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D:\软件文档\WPS\Cloud Files\WPSDrive\26357658\WPS云盘\木里中学\3.教务相关\8.绩效及教学质量计算\2021-2022教学质量\高考质量奖\附件1-3：2022届过程评价_王富国\"/>
    </mc:Choice>
  </mc:AlternateContent>
  <xr:revisionPtr revIDLastSave="0" documentId="13_ncr:1_{B26731A6-85FA-4722-BE0C-C720CABC7ED6}" xr6:coauthVersionLast="47" xr6:coauthVersionMax="47" xr10:uidLastSave="{00000000-0000-0000-0000-000000000000}"/>
  <bookViews>
    <workbookView xWindow="37680" yWindow="-120" windowWidth="29040" windowHeight="15720" xr2:uid="{00000000-000D-0000-FFFF-FFFF00000000}"/>
  </bookViews>
  <sheets>
    <sheet name="汇总" sheetId="1" r:id="rId1"/>
    <sheet name="语文" sheetId="2" r:id="rId2"/>
    <sheet name="语文计算" sheetId="9" r:id="rId3"/>
    <sheet name="数学" sheetId="4" r:id="rId4"/>
    <sheet name="数学计算" sheetId="10" r:id="rId5"/>
    <sheet name="外语" sheetId="5" r:id="rId6"/>
    <sheet name="英语计算" sheetId="11" r:id="rId7"/>
    <sheet name="物理（政治）" sheetId="6" r:id="rId8"/>
    <sheet name="物理（政治）计算" sheetId="12" r:id="rId9"/>
    <sheet name="化学（历史）" sheetId="7" r:id="rId10"/>
    <sheet name="化学（历史）计算" sheetId="13" r:id="rId11"/>
    <sheet name="生物（地理）" sheetId="8" r:id="rId12"/>
    <sheet name="生物（地理）计算" sheetId="14" r:id="rId13"/>
  </sheets>
  <externalReferences>
    <externalReference r:id="rId14"/>
  </externalReferences>
  <definedNames>
    <definedName name="_xlnm._FilterDatabase" localSheetId="9" hidden="1">'化学（历史）'!$A$3:$AD$550</definedName>
    <definedName name="_xlnm._FilterDatabase" localSheetId="11" hidden="1">'生物（地理）'!$A$3:$AD$550</definedName>
    <definedName name="_xlnm._FilterDatabase" localSheetId="3" hidden="1">数学!$A$3:$AD$550</definedName>
    <definedName name="_xlnm._FilterDatabase" localSheetId="5" hidden="1">外语!$A$3:$AD$550</definedName>
    <definedName name="_xlnm._FilterDatabase" localSheetId="7" hidden="1">'物理（政治）'!$A$3:$AD$550</definedName>
    <definedName name="_xlnm._FilterDatabase" localSheetId="1" hidden="1">语文!$A$3:$AE$550</definedName>
  </definedName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1" i="1" l="1"/>
  <c r="A52" i="1"/>
  <c r="A53" i="1"/>
  <c r="A54" i="1"/>
  <c r="A55" i="1"/>
  <c r="A56" i="1"/>
  <c r="A57" i="1"/>
  <c r="A58" i="1"/>
  <c r="A59" i="1"/>
  <c r="A60" i="1"/>
  <c r="A40" i="1"/>
  <c r="A41" i="1"/>
  <c r="A42" i="1"/>
  <c r="A43" i="1"/>
  <c r="A44" i="1"/>
  <c r="A45" i="1"/>
  <c r="A46" i="1"/>
  <c r="A47" i="1"/>
  <c r="A48" i="1"/>
  <c r="A49" i="1"/>
  <c r="A50" i="1"/>
  <c r="A29" i="1"/>
  <c r="A30" i="1"/>
  <c r="A31" i="1"/>
  <c r="A32" i="1"/>
  <c r="A33" i="1"/>
  <c r="A34" i="1"/>
  <c r="A35" i="1"/>
  <c r="A36" i="1"/>
  <c r="A37" i="1"/>
  <c r="A38" i="1"/>
  <c r="A39" i="1"/>
  <c r="A18" i="1"/>
  <c r="A19" i="1"/>
  <c r="A20" i="1"/>
  <c r="A21" i="1"/>
  <c r="A22" i="1"/>
  <c r="A23" i="1"/>
  <c r="A24" i="1"/>
  <c r="A25" i="1"/>
  <c r="A26" i="1"/>
  <c r="A27" i="1"/>
  <c r="A28" i="1"/>
  <c r="A10" i="1"/>
  <c r="A11" i="1"/>
  <c r="A12" i="1"/>
  <c r="A13" i="1"/>
  <c r="A14" i="1"/>
  <c r="A15" i="1"/>
  <c r="A16" i="1"/>
  <c r="A17" i="1"/>
  <c r="A2" i="1"/>
  <c r="A3" i="1"/>
  <c r="A4" i="1"/>
  <c r="A5" i="1"/>
  <c r="A6" i="1"/>
  <c r="A7" i="1"/>
  <c r="A8" i="1"/>
  <c r="A9" i="1"/>
  <c r="E6" i="9" l="1"/>
  <c r="E7" i="9"/>
  <c r="E5" i="9"/>
  <c r="E3" i="9"/>
  <c r="E4" i="9"/>
  <c r="E2" i="9"/>
  <c r="AB236" i="8"/>
  <c r="AB134" i="8"/>
  <c r="AB119" i="8"/>
  <c r="AB80" i="8"/>
  <c r="AB236" i="7"/>
  <c r="AB134" i="7"/>
  <c r="AB119" i="7"/>
  <c r="AB80" i="7"/>
  <c r="AB236" i="6"/>
  <c r="AB134" i="6"/>
  <c r="AB119" i="6"/>
  <c r="AB80" i="6"/>
  <c r="AB236" i="5"/>
  <c r="AB134" i="5"/>
  <c r="AB119" i="5"/>
  <c r="AB80" i="5"/>
  <c r="AB236" i="4"/>
  <c r="AB134" i="4"/>
  <c r="AB119" i="4"/>
  <c r="AB80" i="4"/>
  <c r="X236" i="8"/>
  <c r="X119" i="8"/>
  <c r="X236" i="7"/>
  <c r="X119" i="7"/>
  <c r="X236" i="6"/>
  <c r="X119" i="6"/>
  <c r="X236" i="5"/>
  <c r="X119" i="5"/>
  <c r="X236" i="4"/>
  <c r="X119" i="4"/>
  <c r="L428" i="8"/>
  <c r="L426" i="8"/>
  <c r="L397" i="8"/>
  <c r="L391" i="8"/>
  <c r="L390" i="8"/>
  <c r="L372" i="8"/>
  <c r="L357" i="8"/>
  <c r="L241" i="8"/>
  <c r="L211" i="8"/>
  <c r="L208" i="8"/>
  <c r="L156" i="8"/>
  <c r="L148" i="8"/>
  <c r="L136" i="8"/>
  <c r="L129" i="8"/>
  <c r="L97" i="8"/>
  <c r="L95" i="8"/>
  <c r="L89" i="8"/>
  <c r="L84" i="8"/>
  <c r="L68" i="8"/>
  <c r="L59" i="8"/>
  <c r="L428" i="7"/>
  <c r="L426" i="7"/>
  <c r="L397" i="7"/>
  <c r="L391" i="7"/>
  <c r="L390" i="7"/>
  <c r="L372" i="7"/>
  <c r="L357" i="7"/>
  <c r="L241" i="7"/>
  <c r="L211" i="7"/>
  <c r="L208" i="7"/>
  <c r="L156" i="7"/>
  <c r="L148" i="7"/>
  <c r="L136" i="7"/>
  <c r="L129" i="7"/>
  <c r="L97" i="7"/>
  <c r="L95" i="7"/>
  <c r="L89" i="7"/>
  <c r="L84" i="7"/>
  <c r="L68" i="7"/>
  <c r="L59" i="7"/>
  <c r="L428" i="6"/>
  <c r="L426" i="6"/>
  <c r="L397" i="6"/>
  <c r="L391" i="6"/>
  <c r="L390" i="6"/>
  <c r="L372" i="6"/>
  <c r="L357" i="6"/>
  <c r="L241" i="6"/>
  <c r="L211" i="6"/>
  <c r="L208" i="6"/>
  <c r="L156" i="6"/>
  <c r="L148" i="6"/>
  <c r="L136" i="6"/>
  <c r="L129" i="6"/>
  <c r="L97" i="6"/>
  <c r="L95" i="6"/>
  <c r="L89" i="6"/>
  <c r="L84" i="6"/>
  <c r="L68" i="6"/>
  <c r="L59" i="6"/>
  <c r="L428" i="5"/>
  <c r="L426" i="5"/>
  <c r="L397" i="5"/>
  <c r="L391" i="5"/>
  <c r="L390" i="5"/>
  <c r="L372" i="5"/>
  <c r="L357" i="5"/>
  <c r="L241" i="5"/>
  <c r="L211" i="5"/>
  <c r="L208" i="5"/>
  <c r="L156" i="5"/>
  <c r="L148" i="5"/>
  <c r="L136" i="5"/>
  <c r="L129" i="5"/>
  <c r="L97" i="5"/>
  <c r="L95" i="5"/>
  <c r="L89" i="5"/>
  <c r="L84" i="5"/>
  <c r="L68" i="5"/>
  <c r="L59" i="5"/>
  <c r="L428" i="4"/>
  <c r="L426" i="4"/>
  <c r="L397" i="4"/>
  <c r="L391" i="4"/>
  <c r="L390" i="4"/>
  <c r="L372" i="4"/>
  <c r="L357" i="4"/>
  <c r="L241" i="4"/>
  <c r="L211" i="4"/>
  <c r="L208" i="4"/>
  <c r="L156" i="4"/>
  <c r="L148" i="4"/>
  <c r="L136" i="4"/>
  <c r="L129" i="4"/>
  <c r="L97" i="4"/>
  <c r="L95" i="4"/>
  <c r="L89" i="4"/>
  <c r="L84" i="4"/>
  <c r="L68" i="4"/>
  <c r="L59" i="4"/>
  <c r="H284" i="2"/>
  <c r="H357" i="2"/>
  <c r="H362" i="2"/>
  <c r="H372" i="2"/>
  <c r="H390" i="2"/>
  <c r="H391" i="2"/>
  <c r="H397" i="2"/>
  <c r="H426" i="2"/>
  <c r="H428" i="2"/>
  <c r="H439" i="2"/>
  <c r="L357" i="2"/>
  <c r="L372" i="2"/>
  <c r="L390" i="2"/>
  <c r="L391" i="2"/>
  <c r="L397" i="2"/>
  <c r="L426" i="2"/>
  <c r="L428" i="2"/>
  <c r="H59" i="2"/>
  <c r="H68" i="2"/>
  <c r="H75" i="2"/>
  <c r="H84" i="2"/>
  <c r="H89" i="2"/>
  <c r="H92" i="2"/>
  <c r="H94" i="2"/>
  <c r="H95" i="2"/>
  <c r="H97" i="2"/>
  <c r="H99" i="2"/>
  <c r="H129" i="2"/>
  <c r="H136" i="2"/>
  <c r="H148" i="2"/>
  <c r="H156" i="2"/>
  <c r="H177" i="2"/>
  <c r="H195" i="2"/>
  <c r="H208" i="2"/>
  <c r="H211" i="2"/>
  <c r="H235" i="2"/>
  <c r="H241" i="2"/>
  <c r="L59" i="2"/>
  <c r="L68" i="2"/>
  <c r="L84" i="2"/>
  <c r="L89" i="2"/>
  <c r="L95" i="2"/>
  <c r="L97" i="2"/>
  <c r="L129" i="2"/>
  <c r="L136" i="2"/>
  <c r="L148" i="2"/>
  <c r="L156" i="2"/>
  <c r="L208" i="2"/>
  <c r="L211" i="2"/>
  <c r="L241" i="2"/>
  <c r="X119" i="2"/>
  <c r="X236" i="2"/>
  <c r="AB80" i="2"/>
  <c r="AB119" i="2"/>
  <c r="AB134" i="2"/>
  <c r="AB236" i="2"/>
  <c r="AG5" i="2"/>
  <c r="AG4" i="2"/>
  <c r="J234" i="7" l="1"/>
  <c r="AC265" i="8"/>
  <c r="AC266" i="8"/>
  <c r="AC267" i="8"/>
  <c r="AC268" i="8"/>
  <c r="AC269" i="8"/>
  <c r="AC270" i="8"/>
  <c r="AC271" i="8"/>
  <c r="AC272" i="8"/>
  <c r="AC273" i="8"/>
  <c r="AC274" i="8"/>
  <c r="AC275" i="8"/>
  <c r="AC276" i="8"/>
  <c r="AC277" i="8"/>
  <c r="AC278" i="8"/>
  <c r="AC279" i="8"/>
  <c r="AC280" i="8"/>
  <c r="AC281" i="8"/>
  <c r="AC282" i="8"/>
  <c r="AC283" i="8"/>
  <c r="AC284" i="8"/>
  <c r="AC285" i="8"/>
  <c r="AC286" i="8"/>
  <c r="AC287" i="8"/>
  <c r="AC288" i="8"/>
  <c r="AC289" i="8"/>
  <c r="AC290" i="8"/>
  <c r="AC291" i="8"/>
  <c r="AC292" i="8"/>
  <c r="AC293" i="8"/>
  <c r="AC294" i="8"/>
  <c r="AC295" i="8"/>
  <c r="AC296" i="8"/>
  <c r="AC297" i="8"/>
  <c r="AC298" i="8"/>
  <c r="AC299" i="8"/>
  <c r="AC300" i="8"/>
  <c r="AC301" i="8"/>
  <c r="AC302" i="8"/>
  <c r="AC303" i="8"/>
  <c r="AC304" i="8"/>
  <c r="AC305" i="8"/>
  <c r="AC306" i="8"/>
  <c r="AC307" i="8"/>
  <c r="AC308" i="8"/>
  <c r="AC309" i="8"/>
  <c r="AC310" i="8"/>
  <c r="AC311" i="8"/>
  <c r="AC312" i="8"/>
  <c r="AC313" i="8"/>
  <c r="AC314" i="8"/>
  <c r="AC315" i="8"/>
  <c r="AC316" i="8"/>
  <c r="AC317" i="8"/>
  <c r="AC318" i="8"/>
  <c r="AC319" i="8"/>
  <c r="AC320" i="8"/>
  <c r="AC321" i="8"/>
  <c r="AC322" i="8"/>
  <c r="AC323" i="8"/>
  <c r="AC324" i="8"/>
  <c r="AC325" i="8"/>
  <c r="AC326" i="8"/>
  <c r="AC327" i="8"/>
  <c r="AC328" i="8"/>
  <c r="AC329" i="8"/>
  <c r="AC330" i="8"/>
  <c r="AC331" i="8"/>
  <c r="AC332" i="8"/>
  <c r="AC333" i="8"/>
  <c r="AC334" i="8"/>
  <c r="AC335" i="8"/>
  <c r="AC336" i="8"/>
  <c r="AC337" i="8"/>
  <c r="AC338" i="8"/>
  <c r="AC339" i="8"/>
  <c r="AC340" i="8"/>
  <c r="AC341" i="8"/>
  <c r="AC342" i="8"/>
  <c r="AC343" i="8"/>
  <c r="AC344" i="8"/>
  <c r="AC345" i="8"/>
  <c r="AC346" i="8"/>
  <c r="AC347" i="8"/>
  <c r="AC348" i="8"/>
  <c r="AC349" i="8"/>
  <c r="AC350" i="8"/>
  <c r="AC351" i="8"/>
  <c r="AC352" i="8"/>
  <c r="AC353" i="8"/>
  <c r="AC354" i="8"/>
  <c r="AC355" i="8"/>
  <c r="AC356" i="8"/>
  <c r="AC357" i="8"/>
  <c r="AC358" i="8"/>
  <c r="AC359" i="8"/>
  <c r="AC360" i="8"/>
  <c r="AC361" i="8"/>
  <c r="AC362" i="8"/>
  <c r="AC363" i="8"/>
  <c r="AC364" i="8"/>
  <c r="AC365" i="8"/>
  <c r="AC366" i="8"/>
  <c r="AC367" i="8"/>
  <c r="AC368" i="8"/>
  <c r="AC369" i="8"/>
  <c r="AC370" i="8"/>
  <c r="AC371" i="8"/>
  <c r="AC372" i="8"/>
  <c r="AC373" i="8"/>
  <c r="AC374" i="8"/>
  <c r="AC375" i="8"/>
  <c r="AC376" i="8"/>
  <c r="AC377" i="8"/>
  <c r="AC378" i="8"/>
  <c r="AC379" i="8"/>
  <c r="AC380" i="8"/>
  <c r="AC381" i="8"/>
  <c r="AC382" i="8"/>
  <c r="AC383" i="8"/>
  <c r="AC384" i="8"/>
  <c r="AC385" i="8"/>
  <c r="AC386" i="8"/>
  <c r="AC387" i="8"/>
  <c r="AC388" i="8"/>
  <c r="AC389" i="8"/>
  <c r="AC390" i="8"/>
  <c r="AC392" i="8"/>
  <c r="AC393" i="8"/>
  <c r="AC394" i="8"/>
  <c r="AC395" i="8"/>
  <c r="AC396" i="8"/>
  <c r="AC397" i="8"/>
  <c r="AC398" i="8"/>
  <c r="AC399" i="8"/>
  <c r="AC400" i="8"/>
  <c r="AC401" i="8"/>
  <c r="AC402" i="8"/>
  <c r="AC403" i="8"/>
  <c r="AC404" i="8"/>
  <c r="AC405" i="8"/>
  <c r="AC406" i="8"/>
  <c r="AC407" i="8"/>
  <c r="AC408" i="8"/>
  <c r="AC409" i="8"/>
  <c r="AC410" i="8"/>
  <c r="AC411" i="8"/>
  <c r="AC412" i="8"/>
  <c r="AC413" i="8"/>
  <c r="AC414" i="8"/>
  <c r="AC415" i="8"/>
  <c r="AC416" i="8"/>
  <c r="AC417" i="8"/>
  <c r="AC418" i="8"/>
  <c r="AC419" i="8"/>
  <c r="AC420" i="8"/>
  <c r="AC421" i="8"/>
  <c r="AC422" i="8"/>
  <c r="AC423" i="8"/>
  <c r="AC424" i="8"/>
  <c r="AC425" i="8"/>
  <c r="AC426" i="8"/>
  <c r="AC427" i="8"/>
  <c r="AC429" i="8"/>
  <c r="AC430" i="8"/>
  <c r="AC431" i="8"/>
  <c r="AC432" i="8"/>
  <c r="AC433" i="8"/>
  <c r="AC434" i="8"/>
  <c r="AC435" i="8"/>
  <c r="AC436" i="8"/>
  <c r="AC437" i="8"/>
  <c r="AC438" i="8"/>
  <c r="AC439" i="8"/>
  <c r="AC440" i="8"/>
  <c r="AC441" i="8"/>
  <c r="AC442" i="8"/>
  <c r="AC443" i="8"/>
  <c r="AC444" i="8"/>
  <c r="AC445" i="8"/>
  <c r="AC446" i="8"/>
  <c r="AC447" i="8"/>
  <c r="AC448" i="8"/>
  <c r="AC449" i="8"/>
  <c r="AC450" i="8"/>
  <c r="AC451" i="8"/>
  <c r="AC452" i="8"/>
  <c r="AC453" i="8"/>
  <c r="AC454" i="8"/>
  <c r="AC455" i="8"/>
  <c r="AC456" i="8"/>
  <c r="AC457" i="8"/>
  <c r="AC458" i="8"/>
  <c r="AC459" i="8"/>
  <c r="AC460" i="8"/>
  <c r="AC461" i="8"/>
  <c r="AC462" i="8"/>
  <c r="AC463" i="8"/>
  <c r="AC464" i="8"/>
  <c r="AC465" i="8"/>
  <c r="AC466" i="8"/>
  <c r="AC467" i="8"/>
  <c r="AC468" i="8"/>
  <c r="AC469" i="8"/>
  <c r="AC470" i="8"/>
  <c r="AC471" i="8"/>
  <c r="AC472" i="8"/>
  <c r="AC473" i="8"/>
  <c r="AC474" i="8"/>
  <c r="AC475" i="8"/>
  <c r="AC476" i="8"/>
  <c r="AC477" i="8"/>
  <c r="AC478" i="8"/>
  <c r="AC479" i="8"/>
  <c r="AC480" i="8"/>
  <c r="AC481" i="8"/>
  <c r="AC482" i="8"/>
  <c r="AC483" i="8"/>
  <c r="AC484" i="8"/>
  <c r="AC485" i="8"/>
  <c r="AC486" i="8"/>
  <c r="AC487" i="8"/>
  <c r="AC488" i="8"/>
  <c r="AC489" i="8"/>
  <c r="AC490" i="8"/>
  <c r="AC491" i="8"/>
  <c r="AC492" i="8"/>
  <c r="AC493" i="8"/>
  <c r="AC494" i="8"/>
  <c r="AC495" i="8"/>
  <c r="AC496" i="8"/>
  <c r="AC497" i="8"/>
  <c r="AC498" i="8"/>
  <c r="AC499" i="8"/>
  <c r="AC500" i="8"/>
  <c r="AC501" i="8"/>
  <c r="AC502" i="8"/>
  <c r="AC503" i="8"/>
  <c r="AC504" i="8"/>
  <c r="AC505" i="8"/>
  <c r="AC506" i="8"/>
  <c r="AC507" i="8"/>
  <c r="AC508" i="8"/>
  <c r="AC509" i="8"/>
  <c r="AC510" i="8"/>
  <c r="AC511" i="8"/>
  <c r="AC512" i="8"/>
  <c r="AC513" i="8"/>
  <c r="AC514" i="8"/>
  <c r="AC515" i="8"/>
  <c r="AC516" i="8"/>
  <c r="AC517" i="8"/>
  <c r="AC518" i="8"/>
  <c r="AC519" i="8"/>
  <c r="AC520" i="8"/>
  <c r="AC521" i="8"/>
  <c r="AC522" i="8"/>
  <c r="AC523" i="8"/>
  <c r="AC524" i="8"/>
  <c r="AC525" i="8"/>
  <c r="AC526" i="8"/>
  <c r="AC527" i="8"/>
  <c r="AC528" i="8"/>
  <c r="AC529" i="8"/>
  <c r="AC530" i="8"/>
  <c r="AC531" i="8"/>
  <c r="AC532" i="8"/>
  <c r="AC533" i="8"/>
  <c r="AC534" i="8"/>
  <c r="AC535" i="8"/>
  <c r="AC536" i="8"/>
  <c r="AC537" i="8"/>
  <c r="AC538" i="8"/>
  <c r="AC539" i="8"/>
  <c r="AC540" i="8"/>
  <c r="AC541" i="8"/>
  <c r="AC542" i="8"/>
  <c r="AC543" i="8"/>
  <c r="AC544" i="8"/>
  <c r="AC545" i="8"/>
  <c r="AC546" i="8"/>
  <c r="AC547" i="8"/>
  <c r="AC548" i="8"/>
  <c r="AC549" i="8"/>
  <c r="AC550" i="8"/>
  <c r="AC264" i="8"/>
  <c r="AC265" i="7"/>
  <c r="AC266" i="7"/>
  <c r="AC267" i="7"/>
  <c r="AC268" i="7"/>
  <c r="AC269" i="7"/>
  <c r="AC270" i="7"/>
  <c r="AC271" i="7"/>
  <c r="AC272" i="7"/>
  <c r="AC273" i="7"/>
  <c r="AC274" i="7"/>
  <c r="AC275" i="7"/>
  <c r="AC276" i="7"/>
  <c r="AC277" i="7"/>
  <c r="AC278" i="7"/>
  <c r="AC279" i="7"/>
  <c r="AC280" i="7"/>
  <c r="AC281" i="7"/>
  <c r="AC282" i="7"/>
  <c r="AC283" i="7"/>
  <c r="AC284" i="7"/>
  <c r="AC285" i="7"/>
  <c r="AC286" i="7"/>
  <c r="AC287" i="7"/>
  <c r="AC288" i="7"/>
  <c r="AC289" i="7"/>
  <c r="AC290" i="7"/>
  <c r="AC291" i="7"/>
  <c r="AC292" i="7"/>
  <c r="AC293" i="7"/>
  <c r="AC294" i="7"/>
  <c r="AC295" i="7"/>
  <c r="AC296" i="7"/>
  <c r="AC297" i="7"/>
  <c r="AC298" i="7"/>
  <c r="AC299" i="7"/>
  <c r="AC300" i="7"/>
  <c r="AC301" i="7"/>
  <c r="AC302" i="7"/>
  <c r="AC303" i="7"/>
  <c r="AC304" i="7"/>
  <c r="AC305" i="7"/>
  <c r="AC306" i="7"/>
  <c r="AC307" i="7"/>
  <c r="AC308" i="7"/>
  <c r="AC309" i="7"/>
  <c r="AC310" i="7"/>
  <c r="AC311" i="7"/>
  <c r="AC312" i="7"/>
  <c r="AC313" i="7"/>
  <c r="AC314" i="7"/>
  <c r="AC315" i="7"/>
  <c r="AC316" i="7"/>
  <c r="AC317" i="7"/>
  <c r="AC318" i="7"/>
  <c r="AC319" i="7"/>
  <c r="AC320" i="7"/>
  <c r="AC321" i="7"/>
  <c r="AC322" i="7"/>
  <c r="AC323" i="7"/>
  <c r="AC324" i="7"/>
  <c r="AC325" i="7"/>
  <c r="AC326" i="7"/>
  <c r="AC327" i="7"/>
  <c r="AC328" i="7"/>
  <c r="AC329" i="7"/>
  <c r="AC330" i="7"/>
  <c r="AC331" i="7"/>
  <c r="AC332" i="7"/>
  <c r="AC333" i="7"/>
  <c r="AC334" i="7"/>
  <c r="AC335" i="7"/>
  <c r="AC336" i="7"/>
  <c r="AC337" i="7"/>
  <c r="AC338" i="7"/>
  <c r="AC339" i="7"/>
  <c r="AC340" i="7"/>
  <c r="AC341" i="7"/>
  <c r="AC342" i="7"/>
  <c r="AC343" i="7"/>
  <c r="AC344" i="7"/>
  <c r="AC345" i="7"/>
  <c r="AC346" i="7"/>
  <c r="AC347" i="7"/>
  <c r="AC348" i="7"/>
  <c r="AC349" i="7"/>
  <c r="AC350" i="7"/>
  <c r="AC351" i="7"/>
  <c r="AC352" i="7"/>
  <c r="AC353" i="7"/>
  <c r="AC354" i="7"/>
  <c r="AC355" i="7"/>
  <c r="AC356" i="7"/>
  <c r="AC357" i="7"/>
  <c r="AC358" i="7"/>
  <c r="AC359" i="7"/>
  <c r="AC360" i="7"/>
  <c r="AC361" i="7"/>
  <c r="AC362" i="7"/>
  <c r="AC363" i="7"/>
  <c r="AC364" i="7"/>
  <c r="AC365" i="7"/>
  <c r="AC366" i="7"/>
  <c r="AC367" i="7"/>
  <c r="AC368" i="7"/>
  <c r="AC369" i="7"/>
  <c r="AC370" i="7"/>
  <c r="AC371" i="7"/>
  <c r="AC372" i="7"/>
  <c r="AC373" i="7"/>
  <c r="AC374" i="7"/>
  <c r="AC375" i="7"/>
  <c r="AC376" i="7"/>
  <c r="AC377" i="7"/>
  <c r="AC378" i="7"/>
  <c r="AC379" i="7"/>
  <c r="AC380" i="7"/>
  <c r="AC381" i="7"/>
  <c r="AC382" i="7"/>
  <c r="AC383" i="7"/>
  <c r="AC384" i="7"/>
  <c r="AC385" i="7"/>
  <c r="AC386" i="7"/>
  <c r="AC387" i="7"/>
  <c r="AC388" i="7"/>
  <c r="AC389" i="7"/>
  <c r="AC390" i="7"/>
  <c r="AC392" i="7"/>
  <c r="AC393" i="7"/>
  <c r="AC394" i="7"/>
  <c r="AC395" i="7"/>
  <c r="AC396" i="7"/>
  <c r="AC397" i="7"/>
  <c r="AC398" i="7"/>
  <c r="AC399" i="7"/>
  <c r="AC400" i="7"/>
  <c r="AC401" i="7"/>
  <c r="AC402" i="7"/>
  <c r="AC403" i="7"/>
  <c r="AC404" i="7"/>
  <c r="AC405" i="7"/>
  <c r="AC406" i="7"/>
  <c r="AC407" i="7"/>
  <c r="AC408" i="7"/>
  <c r="AC409" i="7"/>
  <c r="AC410" i="7"/>
  <c r="AC411" i="7"/>
  <c r="AC412" i="7"/>
  <c r="AC413" i="7"/>
  <c r="AC414" i="7"/>
  <c r="AC415" i="7"/>
  <c r="AC416" i="7"/>
  <c r="AC417" i="7"/>
  <c r="AC418" i="7"/>
  <c r="AC419" i="7"/>
  <c r="AC420" i="7"/>
  <c r="AC421" i="7"/>
  <c r="AC422" i="7"/>
  <c r="AC423" i="7"/>
  <c r="AC424" i="7"/>
  <c r="AC425" i="7"/>
  <c r="AC426" i="7"/>
  <c r="AC427" i="7"/>
  <c r="AC429" i="7"/>
  <c r="AC430" i="7"/>
  <c r="AC431" i="7"/>
  <c r="AC432" i="7"/>
  <c r="AC433" i="7"/>
  <c r="AC434" i="7"/>
  <c r="AC435" i="7"/>
  <c r="AC436" i="7"/>
  <c r="AC437" i="7"/>
  <c r="AC438" i="7"/>
  <c r="AC439" i="7"/>
  <c r="AC440" i="7"/>
  <c r="AC441" i="7"/>
  <c r="AC442" i="7"/>
  <c r="AC443" i="7"/>
  <c r="AC444" i="7"/>
  <c r="AC445" i="7"/>
  <c r="AC446" i="7"/>
  <c r="AC447" i="7"/>
  <c r="AC448" i="7"/>
  <c r="AC449" i="7"/>
  <c r="AC450" i="7"/>
  <c r="AC451" i="7"/>
  <c r="AC452" i="7"/>
  <c r="AC453" i="7"/>
  <c r="AC454" i="7"/>
  <c r="AC455" i="7"/>
  <c r="AC456" i="7"/>
  <c r="AC457" i="7"/>
  <c r="AC458" i="7"/>
  <c r="AC459" i="7"/>
  <c r="AC460" i="7"/>
  <c r="AC461" i="7"/>
  <c r="AC462" i="7"/>
  <c r="AC463" i="7"/>
  <c r="AC464" i="7"/>
  <c r="AC465" i="7"/>
  <c r="AC466" i="7"/>
  <c r="AC467" i="7"/>
  <c r="AC468" i="7"/>
  <c r="AC469" i="7"/>
  <c r="AC470" i="7"/>
  <c r="AC471" i="7"/>
  <c r="AC472" i="7"/>
  <c r="AC473" i="7"/>
  <c r="AC474" i="7"/>
  <c r="AC475" i="7"/>
  <c r="AC476" i="7"/>
  <c r="AC477" i="7"/>
  <c r="AC478" i="7"/>
  <c r="AC479" i="7"/>
  <c r="AC480" i="7"/>
  <c r="AC481" i="7"/>
  <c r="AC482" i="7"/>
  <c r="AC483" i="7"/>
  <c r="AC484" i="7"/>
  <c r="AC485" i="7"/>
  <c r="AC486" i="7"/>
  <c r="AC487" i="7"/>
  <c r="AC488" i="7"/>
  <c r="AC489" i="7"/>
  <c r="AC490" i="7"/>
  <c r="AC491" i="7"/>
  <c r="AC492" i="7"/>
  <c r="AC493" i="7"/>
  <c r="AC494" i="7"/>
  <c r="AC495" i="7"/>
  <c r="AC496" i="7"/>
  <c r="AC497" i="7"/>
  <c r="AC498" i="7"/>
  <c r="AC499" i="7"/>
  <c r="AC500" i="7"/>
  <c r="AC501" i="7"/>
  <c r="AC502" i="7"/>
  <c r="AC503" i="7"/>
  <c r="AC504" i="7"/>
  <c r="AC505" i="7"/>
  <c r="AC506" i="7"/>
  <c r="AC507" i="7"/>
  <c r="AC508" i="7"/>
  <c r="AC509" i="7"/>
  <c r="AC510" i="7"/>
  <c r="AC511" i="7"/>
  <c r="AC512" i="7"/>
  <c r="AC513" i="7"/>
  <c r="AC514" i="7"/>
  <c r="AC515" i="7"/>
  <c r="AC516" i="7"/>
  <c r="AC517" i="7"/>
  <c r="AC518" i="7"/>
  <c r="AC519" i="7"/>
  <c r="AC520" i="7"/>
  <c r="AC521" i="7"/>
  <c r="AC522" i="7"/>
  <c r="AC523" i="7"/>
  <c r="AC524" i="7"/>
  <c r="AC525" i="7"/>
  <c r="AC526" i="7"/>
  <c r="AC527" i="7"/>
  <c r="AC528" i="7"/>
  <c r="AC529" i="7"/>
  <c r="AC530" i="7"/>
  <c r="AC531" i="7"/>
  <c r="AC532" i="7"/>
  <c r="AC533" i="7"/>
  <c r="AC534" i="7"/>
  <c r="AC535" i="7"/>
  <c r="AC536" i="7"/>
  <c r="AC537" i="7"/>
  <c r="AC538" i="7"/>
  <c r="AC539" i="7"/>
  <c r="AC540" i="7"/>
  <c r="AC541" i="7"/>
  <c r="AC542" i="7"/>
  <c r="AC543" i="7"/>
  <c r="AC544" i="7"/>
  <c r="AC545" i="7"/>
  <c r="AC546" i="7"/>
  <c r="AC547" i="7"/>
  <c r="AC548" i="7"/>
  <c r="AC549" i="7"/>
  <c r="AC550" i="7"/>
  <c r="AC264" i="7"/>
  <c r="AC264" i="6"/>
  <c r="AC265" i="6"/>
  <c r="AC266" i="6"/>
  <c r="AC267" i="6"/>
  <c r="AC268" i="6"/>
  <c r="AC269" i="6"/>
  <c r="AC270" i="6"/>
  <c r="AC271" i="6"/>
  <c r="AC272" i="6"/>
  <c r="AC273" i="6"/>
  <c r="AC274" i="6"/>
  <c r="AC275" i="6"/>
  <c r="AC276" i="6"/>
  <c r="AC277" i="6"/>
  <c r="AC278" i="6"/>
  <c r="AC279" i="6"/>
  <c r="AC280" i="6"/>
  <c r="AC281" i="6"/>
  <c r="AC282" i="6"/>
  <c r="AC283" i="6"/>
  <c r="AC284" i="6"/>
  <c r="AC285" i="6"/>
  <c r="AC286" i="6"/>
  <c r="AC287" i="6"/>
  <c r="AC288" i="6"/>
  <c r="AC289" i="6"/>
  <c r="AC290" i="6"/>
  <c r="AC291" i="6"/>
  <c r="AC292" i="6"/>
  <c r="AC293" i="6"/>
  <c r="AC294" i="6"/>
  <c r="AC295" i="6"/>
  <c r="AC296" i="6"/>
  <c r="AC297" i="6"/>
  <c r="AC298" i="6"/>
  <c r="AC299" i="6"/>
  <c r="AC300" i="6"/>
  <c r="AC301" i="6"/>
  <c r="AC302" i="6"/>
  <c r="AC303" i="6"/>
  <c r="AC304" i="6"/>
  <c r="AC305" i="6"/>
  <c r="AC306" i="6"/>
  <c r="AC307" i="6"/>
  <c r="AC308" i="6"/>
  <c r="AC309" i="6"/>
  <c r="AC310" i="6"/>
  <c r="AC311" i="6"/>
  <c r="AC312" i="6"/>
  <c r="AC313" i="6"/>
  <c r="AC314" i="6"/>
  <c r="AC315" i="6"/>
  <c r="AC316" i="6"/>
  <c r="AC317" i="6"/>
  <c r="AC318" i="6"/>
  <c r="AC319" i="6"/>
  <c r="AC320" i="6"/>
  <c r="AC321" i="6"/>
  <c r="AC322" i="6"/>
  <c r="AC323" i="6"/>
  <c r="AC324" i="6"/>
  <c r="AC325" i="6"/>
  <c r="AC326" i="6"/>
  <c r="AC327" i="6"/>
  <c r="AC328" i="6"/>
  <c r="AC329" i="6"/>
  <c r="AC330" i="6"/>
  <c r="AC331" i="6"/>
  <c r="AC332" i="6"/>
  <c r="AC333" i="6"/>
  <c r="AC334" i="6"/>
  <c r="AC335" i="6"/>
  <c r="AC336" i="6"/>
  <c r="AC337" i="6"/>
  <c r="AC338" i="6"/>
  <c r="AC339" i="6"/>
  <c r="AC340" i="6"/>
  <c r="AC341" i="6"/>
  <c r="AC342" i="6"/>
  <c r="AC343" i="6"/>
  <c r="AC344" i="6"/>
  <c r="AC345" i="6"/>
  <c r="AC346" i="6"/>
  <c r="AC347" i="6"/>
  <c r="AC348" i="6"/>
  <c r="AC349" i="6"/>
  <c r="AC350" i="6"/>
  <c r="AC351" i="6"/>
  <c r="AC352" i="6"/>
  <c r="AC353" i="6"/>
  <c r="AC354" i="6"/>
  <c r="AC355" i="6"/>
  <c r="AC356" i="6"/>
  <c r="AC357" i="6"/>
  <c r="AC358" i="6"/>
  <c r="AC359" i="6"/>
  <c r="AC360" i="6"/>
  <c r="AC361" i="6"/>
  <c r="AC362" i="6"/>
  <c r="AC363" i="6"/>
  <c r="AC364" i="6"/>
  <c r="AC365" i="6"/>
  <c r="AC366" i="6"/>
  <c r="AC367" i="6"/>
  <c r="AC368" i="6"/>
  <c r="AC369" i="6"/>
  <c r="AC370" i="6"/>
  <c r="AC371" i="6"/>
  <c r="AC372" i="6"/>
  <c r="AC373" i="6"/>
  <c r="AC374" i="6"/>
  <c r="AC375" i="6"/>
  <c r="AC376" i="6"/>
  <c r="AC377" i="6"/>
  <c r="AC378" i="6"/>
  <c r="AC379" i="6"/>
  <c r="AC380" i="6"/>
  <c r="AC381" i="6"/>
  <c r="AC382" i="6"/>
  <c r="AC383" i="6"/>
  <c r="AC384" i="6"/>
  <c r="AC385" i="6"/>
  <c r="AC386" i="6"/>
  <c r="AC387" i="6"/>
  <c r="AC388" i="6"/>
  <c r="AC389" i="6"/>
  <c r="AC390" i="6"/>
  <c r="AC392" i="6"/>
  <c r="AC393" i="6"/>
  <c r="AC394" i="6"/>
  <c r="AC395" i="6"/>
  <c r="AC396" i="6"/>
  <c r="AC397" i="6"/>
  <c r="AC398" i="6"/>
  <c r="AC399" i="6"/>
  <c r="AC400" i="6"/>
  <c r="AC401" i="6"/>
  <c r="AC402" i="6"/>
  <c r="AC403" i="6"/>
  <c r="AC404" i="6"/>
  <c r="AC405" i="6"/>
  <c r="AC406" i="6"/>
  <c r="AC407" i="6"/>
  <c r="AC408" i="6"/>
  <c r="AC409" i="6"/>
  <c r="AC410" i="6"/>
  <c r="AC411" i="6"/>
  <c r="AC412" i="6"/>
  <c r="AC413" i="6"/>
  <c r="AC414" i="6"/>
  <c r="AC415" i="6"/>
  <c r="AC416" i="6"/>
  <c r="AC417" i="6"/>
  <c r="AC418" i="6"/>
  <c r="AC419" i="6"/>
  <c r="AC420" i="6"/>
  <c r="AC421" i="6"/>
  <c r="AC422" i="6"/>
  <c r="AC423" i="6"/>
  <c r="AC424" i="6"/>
  <c r="AC425" i="6"/>
  <c r="AC426" i="6"/>
  <c r="AC427" i="6"/>
  <c r="AC429" i="6"/>
  <c r="AC430" i="6"/>
  <c r="AC431" i="6"/>
  <c r="AC432" i="6"/>
  <c r="AC433" i="6"/>
  <c r="AC434" i="6"/>
  <c r="AC435" i="6"/>
  <c r="AC436" i="6"/>
  <c r="AC437" i="6"/>
  <c r="AC438" i="6"/>
  <c r="AC439" i="6"/>
  <c r="AC440" i="6"/>
  <c r="AC441" i="6"/>
  <c r="AC442" i="6"/>
  <c r="AC443" i="6"/>
  <c r="AC444" i="6"/>
  <c r="AC445" i="6"/>
  <c r="AC446" i="6"/>
  <c r="AC447" i="6"/>
  <c r="AC448" i="6"/>
  <c r="AC449" i="6"/>
  <c r="AC450" i="6"/>
  <c r="AC451" i="6"/>
  <c r="AC452" i="6"/>
  <c r="AC453" i="6"/>
  <c r="AC454" i="6"/>
  <c r="AC455" i="6"/>
  <c r="AC456" i="6"/>
  <c r="AC457" i="6"/>
  <c r="AC458" i="6"/>
  <c r="AC459" i="6"/>
  <c r="AC460" i="6"/>
  <c r="AC461" i="6"/>
  <c r="AC462" i="6"/>
  <c r="AC463" i="6"/>
  <c r="AC464" i="6"/>
  <c r="AC465" i="6"/>
  <c r="AC466" i="6"/>
  <c r="AC467" i="6"/>
  <c r="AC468" i="6"/>
  <c r="AC469" i="6"/>
  <c r="AC470" i="6"/>
  <c r="AC471" i="6"/>
  <c r="AC472" i="6"/>
  <c r="AC473" i="6"/>
  <c r="AC474" i="6"/>
  <c r="AC475" i="6"/>
  <c r="AC476" i="6"/>
  <c r="AC477" i="6"/>
  <c r="AC478" i="6"/>
  <c r="AC479" i="6"/>
  <c r="AC480" i="6"/>
  <c r="AC481" i="6"/>
  <c r="AC482" i="6"/>
  <c r="AC483" i="6"/>
  <c r="AC484" i="6"/>
  <c r="AC485" i="6"/>
  <c r="AC486" i="6"/>
  <c r="AC487" i="6"/>
  <c r="AC488" i="6"/>
  <c r="AC489" i="6"/>
  <c r="AC490" i="6"/>
  <c r="AC491" i="6"/>
  <c r="AC492" i="6"/>
  <c r="AC493" i="6"/>
  <c r="AC494" i="6"/>
  <c r="AC495" i="6"/>
  <c r="AC496" i="6"/>
  <c r="AC497" i="6"/>
  <c r="AC498" i="6"/>
  <c r="AC499" i="6"/>
  <c r="AC500" i="6"/>
  <c r="AC501" i="6"/>
  <c r="AC502" i="6"/>
  <c r="AC503" i="6"/>
  <c r="AC504" i="6"/>
  <c r="AC505" i="6"/>
  <c r="AC506" i="6"/>
  <c r="AC507" i="6"/>
  <c r="AC508" i="6"/>
  <c r="AC509" i="6"/>
  <c r="AC510" i="6"/>
  <c r="AC511" i="6"/>
  <c r="AC512" i="6"/>
  <c r="AC513" i="6"/>
  <c r="AC514" i="6"/>
  <c r="AC515" i="6"/>
  <c r="AC516" i="6"/>
  <c r="AC517" i="6"/>
  <c r="AC518" i="6"/>
  <c r="AC519" i="6"/>
  <c r="AC520" i="6"/>
  <c r="AC521" i="6"/>
  <c r="AC522" i="6"/>
  <c r="AC523" i="6"/>
  <c r="AC524" i="6"/>
  <c r="AC525" i="6"/>
  <c r="AC526" i="6"/>
  <c r="AC527" i="6"/>
  <c r="AC528" i="6"/>
  <c r="AC529" i="6"/>
  <c r="AC530" i="6"/>
  <c r="AC531" i="6"/>
  <c r="AC532" i="6"/>
  <c r="AC533" i="6"/>
  <c r="AC534" i="6"/>
  <c r="AC535" i="6"/>
  <c r="AC536" i="6"/>
  <c r="AC537" i="6"/>
  <c r="AC538" i="6"/>
  <c r="AC539" i="6"/>
  <c r="AC540" i="6"/>
  <c r="AC541" i="6"/>
  <c r="AC542" i="6"/>
  <c r="AC543" i="6"/>
  <c r="AC544" i="6"/>
  <c r="AC545" i="6"/>
  <c r="AC546" i="6"/>
  <c r="AC547" i="6"/>
  <c r="AC548" i="6"/>
  <c r="AC549" i="6"/>
  <c r="AC550" i="6"/>
  <c r="AC5" i="8"/>
  <c r="AC6" i="8"/>
  <c r="AC7" i="8"/>
  <c r="AC8" i="8"/>
  <c r="AC9" i="8"/>
  <c r="AC10" i="8"/>
  <c r="AC11" i="8"/>
  <c r="AC12" i="8"/>
  <c r="AC13" i="8"/>
  <c r="AC14" i="8"/>
  <c r="AC15" i="8"/>
  <c r="AC16" i="8"/>
  <c r="AC17" i="8"/>
  <c r="AC18" i="8"/>
  <c r="AC19" i="8"/>
  <c r="AC20" i="8"/>
  <c r="AC21" i="8"/>
  <c r="AC22" i="8"/>
  <c r="AC23" i="8"/>
  <c r="AC24" i="8"/>
  <c r="AC25" i="8"/>
  <c r="AC26" i="8"/>
  <c r="AC27" i="8"/>
  <c r="AC28" i="8"/>
  <c r="AC29" i="8"/>
  <c r="AC30" i="8"/>
  <c r="AC31" i="8"/>
  <c r="AC32" i="8"/>
  <c r="AC33" i="8"/>
  <c r="AC34" i="8"/>
  <c r="AC35" i="8"/>
  <c r="AC36" i="8"/>
  <c r="AC37" i="8"/>
  <c r="AC38" i="8"/>
  <c r="AC39" i="8"/>
  <c r="AC40" i="8"/>
  <c r="AC41" i="8"/>
  <c r="AC42" i="8"/>
  <c r="AC43" i="8"/>
  <c r="AC44" i="8"/>
  <c r="AC45" i="8"/>
  <c r="AC46" i="8"/>
  <c r="AC47" i="8"/>
  <c r="AC48" i="8"/>
  <c r="AC49" i="8"/>
  <c r="AC50" i="8"/>
  <c r="AC51" i="8"/>
  <c r="AC52" i="8"/>
  <c r="AC53" i="8"/>
  <c r="AC54" i="8"/>
  <c r="AC55" i="8"/>
  <c r="AC56" i="8"/>
  <c r="AC57" i="8"/>
  <c r="AC58" i="8"/>
  <c r="AC60" i="8"/>
  <c r="AC61" i="8"/>
  <c r="AC62" i="8"/>
  <c r="AC63" i="8"/>
  <c r="AC64" i="8"/>
  <c r="AC65" i="8"/>
  <c r="AC66" i="8"/>
  <c r="AC67" i="8"/>
  <c r="AC68" i="8"/>
  <c r="AC69" i="8"/>
  <c r="AC70" i="8"/>
  <c r="AC71" i="8"/>
  <c r="AC72" i="8"/>
  <c r="AC73" i="8"/>
  <c r="AC74" i="8"/>
  <c r="AC75" i="8"/>
  <c r="AC76" i="8"/>
  <c r="AC77" i="8"/>
  <c r="AC78" i="8"/>
  <c r="AC79" i="8"/>
  <c r="AC81" i="8"/>
  <c r="AC82" i="8"/>
  <c r="AC83" i="8"/>
  <c r="AC84" i="8"/>
  <c r="AC85" i="8"/>
  <c r="AC86" i="8"/>
  <c r="AC87" i="8"/>
  <c r="AC88" i="8"/>
  <c r="AC89" i="8"/>
  <c r="AC90" i="8"/>
  <c r="AC91" i="8"/>
  <c r="AC92" i="8"/>
  <c r="AC93" i="8"/>
  <c r="AC94" i="8"/>
  <c r="AC95" i="8"/>
  <c r="AC96" i="8"/>
  <c r="AC97" i="8"/>
  <c r="AC98" i="8"/>
  <c r="AC99" i="8"/>
  <c r="AC100" i="8"/>
  <c r="AC101" i="8"/>
  <c r="AC102" i="8"/>
  <c r="AC103" i="8"/>
  <c r="AC104" i="8"/>
  <c r="AC105" i="8"/>
  <c r="AC106" i="8"/>
  <c r="AC107" i="8"/>
  <c r="AC108" i="8"/>
  <c r="AC109" i="8"/>
  <c r="AC110" i="8"/>
  <c r="AC111" i="8"/>
  <c r="AC112" i="8"/>
  <c r="AC113" i="8"/>
  <c r="AC114" i="8"/>
  <c r="AC115" i="8"/>
  <c r="AC116" i="8"/>
  <c r="AC117" i="8"/>
  <c r="AC118" i="8"/>
  <c r="AC120" i="8"/>
  <c r="AC121" i="8"/>
  <c r="AC122" i="8"/>
  <c r="AC123" i="8"/>
  <c r="AC124" i="8"/>
  <c r="AC125" i="8"/>
  <c r="AC126" i="8"/>
  <c r="AC127" i="8"/>
  <c r="AC129" i="8"/>
  <c r="AC130" i="8"/>
  <c r="AC131" i="8"/>
  <c r="AC132" i="8"/>
  <c r="AC133" i="8"/>
  <c r="AC135" i="8"/>
  <c r="AC136" i="8"/>
  <c r="AC137" i="8"/>
  <c r="AC138" i="8"/>
  <c r="AC139" i="8"/>
  <c r="AC140" i="8"/>
  <c r="AC141" i="8"/>
  <c r="AC142" i="8"/>
  <c r="AC143" i="8"/>
  <c r="AC144" i="8"/>
  <c r="AC145" i="8"/>
  <c r="AC146" i="8"/>
  <c r="AC147" i="8"/>
  <c r="AC148" i="8"/>
  <c r="AC149" i="8"/>
  <c r="AC150" i="8"/>
  <c r="AC151" i="8"/>
  <c r="AC152" i="8"/>
  <c r="AC153" i="8"/>
  <c r="AC154" i="8"/>
  <c r="AC155" i="8"/>
  <c r="AC156" i="8"/>
  <c r="AC157" i="8"/>
  <c r="AC158" i="8"/>
  <c r="AC159" i="8"/>
  <c r="AC160" i="8"/>
  <c r="AC161" i="8"/>
  <c r="AC162" i="8"/>
  <c r="AC163" i="8"/>
  <c r="AC164" i="8"/>
  <c r="AC165" i="8"/>
  <c r="AC166" i="8"/>
  <c r="AC167" i="8"/>
  <c r="AC168" i="8"/>
  <c r="AC169" i="8"/>
  <c r="AC170" i="8"/>
  <c r="AC171" i="8"/>
  <c r="AC172" i="8"/>
  <c r="AC173" i="8"/>
  <c r="AC174" i="8"/>
  <c r="AC175" i="8"/>
  <c r="AC176" i="8"/>
  <c r="AC177" i="8"/>
  <c r="AC178" i="8"/>
  <c r="AC179" i="8"/>
  <c r="AC180" i="8"/>
  <c r="AC181" i="8"/>
  <c r="AC182" i="8"/>
  <c r="AC183" i="8"/>
  <c r="AC184" i="8"/>
  <c r="AC185" i="8"/>
  <c r="AC186" i="8"/>
  <c r="AC187" i="8"/>
  <c r="AC188" i="8"/>
  <c r="AC189" i="8"/>
  <c r="AC190" i="8"/>
  <c r="AC191" i="8"/>
  <c r="AC192" i="8"/>
  <c r="AC193" i="8"/>
  <c r="AC194" i="8"/>
  <c r="AC195" i="8"/>
  <c r="AC196" i="8"/>
  <c r="AC197" i="8"/>
  <c r="AC198" i="8"/>
  <c r="AC199" i="8"/>
  <c r="AC200" i="8"/>
  <c r="AC201" i="8"/>
  <c r="AC202" i="8"/>
  <c r="AC203" i="8"/>
  <c r="AC204" i="8"/>
  <c r="AC205" i="8"/>
  <c r="AC206" i="8"/>
  <c r="AC207" i="8"/>
  <c r="AC208" i="8"/>
  <c r="AC209" i="8"/>
  <c r="AC210" i="8"/>
  <c r="AC211" i="8"/>
  <c r="AC212" i="8"/>
  <c r="AC213" i="8"/>
  <c r="AC214" i="8"/>
  <c r="AC215" i="8"/>
  <c r="AC216" i="8"/>
  <c r="AC217" i="8"/>
  <c r="AC218" i="8"/>
  <c r="AC219" i="8"/>
  <c r="AC220" i="8"/>
  <c r="AC221" i="8"/>
  <c r="AC222" i="8"/>
  <c r="AC223" i="8"/>
  <c r="AC224" i="8"/>
  <c r="AC225" i="8"/>
  <c r="AC226" i="8"/>
  <c r="AC227" i="8"/>
  <c r="AC228" i="8"/>
  <c r="AC229" i="8"/>
  <c r="AC230" i="8"/>
  <c r="AC231" i="8"/>
  <c r="AC232" i="8"/>
  <c r="AC233" i="8"/>
  <c r="AC234" i="8"/>
  <c r="AC235" i="8"/>
  <c r="AC237" i="8"/>
  <c r="AC238" i="8"/>
  <c r="AC239" i="8"/>
  <c r="AC240" i="8"/>
  <c r="AC241" i="8"/>
  <c r="AC242" i="8"/>
  <c r="AC243" i="8"/>
  <c r="AC244" i="8"/>
  <c r="AC245" i="8"/>
  <c r="AC246" i="8"/>
  <c r="AC247" i="8"/>
  <c r="AC248" i="8"/>
  <c r="AC249" i="8"/>
  <c r="AC250" i="8"/>
  <c r="AC251" i="8"/>
  <c r="AC252" i="8"/>
  <c r="AC253" i="8"/>
  <c r="AC254" i="8"/>
  <c r="AC255" i="8"/>
  <c r="AC256" i="8"/>
  <c r="AC257" i="8"/>
  <c r="AC258" i="8"/>
  <c r="AC259" i="8"/>
  <c r="AC260" i="8"/>
  <c r="AC261" i="8"/>
  <c r="AC262" i="8"/>
  <c r="AC263" i="8"/>
  <c r="AC4" i="8"/>
  <c r="AC5" i="7"/>
  <c r="AC6" i="7"/>
  <c r="AC7" i="7"/>
  <c r="AC8" i="7"/>
  <c r="AC9" i="7"/>
  <c r="AC10" i="7"/>
  <c r="AC11" i="7"/>
  <c r="AC12" i="7"/>
  <c r="AC13" i="7"/>
  <c r="AC14" i="7"/>
  <c r="AC15" i="7"/>
  <c r="AC16" i="7"/>
  <c r="AC17" i="7"/>
  <c r="AC18" i="7"/>
  <c r="AC19" i="7"/>
  <c r="AC20" i="7"/>
  <c r="AC21" i="7"/>
  <c r="AC22" i="7"/>
  <c r="AC23" i="7"/>
  <c r="AC24" i="7"/>
  <c r="AC25" i="7"/>
  <c r="AC26" i="7"/>
  <c r="AC27" i="7"/>
  <c r="AC28" i="7"/>
  <c r="AC29" i="7"/>
  <c r="AC30" i="7"/>
  <c r="AC31" i="7"/>
  <c r="AC32" i="7"/>
  <c r="AC33" i="7"/>
  <c r="AC34" i="7"/>
  <c r="AC35" i="7"/>
  <c r="AC36" i="7"/>
  <c r="AC37" i="7"/>
  <c r="AC38" i="7"/>
  <c r="AC39" i="7"/>
  <c r="AC40" i="7"/>
  <c r="AC41" i="7"/>
  <c r="AC42" i="7"/>
  <c r="AC43" i="7"/>
  <c r="AC44" i="7"/>
  <c r="AC45" i="7"/>
  <c r="AC46" i="7"/>
  <c r="AC47" i="7"/>
  <c r="AC48" i="7"/>
  <c r="AC49" i="7"/>
  <c r="AC50" i="7"/>
  <c r="AC51" i="7"/>
  <c r="AC52" i="7"/>
  <c r="AC53" i="7"/>
  <c r="AC54" i="7"/>
  <c r="AC55" i="7"/>
  <c r="AC56" i="7"/>
  <c r="AC57" i="7"/>
  <c r="AC58" i="7"/>
  <c r="AC60" i="7"/>
  <c r="AC61" i="7"/>
  <c r="AC62" i="7"/>
  <c r="AC63" i="7"/>
  <c r="AC64" i="7"/>
  <c r="AC65" i="7"/>
  <c r="AC66" i="7"/>
  <c r="AC67" i="7"/>
  <c r="AC68" i="7"/>
  <c r="AC69" i="7"/>
  <c r="AC70" i="7"/>
  <c r="AC71" i="7"/>
  <c r="AC72" i="7"/>
  <c r="AC73" i="7"/>
  <c r="AC74" i="7"/>
  <c r="AC75" i="7"/>
  <c r="AC76" i="7"/>
  <c r="AC77" i="7"/>
  <c r="AC78" i="7"/>
  <c r="AC79" i="7"/>
  <c r="AC81" i="7"/>
  <c r="AC82" i="7"/>
  <c r="AC83" i="7"/>
  <c r="AC84" i="7"/>
  <c r="AC85" i="7"/>
  <c r="AC86" i="7"/>
  <c r="AC87" i="7"/>
  <c r="AC88" i="7"/>
  <c r="AC89" i="7"/>
  <c r="AC90" i="7"/>
  <c r="AC91" i="7"/>
  <c r="AC92" i="7"/>
  <c r="AC93" i="7"/>
  <c r="AC94" i="7"/>
  <c r="AC95" i="7"/>
  <c r="AC96" i="7"/>
  <c r="AC97" i="7"/>
  <c r="AC98" i="7"/>
  <c r="AC99" i="7"/>
  <c r="AC100" i="7"/>
  <c r="AC101" i="7"/>
  <c r="AC102" i="7"/>
  <c r="AC103" i="7"/>
  <c r="AC104" i="7"/>
  <c r="AC105" i="7"/>
  <c r="AC106" i="7"/>
  <c r="AC107" i="7"/>
  <c r="AC108" i="7"/>
  <c r="AC109" i="7"/>
  <c r="AC110" i="7"/>
  <c r="AC111" i="7"/>
  <c r="AC112" i="7"/>
  <c r="AC113" i="7"/>
  <c r="AC114" i="7"/>
  <c r="AC115" i="7"/>
  <c r="AC116" i="7"/>
  <c r="AC117" i="7"/>
  <c r="AC118" i="7"/>
  <c r="AC120" i="7"/>
  <c r="AC121" i="7"/>
  <c r="AC122" i="7"/>
  <c r="AC123" i="7"/>
  <c r="AC124" i="7"/>
  <c r="AC125" i="7"/>
  <c r="AC126" i="7"/>
  <c r="AC127" i="7"/>
  <c r="AC129" i="7"/>
  <c r="AC130" i="7"/>
  <c r="AC131" i="7"/>
  <c r="AC132" i="7"/>
  <c r="AC133" i="7"/>
  <c r="AC135" i="7"/>
  <c r="AC136" i="7"/>
  <c r="AC137" i="7"/>
  <c r="AC138" i="7"/>
  <c r="AC139" i="7"/>
  <c r="AC140" i="7"/>
  <c r="AC141" i="7"/>
  <c r="AC142" i="7"/>
  <c r="AC143" i="7"/>
  <c r="AC144" i="7"/>
  <c r="AC145" i="7"/>
  <c r="AC146" i="7"/>
  <c r="AC147" i="7"/>
  <c r="AC148" i="7"/>
  <c r="AC149" i="7"/>
  <c r="AC150" i="7"/>
  <c r="AC151" i="7"/>
  <c r="AC152" i="7"/>
  <c r="AC153" i="7"/>
  <c r="AC154" i="7"/>
  <c r="AC155" i="7"/>
  <c r="AC156" i="7"/>
  <c r="AC157" i="7"/>
  <c r="AC158" i="7"/>
  <c r="AC159" i="7"/>
  <c r="AC160" i="7"/>
  <c r="AC161" i="7"/>
  <c r="AC162" i="7"/>
  <c r="AC163" i="7"/>
  <c r="AC164" i="7"/>
  <c r="AC165" i="7"/>
  <c r="AC166" i="7"/>
  <c r="AC167" i="7"/>
  <c r="AC168" i="7"/>
  <c r="AC169" i="7"/>
  <c r="AC170" i="7"/>
  <c r="AC171" i="7"/>
  <c r="AC172" i="7"/>
  <c r="AC173" i="7"/>
  <c r="AC174" i="7"/>
  <c r="AC175" i="7"/>
  <c r="AC176" i="7"/>
  <c r="AC177" i="7"/>
  <c r="AC178" i="7"/>
  <c r="AC179" i="7"/>
  <c r="AC180" i="7"/>
  <c r="AC181" i="7"/>
  <c r="AC182" i="7"/>
  <c r="AC183" i="7"/>
  <c r="AC184" i="7"/>
  <c r="AC185" i="7"/>
  <c r="AC186" i="7"/>
  <c r="AC187" i="7"/>
  <c r="AC188" i="7"/>
  <c r="AC189" i="7"/>
  <c r="AC190" i="7"/>
  <c r="AC191" i="7"/>
  <c r="AC192" i="7"/>
  <c r="AC193" i="7"/>
  <c r="AC194" i="7"/>
  <c r="AC195" i="7"/>
  <c r="AC196" i="7"/>
  <c r="AC197" i="7"/>
  <c r="AC198" i="7"/>
  <c r="AC199" i="7"/>
  <c r="AC200" i="7"/>
  <c r="AC201" i="7"/>
  <c r="AC202" i="7"/>
  <c r="AC203" i="7"/>
  <c r="AC204" i="7"/>
  <c r="AC205" i="7"/>
  <c r="AC206" i="7"/>
  <c r="AC207" i="7"/>
  <c r="AC208" i="7"/>
  <c r="AC209" i="7"/>
  <c r="AC210" i="7"/>
  <c r="AC211" i="7"/>
  <c r="AC212" i="7"/>
  <c r="AC213" i="7"/>
  <c r="AC214" i="7"/>
  <c r="AC215" i="7"/>
  <c r="AC216" i="7"/>
  <c r="AC217" i="7"/>
  <c r="AC218" i="7"/>
  <c r="AC219" i="7"/>
  <c r="AC220" i="7"/>
  <c r="AC221" i="7"/>
  <c r="AC222" i="7"/>
  <c r="AC223" i="7"/>
  <c r="AC224" i="7"/>
  <c r="AC225" i="7"/>
  <c r="AC226" i="7"/>
  <c r="AC227" i="7"/>
  <c r="AC228" i="7"/>
  <c r="AC229" i="7"/>
  <c r="AC230" i="7"/>
  <c r="AC231" i="7"/>
  <c r="AC232" i="7"/>
  <c r="AC233" i="7"/>
  <c r="AC234" i="7"/>
  <c r="AC235" i="7"/>
  <c r="AC237" i="7"/>
  <c r="AC238" i="7"/>
  <c r="AC239" i="7"/>
  <c r="AC240" i="7"/>
  <c r="AC241" i="7"/>
  <c r="AC242" i="7"/>
  <c r="AC243" i="7"/>
  <c r="AC244" i="7"/>
  <c r="AC245" i="7"/>
  <c r="AC246" i="7"/>
  <c r="AC247" i="7"/>
  <c r="AC248" i="7"/>
  <c r="AC249" i="7"/>
  <c r="AC250" i="7"/>
  <c r="AC251" i="7"/>
  <c r="AC252" i="7"/>
  <c r="AC253" i="7"/>
  <c r="AC254" i="7"/>
  <c r="AC255" i="7"/>
  <c r="AC256" i="7"/>
  <c r="AC257" i="7"/>
  <c r="AC258" i="7"/>
  <c r="AC259" i="7"/>
  <c r="AC260" i="7"/>
  <c r="AC261" i="7"/>
  <c r="AC262" i="7"/>
  <c r="AC263" i="7"/>
  <c r="AC4" i="7"/>
  <c r="AC4" i="6"/>
  <c r="AC5" i="6"/>
  <c r="AC6" i="6"/>
  <c r="AC7" i="6"/>
  <c r="AC8" i="6"/>
  <c r="AC9" i="6"/>
  <c r="AC10" i="6"/>
  <c r="AC11" i="6"/>
  <c r="AC12" i="6"/>
  <c r="AC13" i="6"/>
  <c r="AC14" i="6"/>
  <c r="AC15" i="6"/>
  <c r="AC16" i="6"/>
  <c r="AC17" i="6"/>
  <c r="AC18" i="6"/>
  <c r="AC19" i="6"/>
  <c r="AC20" i="6"/>
  <c r="AC21" i="6"/>
  <c r="AC22" i="6"/>
  <c r="AC23" i="6"/>
  <c r="AC24" i="6"/>
  <c r="AC25" i="6"/>
  <c r="AC26" i="6"/>
  <c r="AC27" i="6"/>
  <c r="AC28" i="6"/>
  <c r="AC29" i="6"/>
  <c r="AC30" i="6"/>
  <c r="AC31" i="6"/>
  <c r="AC32" i="6"/>
  <c r="AC33" i="6"/>
  <c r="AC34" i="6"/>
  <c r="AC35" i="6"/>
  <c r="AC36" i="6"/>
  <c r="AC37" i="6"/>
  <c r="AC38" i="6"/>
  <c r="AC39" i="6"/>
  <c r="AC40" i="6"/>
  <c r="AC41" i="6"/>
  <c r="AC42" i="6"/>
  <c r="AC43" i="6"/>
  <c r="AC44" i="6"/>
  <c r="AC45" i="6"/>
  <c r="AC46" i="6"/>
  <c r="AC47" i="6"/>
  <c r="AC48" i="6"/>
  <c r="AC49" i="6"/>
  <c r="AC50" i="6"/>
  <c r="AC51" i="6"/>
  <c r="AC52" i="6"/>
  <c r="AC53" i="6"/>
  <c r="AC54" i="6"/>
  <c r="AC55" i="6"/>
  <c r="AC56" i="6"/>
  <c r="AC57" i="6"/>
  <c r="AC58" i="6"/>
  <c r="AC60" i="6"/>
  <c r="AC61" i="6"/>
  <c r="AC62" i="6"/>
  <c r="AC63" i="6"/>
  <c r="AC64" i="6"/>
  <c r="AC65" i="6"/>
  <c r="AC66" i="6"/>
  <c r="AC67" i="6"/>
  <c r="AC68" i="6"/>
  <c r="AC69" i="6"/>
  <c r="AC70" i="6"/>
  <c r="AC71" i="6"/>
  <c r="AC72" i="6"/>
  <c r="AC73" i="6"/>
  <c r="AC74" i="6"/>
  <c r="AC75" i="6"/>
  <c r="AC76" i="6"/>
  <c r="AC77" i="6"/>
  <c r="AC78" i="6"/>
  <c r="AC79" i="6"/>
  <c r="AC81" i="6"/>
  <c r="AC82" i="6"/>
  <c r="AC83" i="6"/>
  <c r="AC84" i="6"/>
  <c r="AC85" i="6"/>
  <c r="AC86" i="6"/>
  <c r="AC87" i="6"/>
  <c r="AC88" i="6"/>
  <c r="AC89" i="6"/>
  <c r="AC90" i="6"/>
  <c r="AC91" i="6"/>
  <c r="AC92" i="6"/>
  <c r="AC93" i="6"/>
  <c r="AC94" i="6"/>
  <c r="AC95" i="6"/>
  <c r="AC96" i="6"/>
  <c r="AC97" i="6"/>
  <c r="AC98" i="6"/>
  <c r="AC99" i="6"/>
  <c r="AC100" i="6"/>
  <c r="AC101" i="6"/>
  <c r="AC102" i="6"/>
  <c r="AC103" i="6"/>
  <c r="AC104" i="6"/>
  <c r="AC105" i="6"/>
  <c r="AC106" i="6"/>
  <c r="AC107" i="6"/>
  <c r="AC108" i="6"/>
  <c r="AC109" i="6"/>
  <c r="AC110" i="6"/>
  <c r="AC111" i="6"/>
  <c r="AC112" i="6"/>
  <c r="AC113" i="6"/>
  <c r="AC114" i="6"/>
  <c r="AC115" i="6"/>
  <c r="AC116" i="6"/>
  <c r="AC117" i="6"/>
  <c r="AC118" i="6"/>
  <c r="AC120" i="6"/>
  <c r="AC121" i="6"/>
  <c r="AC122" i="6"/>
  <c r="AC123" i="6"/>
  <c r="AC124" i="6"/>
  <c r="AC125" i="6"/>
  <c r="AC126" i="6"/>
  <c r="AC127" i="6"/>
  <c r="AC129" i="6"/>
  <c r="AC130" i="6"/>
  <c r="AC131" i="6"/>
  <c r="AC132" i="6"/>
  <c r="AC133" i="6"/>
  <c r="AC135" i="6"/>
  <c r="AC136" i="6"/>
  <c r="AC137" i="6"/>
  <c r="AC138" i="6"/>
  <c r="AC139" i="6"/>
  <c r="AC140" i="6"/>
  <c r="AC141" i="6"/>
  <c r="AC142" i="6"/>
  <c r="AC143" i="6"/>
  <c r="AC144" i="6"/>
  <c r="AC145" i="6"/>
  <c r="AC146" i="6"/>
  <c r="AC147" i="6"/>
  <c r="AC148" i="6"/>
  <c r="AC149" i="6"/>
  <c r="AC150" i="6"/>
  <c r="AC151" i="6"/>
  <c r="AC152" i="6"/>
  <c r="AC153" i="6"/>
  <c r="AC154" i="6"/>
  <c r="AC155" i="6"/>
  <c r="AC156" i="6"/>
  <c r="AC157" i="6"/>
  <c r="AC158" i="6"/>
  <c r="AC159" i="6"/>
  <c r="AC160" i="6"/>
  <c r="AC161" i="6"/>
  <c r="AC162" i="6"/>
  <c r="AC163" i="6"/>
  <c r="AC164" i="6"/>
  <c r="AC165" i="6"/>
  <c r="AC166" i="6"/>
  <c r="AC167" i="6"/>
  <c r="AC168" i="6"/>
  <c r="AC169" i="6"/>
  <c r="AC170" i="6"/>
  <c r="AC171" i="6"/>
  <c r="AC172" i="6"/>
  <c r="AC173" i="6"/>
  <c r="AC174" i="6"/>
  <c r="AC175" i="6"/>
  <c r="AC176" i="6"/>
  <c r="AC177" i="6"/>
  <c r="AC178" i="6"/>
  <c r="AC179" i="6"/>
  <c r="AC180" i="6"/>
  <c r="AC181" i="6"/>
  <c r="AC182" i="6"/>
  <c r="AC183" i="6"/>
  <c r="AC184" i="6"/>
  <c r="AC185" i="6"/>
  <c r="AC186" i="6"/>
  <c r="AC187" i="6"/>
  <c r="AC188" i="6"/>
  <c r="AC189" i="6"/>
  <c r="AC190" i="6"/>
  <c r="AC191" i="6"/>
  <c r="AC192" i="6"/>
  <c r="AC193" i="6"/>
  <c r="AC194" i="6"/>
  <c r="AC195" i="6"/>
  <c r="AC196" i="6"/>
  <c r="AC197" i="6"/>
  <c r="AC198" i="6"/>
  <c r="AC199" i="6"/>
  <c r="AC200" i="6"/>
  <c r="AC201" i="6"/>
  <c r="AC202" i="6"/>
  <c r="AC203" i="6"/>
  <c r="AC204" i="6"/>
  <c r="AC205" i="6"/>
  <c r="AC206" i="6"/>
  <c r="AC207" i="6"/>
  <c r="AC208" i="6"/>
  <c r="AC209" i="6"/>
  <c r="AC210" i="6"/>
  <c r="AC211" i="6"/>
  <c r="AC212" i="6"/>
  <c r="AC213" i="6"/>
  <c r="AC214" i="6"/>
  <c r="AC215" i="6"/>
  <c r="AC216" i="6"/>
  <c r="AC217" i="6"/>
  <c r="AC218" i="6"/>
  <c r="AC219" i="6"/>
  <c r="AC220" i="6"/>
  <c r="AC221" i="6"/>
  <c r="AC222" i="6"/>
  <c r="AC223" i="6"/>
  <c r="AC224" i="6"/>
  <c r="AC225" i="6"/>
  <c r="AC226" i="6"/>
  <c r="AC227" i="6"/>
  <c r="AC228" i="6"/>
  <c r="AC229" i="6"/>
  <c r="AC230" i="6"/>
  <c r="AC231" i="6"/>
  <c r="AC232" i="6"/>
  <c r="AC233" i="6"/>
  <c r="AC234" i="6"/>
  <c r="AC235" i="6"/>
  <c r="AC237" i="6"/>
  <c r="AC238" i="6"/>
  <c r="AC239" i="6"/>
  <c r="AC240" i="6"/>
  <c r="AC241" i="6"/>
  <c r="AC242" i="6"/>
  <c r="AC243" i="6"/>
  <c r="AC244" i="6"/>
  <c r="AC245" i="6"/>
  <c r="AC246" i="6"/>
  <c r="AC247" i="6"/>
  <c r="AC248" i="6"/>
  <c r="AC249" i="6"/>
  <c r="AC250" i="6"/>
  <c r="AC251" i="6"/>
  <c r="AC252" i="6"/>
  <c r="AC253" i="6"/>
  <c r="AC254" i="6"/>
  <c r="AC255" i="6"/>
  <c r="AC256" i="6"/>
  <c r="AC257" i="6"/>
  <c r="AC258" i="6"/>
  <c r="AC259" i="6"/>
  <c r="AC260" i="6"/>
  <c r="AC261" i="6"/>
  <c r="AC262" i="6"/>
  <c r="AC263" i="6"/>
  <c r="Z265" i="6"/>
  <c r="Z266" i="6"/>
  <c r="Z267" i="6"/>
  <c r="Z268" i="6"/>
  <c r="Z269" i="6"/>
  <c r="Z270" i="6"/>
  <c r="Z271" i="6"/>
  <c r="Z272" i="6"/>
  <c r="Z273" i="6"/>
  <c r="Z274" i="6"/>
  <c r="Z275" i="6"/>
  <c r="Z276" i="6"/>
  <c r="Z277" i="6"/>
  <c r="Z278" i="6"/>
  <c r="Z279" i="6"/>
  <c r="Z280" i="6"/>
  <c r="Z281" i="6"/>
  <c r="Z282" i="6"/>
  <c r="Z283" i="6"/>
  <c r="Z284" i="6"/>
  <c r="Z285" i="6"/>
  <c r="Z286" i="6"/>
  <c r="Z287" i="6"/>
  <c r="Z288" i="6"/>
  <c r="Z289" i="6"/>
  <c r="Z290" i="6"/>
  <c r="Z291" i="6"/>
  <c r="Z292" i="6"/>
  <c r="Z293" i="6"/>
  <c r="Z294" i="6"/>
  <c r="Z295" i="6"/>
  <c r="Z296" i="6"/>
  <c r="Z297" i="6"/>
  <c r="Z298" i="6"/>
  <c r="Z299" i="6"/>
  <c r="Z300" i="6"/>
  <c r="Z301" i="6"/>
  <c r="Z302" i="6"/>
  <c r="Z303" i="6"/>
  <c r="Z304" i="6"/>
  <c r="Z305" i="6"/>
  <c r="Z306" i="6"/>
  <c r="Z307" i="6"/>
  <c r="Z308" i="6"/>
  <c r="Z309" i="6"/>
  <c r="Z310" i="6"/>
  <c r="Z311" i="6"/>
  <c r="Z312" i="6"/>
  <c r="Z313" i="6"/>
  <c r="Z314" i="6"/>
  <c r="Z315" i="6"/>
  <c r="Z316" i="6"/>
  <c r="Z317" i="6"/>
  <c r="Z318" i="6"/>
  <c r="Z319" i="6"/>
  <c r="Z320" i="6"/>
  <c r="Z321" i="6"/>
  <c r="Z322" i="6"/>
  <c r="Z323" i="6"/>
  <c r="Z324" i="6"/>
  <c r="Z325" i="6"/>
  <c r="Z326" i="6"/>
  <c r="Z327" i="6"/>
  <c r="Z328" i="6"/>
  <c r="Z329" i="6"/>
  <c r="Z330" i="6"/>
  <c r="Z331" i="6"/>
  <c r="Z332" i="6"/>
  <c r="Z333" i="6"/>
  <c r="Z334" i="6"/>
  <c r="Z335" i="6"/>
  <c r="Z336" i="6"/>
  <c r="Z337" i="6"/>
  <c r="Z338" i="6"/>
  <c r="Z339" i="6"/>
  <c r="Z340" i="6"/>
  <c r="Z341" i="6"/>
  <c r="Z342" i="6"/>
  <c r="Z343" i="6"/>
  <c r="Z344" i="6"/>
  <c r="Z345" i="6"/>
  <c r="Z346" i="6"/>
  <c r="Z347" i="6"/>
  <c r="Z348" i="6"/>
  <c r="Z349" i="6"/>
  <c r="Z350" i="6"/>
  <c r="Z351" i="6"/>
  <c r="Z352" i="6"/>
  <c r="Z353" i="6"/>
  <c r="Z354" i="6"/>
  <c r="Z355" i="6"/>
  <c r="Z356" i="6"/>
  <c r="Z357" i="6"/>
  <c r="Z358" i="6"/>
  <c r="Z359" i="6"/>
  <c r="Z360" i="6"/>
  <c r="Z361" i="6"/>
  <c r="Z362" i="6"/>
  <c r="Z363" i="6"/>
  <c r="Z364" i="6"/>
  <c r="Z365" i="6"/>
  <c r="Z366" i="6"/>
  <c r="Z367" i="6"/>
  <c r="Z368" i="6"/>
  <c r="Z369" i="6"/>
  <c r="Z370" i="6"/>
  <c r="Z371" i="6"/>
  <c r="Z372" i="6"/>
  <c r="Z373" i="6"/>
  <c r="Z374" i="6"/>
  <c r="Z375" i="6"/>
  <c r="Z376" i="6"/>
  <c r="Z377" i="6"/>
  <c r="Z378" i="6"/>
  <c r="Z379" i="6"/>
  <c r="Z380" i="6"/>
  <c r="Z381" i="6"/>
  <c r="Z382" i="6"/>
  <c r="Z383" i="6"/>
  <c r="Z384" i="6"/>
  <c r="Z385" i="6"/>
  <c r="Z386" i="6"/>
  <c r="Z387" i="6"/>
  <c r="Z388" i="6"/>
  <c r="Z389" i="6"/>
  <c r="Z390" i="6"/>
  <c r="Z391" i="6"/>
  <c r="Z392" i="6"/>
  <c r="Z393" i="6"/>
  <c r="Z394" i="6"/>
  <c r="Z395" i="6"/>
  <c r="Z396" i="6"/>
  <c r="Z397" i="6"/>
  <c r="Z398" i="6"/>
  <c r="Z399" i="6"/>
  <c r="Z400" i="6"/>
  <c r="Z401" i="6"/>
  <c r="Z402" i="6"/>
  <c r="Z403" i="6"/>
  <c r="Z404" i="6"/>
  <c r="Z405" i="6"/>
  <c r="Z406" i="6"/>
  <c r="Z407" i="6"/>
  <c r="Z408" i="6"/>
  <c r="Z409" i="6"/>
  <c r="Z410" i="6"/>
  <c r="Z411" i="6"/>
  <c r="Z412" i="6"/>
  <c r="Z413" i="6"/>
  <c r="Z414" i="6"/>
  <c r="Z415" i="6"/>
  <c r="Z416" i="6"/>
  <c r="Z417" i="6"/>
  <c r="Z418" i="6"/>
  <c r="Z419" i="6"/>
  <c r="Z420" i="6"/>
  <c r="Z421" i="6"/>
  <c r="Z422" i="6"/>
  <c r="Z423" i="6"/>
  <c r="Z424" i="6"/>
  <c r="Z425" i="6"/>
  <c r="Z426" i="6"/>
  <c r="Z427" i="6"/>
  <c r="Z428" i="6"/>
  <c r="Z429" i="6"/>
  <c r="Z430" i="6"/>
  <c r="Z431" i="6"/>
  <c r="Z432" i="6"/>
  <c r="Z433" i="6"/>
  <c r="Z434" i="6"/>
  <c r="Z435" i="6"/>
  <c r="Z436" i="6"/>
  <c r="Z437" i="6"/>
  <c r="Z438" i="6"/>
  <c r="Z439" i="6"/>
  <c r="Z440" i="6"/>
  <c r="Z441" i="6"/>
  <c r="Z442" i="6"/>
  <c r="Z443" i="6"/>
  <c r="Z444" i="6"/>
  <c r="Z445" i="6"/>
  <c r="Z446" i="6"/>
  <c r="Z447" i="6"/>
  <c r="Z448" i="6"/>
  <c r="Z449" i="6"/>
  <c r="Z450" i="6"/>
  <c r="Z451" i="6"/>
  <c r="Z452" i="6"/>
  <c r="Z453" i="6"/>
  <c r="Z454" i="6"/>
  <c r="Z455" i="6"/>
  <c r="Z456" i="6"/>
  <c r="Z457" i="6"/>
  <c r="Z458" i="6"/>
  <c r="Z459" i="6"/>
  <c r="Z460" i="6"/>
  <c r="Z461" i="6"/>
  <c r="Z462" i="6"/>
  <c r="Z463" i="6"/>
  <c r="Z464" i="6"/>
  <c r="Z465" i="6"/>
  <c r="Z466" i="6"/>
  <c r="Z467" i="6"/>
  <c r="Z468" i="6"/>
  <c r="Z469" i="6"/>
  <c r="Z470" i="6"/>
  <c r="Z471" i="6"/>
  <c r="Z472" i="6"/>
  <c r="Z473" i="6"/>
  <c r="Z474" i="6"/>
  <c r="Z475" i="6"/>
  <c r="Z476" i="6"/>
  <c r="Z477" i="6"/>
  <c r="Z478" i="6"/>
  <c r="Z479" i="6"/>
  <c r="Z480" i="6"/>
  <c r="Z481" i="6"/>
  <c r="Z482" i="6"/>
  <c r="Z483" i="6"/>
  <c r="Z484" i="6"/>
  <c r="Z485" i="6"/>
  <c r="Z486" i="6"/>
  <c r="Z487" i="6"/>
  <c r="Z488" i="6"/>
  <c r="Z489" i="6"/>
  <c r="Z490" i="6"/>
  <c r="Z491" i="6"/>
  <c r="Z492" i="6"/>
  <c r="Z493" i="6"/>
  <c r="Z494" i="6"/>
  <c r="Z495" i="6"/>
  <c r="Z496" i="6"/>
  <c r="Z497" i="6"/>
  <c r="Z498" i="6"/>
  <c r="Z499" i="6"/>
  <c r="Z500" i="6"/>
  <c r="Z501" i="6"/>
  <c r="Z502" i="6"/>
  <c r="Z503" i="6"/>
  <c r="Z504" i="6"/>
  <c r="Z505" i="6"/>
  <c r="Z506" i="6"/>
  <c r="Z507" i="6"/>
  <c r="Z508" i="6"/>
  <c r="Z509" i="6"/>
  <c r="Z510" i="6"/>
  <c r="Z511" i="6"/>
  <c r="Z512" i="6"/>
  <c r="Z513" i="6"/>
  <c r="Z514" i="6"/>
  <c r="Z515" i="6"/>
  <c r="Z516" i="6"/>
  <c r="Z517" i="6"/>
  <c r="Z518" i="6"/>
  <c r="Z519" i="6"/>
  <c r="Z520" i="6"/>
  <c r="Z521" i="6"/>
  <c r="Z522" i="6"/>
  <c r="Z523" i="6"/>
  <c r="Z524" i="6"/>
  <c r="Z525" i="6"/>
  <c r="Z526" i="6"/>
  <c r="Z527" i="6"/>
  <c r="Z528" i="6"/>
  <c r="Z529" i="6"/>
  <c r="Z530" i="6"/>
  <c r="Z531" i="6"/>
  <c r="Z532" i="6"/>
  <c r="Z533" i="6"/>
  <c r="Z534" i="6"/>
  <c r="Z535" i="6"/>
  <c r="Z536" i="6"/>
  <c r="Z537" i="6"/>
  <c r="Z538" i="6"/>
  <c r="Z539" i="6"/>
  <c r="Z540" i="6"/>
  <c r="Z541" i="6"/>
  <c r="Z542" i="6"/>
  <c r="Z543" i="6"/>
  <c r="Z544" i="6"/>
  <c r="Z545" i="6"/>
  <c r="Z546" i="6"/>
  <c r="Z547" i="6"/>
  <c r="Z548" i="6"/>
  <c r="Z549" i="6"/>
  <c r="Z550" i="6"/>
  <c r="Y265" i="6"/>
  <c r="Y266" i="6"/>
  <c r="Y267" i="6"/>
  <c r="Y268" i="6"/>
  <c r="Y269" i="6"/>
  <c r="Y270" i="6"/>
  <c r="Y271" i="6"/>
  <c r="Y272" i="6"/>
  <c r="Y273" i="6"/>
  <c r="Y274" i="6"/>
  <c r="Y275" i="6"/>
  <c r="Y276" i="6"/>
  <c r="Y277" i="6"/>
  <c r="Y278" i="6"/>
  <c r="Y279" i="6"/>
  <c r="Y280" i="6"/>
  <c r="Y281" i="6"/>
  <c r="Y282" i="6"/>
  <c r="Y283" i="6"/>
  <c r="Y284" i="6"/>
  <c r="Y285" i="6"/>
  <c r="Y286" i="6"/>
  <c r="Y287" i="6"/>
  <c r="Y288" i="6"/>
  <c r="Y289" i="6"/>
  <c r="Y290" i="6"/>
  <c r="Y291" i="6"/>
  <c r="Y292" i="6"/>
  <c r="Y293" i="6"/>
  <c r="Y294" i="6"/>
  <c r="Y295" i="6"/>
  <c r="Y296" i="6"/>
  <c r="Y297" i="6"/>
  <c r="Y298" i="6"/>
  <c r="Y299" i="6"/>
  <c r="Y300" i="6"/>
  <c r="Y301" i="6"/>
  <c r="Y302" i="6"/>
  <c r="Y303" i="6"/>
  <c r="Y304" i="6"/>
  <c r="Y305" i="6"/>
  <c r="Y306" i="6"/>
  <c r="Y307" i="6"/>
  <c r="Y308" i="6"/>
  <c r="Y309" i="6"/>
  <c r="Y310" i="6"/>
  <c r="Y311" i="6"/>
  <c r="Y312" i="6"/>
  <c r="Y313" i="6"/>
  <c r="Y314" i="6"/>
  <c r="Y315" i="6"/>
  <c r="Y316" i="6"/>
  <c r="Y317" i="6"/>
  <c r="Y318" i="6"/>
  <c r="Y319" i="6"/>
  <c r="Y320" i="6"/>
  <c r="Y321" i="6"/>
  <c r="Y322" i="6"/>
  <c r="Y323" i="6"/>
  <c r="Y324" i="6"/>
  <c r="Y325" i="6"/>
  <c r="Y326" i="6"/>
  <c r="Y327" i="6"/>
  <c r="Y328" i="6"/>
  <c r="Y329" i="6"/>
  <c r="Y330" i="6"/>
  <c r="Y331" i="6"/>
  <c r="Y332" i="6"/>
  <c r="Y333" i="6"/>
  <c r="Y334" i="6"/>
  <c r="Y335" i="6"/>
  <c r="Y336" i="6"/>
  <c r="Y337" i="6"/>
  <c r="Y338" i="6"/>
  <c r="Y339" i="6"/>
  <c r="Y340" i="6"/>
  <c r="Y341" i="6"/>
  <c r="Y342" i="6"/>
  <c r="Y343" i="6"/>
  <c r="Y344" i="6"/>
  <c r="Y345" i="6"/>
  <c r="Y346" i="6"/>
  <c r="Y347" i="6"/>
  <c r="Y348" i="6"/>
  <c r="Y349" i="6"/>
  <c r="Y350" i="6"/>
  <c r="Y351" i="6"/>
  <c r="Y352" i="6"/>
  <c r="Y353" i="6"/>
  <c r="Y354" i="6"/>
  <c r="Y355" i="6"/>
  <c r="Y356" i="6"/>
  <c r="Y357" i="6"/>
  <c r="Y358" i="6"/>
  <c r="Y359" i="6"/>
  <c r="Y360" i="6"/>
  <c r="Y361" i="6"/>
  <c r="Y362" i="6"/>
  <c r="Y363" i="6"/>
  <c r="Y364" i="6"/>
  <c r="Y365" i="6"/>
  <c r="Y366" i="6"/>
  <c r="Y367" i="6"/>
  <c r="Y368" i="6"/>
  <c r="Y369" i="6"/>
  <c r="Y370" i="6"/>
  <c r="Y371" i="6"/>
  <c r="Y372" i="6"/>
  <c r="Y373" i="6"/>
  <c r="Y374" i="6"/>
  <c r="Y375" i="6"/>
  <c r="Y376" i="6"/>
  <c r="Y377" i="6"/>
  <c r="Y378" i="6"/>
  <c r="Y379" i="6"/>
  <c r="Y380" i="6"/>
  <c r="Y381" i="6"/>
  <c r="Y382" i="6"/>
  <c r="Y383" i="6"/>
  <c r="Y384" i="6"/>
  <c r="Y385" i="6"/>
  <c r="Y386" i="6"/>
  <c r="Y387" i="6"/>
  <c r="Y388" i="6"/>
  <c r="Y389" i="6"/>
  <c r="Y390" i="6"/>
  <c r="Y391" i="6"/>
  <c r="Y392" i="6"/>
  <c r="Y393" i="6"/>
  <c r="Y394" i="6"/>
  <c r="Y395" i="6"/>
  <c r="Y396" i="6"/>
  <c r="Y397" i="6"/>
  <c r="Y398" i="6"/>
  <c r="Y399" i="6"/>
  <c r="Y400" i="6"/>
  <c r="Y401" i="6"/>
  <c r="Y402" i="6"/>
  <c r="Y403" i="6"/>
  <c r="Y404" i="6"/>
  <c r="Y405" i="6"/>
  <c r="Y406" i="6"/>
  <c r="Y407" i="6"/>
  <c r="Y408" i="6"/>
  <c r="Y409" i="6"/>
  <c r="Y410" i="6"/>
  <c r="Y411" i="6"/>
  <c r="Y412" i="6"/>
  <c r="Y413" i="6"/>
  <c r="Y414" i="6"/>
  <c r="Y415" i="6"/>
  <c r="Y416" i="6"/>
  <c r="Y417" i="6"/>
  <c r="Y418" i="6"/>
  <c r="Y419" i="6"/>
  <c r="Y420" i="6"/>
  <c r="Y421" i="6"/>
  <c r="Y422" i="6"/>
  <c r="Y423" i="6"/>
  <c r="Y424" i="6"/>
  <c r="Y425" i="6"/>
  <c r="Y426" i="6"/>
  <c r="Y427" i="6"/>
  <c r="Y428" i="6"/>
  <c r="Y429" i="6"/>
  <c r="Y430" i="6"/>
  <c r="Y431" i="6"/>
  <c r="Y432" i="6"/>
  <c r="Y433" i="6"/>
  <c r="Y434" i="6"/>
  <c r="Y435" i="6"/>
  <c r="Y436" i="6"/>
  <c r="Y437" i="6"/>
  <c r="Y438" i="6"/>
  <c r="Y439" i="6"/>
  <c r="Y440" i="6"/>
  <c r="Y441" i="6"/>
  <c r="Y442" i="6"/>
  <c r="Y443" i="6"/>
  <c r="Y444" i="6"/>
  <c r="Y445" i="6"/>
  <c r="Y446" i="6"/>
  <c r="Y447" i="6"/>
  <c r="Y448" i="6"/>
  <c r="Y449" i="6"/>
  <c r="Y450" i="6"/>
  <c r="Y451" i="6"/>
  <c r="Y452" i="6"/>
  <c r="Y453" i="6"/>
  <c r="Y454" i="6"/>
  <c r="Y455" i="6"/>
  <c r="Y456" i="6"/>
  <c r="Y457" i="6"/>
  <c r="Y458" i="6"/>
  <c r="Y459" i="6"/>
  <c r="Y460" i="6"/>
  <c r="Y461" i="6"/>
  <c r="Y462" i="6"/>
  <c r="Y463" i="6"/>
  <c r="Y464" i="6"/>
  <c r="Y465" i="6"/>
  <c r="Y466" i="6"/>
  <c r="Y467" i="6"/>
  <c r="Y468" i="6"/>
  <c r="Y469" i="6"/>
  <c r="Y470" i="6"/>
  <c r="Y471" i="6"/>
  <c r="Y472" i="6"/>
  <c r="Y473" i="6"/>
  <c r="Y474" i="6"/>
  <c r="Y475" i="6"/>
  <c r="Y476" i="6"/>
  <c r="Y477" i="6"/>
  <c r="Y478" i="6"/>
  <c r="Y479" i="6"/>
  <c r="Y480" i="6"/>
  <c r="Y481" i="6"/>
  <c r="Y482" i="6"/>
  <c r="Y483" i="6"/>
  <c r="Y484" i="6"/>
  <c r="Y485" i="6"/>
  <c r="Y486" i="6"/>
  <c r="Y487" i="6"/>
  <c r="Y488" i="6"/>
  <c r="Y489" i="6"/>
  <c r="Y490" i="6"/>
  <c r="Y491" i="6"/>
  <c r="Y492" i="6"/>
  <c r="Y493" i="6"/>
  <c r="Y494" i="6"/>
  <c r="Y495" i="6"/>
  <c r="Y496" i="6"/>
  <c r="Y497" i="6"/>
  <c r="Y498" i="6"/>
  <c r="Y499" i="6"/>
  <c r="Y500" i="6"/>
  <c r="Y501" i="6"/>
  <c r="Y502" i="6"/>
  <c r="Y503" i="6"/>
  <c r="Y504" i="6"/>
  <c r="Y505" i="6"/>
  <c r="Y506" i="6"/>
  <c r="Y507" i="6"/>
  <c r="Y508" i="6"/>
  <c r="Y509" i="6"/>
  <c r="Y510" i="6"/>
  <c r="Y511" i="6"/>
  <c r="Y512" i="6"/>
  <c r="Y513" i="6"/>
  <c r="Y514" i="6"/>
  <c r="Y515" i="6"/>
  <c r="Y516" i="6"/>
  <c r="Y517" i="6"/>
  <c r="Y518" i="6"/>
  <c r="Y519" i="6"/>
  <c r="Y520" i="6"/>
  <c r="Y521" i="6"/>
  <c r="Y522" i="6"/>
  <c r="Y523" i="6"/>
  <c r="Y524" i="6"/>
  <c r="Y525" i="6"/>
  <c r="Y526" i="6"/>
  <c r="Y527" i="6"/>
  <c r="Y528" i="6"/>
  <c r="Y529" i="6"/>
  <c r="Y530" i="6"/>
  <c r="Y531" i="6"/>
  <c r="Y532" i="6"/>
  <c r="Y533" i="6"/>
  <c r="Y534" i="6"/>
  <c r="Y535" i="6"/>
  <c r="Y536" i="6"/>
  <c r="Y537" i="6"/>
  <c r="Y538" i="6"/>
  <c r="Y539" i="6"/>
  <c r="Y540" i="6"/>
  <c r="Y541" i="6"/>
  <c r="Y542" i="6"/>
  <c r="Y543" i="6"/>
  <c r="Y544" i="6"/>
  <c r="Y545" i="6"/>
  <c r="Y546" i="6"/>
  <c r="Y547" i="6"/>
  <c r="Y548" i="6"/>
  <c r="Y549" i="6"/>
  <c r="Y550" i="6"/>
  <c r="Z265" i="7"/>
  <c r="Z266" i="7"/>
  <c r="Z267" i="7"/>
  <c r="Z268" i="7"/>
  <c r="Z269" i="7"/>
  <c r="Z270" i="7"/>
  <c r="Z271" i="7"/>
  <c r="Z272" i="7"/>
  <c r="Z273" i="7"/>
  <c r="Z274" i="7"/>
  <c r="Z275" i="7"/>
  <c r="Z276" i="7"/>
  <c r="Z277" i="7"/>
  <c r="Z278" i="7"/>
  <c r="Z279" i="7"/>
  <c r="Z280" i="7"/>
  <c r="Z281" i="7"/>
  <c r="Z282" i="7"/>
  <c r="Z283" i="7"/>
  <c r="Z284" i="7"/>
  <c r="Z285" i="7"/>
  <c r="Z286" i="7"/>
  <c r="Z287" i="7"/>
  <c r="Z288" i="7"/>
  <c r="Z289" i="7"/>
  <c r="Z290" i="7"/>
  <c r="Z291" i="7"/>
  <c r="Z292" i="7"/>
  <c r="Z293" i="7"/>
  <c r="Z294" i="7"/>
  <c r="Z295" i="7"/>
  <c r="Z296" i="7"/>
  <c r="Z297" i="7"/>
  <c r="Z298" i="7"/>
  <c r="Z299" i="7"/>
  <c r="Z300" i="7"/>
  <c r="Z301" i="7"/>
  <c r="Z302" i="7"/>
  <c r="Z303" i="7"/>
  <c r="Z304" i="7"/>
  <c r="Z305" i="7"/>
  <c r="Z306" i="7"/>
  <c r="Z307" i="7"/>
  <c r="Z308" i="7"/>
  <c r="Z309" i="7"/>
  <c r="Z310" i="7"/>
  <c r="Z311" i="7"/>
  <c r="Z312" i="7"/>
  <c r="Z313" i="7"/>
  <c r="Z314" i="7"/>
  <c r="Z315" i="7"/>
  <c r="Z316" i="7"/>
  <c r="Z317" i="7"/>
  <c r="Z318" i="7"/>
  <c r="Z319" i="7"/>
  <c r="Z320" i="7"/>
  <c r="Z321" i="7"/>
  <c r="Z322" i="7"/>
  <c r="Z323" i="7"/>
  <c r="Z324" i="7"/>
  <c r="Z325" i="7"/>
  <c r="Z326" i="7"/>
  <c r="Z327" i="7"/>
  <c r="Z328" i="7"/>
  <c r="Z329" i="7"/>
  <c r="Z330" i="7"/>
  <c r="Z331" i="7"/>
  <c r="Z332" i="7"/>
  <c r="Z333" i="7"/>
  <c r="Z334" i="7"/>
  <c r="Z335" i="7"/>
  <c r="Z336" i="7"/>
  <c r="Z337" i="7"/>
  <c r="Z338" i="7"/>
  <c r="Z339" i="7"/>
  <c r="Z340" i="7"/>
  <c r="Z341" i="7"/>
  <c r="Z342" i="7"/>
  <c r="Z343" i="7"/>
  <c r="Z344" i="7"/>
  <c r="Z345" i="7"/>
  <c r="Z346" i="7"/>
  <c r="Z347" i="7"/>
  <c r="Z348" i="7"/>
  <c r="Z349" i="7"/>
  <c r="Z350" i="7"/>
  <c r="Z351" i="7"/>
  <c r="Z352" i="7"/>
  <c r="Z353" i="7"/>
  <c r="Z354" i="7"/>
  <c r="Z355" i="7"/>
  <c r="Z356" i="7"/>
  <c r="Z357" i="7"/>
  <c r="Z358" i="7"/>
  <c r="Z359" i="7"/>
  <c r="Z360" i="7"/>
  <c r="Z361" i="7"/>
  <c r="Z362" i="7"/>
  <c r="Z363" i="7"/>
  <c r="Z364" i="7"/>
  <c r="Z365" i="7"/>
  <c r="Z366" i="7"/>
  <c r="Z367" i="7"/>
  <c r="Z368" i="7"/>
  <c r="Z369" i="7"/>
  <c r="Z370" i="7"/>
  <c r="Z371" i="7"/>
  <c r="Z372" i="7"/>
  <c r="Z373" i="7"/>
  <c r="Z374" i="7"/>
  <c r="Z375" i="7"/>
  <c r="Z376" i="7"/>
  <c r="Z377" i="7"/>
  <c r="Z378" i="7"/>
  <c r="Z379" i="7"/>
  <c r="Z380" i="7"/>
  <c r="Z381" i="7"/>
  <c r="Z382" i="7"/>
  <c r="Z383" i="7"/>
  <c r="Z384" i="7"/>
  <c r="Z385" i="7"/>
  <c r="Z386" i="7"/>
  <c r="Z387" i="7"/>
  <c r="Z388" i="7"/>
  <c r="Z389" i="7"/>
  <c r="Z390" i="7"/>
  <c r="Z391" i="7"/>
  <c r="Z392" i="7"/>
  <c r="Z393" i="7"/>
  <c r="Z394" i="7"/>
  <c r="Z395" i="7"/>
  <c r="Z396" i="7"/>
  <c r="Z397" i="7"/>
  <c r="Z398" i="7"/>
  <c r="Z399" i="7"/>
  <c r="Z400" i="7"/>
  <c r="Z401" i="7"/>
  <c r="Z402" i="7"/>
  <c r="Z403" i="7"/>
  <c r="Z404" i="7"/>
  <c r="Z405" i="7"/>
  <c r="Z406" i="7"/>
  <c r="Z407" i="7"/>
  <c r="Z408" i="7"/>
  <c r="Z409" i="7"/>
  <c r="Z410" i="7"/>
  <c r="Z411" i="7"/>
  <c r="Z412" i="7"/>
  <c r="Z413" i="7"/>
  <c r="Z414" i="7"/>
  <c r="Z415" i="7"/>
  <c r="Z416" i="7"/>
  <c r="Z417" i="7"/>
  <c r="Z418" i="7"/>
  <c r="Z419" i="7"/>
  <c r="Z420" i="7"/>
  <c r="Z421" i="7"/>
  <c r="Z422" i="7"/>
  <c r="Z423" i="7"/>
  <c r="Z424" i="7"/>
  <c r="Z425" i="7"/>
  <c r="Z426" i="7"/>
  <c r="Z427" i="7"/>
  <c r="Z428" i="7"/>
  <c r="Z429" i="7"/>
  <c r="Z430" i="7"/>
  <c r="Z431" i="7"/>
  <c r="Z432" i="7"/>
  <c r="Z433" i="7"/>
  <c r="Z434" i="7"/>
  <c r="Z435" i="7"/>
  <c r="Z436" i="7"/>
  <c r="Z437" i="7"/>
  <c r="Z438" i="7"/>
  <c r="Z439" i="7"/>
  <c r="Z440" i="7"/>
  <c r="Z441" i="7"/>
  <c r="Z442" i="7"/>
  <c r="Z443" i="7"/>
  <c r="Z444" i="7"/>
  <c r="Z445" i="7"/>
  <c r="Z446" i="7"/>
  <c r="Z447" i="7"/>
  <c r="Z448" i="7"/>
  <c r="Z449" i="7"/>
  <c r="Z450" i="7"/>
  <c r="Z451" i="7"/>
  <c r="Z452" i="7"/>
  <c r="Z453" i="7"/>
  <c r="Z454" i="7"/>
  <c r="Z455" i="7"/>
  <c r="Z456" i="7"/>
  <c r="Z457" i="7"/>
  <c r="Z458" i="7"/>
  <c r="Z459" i="7"/>
  <c r="Z460" i="7"/>
  <c r="Z461" i="7"/>
  <c r="Z462" i="7"/>
  <c r="Z463" i="7"/>
  <c r="Z464" i="7"/>
  <c r="Z465" i="7"/>
  <c r="Z466" i="7"/>
  <c r="Z467" i="7"/>
  <c r="Z468" i="7"/>
  <c r="Z469" i="7"/>
  <c r="Z470" i="7"/>
  <c r="Z471" i="7"/>
  <c r="Z472" i="7"/>
  <c r="Z473" i="7"/>
  <c r="Z474" i="7"/>
  <c r="Z475" i="7"/>
  <c r="Z476" i="7"/>
  <c r="Z477" i="7"/>
  <c r="Z478" i="7"/>
  <c r="Z479" i="7"/>
  <c r="Z480" i="7"/>
  <c r="Z481" i="7"/>
  <c r="Z482" i="7"/>
  <c r="Z483" i="7"/>
  <c r="Z484" i="7"/>
  <c r="Z485" i="7"/>
  <c r="Z486" i="7"/>
  <c r="Z487" i="7"/>
  <c r="Z488" i="7"/>
  <c r="Z489" i="7"/>
  <c r="Z490" i="7"/>
  <c r="Z491" i="7"/>
  <c r="Z492" i="7"/>
  <c r="Z493" i="7"/>
  <c r="Z494" i="7"/>
  <c r="Z495" i="7"/>
  <c r="Z496" i="7"/>
  <c r="Z497" i="7"/>
  <c r="Z498" i="7"/>
  <c r="Z499" i="7"/>
  <c r="Z500" i="7"/>
  <c r="Z501" i="7"/>
  <c r="Z502" i="7"/>
  <c r="Z503" i="7"/>
  <c r="Z504" i="7"/>
  <c r="Z505" i="7"/>
  <c r="Z506" i="7"/>
  <c r="Z507" i="7"/>
  <c r="Z508" i="7"/>
  <c r="Z509" i="7"/>
  <c r="Z510" i="7"/>
  <c r="Z511" i="7"/>
  <c r="Z512" i="7"/>
  <c r="Z513" i="7"/>
  <c r="Z514" i="7"/>
  <c r="Z515" i="7"/>
  <c r="Z516" i="7"/>
  <c r="Z517" i="7"/>
  <c r="Z518" i="7"/>
  <c r="Z519" i="7"/>
  <c r="Z520" i="7"/>
  <c r="Z521" i="7"/>
  <c r="Z522" i="7"/>
  <c r="Z523" i="7"/>
  <c r="Z524" i="7"/>
  <c r="Z525" i="7"/>
  <c r="Z526" i="7"/>
  <c r="Z527" i="7"/>
  <c r="Z528" i="7"/>
  <c r="Z529" i="7"/>
  <c r="Z530" i="7"/>
  <c r="Z531" i="7"/>
  <c r="Z532" i="7"/>
  <c r="Z533" i="7"/>
  <c r="Z534" i="7"/>
  <c r="Z535" i="7"/>
  <c r="Z536" i="7"/>
  <c r="Z537" i="7"/>
  <c r="Z538" i="7"/>
  <c r="Z539" i="7"/>
  <c r="Z540" i="7"/>
  <c r="Z541" i="7"/>
  <c r="Z542" i="7"/>
  <c r="Z543" i="7"/>
  <c r="Z544" i="7"/>
  <c r="Z545" i="7"/>
  <c r="Z546" i="7"/>
  <c r="Z547" i="7"/>
  <c r="Z548" i="7"/>
  <c r="Z549" i="7"/>
  <c r="Z550" i="7"/>
  <c r="Y265" i="7"/>
  <c r="Y266" i="7"/>
  <c r="Y267" i="7"/>
  <c r="Y268" i="7"/>
  <c r="Y269" i="7"/>
  <c r="Y270" i="7"/>
  <c r="Y271" i="7"/>
  <c r="Y272" i="7"/>
  <c r="Y273" i="7"/>
  <c r="Y274" i="7"/>
  <c r="Y275" i="7"/>
  <c r="Y276" i="7"/>
  <c r="Y277" i="7"/>
  <c r="Y278" i="7"/>
  <c r="Y279" i="7"/>
  <c r="Y280" i="7"/>
  <c r="Y281" i="7"/>
  <c r="Y282" i="7"/>
  <c r="Y283" i="7"/>
  <c r="Y284" i="7"/>
  <c r="Y285" i="7"/>
  <c r="Y286" i="7"/>
  <c r="Y287" i="7"/>
  <c r="Y288" i="7"/>
  <c r="Y289" i="7"/>
  <c r="Y290" i="7"/>
  <c r="Y291" i="7"/>
  <c r="Y292" i="7"/>
  <c r="Y293" i="7"/>
  <c r="Y294" i="7"/>
  <c r="Y295" i="7"/>
  <c r="Y296" i="7"/>
  <c r="Y297" i="7"/>
  <c r="Y298" i="7"/>
  <c r="Y299" i="7"/>
  <c r="Y300" i="7"/>
  <c r="Y301" i="7"/>
  <c r="Y302" i="7"/>
  <c r="Y303" i="7"/>
  <c r="Y304" i="7"/>
  <c r="Y305" i="7"/>
  <c r="Y306" i="7"/>
  <c r="Y307" i="7"/>
  <c r="Y308" i="7"/>
  <c r="Y309" i="7"/>
  <c r="Y310" i="7"/>
  <c r="Y311" i="7"/>
  <c r="Y312" i="7"/>
  <c r="Y313" i="7"/>
  <c r="Y314" i="7"/>
  <c r="Y315" i="7"/>
  <c r="Y316" i="7"/>
  <c r="Y317" i="7"/>
  <c r="Y318" i="7"/>
  <c r="Y319" i="7"/>
  <c r="Y320" i="7"/>
  <c r="Y321" i="7"/>
  <c r="Y322" i="7"/>
  <c r="Y323" i="7"/>
  <c r="Y324" i="7"/>
  <c r="Y325" i="7"/>
  <c r="Y326" i="7"/>
  <c r="Y327" i="7"/>
  <c r="Y328" i="7"/>
  <c r="Y329" i="7"/>
  <c r="Y330" i="7"/>
  <c r="Y331" i="7"/>
  <c r="Y332" i="7"/>
  <c r="Y333" i="7"/>
  <c r="Y334" i="7"/>
  <c r="Y335" i="7"/>
  <c r="Y336" i="7"/>
  <c r="Y337" i="7"/>
  <c r="Y338" i="7"/>
  <c r="Y339" i="7"/>
  <c r="Y340" i="7"/>
  <c r="Y341" i="7"/>
  <c r="Y342" i="7"/>
  <c r="Y343" i="7"/>
  <c r="Y344" i="7"/>
  <c r="Y345" i="7"/>
  <c r="Y346" i="7"/>
  <c r="Y347" i="7"/>
  <c r="Y348" i="7"/>
  <c r="Y349" i="7"/>
  <c r="Y350" i="7"/>
  <c r="Y351" i="7"/>
  <c r="Y352" i="7"/>
  <c r="Y353" i="7"/>
  <c r="Y354" i="7"/>
  <c r="Y355" i="7"/>
  <c r="Y356" i="7"/>
  <c r="Y357" i="7"/>
  <c r="Y358" i="7"/>
  <c r="Y359" i="7"/>
  <c r="Y360" i="7"/>
  <c r="Y361" i="7"/>
  <c r="Y362" i="7"/>
  <c r="Y363" i="7"/>
  <c r="Y364" i="7"/>
  <c r="Y365" i="7"/>
  <c r="Y366" i="7"/>
  <c r="Y367" i="7"/>
  <c r="Y368" i="7"/>
  <c r="Y369" i="7"/>
  <c r="Y370" i="7"/>
  <c r="Y371" i="7"/>
  <c r="Y372" i="7"/>
  <c r="Y373" i="7"/>
  <c r="Y374" i="7"/>
  <c r="Y375" i="7"/>
  <c r="Y376" i="7"/>
  <c r="Y377" i="7"/>
  <c r="Y378" i="7"/>
  <c r="Y379" i="7"/>
  <c r="Y380" i="7"/>
  <c r="Y381" i="7"/>
  <c r="Y382" i="7"/>
  <c r="Y383" i="7"/>
  <c r="Y384" i="7"/>
  <c r="Y385" i="7"/>
  <c r="Y386" i="7"/>
  <c r="Y387" i="7"/>
  <c r="Y388" i="7"/>
  <c r="Y389" i="7"/>
  <c r="Y390" i="7"/>
  <c r="Y391" i="7"/>
  <c r="Y392" i="7"/>
  <c r="Y393" i="7"/>
  <c r="Y394" i="7"/>
  <c r="Y395" i="7"/>
  <c r="Y396" i="7"/>
  <c r="Y397" i="7"/>
  <c r="Y398" i="7"/>
  <c r="Y399" i="7"/>
  <c r="Y400" i="7"/>
  <c r="Y401" i="7"/>
  <c r="Y402" i="7"/>
  <c r="Y403" i="7"/>
  <c r="Y404" i="7"/>
  <c r="Y405" i="7"/>
  <c r="Y406" i="7"/>
  <c r="Y407" i="7"/>
  <c r="Y408" i="7"/>
  <c r="Y409" i="7"/>
  <c r="Y410" i="7"/>
  <c r="Y411" i="7"/>
  <c r="Y412" i="7"/>
  <c r="Y413" i="7"/>
  <c r="Y414" i="7"/>
  <c r="Y415" i="7"/>
  <c r="Y416" i="7"/>
  <c r="Y417" i="7"/>
  <c r="Y418" i="7"/>
  <c r="Y419" i="7"/>
  <c r="Y420" i="7"/>
  <c r="Y421" i="7"/>
  <c r="Y422" i="7"/>
  <c r="Y423" i="7"/>
  <c r="Y424" i="7"/>
  <c r="Y425" i="7"/>
  <c r="Y426" i="7"/>
  <c r="Y427" i="7"/>
  <c r="Y428" i="7"/>
  <c r="Y429" i="7"/>
  <c r="Y430" i="7"/>
  <c r="Y431" i="7"/>
  <c r="Y432" i="7"/>
  <c r="Y433" i="7"/>
  <c r="Y434" i="7"/>
  <c r="Y435" i="7"/>
  <c r="Y436" i="7"/>
  <c r="Y437" i="7"/>
  <c r="Y438" i="7"/>
  <c r="Y439" i="7"/>
  <c r="Y440" i="7"/>
  <c r="Y441" i="7"/>
  <c r="Y442" i="7"/>
  <c r="Y443" i="7"/>
  <c r="Y444" i="7"/>
  <c r="Y445" i="7"/>
  <c r="Y446" i="7"/>
  <c r="Y447" i="7"/>
  <c r="Y448" i="7"/>
  <c r="Y449" i="7"/>
  <c r="Y450" i="7"/>
  <c r="Y451" i="7"/>
  <c r="Y452" i="7"/>
  <c r="Y453" i="7"/>
  <c r="Y454" i="7"/>
  <c r="Y455" i="7"/>
  <c r="Y456" i="7"/>
  <c r="Y457" i="7"/>
  <c r="Y458" i="7"/>
  <c r="Y459" i="7"/>
  <c r="Y460" i="7"/>
  <c r="Y461" i="7"/>
  <c r="Y462" i="7"/>
  <c r="Y463" i="7"/>
  <c r="Y464" i="7"/>
  <c r="Y465" i="7"/>
  <c r="Y466" i="7"/>
  <c r="Y467" i="7"/>
  <c r="Y468" i="7"/>
  <c r="Y469" i="7"/>
  <c r="Y470" i="7"/>
  <c r="Y471" i="7"/>
  <c r="Y472" i="7"/>
  <c r="Y473" i="7"/>
  <c r="Y474" i="7"/>
  <c r="Y475" i="7"/>
  <c r="Y476" i="7"/>
  <c r="Y477" i="7"/>
  <c r="Y478" i="7"/>
  <c r="Y479" i="7"/>
  <c r="Y480" i="7"/>
  <c r="Y481" i="7"/>
  <c r="Y482" i="7"/>
  <c r="Y483" i="7"/>
  <c r="Y484" i="7"/>
  <c r="Y485" i="7"/>
  <c r="Y486" i="7"/>
  <c r="Y487" i="7"/>
  <c r="Y488" i="7"/>
  <c r="Y489" i="7"/>
  <c r="Y490" i="7"/>
  <c r="Y491" i="7"/>
  <c r="Y492" i="7"/>
  <c r="Y493" i="7"/>
  <c r="Y494" i="7"/>
  <c r="Y495" i="7"/>
  <c r="Y496" i="7"/>
  <c r="Y497" i="7"/>
  <c r="Y498" i="7"/>
  <c r="Y499" i="7"/>
  <c r="Y500" i="7"/>
  <c r="Y501" i="7"/>
  <c r="Y502" i="7"/>
  <c r="Y503" i="7"/>
  <c r="Y504" i="7"/>
  <c r="Y505" i="7"/>
  <c r="Y506" i="7"/>
  <c r="Y507" i="7"/>
  <c r="Y508" i="7"/>
  <c r="Y509" i="7"/>
  <c r="Y510" i="7"/>
  <c r="Y511" i="7"/>
  <c r="Y512" i="7"/>
  <c r="Y513" i="7"/>
  <c r="Y514" i="7"/>
  <c r="Y515" i="7"/>
  <c r="Y516" i="7"/>
  <c r="Y517" i="7"/>
  <c r="Y518" i="7"/>
  <c r="Y519" i="7"/>
  <c r="Y520" i="7"/>
  <c r="Y521" i="7"/>
  <c r="Y522" i="7"/>
  <c r="Y523" i="7"/>
  <c r="Y524" i="7"/>
  <c r="Y525" i="7"/>
  <c r="Y526" i="7"/>
  <c r="Y527" i="7"/>
  <c r="Y528" i="7"/>
  <c r="Y529" i="7"/>
  <c r="Y530" i="7"/>
  <c r="Y531" i="7"/>
  <c r="Y532" i="7"/>
  <c r="Y533" i="7"/>
  <c r="Y534" i="7"/>
  <c r="Y535" i="7"/>
  <c r="Y536" i="7"/>
  <c r="Y537" i="7"/>
  <c r="Y538" i="7"/>
  <c r="Y539" i="7"/>
  <c r="Y540" i="7"/>
  <c r="Y541" i="7"/>
  <c r="Y542" i="7"/>
  <c r="Y543" i="7"/>
  <c r="Y544" i="7"/>
  <c r="Y545" i="7"/>
  <c r="Y546" i="7"/>
  <c r="Y547" i="7"/>
  <c r="Y548" i="7"/>
  <c r="Y549" i="7"/>
  <c r="Y550" i="7"/>
  <c r="Z265" i="8"/>
  <c r="Z266" i="8"/>
  <c r="Z267" i="8"/>
  <c r="Z268" i="8"/>
  <c r="Z269" i="8"/>
  <c r="Z270" i="8"/>
  <c r="Z271" i="8"/>
  <c r="Z272" i="8"/>
  <c r="Z273" i="8"/>
  <c r="Z274" i="8"/>
  <c r="Z275" i="8"/>
  <c r="Z276" i="8"/>
  <c r="Z277" i="8"/>
  <c r="Z278" i="8"/>
  <c r="Z279" i="8"/>
  <c r="Z280" i="8"/>
  <c r="Z281" i="8"/>
  <c r="Z282" i="8"/>
  <c r="Z283" i="8"/>
  <c r="Z284" i="8"/>
  <c r="Z285" i="8"/>
  <c r="Z286" i="8"/>
  <c r="Z287" i="8"/>
  <c r="Z288" i="8"/>
  <c r="Z289" i="8"/>
  <c r="Z290" i="8"/>
  <c r="Z291" i="8"/>
  <c r="Z292" i="8"/>
  <c r="Z293" i="8"/>
  <c r="Z294" i="8"/>
  <c r="Z295" i="8"/>
  <c r="Z296" i="8"/>
  <c r="Z297" i="8"/>
  <c r="Z298" i="8"/>
  <c r="Z299" i="8"/>
  <c r="Z300" i="8"/>
  <c r="Z301" i="8"/>
  <c r="Z302" i="8"/>
  <c r="Z303" i="8"/>
  <c r="Z304" i="8"/>
  <c r="Z305" i="8"/>
  <c r="Z306" i="8"/>
  <c r="Z307" i="8"/>
  <c r="Z308" i="8"/>
  <c r="Z309" i="8"/>
  <c r="Z310" i="8"/>
  <c r="Z311" i="8"/>
  <c r="Z312" i="8"/>
  <c r="Z313" i="8"/>
  <c r="Z314" i="8"/>
  <c r="Z315" i="8"/>
  <c r="Z316" i="8"/>
  <c r="Z317" i="8"/>
  <c r="Z318" i="8"/>
  <c r="Z319" i="8"/>
  <c r="Z320" i="8"/>
  <c r="Z321" i="8"/>
  <c r="Z322" i="8"/>
  <c r="Z323" i="8"/>
  <c r="Z324" i="8"/>
  <c r="Z325" i="8"/>
  <c r="Z326" i="8"/>
  <c r="Z327" i="8"/>
  <c r="Z328" i="8"/>
  <c r="Z329" i="8"/>
  <c r="Z330" i="8"/>
  <c r="Z331" i="8"/>
  <c r="Z332" i="8"/>
  <c r="Z333" i="8"/>
  <c r="Z334" i="8"/>
  <c r="Z335" i="8"/>
  <c r="Z336" i="8"/>
  <c r="Z337" i="8"/>
  <c r="Z338" i="8"/>
  <c r="Z339" i="8"/>
  <c r="Z340" i="8"/>
  <c r="Z341" i="8"/>
  <c r="Z342" i="8"/>
  <c r="Z343" i="8"/>
  <c r="Z344" i="8"/>
  <c r="Z345" i="8"/>
  <c r="Z346" i="8"/>
  <c r="Z347" i="8"/>
  <c r="Z348" i="8"/>
  <c r="Z349" i="8"/>
  <c r="Z350" i="8"/>
  <c r="Z351" i="8"/>
  <c r="Z352" i="8"/>
  <c r="Z353" i="8"/>
  <c r="Z354" i="8"/>
  <c r="Z355" i="8"/>
  <c r="Z356" i="8"/>
  <c r="Z357" i="8"/>
  <c r="Z358" i="8"/>
  <c r="Z359" i="8"/>
  <c r="Z360" i="8"/>
  <c r="Z361" i="8"/>
  <c r="Z362" i="8"/>
  <c r="Z363" i="8"/>
  <c r="Z364" i="8"/>
  <c r="Z365" i="8"/>
  <c r="Z366" i="8"/>
  <c r="Z367" i="8"/>
  <c r="Z368" i="8"/>
  <c r="Z369" i="8"/>
  <c r="Z370" i="8"/>
  <c r="Z371" i="8"/>
  <c r="Z372" i="8"/>
  <c r="Z373" i="8"/>
  <c r="Z374" i="8"/>
  <c r="Z375" i="8"/>
  <c r="Z376" i="8"/>
  <c r="Z377" i="8"/>
  <c r="Z378" i="8"/>
  <c r="Z379" i="8"/>
  <c r="Z380" i="8"/>
  <c r="Z381" i="8"/>
  <c r="Z382" i="8"/>
  <c r="Z383" i="8"/>
  <c r="Z384" i="8"/>
  <c r="Z385" i="8"/>
  <c r="Z386" i="8"/>
  <c r="Z387" i="8"/>
  <c r="Z388" i="8"/>
  <c r="Z389" i="8"/>
  <c r="Z390" i="8"/>
  <c r="Z391" i="8"/>
  <c r="Z392" i="8"/>
  <c r="Z393" i="8"/>
  <c r="Z394" i="8"/>
  <c r="Z395" i="8"/>
  <c r="Z396" i="8"/>
  <c r="Z397" i="8"/>
  <c r="Z398" i="8"/>
  <c r="Z399" i="8"/>
  <c r="Z400" i="8"/>
  <c r="Z401" i="8"/>
  <c r="Z402" i="8"/>
  <c r="Z403" i="8"/>
  <c r="Z404" i="8"/>
  <c r="Z405" i="8"/>
  <c r="Z406" i="8"/>
  <c r="Z407" i="8"/>
  <c r="Z408" i="8"/>
  <c r="Z409" i="8"/>
  <c r="Z410" i="8"/>
  <c r="Z411" i="8"/>
  <c r="Z412" i="8"/>
  <c r="Z413" i="8"/>
  <c r="Z414" i="8"/>
  <c r="Z415" i="8"/>
  <c r="Z416" i="8"/>
  <c r="Z417" i="8"/>
  <c r="Z418" i="8"/>
  <c r="Z419" i="8"/>
  <c r="Z420" i="8"/>
  <c r="Z421" i="8"/>
  <c r="Z422" i="8"/>
  <c r="Z423" i="8"/>
  <c r="Z424" i="8"/>
  <c r="Z425" i="8"/>
  <c r="Z426" i="8"/>
  <c r="Z427" i="8"/>
  <c r="Z428" i="8"/>
  <c r="Z429" i="8"/>
  <c r="Z430" i="8"/>
  <c r="Z431" i="8"/>
  <c r="Z432" i="8"/>
  <c r="Z433" i="8"/>
  <c r="Z434" i="8"/>
  <c r="Z435" i="8"/>
  <c r="Z436" i="8"/>
  <c r="Z437" i="8"/>
  <c r="Z438" i="8"/>
  <c r="Z439" i="8"/>
  <c r="Z440" i="8"/>
  <c r="Z441" i="8"/>
  <c r="Z442" i="8"/>
  <c r="Z443" i="8"/>
  <c r="Z444" i="8"/>
  <c r="Z445" i="8"/>
  <c r="Z446" i="8"/>
  <c r="Z447" i="8"/>
  <c r="Z448" i="8"/>
  <c r="Z449" i="8"/>
  <c r="Z450" i="8"/>
  <c r="Z451" i="8"/>
  <c r="Z452" i="8"/>
  <c r="Z453" i="8"/>
  <c r="Z454" i="8"/>
  <c r="Z455" i="8"/>
  <c r="Z456" i="8"/>
  <c r="Z457" i="8"/>
  <c r="Z458" i="8"/>
  <c r="Z459" i="8"/>
  <c r="Z460" i="8"/>
  <c r="Z461" i="8"/>
  <c r="Z462" i="8"/>
  <c r="Z463" i="8"/>
  <c r="Z464" i="8"/>
  <c r="Z465" i="8"/>
  <c r="Z466" i="8"/>
  <c r="Z467" i="8"/>
  <c r="Z468" i="8"/>
  <c r="Z469" i="8"/>
  <c r="Z470" i="8"/>
  <c r="Z471" i="8"/>
  <c r="Z472" i="8"/>
  <c r="Z473" i="8"/>
  <c r="Z474" i="8"/>
  <c r="Z475" i="8"/>
  <c r="Z476" i="8"/>
  <c r="Z477" i="8"/>
  <c r="Z478" i="8"/>
  <c r="Z479" i="8"/>
  <c r="Z480" i="8"/>
  <c r="Z481" i="8"/>
  <c r="Z482" i="8"/>
  <c r="Z483" i="8"/>
  <c r="Z484" i="8"/>
  <c r="Z485" i="8"/>
  <c r="Z486" i="8"/>
  <c r="Z487" i="8"/>
  <c r="Z488" i="8"/>
  <c r="Z489" i="8"/>
  <c r="Z490" i="8"/>
  <c r="Z491" i="8"/>
  <c r="Z492" i="8"/>
  <c r="Z493" i="8"/>
  <c r="Z494" i="8"/>
  <c r="Z495" i="8"/>
  <c r="Z496" i="8"/>
  <c r="Z497" i="8"/>
  <c r="Z498" i="8"/>
  <c r="Z499" i="8"/>
  <c r="Z500" i="8"/>
  <c r="Z501" i="8"/>
  <c r="Z502" i="8"/>
  <c r="Z503" i="8"/>
  <c r="Z504" i="8"/>
  <c r="Z505" i="8"/>
  <c r="Z506" i="8"/>
  <c r="Z507" i="8"/>
  <c r="Z508" i="8"/>
  <c r="Z509" i="8"/>
  <c r="Z510" i="8"/>
  <c r="Z511" i="8"/>
  <c r="Z512" i="8"/>
  <c r="Z513" i="8"/>
  <c r="Z514" i="8"/>
  <c r="Z515" i="8"/>
  <c r="Z516" i="8"/>
  <c r="Z517" i="8"/>
  <c r="Z518" i="8"/>
  <c r="Z519" i="8"/>
  <c r="Z520" i="8"/>
  <c r="Z521" i="8"/>
  <c r="Z522" i="8"/>
  <c r="Z523" i="8"/>
  <c r="Z524" i="8"/>
  <c r="Z525" i="8"/>
  <c r="Z526" i="8"/>
  <c r="Z527" i="8"/>
  <c r="Z528" i="8"/>
  <c r="Z529" i="8"/>
  <c r="Z530" i="8"/>
  <c r="Z531" i="8"/>
  <c r="Z532" i="8"/>
  <c r="Z533" i="8"/>
  <c r="Z534" i="8"/>
  <c r="Z535" i="8"/>
  <c r="Z536" i="8"/>
  <c r="Z537" i="8"/>
  <c r="Z538" i="8"/>
  <c r="Z539" i="8"/>
  <c r="Z540" i="8"/>
  <c r="Z541" i="8"/>
  <c r="Z542" i="8"/>
  <c r="Z543" i="8"/>
  <c r="Z544" i="8"/>
  <c r="Z545" i="8"/>
  <c r="Z546" i="8"/>
  <c r="Z547" i="8"/>
  <c r="Z548" i="8"/>
  <c r="Z549" i="8"/>
  <c r="Z550" i="8"/>
  <c r="Y265" i="8"/>
  <c r="Y266" i="8"/>
  <c r="Y267" i="8"/>
  <c r="Y268" i="8"/>
  <c r="Y269" i="8"/>
  <c r="Y270" i="8"/>
  <c r="Y271" i="8"/>
  <c r="Y272" i="8"/>
  <c r="Y273" i="8"/>
  <c r="Y274" i="8"/>
  <c r="Y275" i="8"/>
  <c r="Y276" i="8"/>
  <c r="Y277" i="8"/>
  <c r="Y278" i="8"/>
  <c r="Y279" i="8"/>
  <c r="Y280" i="8"/>
  <c r="Y281" i="8"/>
  <c r="Y282" i="8"/>
  <c r="Y283" i="8"/>
  <c r="Y284" i="8"/>
  <c r="Y285" i="8"/>
  <c r="Y286" i="8"/>
  <c r="Y287" i="8"/>
  <c r="Y288" i="8"/>
  <c r="Y289" i="8"/>
  <c r="Y290" i="8"/>
  <c r="Y291" i="8"/>
  <c r="Y292" i="8"/>
  <c r="Y293" i="8"/>
  <c r="Y294" i="8"/>
  <c r="Y295" i="8"/>
  <c r="Y296" i="8"/>
  <c r="Y297" i="8"/>
  <c r="Y298" i="8"/>
  <c r="Y299" i="8"/>
  <c r="Y300" i="8"/>
  <c r="Y301" i="8"/>
  <c r="Y302" i="8"/>
  <c r="Y303" i="8"/>
  <c r="Y304" i="8"/>
  <c r="Y305" i="8"/>
  <c r="Y306" i="8"/>
  <c r="Y307" i="8"/>
  <c r="Y308" i="8"/>
  <c r="Y309" i="8"/>
  <c r="Y310" i="8"/>
  <c r="Y311" i="8"/>
  <c r="Y312" i="8"/>
  <c r="Y313" i="8"/>
  <c r="Y314" i="8"/>
  <c r="Y315" i="8"/>
  <c r="Y316" i="8"/>
  <c r="Y317" i="8"/>
  <c r="Y318" i="8"/>
  <c r="Y319" i="8"/>
  <c r="Y320" i="8"/>
  <c r="Y321" i="8"/>
  <c r="Y322" i="8"/>
  <c r="Y323" i="8"/>
  <c r="Y324" i="8"/>
  <c r="Y325" i="8"/>
  <c r="Y326" i="8"/>
  <c r="Y327" i="8"/>
  <c r="Y328" i="8"/>
  <c r="Y329" i="8"/>
  <c r="Y330" i="8"/>
  <c r="Y331" i="8"/>
  <c r="Y332" i="8"/>
  <c r="Y333" i="8"/>
  <c r="Y334" i="8"/>
  <c r="Y335" i="8"/>
  <c r="Y336" i="8"/>
  <c r="Y337" i="8"/>
  <c r="Y338" i="8"/>
  <c r="Y339" i="8"/>
  <c r="Y340" i="8"/>
  <c r="Y341" i="8"/>
  <c r="Y342" i="8"/>
  <c r="Y343" i="8"/>
  <c r="Y344" i="8"/>
  <c r="Y345" i="8"/>
  <c r="Y346" i="8"/>
  <c r="Y347" i="8"/>
  <c r="Y348" i="8"/>
  <c r="Y349" i="8"/>
  <c r="Y350" i="8"/>
  <c r="Y351" i="8"/>
  <c r="Y352" i="8"/>
  <c r="Y353" i="8"/>
  <c r="Y354" i="8"/>
  <c r="Y355" i="8"/>
  <c r="Y356" i="8"/>
  <c r="Y357" i="8"/>
  <c r="Y358" i="8"/>
  <c r="Y359" i="8"/>
  <c r="Y360" i="8"/>
  <c r="Y361" i="8"/>
  <c r="Y362" i="8"/>
  <c r="Y363" i="8"/>
  <c r="Y364" i="8"/>
  <c r="Y365" i="8"/>
  <c r="Y366" i="8"/>
  <c r="Y367" i="8"/>
  <c r="Y368" i="8"/>
  <c r="Y369" i="8"/>
  <c r="Y370" i="8"/>
  <c r="Y371" i="8"/>
  <c r="Y372" i="8"/>
  <c r="Y373" i="8"/>
  <c r="Y374" i="8"/>
  <c r="Y375" i="8"/>
  <c r="Y376" i="8"/>
  <c r="Y377" i="8"/>
  <c r="Y378" i="8"/>
  <c r="Y379" i="8"/>
  <c r="Y380" i="8"/>
  <c r="Y381" i="8"/>
  <c r="Y382" i="8"/>
  <c r="Y383" i="8"/>
  <c r="Y384" i="8"/>
  <c r="Y385" i="8"/>
  <c r="Y386" i="8"/>
  <c r="Y387" i="8"/>
  <c r="Y388" i="8"/>
  <c r="Y389" i="8"/>
  <c r="Y390" i="8"/>
  <c r="Y391" i="8"/>
  <c r="Y392" i="8"/>
  <c r="Y393" i="8"/>
  <c r="Y394" i="8"/>
  <c r="Y395" i="8"/>
  <c r="Y396" i="8"/>
  <c r="Y397" i="8"/>
  <c r="Y398" i="8"/>
  <c r="Y399" i="8"/>
  <c r="Y400" i="8"/>
  <c r="Y401" i="8"/>
  <c r="Y402" i="8"/>
  <c r="Y403" i="8"/>
  <c r="Y404" i="8"/>
  <c r="Y405" i="8"/>
  <c r="Y406" i="8"/>
  <c r="Y407" i="8"/>
  <c r="Y408" i="8"/>
  <c r="Y409" i="8"/>
  <c r="Y410" i="8"/>
  <c r="Y411" i="8"/>
  <c r="Y412" i="8"/>
  <c r="Y413" i="8"/>
  <c r="Y414" i="8"/>
  <c r="Y415" i="8"/>
  <c r="Y416" i="8"/>
  <c r="Y417" i="8"/>
  <c r="Y418" i="8"/>
  <c r="Y419" i="8"/>
  <c r="Y420" i="8"/>
  <c r="Y421" i="8"/>
  <c r="Y422" i="8"/>
  <c r="Y423" i="8"/>
  <c r="Y424" i="8"/>
  <c r="Y425" i="8"/>
  <c r="Y426" i="8"/>
  <c r="Y427" i="8"/>
  <c r="Y428" i="8"/>
  <c r="Y429" i="8"/>
  <c r="Y430" i="8"/>
  <c r="Y431" i="8"/>
  <c r="Y432" i="8"/>
  <c r="Y433" i="8"/>
  <c r="Y434" i="8"/>
  <c r="Y435" i="8"/>
  <c r="Y436" i="8"/>
  <c r="Y437" i="8"/>
  <c r="Y438" i="8"/>
  <c r="Y439" i="8"/>
  <c r="Y440" i="8"/>
  <c r="Y441" i="8"/>
  <c r="Y442" i="8"/>
  <c r="Y443" i="8"/>
  <c r="Y444" i="8"/>
  <c r="Y445" i="8"/>
  <c r="Y446" i="8"/>
  <c r="Y447" i="8"/>
  <c r="Y448" i="8"/>
  <c r="Y449" i="8"/>
  <c r="Y450" i="8"/>
  <c r="Y451" i="8"/>
  <c r="Y452" i="8"/>
  <c r="Y453" i="8"/>
  <c r="Y454" i="8"/>
  <c r="Y455" i="8"/>
  <c r="Y456" i="8"/>
  <c r="Y457" i="8"/>
  <c r="Y458" i="8"/>
  <c r="Y459" i="8"/>
  <c r="Y460" i="8"/>
  <c r="Y461" i="8"/>
  <c r="Y462" i="8"/>
  <c r="Y463" i="8"/>
  <c r="Y464" i="8"/>
  <c r="Y465" i="8"/>
  <c r="Y466" i="8"/>
  <c r="Y467" i="8"/>
  <c r="Y468" i="8"/>
  <c r="Y469" i="8"/>
  <c r="Y470" i="8"/>
  <c r="Y471" i="8"/>
  <c r="Y472" i="8"/>
  <c r="Y473" i="8"/>
  <c r="Y474" i="8"/>
  <c r="Y475" i="8"/>
  <c r="Y476" i="8"/>
  <c r="Y477" i="8"/>
  <c r="Y478" i="8"/>
  <c r="Y479" i="8"/>
  <c r="Y480" i="8"/>
  <c r="Y481" i="8"/>
  <c r="Y482" i="8"/>
  <c r="Y483" i="8"/>
  <c r="Y484" i="8"/>
  <c r="Y485" i="8"/>
  <c r="Y486" i="8"/>
  <c r="Y487" i="8"/>
  <c r="Y488" i="8"/>
  <c r="Y489" i="8"/>
  <c r="Y490" i="8"/>
  <c r="Y491" i="8"/>
  <c r="Y492" i="8"/>
  <c r="Y493" i="8"/>
  <c r="Y494" i="8"/>
  <c r="Y495" i="8"/>
  <c r="Y496" i="8"/>
  <c r="Y497" i="8"/>
  <c r="Y498" i="8"/>
  <c r="Y499" i="8"/>
  <c r="Y500" i="8"/>
  <c r="Y501" i="8"/>
  <c r="Y502" i="8"/>
  <c r="Y503" i="8"/>
  <c r="Y504" i="8"/>
  <c r="Y505" i="8"/>
  <c r="Y506" i="8"/>
  <c r="Y507" i="8"/>
  <c r="Y508" i="8"/>
  <c r="Y509" i="8"/>
  <c r="Y510" i="8"/>
  <c r="Y511" i="8"/>
  <c r="Y512" i="8"/>
  <c r="Y513" i="8"/>
  <c r="Y514" i="8"/>
  <c r="Y515" i="8"/>
  <c r="Y516" i="8"/>
  <c r="Y517" i="8"/>
  <c r="Y518" i="8"/>
  <c r="Y519" i="8"/>
  <c r="Y520" i="8"/>
  <c r="Y521" i="8"/>
  <c r="Y522" i="8"/>
  <c r="Y523" i="8"/>
  <c r="Y524" i="8"/>
  <c r="Y525" i="8"/>
  <c r="Y526" i="8"/>
  <c r="Y527" i="8"/>
  <c r="Y528" i="8"/>
  <c r="Y529" i="8"/>
  <c r="Y530" i="8"/>
  <c r="Y531" i="8"/>
  <c r="Y532" i="8"/>
  <c r="Y533" i="8"/>
  <c r="Y534" i="8"/>
  <c r="Y535" i="8"/>
  <c r="Y536" i="8"/>
  <c r="Y537" i="8"/>
  <c r="Y538" i="8"/>
  <c r="Y539" i="8"/>
  <c r="Y540" i="8"/>
  <c r="Y541" i="8"/>
  <c r="Y542" i="8"/>
  <c r="Y543" i="8"/>
  <c r="Y544" i="8"/>
  <c r="Y545" i="8"/>
  <c r="Y546" i="8"/>
  <c r="Y547" i="8"/>
  <c r="Y548" i="8"/>
  <c r="Y549" i="8"/>
  <c r="Y550" i="8"/>
  <c r="Z264" i="8"/>
  <c r="Y264" i="8"/>
  <c r="Z264" i="7"/>
  <c r="Y264" i="7"/>
  <c r="Z264" i="6"/>
  <c r="Y264" i="6"/>
  <c r="Z5" i="6"/>
  <c r="Z6" i="6"/>
  <c r="Z7" i="6"/>
  <c r="Z8" i="6"/>
  <c r="Z9" i="6"/>
  <c r="Z10" i="6"/>
  <c r="Z11" i="6"/>
  <c r="Z12" i="6"/>
  <c r="Z13" i="6"/>
  <c r="Z14" i="6"/>
  <c r="Z15" i="6"/>
  <c r="Z16" i="6"/>
  <c r="Z17" i="6"/>
  <c r="Z18" i="6"/>
  <c r="Z19" i="6"/>
  <c r="Z20" i="6"/>
  <c r="Z21" i="6"/>
  <c r="Z22" i="6"/>
  <c r="Z23" i="6"/>
  <c r="Z24" i="6"/>
  <c r="Z25" i="6"/>
  <c r="Z26" i="6"/>
  <c r="Z27" i="6"/>
  <c r="Z28" i="6"/>
  <c r="Z29" i="6"/>
  <c r="Z30" i="6"/>
  <c r="Z31" i="6"/>
  <c r="Z32" i="6"/>
  <c r="Z33" i="6"/>
  <c r="Z34" i="6"/>
  <c r="Z35" i="6"/>
  <c r="Z36" i="6"/>
  <c r="Z37" i="6"/>
  <c r="Z38" i="6"/>
  <c r="Z39" i="6"/>
  <c r="Z40" i="6"/>
  <c r="Z41" i="6"/>
  <c r="Z42" i="6"/>
  <c r="Z43" i="6"/>
  <c r="Z44" i="6"/>
  <c r="Z45" i="6"/>
  <c r="Z46" i="6"/>
  <c r="Z47" i="6"/>
  <c r="Z48" i="6"/>
  <c r="Z49" i="6"/>
  <c r="Z50" i="6"/>
  <c r="Z51" i="6"/>
  <c r="Z52" i="6"/>
  <c r="Z53" i="6"/>
  <c r="Z54" i="6"/>
  <c r="Z55" i="6"/>
  <c r="Z56" i="6"/>
  <c r="Z57" i="6"/>
  <c r="Z58" i="6"/>
  <c r="Z59" i="6"/>
  <c r="Z60" i="6"/>
  <c r="Z61" i="6"/>
  <c r="Z62" i="6"/>
  <c r="Z63" i="6"/>
  <c r="Z64" i="6"/>
  <c r="Z65" i="6"/>
  <c r="Z66" i="6"/>
  <c r="Z67" i="6"/>
  <c r="Z68" i="6"/>
  <c r="Z69" i="6"/>
  <c r="Z70" i="6"/>
  <c r="Z71" i="6"/>
  <c r="Z72" i="6"/>
  <c r="Z73" i="6"/>
  <c r="Z74" i="6"/>
  <c r="Z75" i="6"/>
  <c r="Z76" i="6"/>
  <c r="Z77" i="6"/>
  <c r="Z78" i="6"/>
  <c r="Z79" i="6"/>
  <c r="Z81" i="6"/>
  <c r="Z82" i="6"/>
  <c r="Z83" i="6"/>
  <c r="Z84" i="6"/>
  <c r="Z85" i="6"/>
  <c r="Z86" i="6"/>
  <c r="Z87" i="6"/>
  <c r="Z88" i="6"/>
  <c r="Z89" i="6"/>
  <c r="Z90" i="6"/>
  <c r="Z91" i="6"/>
  <c r="Z92" i="6"/>
  <c r="Z93" i="6"/>
  <c r="Z94" i="6"/>
  <c r="Z95" i="6"/>
  <c r="Z96" i="6"/>
  <c r="Z97" i="6"/>
  <c r="Z98" i="6"/>
  <c r="Z99" i="6"/>
  <c r="Z100" i="6"/>
  <c r="Z101" i="6"/>
  <c r="Z102" i="6"/>
  <c r="Z103" i="6"/>
  <c r="Z104" i="6"/>
  <c r="Z105" i="6"/>
  <c r="Z106" i="6"/>
  <c r="Z107" i="6"/>
  <c r="Z108" i="6"/>
  <c r="Z109" i="6"/>
  <c r="Z110" i="6"/>
  <c r="Z111" i="6"/>
  <c r="Z112" i="6"/>
  <c r="Z113" i="6"/>
  <c r="Z114" i="6"/>
  <c r="Z115" i="6"/>
  <c r="Z116" i="6"/>
  <c r="Z117" i="6"/>
  <c r="Z118" i="6"/>
  <c r="Z120" i="6"/>
  <c r="Z121" i="6"/>
  <c r="Z122" i="6"/>
  <c r="Z123" i="6"/>
  <c r="Z124" i="6"/>
  <c r="Z125" i="6"/>
  <c r="Z126" i="6"/>
  <c r="Z127" i="6"/>
  <c r="Z128" i="6"/>
  <c r="Z129" i="6"/>
  <c r="Z130" i="6"/>
  <c r="Z131" i="6"/>
  <c r="Z132" i="6"/>
  <c r="Z133" i="6"/>
  <c r="Z135" i="6"/>
  <c r="Z136" i="6"/>
  <c r="Z137" i="6"/>
  <c r="Z138" i="6"/>
  <c r="Z139" i="6"/>
  <c r="Z140" i="6"/>
  <c r="Z141" i="6"/>
  <c r="Z142" i="6"/>
  <c r="Z143" i="6"/>
  <c r="Z144" i="6"/>
  <c r="Z145" i="6"/>
  <c r="Z146" i="6"/>
  <c r="Z147" i="6"/>
  <c r="Z148" i="6"/>
  <c r="Z149" i="6"/>
  <c r="Z150" i="6"/>
  <c r="Z151" i="6"/>
  <c r="Z152" i="6"/>
  <c r="Z153" i="6"/>
  <c r="Z154" i="6"/>
  <c r="Z155" i="6"/>
  <c r="Z156" i="6"/>
  <c r="Z157" i="6"/>
  <c r="Z158" i="6"/>
  <c r="Z159" i="6"/>
  <c r="Z160" i="6"/>
  <c r="Z161" i="6"/>
  <c r="Z162" i="6"/>
  <c r="Z163" i="6"/>
  <c r="Z164" i="6"/>
  <c r="Z165" i="6"/>
  <c r="Z166" i="6"/>
  <c r="Z167" i="6"/>
  <c r="Z168" i="6"/>
  <c r="Z169" i="6"/>
  <c r="Z170" i="6"/>
  <c r="Z171" i="6"/>
  <c r="Z172" i="6"/>
  <c r="Z173" i="6"/>
  <c r="Z174" i="6"/>
  <c r="Z175" i="6"/>
  <c r="Z176" i="6"/>
  <c r="Z177" i="6"/>
  <c r="Z178" i="6"/>
  <c r="Z179" i="6"/>
  <c r="Z180" i="6"/>
  <c r="Z181" i="6"/>
  <c r="Z182" i="6"/>
  <c r="Z183" i="6"/>
  <c r="Z184" i="6"/>
  <c r="Z185" i="6"/>
  <c r="Z186" i="6"/>
  <c r="Z187" i="6"/>
  <c r="Z188" i="6"/>
  <c r="Z189" i="6"/>
  <c r="Z190" i="6"/>
  <c r="Z191" i="6"/>
  <c r="Z192" i="6"/>
  <c r="Z193" i="6"/>
  <c r="Z194" i="6"/>
  <c r="Z195" i="6"/>
  <c r="Z196" i="6"/>
  <c r="Z197" i="6"/>
  <c r="Z198" i="6"/>
  <c r="Z199" i="6"/>
  <c r="Z200" i="6"/>
  <c r="Z201" i="6"/>
  <c r="Z202" i="6"/>
  <c r="Z203" i="6"/>
  <c r="Z204" i="6"/>
  <c r="Z205" i="6"/>
  <c r="Z206" i="6"/>
  <c r="Z207" i="6"/>
  <c r="Z208" i="6"/>
  <c r="Z209" i="6"/>
  <c r="Z210" i="6"/>
  <c r="Z211" i="6"/>
  <c r="Z212" i="6"/>
  <c r="Z213" i="6"/>
  <c r="Z214" i="6"/>
  <c r="Z215" i="6"/>
  <c r="Z216" i="6"/>
  <c r="Z217" i="6"/>
  <c r="Z218" i="6"/>
  <c r="Z219" i="6"/>
  <c r="Z220" i="6"/>
  <c r="Z221" i="6"/>
  <c r="Z222" i="6"/>
  <c r="Z223" i="6"/>
  <c r="Z224" i="6"/>
  <c r="Z225" i="6"/>
  <c r="Z226" i="6"/>
  <c r="Z227" i="6"/>
  <c r="Z228" i="6"/>
  <c r="Z229" i="6"/>
  <c r="Z230" i="6"/>
  <c r="Z231" i="6"/>
  <c r="Z232" i="6"/>
  <c r="Z233" i="6"/>
  <c r="Z234" i="6"/>
  <c r="Z235" i="6"/>
  <c r="Z237" i="6"/>
  <c r="Z238" i="6"/>
  <c r="Z239" i="6"/>
  <c r="Z240" i="6"/>
  <c r="Z241" i="6"/>
  <c r="Z242" i="6"/>
  <c r="Z243" i="6"/>
  <c r="Z244" i="6"/>
  <c r="Z245" i="6"/>
  <c r="Z246" i="6"/>
  <c r="Z247" i="6"/>
  <c r="Z248" i="6"/>
  <c r="Z249" i="6"/>
  <c r="Z250" i="6"/>
  <c r="Z251" i="6"/>
  <c r="Z252" i="6"/>
  <c r="Z253" i="6"/>
  <c r="Z254" i="6"/>
  <c r="Z255" i="6"/>
  <c r="Z256" i="6"/>
  <c r="Z257" i="6"/>
  <c r="Z258" i="6"/>
  <c r="Z259" i="6"/>
  <c r="Z260" i="6"/>
  <c r="Z261" i="6"/>
  <c r="Z262" i="6"/>
  <c r="Z263" i="6"/>
  <c r="Y5" i="6"/>
  <c r="Y6" i="6"/>
  <c r="Y7" i="6"/>
  <c r="Y8" i="6"/>
  <c r="Y9" i="6"/>
  <c r="Y10" i="6"/>
  <c r="Y11" i="6"/>
  <c r="Y12" i="6"/>
  <c r="Y13" i="6"/>
  <c r="Y14" i="6"/>
  <c r="Y15" i="6"/>
  <c r="Y16" i="6"/>
  <c r="Y17" i="6"/>
  <c r="Y18" i="6"/>
  <c r="Y19" i="6"/>
  <c r="Y20" i="6"/>
  <c r="Y21" i="6"/>
  <c r="Y22" i="6"/>
  <c r="Y23" i="6"/>
  <c r="Y24" i="6"/>
  <c r="Y25" i="6"/>
  <c r="Y26" i="6"/>
  <c r="Y27" i="6"/>
  <c r="Y28" i="6"/>
  <c r="Y29" i="6"/>
  <c r="Y30" i="6"/>
  <c r="Y31" i="6"/>
  <c r="Y32" i="6"/>
  <c r="Y33" i="6"/>
  <c r="Y34" i="6"/>
  <c r="Y35" i="6"/>
  <c r="Y36" i="6"/>
  <c r="Y37" i="6"/>
  <c r="Y38" i="6"/>
  <c r="Y39" i="6"/>
  <c r="Y40" i="6"/>
  <c r="Y41" i="6"/>
  <c r="Y42" i="6"/>
  <c r="Y43" i="6"/>
  <c r="Y44" i="6"/>
  <c r="Y45" i="6"/>
  <c r="Y46" i="6"/>
  <c r="Y47" i="6"/>
  <c r="Y48" i="6"/>
  <c r="Y49" i="6"/>
  <c r="Y50" i="6"/>
  <c r="Y51" i="6"/>
  <c r="Y52" i="6"/>
  <c r="Y53" i="6"/>
  <c r="Y54" i="6"/>
  <c r="Y55" i="6"/>
  <c r="Y56" i="6"/>
  <c r="Y57" i="6"/>
  <c r="Y58" i="6"/>
  <c r="Y59" i="6"/>
  <c r="Y60" i="6"/>
  <c r="Y61" i="6"/>
  <c r="Y62" i="6"/>
  <c r="Y63" i="6"/>
  <c r="Y64" i="6"/>
  <c r="Y65" i="6"/>
  <c r="Y66" i="6"/>
  <c r="Y67" i="6"/>
  <c r="Y68" i="6"/>
  <c r="Y69" i="6"/>
  <c r="Y70" i="6"/>
  <c r="Y71" i="6"/>
  <c r="Y72" i="6"/>
  <c r="Y73" i="6"/>
  <c r="Y74" i="6"/>
  <c r="Y75" i="6"/>
  <c r="Y76" i="6"/>
  <c r="Y77" i="6"/>
  <c r="Y78" i="6"/>
  <c r="Y79" i="6"/>
  <c r="Y81" i="6"/>
  <c r="Y82" i="6"/>
  <c r="Y83" i="6"/>
  <c r="Y84" i="6"/>
  <c r="Y85" i="6"/>
  <c r="Y86" i="6"/>
  <c r="Y87" i="6"/>
  <c r="Y88" i="6"/>
  <c r="Y89" i="6"/>
  <c r="Y90" i="6"/>
  <c r="Y91" i="6"/>
  <c r="Y92" i="6"/>
  <c r="Y93" i="6"/>
  <c r="Y94" i="6"/>
  <c r="Y95" i="6"/>
  <c r="Y96" i="6"/>
  <c r="Y97" i="6"/>
  <c r="Y98" i="6"/>
  <c r="Y99" i="6"/>
  <c r="Y100" i="6"/>
  <c r="Y101" i="6"/>
  <c r="Y102" i="6"/>
  <c r="Y103" i="6"/>
  <c r="Y104" i="6"/>
  <c r="Y105" i="6"/>
  <c r="Y106" i="6"/>
  <c r="Y107" i="6"/>
  <c r="Y108" i="6"/>
  <c r="Y109" i="6"/>
  <c r="Y110" i="6"/>
  <c r="Y111" i="6"/>
  <c r="Y112" i="6"/>
  <c r="Y113" i="6"/>
  <c r="Y114" i="6"/>
  <c r="Y115" i="6"/>
  <c r="Y116" i="6"/>
  <c r="Y117" i="6"/>
  <c r="Y118" i="6"/>
  <c r="Y120" i="6"/>
  <c r="Y121" i="6"/>
  <c r="Y122" i="6"/>
  <c r="Y123" i="6"/>
  <c r="Y124" i="6"/>
  <c r="Y125" i="6"/>
  <c r="Y126" i="6"/>
  <c r="Y127" i="6"/>
  <c r="Y128" i="6"/>
  <c r="Y129" i="6"/>
  <c r="Y130" i="6"/>
  <c r="Y131" i="6"/>
  <c r="Y132" i="6"/>
  <c r="Y133" i="6"/>
  <c r="Y135" i="6"/>
  <c r="Y136" i="6"/>
  <c r="Y137" i="6"/>
  <c r="Y138" i="6"/>
  <c r="Y139" i="6"/>
  <c r="Y140" i="6"/>
  <c r="Y141" i="6"/>
  <c r="Y142" i="6"/>
  <c r="Y143" i="6"/>
  <c r="Y144" i="6"/>
  <c r="Y145" i="6"/>
  <c r="Y146" i="6"/>
  <c r="Y147" i="6"/>
  <c r="Y148" i="6"/>
  <c r="Y149" i="6"/>
  <c r="Y150" i="6"/>
  <c r="Y151" i="6"/>
  <c r="Y152" i="6"/>
  <c r="Y153" i="6"/>
  <c r="Y154" i="6"/>
  <c r="Y155" i="6"/>
  <c r="Y156" i="6"/>
  <c r="Y157" i="6"/>
  <c r="Y158" i="6"/>
  <c r="Y159" i="6"/>
  <c r="Y160" i="6"/>
  <c r="Y161" i="6"/>
  <c r="Y162" i="6"/>
  <c r="Y163" i="6"/>
  <c r="Y164" i="6"/>
  <c r="Y165" i="6"/>
  <c r="Y166" i="6"/>
  <c r="Y167" i="6"/>
  <c r="Y168" i="6"/>
  <c r="Y169" i="6"/>
  <c r="Y170" i="6"/>
  <c r="Y171" i="6"/>
  <c r="Y172" i="6"/>
  <c r="Y173" i="6"/>
  <c r="Y174" i="6"/>
  <c r="Y175" i="6"/>
  <c r="Y176" i="6"/>
  <c r="Y177" i="6"/>
  <c r="Y178" i="6"/>
  <c r="Y179" i="6"/>
  <c r="Y180" i="6"/>
  <c r="Y181" i="6"/>
  <c r="Y182" i="6"/>
  <c r="Y183" i="6"/>
  <c r="Y184" i="6"/>
  <c r="Y185" i="6"/>
  <c r="Y186" i="6"/>
  <c r="Y187" i="6"/>
  <c r="Y188" i="6"/>
  <c r="Y189" i="6"/>
  <c r="Y190" i="6"/>
  <c r="Y191" i="6"/>
  <c r="Y192" i="6"/>
  <c r="Y193" i="6"/>
  <c r="Y194" i="6"/>
  <c r="Y195" i="6"/>
  <c r="Y196" i="6"/>
  <c r="Y197" i="6"/>
  <c r="Y198" i="6"/>
  <c r="Y199" i="6"/>
  <c r="Y200" i="6"/>
  <c r="Y201" i="6"/>
  <c r="Y202" i="6"/>
  <c r="Y203" i="6"/>
  <c r="Y204" i="6"/>
  <c r="Y205" i="6"/>
  <c r="Y206" i="6"/>
  <c r="Y207" i="6"/>
  <c r="Y208" i="6"/>
  <c r="Y209" i="6"/>
  <c r="Y210" i="6"/>
  <c r="Y211" i="6"/>
  <c r="Y212" i="6"/>
  <c r="Y213" i="6"/>
  <c r="Y214" i="6"/>
  <c r="Y215" i="6"/>
  <c r="Y216" i="6"/>
  <c r="Y217" i="6"/>
  <c r="Y218" i="6"/>
  <c r="Y219" i="6"/>
  <c r="Y220" i="6"/>
  <c r="Y221" i="6"/>
  <c r="Y222" i="6"/>
  <c r="Y223" i="6"/>
  <c r="Y224" i="6"/>
  <c r="Y225" i="6"/>
  <c r="Y226" i="6"/>
  <c r="Y227" i="6"/>
  <c r="Y228" i="6"/>
  <c r="Y229" i="6"/>
  <c r="Y230" i="6"/>
  <c r="Y231" i="6"/>
  <c r="Y232" i="6"/>
  <c r="Y233" i="6"/>
  <c r="Y234" i="6"/>
  <c r="Y235" i="6"/>
  <c r="Y237" i="6"/>
  <c r="Y238" i="6"/>
  <c r="Y239" i="6"/>
  <c r="Y240" i="6"/>
  <c r="Y241" i="6"/>
  <c r="Y242" i="6"/>
  <c r="Y243" i="6"/>
  <c r="Y244" i="6"/>
  <c r="Y245" i="6"/>
  <c r="Y246" i="6"/>
  <c r="Y247" i="6"/>
  <c r="Y248" i="6"/>
  <c r="Y249" i="6"/>
  <c r="Y250" i="6"/>
  <c r="Y251" i="6"/>
  <c r="Y252" i="6"/>
  <c r="Y253" i="6"/>
  <c r="Y254" i="6"/>
  <c r="Y255" i="6"/>
  <c r="Y256" i="6"/>
  <c r="Y257" i="6"/>
  <c r="Y258" i="6"/>
  <c r="Y259" i="6"/>
  <c r="Y260" i="6"/>
  <c r="Y261" i="6"/>
  <c r="Y262" i="6"/>
  <c r="Y263" i="6"/>
  <c r="Z5" i="7"/>
  <c r="Z6" i="7"/>
  <c r="Z7" i="7"/>
  <c r="Z8" i="7"/>
  <c r="Z9" i="7"/>
  <c r="Z10" i="7"/>
  <c r="Z11" i="7"/>
  <c r="Z12" i="7"/>
  <c r="Z13" i="7"/>
  <c r="Z14" i="7"/>
  <c r="Z15" i="7"/>
  <c r="Z16" i="7"/>
  <c r="Z17" i="7"/>
  <c r="Z18" i="7"/>
  <c r="Z19" i="7"/>
  <c r="Z20" i="7"/>
  <c r="Z21" i="7"/>
  <c r="Z22" i="7"/>
  <c r="Z23" i="7"/>
  <c r="Z24" i="7"/>
  <c r="Z25" i="7"/>
  <c r="Z26" i="7"/>
  <c r="Z27" i="7"/>
  <c r="Z28" i="7"/>
  <c r="Z29" i="7"/>
  <c r="Z30" i="7"/>
  <c r="Z31" i="7"/>
  <c r="Z32" i="7"/>
  <c r="Z33" i="7"/>
  <c r="Z34" i="7"/>
  <c r="Z35" i="7"/>
  <c r="Z36" i="7"/>
  <c r="Z37" i="7"/>
  <c r="Z38" i="7"/>
  <c r="Z39" i="7"/>
  <c r="Z40" i="7"/>
  <c r="Z41" i="7"/>
  <c r="Z42" i="7"/>
  <c r="Z43" i="7"/>
  <c r="Z44" i="7"/>
  <c r="Z45" i="7"/>
  <c r="Z46" i="7"/>
  <c r="Z47" i="7"/>
  <c r="Z48" i="7"/>
  <c r="Z49" i="7"/>
  <c r="Z50" i="7"/>
  <c r="Z51" i="7"/>
  <c r="Z52" i="7"/>
  <c r="Z53" i="7"/>
  <c r="Z54" i="7"/>
  <c r="Z55" i="7"/>
  <c r="Z56" i="7"/>
  <c r="Z57" i="7"/>
  <c r="Z58" i="7"/>
  <c r="Z59" i="7"/>
  <c r="Z60" i="7"/>
  <c r="Z61" i="7"/>
  <c r="Z62" i="7"/>
  <c r="Z63" i="7"/>
  <c r="Z64" i="7"/>
  <c r="Z65" i="7"/>
  <c r="Z66" i="7"/>
  <c r="Z67" i="7"/>
  <c r="Z68" i="7"/>
  <c r="Z69" i="7"/>
  <c r="Z70" i="7"/>
  <c r="Z71" i="7"/>
  <c r="Z72" i="7"/>
  <c r="Z73" i="7"/>
  <c r="Z74" i="7"/>
  <c r="Z75" i="7"/>
  <c r="Z76" i="7"/>
  <c r="Z77" i="7"/>
  <c r="Z78" i="7"/>
  <c r="Z79" i="7"/>
  <c r="Z81" i="7"/>
  <c r="Z82" i="7"/>
  <c r="Z83" i="7"/>
  <c r="Z84" i="7"/>
  <c r="Z85" i="7"/>
  <c r="Z86" i="7"/>
  <c r="Z87" i="7"/>
  <c r="Z88" i="7"/>
  <c r="Z89" i="7"/>
  <c r="Z90" i="7"/>
  <c r="Z91" i="7"/>
  <c r="Z92" i="7"/>
  <c r="Z93" i="7"/>
  <c r="Z94" i="7"/>
  <c r="Z95" i="7"/>
  <c r="Z96" i="7"/>
  <c r="Z97" i="7"/>
  <c r="Z98" i="7"/>
  <c r="Z99" i="7"/>
  <c r="Z100" i="7"/>
  <c r="Z101" i="7"/>
  <c r="Z102" i="7"/>
  <c r="Z103" i="7"/>
  <c r="Z104" i="7"/>
  <c r="Z105" i="7"/>
  <c r="Z106" i="7"/>
  <c r="Z107" i="7"/>
  <c r="Z108" i="7"/>
  <c r="Z109" i="7"/>
  <c r="Z110" i="7"/>
  <c r="Z111" i="7"/>
  <c r="Z112" i="7"/>
  <c r="Z113" i="7"/>
  <c r="Z114" i="7"/>
  <c r="Z115" i="7"/>
  <c r="Z116" i="7"/>
  <c r="Z117" i="7"/>
  <c r="Z118" i="7"/>
  <c r="Z120" i="7"/>
  <c r="Z121" i="7"/>
  <c r="Z122" i="7"/>
  <c r="Z123" i="7"/>
  <c r="Z124" i="7"/>
  <c r="Z125" i="7"/>
  <c r="Z126" i="7"/>
  <c r="Z127" i="7"/>
  <c r="Z128" i="7"/>
  <c r="Z129" i="7"/>
  <c r="Z130" i="7"/>
  <c r="Z131" i="7"/>
  <c r="Z132" i="7"/>
  <c r="Z133" i="7"/>
  <c r="Z135" i="7"/>
  <c r="Z136" i="7"/>
  <c r="Z137" i="7"/>
  <c r="Z138" i="7"/>
  <c r="Z139" i="7"/>
  <c r="Z140" i="7"/>
  <c r="Z141" i="7"/>
  <c r="Z142" i="7"/>
  <c r="Z143" i="7"/>
  <c r="Z144" i="7"/>
  <c r="Z145" i="7"/>
  <c r="Z146" i="7"/>
  <c r="Z147" i="7"/>
  <c r="Z148" i="7"/>
  <c r="Z149" i="7"/>
  <c r="Z150" i="7"/>
  <c r="Z151" i="7"/>
  <c r="Z152" i="7"/>
  <c r="Z153" i="7"/>
  <c r="Z154" i="7"/>
  <c r="Z155" i="7"/>
  <c r="Z156" i="7"/>
  <c r="Z157" i="7"/>
  <c r="Z158" i="7"/>
  <c r="Z159" i="7"/>
  <c r="Z160" i="7"/>
  <c r="Z161" i="7"/>
  <c r="Z162" i="7"/>
  <c r="Z163" i="7"/>
  <c r="Z164" i="7"/>
  <c r="Z165" i="7"/>
  <c r="Z166" i="7"/>
  <c r="Z167" i="7"/>
  <c r="Z168" i="7"/>
  <c r="Z169" i="7"/>
  <c r="Z170" i="7"/>
  <c r="Z171" i="7"/>
  <c r="Z172" i="7"/>
  <c r="Z173" i="7"/>
  <c r="Z174" i="7"/>
  <c r="Z175" i="7"/>
  <c r="Z176" i="7"/>
  <c r="Z177" i="7"/>
  <c r="Z178" i="7"/>
  <c r="Z179" i="7"/>
  <c r="Z180" i="7"/>
  <c r="Z181" i="7"/>
  <c r="Z182" i="7"/>
  <c r="Z183" i="7"/>
  <c r="Z184" i="7"/>
  <c r="Z185" i="7"/>
  <c r="Z186" i="7"/>
  <c r="Z187" i="7"/>
  <c r="Z188" i="7"/>
  <c r="Z189" i="7"/>
  <c r="Z190" i="7"/>
  <c r="Z191" i="7"/>
  <c r="Z192" i="7"/>
  <c r="Z193" i="7"/>
  <c r="Z194" i="7"/>
  <c r="Z195" i="7"/>
  <c r="Z196" i="7"/>
  <c r="Z197" i="7"/>
  <c r="Z198" i="7"/>
  <c r="Z199" i="7"/>
  <c r="Z200" i="7"/>
  <c r="Z201" i="7"/>
  <c r="Z202" i="7"/>
  <c r="Z203" i="7"/>
  <c r="Z204" i="7"/>
  <c r="Z205" i="7"/>
  <c r="Z206" i="7"/>
  <c r="Z207" i="7"/>
  <c r="Z208" i="7"/>
  <c r="Z209" i="7"/>
  <c r="Z210" i="7"/>
  <c r="Z211" i="7"/>
  <c r="Z212" i="7"/>
  <c r="Z213" i="7"/>
  <c r="Z214" i="7"/>
  <c r="Z215" i="7"/>
  <c r="Z216" i="7"/>
  <c r="Z217" i="7"/>
  <c r="Z218" i="7"/>
  <c r="Z219" i="7"/>
  <c r="Z220" i="7"/>
  <c r="Z221" i="7"/>
  <c r="Z222" i="7"/>
  <c r="Z223" i="7"/>
  <c r="Z224" i="7"/>
  <c r="Z225" i="7"/>
  <c r="Z226" i="7"/>
  <c r="Z227" i="7"/>
  <c r="Z228" i="7"/>
  <c r="Z229" i="7"/>
  <c r="Z230" i="7"/>
  <c r="Z231" i="7"/>
  <c r="Z232" i="7"/>
  <c r="Z233" i="7"/>
  <c r="Z234" i="7"/>
  <c r="Z235" i="7"/>
  <c r="Z237" i="7"/>
  <c r="Z238" i="7"/>
  <c r="Z239" i="7"/>
  <c r="Z240" i="7"/>
  <c r="Z241" i="7"/>
  <c r="Z242" i="7"/>
  <c r="Z243" i="7"/>
  <c r="Z244" i="7"/>
  <c r="Z245" i="7"/>
  <c r="Z246" i="7"/>
  <c r="Z247" i="7"/>
  <c r="Z248" i="7"/>
  <c r="Z249" i="7"/>
  <c r="Z250" i="7"/>
  <c r="Z251" i="7"/>
  <c r="Z252" i="7"/>
  <c r="Z253" i="7"/>
  <c r="Z254" i="7"/>
  <c r="Z255" i="7"/>
  <c r="Z256" i="7"/>
  <c r="Z257" i="7"/>
  <c r="Z258" i="7"/>
  <c r="Z259" i="7"/>
  <c r="Z260" i="7"/>
  <c r="Z261" i="7"/>
  <c r="Z262" i="7"/>
  <c r="Z263" i="7"/>
  <c r="Y5" i="7"/>
  <c r="Y6" i="7"/>
  <c r="Y7" i="7"/>
  <c r="Y8" i="7"/>
  <c r="Y9" i="7"/>
  <c r="Y10" i="7"/>
  <c r="Y11" i="7"/>
  <c r="Y12" i="7"/>
  <c r="Y13" i="7"/>
  <c r="Y14" i="7"/>
  <c r="Y15" i="7"/>
  <c r="Y16" i="7"/>
  <c r="Y17" i="7"/>
  <c r="Y18" i="7"/>
  <c r="Y19" i="7"/>
  <c r="Y20" i="7"/>
  <c r="Y21" i="7"/>
  <c r="Y22" i="7"/>
  <c r="Y23" i="7"/>
  <c r="Y24" i="7"/>
  <c r="Y25" i="7"/>
  <c r="Y26" i="7"/>
  <c r="Y27" i="7"/>
  <c r="Y28" i="7"/>
  <c r="Y29" i="7"/>
  <c r="Y30" i="7"/>
  <c r="Y31" i="7"/>
  <c r="Y32" i="7"/>
  <c r="Y33" i="7"/>
  <c r="Y34" i="7"/>
  <c r="Y35" i="7"/>
  <c r="Y36" i="7"/>
  <c r="Y37" i="7"/>
  <c r="Y38" i="7"/>
  <c r="Y39" i="7"/>
  <c r="Y40" i="7"/>
  <c r="Y41" i="7"/>
  <c r="Y42" i="7"/>
  <c r="Y43" i="7"/>
  <c r="Y44" i="7"/>
  <c r="Y45" i="7"/>
  <c r="Y46" i="7"/>
  <c r="Y47" i="7"/>
  <c r="Y48" i="7"/>
  <c r="Y49" i="7"/>
  <c r="Y50" i="7"/>
  <c r="Y51" i="7"/>
  <c r="Y52" i="7"/>
  <c r="Y53" i="7"/>
  <c r="Y54" i="7"/>
  <c r="Y55" i="7"/>
  <c r="Y56" i="7"/>
  <c r="Y57" i="7"/>
  <c r="Y58" i="7"/>
  <c r="Y59" i="7"/>
  <c r="Y60" i="7"/>
  <c r="Y61" i="7"/>
  <c r="Y62" i="7"/>
  <c r="Y63" i="7"/>
  <c r="Y64" i="7"/>
  <c r="Y65" i="7"/>
  <c r="Y66" i="7"/>
  <c r="Y67" i="7"/>
  <c r="Y68" i="7"/>
  <c r="Y69" i="7"/>
  <c r="Y70" i="7"/>
  <c r="Y71" i="7"/>
  <c r="Y72" i="7"/>
  <c r="Y73" i="7"/>
  <c r="Y74" i="7"/>
  <c r="Y75" i="7"/>
  <c r="Y76" i="7"/>
  <c r="Y77" i="7"/>
  <c r="Y78" i="7"/>
  <c r="Y79" i="7"/>
  <c r="Y81" i="7"/>
  <c r="Y82" i="7"/>
  <c r="Y83" i="7"/>
  <c r="Y84" i="7"/>
  <c r="Y85" i="7"/>
  <c r="Y86" i="7"/>
  <c r="Y87" i="7"/>
  <c r="Y88" i="7"/>
  <c r="Y89" i="7"/>
  <c r="Y90" i="7"/>
  <c r="Y91" i="7"/>
  <c r="Y92" i="7"/>
  <c r="Y93" i="7"/>
  <c r="Y94" i="7"/>
  <c r="Y95" i="7"/>
  <c r="Y96" i="7"/>
  <c r="Y97" i="7"/>
  <c r="Y98" i="7"/>
  <c r="Y99" i="7"/>
  <c r="Y100" i="7"/>
  <c r="Y101" i="7"/>
  <c r="Y102" i="7"/>
  <c r="Y103" i="7"/>
  <c r="Y104" i="7"/>
  <c r="Y105" i="7"/>
  <c r="Y106" i="7"/>
  <c r="Y107" i="7"/>
  <c r="Y108" i="7"/>
  <c r="Y109" i="7"/>
  <c r="Y110" i="7"/>
  <c r="Y111" i="7"/>
  <c r="Y112" i="7"/>
  <c r="Y113" i="7"/>
  <c r="Y114" i="7"/>
  <c r="Y115" i="7"/>
  <c r="Y116" i="7"/>
  <c r="Y117" i="7"/>
  <c r="Y118" i="7"/>
  <c r="Y120" i="7"/>
  <c r="Y121" i="7"/>
  <c r="Y122" i="7"/>
  <c r="Y123" i="7"/>
  <c r="Y124" i="7"/>
  <c r="Y125" i="7"/>
  <c r="Y126" i="7"/>
  <c r="Y127" i="7"/>
  <c r="Y128" i="7"/>
  <c r="Y129" i="7"/>
  <c r="Y130" i="7"/>
  <c r="Y131" i="7"/>
  <c r="Y132" i="7"/>
  <c r="Y133" i="7"/>
  <c r="Y135" i="7"/>
  <c r="Y136" i="7"/>
  <c r="Y137" i="7"/>
  <c r="Y138" i="7"/>
  <c r="Y139" i="7"/>
  <c r="Y140" i="7"/>
  <c r="Y141" i="7"/>
  <c r="Y142" i="7"/>
  <c r="Y143" i="7"/>
  <c r="Y144" i="7"/>
  <c r="Y145" i="7"/>
  <c r="Y146" i="7"/>
  <c r="Y147" i="7"/>
  <c r="Y148" i="7"/>
  <c r="Y149" i="7"/>
  <c r="Y150" i="7"/>
  <c r="Y151" i="7"/>
  <c r="Y152" i="7"/>
  <c r="Y153" i="7"/>
  <c r="Y154" i="7"/>
  <c r="Y155" i="7"/>
  <c r="Y156" i="7"/>
  <c r="Y157" i="7"/>
  <c r="Y158" i="7"/>
  <c r="Y159" i="7"/>
  <c r="Y160" i="7"/>
  <c r="Y161" i="7"/>
  <c r="Y162" i="7"/>
  <c r="Y163" i="7"/>
  <c r="Y164" i="7"/>
  <c r="Y165" i="7"/>
  <c r="Y166" i="7"/>
  <c r="Y167" i="7"/>
  <c r="Y168" i="7"/>
  <c r="Y169" i="7"/>
  <c r="Y170" i="7"/>
  <c r="Y171" i="7"/>
  <c r="Y172" i="7"/>
  <c r="Y173" i="7"/>
  <c r="Y174" i="7"/>
  <c r="Y175" i="7"/>
  <c r="Y176" i="7"/>
  <c r="Y177" i="7"/>
  <c r="Y178" i="7"/>
  <c r="Y179" i="7"/>
  <c r="Y180" i="7"/>
  <c r="Y181" i="7"/>
  <c r="Y182" i="7"/>
  <c r="Y183" i="7"/>
  <c r="Y184" i="7"/>
  <c r="Y185" i="7"/>
  <c r="Y186" i="7"/>
  <c r="Y187" i="7"/>
  <c r="Y188" i="7"/>
  <c r="Y189" i="7"/>
  <c r="Y190" i="7"/>
  <c r="Y191" i="7"/>
  <c r="Y192" i="7"/>
  <c r="Y193" i="7"/>
  <c r="Y194" i="7"/>
  <c r="Y195" i="7"/>
  <c r="Y196" i="7"/>
  <c r="Y197" i="7"/>
  <c r="Y198" i="7"/>
  <c r="Y199" i="7"/>
  <c r="Y200" i="7"/>
  <c r="Y201" i="7"/>
  <c r="Y202" i="7"/>
  <c r="Y203" i="7"/>
  <c r="Y204" i="7"/>
  <c r="Y205" i="7"/>
  <c r="Y206" i="7"/>
  <c r="Y207" i="7"/>
  <c r="Y208" i="7"/>
  <c r="Y209" i="7"/>
  <c r="Y210" i="7"/>
  <c r="Y211" i="7"/>
  <c r="Y212" i="7"/>
  <c r="Y213" i="7"/>
  <c r="Y214" i="7"/>
  <c r="Y215" i="7"/>
  <c r="Y216" i="7"/>
  <c r="Y217" i="7"/>
  <c r="Y218" i="7"/>
  <c r="Y219" i="7"/>
  <c r="Y220" i="7"/>
  <c r="Y221" i="7"/>
  <c r="Y222" i="7"/>
  <c r="Y223" i="7"/>
  <c r="Y224" i="7"/>
  <c r="Y225" i="7"/>
  <c r="Y226" i="7"/>
  <c r="Y227" i="7"/>
  <c r="Y228" i="7"/>
  <c r="Y229" i="7"/>
  <c r="Y230" i="7"/>
  <c r="Y231" i="7"/>
  <c r="Y232" i="7"/>
  <c r="Y233" i="7"/>
  <c r="Y234" i="7"/>
  <c r="Y235" i="7"/>
  <c r="Y237" i="7"/>
  <c r="Y238" i="7"/>
  <c r="Y239" i="7"/>
  <c r="Y240" i="7"/>
  <c r="Y241" i="7"/>
  <c r="Y242" i="7"/>
  <c r="Y243" i="7"/>
  <c r="Y244" i="7"/>
  <c r="Y245" i="7"/>
  <c r="Y246" i="7"/>
  <c r="Y247" i="7"/>
  <c r="Y248" i="7"/>
  <c r="Y249" i="7"/>
  <c r="Y250" i="7"/>
  <c r="Y251" i="7"/>
  <c r="Y252" i="7"/>
  <c r="Y253" i="7"/>
  <c r="Y254" i="7"/>
  <c r="Y255" i="7"/>
  <c r="Y256" i="7"/>
  <c r="Y257" i="7"/>
  <c r="Y258" i="7"/>
  <c r="Y259" i="7"/>
  <c r="Y260" i="7"/>
  <c r="Y261" i="7"/>
  <c r="Y262" i="7"/>
  <c r="Y263" i="7"/>
  <c r="Z5" i="8"/>
  <c r="Z6" i="8"/>
  <c r="Z7" i="8"/>
  <c r="Z8" i="8"/>
  <c r="Z9" i="8"/>
  <c r="Z10" i="8"/>
  <c r="Z11" i="8"/>
  <c r="Z12" i="8"/>
  <c r="Z13" i="8"/>
  <c r="Z14" i="8"/>
  <c r="Z15" i="8"/>
  <c r="Z16" i="8"/>
  <c r="Z17" i="8"/>
  <c r="Z18" i="8"/>
  <c r="Z19" i="8"/>
  <c r="Z20" i="8"/>
  <c r="Z21" i="8"/>
  <c r="Z22" i="8"/>
  <c r="Z23" i="8"/>
  <c r="Z24" i="8"/>
  <c r="Z25" i="8"/>
  <c r="Z26" i="8"/>
  <c r="Z27" i="8"/>
  <c r="Z28" i="8"/>
  <c r="Z29" i="8"/>
  <c r="Z30" i="8"/>
  <c r="Z31" i="8"/>
  <c r="Z32" i="8"/>
  <c r="Z33" i="8"/>
  <c r="Z34" i="8"/>
  <c r="Z35" i="8"/>
  <c r="Z36" i="8"/>
  <c r="Z37" i="8"/>
  <c r="Z38" i="8"/>
  <c r="Z39" i="8"/>
  <c r="Z40" i="8"/>
  <c r="Z41" i="8"/>
  <c r="Z42" i="8"/>
  <c r="Z43" i="8"/>
  <c r="Z44" i="8"/>
  <c r="Z45" i="8"/>
  <c r="Z46" i="8"/>
  <c r="Z47" i="8"/>
  <c r="Z48" i="8"/>
  <c r="Z49" i="8"/>
  <c r="Z50" i="8"/>
  <c r="Z51" i="8"/>
  <c r="Z52" i="8"/>
  <c r="Z53" i="8"/>
  <c r="Z54" i="8"/>
  <c r="Z55" i="8"/>
  <c r="Z56" i="8"/>
  <c r="Z57" i="8"/>
  <c r="Z58" i="8"/>
  <c r="Z59" i="8"/>
  <c r="Z60" i="8"/>
  <c r="Z61" i="8"/>
  <c r="Z62" i="8"/>
  <c r="Z63" i="8"/>
  <c r="Z64" i="8"/>
  <c r="Z65" i="8"/>
  <c r="Z66" i="8"/>
  <c r="Z67" i="8"/>
  <c r="Z68" i="8"/>
  <c r="Z69" i="8"/>
  <c r="Z70" i="8"/>
  <c r="Z71" i="8"/>
  <c r="Z72" i="8"/>
  <c r="Z73" i="8"/>
  <c r="Z74" i="8"/>
  <c r="Z75" i="8"/>
  <c r="Z76" i="8"/>
  <c r="Z77" i="8"/>
  <c r="Z78" i="8"/>
  <c r="Z79" i="8"/>
  <c r="Z81" i="8"/>
  <c r="Z82" i="8"/>
  <c r="Z83" i="8"/>
  <c r="Z84" i="8"/>
  <c r="Z85" i="8"/>
  <c r="Z86" i="8"/>
  <c r="Z87" i="8"/>
  <c r="Z88" i="8"/>
  <c r="Z89" i="8"/>
  <c r="Z90" i="8"/>
  <c r="Z91" i="8"/>
  <c r="Z92" i="8"/>
  <c r="Z93" i="8"/>
  <c r="Z94" i="8"/>
  <c r="Z95" i="8"/>
  <c r="Z96" i="8"/>
  <c r="Z97" i="8"/>
  <c r="Z98" i="8"/>
  <c r="Z99" i="8"/>
  <c r="Z100" i="8"/>
  <c r="Z101" i="8"/>
  <c r="Z102" i="8"/>
  <c r="Z103" i="8"/>
  <c r="Z104" i="8"/>
  <c r="Z105" i="8"/>
  <c r="Z106" i="8"/>
  <c r="Z107" i="8"/>
  <c r="Z108" i="8"/>
  <c r="Z109" i="8"/>
  <c r="Z110" i="8"/>
  <c r="Z111" i="8"/>
  <c r="Z112" i="8"/>
  <c r="Z113" i="8"/>
  <c r="Z114" i="8"/>
  <c r="Z115" i="8"/>
  <c r="Z116" i="8"/>
  <c r="Z117" i="8"/>
  <c r="Z118" i="8"/>
  <c r="Z120" i="8"/>
  <c r="Z121" i="8"/>
  <c r="Z122" i="8"/>
  <c r="Z123" i="8"/>
  <c r="Z124" i="8"/>
  <c r="Z125" i="8"/>
  <c r="Z126" i="8"/>
  <c r="Z127" i="8"/>
  <c r="Z128" i="8"/>
  <c r="Z129" i="8"/>
  <c r="Z130" i="8"/>
  <c r="Z131" i="8"/>
  <c r="Z132" i="8"/>
  <c r="Z133" i="8"/>
  <c r="Z135" i="8"/>
  <c r="Z136" i="8"/>
  <c r="Z137" i="8"/>
  <c r="Z138" i="8"/>
  <c r="Z139" i="8"/>
  <c r="Z140" i="8"/>
  <c r="Z141" i="8"/>
  <c r="Z142" i="8"/>
  <c r="Z143" i="8"/>
  <c r="Z144" i="8"/>
  <c r="Z145" i="8"/>
  <c r="Z146" i="8"/>
  <c r="Z147" i="8"/>
  <c r="Z148" i="8"/>
  <c r="Z149" i="8"/>
  <c r="Z150" i="8"/>
  <c r="Z151" i="8"/>
  <c r="Z152" i="8"/>
  <c r="Z153" i="8"/>
  <c r="Z154" i="8"/>
  <c r="Z155" i="8"/>
  <c r="Z156" i="8"/>
  <c r="Z157" i="8"/>
  <c r="Z158" i="8"/>
  <c r="Z159" i="8"/>
  <c r="Z160" i="8"/>
  <c r="Z161" i="8"/>
  <c r="Z162" i="8"/>
  <c r="Z163" i="8"/>
  <c r="Z164" i="8"/>
  <c r="Z165" i="8"/>
  <c r="Z166" i="8"/>
  <c r="Z167" i="8"/>
  <c r="Z168" i="8"/>
  <c r="Z169" i="8"/>
  <c r="Z170" i="8"/>
  <c r="Z171" i="8"/>
  <c r="Z172" i="8"/>
  <c r="Z173" i="8"/>
  <c r="Z174" i="8"/>
  <c r="Z175" i="8"/>
  <c r="Z176" i="8"/>
  <c r="Z177" i="8"/>
  <c r="Z178" i="8"/>
  <c r="Z179" i="8"/>
  <c r="Z180" i="8"/>
  <c r="Z181" i="8"/>
  <c r="Z182" i="8"/>
  <c r="Z183" i="8"/>
  <c r="Z184" i="8"/>
  <c r="Z185" i="8"/>
  <c r="Z186" i="8"/>
  <c r="Z187" i="8"/>
  <c r="Z188" i="8"/>
  <c r="Z189" i="8"/>
  <c r="Z190" i="8"/>
  <c r="Z191" i="8"/>
  <c r="Z192" i="8"/>
  <c r="Z193" i="8"/>
  <c r="Z194" i="8"/>
  <c r="Z195" i="8"/>
  <c r="Z196" i="8"/>
  <c r="Z197" i="8"/>
  <c r="Z198" i="8"/>
  <c r="Z199" i="8"/>
  <c r="Z200" i="8"/>
  <c r="Z201" i="8"/>
  <c r="Z202" i="8"/>
  <c r="Z203" i="8"/>
  <c r="Z204" i="8"/>
  <c r="Z205" i="8"/>
  <c r="Z206" i="8"/>
  <c r="Z207" i="8"/>
  <c r="Z208" i="8"/>
  <c r="Z209" i="8"/>
  <c r="Z210" i="8"/>
  <c r="Z211" i="8"/>
  <c r="Z212" i="8"/>
  <c r="Z213" i="8"/>
  <c r="Z214" i="8"/>
  <c r="Z215" i="8"/>
  <c r="Z216" i="8"/>
  <c r="Z217" i="8"/>
  <c r="Z218" i="8"/>
  <c r="Z219" i="8"/>
  <c r="Z220" i="8"/>
  <c r="Z221" i="8"/>
  <c r="Z222" i="8"/>
  <c r="Z223" i="8"/>
  <c r="Z224" i="8"/>
  <c r="Z225" i="8"/>
  <c r="Z226" i="8"/>
  <c r="Z227" i="8"/>
  <c r="Z228" i="8"/>
  <c r="Z229" i="8"/>
  <c r="Z230" i="8"/>
  <c r="Z231" i="8"/>
  <c r="Z232" i="8"/>
  <c r="Z233" i="8"/>
  <c r="Z234" i="8"/>
  <c r="Z235" i="8"/>
  <c r="Z237" i="8"/>
  <c r="Z238" i="8"/>
  <c r="Z239" i="8"/>
  <c r="Z240" i="8"/>
  <c r="Z241" i="8"/>
  <c r="Z242" i="8"/>
  <c r="Z243" i="8"/>
  <c r="Z244" i="8"/>
  <c r="Z245" i="8"/>
  <c r="Z246" i="8"/>
  <c r="Z247" i="8"/>
  <c r="Z248" i="8"/>
  <c r="Z249" i="8"/>
  <c r="Z250" i="8"/>
  <c r="Z251" i="8"/>
  <c r="Z252" i="8"/>
  <c r="Z253" i="8"/>
  <c r="Z254" i="8"/>
  <c r="Z255" i="8"/>
  <c r="Z256" i="8"/>
  <c r="Z257" i="8"/>
  <c r="Z258" i="8"/>
  <c r="Z259" i="8"/>
  <c r="Z260" i="8"/>
  <c r="Z261" i="8"/>
  <c r="Z262" i="8"/>
  <c r="Z263" i="8"/>
  <c r="Y5" i="8"/>
  <c r="Y6" i="8"/>
  <c r="Y7" i="8"/>
  <c r="Y8" i="8"/>
  <c r="Y9" i="8"/>
  <c r="Y10" i="8"/>
  <c r="Y11" i="8"/>
  <c r="Y12" i="8"/>
  <c r="Y13" i="8"/>
  <c r="Y14" i="8"/>
  <c r="Y15" i="8"/>
  <c r="Y16" i="8"/>
  <c r="Y17" i="8"/>
  <c r="Y18" i="8"/>
  <c r="Y19" i="8"/>
  <c r="Y20" i="8"/>
  <c r="Y21" i="8"/>
  <c r="Y22" i="8"/>
  <c r="Y23" i="8"/>
  <c r="Y24" i="8"/>
  <c r="Y25" i="8"/>
  <c r="Y26" i="8"/>
  <c r="Y27" i="8"/>
  <c r="Y28" i="8"/>
  <c r="Y29" i="8"/>
  <c r="Y30" i="8"/>
  <c r="Y31" i="8"/>
  <c r="Y32" i="8"/>
  <c r="Y33" i="8"/>
  <c r="Y34" i="8"/>
  <c r="Y35" i="8"/>
  <c r="Y36" i="8"/>
  <c r="Y37" i="8"/>
  <c r="Y38" i="8"/>
  <c r="Y39" i="8"/>
  <c r="Y40" i="8"/>
  <c r="Y41" i="8"/>
  <c r="Y42" i="8"/>
  <c r="Y43" i="8"/>
  <c r="Y44" i="8"/>
  <c r="Y45" i="8"/>
  <c r="Y46" i="8"/>
  <c r="Y47" i="8"/>
  <c r="Y48" i="8"/>
  <c r="Y49" i="8"/>
  <c r="Y50" i="8"/>
  <c r="Y51" i="8"/>
  <c r="Y52" i="8"/>
  <c r="Y53" i="8"/>
  <c r="Y54" i="8"/>
  <c r="Y55" i="8"/>
  <c r="Y56" i="8"/>
  <c r="Y57" i="8"/>
  <c r="Y58" i="8"/>
  <c r="Y59" i="8"/>
  <c r="Y60" i="8"/>
  <c r="Y61" i="8"/>
  <c r="Y62" i="8"/>
  <c r="Y63" i="8"/>
  <c r="Y64" i="8"/>
  <c r="Y65" i="8"/>
  <c r="Y66" i="8"/>
  <c r="Y67" i="8"/>
  <c r="Y68" i="8"/>
  <c r="Y69" i="8"/>
  <c r="Y70" i="8"/>
  <c r="Y71" i="8"/>
  <c r="Y72" i="8"/>
  <c r="Y73" i="8"/>
  <c r="Y74" i="8"/>
  <c r="Y75" i="8"/>
  <c r="Y76" i="8"/>
  <c r="Y77" i="8"/>
  <c r="Y78" i="8"/>
  <c r="Y79" i="8"/>
  <c r="Y81" i="8"/>
  <c r="Y82" i="8"/>
  <c r="Y83" i="8"/>
  <c r="Y84" i="8"/>
  <c r="Y85" i="8"/>
  <c r="Y86" i="8"/>
  <c r="Y87" i="8"/>
  <c r="Y88" i="8"/>
  <c r="Y89" i="8"/>
  <c r="Y90" i="8"/>
  <c r="Y91" i="8"/>
  <c r="Y92" i="8"/>
  <c r="Y93" i="8"/>
  <c r="Y94" i="8"/>
  <c r="Y95" i="8"/>
  <c r="Y96" i="8"/>
  <c r="Y97" i="8"/>
  <c r="Y98" i="8"/>
  <c r="Y99" i="8"/>
  <c r="Y100" i="8"/>
  <c r="Y101" i="8"/>
  <c r="Y102" i="8"/>
  <c r="Y103" i="8"/>
  <c r="Y104" i="8"/>
  <c r="Y105" i="8"/>
  <c r="Y106" i="8"/>
  <c r="Y107" i="8"/>
  <c r="Y108" i="8"/>
  <c r="Y109" i="8"/>
  <c r="Y110" i="8"/>
  <c r="Y111" i="8"/>
  <c r="Y112" i="8"/>
  <c r="Y113" i="8"/>
  <c r="Y114" i="8"/>
  <c r="Y115" i="8"/>
  <c r="Y116" i="8"/>
  <c r="Y117" i="8"/>
  <c r="Y118" i="8"/>
  <c r="Y120" i="8"/>
  <c r="Y121" i="8"/>
  <c r="Y122" i="8"/>
  <c r="Y123" i="8"/>
  <c r="Y124" i="8"/>
  <c r="Y125" i="8"/>
  <c r="Y126" i="8"/>
  <c r="Y127" i="8"/>
  <c r="Y128" i="8"/>
  <c r="Y129" i="8"/>
  <c r="Y130" i="8"/>
  <c r="Y131" i="8"/>
  <c r="Y132" i="8"/>
  <c r="Y133" i="8"/>
  <c r="Y135" i="8"/>
  <c r="Y136" i="8"/>
  <c r="Y137" i="8"/>
  <c r="Y138" i="8"/>
  <c r="Y139" i="8"/>
  <c r="Y140" i="8"/>
  <c r="Y141" i="8"/>
  <c r="Y142" i="8"/>
  <c r="Y143" i="8"/>
  <c r="Y144" i="8"/>
  <c r="Y145" i="8"/>
  <c r="Y146" i="8"/>
  <c r="Y147" i="8"/>
  <c r="Y148" i="8"/>
  <c r="Y149" i="8"/>
  <c r="Y150" i="8"/>
  <c r="Y151" i="8"/>
  <c r="Y152" i="8"/>
  <c r="Y153" i="8"/>
  <c r="Y154" i="8"/>
  <c r="Y155" i="8"/>
  <c r="Y156" i="8"/>
  <c r="Y157" i="8"/>
  <c r="Y158" i="8"/>
  <c r="Y159" i="8"/>
  <c r="Y160" i="8"/>
  <c r="Y161" i="8"/>
  <c r="Y162" i="8"/>
  <c r="Y163" i="8"/>
  <c r="Y164" i="8"/>
  <c r="Y165" i="8"/>
  <c r="Y166" i="8"/>
  <c r="Y167" i="8"/>
  <c r="Y168" i="8"/>
  <c r="Y169" i="8"/>
  <c r="Y170" i="8"/>
  <c r="Y171" i="8"/>
  <c r="Y172" i="8"/>
  <c r="Y173" i="8"/>
  <c r="Y174" i="8"/>
  <c r="Y175" i="8"/>
  <c r="Y176" i="8"/>
  <c r="Y177" i="8"/>
  <c r="Y178" i="8"/>
  <c r="Y179" i="8"/>
  <c r="Y180" i="8"/>
  <c r="Y181" i="8"/>
  <c r="Y182" i="8"/>
  <c r="Y183" i="8"/>
  <c r="Y184" i="8"/>
  <c r="Y185" i="8"/>
  <c r="Y186" i="8"/>
  <c r="Y187" i="8"/>
  <c r="Y188" i="8"/>
  <c r="Y189" i="8"/>
  <c r="Y190" i="8"/>
  <c r="Y191" i="8"/>
  <c r="Y192" i="8"/>
  <c r="Y193" i="8"/>
  <c r="Y194" i="8"/>
  <c r="Y195" i="8"/>
  <c r="Y196" i="8"/>
  <c r="Y197" i="8"/>
  <c r="Y198" i="8"/>
  <c r="Y199" i="8"/>
  <c r="Y200" i="8"/>
  <c r="Y201" i="8"/>
  <c r="Y202" i="8"/>
  <c r="Y203" i="8"/>
  <c r="Y204" i="8"/>
  <c r="Y205" i="8"/>
  <c r="Y206" i="8"/>
  <c r="Y207" i="8"/>
  <c r="Y208" i="8"/>
  <c r="Y209" i="8"/>
  <c r="Y210" i="8"/>
  <c r="Y211" i="8"/>
  <c r="Y212" i="8"/>
  <c r="Y213" i="8"/>
  <c r="Y214" i="8"/>
  <c r="Y215" i="8"/>
  <c r="Y216" i="8"/>
  <c r="Y217" i="8"/>
  <c r="Y218" i="8"/>
  <c r="Y219" i="8"/>
  <c r="Y220" i="8"/>
  <c r="Y221" i="8"/>
  <c r="Y222" i="8"/>
  <c r="Y223" i="8"/>
  <c r="Y224" i="8"/>
  <c r="Y225" i="8"/>
  <c r="Y226" i="8"/>
  <c r="Y227" i="8"/>
  <c r="Y228" i="8"/>
  <c r="Y229" i="8"/>
  <c r="Y230" i="8"/>
  <c r="Y231" i="8"/>
  <c r="Y232" i="8"/>
  <c r="Y233" i="8"/>
  <c r="Y234" i="8"/>
  <c r="Y235" i="8"/>
  <c r="Y237" i="8"/>
  <c r="Y238" i="8"/>
  <c r="Y239" i="8"/>
  <c r="Y240" i="8"/>
  <c r="Y241" i="8"/>
  <c r="Y242" i="8"/>
  <c r="Y243" i="8"/>
  <c r="Y244" i="8"/>
  <c r="Y245" i="8"/>
  <c r="Y246" i="8"/>
  <c r="Y247" i="8"/>
  <c r="Y248" i="8"/>
  <c r="Y249" i="8"/>
  <c r="Y250" i="8"/>
  <c r="Y251" i="8"/>
  <c r="Y252" i="8"/>
  <c r="Y253" i="8"/>
  <c r="Y254" i="8"/>
  <c r="Y255" i="8"/>
  <c r="Y256" i="8"/>
  <c r="Y257" i="8"/>
  <c r="Y258" i="8"/>
  <c r="Y259" i="8"/>
  <c r="Y260" i="8"/>
  <c r="Y261" i="8"/>
  <c r="Y262" i="8"/>
  <c r="Y263" i="8"/>
  <c r="Z4" i="8"/>
  <c r="Y4" i="8"/>
  <c r="Z4" i="7"/>
  <c r="Y4" i="7"/>
  <c r="Z4" i="6"/>
  <c r="Y4" i="6"/>
  <c r="AC5" i="5"/>
  <c r="AC6" i="5"/>
  <c r="AC7" i="5"/>
  <c r="AC8" i="5"/>
  <c r="AC9" i="5"/>
  <c r="AC10" i="5"/>
  <c r="AC11" i="5"/>
  <c r="AC12" i="5"/>
  <c r="AC13" i="5"/>
  <c r="AC14" i="5"/>
  <c r="AC15" i="5"/>
  <c r="AC16" i="5"/>
  <c r="AC17" i="5"/>
  <c r="AC18" i="5"/>
  <c r="AC19" i="5"/>
  <c r="AC20" i="5"/>
  <c r="AC21" i="5"/>
  <c r="AC22" i="5"/>
  <c r="AC23" i="5"/>
  <c r="AC24" i="5"/>
  <c r="AC25" i="5"/>
  <c r="AC26" i="5"/>
  <c r="AC27" i="5"/>
  <c r="AC28" i="5"/>
  <c r="AC29" i="5"/>
  <c r="AC30" i="5"/>
  <c r="AC31" i="5"/>
  <c r="AC32" i="5"/>
  <c r="AC33" i="5"/>
  <c r="AC34" i="5"/>
  <c r="AC35" i="5"/>
  <c r="AC36" i="5"/>
  <c r="AC37" i="5"/>
  <c r="AC38" i="5"/>
  <c r="AC39" i="5"/>
  <c r="AC40" i="5"/>
  <c r="AC41" i="5"/>
  <c r="AC42" i="5"/>
  <c r="AC43" i="5"/>
  <c r="AC44" i="5"/>
  <c r="AC45" i="5"/>
  <c r="AC46" i="5"/>
  <c r="AC47" i="5"/>
  <c r="AC48" i="5"/>
  <c r="AC49" i="5"/>
  <c r="AC50" i="5"/>
  <c r="AC51" i="5"/>
  <c r="AC52" i="5"/>
  <c r="AC53" i="5"/>
  <c r="AC54" i="5"/>
  <c r="AC55" i="5"/>
  <c r="AC56" i="5"/>
  <c r="AC57" i="5"/>
  <c r="AC58" i="5"/>
  <c r="AC60" i="5"/>
  <c r="AC61" i="5"/>
  <c r="AC62" i="5"/>
  <c r="AC63" i="5"/>
  <c r="AC64" i="5"/>
  <c r="AC65" i="5"/>
  <c r="AC66" i="5"/>
  <c r="AC67" i="5"/>
  <c r="AC68" i="5"/>
  <c r="AC69" i="5"/>
  <c r="AC70" i="5"/>
  <c r="AC71" i="5"/>
  <c r="AC72" i="5"/>
  <c r="AC73" i="5"/>
  <c r="AC74" i="5"/>
  <c r="AC75" i="5"/>
  <c r="AC76" i="5"/>
  <c r="AC77" i="5"/>
  <c r="AC78" i="5"/>
  <c r="AC79" i="5"/>
  <c r="AC81" i="5"/>
  <c r="AC82" i="5"/>
  <c r="AC83" i="5"/>
  <c r="AC84" i="5"/>
  <c r="AC85" i="5"/>
  <c r="AC86" i="5"/>
  <c r="AC87" i="5"/>
  <c r="AC88" i="5"/>
  <c r="AC89" i="5"/>
  <c r="AC90" i="5"/>
  <c r="AC91" i="5"/>
  <c r="AC92" i="5"/>
  <c r="AC93" i="5"/>
  <c r="AC94" i="5"/>
  <c r="AC95" i="5"/>
  <c r="AC96" i="5"/>
  <c r="AC97" i="5"/>
  <c r="AC98" i="5"/>
  <c r="AC99" i="5"/>
  <c r="AC100" i="5"/>
  <c r="AC101" i="5"/>
  <c r="AC102" i="5"/>
  <c r="AC103" i="5"/>
  <c r="AC104" i="5"/>
  <c r="AC105" i="5"/>
  <c r="AC106" i="5"/>
  <c r="AC107" i="5"/>
  <c r="AC108" i="5"/>
  <c r="AC109" i="5"/>
  <c r="AC110" i="5"/>
  <c r="AC111" i="5"/>
  <c r="AC112" i="5"/>
  <c r="AC113" i="5"/>
  <c r="AC114" i="5"/>
  <c r="AC115" i="5"/>
  <c r="AC116" i="5"/>
  <c r="AC117" i="5"/>
  <c r="AC118" i="5"/>
  <c r="AC120" i="5"/>
  <c r="AC121" i="5"/>
  <c r="AC122" i="5"/>
  <c r="AC123" i="5"/>
  <c r="AC124" i="5"/>
  <c r="AC125" i="5"/>
  <c r="AC126" i="5"/>
  <c r="AC127" i="5"/>
  <c r="AC129" i="5"/>
  <c r="AC130" i="5"/>
  <c r="AC131" i="5"/>
  <c r="AC132" i="5"/>
  <c r="AC133" i="5"/>
  <c r="AC135" i="5"/>
  <c r="AC136" i="5"/>
  <c r="AC137" i="5"/>
  <c r="AC138" i="5"/>
  <c r="AC139" i="5"/>
  <c r="AC140" i="5"/>
  <c r="AC141" i="5"/>
  <c r="AC142" i="5"/>
  <c r="AC143" i="5"/>
  <c r="AC144" i="5"/>
  <c r="AC145" i="5"/>
  <c r="AC146" i="5"/>
  <c r="AC147" i="5"/>
  <c r="AC148" i="5"/>
  <c r="AC149" i="5"/>
  <c r="AC150" i="5"/>
  <c r="AC151" i="5"/>
  <c r="AC152" i="5"/>
  <c r="AC153" i="5"/>
  <c r="AC154" i="5"/>
  <c r="AC155" i="5"/>
  <c r="AC156" i="5"/>
  <c r="AC157" i="5"/>
  <c r="AC158" i="5"/>
  <c r="AC159" i="5"/>
  <c r="AC160" i="5"/>
  <c r="AC161" i="5"/>
  <c r="AC162" i="5"/>
  <c r="AC163" i="5"/>
  <c r="AC164" i="5"/>
  <c r="AC165" i="5"/>
  <c r="AC166" i="5"/>
  <c r="AC167" i="5"/>
  <c r="AC168" i="5"/>
  <c r="AC169" i="5"/>
  <c r="AC170" i="5"/>
  <c r="AC171" i="5"/>
  <c r="AC172" i="5"/>
  <c r="AC173" i="5"/>
  <c r="AC174" i="5"/>
  <c r="AC175" i="5"/>
  <c r="AC176" i="5"/>
  <c r="AC177" i="5"/>
  <c r="AC178" i="5"/>
  <c r="AC179" i="5"/>
  <c r="AC180" i="5"/>
  <c r="AC181" i="5"/>
  <c r="AC182" i="5"/>
  <c r="AC183" i="5"/>
  <c r="AC184" i="5"/>
  <c r="AC185" i="5"/>
  <c r="AC186" i="5"/>
  <c r="AC187" i="5"/>
  <c r="AC188" i="5"/>
  <c r="AC189" i="5"/>
  <c r="AC190" i="5"/>
  <c r="AC191" i="5"/>
  <c r="AC192" i="5"/>
  <c r="AC193" i="5"/>
  <c r="AC194" i="5"/>
  <c r="AC195" i="5"/>
  <c r="AC196" i="5"/>
  <c r="AC197" i="5"/>
  <c r="AC198" i="5"/>
  <c r="AC199" i="5"/>
  <c r="AC200" i="5"/>
  <c r="AC201" i="5"/>
  <c r="AC202" i="5"/>
  <c r="AC203" i="5"/>
  <c r="AC204" i="5"/>
  <c r="AC205" i="5"/>
  <c r="AC206" i="5"/>
  <c r="AC207" i="5"/>
  <c r="AC208" i="5"/>
  <c r="AC209" i="5"/>
  <c r="AC210" i="5"/>
  <c r="AC211" i="5"/>
  <c r="AC212" i="5"/>
  <c r="AC213" i="5"/>
  <c r="AC214" i="5"/>
  <c r="AC215" i="5"/>
  <c r="AC216" i="5"/>
  <c r="AC217" i="5"/>
  <c r="AC218" i="5"/>
  <c r="AC219" i="5"/>
  <c r="AC220" i="5"/>
  <c r="AC221" i="5"/>
  <c r="AC222" i="5"/>
  <c r="AC223" i="5"/>
  <c r="AC224" i="5"/>
  <c r="AC225" i="5"/>
  <c r="AC226" i="5"/>
  <c r="AC227" i="5"/>
  <c r="AC228" i="5"/>
  <c r="AC229" i="5"/>
  <c r="AC230" i="5"/>
  <c r="AC231" i="5"/>
  <c r="AC232" i="5"/>
  <c r="AC233" i="5"/>
  <c r="AC234" i="5"/>
  <c r="AC235" i="5"/>
  <c r="AC237" i="5"/>
  <c r="AC238" i="5"/>
  <c r="AC239" i="5"/>
  <c r="AC240" i="5"/>
  <c r="AC241" i="5"/>
  <c r="AC242" i="5"/>
  <c r="AC243" i="5"/>
  <c r="AC244" i="5"/>
  <c r="AC245" i="5"/>
  <c r="AC246" i="5"/>
  <c r="AC247" i="5"/>
  <c r="AC248" i="5"/>
  <c r="AC249" i="5"/>
  <c r="AC250" i="5"/>
  <c r="AC251" i="5"/>
  <c r="AC252" i="5"/>
  <c r="AC253" i="5"/>
  <c r="AC254" i="5"/>
  <c r="AC255" i="5"/>
  <c r="AC256" i="5"/>
  <c r="AC257" i="5"/>
  <c r="AC258" i="5"/>
  <c r="AC259" i="5"/>
  <c r="AC260" i="5"/>
  <c r="AC261" i="5"/>
  <c r="AC262" i="5"/>
  <c r="AC263" i="5"/>
  <c r="AC264" i="5"/>
  <c r="AC265" i="5"/>
  <c r="AC266" i="5"/>
  <c r="AC267" i="5"/>
  <c r="AC268" i="5"/>
  <c r="AC269" i="5"/>
  <c r="AC270" i="5"/>
  <c r="AC271" i="5"/>
  <c r="AC272" i="5"/>
  <c r="AC273" i="5"/>
  <c r="AC274" i="5"/>
  <c r="AC275" i="5"/>
  <c r="AC276" i="5"/>
  <c r="AC277" i="5"/>
  <c r="AC278" i="5"/>
  <c r="AC279" i="5"/>
  <c r="AC280" i="5"/>
  <c r="AC281" i="5"/>
  <c r="AC282" i="5"/>
  <c r="AC283" i="5"/>
  <c r="AC284" i="5"/>
  <c r="AC285" i="5"/>
  <c r="AC286" i="5"/>
  <c r="AC287" i="5"/>
  <c r="AC288" i="5"/>
  <c r="AC289" i="5"/>
  <c r="AC290" i="5"/>
  <c r="AC291" i="5"/>
  <c r="AC292" i="5"/>
  <c r="AC293" i="5"/>
  <c r="AC294" i="5"/>
  <c r="AC295" i="5"/>
  <c r="AC296" i="5"/>
  <c r="AC297" i="5"/>
  <c r="AC298" i="5"/>
  <c r="AC299" i="5"/>
  <c r="AC300" i="5"/>
  <c r="AC301" i="5"/>
  <c r="AC302" i="5"/>
  <c r="AC303" i="5"/>
  <c r="AC304" i="5"/>
  <c r="AC305" i="5"/>
  <c r="AC306" i="5"/>
  <c r="AC307" i="5"/>
  <c r="AC308" i="5"/>
  <c r="AC309" i="5"/>
  <c r="AC310" i="5"/>
  <c r="AC311" i="5"/>
  <c r="AC312" i="5"/>
  <c r="AC313" i="5"/>
  <c r="AC314" i="5"/>
  <c r="AC315" i="5"/>
  <c r="AC316" i="5"/>
  <c r="AC317" i="5"/>
  <c r="AC318" i="5"/>
  <c r="AC319" i="5"/>
  <c r="AC320" i="5"/>
  <c r="AC321" i="5"/>
  <c r="AC322" i="5"/>
  <c r="AC323" i="5"/>
  <c r="AC324" i="5"/>
  <c r="AC325" i="5"/>
  <c r="AC326" i="5"/>
  <c r="AC327" i="5"/>
  <c r="AC328" i="5"/>
  <c r="AC329" i="5"/>
  <c r="AC330" i="5"/>
  <c r="AC331" i="5"/>
  <c r="AC332" i="5"/>
  <c r="AC333" i="5"/>
  <c r="AC334" i="5"/>
  <c r="AC335" i="5"/>
  <c r="AC336" i="5"/>
  <c r="AC337" i="5"/>
  <c r="AC338" i="5"/>
  <c r="AC339" i="5"/>
  <c r="AC340" i="5"/>
  <c r="AC341" i="5"/>
  <c r="AC342" i="5"/>
  <c r="AC343" i="5"/>
  <c r="AC344" i="5"/>
  <c r="AC345" i="5"/>
  <c r="AC346" i="5"/>
  <c r="AC347" i="5"/>
  <c r="AC348" i="5"/>
  <c r="AC349" i="5"/>
  <c r="AC350" i="5"/>
  <c r="AC351" i="5"/>
  <c r="AC352" i="5"/>
  <c r="AC353" i="5"/>
  <c r="AC354" i="5"/>
  <c r="AC355" i="5"/>
  <c r="AC356" i="5"/>
  <c r="AC357" i="5"/>
  <c r="AC358" i="5"/>
  <c r="AC359" i="5"/>
  <c r="AC360" i="5"/>
  <c r="AC361" i="5"/>
  <c r="AC362" i="5"/>
  <c r="AC363" i="5"/>
  <c r="AC364" i="5"/>
  <c r="AC365" i="5"/>
  <c r="AC366" i="5"/>
  <c r="AC367" i="5"/>
  <c r="AC368" i="5"/>
  <c r="AC369" i="5"/>
  <c r="AC370" i="5"/>
  <c r="AC371" i="5"/>
  <c r="AC372" i="5"/>
  <c r="AC373" i="5"/>
  <c r="AC374" i="5"/>
  <c r="AC375" i="5"/>
  <c r="AC376" i="5"/>
  <c r="AC377" i="5"/>
  <c r="AC378" i="5"/>
  <c r="AC379" i="5"/>
  <c r="AC380" i="5"/>
  <c r="AC381" i="5"/>
  <c r="AC382" i="5"/>
  <c r="AC383" i="5"/>
  <c r="AC384" i="5"/>
  <c r="AC385" i="5"/>
  <c r="AC386" i="5"/>
  <c r="AC387" i="5"/>
  <c r="AC388" i="5"/>
  <c r="AC389" i="5"/>
  <c r="AC390" i="5"/>
  <c r="AC392" i="5"/>
  <c r="AC393" i="5"/>
  <c r="AC394" i="5"/>
  <c r="AC395" i="5"/>
  <c r="AC396" i="5"/>
  <c r="AC397" i="5"/>
  <c r="AC398" i="5"/>
  <c r="AC399" i="5"/>
  <c r="AC400" i="5"/>
  <c r="AC401" i="5"/>
  <c r="AC402" i="5"/>
  <c r="AC403" i="5"/>
  <c r="AC404" i="5"/>
  <c r="AC405" i="5"/>
  <c r="AC406" i="5"/>
  <c r="AC407" i="5"/>
  <c r="AC408" i="5"/>
  <c r="AC409" i="5"/>
  <c r="AC410" i="5"/>
  <c r="AC411" i="5"/>
  <c r="AC412" i="5"/>
  <c r="AC413" i="5"/>
  <c r="AC414" i="5"/>
  <c r="AC415" i="5"/>
  <c r="AC416" i="5"/>
  <c r="AC417" i="5"/>
  <c r="AC418" i="5"/>
  <c r="AC419" i="5"/>
  <c r="AC420" i="5"/>
  <c r="AC421" i="5"/>
  <c r="AC422" i="5"/>
  <c r="AC423" i="5"/>
  <c r="AC424" i="5"/>
  <c r="AC425" i="5"/>
  <c r="AC426" i="5"/>
  <c r="AC427" i="5"/>
  <c r="AC429" i="5"/>
  <c r="AC430" i="5"/>
  <c r="AC431" i="5"/>
  <c r="AC432" i="5"/>
  <c r="AC433" i="5"/>
  <c r="AC434" i="5"/>
  <c r="AC435" i="5"/>
  <c r="AC436" i="5"/>
  <c r="AC437" i="5"/>
  <c r="AC438" i="5"/>
  <c r="AC439" i="5"/>
  <c r="AC440" i="5"/>
  <c r="AC441" i="5"/>
  <c r="AC442" i="5"/>
  <c r="AC443" i="5"/>
  <c r="AC444" i="5"/>
  <c r="AC445" i="5"/>
  <c r="AC446" i="5"/>
  <c r="AC447" i="5"/>
  <c r="AC448" i="5"/>
  <c r="AC449" i="5"/>
  <c r="AC450" i="5"/>
  <c r="AC451" i="5"/>
  <c r="AC452" i="5"/>
  <c r="AC453" i="5"/>
  <c r="AC454" i="5"/>
  <c r="AC455" i="5"/>
  <c r="AC456" i="5"/>
  <c r="AC457" i="5"/>
  <c r="AC458" i="5"/>
  <c r="AC459" i="5"/>
  <c r="AC460" i="5"/>
  <c r="AC461" i="5"/>
  <c r="AC462" i="5"/>
  <c r="AC463" i="5"/>
  <c r="AC464" i="5"/>
  <c r="AC465" i="5"/>
  <c r="AC466" i="5"/>
  <c r="AC467" i="5"/>
  <c r="AC468" i="5"/>
  <c r="AC469" i="5"/>
  <c r="AC470" i="5"/>
  <c r="AC471" i="5"/>
  <c r="AC472" i="5"/>
  <c r="AC473" i="5"/>
  <c r="AC474" i="5"/>
  <c r="AC475" i="5"/>
  <c r="AC476" i="5"/>
  <c r="AC477" i="5"/>
  <c r="AC478" i="5"/>
  <c r="AC479" i="5"/>
  <c r="AC480" i="5"/>
  <c r="AC481" i="5"/>
  <c r="AC482" i="5"/>
  <c r="AC483" i="5"/>
  <c r="AC484" i="5"/>
  <c r="AC485" i="5"/>
  <c r="AC486" i="5"/>
  <c r="AC487" i="5"/>
  <c r="AC488" i="5"/>
  <c r="AC489" i="5"/>
  <c r="AC490" i="5"/>
  <c r="AC491" i="5"/>
  <c r="AC492" i="5"/>
  <c r="AC493" i="5"/>
  <c r="AC494" i="5"/>
  <c r="AC495" i="5"/>
  <c r="AC496" i="5"/>
  <c r="AC497" i="5"/>
  <c r="AC498" i="5"/>
  <c r="AC499" i="5"/>
  <c r="AC500" i="5"/>
  <c r="AC501" i="5"/>
  <c r="AC502" i="5"/>
  <c r="AC503" i="5"/>
  <c r="AC504" i="5"/>
  <c r="AC505" i="5"/>
  <c r="AC506" i="5"/>
  <c r="AC507" i="5"/>
  <c r="AC508" i="5"/>
  <c r="AC509" i="5"/>
  <c r="AC510" i="5"/>
  <c r="AC511" i="5"/>
  <c r="AC512" i="5"/>
  <c r="AC513" i="5"/>
  <c r="AC514" i="5"/>
  <c r="AC515" i="5"/>
  <c r="AC516" i="5"/>
  <c r="AC517" i="5"/>
  <c r="AC518" i="5"/>
  <c r="AC519" i="5"/>
  <c r="AC520" i="5"/>
  <c r="AC521" i="5"/>
  <c r="AC522" i="5"/>
  <c r="AC523" i="5"/>
  <c r="AC524" i="5"/>
  <c r="AC525" i="5"/>
  <c r="AC526" i="5"/>
  <c r="AC527" i="5"/>
  <c r="AC528" i="5"/>
  <c r="AC529" i="5"/>
  <c r="AC530" i="5"/>
  <c r="AC531" i="5"/>
  <c r="AC532" i="5"/>
  <c r="AC533" i="5"/>
  <c r="AC534" i="5"/>
  <c r="AC535" i="5"/>
  <c r="AC536" i="5"/>
  <c r="AC537" i="5"/>
  <c r="AC538" i="5"/>
  <c r="AC539" i="5"/>
  <c r="AC540" i="5"/>
  <c r="AC541" i="5"/>
  <c r="AC542" i="5"/>
  <c r="AC543" i="5"/>
  <c r="AC544" i="5"/>
  <c r="AC545" i="5"/>
  <c r="AC546" i="5"/>
  <c r="AC547" i="5"/>
  <c r="AC548" i="5"/>
  <c r="AC549" i="5"/>
  <c r="AC550" i="5"/>
  <c r="AC4" i="5"/>
  <c r="Z5" i="5"/>
  <c r="Z6" i="5"/>
  <c r="Z7" i="5"/>
  <c r="Z8" i="5"/>
  <c r="Z9" i="5"/>
  <c r="Z10" i="5"/>
  <c r="Z11" i="5"/>
  <c r="Z12" i="5"/>
  <c r="Z13" i="5"/>
  <c r="Z14" i="5"/>
  <c r="Z15" i="5"/>
  <c r="Z16" i="5"/>
  <c r="Z17" i="5"/>
  <c r="Z18" i="5"/>
  <c r="Z19" i="5"/>
  <c r="Z20" i="5"/>
  <c r="Z21" i="5"/>
  <c r="Z22" i="5"/>
  <c r="Z23" i="5"/>
  <c r="Z24" i="5"/>
  <c r="Z25" i="5"/>
  <c r="Z26" i="5"/>
  <c r="Z27" i="5"/>
  <c r="Z28" i="5"/>
  <c r="Z29" i="5"/>
  <c r="Z30" i="5"/>
  <c r="Z31" i="5"/>
  <c r="Z32" i="5"/>
  <c r="Z33" i="5"/>
  <c r="Z34" i="5"/>
  <c r="Z35" i="5"/>
  <c r="Z36" i="5"/>
  <c r="Z37" i="5"/>
  <c r="Z38" i="5"/>
  <c r="Z39" i="5"/>
  <c r="Z40" i="5"/>
  <c r="Z41" i="5"/>
  <c r="Z42" i="5"/>
  <c r="Z43" i="5"/>
  <c r="Z44" i="5"/>
  <c r="Z45" i="5"/>
  <c r="Z46" i="5"/>
  <c r="Z47" i="5"/>
  <c r="Z48" i="5"/>
  <c r="Z49" i="5"/>
  <c r="Z50" i="5"/>
  <c r="Z51" i="5"/>
  <c r="Z52" i="5"/>
  <c r="Z53" i="5"/>
  <c r="Z54" i="5"/>
  <c r="Z55" i="5"/>
  <c r="Z56" i="5"/>
  <c r="Z57" i="5"/>
  <c r="Z58" i="5"/>
  <c r="Z59" i="5"/>
  <c r="Z60" i="5"/>
  <c r="Z61" i="5"/>
  <c r="Z62" i="5"/>
  <c r="Z63" i="5"/>
  <c r="Z64" i="5"/>
  <c r="Z65" i="5"/>
  <c r="Z66" i="5"/>
  <c r="Z67" i="5"/>
  <c r="Z68" i="5"/>
  <c r="Z69" i="5"/>
  <c r="Z70" i="5"/>
  <c r="Z71" i="5"/>
  <c r="Z72" i="5"/>
  <c r="Z73" i="5"/>
  <c r="Z74" i="5"/>
  <c r="Z75" i="5"/>
  <c r="Z76" i="5"/>
  <c r="Z77" i="5"/>
  <c r="Z78" i="5"/>
  <c r="Z79" i="5"/>
  <c r="Z81" i="5"/>
  <c r="Z82" i="5"/>
  <c r="Z83" i="5"/>
  <c r="Z84" i="5"/>
  <c r="Z85" i="5"/>
  <c r="Z86" i="5"/>
  <c r="Z87" i="5"/>
  <c r="Z88" i="5"/>
  <c r="Z89" i="5"/>
  <c r="Z90" i="5"/>
  <c r="Z91" i="5"/>
  <c r="Z92" i="5"/>
  <c r="Z93" i="5"/>
  <c r="Z94" i="5"/>
  <c r="Z95" i="5"/>
  <c r="Z96" i="5"/>
  <c r="Z97" i="5"/>
  <c r="Z98" i="5"/>
  <c r="Z99" i="5"/>
  <c r="Z100" i="5"/>
  <c r="Z101" i="5"/>
  <c r="Z102" i="5"/>
  <c r="Z103" i="5"/>
  <c r="Z104" i="5"/>
  <c r="Z105" i="5"/>
  <c r="Z106" i="5"/>
  <c r="Z107" i="5"/>
  <c r="Z108" i="5"/>
  <c r="Z109" i="5"/>
  <c r="Z110" i="5"/>
  <c r="Z111" i="5"/>
  <c r="Z112" i="5"/>
  <c r="Z113" i="5"/>
  <c r="Z114" i="5"/>
  <c r="Z115" i="5"/>
  <c r="Z116" i="5"/>
  <c r="Z117" i="5"/>
  <c r="Z118" i="5"/>
  <c r="Z120" i="5"/>
  <c r="Z121" i="5"/>
  <c r="Z122" i="5"/>
  <c r="Z123" i="5"/>
  <c r="Z124" i="5"/>
  <c r="Z125" i="5"/>
  <c r="Z126" i="5"/>
  <c r="Z127" i="5"/>
  <c r="Z128" i="5"/>
  <c r="Z129" i="5"/>
  <c r="Z130" i="5"/>
  <c r="Z131" i="5"/>
  <c r="Z132" i="5"/>
  <c r="Z133" i="5"/>
  <c r="Z135" i="5"/>
  <c r="Z136" i="5"/>
  <c r="Z137" i="5"/>
  <c r="Z138" i="5"/>
  <c r="Z139" i="5"/>
  <c r="Z140" i="5"/>
  <c r="Z141" i="5"/>
  <c r="Z142" i="5"/>
  <c r="Z143" i="5"/>
  <c r="Z144" i="5"/>
  <c r="Z145" i="5"/>
  <c r="Z146" i="5"/>
  <c r="Z147" i="5"/>
  <c r="Z148" i="5"/>
  <c r="Z149" i="5"/>
  <c r="Z150" i="5"/>
  <c r="Z151" i="5"/>
  <c r="Z152" i="5"/>
  <c r="Z153" i="5"/>
  <c r="Z154" i="5"/>
  <c r="Z155" i="5"/>
  <c r="Z156" i="5"/>
  <c r="Z157" i="5"/>
  <c r="Z158" i="5"/>
  <c r="Z159" i="5"/>
  <c r="Z160" i="5"/>
  <c r="Z161" i="5"/>
  <c r="Z162" i="5"/>
  <c r="Z163" i="5"/>
  <c r="Z164" i="5"/>
  <c r="Z165" i="5"/>
  <c r="Z166" i="5"/>
  <c r="Z167" i="5"/>
  <c r="Z168" i="5"/>
  <c r="Z169" i="5"/>
  <c r="Z170" i="5"/>
  <c r="Z171" i="5"/>
  <c r="Z172" i="5"/>
  <c r="Z173" i="5"/>
  <c r="Z174" i="5"/>
  <c r="Z175" i="5"/>
  <c r="Z176" i="5"/>
  <c r="Z177" i="5"/>
  <c r="Z178" i="5"/>
  <c r="Z179" i="5"/>
  <c r="Z180" i="5"/>
  <c r="Z181" i="5"/>
  <c r="Z182" i="5"/>
  <c r="Z183" i="5"/>
  <c r="Z184" i="5"/>
  <c r="Z185" i="5"/>
  <c r="Z186" i="5"/>
  <c r="Z187" i="5"/>
  <c r="Z188" i="5"/>
  <c r="Z189" i="5"/>
  <c r="Z190" i="5"/>
  <c r="Z191" i="5"/>
  <c r="Z192" i="5"/>
  <c r="Z193" i="5"/>
  <c r="Z194" i="5"/>
  <c r="Z195" i="5"/>
  <c r="Z196" i="5"/>
  <c r="Z197" i="5"/>
  <c r="Z198" i="5"/>
  <c r="Z199" i="5"/>
  <c r="Z200" i="5"/>
  <c r="Z201" i="5"/>
  <c r="Z202" i="5"/>
  <c r="Z203" i="5"/>
  <c r="Z204" i="5"/>
  <c r="Z205" i="5"/>
  <c r="Z206" i="5"/>
  <c r="Z207" i="5"/>
  <c r="Z208" i="5"/>
  <c r="Z209" i="5"/>
  <c r="Z210" i="5"/>
  <c r="Z211" i="5"/>
  <c r="Z212" i="5"/>
  <c r="Z213" i="5"/>
  <c r="Z214" i="5"/>
  <c r="Z215" i="5"/>
  <c r="Z216" i="5"/>
  <c r="Z217" i="5"/>
  <c r="Z218" i="5"/>
  <c r="Z219" i="5"/>
  <c r="Z220" i="5"/>
  <c r="Z221" i="5"/>
  <c r="Z222" i="5"/>
  <c r="Z223" i="5"/>
  <c r="Z224" i="5"/>
  <c r="Z225" i="5"/>
  <c r="Z226" i="5"/>
  <c r="Z227" i="5"/>
  <c r="Z228" i="5"/>
  <c r="Z229" i="5"/>
  <c r="Z230" i="5"/>
  <c r="Z231" i="5"/>
  <c r="Z232" i="5"/>
  <c r="Z233" i="5"/>
  <c r="Z234" i="5"/>
  <c r="Z235" i="5"/>
  <c r="Z237" i="5"/>
  <c r="Z238" i="5"/>
  <c r="Z239" i="5"/>
  <c r="Z240" i="5"/>
  <c r="Z241" i="5"/>
  <c r="Z242" i="5"/>
  <c r="Z243" i="5"/>
  <c r="Z244" i="5"/>
  <c r="Z245" i="5"/>
  <c r="Z246" i="5"/>
  <c r="Z247" i="5"/>
  <c r="Z248" i="5"/>
  <c r="Z249" i="5"/>
  <c r="Z250" i="5"/>
  <c r="Z251" i="5"/>
  <c r="Z252" i="5"/>
  <c r="Z253" i="5"/>
  <c r="Z254" i="5"/>
  <c r="Z255" i="5"/>
  <c r="Z256" i="5"/>
  <c r="Z257" i="5"/>
  <c r="Z258" i="5"/>
  <c r="Z259" i="5"/>
  <c r="Z260" i="5"/>
  <c r="Z261" i="5"/>
  <c r="Z262" i="5"/>
  <c r="Z263" i="5"/>
  <c r="Z264" i="5"/>
  <c r="Z265" i="5"/>
  <c r="Z266" i="5"/>
  <c r="Z267" i="5"/>
  <c r="Z268" i="5"/>
  <c r="Z269" i="5"/>
  <c r="Z270" i="5"/>
  <c r="Z271" i="5"/>
  <c r="Z272" i="5"/>
  <c r="Z273" i="5"/>
  <c r="Z274" i="5"/>
  <c r="Z275" i="5"/>
  <c r="Z276" i="5"/>
  <c r="Z277" i="5"/>
  <c r="Z278" i="5"/>
  <c r="Z279" i="5"/>
  <c r="Z280" i="5"/>
  <c r="Z281" i="5"/>
  <c r="Z282" i="5"/>
  <c r="Z283" i="5"/>
  <c r="Z284" i="5"/>
  <c r="Z285" i="5"/>
  <c r="Z286" i="5"/>
  <c r="Z287" i="5"/>
  <c r="Z288" i="5"/>
  <c r="Z289" i="5"/>
  <c r="Z290" i="5"/>
  <c r="Z291" i="5"/>
  <c r="Z292" i="5"/>
  <c r="Z293" i="5"/>
  <c r="Z294" i="5"/>
  <c r="Z295" i="5"/>
  <c r="Z296" i="5"/>
  <c r="Z297" i="5"/>
  <c r="Z298" i="5"/>
  <c r="Z299" i="5"/>
  <c r="Z300" i="5"/>
  <c r="Z301" i="5"/>
  <c r="Z302" i="5"/>
  <c r="Z303" i="5"/>
  <c r="Z304" i="5"/>
  <c r="Z305" i="5"/>
  <c r="Z306" i="5"/>
  <c r="Z307" i="5"/>
  <c r="Z308" i="5"/>
  <c r="Z309" i="5"/>
  <c r="Z310" i="5"/>
  <c r="Z311" i="5"/>
  <c r="Z312" i="5"/>
  <c r="Z313" i="5"/>
  <c r="Z314" i="5"/>
  <c r="Z315" i="5"/>
  <c r="Z316" i="5"/>
  <c r="Z317" i="5"/>
  <c r="Z318" i="5"/>
  <c r="Z319" i="5"/>
  <c r="Z320" i="5"/>
  <c r="Z321" i="5"/>
  <c r="Z322" i="5"/>
  <c r="Z323" i="5"/>
  <c r="Z324" i="5"/>
  <c r="Z325" i="5"/>
  <c r="Z326" i="5"/>
  <c r="Z327" i="5"/>
  <c r="Z328" i="5"/>
  <c r="Z329" i="5"/>
  <c r="Z330" i="5"/>
  <c r="Z331" i="5"/>
  <c r="Z332" i="5"/>
  <c r="Z333" i="5"/>
  <c r="Z334" i="5"/>
  <c r="Z335" i="5"/>
  <c r="Z336" i="5"/>
  <c r="Z337" i="5"/>
  <c r="Z338" i="5"/>
  <c r="Z339" i="5"/>
  <c r="Z340" i="5"/>
  <c r="Z341" i="5"/>
  <c r="Z342" i="5"/>
  <c r="Z343" i="5"/>
  <c r="Z344" i="5"/>
  <c r="Z345" i="5"/>
  <c r="Z346" i="5"/>
  <c r="Z347" i="5"/>
  <c r="Z348" i="5"/>
  <c r="Z349" i="5"/>
  <c r="Z350" i="5"/>
  <c r="Z351" i="5"/>
  <c r="Z352" i="5"/>
  <c r="Z353" i="5"/>
  <c r="Z354" i="5"/>
  <c r="Z355" i="5"/>
  <c r="Z356" i="5"/>
  <c r="Z357" i="5"/>
  <c r="Z358" i="5"/>
  <c r="Z359" i="5"/>
  <c r="Z360" i="5"/>
  <c r="Z361" i="5"/>
  <c r="Z362" i="5"/>
  <c r="Z363" i="5"/>
  <c r="Z364" i="5"/>
  <c r="Z365" i="5"/>
  <c r="Z366" i="5"/>
  <c r="Z367" i="5"/>
  <c r="Z368" i="5"/>
  <c r="Z369" i="5"/>
  <c r="Z370" i="5"/>
  <c r="Z371" i="5"/>
  <c r="Z372" i="5"/>
  <c r="Z373" i="5"/>
  <c r="Z374" i="5"/>
  <c r="Z375" i="5"/>
  <c r="Z376" i="5"/>
  <c r="Z377" i="5"/>
  <c r="Z378" i="5"/>
  <c r="Z379" i="5"/>
  <c r="Z380" i="5"/>
  <c r="Z381" i="5"/>
  <c r="Z382" i="5"/>
  <c r="Z383" i="5"/>
  <c r="Z384" i="5"/>
  <c r="Z385" i="5"/>
  <c r="Z386" i="5"/>
  <c r="Z387" i="5"/>
  <c r="Z388" i="5"/>
  <c r="Z389" i="5"/>
  <c r="Z390" i="5"/>
  <c r="Z391" i="5"/>
  <c r="Z392" i="5"/>
  <c r="Z393" i="5"/>
  <c r="Z394" i="5"/>
  <c r="Z395" i="5"/>
  <c r="Z396" i="5"/>
  <c r="Z397" i="5"/>
  <c r="Z398" i="5"/>
  <c r="Z399" i="5"/>
  <c r="Z400" i="5"/>
  <c r="Z401" i="5"/>
  <c r="Z402" i="5"/>
  <c r="Z403" i="5"/>
  <c r="Z404" i="5"/>
  <c r="Z405" i="5"/>
  <c r="Z406" i="5"/>
  <c r="Z407" i="5"/>
  <c r="Z408" i="5"/>
  <c r="Z409" i="5"/>
  <c r="Z410" i="5"/>
  <c r="Z411" i="5"/>
  <c r="Z412" i="5"/>
  <c r="Z413" i="5"/>
  <c r="Z414" i="5"/>
  <c r="Z415" i="5"/>
  <c r="Z416" i="5"/>
  <c r="Z417" i="5"/>
  <c r="Z418" i="5"/>
  <c r="Z419" i="5"/>
  <c r="Z420" i="5"/>
  <c r="Z421" i="5"/>
  <c r="Z422" i="5"/>
  <c r="Z423" i="5"/>
  <c r="Z424" i="5"/>
  <c r="Z425" i="5"/>
  <c r="Z426" i="5"/>
  <c r="Z427" i="5"/>
  <c r="Z428" i="5"/>
  <c r="Z429" i="5"/>
  <c r="Z430" i="5"/>
  <c r="Z431" i="5"/>
  <c r="Z432" i="5"/>
  <c r="Z433" i="5"/>
  <c r="Z434" i="5"/>
  <c r="Z435" i="5"/>
  <c r="Z436" i="5"/>
  <c r="Z437" i="5"/>
  <c r="Z438" i="5"/>
  <c r="Z439" i="5"/>
  <c r="Z440" i="5"/>
  <c r="Z441" i="5"/>
  <c r="Z442" i="5"/>
  <c r="Z443" i="5"/>
  <c r="Z444" i="5"/>
  <c r="Z445" i="5"/>
  <c r="Z446" i="5"/>
  <c r="Z447" i="5"/>
  <c r="Z448" i="5"/>
  <c r="Z449" i="5"/>
  <c r="Z450" i="5"/>
  <c r="Z451" i="5"/>
  <c r="Z452" i="5"/>
  <c r="Z453" i="5"/>
  <c r="Z454" i="5"/>
  <c r="Z455" i="5"/>
  <c r="Z456" i="5"/>
  <c r="Z457" i="5"/>
  <c r="Z458" i="5"/>
  <c r="Z459" i="5"/>
  <c r="Z460" i="5"/>
  <c r="Z461" i="5"/>
  <c r="Z462" i="5"/>
  <c r="Z463" i="5"/>
  <c r="Z464" i="5"/>
  <c r="Z465" i="5"/>
  <c r="Z466" i="5"/>
  <c r="Z467" i="5"/>
  <c r="Z468" i="5"/>
  <c r="Z469" i="5"/>
  <c r="Z470" i="5"/>
  <c r="Z471" i="5"/>
  <c r="Z472" i="5"/>
  <c r="Z473" i="5"/>
  <c r="Z474" i="5"/>
  <c r="Z475" i="5"/>
  <c r="Z476" i="5"/>
  <c r="Z477" i="5"/>
  <c r="Z478" i="5"/>
  <c r="Z479" i="5"/>
  <c r="Z480" i="5"/>
  <c r="Z481" i="5"/>
  <c r="Z482" i="5"/>
  <c r="Z483" i="5"/>
  <c r="Z484" i="5"/>
  <c r="Z485" i="5"/>
  <c r="Z486" i="5"/>
  <c r="Z487" i="5"/>
  <c r="Z488" i="5"/>
  <c r="Z489" i="5"/>
  <c r="Z490" i="5"/>
  <c r="Z491" i="5"/>
  <c r="Z492" i="5"/>
  <c r="Z493" i="5"/>
  <c r="Z494" i="5"/>
  <c r="Z495" i="5"/>
  <c r="Z496" i="5"/>
  <c r="Z497" i="5"/>
  <c r="Z498" i="5"/>
  <c r="Z499" i="5"/>
  <c r="Z500" i="5"/>
  <c r="Z501" i="5"/>
  <c r="Z502" i="5"/>
  <c r="Z503" i="5"/>
  <c r="Z504" i="5"/>
  <c r="Z505" i="5"/>
  <c r="Z506" i="5"/>
  <c r="Z507" i="5"/>
  <c r="Z508" i="5"/>
  <c r="Z509" i="5"/>
  <c r="Z510" i="5"/>
  <c r="Z511" i="5"/>
  <c r="Z512" i="5"/>
  <c r="Z513" i="5"/>
  <c r="Z514" i="5"/>
  <c r="Z515" i="5"/>
  <c r="Z516" i="5"/>
  <c r="Z517" i="5"/>
  <c r="Z518" i="5"/>
  <c r="Z519" i="5"/>
  <c r="Z520" i="5"/>
  <c r="Z521" i="5"/>
  <c r="Z522" i="5"/>
  <c r="Z523" i="5"/>
  <c r="Z524" i="5"/>
  <c r="Z525" i="5"/>
  <c r="Z526" i="5"/>
  <c r="Z527" i="5"/>
  <c r="Z528" i="5"/>
  <c r="Z529" i="5"/>
  <c r="Z530" i="5"/>
  <c r="Z531" i="5"/>
  <c r="Z532" i="5"/>
  <c r="Z533" i="5"/>
  <c r="Z534" i="5"/>
  <c r="Z535" i="5"/>
  <c r="Z536" i="5"/>
  <c r="Z537" i="5"/>
  <c r="Z538" i="5"/>
  <c r="Z539" i="5"/>
  <c r="Z540" i="5"/>
  <c r="Z541" i="5"/>
  <c r="Z542" i="5"/>
  <c r="Z543" i="5"/>
  <c r="Z544" i="5"/>
  <c r="Z545" i="5"/>
  <c r="Z546" i="5"/>
  <c r="Z547" i="5"/>
  <c r="Z548" i="5"/>
  <c r="Z549" i="5"/>
  <c r="Z550" i="5"/>
  <c r="Y5" i="5"/>
  <c r="Y6" i="5"/>
  <c r="Y7" i="5"/>
  <c r="Y8" i="5"/>
  <c r="Y9" i="5"/>
  <c r="Y10" i="5"/>
  <c r="Y11" i="5"/>
  <c r="Y12" i="5"/>
  <c r="Y13" i="5"/>
  <c r="Y14" i="5"/>
  <c r="Y15" i="5"/>
  <c r="Y16" i="5"/>
  <c r="Y17" i="5"/>
  <c r="Y18" i="5"/>
  <c r="Y19" i="5"/>
  <c r="Y20" i="5"/>
  <c r="Y21" i="5"/>
  <c r="Y22" i="5"/>
  <c r="Y23" i="5"/>
  <c r="Y24" i="5"/>
  <c r="Y25" i="5"/>
  <c r="Y26" i="5"/>
  <c r="Y27" i="5"/>
  <c r="Y28" i="5"/>
  <c r="Y29" i="5"/>
  <c r="Y30" i="5"/>
  <c r="Y31" i="5"/>
  <c r="Y32" i="5"/>
  <c r="Y33" i="5"/>
  <c r="Y34" i="5"/>
  <c r="Y35" i="5"/>
  <c r="Y36" i="5"/>
  <c r="Y37" i="5"/>
  <c r="Y38" i="5"/>
  <c r="Y39" i="5"/>
  <c r="Y40" i="5"/>
  <c r="Y41" i="5"/>
  <c r="Y42" i="5"/>
  <c r="Y43" i="5"/>
  <c r="Y44" i="5"/>
  <c r="Y45" i="5"/>
  <c r="Y46" i="5"/>
  <c r="Y47" i="5"/>
  <c r="Y48" i="5"/>
  <c r="Y49" i="5"/>
  <c r="Y50" i="5"/>
  <c r="Y51" i="5"/>
  <c r="Y52" i="5"/>
  <c r="Y53" i="5"/>
  <c r="Y54" i="5"/>
  <c r="Y55" i="5"/>
  <c r="Y56" i="5"/>
  <c r="Y57" i="5"/>
  <c r="Y58" i="5"/>
  <c r="Y59" i="5"/>
  <c r="Y60" i="5"/>
  <c r="Y61" i="5"/>
  <c r="Y62" i="5"/>
  <c r="Y63" i="5"/>
  <c r="Y64" i="5"/>
  <c r="Y65" i="5"/>
  <c r="Y66" i="5"/>
  <c r="Y67" i="5"/>
  <c r="Y68" i="5"/>
  <c r="Y69" i="5"/>
  <c r="Y70" i="5"/>
  <c r="Y71" i="5"/>
  <c r="Y72" i="5"/>
  <c r="Y73" i="5"/>
  <c r="Y74" i="5"/>
  <c r="Y75" i="5"/>
  <c r="Y76" i="5"/>
  <c r="Y77" i="5"/>
  <c r="Y78" i="5"/>
  <c r="Y79" i="5"/>
  <c r="Y81" i="5"/>
  <c r="Y82" i="5"/>
  <c r="Y83" i="5"/>
  <c r="Y84" i="5"/>
  <c r="Y85" i="5"/>
  <c r="Y86" i="5"/>
  <c r="Y87" i="5"/>
  <c r="Y88" i="5"/>
  <c r="Y89" i="5"/>
  <c r="Y90" i="5"/>
  <c r="Y91" i="5"/>
  <c r="Y92" i="5"/>
  <c r="Y93" i="5"/>
  <c r="Y94" i="5"/>
  <c r="Y95" i="5"/>
  <c r="Y96" i="5"/>
  <c r="Y97" i="5"/>
  <c r="Y98" i="5"/>
  <c r="Y99" i="5"/>
  <c r="Y100" i="5"/>
  <c r="Y101" i="5"/>
  <c r="Y102" i="5"/>
  <c r="Y103" i="5"/>
  <c r="Y104" i="5"/>
  <c r="Y105" i="5"/>
  <c r="Y106" i="5"/>
  <c r="Y107" i="5"/>
  <c r="Y108" i="5"/>
  <c r="Y109" i="5"/>
  <c r="Y110" i="5"/>
  <c r="Y111" i="5"/>
  <c r="Y112" i="5"/>
  <c r="Y113" i="5"/>
  <c r="Y114" i="5"/>
  <c r="Y115" i="5"/>
  <c r="Y116" i="5"/>
  <c r="Y117" i="5"/>
  <c r="Y118" i="5"/>
  <c r="Y120" i="5"/>
  <c r="Y121" i="5"/>
  <c r="Y122" i="5"/>
  <c r="Y123" i="5"/>
  <c r="Y124" i="5"/>
  <c r="Y125" i="5"/>
  <c r="Y126" i="5"/>
  <c r="Y127" i="5"/>
  <c r="Y128" i="5"/>
  <c r="Y129" i="5"/>
  <c r="Y130" i="5"/>
  <c r="Y131" i="5"/>
  <c r="Y132" i="5"/>
  <c r="Y133" i="5"/>
  <c r="Y135" i="5"/>
  <c r="Y136" i="5"/>
  <c r="Y137" i="5"/>
  <c r="Y138" i="5"/>
  <c r="Y139" i="5"/>
  <c r="Y140" i="5"/>
  <c r="Y141" i="5"/>
  <c r="Y142" i="5"/>
  <c r="Y143" i="5"/>
  <c r="Y144" i="5"/>
  <c r="Y145" i="5"/>
  <c r="Y146" i="5"/>
  <c r="Y147" i="5"/>
  <c r="Y148" i="5"/>
  <c r="Y149" i="5"/>
  <c r="Y150" i="5"/>
  <c r="Y151" i="5"/>
  <c r="Y152" i="5"/>
  <c r="Y153" i="5"/>
  <c r="Y154" i="5"/>
  <c r="Y155" i="5"/>
  <c r="Y156" i="5"/>
  <c r="Y157" i="5"/>
  <c r="Y158" i="5"/>
  <c r="Y159" i="5"/>
  <c r="Y160" i="5"/>
  <c r="Y161" i="5"/>
  <c r="Y162" i="5"/>
  <c r="Y163" i="5"/>
  <c r="Y164" i="5"/>
  <c r="Y165" i="5"/>
  <c r="Y166" i="5"/>
  <c r="Y167" i="5"/>
  <c r="Y168" i="5"/>
  <c r="Y169" i="5"/>
  <c r="Y170" i="5"/>
  <c r="Y171" i="5"/>
  <c r="Y172" i="5"/>
  <c r="Y173" i="5"/>
  <c r="Y174" i="5"/>
  <c r="Y175" i="5"/>
  <c r="Y176" i="5"/>
  <c r="Y177" i="5"/>
  <c r="Y178" i="5"/>
  <c r="Y179" i="5"/>
  <c r="Y180" i="5"/>
  <c r="Y181" i="5"/>
  <c r="Y182" i="5"/>
  <c r="Y183" i="5"/>
  <c r="Y184" i="5"/>
  <c r="Y185" i="5"/>
  <c r="Y186" i="5"/>
  <c r="Y187" i="5"/>
  <c r="Y188" i="5"/>
  <c r="Y189" i="5"/>
  <c r="Y190" i="5"/>
  <c r="Y191" i="5"/>
  <c r="Y192" i="5"/>
  <c r="Y193" i="5"/>
  <c r="Y194" i="5"/>
  <c r="Y195" i="5"/>
  <c r="Y196" i="5"/>
  <c r="Y197" i="5"/>
  <c r="Y198" i="5"/>
  <c r="Y199" i="5"/>
  <c r="Y200" i="5"/>
  <c r="Y201" i="5"/>
  <c r="Y202" i="5"/>
  <c r="Y203" i="5"/>
  <c r="Y204" i="5"/>
  <c r="Y205" i="5"/>
  <c r="Y206" i="5"/>
  <c r="Y207" i="5"/>
  <c r="Y208" i="5"/>
  <c r="Y209" i="5"/>
  <c r="Y210" i="5"/>
  <c r="Y211" i="5"/>
  <c r="Y212" i="5"/>
  <c r="Y213" i="5"/>
  <c r="Y214" i="5"/>
  <c r="Y215" i="5"/>
  <c r="Y216" i="5"/>
  <c r="Y217" i="5"/>
  <c r="Y218" i="5"/>
  <c r="Y219" i="5"/>
  <c r="Y220" i="5"/>
  <c r="Y221" i="5"/>
  <c r="Y222" i="5"/>
  <c r="Y223" i="5"/>
  <c r="Y224" i="5"/>
  <c r="Y225" i="5"/>
  <c r="Y226" i="5"/>
  <c r="Y227" i="5"/>
  <c r="Y228" i="5"/>
  <c r="Y229" i="5"/>
  <c r="Y230" i="5"/>
  <c r="Y231" i="5"/>
  <c r="Y232" i="5"/>
  <c r="Y233" i="5"/>
  <c r="Y234" i="5"/>
  <c r="Y235" i="5"/>
  <c r="Y237" i="5"/>
  <c r="Y238" i="5"/>
  <c r="Y239" i="5"/>
  <c r="Y240" i="5"/>
  <c r="Y241" i="5"/>
  <c r="Y242" i="5"/>
  <c r="Y243" i="5"/>
  <c r="Y244" i="5"/>
  <c r="Y245" i="5"/>
  <c r="Y246" i="5"/>
  <c r="Y247" i="5"/>
  <c r="Y248" i="5"/>
  <c r="Y249" i="5"/>
  <c r="Y250" i="5"/>
  <c r="Y251" i="5"/>
  <c r="Y252" i="5"/>
  <c r="Y253" i="5"/>
  <c r="Y254" i="5"/>
  <c r="Y255" i="5"/>
  <c r="Y256" i="5"/>
  <c r="Y257" i="5"/>
  <c r="Y258" i="5"/>
  <c r="Y259" i="5"/>
  <c r="Y260" i="5"/>
  <c r="Y261" i="5"/>
  <c r="Y262" i="5"/>
  <c r="Y263" i="5"/>
  <c r="Y264" i="5"/>
  <c r="Y265" i="5"/>
  <c r="Y266" i="5"/>
  <c r="Y267" i="5"/>
  <c r="Y268" i="5"/>
  <c r="Y269" i="5"/>
  <c r="Y270" i="5"/>
  <c r="Y271" i="5"/>
  <c r="Y272" i="5"/>
  <c r="Y273" i="5"/>
  <c r="Y274" i="5"/>
  <c r="Y275" i="5"/>
  <c r="Y276" i="5"/>
  <c r="Y277" i="5"/>
  <c r="Y278" i="5"/>
  <c r="Y279" i="5"/>
  <c r="Y280" i="5"/>
  <c r="Y281" i="5"/>
  <c r="Y282" i="5"/>
  <c r="Y283" i="5"/>
  <c r="Y284" i="5"/>
  <c r="Y285" i="5"/>
  <c r="Y286" i="5"/>
  <c r="Y287" i="5"/>
  <c r="Y288" i="5"/>
  <c r="Y289" i="5"/>
  <c r="Y290" i="5"/>
  <c r="Y291" i="5"/>
  <c r="Y292" i="5"/>
  <c r="Y293" i="5"/>
  <c r="Y294" i="5"/>
  <c r="Y295" i="5"/>
  <c r="Y296" i="5"/>
  <c r="Y297" i="5"/>
  <c r="Y298" i="5"/>
  <c r="Y299" i="5"/>
  <c r="Y300" i="5"/>
  <c r="Y301" i="5"/>
  <c r="Y302" i="5"/>
  <c r="Y303" i="5"/>
  <c r="Y304" i="5"/>
  <c r="Y305" i="5"/>
  <c r="Y306" i="5"/>
  <c r="Y307" i="5"/>
  <c r="Y308" i="5"/>
  <c r="Y309" i="5"/>
  <c r="Y310" i="5"/>
  <c r="Y311" i="5"/>
  <c r="Y312" i="5"/>
  <c r="Y313" i="5"/>
  <c r="Y314" i="5"/>
  <c r="Y315" i="5"/>
  <c r="Y316" i="5"/>
  <c r="Y317" i="5"/>
  <c r="Y318" i="5"/>
  <c r="Y319" i="5"/>
  <c r="Y320" i="5"/>
  <c r="Y321" i="5"/>
  <c r="Y322" i="5"/>
  <c r="Y323" i="5"/>
  <c r="Y324" i="5"/>
  <c r="Y325" i="5"/>
  <c r="Y326" i="5"/>
  <c r="Y327" i="5"/>
  <c r="Y328" i="5"/>
  <c r="Y329" i="5"/>
  <c r="Y330" i="5"/>
  <c r="Y331" i="5"/>
  <c r="Y332" i="5"/>
  <c r="Y333" i="5"/>
  <c r="Y334" i="5"/>
  <c r="Y335" i="5"/>
  <c r="Y336" i="5"/>
  <c r="Y337" i="5"/>
  <c r="Y338" i="5"/>
  <c r="Y339" i="5"/>
  <c r="Y340" i="5"/>
  <c r="Y341" i="5"/>
  <c r="Y342" i="5"/>
  <c r="Y343" i="5"/>
  <c r="Y344" i="5"/>
  <c r="Y345" i="5"/>
  <c r="Y346" i="5"/>
  <c r="Y347" i="5"/>
  <c r="Y348" i="5"/>
  <c r="Y349" i="5"/>
  <c r="Y350" i="5"/>
  <c r="Y351" i="5"/>
  <c r="Y352" i="5"/>
  <c r="Y353" i="5"/>
  <c r="Y354" i="5"/>
  <c r="Y355" i="5"/>
  <c r="Y356" i="5"/>
  <c r="Y357" i="5"/>
  <c r="Y358" i="5"/>
  <c r="Y359" i="5"/>
  <c r="Y360" i="5"/>
  <c r="Y361" i="5"/>
  <c r="Y362" i="5"/>
  <c r="Y363" i="5"/>
  <c r="Y364" i="5"/>
  <c r="Y365" i="5"/>
  <c r="Y366" i="5"/>
  <c r="Y367" i="5"/>
  <c r="Y368" i="5"/>
  <c r="Y369" i="5"/>
  <c r="Y370" i="5"/>
  <c r="Y371" i="5"/>
  <c r="Y372" i="5"/>
  <c r="Y373" i="5"/>
  <c r="Y374" i="5"/>
  <c r="Y375" i="5"/>
  <c r="Y376" i="5"/>
  <c r="Y377" i="5"/>
  <c r="Y378" i="5"/>
  <c r="Y379" i="5"/>
  <c r="Y380" i="5"/>
  <c r="Y381" i="5"/>
  <c r="Y382" i="5"/>
  <c r="Y383" i="5"/>
  <c r="Y384" i="5"/>
  <c r="Y385" i="5"/>
  <c r="Y386" i="5"/>
  <c r="Y387" i="5"/>
  <c r="Y388" i="5"/>
  <c r="Y389" i="5"/>
  <c r="Y390" i="5"/>
  <c r="Y391" i="5"/>
  <c r="Y392" i="5"/>
  <c r="Y393" i="5"/>
  <c r="Y394" i="5"/>
  <c r="Y395" i="5"/>
  <c r="Y396" i="5"/>
  <c r="Y397" i="5"/>
  <c r="Y398" i="5"/>
  <c r="Y399" i="5"/>
  <c r="Y400" i="5"/>
  <c r="Y401" i="5"/>
  <c r="Y402" i="5"/>
  <c r="Y403" i="5"/>
  <c r="Y404" i="5"/>
  <c r="Y405" i="5"/>
  <c r="Y406" i="5"/>
  <c r="Y407" i="5"/>
  <c r="Y408" i="5"/>
  <c r="Y409" i="5"/>
  <c r="Y410" i="5"/>
  <c r="Y411" i="5"/>
  <c r="Y412" i="5"/>
  <c r="Y413" i="5"/>
  <c r="Y414" i="5"/>
  <c r="Y415" i="5"/>
  <c r="Y416" i="5"/>
  <c r="Y417" i="5"/>
  <c r="Y418" i="5"/>
  <c r="Y419" i="5"/>
  <c r="Y420" i="5"/>
  <c r="Y421" i="5"/>
  <c r="Y422" i="5"/>
  <c r="Y423" i="5"/>
  <c r="Y424" i="5"/>
  <c r="Y425" i="5"/>
  <c r="Y426" i="5"/>
  <c r="Y427" i="5"/>
  <c r="Y428" i="5"/>
  <c r="Y429" i="5"/>
  <c r="Y430" i="5"/>
  <c r="Y431" i="5"/>
  <c r="Y432" i="5"/>
  <c r="Y433" i="5"/>
  <c r="Y434" i="5"/>
  <c r="Y435" i="5"/>
  <c r="Y436" i="5"/>
  <c r="Y437" i="5"/>
  <c r="Y438" i="5"/>
  <c r="Y439" i="5"/>
  <c r="Y440" i="5"/>
  <c r="Y441" i="5"/>
  <c r="Y442" i="5"/>
  <c r="Y443" i="5"/>
  <c r="Y444" i="5"/>
  <c r="Y445" i="5"/>
  <c r="Y446" i="5"/>
  <c r="Y447" i="5"/>
  <c r="Y448" i="5"/>
  <c r="Y449" i="5"/>
  <c r="Y450" i="5"/>
  <c r="Y451" i="5"/>
  <c r="Y452" i="5"/>
  <c r="Y453" i="5"/>
  <c r="Y454" i="5"/>
  <c r="Y455" i="5"/>
  <c r="Y456" i="5"/>
  <c r="Y457" i="5"/>
  <c r="Y458" i="5"/>
  <c r="Y459" i="5"/>
  <c r="Y460" i="5"/>
  <c r="Y461" i="5"/>
  <c r="Y462" i="5"/>
  <c r="Y463" i="5"/>
  <c r="Y464" i="5"/>
  <c r="Y465" i="5"/>
  <c r="Y466" i="5"/>
  <c r="Y467" i="5"/>
  <c r="Y468" i="5"/>
  <c r="Y469" i="5"/>
  <c r="Y470" i="5"/>
  <c r="Y471" i="5"/>
  <c r="Y472" i="5"/>
  <c r="Y473" i="5"/>
  <c r="Y474" i="5"/>
  <c r="Y475" i="5"/>
  <c r="Y476" i="5"/>
  <c r="Y477" i="5"/>
  <c r="Y478" i="5"/>
  <c r="Y479" i="5"/>
  <c r="Y480" i="5"/>
  <c r="Y481" i="5"/>
  <c r="Y482" i="5"/>
  <c r="Y483" i="5"/>
  <c r="Y484" i="5"/>
  <c r="Y485" i="5"/>
  <c r="Y486" i="5"/>
  <c r="Y487" i="5"/>
  <c r="Y488" i="5"/>
  <c r="Y489" i="5"/>
  <c r="Y490" i="5"/>
  <c r="Y491" i="5"/>
  <c r="Y492" i="5"/>
  <c r="Y493" i="5"/>
  <c r="Y494" i="5"/>
  <c r="Y495" i="5"/>
  <c r="Y496" i="5"/>
  <c r="Y497" i="5"/>
  <c r="Y498" i="5"/>
  <c r="Y499" i="5"/>
  <c r="Y500" i="5"/>
  <c r="Y501" i="5"/>
  <c r="Y502" i="5"/>
  <c r="Y503" i="5"/>
  <c r="Y504" i="5"/>
  <c r="Y505" i="5"/>
  <c r="Y506" i="5"/>
  <c r="Y507" i="5"/>
  <c r="Y508" i="5"/>
  <c r="Y509" i="5"/>
  <c r="Y510" i="5"/>
  <c r="Y511" i="5"/>
  <c r="Y512" i="5"/>
  <c r="Y513" i="5"/>
  <c r="Y514" i="5"/>
  <c r="Y515" i="5"/>
  <c r="Y516" i="5"/>
  <c r="Y517" i="5"/>
  <c r="Y518" i="5"/>
  <c r="Y519" i="5"/>
  <c r="Y520" i="5"/>
  <c r="Y521" i="5"/>
  <c r="Y522" i="5"/>
  <c r="Y523" i="5"/>
  <c r="Y524" i="5"/>
  <c r="Y525" i="5"/>
  <c r="Y526" i="5"/>
  <c r="Y527" i="5"/>
  <c r="Y528" i="5"/>
  <c r="Y529" i="5"/>
  <c r="Y530" i="5"/>
  <c r="Y531" i="5"/>
  <c r="Y532" i="5"/>
  <c r="Y533" i="5"/>
  <c r="Y534" i="5"/>
  <c r="Y535" i="5"/>
  <c r="Y536" i="5"/>
  <c r="Y537" i="5"/>
  <c r="Y538" i="5"/>
  <c r="Y539" i="5"/>
  <c r="Y540" i="5"/>
  <c r="Y541" i="5"/>
  <c r="Y542" i="5"/>
  <c r="Y543" i="5"/>
  <c r="Y544" i="5"/>
  <c r="Y545" i="5"/>
  <c r="Y546" i="5"/>
  <c r="Y547" i="5"/>
  <c r="Y548" i="5"/>
  <c r="Y549" i="5"/>
  <c r="Y550" i="5"/>
  <c r="Z4" i="5"/>
  <c r="Y4" i="5"/>
  <c r="V5" i="5"/>
  <c r="V6" i="5"/>
  <c r="V7" i="5"/>
  <c r="V8" i="5"/>
  <c r="V9" i="5"/>
  <c r="V10" i="5"/>
  <c r="V11" i="5"/>
  <c r="V12" i="5"/>
  <c r="V13" i="5"/>
  <c r="V14" i="5"/>
  <c r="V15" i="5"/>
  <c r="V16" i="5"/>
  <c r="V17" i="5"/>
  <c r="V18" i="5"/>
  <c r="V19" i="5"/>
  <c r="V20" i="5"/>
  <c r="V21" i="5"/>
  <c r="V22" i="5"/>
  <c r="V23" i="5"/>
  <c r="V24" i="5"/>
  <c r="V25" i="5"/>
  <c r="V26" i="5"/>
  <c r="V27" i="5"/>
  <c r="V28" i="5"/>
  <c r="V29" i="5"/>
  <c r="V30" i="5"/>
  <c r="V31" i="5"/>
  <c r="V32" i="5"/>
  <c r="V33" i="5"/>
  <c r="V34" i="5"/>
  <c r="V35" i="5"/>
  <c r="V36" i="5"/>
  <c r="V37" i="5"/>
  <c r="V38" i="5"/>
  <c r="V39" i="5"/>
  <c r="V40" i="5"/>
  <c r="V41" i="5"/>
  <c r="V42" i="5"/>
  <c r="V43" i="5"/>
  <c r="V44" i="5"/>
  <c r="V45" i="5"/>
  <c r="V46" i="5"/>
  <c r="V47" i="5"/>
  <c r="V48" i="5"/>
  <c r="V49" i="5"/>
  <c r="V50" i="5"/>
  <c r="V51" i="5"/>
  <c r="V52" i="5"/>
  <c r="V53" i="5"/>
  <c r="V54" i="5"/>
  <c r="V55" i="5"/>
  <c r="V56" i="5"/>
  <c r="V57" i="5"/>
  <c r="V58" i="5"/>
  <c r="V59" i="5"/>
  <c r="V60" i="5"/>
  <c r="V61" i="5"/>
  <c r="V62" i="5"/>
  <c r="V63" i="5"/>
  <c r="V64" i="5"/>
  <c r="V65" i="5"/>
  <c r="V66" i="5"/>
  <c r="V67" i="5"/>
  <c r="V68" i="5"/>
  <c r="V69" i="5"/>
  <c r="V70" i="5"/>
  <c r="V71" i="5"/>
  <c r="V72" i="5"/>
  <c r="V73" i="5"/>
  <c r="V74" i="5"/>
  <c r="V75" i="5"/>
  <c r="V76" i="5"/>
  <c r="V77" i="5"/>
  <c r="V78" i="5"/>
  <c r="V79" i="5"/>
  <c r="V80" i="5"/>
  <c r="V81" i="5"/>
  <c r="V82" i="5"/>
  <c r="V83" i="5"/>
  <c r="V84" i="5"/>
  <c r="V85" i="5"/>
  <c r="V86" i="5"/>
  <c r="V87" i="5"/>
  <c r="V88" i="5"/>
  <c r="V89" i="5"/>
  <c r="V90" i="5"/>
  <c r="V91" i="5"/>
  <c r="V92" i="5"/>
  <c r="V93" i="5"/>
  <c r="V94" i="5"/>
  <c r="V95" i="5"/>
  <c r="V96" i="5"/>
  <c r="V97" i="5"/>
  <c r="V98" i="5"/>
  <c r="V99" i="5"/>
  <c r="V100" i="5"/>
  <c r="V101" i="5"/>
  <c r="V102" i="5"/>
  <c r="V103" i="5"/>
  <c r="V104" i="5"/>
  <c r="V105" i="5"/>
  <c r="V106" i="5"/>
  <c r="V107" i="5"/>
  <c r="V108" i="5"/>
  <c r="V109" i="5"/>
  <c r="V110" i="5"/>
  <c r="V111" i="5"/>
  <c r="V112" i="5"/>
  <c r="V113" i="5"/>
  <c r="V114" i="5"/>
  <c r="V115" i="5"/>
  <c r="V116" i="5"/>
  <c r="V117" i="5"/>
  <c r="V118" i="5"/>
  <c r="V120" i="5"/>
  <c r="V121" i="5"/>
  <c r="V122" i="5"/>
  <c r="V123" i="5"/>
  <c r="V124" i="5"/>
  <c r="V125" i="5"/>
  <c r="V126" i="5"/>
  <c r="V127" i="5"/>
  <c r="V128" i="5"/>
  <c r="V129" i="5"/>
  <c r="V130" i="5"/>
  <c r="V131" i="5"/>
  <c r="V132" i="5"/>
  <c r="V133" i="5"/>
  <c r="V134" i="5"/>
  <c r="V135" i="5"/>
  <c r="V136" i="5"/>
  <c r="V137" i="5"/>
  <c r="V138" i="5"/>
  <c r="V139" i="5"/>
  <c r="V140" i="5"/>
  <c r="V141" i="5"/>
  <c r="V142" i="5"/>
  <c r="V143" i="5"/>
  <c r="V144" i="5"/>
  <c r="V145" i="5"/>
  <c r="V146" i="5"/>
  <c r="V147" i="5"/>
  <c r="V148" i="5"/>
  <c r="V149" i="5"/>
  <c r="V150" i="5"/>
  <c r="V151" i="5"/>
  <c r="V152" i="5"/>
  <c r="V153" i="5"/>
  <c r="V154" i="5"/>
  <c r="V155" i="5"/>
  <c r="V156" i="5"/>
  <c r="V157" i="5"/>
  <c r="V158" i="5"/>
  <c r="V159" i="5"/>
  <c r="V160" i="5"/>
  <c r="V161" i="5"/>
  <c r="V162" i="5"/>
  <c r="V163" i="5"/>
  <c r="V164" i="5"/>
  <c r="V165" i="5"/>
  <c r="V166" i="5"/>
  <c r="V167" i="5"/>
  <c r="V168" i="5"/>
  <c r="V169" i="5"/>
  <c r="V170" i="5"/>
  <c r="V171" i="5"/>
  <c r="V172" i="5"/>
  <c r="V173" i="5"/>
  <c r="V174" i="5"/>
  <c r="V175" i="5"/>
  <c r="V176" i="5"/>
  <c r="V177" i="5"/>
  <c r="V178" i="5"/>
  <c r="V179" i="5"/>
  <c r="V180" i="5"/>
  <c r="V181" i="5"/>
  <c r="V182" i="5"/>
  <c r="V183" i="5"/>
  <c r="V184" i="5"/>
  <c r="V185" i="5"/>
  <c r="V186" i="5"/>
  <c r="V187" i="5"/>
  <c r="V188" i="5"/>
  <c r="V189" i="5"/>
  <c r="V190" i="5"/>
  <c r="V191" i="5"/>
  <c r="V192" i="5"/>
  <c r="V193" i="5"/>
  <c r="V194" i="5"/>
  <c r="V195" i="5"/>
  <c r="V196" i="5"/>
  <c r="V197" i="5"/>
  <c r="V198" i="5"/>
  <c r="V199" i="5"/>
  <c r="V200" i="5"/>
  <c r="V201" i="5"/>
  <c r="V202" i="5"/>
  <c r="V203" i="5"/>
  <c r="V204" i="5"/>
  <c r="V205" i="5"/>
  <c r="V206" i="5"/>
  <c r="V207" i="5"/>
  <c r="V208" i="5"/>
  <c r="V209" i="5"/>
  <c r="V210" i="5"/>
  <c r="V211" i="5"/>
  <c r="V212" i="5"/>
  <c r="V213" i="5"/>
  <c r="V214" i="5"/>
  <c r="V215" i="5"/>
  <c r="V216" i="5"/>
  <c r="V217" i="5"/>
  <c r="V218" i="5"/>
  <c r="V219" i="5"/>
  <c r="V220" i="5"/>
  <c r="V221" i="5"/>
  <c r="V222" i="5"/>
  <c r="V223" i="5"/>
  <c r="V224" i="5"/>
  <c r="V225" i="5"/>
  <c r="V226" i="5"/>
  <c r="V227" i="5"/>
  <c r="V228" i="5"/>
  <c r="V229" i="5"/>
  <c r="V230" i="5"/>
  <c r="V231" i="5"/>
  <c r="V232" i="5"/>
  <c r="V233" i="5"/>
  <c r="V234" i="5"/>
  <c r="V235" i="5"/>
  <c r="V237" i="5"/>
  <c r="V238" i="5"/>
  <c r="V239" i="5"/>
  <c r="V240" i="5"/>
  <c r="V241" i="5"/>
  <c r="V242" i="5"/>
  <c r="V243" i="5"/>
  <c r="V244" i="5"/>
  <c r="V245" i="5"/>
  <c r="V246" i="5"/>
  <c r="V247" i="5"/>
  <c r="V248" i="5"/>
  <c r="V249" i="5"/>
  <c r="V250" i="5"/>
  <c r="V251" i="5"/>
  <c r="V252" i="5"/>
  <c r="V253" i="5"/>
  <c r="V254" i="5"/>
  <c r="V255" i="5"/>
  <c r="V256" i="5"/>
  <c r="V257" i="5"/>
  <c r="V258" i="5"/>
  <c r="V259" i="5"/>
  <c r="V260" i="5"/>
  <c r="V261" i="5"/>
  <c r="V262" i="5"/>
  <c r="V263" i="5"/>
  <c r="V264" i="5"/>
  <c r="V265" i="5"/>
  <c r="V266" i="5"/>
  <c r="V267" i="5"/>
  <c r="V268" i="5"/>
  <c r="V269" i="5"/>
  <c r="V270" i="5"/>
  <c r="V271" i="5"/>
  <c r="V272" i="5"/>
  <c r="V273" i="5"/>
  <c r="V274" i="5"/>
  <c r="V275" i="5"/>
  <c r="V276" i="5"/>
  <c r="V277" i="5"/>
  <c r="V278" i="5"/>
  <c r="V279" i="5"/>
  <c r="V280" i="5"/>
  <c r="V281" i="5"/>
  <c r="V282" i="5"/>
  <c r="V283" i="5"/>
  <c r="V284" i="5"/>
  <c r="V285" i="5"/>
  <c r="V286" i="5"/>
  <c r="V287" i="5"/>
  <c r="V288" i="5"/>
  <c r="V289" i="5"/>
  <c r="V290" i="5"/>
  <c r="V291" i="5"/>
  <c r="V292" i="5"/>
  <c r="V293" i="5"/>
  <c r="V294" i="5"/>
  <c r="V295" i="5"/>
  <c r="V296" i="5"/>
  <c r="V297" i="5"/>
  <c r="V298" i="5"/>
  <c r="V299" i="5"/>
  <c r="V300" i="5"/>
  <c r="V301" i="5"/>
  <c r="V302" i="5"/>
  <c r="V303" i="5"/>
  <c r="V304" i="5"/>
  <c r="V305" i="5"/>
  <c r="V306" i="5"/>
  <c r="V307" i="5"/>
  <c r="V308" i="5"/>
  <c r="V309" i="5"/>
  <c r="V310" i="5"/>
  <c r="V311" i="5"/>
  <c r="V312" i="5"/>
  <c r="V313" i="5"/>
  <c r="V314" i="5"/>
  <c r="V315" i="5"/>
  <c r="V316" i="5"/>
  <c r="V317" i="5"/>
  <c r="V318" i="5"/>
  <c r="V319" i="5"/>
  <c r="V320" i="5"/>
  <c r="V321" i="5"/>
  <c r="V322" i="5"/>
  <c r="V323" i="5"/>
  <c r="V324" i="5"/>
  <c r="V325" i="5"/>
  <c r="V326" i="5"/>
  <c r="V327" i="5"/>
  <c r="V328" i="5"/>
  <c r="V329" i="5"/>
  <c r="V330" i="5"/>
  <c r="V331" i="5"/>
  <c r="V332" i="5"/>
  <c r="V333" i="5"/>
  <c r="V334" i="5"/>
  <c r="V335" i="5"/>
  <c r="V336" i="5"/>
  <c r="V337" i="5"/>
  <c r="V338" i="5"/>
  <c r="V339" i="5"/>
  <c r="V340" i="5"/>
  <c r="V341" i="5"/>
  <c r="V342" i="5"/>
  <c r="V343" i="5"/>
  <c r="V344" i="5"/>
  <c r="V345" i="5"/>
  <c r="V346" i="5"/>
  <c r="V347" i="5"/>
  <c r="V348" i="5"/>
  <c r="V349" i="5"/>
  <c r="V350" i="5"/>
  <c r="V351" i="5"/>
  <c r="V352" i="5"/>
  <c r="V353" i="5"/>
  <c r="V354" i="5"/>
  <c r="V355" i="5"/>
  <c r="V356" i="5"/>
  <c r="V357" i="5"/>
  <c r="V358" i="5"/>
  <c r="V359" i="5"/>
  <c r="V360" i="5"/>
  <c r="V361" i="5"/>
  <c r="V362" i="5"/>
  <c r="V363" i="5"/>
  <c r="V364" i="5"/>
  <c r="V365" i="5"/>
  <c r="V366" i="5"/>
  <c r="V367" i="5"/>
  <c r="V368" i="5"/>
  <c r="V369" i="5"/>
  <c r="V370" i="5"/>
  <c r="V371" i="5"/>
  <c r="V372" i="5"/>
  <c r="V373" i="5"/>
  <c r="V374" i="5"/>
  <c r="V375" i="5"/>
  <c r="V376" i="5"/>
  <c r="V377" i="5"/>
  <c r="V378" i="5"/>
  <c r="V379" i="5"/>
  <c r="V380" i="5"/>
  <c r="V381" i="5"/>
  <c r="V382" i="5"/>
  <c r="V383" i="5"/>
  <c r="V384" i="5"/>
  <c r="V385" i="5"/>
  <c r="V386" i="5"/>
  <c r="V387" i="5"/>
  <c r="V388" i="5"/>
  <c r="V389" i="5"/>
  <c r="V390" i="5"/>
  <c r="V391" i="5"/>
  <c r="V392" i="5"/>
  <c r="V393" i="5"/>
  <c r="V394" i="5"/>
  <c r="V395" i="5"/>
  <c r="V396" i="5"/>
  <c r="V397" i="5"/>
  <c r="V398" i="5"/>
  <c r="V399" i="5"/>
  <c r="V400" i="5"/>
  <c r="V401" i="5"/>
  <c r="V402" i="5"/>
  <c r="V403" i="5"/>
  <c r="V404" i="5"/>
  <c r="V405" i="5"/>
  <c r="V406" i="5"/>
  <c r="V407" i="5"/>
  <c r="V408" i="5"/>
  <c r="V409" i="5"/>
  <c r="V410" i="5"/>
  <c r="V411" i="5"/>
  <c r="V412" i="5"/>
  <c r="V413" i="5"/>
  <c r="V414" i="5"/>
  <c r="V415" i="5"/>
  <c r="V416" i="5"/>
  <c r="V417" i="5"/>
  <c r="V418" i="5"/>
  <c r="V419" i="5"/>
  <c r="V420" i="5"/>
  <c r="V421" i="5"/>
  <c r="V422" i="5"/>
  <c r="V423" i="5"/>
  <c r="V424" i="5"/>
  <c r="V425" i="5"/>
  <c r="V426" i="5"/>
  <c r="V427" i="5"/>
  <c r="V428" i="5"/>
  <c r="V429" i="5"/>
  <c r="V430" i="5"/>
  <c r="V431" i="5"/>
  <c r="V432" i="5"/>
  <c r="V433" i="5"/>
  <c r="V434" i="5"/>
  <c r="V435" i="5"/>
  <c r="V436" i="5"/>
  <c r="V437" i="5"/>
  <c r="V438" i="5"/>
  <c r="V439" i="5"/>
  <c r="V440" i="5"/>
  <c r="V441" i="5"/>
  <c r="V442" i="5"/>
  <c r="V443" i="5"/>
  <c r="V444" i="5"/>
  <c r="V445" i="5"/>
  <c r="V446" i="5"/>
  <c r="V447" i="5"/>
  <c r="V448" i="5"/>
  <c r="V449" i="5"/>
  <c r="V450" i="5"/>
  <c r="V451" i="5"/>
  <c r="V452" i="5"/>
  <c r="V453" i="5"/>
  <c r="V454" i="5"/>
  <c r="V455" i="5"/>
  <c r="V456" i="5"/>
  <c r="V457" i="5"/>
  <c r="V458" i="5"/>
  <c r="V459" i="5"/>
  <c r="V460" i="5"/>
  <c r="V461" i="5"/>
  <c r="V462" i="5"/>
  <c r="V463" i="5"/>
  <c r="V464" i="5"/>
  <c r="V465" i="5"/>
  <c r="V466" i="5"/>
  <c r="V467" i="5"/>
  <c r="V468" i="5"/>
  <c r="V469" i="5"/>
  <c r="V470" i="5"/>
  <c r="V471" i="5"/>
  <c r="V472" i="5"/>
  <c r="V473" i="5"/>
  <c r="V474" i="5"/>
  <c r="V475" i="5"/>
  <c r="V476" i="5"/>
  <c r="V477" i="5"/>
  <c r="V478" i="5"/>
  <c r="V479" i="5"/>
  <c r="V480" i="5"/>
  <c r="V481" i="5"/>
  <c r="V482" i="5"/>
  <c r="V483" i="5"/>
  <c r="V484" i="5"/>
  <c r="V485" i="5"/>
  <c r="V486" i="5"/>
  <c r="V487" i="5"/>
  <c r="V488" i="5"/>
  <c r="V489" i="5"/>
  <c r="V490" i="5"/>
  <c r="V491" i="5"/>
  <c r="V492" i="5"/>
  <c r="V493" i="5"/>
  <c r="V494" i="5"/>
  <c r="V495" i="5"/>
  <c r="V496" i="5"/>
  <c r="V497" i="5"/>
  <c r="V498" i="5"/>
  <c r="V499" i="5"/>
  <c r="V500" i="5"/>
  <c r="V501" i="5"/>
  <c r="V502" i="5"/>
  <c r="V503" i="5"/>
  <c r="V504" i="5"/>
  <c r="V505" i="5"/>
  <c r="V506" i="5"/>
  <c r="V507" i="5"/>
  <c r="V508" i="5"/>
  <c r="V509" i="5"/>
  <c r="V510" i="5"/>
  <c r="V511" i="5"/>
  <c r="V512" i="5"/>
  <c r="V513" i="5"/>
  <c r="V514" i="5"/>
  <c r="V515" i="5"/>
  <c r="V516" i="5"/>
  <c r="V517" i="5"/>
  <c r="V518" i="5"/>
  <c r="V519" i="5"/>
  <c r="V520" i="5"/>
  <c r="V521" i="5"/>
  <c r="V522" i="5"/>
  <c r="V523" i="5"/>
  <c r="V524" i="5"/>
  <c r="V525" i="5"/>
  <c r="V526" i="5"/>
  <c r="V527" i="5"/>
  <c r="V528" i="5"/>
  <c r="V529" i="5"/>
  <c r="V530" i="5"/>
  <c r="V531" i="5"/>
  <c r="V532" i="5"/>
  <c r="V533" i="5"/>
  <c r="V534" i="5"/>
  <c r="V535" i="5"/>
  <c r="V536" i="5"/>
  <c r="V537" i="5"/>
  <c r="V538" i="5"/>
  <c r="V539" i="5"/>
  <c r="V540" i="5"/>
  <c r="V541" i="5"/>
  <c r="V542" i="5"/>
  <c r="V543" i="5"/>
  <c r="V544" i="5"/>
  <c r="V545" i="5"/>
  <c r="V546" i="5"/>
  <c r="V547" i="5"/>
  <c r="V548" i="5"/>
  <c r="V549" i="5"/>
  <c r="V550" i="5"/>
  <c r="U5" i="5"/>
  <c r="U6" i="5"/>
  <c r="U7" i="5"/>
  <c r="U8" i="5"/>
  <c r="U9" i="5"/>
  <c r="U10" i="5"/>
  <c r="U11" i="5"/>
  <c r="U12" i="5"/>
  <c r="U13" i="5"/>
  <c r="U14" i="5"/>
  <c r="U15" i="5"/>
  <c r="U16" i="5"/>
  <c r="U17" i="5"/>
  <c r="U18" i="5"/>
  <c r="U19" i="5"/>
  <c r="U20" i="5"/>
  <c r="U21" i="5"/>
  <c r="U22" i="5"/>
  <c r="U23" i="5"/>
  <c r="U24" i="5"/>
  <c r="U25" i="5"/>
  <c r="U26" i="5"/>
  <c r="U27" i="5"/>
  <c r="U28" i="5"/>
  <c r="U29" i="5"/>
  <c r="U30" i="5"/>
  <c r="U31" i="5"/>
  <c r="U32" i="5"/>
  <c r="U33" i="5"/>
  <c r="U34" i="5"/>
  <c r="U35" i="5"/>
  <c r="U36" i="5"/>
  <c r="U37" i="5"/>
  <c r="U38" i="5"/>
  <c r="U39" i="5"/>
  <c r="U40" i="5"/>
  <c r="U41" i="5"/>
  <c r="U42" i="5"/>
  <c r="U43" i="5"/>
  <c r="U44" i="5"/>
  <c r="U45" i="5"/>
  <c r="U46" i="5"/>
  <c r="U47" i="5"/>
  <c r="U48" i="5"/>
  <c r="U49" i="5"/>
  <c r="U50" i="5"/>
  <c r="U51" i="5"/>
  <c r="U52" i="5"/>
  <c r="U53" i="5"/>
  <c r="U54" i="5"/>
  <c r="U55" i="5"/>
  <c r="U56" i="5"/>
  <c r="U57" i="5"/>
  <c r="U58" i="5"/>
  <c r="U59" i="5"/>
  <c r="U60" i="5"/>
  <c r="U61" i="5"/>
  <c r="U62" i="5"/>
  <c r="U63" i="5"/>
  <c r="U64" i="5"/>
  <c r="U65" i="5"/>
  <c r="U66" i="5"/>
  <c r="U67" i="5"/>
  <c r="U68" i="5"/>
  <c r="U69" i="5"/>
  <c r="U70" i="5"/>
  <c r="U71" i="5"/>
  <c r="U72" i="5"/>
  <c r="U73" i="5"/>
  <c r="U74" i="5"/>
  <c r="U75" i="5"/>
  <c r="U76" i="5"/>
  <c r="U77" i="5"/>
  <c r="U78" i="5"/>
  <c r="U79" i="5"/>
  <c r="U80" i="5"/>
  <c r="U81" i="5"/>
  <c r="U82" i="5"/>
  <c r="U83" i="5"/>
  <c r="U84" i="5"/>
  <c r="U85" i="5"/>
  <c r="U86" i="5"/>
  <c r="U87" i="5"/>
  <c r="U88" i="5"/>
  <c r="U89" i="5"/>
  <c r="U90" i="5"/>
  <c r="U91" i="5"/>
  <c r="U92" i="5"/>
  <c r="U93" i="5"/>
  <c r="U94" i="5"/>
  <c r="U95" i="5"/>
  <c r="U96" i="5"/>
  <c r="U97" i="5"/>
  <c r="U98" i="5"/>
  <c r="U99" i="5"/>
  <c r="U100" i="5"/>
  <c r="U101" i="5"/>
  <c r="U102" i="5"/>
  <c r="U103" i="5"/>
  <c r="U104" i="5"/>
  <c r="U105" i="5"/>
  <c r="U106" i="5"/>
  <c r="U107" i="5"/>
  <c r="U108" i="5"/>
  <c r="U109" i="5"/>
  <c r="U110" i="5"/>
  <c r="U111" i="5"/>
  <c r="U112" i="5"/>
  <c r="U113" i="5"/>
  <c r="U114" i="5"/>
  <c r="U115" i="5"/>
  <c r="U116" i="5"/>
  <c r="U117" i="5"/>
  <c r="U118" i="5"/>
  <c r="U120" i="5"/>
  <c r="U121" i="5"/>
  <c r="U122" i="5"/>
  <c r="U123" i="5"/>
  <c r="U124" i="5"/>
  <c r="U125" i="5"/>
  <c r="U126" i="5"/>
  <c r="U127" i="5"/>
  <c r="U128" i="5"/>
  <c r="U129" i="5"/>
  <c r="U130" i="5"/>
  <c r="U131" i="5"/>
  <c r="U132" i="5"/>
  <c r="U133" i="5"/>
  <c r="U134" i="5"/>
  <c r="X134" i="5" s="1"/>
  <c r="U135" i="5"/>
  <c r="U136" i="5"/>
  <c r="U137" i="5"/>
  <c r="U138" i="5"/>
  <c r="U139" i="5"/>
  <c r="U140" i="5"/>
  <c r="U141" i="5"/>
  <c r="U142" i="5"/>
  <c r="U143" i="5"/>
  <c r="U144" i="5"/>
  <c r="U145" i="5"/>
  <c r="U146" i="5"/>
  <c r="U147" i="5"/>
  <c r="U148" i="5"/>
  <c r="U149" i="5"/>
  <c r="U150" i="5"/>
  <c r="U151" i="5"/>
  <c r="U152" i="5"/>
  <c r="U153" i="5"/>
  <c r="U154" i="5"/>
  <c r="U155" i="5"/>
  <c r="U156" i="5"/>
  <c r="U157" i="5"/>
  <c r="U158" i="5"/>
  <c r="U159" i="5"/>
  <c r="U160" i="5"/>
  <c r="U161" i="5"/>
  <c r="U162" i="5"/>
  <c r="U163" i="5"/>
  <c r="U164" i="5"/>
  <c r="U165" i="5"/>
  <c r="U166" i="5"/>
  <c r="U167" i="5"/>
  <c r="U168" i="5"/>
  <c r="U169" i="5"/>
  <c r="U170" i="5"/>
  <c r="U171" i="5"/>
  <c r="U172" i="5"/>
  <c r="U173" i="5"/>
  <c r="U174" i="5"/>
  <c r="U175" i="5"/>
  <c r="U176" i="5"/>
  <c r="U177" i="5"/>
  <c r="U178" i="5"/>
  <c r="U179" i="5"/>
  <c r="U180" i="5"/>
  <c r="U181" i="5"/>
  <c r="U182" i="5"/>
  <c r="U183" i="5"/>
  <c r="U184" i="5"/>
  <c r="U185" i="5"/>
  <c r="U186" i="5"/>
  <c r="U187" i="5"/>
  <c r="U188" i="5"/>
  <c r="U189" i="5"/>
  <c r="U190" i="5"/>
  <c r="U191" i="5"/>
  <c r="U192" i="5"/>
  <c r="U193" i="5"/>
  <c r="U194" i="5"/>
  <c r="U195" i="5"/>
  <c r="U196" i="5"/>
  <c r="U197" i="5"/>
  <c r="U198" i="5"/>
  <c r="U199" i="5"/>
  <c r="U200" i="5"/>
  <c r="U201" i="5"/>
  <c r="U202" i="5"/>
  <c r="U203" i="5"/>
  <c r="U204" i="5"/>
  <c r="U205" i="5"/>
  <c r="U206" i="5"/>
  <c r="U207" i="5"/>
  <c r="U208" i="5"/>
  <c r="U209" i="5"/>
  <c r="U210" i="5"/>
  <c r="U211" i="5"/>
  <c r="U212" i="5"/>
  <c r="U213" i="5"/>
  <c r="U214" i="5"/>
  <c r="U215" i="5"/>
  <c r="U216" i="5"/>
  <c r="U217" i="5"/>
  <c r="U218" i="5"/>
  <c r="U219" i="5"/>
  <c r="U220" i="5"/>
  <c r="U221" i="5"/>
  <c r="U222" i="5"/>
  <c r="U223" i="5"/>
  <c r="U224" i="5"/>
  <c r="U225" i="5"/>
  <c r="U226" i="5"/>
  <c r="U227" i="5"/>
  <c r="U228" i="5"/>
  <c r="U229" i="5"/>
  <c r="U230" i="5"/>
  <c r="U231" i="5"/>
  <c r="U232" i="5"/>
  <c r="U233" i="5"/>
  <c r="U234" i="5"/>
  <c r="U235" i="5"/>
  <c r="U237" i="5"/>
  <c r="U238" i="5"/>
  <c r="U239" i="5"/>
  <c r="U240" i="5"/>
  <c r="U241" i="5"/>
  <c r="U242" i="5"/>
  <c r="U243" i="5"/>
  <c r="U244" i="5"/>
  <c r="U245" i="5"/>
  <c r="U246" i="5"/>
  <c r="U247" i="5"/>
  <c r="U248" i="5"/>
  <c r="U249" i="5"/>
  <c r="U250" i="5"/>
  <c r="U251" i="5"/>
  <c r="U252" i="5"/>
  <c r="U253" i="5"/>
  <c r="U254" i="5"/>
  <c r="U255" i="5"/>
  <c r="U256" i="5"/>
  <c r="U257" i="5"/>
  <c r="U258" i="5"/>
  <c r="U259" i="5"/>
  <c r="U260" i="5"/>
  <c r="U261" i="5"/>
  <c r="U262" i="5"/>
  <c r="U263" i="5"/>
  <c r="U264" i="5"/>
  <c r="U265" i="5"/>
  <c r="U266" i="5"/>
  <c r="U267" i="5"/>
  <c r="U268" i="5"/>
  <c r="U269" i="5"/>
  <c r="U270" i="5"/>
  <c r="U271" i="5"/>
  <c r="U272" i="5"/>
  <c r="U273" i="5"/>
  <c r="U274" i="5"/>
  <c r="U275" i="5"/>
  <c r="U276" i="5"/>
  <c r="U277" i="5"/>
  <c r="U278" i="5"/>
  <c r="U279" i="5"/>
  <c r="U280" i="5"/>
  <c r="U281" i="5"/>
  <c r="U282" i="5"/>
  <c r="U283" i="5"/>
  <c r="U284" i="5"/>
  <c r="U285" i="5"/>
  <c r="U286" i="5"/>
  <c r="U287" i="5"/>
  <c r="U288" i="5"/>
  <c r="U289" i="5"/>
  <c r="U290" i="5"/>
  <c r="U291" i="5"/>
  <c r="U292" i="5"/>
  <c r="U293" i="5"/>
  <c r="U294" i="5"/>
  <c r="U295" i="5"/>
  <c r="U296" i="5"/>
  <c r="U297" i="5"/>
  <c r="U298" i="5"/>
  <c r="U299" i="5"/>
  <c r="U300" i="5"/>
  <c r="U301" i="5"/>
  <c r="U302" i="5"/>
  <c r="U303" i="5"/>
  <c r="U304" i="5"/>
  <c r="U305" i="5"/>
  <c r="U306" i="5"/>
  <c r="U307" i="5"/>
  <c r="U308" i="5"/>
  <c r="U309" i="5"/>
  <c r="U310" i="5"/>
  <c r="U311" i="5"/>
  <c r="U312" i="5"/>
  <c r="U313" i="5"/>
  <c r="U314" i="5"/>
  <c r="U315" i="5"/>
  <c r="U316" i="5"/>
  <c r="U317" i="5"/>
  <c r="U318" i="5"/>
  <c r="U319" i="5"/>
  <c r="U320" i="5"/>
  <c r="U321" i="5"/>
  <c r="U322" i="5"/>
  <c r="U323" i="5"/>
  <c r="U324" i="5"/>
  <c r="U325" i="5"/>
  <c r="U326" i="5"/>
  <c r="U327" i="5"/>
  <c r="U328" i="5"/>
  <c r="U329" i="5"/>
  <c r="U330" i="5"/>
  <c r="U331" i="5"/>
  <c r="U332" i="5"/>
  <c r="U333" i="5"/>
  <c r="U334" i="5"/>
  <c r="U335" i="5"/>
  <c r="U336" i="5"/>
  <c r="U337" i="5"/>
  <c r="U338" i="5"/>
  <c r="U339" i="5"/>
  <c r="U340" i="5"/>
  <c r="U341" i="5"/>
  <c r="U342" i="5"/>
  <c r="U343" i="5"/>
  <c r="U344" i="5"/>
  <c r="U345" i="5"/>
  <c r="U346" i="5"/>
  <c r="U347" i="5"/>
  <c r="U348" i="5"/>
  <c r="U349" i="5"/>
  <c r="U350" i="5"/>
  <c r="U351" i="5"/>
  <c r="U352" i="5"/>
  <c r="U353" i="5"/>
  <c r="U354" i="5"/>
  <c r="U355" i="5"/>
  <c r="U356" i="5"/>
  <c r="U357" i="5"/>
  <c r="U358" i="5"/>
  <c r="U359" i="5"/>
  <c r="U360" i="5"/>
  <c r="U361" i="5"/>
  <c r="U362" i="5"/>
  <c r="U363" i="5"/>
  <c r="U364" i="5"/>
  <c r="U365" i="5"/>
  <c r="U366" i="5"/>
  <c r="U367" i="5"/>
  <c r="U368" i="5"/>
  <c r="U369" i="5"/>
  <c r="U370" i="5"/>
  <c r="U371" i="5"/>
  <c r="U372" i="5"/>
  <c r="U373" i="5"/>
  <c r="U374" i="5"/>
  <c r="U375" i="5"/>
  <c r="U376" i="5"/>
  <c r="U377" i="5"/>
  <c r="U378" i="5"/>
  <c r="U379" i="5"/>
  <c r="U380" i="5"/>
  <c r="U381" i="5"/>
  <c r="U382" i="5"/>
  <c r="U383" i="5"/>
  <c r="U384" i="5"/>
  <c r="U385" i="5"/>
  <c r="U386" i="5"/>
  <c r="U387" i="5"/>
  <c r="U388" i="5"/>
  <c r="U389" i="5"/>
  <c r="U390" i="5"/>
  <c r="U391" i="5"/>
  <c r="U392" i="5"/>
  <c r="U393" i="5"/>
  <c r="U394" i="5"/>
  <c r="U395" i="5"/>
  <c r="U396" i="5"/>
  <c r="U397" i="5"/>
  <c r="U398" i="5"/>
  <c r="U399" i="5"/>
  <c r="U400" i="5"/>
  <c r="U401" i="5"/>
  <c r="U402" i="5"/>
  <c r="U403" i="5"/>
  <c r="U404" i="5"/>
  <c r="U405" i="5"/>
  <c r="U406" i="5"/>
  <c r="U407" i="5"/>
  <c r="U408" i="5"/>
  <c r="U409" i="5"/>
  <c r="U410" i="5"/>
  <c r="U411" i="5"/>
  <c r="U412" i="5"/>
  <c r="U413" i="5"/>
  <c r="U414" i="5"/>
  <c r="U415" i="5"/>
  <c r="U416" i="5"/>
  <c r="U417" i="5"/>
  <c r="U418" i="5"/>
  <c r="U419" i="5"/>
  <c r="U420" i="5"/>
  <c r="U421" i="5"/>
  <c r="U422" i="5"/>
  <c r="U423" i="5"/>
  <c r="U424" i="5"/>
  <c r="U425" i="5"/>
  <c r="U426" i="5"/>
  <c r="U427" i="5"/>
  <c r="U428" i="5"/>
  <c r="U429" i="5"/>
  <c r="U430" i="5"/>
  <c r="U431" i="5"/>
  <c r="U432" i="5"/>
  <c r="U433" i="5"/>
  <c r="U434" i="5"/>
  <c r="U435" i="5"/>
  <c r="U436" i="5"/>
  <c r="U437" i="5"/>
  <c r="U438" i="5"/>
  <c r="U439" i="5"/>
  <c r="U440" i="5"/>
  <c r="U441" i="5"/>
  <c r="U442" i="5"/>
  <c r="U443" i="5"/>
  <c r="U444" i="5"/>
  <c r="U445" i="5"/>
  <c r="U446" i="5"/>
  <c r="U447" i="5"/>
  <c r="U448" i="5"/>
  <c r="U449" i="5"/>
  <c r="U450" i="5"/>
  <c r="U451" i="5"/>
  <c r="U452" i="5"/>
  <c r="U453" i="5"/>
  <c r="U454" i="5"/>
  <c r="U455" i="5"/>
  <c r="U456" i="5"/>
  <c r="U457" i="5"/>
  <c r="U458" i="5"/>
  <c r="U459" i="5"/>
  <c r="U460" i="5"/>
  <c r="U461" i="5"/>
  <c r="U462" i="5"/>
  <c r="U463" i="5"/>
  <c r="U464" i="5"/>
  <c r="U465" i="5"/>
  <c r="U466" i="5"/>
  <c r="U467" i="5"/>
  <c r="U468" i="5"/>
  <c r="U469" i="5"/>
  <c r="U470" i="5"/>
  <c r="U471" i="5"/>
  <c r="U472" i="5"/>
  <c r="U473" i="5"/>
  <c r="U474" i="5"/>
  <c r="U475" i="5"/>
  <c r="U476" i="5"/>
  <c r="U477" i="5"/>
  <c r="U478" i="5"/>
  <c r="U479" i="5"/>
  <c r="U480" i="5"/>
  <c r="U481" i="5"/>
  <c r="U482" i="5"/>
  <c r="U483" i="5"/>
  <c r="U484" i="5"/>
  <c r="U485" i="5"/>
  <c r="U486" i="5"/>
  <c r="U487" i="5"/>
  <c r="U488" i="5"/>
  <c r="U489" i="5"/>
  <c r="U490" i="5"/>
  <c r="U491" i="5"/>
  <c r="U492" i="5"/>
  <c r="U493" i="5"/>
  <c r="U494" i="5"/>
  <c r="U495" i="5"/>
  <c r="U496" i="5"/>
  <c r="U497" i="5"/>
  <c r="U498" i="5"/>
  <c r="U499" i="5"/>
  <c r="U500" i="5"/>
  <c r="U501" i="5"/>
  <c r="U502" i="5"/>
  <c r="U503" i="5"/>
  <c r="U504" i="5"/>
  <c r="U505" i="5"/>
  <c r="U506" i="5"/>
  <c r="U507" i="5"/>
  <c r="U508" i="5"/>
  <c r="U509" i="5"/>
  <c r="U510" i="5"/>
  <c r="U511" i="5"/>
  <c r="U512" i="5"/>
  <c r="U513" i="5"/>
  <c r="U514" i="5"/>
  <c r="U515" i="5"/>
  <c r="U516" i="5"/>
  <c r="U517" i="5"/>
  <c r="U518" i="5"/>
  <c r="U519" i="5"/>
  <c r="U520" i="5"/>
  <c r="U521" i="5"/>
  <c r="U522" i="5"/>
  <c r="U523" i="5"/>
  <c r="U524" i="5"/>
  <c r="U525" i="5"/>
  <c r="U526" i="5"/>
  <c r="U527" i="5"/>
  <c r="U528" i="5"/>
  <c r="U529" i="5"/>
  <c r="U530" i="5"/>
  <c r="U531" i="5"/>
  <c r="U532" i="5"/>
  <c r="U533" i="5"/>
  <c r="U534" i="5"/>
  <c r="U535" i="5"/>
  <c r="U536" i="5"/>
  <c r="U537" i="5"/>
  <c r="U538" i="5"/>
  <c r="U539" i="5"/>
  <c r="U540" i="5"/>
  <c r="U541" i="5"/>
  <c r="U542" i="5"/>
  <c r="U543" i="5"/>
  <c r="U544" i="5"/>
  <c r="U545" i="5"/>
  <c r="U546" i="5"/>
  <c r="U547" i="5"/>
  <c r="U548" i="5"/>
  <c r="U549" i="5"/>
  <c r="U550" i="5"/>
  <c r="V5" i="6"/>
  <c r="V6" i="6"/>
  <c r="V7" i="6"/>
  <c r="V8" i="6"/>
  <c r="V9" i="6"/>
  <c r="V10" i="6"/>
  <c r="V11" i="6"/>
  <c r="V12" i="6"/>
  <c r="V13" i="6"/>
  <c r="V14" i="6"/>
  <c r="V15" i="6"/>
  <c r="V16" i="6"/>
  <c r="V17" i="6"/>
  <c r="V18" i="6"/>
  <c r="V19" i="6"/>
  <c r="V20" i="6"/>
  <c r="V21" i="6"/>
  <c r="V22" i="6"/>
  <c r="V23" i="6"/>
  <c r="V24" i="6"/>
  <c r="V25" i="6"/>
  <c r="V26" i="6"/>
  <c r="V27" i="6"/>
  <c r="V28" i="6"/>
  <c r="V29" i="6"/>
  <c r="V30" i="6"/>
  <c r="V31" i="6"/>
  <c r="V32" i="6"/>
  <c r="V33" i="6"/>
  <c r="V34" i="6"/>
  <c r="V35" i="6"/>
  <c r="V36" i="6"/>
  <c r="V37" i="6"/>
  <c r="V38" i="6"/>
  <c r="V39" i="6"/>
  <c r="V40" i="6"/>
  <c r="V41" i="6"/>
  <c r="V42" i="6"/>
  <c r="V43" i="6"/>
  <c r="V44" i="6"/>
  <c r="V45" i="6"/>
  <c r="V46" i="6"/>
  <c r="V47" i="6"/>
  <c r="V48" i="6"/>
  <c r="V49" i="6"/>
  <c r="V50" i="6"/>
  <c r="V51" i="6"/>
  <c r="V52" i="6"/>
  <c r="V53" i="6"/>
  <c r="V54" i="6"/>
  <c r="V55" i="6"/>
  <c r="V56" i="6"/>
  <c r="V57" i="6"/>
  <c r="V58" i="6"/>
  <c r="V59" i="6"/>
  <c r="V60" i="6"/>
  <c r="V61" i="6"/>
  <c r="V62" i="6"/>
  <c r="V63" i="6"/>
  <c r="V64" i="6"/>
  <c r="V65" i="6"/>
  <c r="V66" i="6"/>
  <c r="V67" i="6"/>
  <c r="V68" i="6"/>
  <c r="V69" i="6"/>
  <c r="V70" i="6"/>
  <c r="V71" i="6"/>
  <c r="V72" i="6"/>
  <c r="V73" i="6"/>
  <c r="V74" i="6"/>
  <c r="V75" i="6"/>
  <c r="V76" i="6"/>
  <c r="V77" i="6"/>
  <c r="V78" i="6"/>
  <c r="V79" i="6"/>
  <c r="V80" i="6"/>
  <c r="V81" i="6"/>
  <c r="V82" i="6"/>
  <c r="V83" i="6"/>
  <c r="V84" i="6"/>
  <c r="V85" i="6"/>
  <c r="V86" i="6"/>
  <c r="V87" i="6"/>
  <c r="V88" i="6"/>
  <c r="V89" i="6"/>
  <c r="V90" i="6"/>
  <c r="V91" i="6"/>
  <c r="V92" i="6"/>
  <c r="V93" i="6"/>
  <c r="V94" i="6"/>
  <c r="V95" i="6"/>
  <c r="V96" i="6"/>
  <c r="V97" i="6"/>
  <c r="V98" i="6"/>
  <c r="V99" i="6"/>
  <c r="V100" i="6"/>
  <c r="V101" i="6"/>
  <c r="V102" i="6"/>
  <c r="V103" i="6"/>
  <c r="V104" i="6"/>
  <c r="V105" i="6"/>
  <c r="V106" i="6"/>
  <c r="V107" i="6"/>
  <c r="V108" i="6"/>
  <c r="V109" i="6"/>
  <c r="V110" i="6"/>
  <c r="V111" i="6"/>
  <c r="V112" i="6"/>
  <c r="V113" i="6"/>
  <c r="V114" i="6"/>
  <c r="V115" i="6"/>
  <c r="V116" i="6"/>
  <c r="V117" i="6"/>
  <c r="V118" i="6"/>
  <c r="V120" i="6"/>
  <c r="V121" i="6"/>
  <c r="V122" i="6"/>
  <c r="V123" i="6"/>
  <c r="V124" i="6"/>
  <c r="V125" i="6"/>
  <c r="V126" i="6"/>
  <c r="V127" i="6"/>
  <c r="V128" i="6"/>
  <c r="V129" i="6"/>
  <c r="V130" i="6"/>
  <c r="V131" i="6"/>
  <c r="V132" i="6"/>
  <c r="V133" i="6"/>
  <c r="V134" i="6"/>
  <c r="V135" i="6"/>
  <c r="V136" i="6"/>
  <c r="V137" i="6"/>
  <c r="V138" i="6"/>
  <c r="V139" i="6"/>
  <c r="V140" i="6"/>
  <c r="V141" i="6"/>
  <c r="V142" i="6"/>
  <c r="V143" i="6"/>
  <c r="V144" i="6"/>
  <c r="V145" i="6"/>
  <c r="V146" i="6"/>
  <c r="V147" i="6"/>
  <c r="V148" i="6"/>
  <c r="V149" i="6"/>
  <c r="V150" i="6"/>
  <c r="V151" i="6"/>
  <c r="V152" i="6"/>
  <c r="V153" i="6"/>
  <c r="V154" i="6"/>
  <c r="V155" i="6"/>
  <c r="V156" i="6"/>
  <c r="V157" i="6"/>
  <c r="V158" i="6"/>
  <c r="V159" i="6"/>
  <c r="V160" i="6"/>
  <c r="V161" i="6"/>
  <c r="V162" i="6"/>
  <c r="V163" i="6"/>
  <c r="V164" i="6"/>
  <c r="V165" i="6"/>
  <c r="V166" i="6"/>
  <c r="V167" i="6"/>
  <c r="V168" i="6"/>
  <c r="V169" i="6"/>
  <c r="V170" i="6"/>
  <c r="V171" i="6"/>
  <c r="V172" i="6"/>
  <c r="V173" i="6"/>
  <c r="V174" i="6"/>
  <c r="V175" i="6"/>
  <c r="V176" i="6"/>
  <c r="V177" i="6"/>
  <c r="V178" i="6"/>
  <c r="V179" i="6"/>
  <c r="V180" i="6"/>
  <c r="V181" i="6"/>
  <c r="V182" i="6"/>
  <c r="V183" i="6"/>
  <c r="V184" i="6"/>
  <c r="V185" i="6"/>
  <c r="V186" i="6"/>
  <c r="V187" i="6"/>
  <c r="V188" i="6"/>
  <c r="V189" i="6"/>
  <c r="V190" i="6"/>
  <c r="V191" i="6"/>
  <c r="V192" i="6"/>
  <c r="V193" i="6"/>
  <c r="V194" i="6"/>
  <c r="V195" i="6"/>
  <c r="V196" i="6"/>
  <c r="V197" i="6"/>
  <c r="V198" i="6"/>
  <c r="V199" i="6"/>
  <c r="V200" i="6"/>
  <c r="V201" i="6"/>
  <c r="V202" i="6"/>
  <c r="V203" i="6"/>
  <c r="V204" i="6"/>
  <c r="V205" i="6"/>
  <c r="V206" i="6"/>
  <c r="V207" i="6"/>
  <c r="V208" i="6"/>
  <c r="V209" i="6"/>
  <c r="V210" i="6"/>
  <c r="V211" i="6"/>
  <c r="V212" i="6"/>
  <c r="V213" i="6"/>
  <c r="V214" i="6"/>
  <c r="V215" i="6"/>
  <c r="V216" i="6"/>
  <c r="V217" i="6"/>
  <c r="V218" i="6"/>
  <c r="V219" i="6"/>
  <c r="V220" i="6"/>
  <c r="V221" i="6"/>
  <c r="V222" i="6"/>
  <c r="V223" i="6"/>
  <c r="V224" i="6"/>
  <c r="V225" i="6"/>
  <c r="V226" i="6"/>
  <c r="V227" i="6"/>
  <c r="V228" i="6"/>
  <c r="V229" i="6"/>
  <c r="V230" i="6"/>
  <c r="V231" i="6"/>
  <c r="V232" i="6"/>
  <c r="V233" i="6"/>
  <c r="V234" i="6"/>
  <c r="V235" i="6"/>
  <c r="V237" i="6"/>
  <c r="V238" i="6"/>
  <c r="V239" i="6"/>
  <c r="V240" i="6"/>
  <c r="V241" i="6"/>
  <c r="V242" i="6"/>
  <c r="V243" i="6"/>
  <c r="V244" i="6"/>
  <c r="V245" i="6"/>
  <c r="V246" i="6"/>
  <c r="V247" i="6"/>
  <c r="V248" i="6"/>
  <c r="V249" i="6"/>
  <c r="V250" i="6"/>
  <c r="V251" i="6"/>
  <c r="V252" i="6"/>
  <c r="V253" i="6"/>
  <c r="V254" i="6"/>
  <c r="V255" i="6"/>
  <c r="V256" i="6"/>
  <c r="V257" i="6"/>
  <c r="V258" i="6"/>
  <c r="V259" i="6"/>
  <c r="V260" i="6"/>
  <c r="V261" i="6"/>
  <c r="V262" i="6"/>
  <c r="V263" i="6"/>
  <c r="V264" i="6"/>
  <c r="V265" i="6"/>
  <c r="V266" i="6"/>
  <c r="V267" i="6"/>
  <c r="V268" i="6"/>
  <c r="V269" i="6"/>
  <c r="V270" i="6"/>
  <c r="V271" i="6"/>
  <c r="V272" i="6"/>
  <c r="V273" i="6"/>
  <c r="V274" i="6"/>
  <c r="V275" i="6"/>
  <c r="V276" i="6"/>
  <c r="V277" i="6"/>
  <c r="V278" i="6"/>
  <c r="V279" i="6"/>
  <c r="V280" i="6"/>
  <c r="V281" i="6"/>
  <c r="V282" i="6"/>
  <c r="V283" i="6"/>
  <c r="V284" i="6"/>
  <c r="V285" i="6"/>
  <c r="V286" i="6"/>
  <c r="V287" i="6"/>
  <c r="V288" i="6"/>
  <c r="V289" i="6"/>
  <c r="V290" i="6"/>
  <c r="V291" i="6"/>
  <c r="V292" i="6"/>
  <c r="V293" i="6"/>
  <c r="V294" i="6"/>
  <c r="V295" i="6"/>
  <c r="V296" i="6"/>
  <c r="V297" i="6"/>
  <c r="V298" i="6"/>
  <c r="V299" i="6"/>
  <c r="V300" i="6"/>
  <c r="V301" i="6"/>
  <c r="V302" i="6"/>
  <c r="V303" i="6"/>
  <c r="V304" i="6"/>
  <c r="V305" i="6"/>
  <c r="V306" i="6"/>
  <c r="V307" i="6"/>
  <c r="V308" i="6"/>
  <c r="V309" i="6"/>
  <c r="V310" i="6"/>
  <c r="V311" i="6"/>
  <c r="V312" i="6"/>
  <c r="V313" i="6"/>
  <c r="V314" i="6"/>
  <c r="V315" i="6"/>
  <c r="V316" i="6"/>
  <c r="V317" i="6"/>
  <c r="V318" i="6"/>
  <c r="V319" i="6"/>
  <c r="V320" i="6"/>
  <c r="V321" i="6"/>
  <c r="V322" i="6"/>
  <c r="V323" i="6"/>
  <c r="V324" i="6"/>
  <c r="V325" i="6"/>
  <c r="V326" i="6"/>
  <c r="V327" i="6"/>
  <c r="V328" i="6"/>
  <c r="V329" i="6"/>
  <c r="V330" i="6"/>
  <c r="V331" i="6"/>
  <c r="V332" i="6"/>
  <c r="V333" i="6"/>
  <c r="V334" i="6"/>
  <c r="V335" i="6"/>
  <c r="V336" i="6"/>
  <c r="V337" i="6"/>
  <c r="V338" i="6"/>
  <c r="V339" i="6"/>
  <c r="V340" i="6"/>
  <c r="V341" i="6"/>
  <c r="V342" i="6"/>
  <c r="V343" i="6"/>
  <c r="V344" i="6"/>
  <c r="V345" i="6"/>
  <c r="V346" i="6"/>
  <c r="V347" i="6"/>
  <c r="V348" i="6"/>
  <c r="V349" i="6"/>
  <c r="V350" i="6"/>
  <c r="V351" i="6"/>
  <c r="V352" i="6"/>
  <c r="V353" i="6"/>
  <c r="V354" i="6"/>
  <c r="V355" i="6"/>
  <c r="V356" i="6"/>
  <c r="V357" i="6"/>
  <c r="V358" i="6"/>
  <c r="V359" i="6"/>
  <c r="V360" i="6"/>
  <c r="V361" i="6"/>
  <c r="V362" i="6"/>
  <c r="V363" i="6"/>
  <c r="V364" i="6"/>
  <c r="V365" i="6"/>
  <c r="V366" i="6"/>
  <c r="V367" i="6"/>
  <c r="V368" i="6"/>
  <c r="V369" i="6"/>
  <c r="V370" i="6"/>
  <c r="V371" i="6"/>
  <c r="V372" i="6"/>
  <c r="V373" i="6"/>
  <c r="V374" i="6"/>
  <c r="V375" i="6"/>
  <c r="V376" i="6"/>
  <c r="V377" i="6"/>
  <c r="V378" i="6"/>
  <c r="V379" i="6"/>
  <c r="V380" i="6"/>
  <c r="V381" i="6"/>
  <c r="V382" i="6"/>
  <c r="V383" i="6"/>
  <c r="V384" i="6"/>
  <c r="V385" i="6"/>
  <c r="V386" i="6"/>
  <c r="V387" i="6"/>
  <c r="V388" i="6"/>
  <c r="V389" i="6"/>
  <c r="V390" i="6"/>
  <c r="V391" i="6"/>
  <c r="V392" i="6"/>
  <c r="V393" i="6"/>
  <c r="V394" i="6"/>
  <c r="V395" i="6"/>
  <c r="V396" i="6"/>
  <c r="V397" i="6"/>
  <c r="V398" i="6"/>
  <c r="V399" i="6"/>
  <c r="V400" i="6"/>
  <c r="V401" i="6"/>
  <c r="V402" i="6"/>
  <c r="V403" i="6"/>
  <c r="V404" i="6"/>
  <c r="V405" i="6"/>
  <c r="V406" i="6"/>
  <c r="V407" i="6"/>
  <c r="V408" i="6"/>
  <c r="V409" i="6"/>
  <c r="V410" i="6"/>
  <c r="V411" i="6"/>
  <c r="V412" i="6"/>
  <c r="V413" i="6"/>
  <c r="V414" i="6"/>
  <c r="V415" i="6"/>
  <c r="V416" i="6"/>
  <c r="V417" i="6"/>
  <c r="V418" i="6"/>
  <c r="V419" i="6"/>
  <c r="V420" i="6"/>
  <c r="V421" i="6"/>
  <c r="V422" i="6"/>
  <c r="V423" i="6"/>
  <c r="V424" i="6"/>
  <c r="V425" i="6"/>
  <c r="V426" i="6"/>
  <c r="V427" i="6"/>
  <c r="V428" i="6"/>
  <c r="V429" i="6"/>
  <c r="V430" i="6"/>
  <c r="V431" i="6"/>
  <c r="V432" i="6"/>
  <c r="V433" i="6"/>
  <c r="V434" i="6"/>
  <c r="V435" i="6"/>
  <c r="V436" i="6"/>
  <c r="V437" i="6"/>
  <c r="V438" i="6"/>
  <c r="V439" i="6"/>
  <c r="V440" i="6"/>
  <c r="V441" i="6"/>
  <c r="V442" i="6"/>
  <c r="V443" i="6"/>
  <c r="V444" i="6"/>
  <c r="V445" i="6"/>
  <c r="V446" i="6"/>
  <c r="V447" i="6"/>
  <c r="V448" i="6"/>
  <c r="V449" i="6"/>
  <c r="V450" i="6"/>
  <c r="V451" i="6"/>
  <c r="V452" i="6"/>
  <c r="V453" i="6"/>
  <c r="V454" i="6"/>
  <c r="V455" i="6"/>
  <c r="V456" i="6"/>
  <c r="V457" i="6"/>
  <c r="V458" i="6"/>
  <c r="V459" i="6"/>
  <c r="V460" i="6"/>
  <c r="V461" i="6"/>
  <c r="V462" i="6"/>
  <c r="V463" i="6"/>
  <c r="V464" i="6"/>
  <c r="V465" i="6"/>
  <c r="V466" i="6"/>
  <c r="V467" i="6"/>
  <c r="V468" i="6"/>
  <c r="V469" i="6"/>
  <c r="V470" i="6"/>
  <c r="V471" i="6"/>
  <c r="V472" i="6"/>
  <c r="V473" i="6"/>
  <c r="V474" i="6"/>
  <c r="V475" i="6"/>
  <c r="V476" i="6"/>
  <c r="V477" i="6"/>
  <c r="V478" i="6"/>
  <c r="V479" i="6"/>
  <c r="V480" i="6"/>
  <c r="V481" i="6"/>
  <c r="V482" i="6"/>
  <c r="V483" i="6"/>
  <c r="V484" i="6"/>
  <c r="V485" i="6"/>
  <c r="V486" i="6"/>
  <c r="V487" i="6"/>
  <c r="V488" i="6"/>
  <c r="V489" i="6"/>
  <c r="V490" i="6"/>
  <c r="V491" i="6"/>
  <c r="V492" i="6"/>
  <c r="V493" i="6"/>
  <c r="V494" i="6"/>
  <c r="V495" i="6"/>
  <c r="V496" i="6"/>
  <c r="V497" i="6"/>
  <c r="V498" i="6"/>
  <c r="V499" i="6"/>
  <c r="V500" i="6"/>
  <c r="V501" i="6"/>
  <c r="V502" i="6"/>
  <c r="V503" i="6"/>
  <c r="V504" i="6"/>
  <c r="V505" i="6"/>
  <c r="V506" i="6"/>
  <c r="V507" i="6"/>
  <c r="V508" i="6"/>
  <c r="V509" i="6"/>
  <c r="V510" i="6"/>
  <c r="V511" i="6"/>
  <c r="V512" i="6"/>
  <c r="V513" i="6"/>
  <c r="V514" i="6"/>
  <c r="V515" i="6"/>
  <c r="V516" i="6"/>
  <c r="V517" i="6"/>
  <c r="V518" i="6"/>
  <c r="V519" i="6"/>
  <c r="V520" i="6"/>
  <c r="V521" i="6"/>
  <c r="V522" i="6"/>
  <c r="V523" i="6"/>
  <c r="V524" i="6"/>
  <c r="V525" i="6"/>
  <c r="V526" i="6"/>
  <c r="V527" i="6"/>
  <c r="V528" i="6"/>
  <c r="V529" i="6"/>
  <c r="V530" i="6"/>
  <c r="V531" i="6"/>
  <c r="V532" i="6"/>
  <c r="V533" i="6"/>
  <c r="V534" i="6"/>
  <c r="V535" i="6"/>
  <c r="V536" i="6"/>
  <c r="V537" i="6"/>
  <c r="V538" i="6"/>
  <c r="V539" i="6"/>
  <c r="V540" i="6"/>
  <c r="V541" i="6"/>
  <c r="V542" i="6"/>
  <c r="V543" i="6"/>
  <c r="V544" i="6"/>
  <c r="V545" i="6"/>
  <c r="V546" i="6"/>
  <c r="V547" i="6"/>
  <c r="V548" i="6"/>
  <c r="V549" i="6"/>
  <c r="V550" i="6"/>
  <c r="U5" i="6"/>
  <c r="U6" i="6"/>
  <c r="U7" i="6"/>
  <c r="U8" i="6"/>
  <c r="U9" i="6"/>
  <c r="U10" i="6"/>
  <c r="U11" i="6"/>
  <c r="U12" i="6"/>
  <c r="U13" i="6"/>
  <c r="U14" i="6"/>
  <c r="U15" i="6"/>
  <c r="U16" i="6"/>
  <c r="U17" i="6"/>
  <c r="U18" i="6"/>
  <c r="U19" i="6"/>
  <c r="U20" i="6"/>
  <c r="U21" i="6"/>
  <c r="U22" i="6"/>
  <c r="U23" i="6"/>
  <c r="U24" i="6"/>
  <c r="U25" i="6"/>
  <c r="U26" i="6"/>
  <c r="U27" i="6"/>
  <c r="U28" i="6"/>
  <c r="U29" i="6"/>
  <c r="U30" i="6"/>
  <c r="U31" i="6"/>
  <c r="U32" i="6"/>
  <c r="U33" i="6"/>
  <c r="U34" i="6"/>
  <c r="U35" i="6"/>
  <c r="U36" i="6"/>
  <c r="U37" i="6"/>
  <c r="U38" i="6"/>
  <c r="U39" i="6"/>
  <c r="U40" i="6"/>
  <c r="U41" i="6"/>
  <c r="U42" i="6"/>
  <c r="U43" i="6"/>
  <c r="U44" i="6"/>
  <c r="U45" i="6"/>
  <c r="U46" i="6"/>
  <c r="U47" i="6"/>
  <c r="U48" i="6"/>
  <c r="U49" i="6"/>
  <c r="U50" i="6"/>
  <c r="U51" i="6"/>
  <c r="U52" i="6"/>
  <c r="U53" i="6"/>
  <c r="U54" i="6"/>
  <c r="U55" i="6"/>
  <c r="U56" i="6"/>
  <c r="U57" i="6"/>
  <c r="U58" i="6"/>
  <c r="U59" i="6"/>
  <c r="U60" i="6"/>
  <c r="U61" i="6"/>
  <c r="U62" i="6"/>
  <c r="U63" i="6"/>
  <c r="U64" i="6"/>
  <c r="U65" i="6"/>
  <c r="U66" i="6"/>
  <c r="U67" i="6"/>
  <c r="U68" i="6"/>
  <c r="U69" i="6"/>
  <c r="U70" i="6"/>
  <c r="U71" i="6"/>
  <c r="U72" i="6"/>
  <c r="U73" i="6"/>
  <c r="U74" i="6"/>
  <c r="U75" i="6"/>
  <c r="U76" i="6"/>
  <c r="U77" i="6"/>
  <c r="U78" i="6"/>
  <c r="U79" i="6"/>
  <c r="U80" i="6"/>
  <c r="U81" i="6"/>
  <c r="U82" i="6"/>
  <c r="U83" i="6"/>
  <c r="U84" i="6"/>
  <c r="U85" i="6"/>
  <c r="U86" i="6"/>
  <c r="U87" i="6"/>
  <c r="U88" i="6"/>
  <c r="U89" i="6"/>
  <c r="U90" i="6"/>
  <c r="U91" i="6"/>
  <c r="U92" i="6"/>
  <c r="U93" i="6"/>
  <c r="U94" i="6"/>
  <c r="U95" i="6"/>
  <c r="U96" i="6"/>
  <c r="U97" i="6"/>
  <c r="U98" i="6"/>
  <c r="U99" i="6"/>
  <c r="U100" i="6"/>
  <c r="U101" i="6"/>
  <c r="U102" i="6"/>
  <c r="U103" i="6"/>
  <c r="U104" i="6"/>
  <c r="U105" i="6"/>
  <c r="U106" i="6"/>
  <c r="U107" i="6"/>
  <c r="U108" i="6"/>
  <c r="U109" i="6"/>
  <c r="U110" i="6"/>
  <c r="U111" i="6"/>
  <c r="U112" i="6"/>
  <c r="U113" i="6"/>
  <c r="U114" i="6"/>
  <c r="U115" i="6"/>
  <c r="U116" i="6"/>
  <c r="U117" i="6"/>
  <c r="U118" i="6"/>
  <c r="U120" i="6"/>
  <c r="U121" i="6"/>
  <c r="U122" i="6"/>
  <c r="U123" i="6"/>
  <c r="U124" i="6"/>
  <c r="U125" i="6"/>
  <c r="U126" i="6"/>
  <c r="U127" i="6"/>
  <c r="U128" i="6"/>
  <c r="U129" i="6"/>
  <c r="U130" i="6"/>
  <c r="U131" i="6"/>
  <c r="U132" i="6"/>
  <c r="U133" i="6"/>
  <c r="U134" i="6"/>
  <c r="X134" i="6" s="1"/>
  <c r="U135" i="6"/>
  <c r="U136" i="6"/>
  <c r="U137" i="6"/>
  <c r="U138" i="6"/>
  <c r="U139" i="6"/>
  <c r="U140" i="6"/>
  <c r="U141" i="6"/>
  <c r="U142" i="6"/>
  <c r="U143" i="6"/>
  <c r="U144" i="6"/>
  <c r="U145" i="6"/>
  <c r="U146" i="6"/>
  <c r="U147" i="6"/>
  <c r="U148" i="6"/>
  <c r="U149" i="6"/>
  <c r="U150" i="6"/>
  <c r="U151" i="6"/>
  <c r="U152" i="6"/>
  <c r="U153" i="6"/>
  <c r="U154" i="6"/>
  <c r="U155" i="6"/>
  <c r="U156" i="6"/>
  <c r="U157" i="6"/>
  <c r="U158" i="6"/>
  <c r="U159" i="6"/>
  <c r="U160" i="6"/>
  <c r="U161" i="6"/>
  <c r="U162" i="6"/>
  <c r="U163" i="6"/>
  <c r="U164" i="6"/>
  <c r="U165" i="6"/>
  <c r="U166" i="6"/>
  <c r="U167" i="6"/>
  <c r="U168" i="6"/>
  <c r="U169" i="6"/>
  <c r="U170" i="6"/>
  <c r="U171" i="6"/>
  <c r="U172" i="6"/>
  <c r="U173" i="6"/>
  <c r="U174" i="6"/>
  <c r="U175" i="6"/>
  <c r="U176" i="6"/>
  <c r="U177" i="6"/>
  <c r="U178" i="6"/>
  <c r="U179" i="6"/>
  <c r="U180" i="6"/>
  <c r="U181" i="6"/>
  <c r="U182" i="6"/>
  <c r="U183" i="6"/>
  <c r="U184" i="6"/>
  <c r="U185" i="6"/>
  <c r="U186" i="6"/>
  <c r="U187" i="6"/>
  <c r="U188" i="6"/>
  <c r="U189" i="6"/>
  <c r="U190" i="6"/>
  <c r="U191" i="6"/>
  <c r="U192" i="6"/>
  <c r="U193" i="6"/>
  <c r="U194" i="6"/>
  <c r="U195" i="6"/>
  <c r="U196" i="6"/>
  <c r="U197" i="6"/>
  <c r="U198" i="6"/>
  <c r="U199" i="6"/>
  <c r="U200" i="6"/>
  <c r="U201" i="6"/>
  <c r="U202" i="6"/>
  <c r="U203" i="6"/>
  <c r="U204" i="6"/>
  <c r="U205" i="6"/>
  <c r="U206" i="6"/>
  <c r="U207" i="6"/>
  <c r="U208" i="6"/>
  <c r="U209" i="6"/>
  <c r="U210" i="6"/>
  <c r="U211" i="6"/>
  <c r="U212" i="6"/>
  <c r="U213" i="6"/>
  <c r="U214" i="6"/>
  <c r="U215" i="6"/>
  <c r="U216" i="6"/>
  <c r="U217" i="6"/>
  <c r="U218" i="6"/>
  <c r="U219" i="6"/>
  <c r="U220" i="6"/>
  <c r="U221" i="6"/>
  <c r="U222" i="6"/>
  <c r="U223" i="6"/>
  <c r="U224" i="6"/>
  <c r="U225" i="6"/>
  <c r="U226" i="6"/>
  <c r="U227" i="6"/>
  <c r="U228" i="6"/>
  <c r="U229" i="6"/>
  <c r="U230" i="6"/>
  <c r="U231" i="6"/>
  <c r="U232" i="6"/>
  <c r="U233" i="6"/>
  <c r="U234" i="6"/>
  <c r="U235" i="6"/>
  <c r="U237" i="6"/>
  <c r="U238" i="6"/>
  <c r="U239" i="6"/>
  <c r="U240" i="6"/>
  <c r="U241" i="6"/>
  <c r="U242" i="6"/>
  <c r="U243" i="6"/>
  <c r="U244" i="6"/>
  <c r="U245" i="6"/>
  <c r="U246" i="6"/>
  <c r="U247" i="6"/>
  <c r="U248" i="6"/>
  <c r="U249" i="6"/>
  <c r="U250" i="6"/>
  <c r="U251" i="6"/>
  <c r="U252" i="6"/>
  <c r="U253" i="6"/>
  <c r="U254" i="6"/>
  <c r="U255" i="6"/>
  <c r="U256" i="6"/>
  <c r="U257" i="6"/>
  <c r="U258" i="6"/>
  <c r="U259" i="6"/>
  <c r="U260" i="6"/>
  <c r="U261" i="6"/>
  <c r="U262" i="6"/>
  <c r="U263" i="6"/>
  <c r="U264" i="6"/>
  <c r="U265" i="6"/>
  <c r="U266" i="6"/>
  <c r="U267" i="6"/>
  <c r="U268" i="6"/>
  <c r="U269" i="6"/>
  <c r="U270" i="6"/>
  <c r="U271" i="6"/>
  <c r="U272" i="6"/>
  <c r="U273" i="6"/>
  <c r="U274" i="6"/>
  <c r="U275" i="6"/>
  <c r="U276" i="6"/>
  <c r="U277" i="6"/>
  <c r="U278" i="6"/>
  <c r="U279" i="6"/>
  <c r="U280" i="6"/>
  <c r="U281" i="6"/>
  <c r="U282" i="6"/>
  <c r="U283" i="6"/>
  <c r="U284" i="6"/>
  <c r="U285" i="6"/>
  <c r="U286" i="6"/>
  <c r="U287" i="6"/>
  <c r="U288" i="6"/>
  <c r="U289" i="6"/>
  <c r="U290" i="6"/>
  <c r="U291" i="6"/>
  <c r="U292" i="6"/>
  <c r="U293" i="6"/>
  <c r="U294" i="6"/>
  <c r="U295" i="6"/>
  <c r="U296" i="6"/>
  <c r="U297" i="6"/>
  <c r="U298" i="6"/>
  <c r="U299" i="6"/>
  <c r="U300" i="6"/>
  <c r="U301" i="6"/>
  <c r="U302" i="6"/>
  <c r="U303" i="6"/>
  <c r="U304" i="6"/>
  <c r="U305" i="6"/>
  <c r="U306" i="6"/>
  <c r="U307" i="6"/>
  <c r="U308" i="6"/>
  <c r="U309" i="6"/>
  <c r="U310" i="6"/>
  <c r="U311" i="6"/>
  <c r="U312" i="6"/>
  <c r="U313" i="6"/>
  <c r="U314" i="6"/>
  <c r="U315" i="6"/>
  <c r="U316" i="6"/>
  <c r="U317" i="6"/>
  <c r="U318" i="6"/>
  <c r="U319" i="6"/>
  <c r="U320" i="6"/>
  <c r="U321" i="6"/>
  <c r="U322" i="6"/>
  <c r="U323" i="6"/>
  <c r="U324" i="6"/>
  <c r="U325" i="6"/>
  <c r="U326" i="6"/>
  <c r="U327" i="6"/>
  <c r="U328" i="6"/>
  <c r="U329" i="6"/>
  <c r="U330" i="6"/>
  <c r="U331" i="6"/>
  <c r="U332" i="6"/>
  <c r="U333" i="6"/>
  <c r="U334" i="6"/>
  <c r="U335" i="6"/>
  <c r="U336" i="6"/>
  <c r="U337" i="6"/>
  <c r="U338" i="6"/>
  <c r="U339" i="6"/>
  <c r="U340" i="6"/>
  <c r="U341" i="6"/>
  <c r="U342" i="6"/>
  <c r="U343" i="6"/>
  <c r="U344" i="6"/>
  <c r="U345" i="6"/>
  <c r="U346" i="6"/>
  <c r="U347" i="6"/>
  <c r="U348" i="6"/>
  <c r="U349" i="6"/>
  <c r="U350" i="6"/>
  <c r="U351" i="6"/>
  <c r="U352" i="6"/>
  <c r="U353" i="6"/>
  <c r="U354" i="6"/>
  <c r="U355" i="6"/>
  <c r="U356" i="6"/>
  <c r="U357" i="6"/>
  <c r="U358" i="6"/>
  <c r="U359" i="6"/>
  <c r="U360" i="6"/>
  <c r="U361" i="6"/>
  <c r="U362" i="6"/>
  <c r="U363" i="6"/>
  <c r="U364" i="6"/>
  <c r="U365" i="6"/>
  <c r="U366" i="6"/>
  <c r="U367" i="6"/>
  <c r="U368" i="6"/>
  <c r="U369" i="6"/>
  <c r="U370" i="6"/>
  <c r="U371" i="6"/>
  <c r="U372" i="6"/>
  <c r="U373" i="6"/>
  <c r="U374" i="6"/>
  <c r="U375" i="6"/>
  <c r="U376" i="6"/>
  <c r="U377" i="6"/>
  <c r="U378" i="6"/>
  <c r="U379" i="6"/>
  <c r="U380" i="6"/>
  <c r="U381" i="6"/>
  <c r="U382" i="6"/>
  <c r="U383" i="6"/>
  <c r="U384" i="6"/>
  <c r="U385" i="6"/>
  <c r="U386" i="6"/>
  <c r="U387" i="6"/>
  <c r="U388" i="6"/>
  <c r="U389" i="6"/>
  <c r="U390" i="6"/>
  <c r="U391" i="6"/>
  <c r="U392" i="6"/>
  <c r="U393" i="6"/>
  <c r="U394" i="6"/>
  <c r="U395" i="6"/>
  <c r="U396" i="6"/>
  <c r="U397" i="6"/>
  <c r="U398" i="6"/>
  <c r="U399" i="6"/>
  <c r="U400" i="6"/>
  <c r="U401" i="6"/>
  <c r="U402" i="6"/>
  <c r="U403" i="6"/>
  <c r="U404" i="6"/>
  <c r="U405" i="6"/>
  <c r="U406" i="6"/>
  <c r="U407" i="6"/>
  <c r="U408" i="6"/>
  <c r="U409" i="6"/>
  <c r="U410" i="6"/>
  <c r="U411" i="6"/>
  <c r="U412" i="6"/>
  <c r="U413" i="6"/>
  <c r="U414" i="6"/>
  <c r="U415" i="6"/>
  <c r="U416" i="6"/>
  <c r="U417" i="6"/>
  <c r="U418" i="6"/>
  <c r="U419" i="6"/>
  <c r="U420" i="6"/>
  <c r="U421" i="6"/>
  <c r="U422" i="6"/>
  <c r="U423" i="6"/>
  <c r="U424" i="6"/>
  <c r="U425" i="6"/>
  <c r="U426" i="6"/>
  <c r="U427" i="6"/>
  <c r="U428" i="6"/>
  <c r="U429" i="6"/>
  <c r="U430" i="6"/>
  <c r="U431" i="6"/>
  <c r="U432" i="6"/>
  <c r="U433" i="6"/>
  <c r="U434" i="6"/>
  <c r="U435" i="6"/>
  <c r="U436" i="6"/>
  <c r="U437" i="6"/>
  <c r="U438" i="6"/>
  <c r="U439" i="6"/>
  <c r="U440" i="6"/>
  <c r="U441" i="6"/>
  <c r="U442" i="6"/>
  <c r="U443" i="6"/>
  <c r="U444" i="6"/>
  <c r="U445" i="6"/>
  <c r="U446" i="6"/>
  <c r="U447" i="6"/>
  <c r="U448" i="6"/>
  <c r="U449" i="6"/>
  <c r="U450" i="6"/>
  <c r="U451" i="6"/>
  <c r="U452" i="6"/>
  <c r="U453" i="6"/>
  <c r="U454" i="6"/>
  <c r="U455" i="6"/>
  <c r="U456" i="6"/>
  <c r="U457" i="6"/>
  <c r="U458" i="6"/>
  <c r="U459" i="6"/>
  <c r="U460" i="6"/>
  <c r="U461" i="6"/>
  <c r="U462" i="6"/>
  <c r="U463" i="6"/>
  <c r="U464" i="6"/>
  <c r="U465" i="6"/>
  <c r="U466" i="6"/>
  <c r="U467" i="6"/>
  <c r="U468" i="6"/>
  <c r="U469" i="6"/>
  <c r="U470" i="6"/>
  <c r="U471" i="6"/>
  <c r="U472" i="6"/>
  <c r="U473" i="6"/>
  <c r="U474" i="6"/>
  <c r="U475" i="6"/>
  <c r="U476" i="6"/>
  <c r="U477" i="6"/>
  <c r="U478" i="6"/>
  <c r="U479" i="6"/>
  <c r="U480" i="6"/>
  <c r="U481" i="6"/>
  <c r="U482" i="6"/>
  <c r="U483" i="6"/>
  <c r="U484" i="6"/>
  <c r="U485" i="6"/>
  <c r="U486" i="6"/>
  <c r="U487" i="6"/>
  <c r="U488" i="6"/>
  <c r="U489" i="6"/>
  <c r="U490" i="6"/>
  <c r="U491" i="6"/>
  <c r="U492" i="6"/>
  <c r="U493" i="6"/>
  <c r="U494" i="6"/>
  <c r="U495" i="6"/>
  <c r="U496" i="6"/>
  <c r="U497" i="6"/>
  <c r="U498" i="6"/>
  <c r="U499" i="6"/>
  <c r="U500" i="6"/>
  <c r="U501" i="6"/>
  <c r="U502" i="6"/>
  <c r="U503" i="6"/>
  <c r="U504" i="6"/>
  <c r="U505" i="6"/>
  <c r="U506" i="6"/>
  <c r="U507" i="6"/>
  <c r="U508" i="6"/>
  <c r="U509" i="6"/>
  <c r="U510" i="6"/>
  <c r="U511" i="6"/>
  <c r="U512" i="6"/>
  <c r="U513" i="6"/>
  <c r="U514" i="6"/>
  <c r="U515" i="6"/>
  <c r="U516" i="6"/>
  <c r="U517" i="6"/>
  <c r="U518" i="6"/>
  <c r="U519" i="6"/>
  <c r="U520" i="6"/>
  <c r="U521" i="6"/>
  <c r="U522" i="6"/>
  <c r="U523" i="6"/>
  <c r="U524" i="6"/>
  <c r="U525" i="6"/>
  <c r="U526" i="6"/>
  <c r="U527" i="6"/>
  <c r="U528" i="6"/>
  <c r="U529" i="6"/>
  <c r="U530" i="6"/>
  <c r="U531" i="6"/>
  <c r="U532" i="6"/>
  <c r="U533" i="6"/>
  <c r="U534" i="6"/>
  <c r="U535" i="6"/>
  <c r="U536" i="6"/>
  <c r="U537" i="6"/>
  <c r="U538" i="6"/>
  <c r="U539" i="6"/>
  <c r="U540" i="6"/>
  <c r="U541" i="6"/>
  <c r="U542" i="6"/>
  <c r="U543" i="6"/>
  <c r="U544" i="6"/>
  <c r="U545" i="6"/>
  <c r="U546" i="6"/>
  <c r="U547" i="6"/>
  <c r="U548" i="6"/>
  <c r="U549" i="6"/>
  <c r="U550" i="6"/>
  <c r="V5" i="7"/>
  <c r="V6" i="7"/>
  <c r="V7" i="7"/>
  <c r="V8" i="7"/>
  <c r="V9" i="7"/>
  <c r="V10" i="7"/>
  <c r="V11" i="7"/>
  <c r="V12" i="7"/>
  <c r="V13" i="7"/>
  <c r="V14" i="7"/>
  <c r="V15" i="7"/>
  <c r="V16" i="7"/>
  <c r="V17" i="7"/>
  <c r="V18" i="7"/>
  <c r="V19" i="7"/>
  <c r="V20" i="7"/>
  <c r="V21" i="7"/>
  <c r="V22" i="7"/>
  <c r="V23" i="7"/>
  <c r="V24" i="7"/>
  <c r="V25" i="7"/>
  <c r="V26" i="7"/>
  <c r="V27" i="7"/>
  <c r="V28" i="7"/>
  <c r="V29" i="7"/>
  <c r="V30" i="7"/>
  <c r="V31" i="7"/>
  <c r="V32" i="7"/>
  <c r="V33" i="7"/>
  <c r="V34" i="7"/>
  <c r="V35" i="7"/>
  <c r="V36" i="7"/>
  <c r="V37" i="7"/>
  <c r="V38" i="7"/>
  <c r="V39" i="7"/>
  <c r="V40" i="7"/>
  <c r="V41" i="7"/>
  <c r="V42" i="7"/>
  <c r="V43" i="7"/>
  <c r="V44" i="7"/>
  <c r="V45" i="7"/>
  <c r="V46" i="7"/>
  <c r="V47" i="7"/>
  <c r="V48" i="7"/>
  <c r="V49" i="7"/>
  <c r="V50" i="7"/>
  <c r="V51" i="7"/>
  <c r="V52" i="7"/>
  <c r="V53" i="7"/>
  <c r="V54" i="7"/>
  <c r="V55" i="7"/>
  <c r="V56" i="7"/>
  <c r="V57" i="7"/>
  <c r="V58" i="7"/>
  <c r="V59" i="7"/>
  <c r="V60" i="7"/>
  <c r="V61" i="7"/>
  <c r="V62" i="7"/>
  <c r="V63" i="7"/>
  <c r="V64" i="7"/>
  <c r="V65" i="7"/>
  <c r="V66" i="7"/>
  <c r="V67" i="7"/>
  <c r="V68" i="7"/>
  <c r="V69" i="7"/>
  <c r="V70" i="7"/>
  <c r="V71" i="7"/>
  <c r="V72" i="7"/>
  <c r="V73" i="7"/>
  <c r="V74" i="7"/>
  <c r="V75" i="7"/>
  <c r="V76" i="7"/>
  <c r="V77" i="7"/>
  <c r="V78" i="7"/>
  <c r="V79" i="7"/>
  <c r="V80" i="7"/>
  <c r="V81" i="7"/>
  <c r="V82" i="7"/>
  <c r="V83" i="7"/>
  <c r="V84" i="7"/>
  <c r="V85" i="7"/>
  <c r="V86" i="7"/>
  <c r="V87" i="7"/>
  <c r="V88" i="7"/>
  <c r="V89" i="7"/>
  <c r="V90" i="7"/>
  <c r="V91" i="7"/>
  <c r="V92" i="7"/>
  <c r="V93" i="7"/>
  <c r="V94" i="7"/>
  <c r="V95" i="7"/>
  <c r="V96" i="7"/>
  <c r="V97" i="7"/>
  <c r="V98" i="7"/>
  <c r="V99" i="7"/>
  <c r="V100" i="7"/>
  <c r="V101" i="7"/>
  <c r="V102" i="7"/>
  <c r="V103" i="7"/>
  <c r="V104" i="7"/>
  <c r="V105" i="7"/>
  <c r="V106" i="7"/>
  <c r="V107" i="7"/>
  <c r="V108" i="7"/>
  <c r="V109" i="7"/>
  <c r="V110" i="7"/>
  <c r="V111" i="7"/>
  <c r="V112" i="7"/>
  <c r="V113" i="7"/>
  <c r="V114" i="7"/>
  <c r="V115" i="7"/>
  <c r="V116" i="7"/>
  <c r="V117" i="7"/>
  <c r="V118" i="7"/>
  <c r="V120" i="7"/>
  <c r="V121" i="7"/>
  <c r="V122" i="7"/>
  <c r="V123" i="7"/>
  <c r="V124" i="7"/>
  <c r="V125" i="7"/>
  <c r="V126" i="7"/>
  <c r="V127" i="7"/>
  <c r="V128" i="7"/>
  <c r="V129" i="7"/>
  <c r="V130" i="7"/>
  <c r="V131" i="7"/>
  <c r="V132" i="7"/>
  <c r="V133" i="7"/>
  <c r="V134" i="7"/>
  <c r="V135" i="7"/>
  <c r="V136" i="7"/>
  <c r="V137" i="7"/>
  <c r="V138" i="7"/>
  <c r="V139" i="7"/>
  <c r="V140" i="7"/>
  <c r="V141" i="7"/>
  <c r="V142" i="7"/>
  <c r="V143" i="7"/>
  <c r="V144" i="7"/>
  <c r="V145" i="7"/>
  <c r="V146" i="7"/>
  <c r="V147" i="7"/>
  <c r="V148" i="7"/>
  <c r="V149" i="7"/>
  <c r="V150" i="7"/>
  <c r="V151" i="7"/>
  <c r="V152" i="7"/>
  <c r="V153" i="7"/>
  <c r="V154" i="7"/>
  <c r="V155" i="7"/>
  <c r="V156" i="7"/>
  <c r="V157" i="7"/>
  <c r="V158" i="7"/>
  <c r="V159" i="7"/>
  <c r="V160" i="7"/>
  <c r="V161" i="7"/>
  <c r="V162" i="7"/>
  <c r="V163" i="7"/>
  <c r="V164" i="7"/>
  <c r="V165" i="7"/>
  <c r="V166" i="7"/>
  <c r="V167" i="7"/>
  <c r="V168" i="7"/>
  <c r="V169" i="7"/>
  <c r="V170" i="7"/>
  <c r="V171" i="7"/>
  <c r="V172" i="7"/>
  <c r="V173" i="7"/>
  <c r="V174" i="7"/>
  <c r="V175" i="7"/>
  <c r="V176" i="7"/>
  <c r="V177" i="7"/>
  <c r="V178" i="7"/>
  <c r="V179" i="7"/>
  <c r="V180" i="7"/>
  <c r="V181" i="7"/>
  <c r="V182" i="7"/>
  <c r="V183" i="7"/>
  <c r="V184" i="7"/>
  <c r="V185" i="7"/>
  <c r="V186" i="7"/>
  <c r="V187" i="7"/>
  <c r="V188" i="7"/>
  <c r="V189" i="7"/>
  <c r="V190" i="7"/>
  <c r="V191" i="7"/>
  <c r="V192" i="7"/>
  <c r="V193" i="7"/>
  <c r="V194" i="7"/>
  <c r="V195" i="7"/>
  <c r="V196" i="7"/>
  <c r="V197" i="7"/>
  <c r="V198" i="7"/>
  <c r="V199" i="7"/>
  <c r="V200" i="7"/>
  <c r="V201" i="7"/>
  <c r="V202" i="7"/>
  <c r="V203" i="7"/>
  <c r="V204" i="7"/>
  <c r="V205" i="7"/>
  <c r="V206" i="7"/>
  <c r="V207" i="7"/>
  <c r="V208" i="7"/>
  <c r="V209" i="7"/>
  <c r="V210" i="7"/>
  <c r="V211" i="7"/>
  <c r="V212" i="7"/>
  <c r="V213" i="7"/>
  <c r="V214" i="7"/>
  <c r="V215" i="7"/>
  <c r="V216" i="7"/>
  <c r="V217" i="7"/>
  <c r="V218" i="7"/>
  <c r="V219" i="7"/>
  <c r="V220" i="7"/>
  <c r="V221" i="7"/>
  <c r="V222" i="7"/>
  <c r="V223" i="7"/>
  <c r="V224" i="7"/>
  <c r="V225" i="7"/>
  <c r="V226" i="7"/>
  <c r="V227" i="7"/>
  <c r="V228" i="7"/>
  <c r="V229" i="7"/>
  <c r="V230" i="7"/>
  <c r="V231" i="7"/>
  <c r="V232" i="7"/>
  <c r="V233" i="7"/>
  <c r="V234" i="7"/>
  <c r="V235" i="7"/>
  <c r="V237" i="7"/>
  <c r="V238" i="7"/>
  <c r="V239" i="7"/>
  <c r="V240" i="7"/>
  <c r="V241" i="7"/>
  <c r="V242" i="7"/>
  <c r="V243" i="7"/>
  <c r="V244" i="7"/>
  <c r="V245" i="7"/>
  <c r="V246" i="7"/>
  <c r="V247" i="7"/>
  <c r="V248" i="7"/>
  <c r="V249" i="7"/>
  <c r="V250" i="7"/>
  <c r="V251" i="7"/>
  <c r="V252" i="7"/>
  <c r="V253" i="7"/>
  <c r="V254" i="7"/>
  <c r="V255" i="7"/>
  <c r="V256" i="7"/>
  <c r="V257" i="7"/>
  <c r="V258" i="7"/>
  <c r="V259" i="7"/>
  <c r="V260" i="7"/>
  <c r="V261" i="7"/>
  <c r="V262" i="7"/>
  <c r="V263" i="7"/>
  <c r="V264" i="7"/>
  <c r="V265" i="7"/>
  <c r="V266" i="7"/>
  <c r="V267" i="7"/>
  <c r="V268" i="7"/>
  <c r="V269" i="7"/>
  <c r="V270" i="7"/>
  <c r="V271" i="7"/>
  <c r="V272" i="7"/>
  <c r="V273" i="7"/>
  <c r="V274" i="7"/>
  <c r="V275" i="7"/>
  <c r="V276" i="7"/>
  <c r="V277" i="7"/>
  <c r="V278" i="7"/>
  <c r="V279" i="7"/>
  <c r="V280" i="7"/>
  <c r="V281" i="7"/>
  <c r="V282" i="7"/>
  <c r="V283" i="7"/>
  <c r="V284" i="7"/>
  <c r="V285" i="7"/>
  <c r="V286" i="7"/>
  <c r="V287" i="7"/>
  <c r="V288" i="7"/>
  <c r="V289" i="7"/>
  <c r="V290" i="7"/>
  <c r="V291" i="7"/>
  <c r="V292" i="7"/>
  <c r="V293" i="7"/>
  <c r="V294" i="7"/>
  <c r="V295" i="7"/>
  <c r="V296" i="7"/>
  <c r="V297" i="7"/>
  <c r="V298" i="7"/>
  <c r="V299" i="7"/>
  <c r="V300" i="7"/>
  <c r="V301" i="7"/>
  <c r="V302" i="7"/>
  <c r="V303" i="7"/>
  <c r="V304" i="7"/>
  <c r="V305" i="7"/>
  <c r="V306" i="7"/>
  <c r="V307" i="7"/>
  <c r="V308" i="7"/>
  <c r="V309" i="7"/>
  <c r="V310" i="7"/>
  <c r="V311" i="7"/>
  <c r="V312" i="7"/>
  <c r="V313" i="7"/>
  <c r="V314" i="7"/>
  <c r="V315" i="7"/>
  <c r="V316" i="7"/>
  <c r="V317" i="7"/>
  <c r="V318" i="7"/>
  <c r="V319" i="7"/>
  <c r="V320" i="7"/>
  <c r="V321" i="7"/>
  <c r="V322" i="7"/>
  <c r="V323" i="7"/>
  <c r="V324" i="7"/>
  <c r="V325" i="7"/>
  <c r="V326" i="7"/>
  <c r="V327" i="7"/>
  <c r="V328" i="7"/>
  <c r="V329" i="7"/>
  <c r="V330" i="7"/>
  <c r="V331" i="7"/>
  <c r="V332" i="7"/>
  <c r="V333" i="7"/>
  <c r="V334" i="7"/>
  <c r="V335" i="7"/>
  <c r="V336" i="7"/>
  <c r="V337" i="7"/>
  <c r="V338" i="7"/>
  <c r="V339" i="7"/>
  <c r="V340" i="7"/>
  <c r="V341" i="7"/>
  <c r="V342" i="7"/>
  <c r="V343" i="7"/>
  <c r="V344" i="7"/>
  <c r="V345" i="7"/>
  <c r="V346" i="7"/>
  <c r="V347" i="7"/>
  <c r="V348" i="7"/>
  <c r="V349" i="7"/>
  <c r="V350" i="7"/>
  <c r="V351" i="7"/>
  <c r="V352" i="7"/>
  <c r="V353" i="7"/>
  <c r="V354" i="7"/>
  <c r="V355" i="7"/>
  <c r="V356" i="7"/>
  <c r="V357" i="7"/>
  <c r="V358" i="7"/>
  <c r="V359" i="7"/>
  <c r="V360" i="7"/>
  <c r="V361" i="7"/>
  <c r="V362" i="7"/>
  <c r="V363" i="7"/>
  <c r="V364" i="7"/>
  <c r="V365" i="7"/>
  <c r="V366" i="7"/>
  <c r="V367" i="7"/>
  <c r="V368" i="7"/>
  <c r="V369" i="7"/>
  <c r="V370" i="7"/>
  <c r="V371" i="7"/>
  <c r="V372" i="7"/>
  <c r="V373" i="7"/>
  <c r="V374" i="7"/>
  <c r="V375" i="7"/>
  <c r="V376" i="7"/>
  <c r="V377" i="7"/>
  <c r="V378" i="7"/>
  <c r="V379" i="7"/>
  <c r="V380" i="7"/>
  <c r="V381" i="7"/>
  <c r="V382" i="7"/>
  <c r="V383" i="7"/>
  <c r="V384" i="7"/>
  <c r="V385" i="7"/>
  <c r="V386" i="7"/>
  <c r="V387" i="7"/>
  <c r="V388" i="7"/>
  <c r="V389" i="7"/>
  <c r="V390" i="7"/>
  <c r="V391" i="7"/>
  <c r="V392" i="7"/>
  <c r="V393" i="7"/>
  <c r="V394" i="7"/>
  <c r="V395" i="7"/>
  <c r="V396" i="7"/>
  <c r="V397" i="7"/>
  <c r="V398" i="7"/>
  <c r="V399" i="7"/>
  <c r="V400" i="7"/>
  <c r="V401" i="7"/>
  <c r="V402" i="7"/>
  <c r="V403" i="7"/>
  <c r="V404" i="7"/>
  <c r="V405" i="7"/>
  <c r="V406" i="7"/>
  <c r="V407" i="7"/>
  <c r="V408" i="7"/>
  <c r="V409" i="7"/>
  <c r="V410" i="7"/>
  <c r="V411" i="7"/>
  <c r="V412" i="7"/>
  <c r="V413" i="7"/>
  <c r="V414" i="7"/>
  <c r="V415" i="7"/>
  <c r="V416" i="7"/>
  <c r="V417" i="7"/>
  <c r="V418" i="7"/>
  <c r="V419" i="7"/>
  <c r="V420" i="7"/>
  <c r="V421" i="7"/>
  <c r="V422" i="7"/>
  <c r="V423" i="7"/>
  <c r="V424" i="7"/>
  <c r="V425" i="7"/>
  <c r="V426" i="7"/>
  <c r="V427" i="7"/>
  <c r="V428" i="7"/>
  <c r="V429" i="7"/>
  <c r="V430" i="7"/>
  <c r="V431" i="7"/>
  <c r="V432" i="7"/>
  <c r="V433" i="7"/>
  <c r="V434" i="7"/>
  <c r="V435" i="7"/>
  <c r="V436" i="7"/>
  <c r="V437" i="7"/>
  <c r="V438" i="7"/>
  <c r="V439" i="7"/>
  <c r="V440" i="7"/>
  <c r="V441" i="7"/>
  <c r="V442" i="7"/>
  <c r="V443" i="7"/>
  <c r="V444" i="7"/>
  <c r="V445" i="7"/>
  <c r="V446" i="7"/>
  <c r="V447" i="7"/>
  <c r="V448" i="7"/>
  <c r="V449" i="7"/>
  <c r="V450" i="7"/>
  <c r="V451" i="7"/>
  <c r="V452" i="7"/>
  <c r="V453" i="7"/>
  <c r="V454" i="7"/>
  <c r="V455" i="7"/>
  <c r="V456" i="7"/>
  <c r="V457" i="7"/>
  <c r="V458" i="7"/>
  <c r="V459" i="7"/>
  <c r="V460" i="7"/>
  <c r="V461" i="7"/>
  <c r="V462" i="7"/>
  <c r="V463" i="7"/>
  <c r="V464" i="7"/>
  <c r="V465" i="7"/>
  <c r="V466" i="7"/>
  <c r="V467" i="7"/>
  <c r="V468" i="7"/>
  <c r="V469" i="7"/>
  <c r="V470" i="7"/>
  <c r="V471" i="7"/>
  <c r="V472" i="7"/>
  <c r="V473" i="7"/>
  <c r="V474" i="7"/>
  <c r="V475" i="7"/>
  <c r="V476" i="7"/>
  <c r="V477" i="7"/>
  <c r="V478" i="7"/>
  <c r="V479" i="7"/>
  <c r="V480" i="7"/>
  <c r="V481" i="7"/>
  <c r="V482" i="7"/>
  <c r="V483" i="7"/>
  <c r="V484" i="7"/>
  <c r="V485" i="7"/>
  <c r="V486" i="7"/>
  <c r="V487" i="7"/>
  <c r="V488" i="7"/>
  <c r="V489" i="7"/>
  <c r="V490" i="7"/>
  <c r="V491" i="7"/>
  <c r="V492" i="7"/>
  <c r="V493" i="7"/>
  <c r="V494" i="7"/>
  <c r="V495" i="7"/>
  <c r="V496" i="7"/>
  <c r="V497" i="7"/>
  <c r="V498" i="7"/>
  <c r="V499" i="7"/>
  <c r="V500" i="7"/>
  <c r="V501" i="7"/>
  <c r="V502" i="7"/>
  <c r="V503" i="7"/>
  <c r="V504" i="7"/>
  <c r="V505" i="7"/>
  <c r="V506" i="7"/>
  <c r="V507" i="7"/>
  <c r="V508" i="7"/>
  <c r="V509" i="7"/>
  <c r="V510" i="7"/>
  <c r="V511" i="7"/>
  <c r="V512" i="7"/>
  <c r="V513" i="7"/>
  <c r="V514" i="7"/>
  <c r="V515" i="7"/>
  <c r="V516" i="7"/>
  <c r="V517" i="7"/>
  <c r="V518" i="7"/>
  <c r="V519" i="7"/>
  <c r="V520" i="7"/>
  <c r="V521" i="7"/>
  <c r="V522" i="7"/>
  <c r="V523" i="7"/>
  <c r="V524" i="7"/>
  <c r="V525" i="7"/>
  <c r="V526" i="7"/>
  <c r="V527" i="7"/>
  <c r="V528" i="7"/>
  <c r="V529" i="7"/>
  <c r="V530" i="7"/>
  <c r="V531" i="7"/>
  <c r="V532" i="7"/>
  <c r="V533" i="7"/>
  <c r="V534" i="7"/>
  <c r="V535" i="7"/>
  <c r="V536" i="7"/>
  <c r="V537" i="7"/>
  <c r="V538" i="7"/>
  <c r="V539" i="7"/>
  <c r="V540" i="7"/>
  <c r="V541" i="7"/>
  <c r="V542" i="7"/>
  <c r="V543" i="7"/>
  <c r="V544" i="7"/>
  <c r="V545" i="7"/>
  <c r="V546" i="7"/>
  <c r="V547" i="7"/>
  <c r="V548" i="7"/>
  <c r="V549" i="7"/>
  <c r="V550" i="7"/>
  <c r="U5" i="7"/>
  <c r="U6" i="7"/>
  <c r="U7" i="7"/>
  <c r="U8" i="7"/>
  <c r="U9" i="7"/>
  <c r="U10" i="7"/>
  <c r="U11" i="7"/>
  <c r="U12" i="7"/>
  <c r="U13" i="7"/>
  <c r="U14" i="7"/>
  <c r="U15" i="7"/>
  <c r="U16" i="7"/>
  <c r="U17" i="7"/>
  <c r="U18" i="7"/>
  <c r="U19" i="7"/>
  <c r="U20" i="7"/>
  <c r="U21" i="7"/>
  <c r="U22" i="7"/>
  <c r="U23" i="7"/>
  <c r="U24" i="7"/>
  <c r="U25" i="7"/>
  <c r="U26" i="7"/>
  <c r="U27" i="7"/>
  <c r="U28" i="7"/>
  <c r="U29" i="7"/>
  <c r="U30" i="7"/>
  <c r="U31" i="7"/>
  <c r="U32" i="7"/>
  <c r="U33" i="7"/>
  <c r="U34" i="7"/>
  <c r="U35" i="7"/>
  <c r="U36" i="7"/>
  <c r="U37" i="7"/>
  <c r="U38" i="7"/>
  <c r="U39" i="7"/>
  <c r="U40" i="7"/>
  <c r="U41" i="7"/>
  <c r="U42" i="7"/>
  <c r="U43" i="7"/>
  <c r="U44" i="7"/>
  <c r="U45" i="7"/>
  <c r="U46" i="7"/>
  <c r="U47" i="7"/>
  <c r="U48" i="7"/>
  <c r="U49" i="7"/>
  <c r="U50" i="7"/>
  <c r="U51" i="7"/>
  <c r="U52" i="7"/>
  <c r="U53" i="7"/>
  <c r="U54" i="7"/>
  <c r="U55" i="7"/>
  <c r="U56" i="7"/>
  <c r="U57" i="7"/>
  <c r="U58" i="7"/>
  <c r="U59" i="7"/>
  <c r="U60" i="7"/>
  <c r="U61" i="7"/>
  <c r="U62" i="7"/>
  <c r="U63" i="7"/>
  <c r="U64" i="7"/>
  <c r="U65" i="7"/>
  <c r="U66" i="7"/>
  <c r="U67" i="7"/>
  <c r="U68" i="7"/>
  <c r="U69" i="7"/>
  <c r="U70" i="7"/>
  <c r="U71" i="7"/>
  <c r="U72" i="7"/>
  <c r="U73" i="7"/>
  <c r="U74" i="7"/>
  <c r="U75" i="7"/>
  <c r="U76" i="7"/>
  <c r="U77" i="7"/>
  <c r="U78" i="7"/>
  <c r="U79" i="7"/>
  <c r="U80" i="7"/>
  <c r="U81" i="7"/>
  <c r="U82" i="7"/>
  <c r="U83" i="7"/>
  <c r="U84" i="7"/>
  <c r="U85" i="7"/>
  <c r="U86" i="7"/>
  <c r="U87" i="7"/>
  <c r="U88" i="7"/>
  <c r="U89" i="7"/>
  <c r="U90" i="7"/>
  <c r="U91" i="7"/>
  <c r="U92" i="7"/>
  <c r="U93" i="7"/>
  <c r="U94" i="7"/>
  <c r="U95" i="7"/>
  <c r="U96" i="7"/>
  <c r="U97" i="7"/>
  <c r="U98" i="7"/>
  <c r="U99" i="7"/>
  <c r="U100" i="7"/>
  <c r="U101" i="7"/>
  <c r="U102" i="7"/>
  <c r="U103" i="7"/>
  <c r="U104" i="7"/>
  <c r="U105" i="7"/>
  <c r="U106" i="7"/>
  <c r="U107" i="7"/>
  <c r="U108" i="7"/>
  <c r="U109" i="7"/>
  <c r="U110" i="7"/>
  <c r="U111" i="7"/>
  <c r="U112" i="7"/>
  <c r="U113" i="7"/>
  <c r="U114" i="7"/>
  <c r="U115" i="7"/>
  <c r="U116" i="7"/>
  <c r="U117" i="7"/>
  <c r="U118" i="7"/>
  <c r="U120" i="7"/>
  <c r="U121" i="7"/>
  <c r="U122" i="7"/>
  <c r="U123" i="7"/>
  <c r="U124" i="7"/>
  <c r="U125" i="7"/>
  <c r="U126" i="7"/>
  <c r="U127" i="7"/>
  <c r="U128" i="7"/>
  <c r="U129" i="7"/>
  <c r="U130" i="7"/>
  <c r="U131" i="7"/>
  <c r="U132" i="7"/>
  <c r="U133" i="7"/>
  <c r="U134" i="7"/>
  <c r="X134" i="7" s="1"/>
  <c r="U135" i="7"/>
  <c r="U136" i="7"/>
  <c r="U137" i="7"/>
  <c r="U138" i="7"/>
  <c r="U139" i="7"/>
  <c r="U140" i="7"/>
  <c r="U141" i="7"/>
  <c r="U142" i="7"/>
  <c r="U143" i="7"/>
  <c r="U144" i="7"/>
  <c r="U145" i="7"/>
  <c r="U146" i="7"/>
  <c r="U147" i="7"/>
  <c r="U148" i="7"/>
  <c r="U149" i="7"/>
  <c r="U150" i="7"/>
  <c r="U151" i="7"/>
  <c r="U152" i="7"/>
  <c r="U153" i="7"/>
  <c r="U154" i="7"/>
  <c r="U155" i="7"/>
  <c r="U156" i="7"/>
  <c r="U157" i="7"/>
  <c r="U158" i="7"/>
  <c r="U159" i="7"/>
  <c r="U160" i="7"/>
  <c r="U161" i="7"/>
  <c r="U162" i="7"/>
  <c r="U163" i="7"/>
  <c r="U164" i="7"/>
  <c r="U165" i="7"/>
  <c r="U166" i="7"/>
  <c r="U167" i="7"/>
  <c r="U168" i="7"/>
  <c r="U169" i="7"/>
  <c r="U170" i="7"/>
  <c r="U171" i="7"/>
  <c r="U172" i="7"/>
  <c r="U173" i="7"/>
  <c r="U174" i="7"/>
  <c r="U175" i="7"/>
  <c r="U176" i="7"/>
  <c r="U177" i="7"/>
  <c r="U178" i="7"/>
  <c r="U179" i="7"/>
  <c r="U180" i="7"/>
  <c r="U181" i="7"/>
  <c r="U182" i="7"/>
  <c r="U183" i="7"/>
  <c r="U184" i="7"/>
  <c r="U185" i="7"/>
  <c r="U186" i="7"/>
  <c r="U187" i="7"/>
  <c r="U188" i="7"/>
  <c r="U189" i="7"/>
  <c r="U190" i="7"/>
  <c r="U191" i="7"/>
  <c r="U192" i="7"/>
  <c r="U193" i="7"/>
  <c r="U194" i="7"/>
  <c r="U195" i="7"/>
  <c r="U196" i="7"/>
  <c r="U197" i="7"/>
  <c r="U198" i="7"/>
  <c r="U199" i="7"/>
  <c r="U200" i="7"/>
  <c r="U201" i="7"/>
  <c r="U202" i="7"/>
  <c r="U203" i="7"/>
  <c r="U204" i="7"/>
  <c r="U205" i="7"/>
  <c r="U206" i="7"/>
  <c r="U207" i="7"/>
  <c r="U208" i="7"/>
  <c r="U209" i="7"/>
  <c r="U210" i="7"/>
  <c r="U211" i="7"/>
  <c r="U212" i="7"/>
  <c r="U213" i="7"/>
  <c r="U214" i="7"/>
  <c r="U215" i="7"/>
  <c r="U216" i="7"/>
  <c r="U217" i="7"/>
  <c r="U218" i="7"/>
  <c r="U219" i="7"/>
  <c r="U220" i="7"/>
  <c r="U221" i="7"/>
  <c r="U222" i="7"/>
  <c r="U223" i="7"/>
  <c r="U224" i="7"/>
  <c r="U225" i="7"/>
  <c r="U226" i="7"/>
  <c r="U227" i="7"/>
  <c r="U228" i="7"/>
  <c r="U229" i="7"/>
  <c r="U230" i="7"/>
  <c r="U231" i="7"/>
  <c r="U232" i="7"/>
  <c r="U233" i="7"/>
  <c r="U234" i="7"/>
  <c r="U235" i="7"/>
  <c r="U237" i="7"/>
  <c r="U238" i="7"/>
  <c r="U239" i="7"/>
  <c r="U240" i="7"/>
  <c r="U241" i="7"/>
  <c r="U242" i="7"/>
  <c r="U243" i="7"/>
  <c r="U244" i="7"/>
  <c r="U245" i="7"/>
  <c r="U246" i="7"/>
  <c r="U247" i="7"/>
  <c r="U248" i="7"/>
  <c r="U249" i="7"/>
  <c r="U250" i="7"/>
  <c r="U251" i="7"/>
  <c r="U252" i="7"/>
  <c r="U253" i="7"/>
  <c r="U254" i="7"/>
  <c r="U255" i="7"/>
  <c r="U256" i="7"/>
  <c r="U257" i="7"/>
  <c r="U258" i="7"/>
  <c r="U259" i="7"/>
  <c r="U260" i="7"/>
  <c r="U261" i="7"/>
  <c r="U262" i="7"/>
  <c r="U263" i="7"/>
  <c r="U264" i="7"/>
  <c r="U265" i="7"/>
  <c r="U266" i="7"/>
  <c r="U267" i="7"/>
  <c r="U268" i="7"/>
  <c r="U269" i="7"/>
  <c r="U270" i="7"/>
  <c r="U271" i="7"/>
  <c r="U272" i="7"/>
  <c r="U273" i="7"/>
  <c r="U274" i="7"/>
  <c r="U275" i="7"/>
  <c r="U276" i="7"/>
  <c r="U277" i="7"/>
  <c r="U278" i="7"/>
  <c r="U279" i="7"/>
  <c r="U280" i="7"/>
  <c r="U281" i="7"/>
  <c r="U282" i="7"/>
  <c r="U283" i="7"/>
  <c r="U284" i="7"/>
  <c r="U285" i="7"/>
  <c r="U286" i="7"/>
  <c r="U287" i="7"/>
  <c r="U288" i="7"/>
  <c r="U289" i="7"/>
  <c r="U290" i="7"/>
  <c r="U291" i="7"/>
  <c r="U292" i="7"/>
  <c r="U293" i="7"/>
  <c r="U294" i="7"/>
  <c r="U295" i="7"/>
  <c r="U296" i="7"/>
  <c r="U297" i="7"/>
  <c r="U298" i="7"/>
  <c r="U299" i="7"/>
  <c r="U300" i="7"/>
  <c r="U301" i="7"/>
  <c r="U302" i="7"/>
  <c r="U303" i="7"/>
  <c r="U304" i="7"/>
  <c r="U305" i="7"/>
  <c r="U306" i="7"/>
  <c r="U307" i="7"/>
  <c r="U308" i="7"/>
  <c r="U309" i="7"/>
  <c r="U310" i="7"/>
  <c r="U311" i="7"/>
  <c r="U312" i="7"/>
  <c r="U313" i="7"/>
  <c r="U314" i="7"/>
  <c r="U315" i="7"/>
  <c r="U316" i="7"/>
  <c r="U317" i="7"/>
  <c r="U318" i="7"/>
  <c r="U319" i="7"/>
  <c r="U320" i="7"/>
  <c r="U321" i="7"/>
  <c r="U322" i="7"/>
  <c r="U323" i="7"/>
  <c r="U324" i="7"/>
  <c r="U325" i="7"/>
  <c r="U326" i="7"/>
  <c r="U327" i="7"/>
  <c r="U328" i="7"/>
  <c r="U329" i="7"/>
  <c r="U330" i="7"/>
  <c r="U331" i="7"/>
  <c r="U332" i="7"/>
  <c r="U333" i="7"/>
  <c r="U334" i="7"/>
  <c r="U335" i="7"/>
  <c r="U336" i="7"/>
  <c r="U337" i="7"/>
  <c r="U338" i="7"/>
  <c r="U339" i="7"/>
  <c r="U340" i="7"/>
  <c r="U341" i="7"/>
  <c r="U342" i="7"/>
  <c r="U343" i="7"/>
  <c r="U344" i="7"/>
  <c r="U345" i="7"/>
  <c r="U346" i="7"/>
  <c r="U347" i="7"/>
  <c r="U348" i="7"/>
  <c r="U349" i="7"/>
  <c r="U350" i="7"/>
  <c r="U351" i="7"/>
  <c r="U352" i="7"/>
  <c r="U353" i="7"/>
  <c r="U354" i="7"/>
  <c r="U355" i="7"/>
  <c r="U356" i="7"/>
  <c r="U357" i="7"/>
  <c r="U358" i="7"/>
  <c r="U359" i="7"/>
  <c r="U360" i="7"/>
  <c r="U361" i="7"/>
  <c r="U362" i="7"/>
  <c r="U363" i="7"/>
  <c r="U364" i="7"/>
  <c r="U365" i="7"/>
  <c r="U366" i="7"/>
  <c r="U367" i="7"/>
  <c r="U368" i="7"/>
  <c r="U369" i="7"/>
  <c r="U370" i="7"/>
  <c r="U371" i="7"/>
  <c r="U372" i="7"/>
  <c r="U373" i="7"/>
  <c r="U374" i="7"/>
  <c r="U375" i="7"/>
  <c r="U376" i="7"/>
  <c r="U377" i="7"/>
  <c r="U378" i="7"/>
  <c r="U379" i="7"/>
  <c r="U380" i="7"/>
  <c r="U381" i="7"/>
  <c r="U382" i="7"/>
  <c r="U383" i="7"/>
  <c r="U384" i="7"/>
  <c r="U385" i="7"/>
  <c r="U386" i="7"/>
  <c r="U387" i="7"/>
  <c r="U388" i="7"/>
  <c r="U389" i="7"/>
  <c r="U390" i="7"/>
  <c r="U391" i="7"/>
  <c r="U392" i="7"/>
  <c r="U393" i="7"/>
  <c r="U394" i="7"/>
  <c r="U395" i="7"/>
  <c r="U396" i="7"/>
  <c r="U397" i="7"/>
  <c r="U398" i="7"/>
  <c r="U399" i="7"/>
  <c r="U400" i="7"/>
  <c r="U401" i="7"/>
  <c r="U402" i="7"/>
  <c r="U403" i="7"/>
  <c r="U404" i="7"/>
  <c r="U405" i="7"/>
  <c r="U406" i="7"/>
  <c r="U407" i="7"/>
  <c r="U408" i="7"/>
  <c r="U409" i="7"/>
  <c r="U410" i="7"/>
  <c r="U411" i="7"/>
  <c r="U412" i="7"/>
  <c r="U413" i="7"/>
  <c r="U414" i="7"/>
  <c r="U415" i="7"/>
  <c r="U416" i="7"/>
  <c r="U417" i="7"/>
  <c r="U418" i="7"/>
  <c r="U419" i="7"/>
  <c r="U420" i="7"/>
  <c r="U421" i="7"/>
  <c r="U422" i="7"/>
  <c r="U423" i="7"/>
  <c r="U424" i="7"/>
  <c r="U425" i="7"/>
  <c r="U426" i="7"/>
  <c r="U427" i="7"/>
  <c r="U428" i="7"/>
  <c r="U429" i="7"/>
  <c r="U430" i="7"/>
  <c r="U431" i="7"/>
  <c r="U432" i="7"/>
  <c r="U433" i="7"/>
  <c r="U434" i="7"/>
  <c r="U435" i="7"/>
  <c r="U436" i="7"/>
  <c r="U437" i="7"/>
  <c r="U438" i="7"/>
  <c r="U439" i="7"/>
  <c r="U440" i="7"/>
  <c r="U441" i="7"/>
  <c r="U442" i="7"/>
  <c r="U443" i="7"/>
  <c r="U444" i="7"/>
  <c r="U445" i="7"/>
  <c r="U446" i="7"/>
  <c r="U447" i="7"/>
  <c r="U448" i="7"/>
  <c r="U449" i="7"/>
  <c r="U450" i="7"/>
  <c r="U451" i="7"/>
  <c r="U452" i="7"/>
  <c r="U453" i="7"/>
  <c r="U454" i="7"/>
  <c r="U455" i="7"/>
  <c r="U456" i="7"/>
  <c r="U457" i="7"/>
  <c r="U458" i="7"/>
  <c r="U459" i="7"/>
  <c r="U460" i="7"/>
  <c r="U461" i="7"/>
  <c r="U462" i="7"/>
  <c r="U463" i="7"/>
  <c r="U464" i="7"/>
  <c r="U465" i="7"/>
  <c r="U466" i="7"/>
  <c r="U467" i="7"/>
  <c r="U468" i="7"/>
  <c r="U469" i="7"/>
  <c r="U470" i="7"/>
  <c r="U471" i="7"/>
  <c r="U472" i="7"/>
  <c r="U473" i="7"/>
  <c r="U474" i="7"/>
  <c r="U475" i="7"/>
  <c r="U476" i="7"/>
  <c r="U477" i="7"/>
  <c r="U478" i="7"/>
  <c r="U479" i="7"/>
  <c r="U480" i="7"/>
  <c r="U481" i="7"/>
  <c r="U482" i="7"/>
  <c r="U483" i="7"/>
  <c r="U484" i="7"/>
  <c r="U485" i="7"/>
  <c r="U486" i="7"/>
  <c r="U487" i="7"/>
  <c r="U488" i="7"/>
  <c r="U489" i="7"/>
  <c r="U490" i="7"/>
  <c r="U491" i="7"/>
  <c r="U492" i="7"/>
  <c r="U493" i="7"/>
  <c r="U494" i="7"/>
  <c r="U495" i="7"/>
  <c r="U496" i="7"/>
  <c r="U497" i="7"/>
  <c r="U498" i="7"/>
  <c r="U499" i="7"/>
  <c r="U500" i="7"/>
  <c r="U501" i="7"/>
  <c r="U502" i="7"/>
  <c r="U503" i="7"/>
  <c r="U504" i="7"/>
  <c r="U505" i="7"/>
  <c r="U506" i="7"/>
  <c r="U507" i="7"/>
  <c r="U508" i="7"/>
  <c r="U509" i="7"/>
  <c r="U510" i="7"/>
  <c r="U511" i="7"/>
  <c r="U512" i="7"/>
  <c r="U513" i="7"/>
  <c r="U514" i="7"/>
  <c r="U515" i="7"/>
  <c r="U516" i="7"/>
  <c r="U517" i="7"/>
  <c r="U518" i="7"/>
  <c r="U519" i="7"/>
  <c r="U520" i="7"/>
  <c r="U521" i="7"/>
  <c r="U522" i="7"/>
  <c r="U523" i="7"/>
  <c r="U524" i="7"/>
  <c r="U525" i="7"/>
  <c r="U526" i="7"/>
  <c r="U527" i="7"/>
  <c r="U528" i="7"/>
  <c r="U529" i="7"/>
  <c r="U530" i="7"/>
  <c r="U531" i="7"/>
  <c r="U532" i="7"/>
  <c r="U533" i="7"/>
  <c r="U534" i="7"/>
  <c r="U535" i="7"/>
  <c r="U536" i="7"/>
  <c r="U537" i="7"/>
  <c r="U538" i="7"/>
  <c r="U539" i="7"/>
  <c r="U540" i="7"/>
  <c r="U541" i="7"/>
  <c r="U542" i="7"/>
  <c r="U543" i="7"/>
  <c r="U544" i="7"/>
  <c r="U545" i="7"/>
  <c r="U546" i="7"/>
  <c r="U547" i="7"/>
  <c r="U548" i="7"/>
  <c r="U549" i="7"/>
  <c r="U550" i="7"/>
  <c r="V5" i="8"/>
  <c r="V6" i="8"/>
  <c r="V7" i="8"/>
  <c r="V8" i="8"/>
  <c r="V9" i="8"/>
  <c r="V10" i="8"/>
  <c r="V11" i="8"/>
  <c r="V12" i="8"/>
  <c r="V13" i="8"/>
  <c r="V14" i="8"/>
  <c r="V15" i="8"/>
  <c r="V16" i="8"/>
  <c r="V17" i="8"/>
  <c r="V18" i="8"/>
  <c r="V19" i="8"/>
  <c r="V20" i="8"/>
  <c r="V21" i="8"/>
  <c r="V22" i="8"/>
  <c r="V23" i="8"/>
  <c r="V24" i="8"/>
  <c r="V25" i="8"/>
  <c r="V26" i="8"/>
  <c r="V27" i="8"/>
  <c r="V28" i="8"/>
  <c r="V29" i="8"/>
  <c r="V30" i="8"/>
  <c r="V31" i="8"/>
  <c r="V32" i="8"/>
  <c r="V33" i="8"/>
  <c r="V34" i="8"/>
  <c r="V35" i="8"/>
  <c r="V36" i="8"/>
  <c r="V37" i="8"/>
  <c r="V38" i="8"/>
  <c r="V39" i="8"/>
  <c r="V40" i="8"/>
  <c r="V41" i="8"/>
  <c r="V42" i="8"/>
  <c r="V43" i="8"/>
  <c r="V44" i="8"/>
  <c r="V45" i="8"/>
  <c r="V46" i="8"/>
  <c r="V47" i="8"/>
  <c r="V48" i="8"/>
  <c r="V49" i="8"/>
  <c r="V50" i="8"/>
  <c r="V51" i="8"/>
  <c r="V52" i="8"/>
  <c r="V53" i="8"/>
  <c r="V54" i="8"/>
  <c r="V55" i="8"/>
  <c r="V56" i="8"/>
  <c r="V57" i="8"/>
  <c r="V58" i="8"/>
  <c r="V59" i="8"/>
  <c r="V60" i="8"/>
  <c r="V61" i="8"/>
  <c r="V62" i="8"/>
  <c r="V63" i="8"/>
  <c r="V64" i="8"/>
  <c r="V65" i="8"/>
  <c r="V66" i="8"/>
  <c r="V67" i="8"/>
  <c r="V68" i="8"/>
  <c r="V69" i="8"/>
  <c r="V70" i="8"/>
  <c r="V71" i="8"/>
  <c r="V72" i="8"/>
  <c r="V73" i="8"/>
  <c r="V74" i="8"/>
  <c r="V75" i="8"/>
  <c r="V76" i="8"/>
  <c r="V77" i="8"/>
  <c r="V78" i="8"/>
  <c r="V79" i="8"/>
  <c r="V80" i="8"/>
  <c r="V81" i="8"/>
  <c r="V82" i="8"/>
  <c r="V83" i="8"/>
  <c r="V84" i="8"/>
  <c r="V85" i="8"/>
  <c r="V86" i="8"/>
  <c r="V87" i="8"/>
  <c r="V88" i="8"/>
  <c r="V89" i="8"/>
  <c r="V90" i="8"/>
  <c r="V91" i="8"/>
  <c r="V92" i="8"/>
  <c r="V93" i="8"/>
  <c r="V94" i="8"/>
  <c r="V95" i="8"/>
  <c r="V96" i="8"/>
  <c r="V97" i="8"/>
  <c r="V98" i="8"/>
  <c r="V99" i="8"/>
  <c r="V100" i="8"/>
  <c r="V101" i="8"/>
  <c r="V102" i="8"/>
  <c r="V103" i="8"/>
  <c r="V104" i="8"/>
  <c r="V105" i="8"/>
  <c r="V106" i="8"/>
  <c r="V107" i="8"/>
  <c r="V108" i="8"/>
  <c r="V109" i="8"/>
  <c r="V110" i="8"/>
  <c r="V111" i="8"/>
  <c r="V112" i="8"/>
  <c r="V113" i="8"/>
  <c r="V114" i="8"/>
  <c r="V115" i="8"/>
  <c r="V116" i="8"/>
  <c r="V117" i="8"/>
  <c r="V118" i="8"/>
  <c r="V120" i="8"/>
  <c r="V121" i="8"/>
  <c r="V122" i="8"/>
  <c r="V123" i="8"/>
  <c r="V124" i="8"/>
  <c r="V125" i="8"/>
  <c r="V126" i="8"/>
  <c r="V127" i="8"/>
  <c r="V128" i="8"/>
  <c r="V129" i="8"/>
  <c r="V130" i="8"/>
  <c r="V131" i="8"/>
  <c r="V132" i="8"/>
  <c r="V133" i="8"/>
  <c r="V134" i="8"/>
  <c r="V135" i="8"/>
  <c r="V136" i="8"/>
  <c r="V137" i="8"/>
  <c r="V138" i="8"/>
  <c r="V139" i="8"/>
  <c r="V140" i="8"/>
  <c r="V141" i="8"/>
  <c r="V142" i="8"/>
  <c r="V143" i="8"/>
  <c r="V144" i="8"/>
  <c r="V145" i="8"/>
  <c r="V146" i="8"/>
  <c r="V147" i="8"/>
  <c r="V148" i="8"/>
  <c r="V149" i="8"/>
  <c r="V150" i="8"/>
  <c r="V151" i="8"/>
  <c r="V152" i="8"/>
  <c r="V153" i="8"/>
  <c r="V154" i="8"/>
  <c r="V155" i="8"/>
  <c r="V156" i="8"/>
  <c r="V157" i="8"/>
  <c r="V158" i="8"/>
  <c r="V159" i="8"/>
  <c r="V160" i="8"/>
  <c r="V161" i="8"/>
  <c r="V162" i="8"/>
  <c r="V163" i="8"/>
  <c r="V164" i="8"/>
  <c r="V165" i="8"/>
  <c r="V166" i="8"/>
  <c r="V167" i="8"/>
  <c r="V168" i="8"/>
  <c r="V169" i="8"/>
  <c r="V170" i="8"/>
  <c r="V171" i="8"/>
  <c r="V172" i="8"/>
  <c r="V173" i="8"/>
  <c r="V174" i="8"/>
  <c r="V175" i="8"/>
  <c r="V176" i="8"/>
  <c r="V177" i="8"/>
  <c r="V178" i="8"/>
  <c r="V179" i="8"/>
  <c r="V180" i="8"/>
  <c r="V181" i="8"/>
  <c r="V182" i="8"/>
  <c r="V183" i="8"/>
  <c r="V184" i="8"/>
  <c r="V185" i="8"/>
  <c r="V186" i="8"/>
  <c r="V187" i="8"/>
  <c r="V188" i="8"/>
  <c r="V189" i="8"/>
  <c r="V190" i="8"/>
  <c r="V191" i="8"/>
  <c r="V192" i="8"/>
  <c r="V193" i="8"/>
  <c r="V194" i="8"/>
  <c r="V195" i="8"/>
  <c r="V196" i="8"/>
  <c r="V197" i="8"/>
  <c r="V198" i="8"/>
  <c r="V199" i="8"/>
  <c r="V200" i="8"/>
  <c r="V201" i="8"/>
  <c r="V202" i="8"/>
  <c r="V203" i="8"/>
  <c r="V204" i="8"/>
  <c r="V205" i="8"/>
  <c r="V206" i="8"/>
  <c r="V207" i="8"/>
  <c r="V208" i="8"/>
  <c r="V209" i="8"/>
  <c r="V210" i="8"/>
  <c r="V211" i="8"/>
  <c r="V212" i="8"/>
  <c r="V213" i="8"/>
  <c r="V214" i="8"/>
  <c r="V215" i="8"/>
  <c r="V216" i="8"/>
  <c r="V217" i="8"/>
  <c r="V218" i="8"/>
  <c r="V219" i="8"/>
  <c r="V220" i="8"/>
  <c r="V221" i="8"/>
  <c r="V222" i="8"/>
  <c r="V223" i="8"/>
  <c r="V224" i="8"/>
  <c r="V225" i="8"/>
  <c r="V226" i="8"/>
  <c r="V227" i="8"/>
  <c r="V228" i="8"/>
  <c r="V229" i="8"/>
  <c r="V230" i="8"/>
  <c r="V231" i="8"/>
  <c r="V232" i="8"/>
  <c r="V233" i="8"/>
  <c r="V234" i="8"/>
  <c r="V235" i="8"/>
  <c r="V237" i="8"/>
  <c r="V238" i="8"/>
  <c r="V239" i="8"/>
  <c r="V240" i="8"/>
  <c r="V241" i="8"/>
  <c r="V242" i="8"/>
  <c r="V243" i="8"/>
  <c r="V244" i="8"/>
  <c r="V245" i="8"/>
  <c r="V246" i="8"/>
  <c r="V247" i="8"/>
  <c r="V248" i="8"/>
  <c r="V249" i="8"/>
  <c r="V250" i="8"/>
  <c r="V251" i="8"/>
  <c r="V252" i="8"/>
  <c r="V253" i="8"/>
  <c r="V254" i="8"/>
  <c r="V255" i="8"/>
  <c r="V256" i="8"/>
  <c r="V257" i="8"/>
  <c r="V258" i="8"/>
  <c r="V259" i="8"/>
  <c r="V260" i="8"/>
  <c r="V261" i="8"/>
  <c r="V262" i="8"/>
  <c r="V263" i="8"/>
  <c r="V264" i="8"/>
  <c r="V265" i="8"/>
  <c r="V266" i="8"/>
  <c r="V267" i="8"/>
  <c r="V268" i="8"/>
  <c r="V269" i="8"/>
  <c r="V270" i="8"/>
  <c r="V271" i="8"/>
  <c r="V272" i="8"/>
  <c r="V273" i="8"/>
  <c r="V274" i="8"/>
  <c r="V275" i="8"/>
  <c r="V276" i="8"/>
  <c r="V277" i="8"/>
  <c r="V278" i="8"/>
  <c r="V279" i="8"/>
  <c r="V280" i="8"/>
  <c r="V281" i="8"/>
  <c r="V282" i="8"/>
  <c r="V283" i="8"/>
  <c r="V284" i="8"/>
  <c r="V285" i="8"/>
  <c r="V286" i="8"/>
  <c r="V287" i="8"/>
  <c r="V288" i="8"/>
  <c r="V289" i="8"/>
  <c r="V290" i="8"/>
  <c r="V291" i="8"/>
  <c r="V292" i="8"/>
  <c r="V293" i="8"/>
  <c r="V294" i="8"/>
  <c r="V295" i="8"/>
  <c r="V296" i="8"/>
  <c r="V297" i="8"/>
  <c r="V298" i="8"/>
  <c r="V299" i="8"/>
  <c r="V300" i="8"/>
  <c r="V301" i="8"/>
  <c r="V302" i="8"/>
  <c r="V303" i="8"/>
  <c r="V304" i="8"/>
  <c r="V305" i="8"/>
  <c r="V306" i="8"/>
  <c r="V307" i="8"/>
  <c r="V308" i="8"/>
  <c r="V309" i="8"/>
  <c r="V310" i="8"/>
  <c r="V311" i="8"/>
  <c r="V312" i="8"/>
  <c r="V313" i="8"/>
  <c r="V314" i="8"/>
  <c r="V315" i="8"/>
  <c r="V316" i="8"/>
  <c r="V317" i="8"/>
  <c r="V318" i="8"/>
  <c r="V319" i="8"/>
  <c r="V320" i="8"/>
  <c r="V321" i="8"/>
  <c r="V322" i="8"/>
  <c r="V323" i="8"/>
  <c r="V324" i="8"/>
  <c r="V325" i="8"/>
  <c r="V326" i="8"/>
  <c r="V327" i="8"/>
  <c r="V328" i="8"/>
  <c r="V329" i="8"/>
  <c r="V330" i="8"/>
  <c r="V331" i="8"/>
  <c r="V332" i="8"/>
  <c r="V333" i="8"/>
  <c r="V334" i="8"/>
  <c r="V335" i="8"/>
  <c r="V336" i="8"/>
  <c r="V337" i="8"/>
  <c r="V338" i="8"/>
  <c r="V339" i="8"/>
  <c r="V340" i="8"/>
  <c r="V341" i="8"/>
  <c r="V342" i="8"/>
  <c r="V343" i="8"/>
  <c r="V344" i="8"/>
  <c r="V345" i="8"/>
  <c r="V346" i="8"/>
  <c r="V347" i="8"/>
  <c r="V348" i="8"/>
  <c r="V349" i="8"/>
  <c r="V350" i="8"/>
  <c r="V351" i="8"/>
  <c r="V352" i="8"/>
  <c r="V353" i="8"/>
  <c r="V354" i="8"/>
  <c r="V355" i="8"/>
  <c r="V356" i="8"/>
  <c r="V357" i="8"/>
  <c r="V358" i="8"/>
  <c r="V359" i="8"/>
  <c r="V360" i="8"/>
  <c r="V361" i="8"/>
  <c r="V362" i="8"/>
  <c r="V363" i="8"/>
  <c r="V364" i="8"/>
  <c r="V365" i="8"/>
  <c r="V366" i="8"/>
  <c r="V367" i="8"/>
  <c r="V368" i="8"/>
  <c r="V369" i="8"/>
  <c r="V370" i="8"/>
  <c r="V371" i="8"/>
  <c r="V372" i="8"/>
  <c r="V373" i="8"/>
  <c r="V374" i="8"/>
  <c r="V375" i="8"/>
  <c r="V376" i="8"/>
  <c r="V377" i="8"/>
  <c r="V378" i="8"/>
  <c r="V379" i="8"/>
  <c r="V380" i="8"/>
  <c r="V381" i="8"/>
  <c r="V382" i="8"/>
  <c r="V383" i="8"/>
  <c r="V384" i="8"/>
  <c r="V385" i="8"/>
  <c r="V386" i="8"/>
  <c r="V387" i="8"/>
  <c r="V388" i="8"/>
  <c r="V389" i="8"/>
  <c r="V390" i="8"/>
  <c r="V391" i="8"/>
  <c r="V392" i="8"/>
  <c r="V393" i="8"/>
  <c r="V394" i="8"/>
  <c r="V395" i="8"/>
  <c r="V396" i="8"/>
  <c r="V397" i="8"/>
  <c r="V398" i="8"/>
  <c r="V399" i="8"/>
  <c r="V400" i="8"/>
  <c r="V401" i="8"/>
  <c r="V402" i="8"/>
  <c r="V403" i="8"/>
  <c r="V404" i="8"/>
  <c r="V405" i="8"/>
  <c r="V406" i="8"/>
  <c r="V407" i="8"/>
  <c r="V408" i="8"/>
  <c r="V409" i="8"/>
  <c r="V410" i="8"/>
  <c r="V411" i="8"/>
  <c r="V412" i="8"/>
  <c r="V413" i="8"/>
  <c r="V414" i="8"/>
  <c r="V415" i="8"/>
  <c r="V416" i="8"/>
  <c r="V417" i="8"/>
  <c r="V418" i="8"/>
  <c r="V419" i="8"/>
  <c r="V420" i="8"/>
  <c r="V421" i="8"/>
  <c r="V422" i="8"/>
  <c r="V423" i="8"/>
  <c r="V424" i="8"/>
  <c r="V425" i="8"/>
  <c r="V426" i="8"/>
  <c r="V427" i="8"/>
  <c r="V428" i="8"/>
  <c r="V429" i="8"/>
  <c r="V430" i="8"/>
  <c r="V431" i="8"/>
  <c r="V432" i="8"/>
  <c r="V433" i="8"/>
  <c r="V434" i="8"/>
  <c r="V435" i="8"/>
  <c r="V436" i="8"/>
  <c r="V437" i="8"/>
  <c r="V438" i="8"/>
  <c r="V439" i="8"/>
  <c r="V440" i="8"/>
  <c r="V441" i="8"/>
  <c r="V442" i="8"/>
  <c r="V443" i="8"/>
  <c r="V444" i="8"/>
  <c r="V445" i="8"/>
  <c r="V446" i="8"/>
  <c r="V447" i="8"/>
  <c r="V448" i="8"/>
  <c r="V449" i="8"/>
  <c r="V450" i="8"/>
  <c r="V451" i="8"/>
  <c r="V452" i="8"/>
  <c r="V453" i="8"/>
  <c r="V454" i="8"/>
  <c r="V455" i="8"/>
  <c r="V456" i="8"/>
  <c r="V457" i="8"/>
  <c r="V458" i="8"/>
  <c r="V459" i="8"/>
  <c r="V460" i="8"/>
  <c r="V461" i="8"/>
  <c r="V462" i="8"/>
  <c r="V463" i="8"/>
  <c r="V464" i="8"/>
  <c r="V465" i="8"/>
  <c r="V466" i="8"/>
  <c r="V467" i="8"/>
  <c r="V468" i="8"/>
  <c r="V469" i="8"/>
  <c r="V470" i="8"/>
  <c r="V471" i="8"/>
  <c r="V472" i="8"/>
  <c r="V473" i="8"/>
  <c r="V474" i="8"/>
  <c r="V475" i="8"/>
  <c r="V476" i="8"/>
  <c r="V477" i="8"/>
  <c r="V478" i="8"/>
  <c r="V479" i="8"/>
  <c r="V480" i="8"/>
  <c r="V481" i="8"/>
  <c r="V482" i="8"/>
  <c r="V483" i="8"/>
  <c r="V484" i="8"/>
  <c r="V485" i="8"/>
  <c r="V486" i="8"/>
  <c r="V487" i="8"/>
  <c r="V488" i="8"/>
  <c r="V489" i="8"/>
  <c r="V490" i="8"/>
  <c r="V491" i="8"/>
  <c r="V492" i="8"/>
  <c r="V493" i="8"/>
  <c r="V494" i="8"/>
  <c r="V495" i="8"/>
  <c r="V496" i="8"/>
  <c r="V497" i="8"/>
  <c r="V498" i="8"/>
  <c r="V499" i="8"/>
  <c r="V500" i="8"/>
  <c r="V501" i="8"/>
  <c r="V502" i="8"/>
  <c r="V503" i="8"/>
  <c r="V504" i="8"/>
  <c r="V505" i="8"/>
  <c r="V506" i="8"/>
  <c r="V507" i="8"/>
  <c r="V508" i="8"/>
  <c r="V509" i="8"/>
  <c r="V510" i="8"/>
  <c r="V511" i="8"/>
  <c r="V512" i="8"/>
  <c r="V513" i="8"/>
  <c r="V514" i="8"/>
  <c r="V515" i="8"/>
  <c r="V516" i="8"/>
  <c r="V517" i="8"/>
  <c r="V518" i="8"/>
  <c r="V519" i="8"/>
  <c r="V520" i="8"/>
  <c r="V521" i="8"/>
  <c r="V522" i="8"/>
  <c r="V523" i="8"/>
  <c r="V524" i="8"/>
  <c r="V525" i="8"/>
  <c r="V526" i="8"/>
  <c r="V527" i="8"/>
  <c r="V528" i="8"/>
  <c r="V529" i="8"/>
  <c r="V530" i="8"/>
  <c r="V531" i="8"/>
  <c r="V532" i="8"/>
  <c r="V533" i="8"/>
  <c r="V534" i="8"/>
  <c r="V535" i="8"/>
  <c r="V536" i="8"/>
  <c r="V537" i="8"/>
  <c r="V538" i="8"/>
  <c r="V539" i="8"/>
  <c r="V540" i="8"/>
  <c r="V541" i="8"/>
  <c r="V542" i="8"/>
  <c r="V543" i="8"/>
  <c r="V544" i="8"/>
  <c r="V545" i="8"/>
  <c r="V546" i="8"/>
  <c r="V547" i="8"/>
  <c r="V548" i="8"/>
  <c r="V549" i="8"/>
  <c r="V550" i="8"/>
  <c r="U5" i="8"/>
  <c r="U6" i="8"/>
  <c r="U7" i="8"/>
  <c r="U8" i="8"/>
  <c r="U9" i="8"/>
  <c r="U10" i="8"/>
  <c r="U11" i="8"/>
  <c r="U12" i="8"/>
  <c r="U13" i="8"/>
  <c r="U14" i="8"/>
  <c r="U15" i="8"/>
  <c r="U16" i="8"/>
  <c r="U17" i="8"/>
  <c r="U18" i="8"/>
  <c r="U19" i="8"/>
  <c r="U20" i="8"/>
  <c r="U21" i="8"/>
  <c r="U22" i="8"/>
  <c r="U23" i="8"/>
  <c r="U24" i="8"/>
  <c r="U25" i="8"/>
  <c r="U26" i="8"/>
  <c r="U27" i="8"/>
  <c r="U28" i="8"/>
  <c r="U29" i="8"/>
  <c r="U30" i="8"/>
  <c r="U31" i="8"/>
  <c r="U32" i="8"/>
  <c r="U33" i="8"/>
  <c r="U34" i="8"/>
  <c r="U35" i="8"/>
  <c r="U36" i="8"/>
  <c r="U37" i="8"/>
  <c r="U38" i="8"/>
  <c r="U39" i="8"/>
  <c r="U40" i="8"/>
  <c r="U41" i="8"/>
  <c r="U42" i="8"/>
  <c r="U43" i="8"/>
  <c r="U44" i="8"/>
  <c r="U45" i="8"/>
  <c r="U46" i="8"/>
  <c r="U47" i="8"/>
  <c r="U48" i="8"/>
  <c r="U49" i="8"/>
  <c r="U50" i="8"/>
  <c r="U51" i="8"/>
  <c r="U52" i="8"/>
  <c r="U53" i="8"/>
  <c r="U54" i="8"/>
  <c r="U55" i="8"/>
  <c r="U56" i="8"/>
  <c r="U57" i="8"/>
  <c r="U58" i="8"/>
  <c r="U59" i="8"/>
  <c r="U60" i="8"/>
  <c r="U61" i="8"/>
  <c r="U62" i="8"/>
  <c r="U63" i="8"/>
  <c r="U64" i="8"/>
  <c r="U65" i="8"/>
  <c r="U66" i="8"/>
  <c r="U67" i="8"/>
  <c r="U68" i="8"/>
  <c r="U69" i="8"/>
  <c r="U70" i="8"/>
  <c r="U71" i="8"/>
  <c r="U72" i="8"/>
  <c r="U73" i="8"/>
  <c r="U74" i="8"/>
  <c r="U75" i="8"/>
  <c r="U76" i="8"/>
  <c r="U77" i="8"/>
  <c r="U78" i="8"/>
  <c r="U79" i="8"/>
  <c r="U80" i="8"/>
  <c r="U81" i="8"/>
  <c r="U82" i="8"/>
  <c r="U83" i="8"/>
  <c r="U84" i="8"/>
  <c r="U85" i="8"/>
  <c r="U86" i="8"/>
  <c r="U87" i="8"/>
  <c r="U88" i="8"/>
  <c r="U89" i="8"/>
  <c r="U90" i="8"/>
  <c r="U91" i="8"/>
  <c r="U92" i="8"/>
  <c r="U93" i="8"/>
  <c r="U94" i="8"/>
  <c r="U95" i="8"/>
  <c r="U96" i="8"/>
  <c r="U97" i="8"/>
  <c r="U98" i="8"/>
  <c r="U99" i="8"/>
  <c r="U100" i="8"/>
  <c r="U101" i="8"/>
  <c r="U102" i="8"/>
  <c r="U103" i="8"/>
  <c r="U104" i="8"/>
  <c r="U105" i="8"/>
  <c r="U106" i="8"/>
  <c r="U107" i="8"/>
  <c r="U108" i="8"/>
  <c r="U109" i="8"/>
  <c r="U110" i="8"/>
  <c r="U111" i="8"/>
  <c r="U112" i="8"/>
  <c r="U113" i="8"/>
  <c r="U114" i="8"/>
  <c r="U115" i="8"/>
  <c r="U116" i="8"/>
  <c r="U117" i="8"/>
  <c r="U118" i="8"/>
  <c r="U120" i="8"/>
  <c r="U121" i="8"/>
  <c r="U122" i="8"/>
  <c r="U123" i="8"/>
  <c r="U124" i="8"/>
  <c r="U125" i="8"/>
  <c r="U126" i="8"/>
  <c r="U127" i="8"/>
  <c r="U128" i="8"/>
  <c r="U129" i="8"/>
  <c r="U130" i="8"/>
  <c r="U131" i="8"/>
  <c r="U132" i="8"/>
  <c r="U133" i="8"/>
  <c r="U134" i="8"/>
  <c r="X134" i="8" s="1"/>
  <c r="U135" i="8"/>
  <c r="U136" i="8"/>
  <c r="U137" i="8"/>
  <c r="U138" i="8"/>
  <c r="U139" i="8"/>
  <c r="U140" i="8"/>
  <c r="U141" i="8"/>
  <c r="U142" i="8"/>
  <c r="U143" i="8"/>
  <c r="U144" i="8"/>
  <c r="U145" i="8"/>
  <c r="U146" i="8"/>
  <c r="U147" i="8"/>
  <c r="U148" i="8"/>
  <c r="U149" i="8"/>
  <c r="U150" i="8"/>
  <c r="U151" i="8"/>
  <c r="U152" i="8"/>
  <c r="U153" i="8"/>
  <c r="U154" i="8"/>
  <c r="U155" i="8"/>
  <c r="U156" i="8"/>
  <c r="U157" i="8"/>
  <c r="U158" i="8"/>
  <c r="U159" i="8"/>
  <c r="U160" i="8"/>
  <c r="U161" i="8"/>
  <c r="U162" i="8"/>
  <c r="U163" i="8"/>
  <c r="U164" i="8"/>
  <c r="U165" i="8"/>
  <c r="U166" i="8"/>
  <c r="U167" i="8"/>
  <c r="U168" i="8"/>
  <c r="U169" i="8"/>
  <c r="U170" i="8"/>
  <c r="U171" i="8"/>
  <c r="U172" i="8"/>
  <c r="U173" i="8"/>
  <c r="U174" i="8"/>
  <c r="U175" i="8"/>
  <c r="U176" i="8"/>
  <c r="U177" i="8"/>
  <c r="U178" i="8"/>
  <c r="U179" i="8"/>
  <c r="U180" i="8"/>
  <c r="U181" i="8"/>
  <c r="U182" i="8"/>
  <c r="U183" i="8"/>
  <c r="U184" i="8"/>
  <c r="U185" i="8"/>
  <c r="U186" i="8"/>
  <c r="U187" i="8"/>
  <c r="U188" i="8"/>
  <c r="U189" i="8"/>
  <c r="U190" i="8"/>
  <c r="U191" i="8"/>
  <c r="U192" i="8"/>
  <c r="U193" i="8"/>
  <c r="U194" i="8"/>
  <c r="U195" i="8"/>
  <c r="U196" i="8"/>
  <c r="U197" i="8"/>
  <c r="U198" i="8"/>
  <c r="U199" i="8"/>
  <c r="U200" i="8"/>
  <c r="U201" i="8"/>
  <c r="U202" i="8"/>
  <c r="U203" i="8"/>
  <c r="U204" i="8"/>
  <c r="U205" i="8"/>
  <c r="U206" i="8"/>
  <c r="U207" i="8"/>
  <c r="U208" i="8"/>
  <c r="U209" i="8"/>
  <c r="U210" i="8"/>
  <c r="U211" i="8"/>
  <c r="U212" i="8"/>
  <c r="U213" i="8"/>
  <c r="U214" i="8"/>
  <c r="U215" i="8"/>
  <c r="U216" i="8"/>
  <c r="U217" i="8"/>
  <c r="U218" i="8"/>
  <c r="U219" i="8"/>
  <c r="U220" i="8"/>
  <c r="U221" i="8"/>
  <c r="U222" i="8"/>
  <c r="U223" i="8"/>
  <c r="U224" i="8"/>
  <c r="U225" i="8"/>
  <c r="U226" i="8"/>
  <c r="U227" i="8"/>
  <c r="U228" i="8"/>
  <c r="U229" i="8"/>
  <c r="U230" i="8"/>
  <c r="U231" i="8"/>
  <c r="U232" i="8"/>
  <c r="U233" i="8"/>
  <c r="U234" i="8"/>
  <c r="U235" i="8"/>
  <c r="U237" i="8"/>
  <c r="U238" i="8"/>
  <c r="U239" i="8"/>
  <c r="U240" i="8"/>
  <c r="U241" i="8"/>
  <c r="U242" i="8"/>
  <c r="U243" i="8"/>
  <c r="U244" i="8"/>
  <c r="U245" i="8"/>
  <c r="U246" i="8"/>
  <c r="U247" i="8"/>
  <c r="U248" i="8"/>
  <c r="U249" i="8"/>
  <c r="U250" i="8"/>
  <c r="U251" i="8"/>
  <c r="U252" i="8"/>
  <c r="U253" i="8"/>
  <c r="U254" i="8"/>
  <c r="U255" i="8"/>
  <c r="U256" i="8"/>
  <c r="U257" i="8"/>
  <c r="U258" i="8"/>
  <c r="U259" i="8"/>
  <c r="U260" i="8"/>
  <c r="U261" i="8"/>
  <c r="U262" i="8"/>
  <c r="U263" i="8"/>
  <c r="U264" i="8"/>
  <c r="U265" i="8"/>
  <c r="U266" i="8"/>
  <c r="U267" i="8"/>
  <c r="U268" i="8"/>
  <c r="U269" i="8"/>
  <c r="U270" i="8"/>
  <c r="U271" i="8"/>
  <c r="U272" i="8"/>
  <c r="U273" i="8"/>
  <c r="U274" i="8"/>
  <c r="U275" i="8"/>
  <c r="U276" i="8"/>
  <c r="U277" i="8"/>
  <c r="U278" i="8"/>
  <c r="U279" i="8"/>
  <c r="U280" i="8"/>
  <c r="U281" i="8"/>
  <c r="U282" i="8"/>
  <c r="U283" i="8"/>
  <c r="U284" i="8"/>
  <c r="U285" i="8"/>
  <c r="U286" i="8"/>
  <c r="U287" i="8"/>
  <c r="U288" i="8"/>
  <c r="U289" i="8"/>
  <c r="U290" i="8"/>
  <c r="U291" i="8"/>
  <c r="U292" i="8"/>
  <c r="U293" i="8"/>
  <c r="U294" i="8"/>
  <c r="U295" i="8"/>
  <c r="U296" i="8"/>
  <c r="U297" i="8"/>
  <c r="U298" i="8"/>
  <c r="U299" i="8"/>
  <c r="U300" i="8"/>
  <c r="U301" i="8"/>
  <c r="U302" i="8"/>
  <c r="U303" i="8"/>
  <c r="U304" i="8"/>
  <c r="U305" i="8"/>
  <c r="U306" i="8"/>
  <c r="U307" i="8"/>
  <c r="U308" i="8"/>
  <c r="U309" i="8"/>
  <c r="U310" i="8"/>
  <c r="U311" i="8"/>
  <c r="U312" i="8"/>
  <c r="U313" i="8"/>
  <c r="U314" i="8"/>
  <c r="U315" i="8"/>
  <c r="U316" i="8"/>
  <c r="U317" i="8"/>
  <c r="U318" i="8"/>
  <c r="U319" i="8"/>
  <c r="U320" i="8"/>
  <c r="U321" i="8"/>
  <c r="U322" i="8"/>
  <c r="U323" i="8"/>
  <c r="U324" i="8"/>
  <c r="U325" i="8"/>
  <c r="U326" i="8"/>
  <c r="U327" i="8"/>
  <c r="U328" i="8"/>
  <c r="U329" i="8"/>
  <c r="U330" i="8"/>
  <c r="U331" i="8"/>
  <c r="U332" i="8"/>
  <c r="U333" i="8"/>
  <c r="U334" i="8"/>
  <c r="U335" i="8"/>
  <c r="U336" i="8"/>
  <c r="U337" i="8"/>
  <c r="U338" i="8"/>
  <c r="U339" i="8"/>
  <c r="U340" i="8"/>
  <c r="U341" i="8"/>
  <c r="U342" i="8"/>
  <c r="U343" i="8"/>
  <c r="U344" i="8"/>
  <c r="U345" i="8"/>
  <c r="U346" i="8"/>
  <c r="U347" i="8"/>
  <c r="U348" i="8"/>
  <c r="U349" i="8"/>
  <c r="U350" i="8"/>
  <c r="U351" i="8"/>
  <c r="U352" i="8"/>
  <c r="U353" i="8"/>
  <c r="U354" i="8"/>
  <c r="U355" i="8"/>
  <c r="U356" i="8"/>
  <c r="U357" i="8"/>
  <c r="U358" i="8"/>
  <c r="U359" i="8"/>
  <c r="U360" i="8"/>
  <c r="U361" i="8"/>
  <c r="U362" i="8"/>
  <c r="U363" i="8"/>
  <c r="U364" i="8"/>
  <c r="U365" i="8"/>
  <c r="U366" i="8"/>
  <c r="U367" i="8"/>
  <c r="U368" i="8"/>
  <c r="U369" i="8"/>
  <c r="U370" i="8"/>
  <c r="U371" i="8"/>
  <c r="U372" i="8"/>
  <c r="U373" i="8"/>
  <c r="U374" i="8"/>
  <c r="U375" i="8"/>
  <c r="U376" i="8"/>
  <c r="U377" i="8"/>
  <c r="U378" i="8"/>
  <c r="U379" i="8"/>
  <c r="U380" i="8"/>
  <c r="U381" i="8"/>
  <c r="U382" i="8"/>
  <c r="U383" i="8"/>
  <c r="U384" i="8"/>
  <c r="U385" i="8"/>
  <c r="U386" i="8"/>
  <c r="U387" i="8"/>
  <c r="U388" i="8"/>
  <c r="U389" i="8"/>
  <c r="U390" i="8"/>
  <c r="U391" i="8"/>
  <c r="U392" i="8"/>
  <c r="U393" i="8"/>
  <c r="U394" i="8"/>
  <c r="U395" i="8"/>
  <c r="U396" i="8"/>
  <c r="U397" i="8"/>
  <c r="U398" i="8"/>
  <c r="U399" i="8"/>
  <c r="U400" i="8"/>
  <c r="U401" i="8"/>
  <c r="U402" i="8"/>
  <c r="U403" i="8"/>
  <c r="U404" i="8"/>
  <c r="U405" i="8"/>
  <c r="U406" i="8"/>
  <c r="U407" i="8"/>
  <c r="U408" i="8"/>
  <c r="U409" i="8"/>
  <c r="U410" i="8"/>
  <c r="U411" i="8"/>
  <c r="U412" i="8"/>
  <c r="U413" i="8"/>
  <c r="U414" i="8"/>
  <c r="U415" i="8"/>
  <c r="U416" i="8"/>
  <c r="U417" i="8"/>
  <c r="U418" i="8"/>
  <c r="U419" i="8"/>
  <c r="U420" i="8"/>
  <c r="U421" i="8"/>
  <c r="U422" i="8"/>
  <c r="U423" i="8"/>
  <c r="U424" i="8"/>
  <c r="U425" i="8"/>
  <c r="U426" i="8"/>
  <c r="U427" i="8"/>
  <c r="U428" i="8"/>
  <c r="U429" i="8"/>
  <c r="U430" i="8"/>
  <c r="U431" i="8"/>
  <c r="U432" i="8"/>
  <c r="U433" i="8"/>
  <c r="U434" i="8"/>
  <c r="U435" i="8"/>
  <c r="U436" i="8"/>
  <c r="U437" i="8"/>
  <c r="U438" i="8"/>
  <c r="U439" i="8"/>
  <c r="U440" i="8"/>
  <c r="U441" i="8"/>
  <c r="U442" i="8"/>
  <c r="U443" i="8"/>
  <c r="U444" i="8"/>
  <c r="U445" i="8"/>
  <c r="U446" i="8"/>
  <c r="U447" i="8"/>
  <c r="U448" i="8"/>
  <c r="U449" i="8"/>
  <c r="U450" i="8"/>
  <c r="U451" i="8"/>
  <c r="U452" i="8"/>
  <c r="U453" i="8"/>
  <c r="U454" i="8"/>
  <c r="U455" i="8"/>
  <c r="U456" i="8"/>
  <c r="U457" i="8"/>
  <c r="U458" i="8"/>
  <c r="U459" i="8"/>
  <c r="U460" i="8"/>
  <c r="U461" i="8"/>
  <c r="U462" i="8"/>
  <c r="U463" i="8"/>
  <c r="U464" i="8"/>
  <c r="U465" i="8"/>
  <c r="U466" i="8"/>
  <c r="U467" i="8"/>
  <c r="U468" i="8"/>
  <c r="U469" i="8"/>
  <c r="U470" i="8"/>
  <c r="U471" i="8"/>
  <c r="U472" i="8"/>
  <c r="U473" i="8"/>
  <c r="U474" i="8"/>
  <c r="U475" i="8"/>
  <c r="U476" i="8"/>
  <c r="U477" i="8"/>
  <c r="U478" i="8"/>
  <c r="U479" i="8"/>
  <c r="U480" i="8"/>
  <c r="U481" i="8"/>
  <c r="U482" i="8"/>
  <c r="U483" i="8"/>
  <c r="U484" i="8"/>
  <c r="U485" i="8"/>
  <c r="U486" i="8"/>
  <c r="U487" i="8"/>
  <c r="U488" i="8"/>
  <c r="U489" i="8"/>
  <c r="U490" i="8"/>
  <c r="U491" i="8"/>
  <c r="U492" i="8"/>
  <c r="U493" i="8"/>
  <c r="U494" i="8"/>
  <c r="U495" i="8"/>
  <c r="U496" i="8"/>
  <c r="U497" i="8"/>
  <c r="U498" i="8"/>
  <c r="U499" i="8"/>
  <c r="U500" i="8"/>
  <c r="U501" i="8"/>
  <c r="U502" i="8"/>
  <c r="U503" i="8"/>
  <c r="U504" i="8"/>
  <c r="U505" i="8"/>
  <c r="U506" i="8"/>
  <c r="U507" i="8"/>
  <c r="U508" i="8"/>
  <c r="U509" i="8"/>
  <c r="U510" i="8"/>
  <c r="U511" i="8"/>
  <c r="U512" i="8"/>
  <c r="U513" i="8"/>
  <c r="U514" i="8"/>
  <c r="U515" i="8"/>
  <c r="U516" i="8"/>
  <c r="U517" i="8"/>
  <c r="U518" i="8"/>
  <c r="U519" i="8"/>
  <c r="U520" i="8"/>
  <c r="U521" i="8"/>
  <c r="U522" i="8"/>
  <c r="U523" i="8"/>
  <c r="U524" i="8"/>
  <c r="U525" i="8"/>
  <c r="U526" i="8"/>
  <c r="U527" i="8"/>
  <c r="U528" i="8"/>
  <c r="U529" i="8"/>
  <c r="U530" i="8"/>
  <c r="U531" i="8"/>
  <c r="U532" i="8"/>
  <c r="U533" i="8"/>
  <c r="U534" i="8"/>
  <c r="U535" i="8"/>
  <c r="U536" i="8"/>
  <c r="U537" i="8"/>
  <c r="U538" i="8"/>
  <c r="U539" i="8"/>
  <c r="U540" i="8"/>
  <c r="U541" i="8"/>
  <c r="U542" i="8"/>
  <c r="U543" i="8"/>
  <c r="U544" i="8"/>
  <c r="U545" i="8"/>
  <c r="U546" i="8"/>
  <c r="U547" i="8"/>
  <c r="U548" i="8"/>
  <c r="U549" i="8"/>
  <c r="U550" i="8"/>
  <c r="V4" i="8"/>
  <c r="U4" i="8"/>
  <c r="V4" i="7"/>
  <c r="U4" i="7"/>
  <c r="V4" i="6"/>
  <c r="U4" i="6"/>
  <c r="V4" i="5"/>
  <c r="U4" i="5"/>
  <c r="R5" i="5"/>
  <c r="R6" i="5"/>
  <c r="R7" i="5"/>
  <c r="R8" i="5"/>
  <c r="R9" i="5"/>
  <c r="R10" i="5"/>
  <c r="R11" i="5"/>
  <c r="R12" i="5"/>
  <c r="R13" i="5"/>
  <c r="R14" i="5"/>
  <c r="R15" i="5"/>
  <c r="R16" i="5"/>
  <c r="R17" i="5"/>
  <c r="R18" i="5"/>
  <c r="R19" i="5"/>
  <c r="R20" i="5"/>
  <c r="R21" i="5"/>
  <c r="R22" i="5"/>
  <c r="R23" i="5"/>
  <c r="R24" i="5"/>
  <c r="R25" i="5"/>
  <c r="R26" i="5"/>
  <c r="R27" i="5"/>
  <c r="R28" i="5"/>
  <c r="R29" i="5"/>
  <c r="R30" i="5"/>
  <c r="R31" i="5"/>
  <c r="R32" i="5"/>
  <c r="R33" i="5"/>
  <c r="R34" i="5"/>
  <c r="R35" i="5"/>
  <c r="R36" i="5"/>
  <c r="R37" i="5"/>
  <c r="R38" i="5"/>
  <c r="R39" i="5"/>
  <c r="R40" i="5"/>
  <c r="R41" i="5"/>
  <c r="R42" i="5"/>
  <c r="R43" i="5"/>
  <c r="R44" i="5"/>
  <c r="R45" i="5"/>
  <c r="R46" i="5"/>
  <c r="R47" i="5"/>
  <c r="R48" i="5"/>
  <c r="R49" i="5"/>
  <c r="R50" i="5"/>
  <c r="R51" i="5"/>
  <c r="R52" i="5"/>
  <c r="R53" i="5"/>
  <c r="R54" i="5"/>
  <c r="R55" i="5"/>
  <c r="R56" i="5"/>
  <c r="R57" i="5"/>
  <c r="R58" i="5"/>
  <c r="R59" i="5"/>
  <c r="R60" i="5"/>
  <c r="R61" i="5"/>
  <c r="R62" i="5"/>
  <c r="R63" i="5"/>
  <c r="R64" i="5"/>
  <c r="R65" i="5"/>
  <c r="R66" i="5"/>
  <c r="R67" i="5"/>
  <c r="R68" i="5"/>
  <c r="R69" i="5"/>
  <c r="R70" i="5"/>
  <c r="R71" i="5"/>
  <c r="R72" i="5"/>
  <c r="R73" i="5"/>
  <c r="R74" i="5"/>
  <c r="R75" i="5"/>
  <c r="R76" i="5"/>
  <c r="R77" i="5"/>
  <c r="R78" i="5"/>
  <c r="R79" i="5"/>
  <c r="R81" i="5"/>
  <c r="R82" i="5"/>
  <c r="R83" i="5"/>
  <c r="R84" i="5"/>
  <c r="R85" i="5"/>
  <c r="R86" i="5"/>
  <c r="R87" i="5"/>
  <c r="R88" i="5"/>
  <c r="R89" i="5"/>
  <c r="R90" i="5"/>
  <c r="R91" i="5"/>
  <c r="R92" i="5"/>
  <c r="R93" i="5"/>
  <c r="R94" i="5"/>
  <c r="R95" i="5"/>
  <c r="R96" i="5"/>
  <c r="R97" i="5"/>
  <c r="R98" i="5"/>
  <c r="R99" i="5"/>
  <c r="R100" i="5"/>
  <c r="R101" i="5"/>
  <c r="R102" i="5"/>
  <c r="R103" i="5"/>
  <c r="R104" i="5"/>
  <c r="R105" i="5"/>
  <c r="R106" i="5"/>
  <c r="R107" i="5"/>
  <c r="R108" i="5"/>
  <c r="R109" i="5"/>
  <c r="R110" i="5"/>
  <c r="R111" i="5"/>
  <c r="R112" i="5"/>
  <c r="R113" i="5"/>
  <c r="R114" i="5"/>
  <c r="R115" i="5"/>
  <c r="R116" i="5"/>
  <c r="R117" i="5"/>
  <c r="R118" i="5"/>
  <c r="R119" i="5"/>
  <c r="R120" i="5"/>
  <c r="R121" i="5"/>
  <c r="R122" i="5"/>
  <c r="R123" i="5"/>
  <c r="R124" i="5"/>
  <c r="R125" i="5"/>
  <c r="R126" i="5"/>
  <c r="R127" i="5"/>
  <c r="R128" i="5"/>
  <c r="R129" i="5"/>
  <c r="R130" i="5"/>
  <c r="R131" i="5"/>
  <c r="R132" i="5"/>
  <c r="R133" i="5"/>
  <c r="R134" i="5"/>
  <c r="R135" i="5"/>
  <c r="R136" i="5"/>
  <c r="R137" i="5"/>
  <c r="R138" i="5"/>
  <c r="R139" i="5"/>
  <c r="R140" i="5"/>
  <c r="R141" i="5"/>
  <c r="R142" i="5"/>
  <c r="R143" i="5"/>
  <c r="R144" i="5"/>
  <c r="R145" i="5"/>
  <c r="R146" i="5"/>
  <c r="R147" i="5"/>
  <c r="R148" i="5"/>
  <c r="R149" i="5"/>
  <c r="R150" i="5"/>
  <c r="R151" i="5"/>
  <c r="R152" i="5"/>
  <c r="R153" i="5"/>
  <c r="R154" i="5"/>
  <c r="R155" i="5"/>
  <c r="R156" i="5"/>
  <c r="R157" i="5"/>
  <c r="R158" i="5"/>
  <c r="R159" i="5"/>
  <c r="R160" i="5"/>
  <c r="R161" i="5"/>
  <c r="R162" i="5"/>
  <c r="R163" i="5"/>
  <c r="R164" i="5"/>
  <c r="R165" i="5"/>
  <c r="R166" i="5"/>
  <c r="R167" i="5"/>
  <c r="R168" i="5"/>
  <c r="R169" i="5"/>
  <c r="R170" i="5"/>
  <c r="R171" i="5"/>
  <c r="R172" i="5"/>
  <c r="R173" i="5"/>
  <c r="R174" i="5"/>
  <c r="R175" i="5"/>
  <c r="R176" i="5"/>
  <c r="R177" i="5"/>
  <c r="R178" i="5"/>
  <c r="R179" i="5"/>
  <c r="R180" i="5"/>
  <c r="R181" i="5"/>
  <c r="R182" i="5"/>
  <c r="R183" i="5"/>
  <c r="R184" i="5"/>
  <c r="R185" i="5"/>
  <c r="R186" i="5"/>
  <c r="R187" i="5"/>
  <c r="R188" i="5"/>
  <c r="R189" i="5"/>
  <c r="R190" i="5"/>
  <c r="R191" i="5"/>
  <c r="R192" i="5"/>
  <c r="R193" i="5"/>
  <c r="R194" i="5"/>
  <c r="R195" i="5"/>
  <c r="R196" i="5"/>
  <c r="R197" i="5"/>
  <c r="R198" i="5"/>
  <c r="R199" i="5"/>
  <c r="R200" i="5"/>
  <c r="R201" i="5"/>
  <c r="R202" i="5"/>
  <c r="R203" i="5"/>
  <c r="R204" i="5"/>
  <c r="R205" i="5"/>
  <c r="R206" i="5"/>
  <c r="R207" i="5"/>
  <c r="R208" i="5"/>
  <c r="R209" i="5"/>
  <c r="R210" i="5"/>
  <c r="R211" i="5"/>
  <c r="R212" i="5"/>
  <c r="R213" i="5"/>
  <c r="R214" i="5"/>
  <c r="R215" i="5"/>
  <c r="R216" i="5"/>
  <c r="R217" i="5"/>
  <c r="R218" i="5"/>
  <c r="R219" i="5"/>
  <c r="R220" i="5"/>
  <c r="R221" i="5"/>
  <c r="R222" i="5"/>
  <c r="R223" i="5"/>
  <c r="R224" i="5"/>
  <c r="R225" i="5"/>
  <c r="R226" i="5"/>
  <c r="R227" i="5"/>
  <c r="R228" i="5"/>
  <c r="R229" i="5"/>
  <c r="R230" i="5"/>
  <c r="R231" i="5"/>
  <c r="R232" i="5"/>
  <c r="R233" i="5"/>
  <c r="R234" i="5"/>
  <c r="R235" i="5"/>
  <c r="R236" i="5"/>
  <c r="R237" i="5"/>
  <c r="R238" i="5"/>
  <c r="R239" i="5"/>
  <c r="R240" i="5"/>
  <c r="R241" i="5"/>
  <c r="R242" i="5"/>
  <c r="R243" i="5"/>
  <c r="R244" i="5"/>
  <c r="R245" i="5"/>
  <c r="R246" i="5"/>
  <c r="R247" i="5"/>
  <c r="R248" i="5"/>
  <c r="R249" i="5"/>
  <c r="R250" i="5"/>
  <c r="R251" i="5"/>
  <c r="R252" i="5"/>
  <c r="R253" i="5"/>
  <c r="R254" i="5"/>
  <c r="R255" i="5"/>
  <c r="R256" i="5"/>
  <c r="R257" i="5"/>
  <c r="R258" i="5"/>
  <c r="R259" i="5"/>
  <c r="R260" i="5"/>
  <c r="R261" i="5"/>
  <c r="R262" i="5"/>
  <c r="R263" i="5"/>
  <c r="R264" i="5"/>
  <c r="R265" i="5"/>
  <c r="R266" i="5"/>
  <c r="R267" i="5"/>
  <c r="R268" i="5"/>
  <c r="R269" i="5"/>
  <c r="R270" i="5"/>
  <c r="R271" i="5"/>
  <c r="R272" i="5"/>
  <c r="R273" i="5"/>
  <c r="R274" i="5"/>
  <c r="R275" i="5"/>
  <c r="R276" i="5"/>
  <c r="R277" i="5"/>
  <c r="R278" i="5"/>
  <c r="R279" i="5"/>
  <c r="R280" i="5"/>
  <c r="R281" i="5"/>
  <c r="R282" i="5"/>
  <c r="R283" i="5"/>
  <c r="R284" i="5"/>
  <c r="R285" i="5"/>
  <c r="R286" i="5"/>
  <c r="R287" i="5"/>
  <c r="R288" i="5"/>
  <c r="R289" i="5"/>
  <c r="R290" i="5"/>
  <c r="R291" i="5"/>
  <c r="R292" i="5"/>
  <c r="R293" i="5"/>
  <c r="R294" i="5"/>
  <c r="R295" i="5"/>
  <c r="R296" i="5"/>
  <c r="R297" i="5"/>
  <c r="R298" i="5"/>
  <c r="R299" i="5"/>
  <c r="R300" i="5"/>
  <c r="R301" i="5"/>
  <c r="R302" i="5"/>
  <c r="R303" i="5"/>
  <c r="R304" i="5"/>
  <c r="R305" i="5"/>
  <c r="R306" i="5"/>
  <c r="R307" i="5"/>
  <c r="R308" i="5"/>
  <c r="R309" i="5"/>
  <c r="R310" i="5"/>
  <c r="R311" i="5"/>
  <c r="R312" i="5"/>
  <c r="R313" i="5"/>
  <c r="R314" i="5"/>
  <c r="R315" i="5"/>
  <c r="R316" i="5"/>
  <c r="R317" i="5"/>
  <c r="R318" i="5"/>
  <c r="R319" i="5"/>
  <c r="R320" i="5"/>
  <c r="R321" i="5"/>
  <c r="R322" i="5"/>
  <c r="R323" i="5"/>
  <c r="R324" i="5"/>
  <c r="R325" i="5"/>
  <c r="R326" i="5"/>
  <c r="R327" i="5"/>
  <c r="R328" i="5"/>
  <c r="R329" i="5"/>
  <c r="R330" i="5"/>
  <c r="R331" i="5"/>
  <c r="R332" i="5"/>
  <c r="R333" i="5"/>
  <c r="R334" i="5"/>
  <c r="R335" i="5"/>
  <c r="R336" i="5"/>
  <c r="R337" i="5"/>
  <c r="R338" i="5"/>
  <c r="R339" i="5"/>
  <c r="R340" i="5"/>
  <c r="R341" i="5"/>
  <c r="R342" i="5"/>
  <c r="R343" i="5"/>
  <c r="R344" i="5"/>
  <c r="R345" i="5"/>
  <c r="R346" i="5"/>
  <c r="R347" i="5"/>
  <c r="R348" i="5"/>
  <c r="R349" i="5"/>
  <c r="R350" i="5"/>
  <c r="R351" i="5"/>
  <c r="R352" i="5"/>
  <c r="R353" i="5"/>
  <c r="R354" i="5"/>
  <c r="R355" i="5"/>
  <c r="R356" i="5"/>
  <c r="R357" i="5"/>
  <c r="R358" i="5"/>
  <c r="R359" i="5"/>
  <c r="R360" i="5"/>
  <c r="R361" i="5"/>
  <c r="R362" i="5"/>
  <c r="R363" i="5"/>
  <c r="R364" i="5"/>
  <c r="R365" i="5"/>
  <c r="R366" i="5"/>
  <c r="R367" i="5"/>
  <c r="R368" i="5"/>
  <c r="R369" i="5"/>
  <c r="R370" i="5"/>
  <c r="R371" i="5"/>
  <c r="R372" i="5"/>
  <c r="R373" i="5"/>
  <c r="R374" i="5"/>
  <c r="R375" i="5"/>
  <c r="R376" i="5"/>
  <c r="R377" i="5"/>
  <c r="R378" i="5"/>
  <c r="R379" i="5"/>
  <c r="R380" i="5"/>
  <c r="R381" i="5"/>
  <c r="R382" i="5"/>
  <c r="R383" i="5"/>
  <c r="R384" i="5"/>
  <c r="R385" i="5"/>
  <c r="R386" i="5"/>
  <c r="R387" i="5"/>
  <c r="R388" i="5"/>
  <c r="R389" i="5"/>
  <c r="R390" i="5"/>
  <c r="R391" i="5"/>
  <c r="R392" i="5"/>
  <c r="R393" i="5"/>
  <c r="R394" i="5"/>
  <c r="R395" i="5"/>
  <c r="R396" i="5"/>
  <c r="R397" i="5"/>
  <c r="R398" i="5"/>
  <c r="R399" i="5"/>
  <c r="R400" i="5"/>
  <c r="R401" i="5"/>
  <c r="R402" i="5"/>
  <c r="R403" i="5"/>
  <c r="R404" i="5"/>
  <c r="R405" i="5"/>
  <c r="R406" i="5"/>
  <c r="R407" i="5"/>
  <c r="R408" i="5"/>
  <c r="R409" i="5"/>
  <c r="R410" i="5"/>
  <c r="R411" i="5"/>
  <c r="R412" i="5"/>
  <c r="R413" i="5"/>
  <c r="R414" i="5"/>
  <c r="R415" i="5"/>
  <c r="R416" i="5"/>
  <c r="R417" i="5"/>
  <c r="R418" i="5"/>
  <c r="R419" i="5"/>
  <c r="R420" i="5"/>
  <c r="R421" i="5"/>
  <c r="R422" i="5"/>
  <c r="R423" i="5"/>
  <c r="R424" i="5"/>
  <c r="R425" i="5"/>
  <c r="R426" i="5"/>
  <c r="R427" i="5"/>
  <c r="R428" i="5"/>
  <c r="R429" i="5"/>
  <c r="R430" i="5"/>
  <c r="R431" i="5"/>
  <c r="R432" i="5"/>
  <c r="R433" i="5"/>
  <c r="R434" i="5"/>
  <c r="R435" i="5"/>
  <c r="R436" i="5"/>
  <c r="R437" i="5"/>
  <c r="R438" i="5"/>
  <c r="R439" i="5"/>
  <c r="R440" i="5"/>
  <c r="R441" i="5"/>
  <c r="R442" i="5"/>
  <c r="R443" i="5"/>
  <c r="R444" i="5"/>
  <c r="R445" i="5"/>
  <c r="R446" i="5"/>
  <c r="R447" i="5"/>
  <c r="R448" i="5"/>
  <c r="R449" i="5"/>
  <c r="R450" i="5"/>
  <c r="R451" i="5"/>
  <c r="R452" i="5"/>
  <c r="R453" i="5"/>
  <c r="R454" i="5"/>
  <c r="R455" i="5"/>
  <c r="R456" i="5"/>
  <c r="R457" i="5"/>
  <c r="R458" i="5"/>
  <c r="R459" i="5"/>
  <c r="R460" i="5"/>
  <c r="R461" i="5"/>
  <c r="R462" i="5"/>
  <c r="R463" i="5"/>
  <c r="R464" i="5"/>
  <c r="R465" i="5"/>
  <c r="R466" i="5"/>
  <c r="R467" i="5"/>
  <c r="R468" i="5"/>
  <c r="R469" i="5"/>
  <c r="R470" i="5"/>
  <c r="R471" i="5"/>
  <c r="R472" i="5"/>
  <c r="R473" i="5"/>
  <c r="R474" i="5"/>
  <c r="R475" i="5"/>
  <c r="R476" i="5"/>
  <c r="R477" i="5"/>
  <c r="R478" i="5"/>
  <c r="R479" i="5"/>
  <c r="R480" i="5"/>
  <c r="R481" i="5"/>
  <c r="R482" i="5"/>
  <c r="R483" i="5"/>
  <c r="R484" i="5"/>
  <c r="R485" i="5"/>
  <c r="R486" i="5"/>
  <c r="R487" i="5"/>
  <c r="R488" i="5"/>
  <c r="R489" i="5"/>
  <c r="R490" i="5"/>
  <c r="R491" i="5"/>
  <c r="R492" i="5"/>
  <c r="R493" i="5"/>
  <c r="R494" i="5"/>
  <c r="R495" i="5"/>
  <c r="R496" i="5"/>
  <c r="R497" i="5"/>
  <c r="R498" i="5"/>
  <c r="R499" i="5"/>
  <c r="R500" i="5"/>
  <c r="R501" i="5"/>
  <c r="R502" i="5"/>
  <c r="R503" i="5"/>
  <c r="R504" i="5"/>
  <c r="R505" i="5"/>
  <c r="R506" i="5"/>
  <c r="R507" i="5"/>
  <c r="R508" i="5"/>
  <c r="R509" i="5"/>
  <c r="R510" i="5"/>
  <c r="R511" i="5"/>
  <c r="R512" i="5"/>
  <c r="R513" i="5"/>
  <c r="R514" i="5"/>
  <c r="R515" i="5"/>
  <c r="R516" i="5"/>
  <c r="R517" i="5"/>
  <c r="R518" i="5"/>
  <c r="R519" i="5"/>
  <c r="R520" i="5"/>
  <c r="R521" i="5"/>
  <c r="R522" i="5"/>
  <c r="R523" i="5"/>
  <c r="R524" i="5"/>
  <c r="R525" i="5"/>
  <c r="R526" i="5"/>
  <c r="R527" i="5"/>
  <c r="R528" i="5"/>
  <c r="R529" i="5"/>
  <c r="R530" i="5"/>
  <c r="R531" i="5"/>
  <c r="R532" i="5"/>
  <c r="R533" i="5"/>
  <c r="R534" i="5"/>
  <c r="R535" i="5"/>
  <c r="R536" i="5"/>
  <c r="R537" i="5"/>
  <c r="R538" i="5"/>
  <c r="R539" i="5"/>
  <c r="R540" i="5"/>
  <c r="R541" i="5"/>
  <c r="R542" i="5"/>
  <c r="R543" i="5"/>
  <c r="R544" i="5"/>
  <c r="R545" i="5"/>
  <c r="R546" i="5"/>
  <c r="R547" i="5"/>
  <c r="R548" i="5"/>
  <c r="R549" i="5"/>
  <c r="R550" i="5"/>
  <c r="Q5" i="5"/>
  <c r="Q6" i="5"/>
  <c r="Q7" i="5"/>
  <c r="Q8" i="5"/>
  <c r="Q9" i="5"/>
  <c r="Q10" i="5"/>
  <c r="Q11" i="5"/>
  <c r="Q12" i="5"/>
  <c r="Q13" i="5"/>
  <c r="Q14" i="5"/>
  <c r="Q15" i="5"/>
  <c r="Q16" i="5"/>
  <c r="Q17" i="5"/>
  <c r="Q18" i="5"/>
  <c r="Q19" i="5"/>
  <c r="Q20" i="5"/>
  <c r="Q21" i="5"/>
  <c r="Q22" i="5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  <c r="Q37" i="5"/>
  <c r="Q38" i="5"/>
  <c r="Q39" i="5"/>
  <c r="Q40" i="5"/>
  <c r="Q41" i="5"/>
  <c r="Q42" i="5"/>
  <c r="Q43" i="5"/>
  <c r="Q44" i="5"/>
  <c r="Q45" i="5"/>
  <c r="Q46" i="5"/>
  <c r="Q47" i="5"/>
  <c r="Q48" i="5"/>
  <c r="Q49" i="5"/>
  <c r="Q50" i="5"/>
  <c r="Q51" i="5"/>
  <c r="Q52" i="5"/>
  <c r="Q53" i="5"/>
  <c r="Q54" i="5"/>
  <c r="Q55" i="5"/>
  <c r="Q56" i="5"/>
  <c r="Q57" i="5"/>
  <c r="Q58" i="5"/>
  <c r="Q59" i="5"/>
  <c r="Q60" i="5"/>
  <c r="Q61" i="5"/>
  <c r="Q62" i="5"/>
  <c r="Q63" i="5"/>
  <c r="Q64" i="5"/>
  <c r="Q65" i="5"/>
  <c r="Q66" i="5"/>
  <c r="Q67" i="5"/>
  <c r="Q68" i="5"/>
  <c r="Q69" i="5"/>
  <c r="Q70" i="5"/>
  <c r="Q71" i="5"/>
  <c r="Q72" i="5"/>
  <c r="Q73" i="5"/>
  <c r="Q74" i="5"/>
  <c r="Q75" i="5"/>
  <c r="Q76" i="5"/>
  <c r="Q77" i="5"/>
  <c r="Q78" i="5"/>
  <c r="Q79" i="5"/>
  <c r="Q81" i="5"/>
  <c r="Q82" i="5"/>
  <c r="Q83" i="5"/>
  <c r="Q84" i="5"/>
  <c r="Q85" i="5"/>
  <c r="Q86" i="5"/>
  <c r="Q87" i="5"/>
  <c r="Q88" i="5"/>
  <c r="Q89" i="5"/>
  <c r="Q90" i="5"/>
  <c r="Q91" i="5"/>
  <c r="Q92" i="5"/>
  <c r="Q93" i="5"/>
  <c r="Q94" i="5"/>
  <c r="Q95" i="5"/>
  <c r="Q96" i="5"/>
  <c r="Q97" i="5"/>
  <c r="Q98" i="5"/>
  <c r="Q99" i="5"/>
  <c r="Q100" i="5"/>
  <c r="Q101" i="5"/>
  <c r="Q102" i="5"/>
  <c r="Q103" i="5"/>
  <c r="Q104" i="5"/>
  <c r="Q105" i="5"/>
  <c r="Q106" i="5"/>
  <c r="Q107" i="5"/>
  <c r="Q108" i="5"/>
  <c r="Q109" i="5"/>
  <c r="Q110" i="5"/>
  <c r="Q111" i="5"/>
  <c r="Q112" i="5"/>
  <c r="Q113" i="5"/>
  <c r="Q114" i="5"/>
  <c r="Q115" i="5"/>
  <c r="Q116" i="5"/>
  <c r="Q117" i="5"/>
  <c r="Q118" i="5"/>
  <c r="Q119" i="5"/>
  <c r="Q120" i="5"/>
  <c r="Q121" i="5"/>
  <c r="Q122" i="5"/>
  <c r="Q123" i="5"/>
  <c r="Q124" i="5"/>
  <c r="Q125" i="5"/>
  <c r="Q126" i="5"/>
  <c r="Q127" i="5"/>
  <c r="Q128" i="5"/>
  <c r="Q129" i="5"/>
  <c r="Q130" i="5"/>
  <c r="Q131" i="5"/>
  <c r="Q132" i="5"/>
  <c r="Q133" i="5"/>
  <c r="Q134" i="5"/>
  <c r="Q135" i="5"/>
  <c r="Q136" i="5"/>
  <c r="Q137" i="5"/>
  <c r="Q138" i="5"/>
  <c r="Q139" i="5"/>
  <c r="Q140" i="5"/>
  <c r="Q141" i="5"/>
  <c r="Q142" i="5"/>
  <c r="Q143" i="5"/>
  <c r="Q144" i="5"/>
  <c r="Q145" i="5"/>
  <c r="Q146" i="5"/>
  <c r="Q147" i="5"/>
  <c r="Q148" i="5"/>
  <c r="Q149" i="5"/>
  <c r="Q150" i="5"/>
  <c r="Q151" i="5"/>
  <c r="Q152" i="5"/>
  <c r="Q153" i="5"/>
  <c r="Q154" i="5"/>
  <c r="Q155" i="5"/>
  <c r="Q156" i="5"/>
  <c r="Q157" i="5"/>
  <c r="Q158" i="5"/>
  <c r="Q159" i="5"/>
  <c r="Q160" i="5"/>
  <c r="Q161" i="5"/>
  <c r="Q162" i="5"/>
  <c r="Q163" i="5"/>
  <c r="Q164" i="5"/>
  <c r="Q165" i="5"/>
  <c r="Q166" i="5"/>
  <c r="Q167" i="5"/>
  <c r="Q168" i="5"/>
  <c r="Q169" i="5"/>
  <c r="Q170" i="5"/>
  <c r="Q171" i="5"/>
  <c r="Q172" i="5"/>
  <c r="Q173" i="5"/>
  <c r="Q174" i="5"/>
  <c r="Q175" i="5"/>
  <c r="Q176" i="5"/>
  <c r="Q177" i="5"/>
  <c r="Q178" i="5"/>
  <c r="Q179" i="5"/>
  <c r="Q180" i="5"/>
  <c r="Q181" i="5"/>
  <c r="Q182" i="5"/>
  <c r="Q183" i="5"/>
  <c r="Q184" i="5"/>
  <c r="Q185" i="5"/>
  <c r="Q186" i="5"/>
  <c r="Q187" i="5"/>
  <c r="Q188" i="5"/>
  <c r="Q189" i="5"/>
  <c r="Q190" i="5"/>
  <c r="Q191" i="5"/>
  <c r="Q192" i="5"/>
  <c r="Q193" i="5"/>
  <c r="Q194" i="5"/>
  <c r="Q195" i="5"/>
  <c r="Q196" i="5"/>
  <c r="Q197" i="5"/>
  <c r="Q198" i="5"/>
  <c r="Q199" i="5"/>
  <c r="Q200" i="5"/>
  <c r="Q201" i="5"/>
  <c r="Q202" i="5"/>
  <c r="Q203" i="5"/>
  <c r="Q204" i="5"/>
  <c r="Q205" i="5"/>
  <c r="Q206" i="5"/>
  <c r="Q207" i="5"/>
  <c r="Q208" i="5"/>
  <c r="Q209" i="5"/>
  <c r="Q210" i="5"/>
  <c r="Q211" i="5"/>
  <c r="Q212" i="5"/>
  <c r="Q213" i="5"/>
  <c r="Q214" i="5"/>
  <c r="Q215" i="5"/>
  <c r="Q216" i="5"/>
  <c r="Q217" i="5"/>
  <c r="Q218" i="5"/>
  <c r="Q219" i="5"/>
  <c r="Q220" i="5"/>
  <c r="Q221" i="5"/>
  <c r="Q222" i="5"/>
  <c r="Q223" i="5"/>
  <c r="Q224" i="5"/>
  <c r="Q225" i="5"/>
  <c r="Q226" i="5"/>
  <c r="Q227" i="5"/>
  <c r="Q228" i="5"/>
  <c r="Q229" i="5"/>
  <c r="Q230" i="5"/>
  <c r="Q231" i="5"/>
  <c r="Q232" i="5"/>
  <c r="Q233" i="5"/>
  <c r="Q234" i="5"/>
  <c r="Q235" i="5"/>
  <c r="Q236" i="5"/>
  <c r="Q237" i="5"/>
  <c r="Q238" i="5"/>
  <c r="Q239" i="5"/>
  <c r="Q240" i="5"/>
  <c r="Q241" i="5"/>
  <c r="Q242" i="5"/>
  <c r="Q243" i="5"/>
  <c r="Q244" i="5"/>
  <c r="Q245" i="5"/>
  <c r="Q246" i="5"/>
  <c r="Q247" i="5"/>
  <c r="Q248" i="5"/>
  <c r="Q249" i="5"/>
  <c r="Q250" i="5"/>
  <c r="Q251" i="5"/>
  <c r="Q252" i="5"/>
  <c r="Q253" i="5"/>
  <c r="Q254" i="5"/>
  <c r="Q255" i="5"/>
  <c r="Q256" i="5"/>
  <c r="Q257" i="5"/>
  <c r="Q258" i="5"/>
  <c r="Q259" i="5"/>
  <c r="Q260" i="5"/>
  <c r="Q261" i="5"/>
  <c r="Q262" i="5"/>
  <c r="Q263" i="5"/>
  <c r="Q264" i="5"/>
  <c r="Q265" i="5"/>
  <c r="Q266" i="5"/>
  <c r="Q267" i="5"/>
  <c r="Q268" i="5"/>
  <c r="Q269" i="5"/>
  <c r="Q270" i="5"/>
  <c r="Q271" i="5"/>
  <c r="Q272" i="5"/>
  <c r="Q273" i="5"/>
  <c r="Q274" i="5"/>
  <c r="Q275" i="5"/>
  <c r="Q276" i="5"/>
  <c r="Q277" i="5"/>
  <c r="Q278" i="5"/>
  <c r="Q279" i="5"/>
  <c r="Q280" i="5"/>
  <c r="Q281" i="5"/>
  <c r="Q282" i="5"/>
  <c r="Q283" i="5"/>
  <c r="Q284" i="5"/>
  <c r="Q285" i="5"/>
  <c r="Q286" i="5"/>
  <c r="Q287" i="5"/>
  <c r="Q288" i="5"/>
  <c r="Q289" i="5"/>
  <c r="Q290" i="5"/>
  <c r="Q291" i="5"/>
  <c r="Q292" i="5"/>
  <c r="Q293" i="5"/>
  <c r="Q294" i="5"/>
  <c r="Q295" i="5"/>
  <c r="Q296" i="5"/>
  <c r="Q297" i="5"/>
  <c r="Q298" i="5"/>
  <c r="Q299" i="5"/>
  <c r="Q300" i="5"/>
  <c r="Q301" i="5"/>
  <c r="Q302" i="5"/>
  <c r="Q303" i="5"/>
  <c r="Q304" i="5"/>
  <c r="Q305" i="5"/>
  <c r="Q306" i="5"/>
  <c r="Q307" i="5"/>
  <c r="Q308" i="5"/>
  <c r="Q309" i="5"/>
  <c r="Q310" i="5"/>
  <c r="Q311" i="5"/>
  <c r="Q312" i="5"/>
  <c r="Q313" i="5"/>
  <c r="Q314" i="5"/>
  <c r="Q315" i="5"/>
  <c r="Q316" i="5"/>
  <c r="Q317" i="5"/>
  <c r="Q318" i="5"/>
  <c r="Q319" i="5"/>
  <c r="Q320" i="5"/>
  <c r="Q321" i="5"/>
  <c r="Q322" i="5"/>
  <c r="Q323" i="5"/>
  <c r="Q324" i="5"/>
  <c r="Q325" i="5"/>
  <c r="Q326" i="5"/>
  <c r="Q327" i="5"/>
  <c r="Q328" i="5"/>
  <c r="Q329" i="5"/>
  <c r="Q330" i="5"/>
  <c r="Q331" i="5"/>
  <c r="Q332" i="5"/>
  <c r="Q333" i="5"/>
  <c r="Q334" i="5"/>
  <c r="Q335" i="5"/>
  <c r="Q336" i="5"/>
  <c r="Q337" i="5"/>
  <c r="Q338" i="5"/>
  <c r="Q339" i="5"/>
  <c r="Q340" i="5"/>
  <c r="Q341" i="5"/>
  <c r="Q342" i="5"/>
  <c r="Q343" i="5"/>
  <c r="Q344" i="5"/>
  <c r="Q345" i="5"/>
  <c r="Q346" i="5"/>
  <c r="Q347" i="5"/>
  <c r="Q348" i="5"/>
  <c r="Q349" i="5"/>
  <c r="Q350" i="5"/>
  <c r="Q351" i="5"/>
  <c r="Q352" i="5"/>
  <c r="Q353" i="5"/>
  <c r="Q354" i="5"/>
  <c r="Q355" i="5"/>
  <c r="Q356" i="5"/>
  <c r="Q357" i="5"/>
  <c r="Q358" i="5"/>
  <c r="Q359" i="5"/>
  <c r="Q360" i="5"/>
  <c r="Q361" i="5"/>
  <c r="Q362" i="5"/>
  <c r="Q363" i="5"/>
  <c r="Q364" i="5"/>
  <c r="Q365" i="5"/>
  <c r="Q366" i="5"/>
  <c r="Q367" i="5"/>
  <c r="Q368" i="5"/>
  <c r="Q369" i="5"/>
  <c r="Q370" i="5"/>
  <c r="Q371" i="5"/>
  <c r="Q372" i="5"/>
  <c r="Q373" i="5"/>
  <c r="Q374" i="5"/>
  <c r="Q375" i="5"/>
  <c r="Q376" i="5"/>
  <c r="Q377" i="5"/>
  <c r="Q378" i="5"/>
  <c r="Q379" i="5"/>
  <c r="Q380" i="5"/>
  <c r="Q381" i="5"/>
  <c r="Q382" i="5"/>
  <c r="Q383" i="5"/>
  <c r="Q384" i="5"/>
  <c r="Q385" i="5"/>
  <c r="Q386" i="5"/>
  <c r="Q387" i="5"/>
  <c r="Q388" i="5"/>
  <c r="Q389" i="5"/>
  <c r="Q390" i="5"/>
  <c r="Q391" i="5"/>
  <c r="Q392" i="5"/>
  <c r="Q393" i="5"/>
  <c r="Q394" i="5"/>
  <c r="Q395" i="5"/>
  <c r="Q396" i="5"/>
  <c r="Q397" i="5"/>
  <c r="Q398" i="5"/>
  <c r="Q399" i="5"/>
  <c r="Q400" i="5"/>
  <c r="Q401" i="5"/>
  <c r="Q402" i="5"/>
  <c r="Q403" i="5"/>
  <c r="Q404" i="5"/>
  <c r="Q405" i="5"/>
  <c r="Q406" i="5"/>
  <c r="Q407" i="5"/>
  <c r="Q408" i="5"/>
  <c r="Q409" i="5"/>
  <c r="Q410" i="5"/>
  <c r="Q411" i="5"/>
  <c r="Q412" i="5"/>
  <c r="Q413" i="5"/>
  <c r="Q414" i="5"/>
  <c r="Q415" i="5"/>
  <c r="Q416" i="5"/>
  <c r="Q417" i="5"/>
  <c r="Q418" i="5"/>
  <c r="Q419" i="5"/>
  <c r="Q420" i="5"/>
  <c r="Q421" i="5"/>
  <c r="Q422" i="5"/>
  <c r="Q423" i="5"/>
  <c r="Q424" i="5"/>
  <c r="Q425" i="5"/>
  <c r="Q426" i="5"/>
  <c r="Q427" i="5"/>
  <c r="Q428" i="5"/>
  <c r="Q429" i="5"/>
  <c r="Q430" i="5"/>
  <c r="Q431" i="5"/>
  <c r="Q432" i="5"/>
  <c r="Q433" i="5"/>
  <c r="Q434" i="5"/>
  <c r="Q435" i="5"/>
  <c r="Q436" i="5"/>
  <c r="Q437" i="5"/>
  <c r="Q438" i="5"/>
  <c r="Q439" i="5"/>
  <c r="Q440" i="5"/>
  <c r="Q441" i="5"/>
  <c r="Q442" i="5"/>
  <c r="Q443" i="5"/>
  <c r="Q444" i="5"/>
  <c r="Q445" i="5"/>
  <c r="Q446" i="5"/>
  <c r="Q447" i="5"/>
  <c r="Q448" i="5"/>
  <c r="Q449" i="5"/>
  <c r="Q450" i="5"/>
  <c r="Q451" i="5"/>
  <c r="Q452" i="5"/>
  <c r="Q453" i="5"/>
  <c r="Q454" i="5"/>
  <c r="Q455" i="5"/>
  <c r="Q456" i="5"/>
  <c r="Q457" i="5"/>
  <c r="Q458" i="5"/>
  <c r="Q459" i="5"/>
  <c r="Q460" i="5"/>
  <c r="Q461" i="5"/>
  <c r="Q462" i="5"/>
  <c r="Q463" i="5"/>
  <c r="Q464" i="5"/>
  <c r="Q465" i="5"/>
  <c r="Q466" i="5"/>
  <c r="Q467" i="5"/>
  <c r="Q468" i="5"/>
  <c r="Q469" i="5"/>
  <c r="Q470" i="5"/>
  <c r="Q471" i="5"/>
  <c r="Q472" i="5"/>
  <c r="Q473" i="5"/>
  <c r="Q474" i="5"/>
  <c r="Q475" i="5"/>
  <c r="Q476" i="5"/>
  <c r="Q477" i="5"/>
  <c r="Q478" i="5"/>
  <c r="Q479" i="5"/>
  <c r="Q480" i="5"/>
  <c r="Q481" i="5"/>
  <c r="Q482" i="5"/>
  <c r="Q483" i="5"/>
  <c r="Q484" i="5"/>
  <c r="Q485" i="5"/>
  <c r="Q486" i="5"/>
  <c r="Q487" i="5"/>
  <c r="Q488" i="5"/>
  <c r="Q489" i="5"/>
  <c r="Q490" i="5"/>
  <c r="Q491" i="5"/>
  <c r="Q492" i="5"/>
  <c r="Q493" i="5"/>
  <c r="Q494" i="5"/>
  <c r="Q495" i="5"/>
  <c r="Q496" i="5"/>
  <c r="Q497" i="5"/>
  <c r="Q498" i="5"/>
  <c r="Q499" i="5"/>
  <c r="Q500" i="5"/>
  <c r="Q501" i="5"/>
  <c r="Q502" i="5"/>
  <c r="Q503" i="5"/>
  <c r="Q504" i="5"/>
  <c r="Q505" i="5"/>
  <c r="Q506" i="5"/>
  <c r="Q507" i="5"/>
  <c r="Q508" i="5"/>
  <c r="Q509" i="5"/>
  <c r="Q510" i="5"/>
  <c r="Q511" i="5"/>
  <c r="Q512" i="5"/>
  <c r="Q513" i="5"/>
  <c r="Q514" i="5"/>
  <c r="Q515" i="5"/>
  <c r="Q516" i="5"/>
  <c r="Q517" i="5"/>
  <c r="Q518" i="5"/>
  <c r="Q519" i="5"/>
  <c r="Q520" i="5"/>
  <c r="Q521" i="5"/>
  <c r="Q522" i="5"/>
  <c r="Q523" i="5"/>
  <c r="Q524" i="5"/>
  <c r="Q525" i="5"/>
  <c r="Q526" i="5"/>
  <c r="Q527" i="5"/>
  <c r="Q528" i="5"/>
  <c r="Q529" i="5"/>
  <c r="Q530" i="5"/>
  <c r="Q531" i="5"/>
  <c r="Q532" i="5"/>
  <c r="Q533" i="5"/>
  <c r="Q534" i="5"/>
  <c r="Q535" i="5"/>
  <c r="Q536" i="5"/>
  <c r="Q537" i="5"/>
  <c r="Q538" i="5"/>
  <c r="Q539" i="5"/>
  <c r="Q540" i="5"/>
  <c r="Q541" i="5"/>
  <c r="Q542" i="5"/>
  <c r="Q543" i="5"/>
  <c r="Q544" i="5"/>
  <c r="Q545" i="5"/>
  <c r="Q546" i="5"/>
  <c r="Q547" i="5"/>
  <c r="Q548" i="5"/>
  <c r="Q549" i="5"/>
  <c r="Q550" i="5"/>
  <c r="R5" i="6"/>
  <c r="R6" i="6"/>
  <c r="R7" i="6"/>
  <c r="R8" i="6"/>
  <c r="R9" i="6"/>
  <c r="R10" i="6"/>
  <c r="R11" i="6"/>
  <c r="R12" i="6"/>
  <c r="R13" i="6"/>
  <c r="R14" i="6"/>
  <c r="R15" i="6"/>
  <c r="R16" i="6"/>
  <c r="R17" i="6"/>
  <c r="R18" i="6"/>
  <c r="R19" i="6"/>
  <c r="R20" i="6"/>
  <c r="R21" i="6"/>
  <c r="R22" i="6"/>
  <c r="R23" i="6"/>
  <c r="R24" i="6"/>
  <c r="R25" i="6"/>
  <c r="R26" i="6"/>
  <c r="R27" i="6"/>
  <c r="R28" i="6"/>
  <c r="R29" i="6"/>
  <c r="R30" i="6"/>
  <c r="R31" i="6"/>
  <c r="R32" i="6"/>
  <c r="R33" i="6"/>
  <c r="R34" i="6"/>
  <c r="R35" i="6"/>
  <c r="R36" i="6"/>
  <c r="R37" i="6"/>
  <c r="R38" i="6"/>
  <c r="R39" i="6"/>
  <c r="R40" i="6"/>
  <c r="R41" i="6"/>
  <c r="R42" i="6"/>
  <c r="R43" i="6"/>
  <c r="R44" i="6"/>
  <c r="R45" i="6"/>
  <c r="R46" i="6"/>
  <c r="R47" i="6"/>
  <c r="R48" i="6"/>
  <c r="R49" i="6"/>
  <c r="R50" i="6"/>
  <c r="R51" i="6"/>
  <c r="R52" i="6"/>
  <c r="R53" i="6"/>
  <c r="R54" i="6"/>
  <c r="R55" i="6"/>
  <c r="R56" i="6"/>
  <c r="R57" i="6"/>
  <c r="R58" i="6"/>
  <c r="R59" i="6"/>
  <c r="R60" i="6"/>
  <c r="R61" i="6"/>
  <c r="R62" i="6"/>
  <c r="R63" i="6"/>
  <c r="R64" i="6"/>
  <c r="R65" i="6"/>
  <c r="R66" i="6"/>
  <c r="R67" i="6"/>
  <c r="R68" i="6"/>
  <c r="R69" i="6"/>
  <c r="R70" i="6"/>
  <c r="R71" i="6"/>
  <c r="R72" i="6"/>
  <c r="R73" i="6"/>
  <c r="R74" i="6"/>
  <c r="R75" i="6"/>
  <c r="R76" i="6"/>
  <c r="R77" i="6"/>
  <c r="R78" i="6"/>
  <c r="R79" i="6"/>
  <c r="R81" i="6"/>
  <c r="R82" i="6"/>
  <c r="R83" i="6"/>
  <c r="R84" i="6"/>
  <c r="R85" i="6"/>
  <c r="R86" i="6"/>
  <c r="R87" i="6"/>
  <c r="R88" i="6"/>
  <c r="R89" i="6"/>
  <c r="R90" i="6"/>
  <c r="R91" i="6"/>
  <c r="R92" i="6"/>
  <c r="R93" i="6"/>
  <c r="R94" i="6"/>
  <c r="R95" i="6"/>
  <c r="R96" i="6"/>
  <c r="R97" i="6"/>
  <c r="R98" i="6"/>
  <c r="R99" i="6"/>
  <c r="R100" i="6"/>
  <c r="R101" i="6"/>
  <c r="R102" i="6"/>
  <c r="R103" i="6"/>
  <c r="R104" i="6"/>
  <c r="R105" i="6"/>
  <c r="R106" i="6"/>
  <c r="R107" i="6"/>
  <c r="R108" i="6"/>
  <c r="R109" i="6"/>
  <c r="R110" i="6"/>
  <c r="R111" i="6"/>
  <c r="R112" i="6"/>
  <c r="R113" i="6"/>
  <c r="R114" i="6"/>
  <c r="R115" i="6"/>
  <c r="R116" i="6"/>
  <c r="R117" i="6"/>
  <c r="R118" i="6"/>
  <c r="R119" i="6"/>
  <c r="R120" i="6"/>
  <c r="R121" i="6"/>
  <c r="R122" i="6"/>
  <c r="R123" i="6"/>
  <c r="R124" i="6"/>
  <c r="R125" i="6"/>
  <c r="R126" i="6"/>
  <c r="R127" i="6"/>
  <c r="R128" i="6"/>
  <c r="R129" i="6"/>
  <c r="R130" i="6"/>
  <c r="R131" i="6"/>
  <c r="R132" i="6"/>
  <c r="R133" i="6"/>
  <c r="R134" i="6"/>
  <c r="R135" i="6"/>
  <c r="R136" i="6"/>
  <c r="R137" i="6"/>
  <c r="R138" i="6"/>
  <c r="R139" i="6"/>
  <c r="R140" i="6"/>
  <c r="R141" i="6"/>
  <c r="R142" i="6"/>
  <c r="R143" i="6"/>
  <c r="R144" i="6"/>
  <c r="R145" i="6"/>
  <c r="R146" i="6"/>
  <c r="R147" i="6"/>
  <c r="R148" i="6"/>
  <c r="R149" i="6"/>
  <c r="R150" i="6"/>
  <c r="R151" i="6"/>
  <c r="R152" i="6"/>
  <c r="R153" i="6"/>
  <c r="R154" i="6"/>
  <c r="R155" i="6"/>
  <c r="R156" i="6"/>
  <c r="R157" i="6"/>
  <c r="R158" i="6"/>
  <c r="R159" i="6"/>
  <c r="R160" i="6"/>
  <c r="R161" i="6"/>
  <c r="R162" i="6"/>
  <c r="R163" i="6"/>
  <c r="R164" i="6"/>
  <c r="R165" i="6"/>
  <c r="R166" i="6"/>
  <c r="R167" i="6"/>
  <c r="R168" i="6"/>
  <c r="R169" i="6"/>
  <c r="R170" i="6"/>
  <c r="R171" i="6"/>
  <c r="R172" i="6"/>
  <c r="R173" i="6"/>
  <c r="R174" i="6"/>
  <c r="R175" i="6"/>
  <c r="R176" i="6"/>
  <c r="R177" i="6"/>
  <c r="R178" i="6"/>
  <c r="R179" i="6"/>
  <c r="R180" i="6"/>
  <c r="R181" i="6"/>
  <c r="R182" i="6"/>
  <c r="R183" i="6"/>
  <c r="R184" i="6"/>
  <c r="R185" i="6"/>
  <c r="R186" i="6"/>
  <c r="R187" i="6"/>
  <c r="R188" i="6"/>
  <c r="R189" i="6"/>
  <c r="R190" i="6"/>
  <c r="R191" i="6"/>
  <c r="R192" i="6"/>
  <c r="R193" i="6"/>
  <c r="R194" i="6"/>
  <c r="R195" i="6"/>
  <c r="R196" i="6"/>
  <c r="R197" i="6"/>
  <c r="R198" i="6"/>
  <c r="R199" i="6"/>
  <c r="R200" i="6"/>
  <c r="R201" i="6"/>
  <c r="R202" i="6"/>
  <c r="R203" i="6"/>
  <c r="R204" i="6"/>
  <c r="R205" i="6"/>
  <c r="R206" i="6"/>
  <c r="R207" i="6"/>
  <c r="R208" i="6"/>
  <c r="R209" i="6"/>
  <c r="R210" i="6"/>
  <c r="R211" i="6"/>
  <c r="R212" i="6"/>
  <c r="R213" i="6"/>
  <c r="R214" i="6"/>
  <c r="R215" i="6"/>
  <c r="R216" i="6"/>
  <c r="R217" i="6"/>
  <c r="R218" i="6"/>
  <c r="R219" i="6"/>
  <c r="R220" i="6"/>
  <c r="R221" i="6"/>
  <c r="R222" i="6"/>
  <c r="R223" i="6"/>
  <c r="R224" i="6"/>
  <c r="R225" i="6"/>
  <c r="R226" i="6"/>
  <c r="R227" i="6"/>
  <c r="R228" i="6"/>
  <c r="R229" i="6"/>
  <c r="R230" i="6"/>
  <c r="R231" i="6"/>
  <c r="R232" i="6"/>
  <c r="R233" i="6"/>
  <c r="R234" i="6"/>
  <c r="R235" i="6"/>
  <c r="R236" i="6"/>
  <c r="R237" i="6"/>
  <c r="R238" i="6"/>
  <c r="R239" i="6"/>
  <c r="R240" i="6"/>
  <c r="R241" i="6"/>
  <c r="R242" i="6"/>
  <c r="R243" i="6"/>
  <c r="R244" i="6"/>
  <c r="R245" i="6"/>
  <c r="R246" i="6"/>
  <c r="R247" i="6"/>
  <c r="R248" i="6"/>
  <c r="R249" i="6"/>
  <c r="R250" i="6"/>
  <c r="R251" i="6"/>
  <c r="R252" i="6"/>
  <c r="R253" i="6"/>
  <c r="R254" i="6"/>
  <c r="R255" i="6"/>
  <c r="R256" i="6"/>
  <c r="R257" i="6"/>
  <c r="R258" i="6"/>
  <c r="R259" i="6"/>
  <c r="R260" i="6"/>
  <c r="R261" i="6"/>
  <c r="R262" i="6"/>
  <c r="R263" i="6"/>
  <c r="R264" i="6"/>
  <c r="R265" i="6"/>
  <c r="R266" i="6"/>
  <c r="R267" i="6"/>
  <c r="R268" i="6"/>
  <c r="R269" i="6"/>
  <c r="R270" i="6"/>
  <c r="R271" i="6"/>
  <c r="R272" i="6"/>
  <c r="R273" i="6"/>
  <c r="R274" i="6"/>
  <c r="R275" i="6"/>
  <c r="R276" i="6"/>
  <c r="R277" i="6"/>
  <c r="R278" i="6"/>
  <c r="R279" i="6"/>
  <c r="R280" i="6"/>
  <c r="R281" i="6"/>
  <c r="R282" i="6"/>
  <c r="R283" i="6"/>
  <c r="R284" i="6"/>
  <c r="R285" i="6"/>
  <c r="R286" i="6"/>
  <c r="R287" i="6"/>
  <c r="R288" i="6"/>
  <c r="R289" i="6"/>
  <c r="R290" i="6"/>
  <c r="R291" i="6"/>
  <c r="R292" i="6"/>
  <c r="R293" i="6"/>
  <c r="R294" i="6"/>
  <c r="R295" i="6"/>
  <c r="R296" i="6"/>
  <c r="R297" i="6"/>
  <c r="R298" i="6"/>
  <c r="R299" i="6"/>
  <c r="R300" i="6"/>
  <c r="R301" i="6"/>
  <c r="R302" i="6"/>
  <c r="R303" i="6"/>
  <c r="R304" i="6"/>
  <c r="R305" i="6"/>
  <c r="R306" i="6"/>
  <c r="R307" i="6"/>
  <c r="R308" i="6"/>
  <c r="R309" i="6"/>
  <c r="R310" i="6"/>
  <c r="R311" i="6"/>
  <c r="R312" i="6"/>
  <c r="R313" i="6"/>
  <c r="R314" i="6"/>
  <c r="R315" i="6"/>
  <c r="R316" i="6"/>
  <c r="R317" i="6"/>
  <c r="R318" i="6"/>
  <c r="R319" i="6"/>
  <c r="R320" i="6"/>
  <c r="R321" i="6"/>
  <c r="R322" i="6"/>
  <c r="R323" i="6"/>
  <c r="R324" i="6"/>
  <c r="R325" i="6"/>
  <c r="R326" i="6"/>
  <c r="R327" i="6"/>
  <c r="R328" i="6"/>
  <c r="R329" i="6"/>
  <c r="R330" i="6"/>
  <c r="R331" i="6"/>
  <c r="R332" i="6"/>
  <c r="R333" i="6"/>
  <c r="R334" i="6"/>
  <c r="R335" i="6"/>
  <c r="R336" i="6"/>
  <c r="R337" i="6"/>
  <c r="R338" i="6"/>
  <c r="R339" i="6"/>
  <c r="R340" i="6"/>
  <c r="R341" i="6"/>
  <c r="R342" i="6"/>
  <c r="R343" i="6"/>
  <c r="R344" i="6"/>
  <c r="R345" i="6"/>
  <c r="R346" i="6"/>
  <c r="R347" i="6"/>
  <c r="R348" i="6"/>
  <c r="R349" i="6"/>
  <c r="R350" i="6"/>
  <c r="R351" i="6"/>
  <c r="R352" i="6"/>
  <c r="R353" i="6"/>
  <c r="R354" i="6"/>
  <c r="R355" i="6"/>
  <c r="R356" i="6"/>
  <c r="R357" i="6"/>
  <c r="R358" i="6"/>
  <c r="R359" i="6"/>
  <c r="R360" i="6"/>
  <c r="R361" i="6"/>
  <c r="R362" i="6"/>
  <c r="R363" i="6"/>
  <c r="R364" i="6"/>
  <c r="R365" i="6"/>
  <c r="R366" i="6"/>
  <c r="R367" i="6"/>
  <c r="R368" i="6"/>
  <c r="R369" i="6"/>
  <c r="R370" i="6"/>
  <c r="R371" i="6"/>
  <c r="R372" i="6"/>
  <c r="R373" i="6"/>
  <c r="R374" i="6"/>
  <c r="R375" i="6"/>
  <c r="R376" i="6"/>
  <c r="R377" i="6"/>
  <c r="R378" i="6"/>
  <c r="R379" i="6"/>
  <c r="R380" i="6"/>
  <c r="R381" i="6"/>
  <c r="R382" i="6"/>
  <c r="R383" i="6"/>
  <c r="R384" i="6"/>
  <c r="R385" i="6"/>
  <c r="R386" i="6"/>
  <c r="R387" i="6"/>
  <c r="R388" i="6"/>
  <c r="R389" i="6"/>
  <c r="R390" i="6"/>
  <c r="R391" i="6"/>
  <c r="R392" i="6"/>
  <c r="R393" i="6"/>
  <c r="R394" i="6"/>
  <c r="R395" i="6"/>
  <c r="R396" i="6"/>
  <c r="R397" i="6"/>
  <c r="R398" i="6"/>
  <c r="R399" i="6"/>
  <c r="R400" i="6"/>
  <c r="R401" i="6"/>
  <c r="R402" i="6"/>
  <c r="R403" i="6"/>
  <c r="R404" i="6"/>
  <c r="R405" i="6"/>
  <c r="R406" i="6"/>
  <c r="R407" i="6"/>
  <c r="R408" i="6"/>
  <c r="R409" i="6"/>
  <c r="R410" i="6"/>
  <c r="R411" i="6"/>
  <c r="R412" i="6"/>
  <c r="R413" i="6"/>
  <c r="R414" i="6"/>
  <c r="R415" i="6"/>
  <c r="R416" i="6"/>
  <c r="R417" i="6"/>
  <c r="R418" i="6"/>
  <c r="R419" i="6"/>
  <c r="R420" i="6"/>
  <c r="R421" i="6"/>
  <c r="R422" i="6"/>
  <c r="R423" i="6"/>
  <c r="R424" i="6"/>
  <c r="R425" i="6"/>
  <c r="R426" i="6"/>
  <c r="R427" i="6"/>
  <c r="R428" i="6"/>
  <c r="R429" i="6"/>
  <c r="R430" i="6"/>
  <c r="R431" i="6"/>
  <c r="R432" i="6"/>
  <c r="R433" i="6"/>
  <c r="R434" i="6"/>
  <c r="R435" i="6"/>
  <c r="R436" i="6"/>
  <c r="R437" i="6"/>
  <c r="R438" i="6"/>
  <c r="R439" i="6"/>
  <c r="R440" i="6"/>
  <c r="R441" i="6"/>
  <c r="R442" i="6"/>
  <c r="R443" i="6"/>
  <c r="R444" i="6"/>
  <c r="R445" i="6"/>
  <c r="R446" i="6"/>
  <c r="R447" i="6"/>
  <c r="R448" i="6"/>
  <c r="R449" i="6"/>
  <c r="R450" i="6"/>
  <c r="R451" i="6"/>
  <c r="R452" i="6"/>
  <c r="R453" i="6"/>
  <c r="R454" i="6"/>
  <c r="R455" i="6"/>
  <c r="R456" i="6"/>
  <c r="R457" i="6"/>
  <c r="R458" i="6"/>
  <c r="R459" i="6"/>
  <c r="R460" i="6"/>
  <c r="R461" i="6"/>
  <c r="R462" i="6"/>
  <c r="R463" i="6"/>
  <c r="R464" i="6"/>
  <c r="R465" i="6"/>
  <c r="R466" i="6"/>
  <c r="R467" i="6"/>
  <c r="R468" i="6"/>
  <c r="R469" i="6"/>
  <c r="R470" i="6"/>
  <c r="R471" i="6"/>
  <c r="R472" i="6"/>
  <c r="R473" i="6"/>
  <c r="R474" i="6"/>
  <c r="R475" i="6"/>
  <c r="R476" i="6"/>
  <c r="R477" i="6"/>
  <c r="R478" i="6"/>
  <c r="R479" i="6"/>
  <c r="R480" i="6"/>
  <c r="R481" i="6"/>
  <c r="R482" i="6"/>
  <c r="R483" i="6"/>
  <c r="R484" i="6"/>
  <c r="R485" i="6"/>
  <c r="R486" i="6"/>
  <c r="R487" i="6"/>
  <c r="R488" i="6"/>
  <c r="R489" i="6"/>
  <c r="R490" i="6"/>
  <c r="R491" i="6"/>
  <c r="R492" i="6"/>
  <c r="R493" i="6"/>
  <c r="R494" i="6"/>
  <c r="R495" i="6"/>
  <c r="R496" i="6"/>
  <c r="R497" i="6"/>
  <c r="R498" i="6"/>
  <c r="R499" i="6"/>
  <c r="R500" i="6"/>
  <c r="R501" i="6"/>
  <c r="R502" i="6"/>
  <c r="R503" i="6"/>
  <c r="R504" i="6"/>
  <c r="R505" i="6"/>
  <c r="R506" i="6"/>
  <c r="R507" i="6"/>
  <c r="R508" i="6"/>
  <c r="R509" i="6"/>
  <c r="R510" i="6"/>
  <c r="R511" i="6"/>
  <c r="R512" i="6"/>
  <c r="R513" i="6"/>
  <c r="R514" i="6"/>
  <c r="R515" i="6"/>
  <c r="R516" i="6"/>
  <c r="R517" i="6"/>
  <c r="R518" i="6"/>
  <c r="R519" i="6"/>
  <c r="R520" i="6"/>
  <c r="R521" i="6"/>
  <c r="R522" i="6"/>
  <c r="R523" i="6"/>
  <c r="R524" i="6"/>
  <c r="R525" i="6"/>
  <c r="R526" i="6"/>
  <c r="R527" i="6"/>
  <c r="R528" i="6"/>
  <c r="R529" i="6"/>
  <c r="R530" i="6"/>
  <c r="R531" i="6"/>
  <c r="R532" i="6"/>
  <c r="R533" i="6"/>
  <c r="R534" i="6"/>
  <c r="R535" i="6"/>
  <c r="R536" i="6"/>
  <c r="R537" i="6"/>
  <c r="R538" i="6"/>
  <c r="R539" i="6"/>
  <c r="R540" i="6"/>
  <c r="R541" i="6"/>
  <c r="R542" i="6"/>
  <c r="R543" i="6"/>
  <c r="R544" i="6"/>
  <c r="R545" i="6"/>
  <c r="R546" i="6"/>
  <c r="R547" i="6"/>
  <c r="R548" i="6"/>
  <c r="R549" i="6"/>
  <c r="R550" i="6"/>
  <c r="Q5" i="6"/>
  <c r="Q6" i="6"/>
  <c r="Q7" i="6"/>
  <c r="Q8" i="6"/>
  <c r="Q9" i="6"/>
  <c r="Q10" i="6"/>
  <c r="Q11" i="6"/>
  <c r="Q12" i="6"/>
  <c r="Q13" i="6"/>
  <c r="Q14" i="6"/>
  <c r="Q15" i="6"/>
  <c r="Q16" i="6"/>
  <c r="Q17" i="6"/>
  <c r="Q18" i="6"/>
  <c r="Q19" i="6"/>
  <c r="Q20" i="6"/>
  <c r="Q21" i="6"/>
  <c r="Q22" i="6"/>
  <c r="Q23" i="6"/>
  <c r="Q24" i="6"/>
  <c r="Q25" i="6"/>
  <c r="Q26" i="6"/>
  <c r="Q27" i="6"/>
  <c r="Q28" i="6"/>
  <c r="Q29" i="6"/>
  <c r="Q30" i="6"/>
  <c r="Q31" i="6"/>
  <c r="Q32" i="6"/>
  <c r="Q33" i="6"/>
  <c r="Q34" i="6"/>
  <c r="Q35" i="6"/>
  <c r="Q36" i="6"/>
  <c r="Q37" i="6"/>
  <c r="Q38" i="6"/>
  <c r="Q39" i="6"/>
  <c r="Q40" i="6"/>
  <c r="Q41" i="6"/>
  <c r="Q42" i="6"/>
  <c r="Q43" i="6"/>
  <c r="Q44" i="6"/>
  <c r="Q45" i="6"/>
  <c r="Q46" i="6"/>
  <c r="Q47" i="6"/>
  <c r="Q48" i="6"/>
  <c r="Q49" i="6"/>
  <c r="Q50" i="6"/>
  <c r="Q51" i="6"/>
  <c r="Q52" i="6"/>
  <c r="Q53" i="6"/>
  <c r="Q54" i="6"/>
  <c r="Q55" i="6"/>
  <c r="Q56" i="6"/>
  <c r="Q57" i="6"/>
  <c r="Q58" i="6"/>
  <c r="Q59" i="6"/>
  <c r="Q60" i="6"/>
  <c r="Q61" i="6"/>
  <c r="Q62" i="6"/>
  <c r="Q63" i="6"/>
  <c r="Q64" i="6"/>
  <c r="Q65" i="6"/>
  <c r="Q66" i="6"/>
  <c r="Q67" i="6"/>
  <c r="Q68" i="6"/>
  <c r="Q69" i="6"/>
  <c r="Q70" i="6"/>
  <c r="Q71" i="6"/>
  <c r="Q72" i="6"/>
  <c r="Q73" i="6"/>
  <c r="Q74" i="6"/>
  <c r="Q75" i="6"/>
  <c r="Q76" i="6"/>
  <c r="Q77" i="6"/>
  <c r="Q78" i="6"/>
  <c r="Q79" i="6"/>
  <c r="Q81" i="6"/>
  <c r="Q82" i="6"/>
  <c r="Q83" i="6"/>
  <c r="Q84" i="6"/>
  <c r="Q85" i="6"/>
  <c r="Q86" i="6"/>
  <c r="Q87" i="6"/>
  <c r="Q88" i="6"/>
  <c r="Q89" i="6"/>
  <c r="Q90" i="6"/>
  <c r="Q91" i="6"/>
  <c r="Q92" i="6"/>
  <c r="Q93" i="6"/>
  <c r="Q94" i="6"/>
  <c r="Q95" i="6"/>
  <c r="Q96" i="6"/>
  <c r="Q97" i="6"/>
  <c r="Q98" i="6"/>
  <c r="Q99" i="6"/>
  <c r="Q100" i="6"/>
  <c r="Q101" i="6"/>
  <c r="Q102" i="6"/>
  <c r="Q103" i="6"/>
  <c r="Q104" i="6"/>
  <c r="Q105" i="6"/>
  <c r="Q106" i="6"/>
  <c r="Q107" i="6"/>
  <c r="Q108" i="6"/>
  <c r="Q109" i="6"/>
  <c r="Q110" i="6"/>
  <c r="Q111" i="6"/>
  <c r="Q112" i="6"/>
  <c r="Q113" i="6"/>
  <c r="Q114" i="6"/>
  <c r="Q115" i="6"/>
  <c r="Q116" i="6"/>
  <c r="Q117" i="6"/>
  <c r="Q118" i="6"/>
  <c r="Q119" i="6"/>
  <c r="Q120" i="6"/>
  <c r="Q121" i="6"/>
  <c r="Q122" i="6"/>
  <c r="Q123" i="6"/>
  <c r="Q124" i="6"/>
  <c r="Q125" i="6"/>
  <c r="Q126" i="6"/>
  <c r="Q127" i="6"/>
  <c r="Q128" i="6"/>
  <c r="Q129" i="6"/>
  <c r="Q130" i="6"/>
  <c r="Q131" i="6"/>
  <c r="Q132" i="6"/>
  <c r="Q133" i="6"/>
  <c r="Q134" i="6"/>
  <c r="Q135" i="6"/>
  <c r="Q136" i="6"/>
  <c r="Q137" i="6"/>
  <c r="Q138" i="6"/>
  <c r="Q139" i="6"/>
  <c r="Q140" i="6"/>
  <c r="Q141" i="6"/>
  <c r="Q142" i="6"/>
  <c r="Q143" i="6"/>
  <c r="Q144" i="6"/>
  <c r="Q145" i="6"/>
  <c r="Q146" i="6"/>
  <c r="Q147" i="6"/>
  <c r="Q148" i="6"/>
  <c r="Q149" i="6"/>
  <c r="Q150" i="6"/>
  <c r="Q151" i="6"/>
  <c r="Q152" i="6"/>
  <c r="Q153" i="6"/>
  <c r="Q154" i="6"/>
  <c r="Q155" i="6"/>
  <c r="Q156" i="6"/>
  <c r="Q157" i="6"/>
  <c r="Q158" i="6"/>
  <c r="Q159" i="6"/>
  <c r="Q160" i="6"/>
  <c r="Q161" i="6"/>
  <c r="Q162" i="6"/>
  <c r="Q163" i="6"/>
  <c r="Q164" i="6"/>
  <c r="Q165" i="6"/>
  <c r="Q166" i="6"/>
  <c r="Q167" i="6"/>
  <c r="Q168" i="6"/>
  <c r="Q169" i="6"/>
  <c r="Q170" i="6"/>
  <c r="Q171" i="6"/>
  <c r="Q172" i="6"/>
  <c r="Q173" i="6"/>
  <c r="Q174" i="6"/>
  <c r="Q175" i="6"/>
  <c r="Q176" i="6"/>
  <c r="Q177" i="6"/>
  <c r="Q178" i="6"/>
  <c r="Q179" i="6"/>
  <c r="Q180" i="6"/>
  <c r="Q181" i="6"/>
  <c r="Q182" i="6"/>
  <c r="Q183" i="6"/>
  <c r="Q184" i="6"/>
  <c r="Q185" i="6"/>
  <c r="Q186" i="6"/>
  <c r="Q187" i="6"/>
  <c r="Q188" i="6"/>
  <c r="Q189" i="6"/>
  <c r="Q190" i="6"/>
  <c r="Q191" i="6"/>
  <c r="Q192" i="6"/>
  <c r="Q193" i="6"/>
  <c r="Q194" i="6"/>
  <c r="Q195" i="6"/>
  <c r="Q196" i="6"/>
  <c r="Q197" i="6"/>
  <c r="Q198" i="6"/>
  <c r="Q199" i="6"/>
  <c r="Q200" i="6"/>
  <c r="Q201" i="6"/>
  <c r="Q202" i="6"/>
  <c r="Q203" i="6"/>
  <c r="Q204" i="6"/>
  <c r="Q205" i="6"/>
  <c r="Q206" i="6"/>
  <c r="Q207" i="6"/>
  <c r="Q208" i="6"/>
  <c r="Q209" i="6"/>
  <c r="Q210" i="6"/>
  <c r="Q211" i="6"/>
  <c r="Q212" i="6"/>
  <c r="Q213" i="6"/>
  <c r="Q214" i="6"/>
  <c r="Q215" i="6"/>
  <c r="Q216" i="6"/>
  <c r="Q217" i="6"/>
  <c r="Q218" i="6"/>
  <c r="Q219" i="6"/>
  <c r="Q220" i="6"/>
  <c r="Q221" i="6"/>
  <c r="Q222" i="6"/>
  <c r="Q223" i="6"/>
  <c r="Q224" i="6"/>
  <c r="Q225" i="6"/>
  <c r="Q226" i="6"/>
  <c r="Q227" i="6"/>
  <c r="Q228" i="6"/>
  <c r="Q229" i="6"/>
  <c r="Q230" i="6"/>
  <c r="Q231" i="6"/>
  <c r="Q232" i="6"/>
  <c r="Q233" i="6"/>
  <c r="Q234" i="6"/>
  <c r="Q235" i="6"/>
  <c r="Q236" i="6"/>
  <c r="Q237" i="6"/>
  <c r="Q238" i="6"/>
  <c r="Q239" i="6"/>
  <c r="Q240" i="6"/>
  <c r="Q241" i="6"/>
  <c r="Q242" i="6"/>
  <c r="Q243" i="6"/>
  <c r="Q244" i="6"/>
  <c r="Q245" i="6"/>
  <c r="Q246" i="6"/>
  <c r="Q247" i="6"/>
  <c r="Q248" i="6"/>
  <c r="Q249" i="6"/>
  <c r="Q250" i="6"/>
  <c r="Q251" i="6"/>
  <c r="Q252" i="6"/>
  <c r="Q253" i="6"/>
  <c r="Q254" i="6"/>
  <c r="Q255" i="6"/>
  <c r="Q256" i="6"/>
  <c r="Q257" i="6"/>
  <c r="Q258" i="6"/>
  <c r="Q259" i="6"/>
  <c r="Q260" i="6"/>
  <c r="Q261" i="6"/>
  <c r="Q262" i="6"/>
  <c r="Q263" i="6"/>
  <c r="Q264" i="6"/>
  <c r="Q265" i="6"/>
  <c r="Q266" i="6"/>
  <c r="Q267" i="6"/>
  <c r="Q268" i="6"/>
  <c r="Q269" i="6"/>
  <c r="Q270" i="6"/>
  <c r="Q271" i="6"/>
  <c r="Q272" i="6"/>
  <c r="Q273" i="6"/>
  <c r="Q274" i="6"/>
  <c r="Q275" i="6"/>
  <c r="Q276" i="6"/>
  <c r="Q277" i="6"/>
  <c r="Q278" i="6"/>
  <c r="Q279" i="6"/>
  <c r="Q280" i="6"/>
  <c r="Q281" i="6"/>
  <c r="Q282" i="6"/>
  <c r="Q283" i="6"/>
  <c r="Q284" i="6"/>
  <c r="Q285" i="6"/>
  <c r="Q286" i="6"/>
  <c r="Q287" i="6"/>
  <c r="Q288" i="6"/>
  <c r="Q289" i="6"/>
  <c r="Q290" i="6"/>
  <c r="Q291" i="6"/>
  <c r="Q292" i="6"/>
  <c r="Q293" i="6"/>
  <c r="Q294" i="6"/>
  <c r="Q295" i="6"/>
  <c r="Q296" i="6"/>
  <c r="Q297" i="6"/>
  <c r="Q298" i="6"/>
  <c r="Q299" i="6"/>
  <c r="Q300" i="6"/>
  <c r="Q301" i="6"/>
  <c r="Q302" i="6"/>
  <c r="Q303" i="6"/>
  <c r="Q304" i="6"/>
  <c r="Q305" i="6"/>
  <c r="Q306" i="6"/>
  <c r="Q307" i="6"/>
  <c r="Q308" i="6"/>
  <c r="Q309" i="6"/>
  <c r="Q310" i="6"/>
  <c r="Q311" i="6"/>
  <c r="Q312" i="6"/>
  <c r="Q313" i="6"/>
  <c r="Q314" i="6"/>
  <c r="Q315" i="6"/>
  <c r="Q316" i="6"/>
  <c r="Q317" i="6"/>
  <c r="Q318" i="6"/>
  <c r="Q319" i="6"/>
  <c r="Q320" i="6"/>
  <c r="Q321" i="6"/>
  <c r="Q322" i="6"/>
  <c r="Q323" i="6"/>
  <c r="Q324" i="6"/>
  <c r="Q325" i="6"/>
  <c r="Q326" i="6"/>
  <c r="Q327" i="6"/>
  <c r="Q328" i="6"/>
  <c r="Q329" i="6"/>
  <c r="Q330" i="6"/>
  <c r="Q331" i="6"/>
  <c r="Q332" i="6"/>
  <c r="Q333" i="6"/>
  <c r="Q334" i="6"/>
  <c r="Q335" i="6"/>
  <c r="Q336" i="6"/>
  <c r="Q337" i="6"/>
  <c r="Q338" i="6"/>
  <c r="Q339" i="6"/>
  <c r="Q340" i="6"/>
  <c r="Q341" i="6"/>
  <c r="Q342" i="6"/>
  <c r="Q343" i="6"/>
  <c r="Q344" i="6"/>
  <c r="Q345" i="6"/>
  <c r="Q346" i="6"/>
  <c r="Q347" i="6"/>
  <c r="Q348" i="6"/>
  <c r="Q349" i="6"/>
  <c r="Q350" i="6"/>
  <c r="Q351" i="6"/>
  <c r="Q352" i="6"/>
  <c r="Q353" i="6"/>
  <c r="Q354" i="6"/>
  <c r="Q355" i="6"/>
  <c r="Q356" i="6"/>
  <c r="Q357" i="6"/>
  <c r="Q358" i="6"/>
  <c r="Q359" i="6"/>
  <c r="Q360" i="6"/>
  <c r="Q361" i="6"/>
  <c r="Q362" i="6"/>
  <c r="Q363" i="6"/>
  <c r="Q364" i="6"/>
  <c r="Q365" i="6"/>
  <c r="Q366" i="6"/>
  <c r="Q367" i="6"/>
  <c r="Q368" i="6"/>
  <c r="Q369" i="6"/>
  <c r="Q370" i="6"/>
  <c r="Q371" i="6"/>
  <c r="Q372" i="6"/>
  <c r="Q373" i="6"/>
  <c r="Q374" i="6"/>
  <c r="Q375" i="6"/>
  <c r="Q376" i="6"/>
  <c r="Q377" i="6"/>
  <c r="Q378" i="6"/>
  <c r="Q379" i="6"/>
  <c r="Q380" i="6"/>
  <c r="Q381" i="6"/>
  <c r="Q382" i="6"/>
  <c r="Q383" i="6"/>
  <c r="Q384" i="6"/>
  <c r="Q385" i="6"/>
  <c r="Q386" i="6"/>
  <c r="Q387" i="6"/>
  <c r="Q388" i="6"/>
  <c r="Q389" i="6"/>
  <c r="Q390" i="6"/>
  <c r="Q391" i="6"/>
  <c r="Q392" i="6"/>
  <c r="Q393" i="6"/>
  <c r="Q394" i="6"/>
  <c r="Q395" i="6"/>
  <c r="Q396" i="6"/>
  <c r="Q397" i="6"/>
  <c r="Q398" i="6"/>
  <c r="Q399" i="6"/>
  <c r="Q400" i="6"/>
  <c r="Q401" i="6"/>
  <c r="Q402" i="6"/>
  <c r="Q403" i="6"/>
  <c r="Q404" i="6"/>
  <c r="Q405" i="6"/>
  <c r="Q406" i="6"/>
  <c r="Q407" i="6"/>
  <c r="Q408" i="6"/>
  <c r="Q409" i="6"/>
  <c r="Q410" i="6"/>
  <c r="Q411" i="6"/>
  <c r="Q412" i="6"/>
  <c r="Q413" i="6"/>
  <c r="Q414" i="6"/>
  <c r="Q415" i="6"/>
  <c r="Q416" i="6"/>
  <c r="Q417" i="6"/>
  <c r="Q418" i="6"/>
  <c r="Q419" i="6"/>
  <c r="Q420" i="6"/>
  <c r="Q421" i="6"/>
  <c r="Q422" i="6"/>
  <c r="Q423" i="6"/>
  <c r="Q424" i="6"/>
  <c r="Q425" i="6"/>
  <c r="Q426" i="6"/>
  <c r="Q427" i="6"/>
  <c r="Q428" i="6"/>
  <c r="Q429" i="6"/>
  <c r="Q430" i="6"/>
  <c r="Q431" i="6"/>
  <c r="Q432" i="6"/>
  <c r="Q433" i="6"/>
  <c r="Q434" i="6"/>
  <c r="Q435" i="6"/>
  <c r="Q436" i="6"/>
  <c r="Q437" i="6"/>
  <c r="Q438" i="6"/>
  <c r="Q439" i="6"/>
  <c r="Q440" i="6"/>
  <c r="Q441" i="6"/>
  <c r="Q442" i="6"/>
  <c r="Q443" i="6"/>
  <c r="Q444" i="6"/>
  <c r="Q445" i="6"/>
  <c r="Q446" i="6"/>
  <c r="Q447" i="6"/>
  <c r="Q448" i="6"/>
  <c r="Q449" i="6"/>
  <c r="Q450" i="6"/>
  <c r="Q451" i="6"/>
  <c r="Q452" i="6"/>
  <c r="Q453" i="6"/>
  <c r="Q454" i="6"/>
  <c r="Q455" i="6"/>
  <c r="Q456" i="6"/>
  <c r="Q457" i="6"/>
  <c r="Q458" i="6"/>
  <c r="Q459" i="6"/>
  <c r="Q460" i="6"/>
  <c r="Q461" i="6"/>
  <c r="Q462" i="6"/>
  <c r="Q463" i="6"/>
  <c r="Q464" i="6"/>
  <c r="Q465" i="6"/>
  <c r="Q466" i="6"/>
  <c r="Q467" i="6"/>
  <c r="Q468" i="6"/>
  <c r="Q469" i="6"/>
  <c r="Q470" i="6"/>
  <c r="Q471" i="6"/>
  <c r="Q472" i="6"/>
  <c r="Q473" i="6"/>
  <c r="Q474" i="6"/>
  <c r="Q475" i="6"/>
  <c r="Q476" i="6"/>
  <c r="Q477" i="6"/>
  <c r="Q478" i="6"/>
  <c r="Q479" i="6"/>
  <c r="Q480" i="6"/>
  <c r="Q481" i="6"/>
  <c r="Q482" i="6"/>
  <c r="Q483" i="6"/>
  <c r="Q484" i="6"/>
  <c r="Q485" i="6"/>
  <c r="Q486" i="6"/>
  <c r="Q487" i="6"/>
  <c r="Q488" i="6"/>
  <c r="Q489" i="6"/>
  <c r="Q490" i="6"/>
  <c r="Q491" i="6"/>
  <c r="Q492" i="6"/>
  <c r="Q493" i="6"/>
  <c r="Q494" i="6"/>
  <c r="Q495" i="6"/>
  <c r="Q496" i="6"/>
  <c r="Q497" i="6"/>
  <c r="Q498" i="6"/>
  <c r="Q499" i="6"/>
  <c r="Q500" i="6"/>
  <c r="Q501" i="6"/>
  <c r="Q502" i="6"/>
  <c r="Q503" i="6"/>
  <c r="Q504" i="6"/>
  <c r="Q505" i="6"/>
  <c r="Q506" i="6"/>
  <c r="Q507" i="6"/>
  <c r="Q508" i="6"/>
  <c r="Q509" i="6"/>
  <c r="Q510" i="6"/>
  <c r="Q511" i="6"/>
  <c r="Q512" i="6"/>
  <c r="Q513" i="6"/>
  <c r="Q514" i="6"/>
  <c r="Q515" i="6"/>
  <c r="Q516" i="6"/>
  <c r="Q517" i="6"/>
  <c r="Q518" i="6"/>
  <c r="Q519" i="6"/>
  <c r="Q520" i="6"/>
  <c r="Q521" i="6"/>
  <c r="Q522" i="6"/>
  <c r="Q523" i="6"/>
  <c r="Q524" i="6"/>
  <c r="Q525" i="6"/>
  <c r="Q526" i="6"/>
  <c r="Q527" i="6"/>
  <c r="Q528" i="6"/>
  <c r="Q529" i="6"/>
  <c r="Q530" i="6"/>
  <c r="Q531" i="6"/>
  <c r="Q532" i="6"/>
  <c r="Q533" i="6"/>
  <c r="Q534" i="6"/>
  <c r="Q535" i="6"/>
  <c r="Q536" i="6"/>
  <c r="Q537" i="6"/>
  <c r="Q538" i="6"/>
  <c r="Q539" i="6"/>
  <c r="Q540" i="6"/>
  <c r="Q541" i="6"/>
  <c r="Q542" i="6"/>
  <c r="Q543" i="6"/>
  <c r="Q544" i="6"/>
  <c r="Q545" i="6"/>
  <c r="Q546" i="6"/>
  <c r="Q547" i="6"/>
  <c r="Q548" i="6"/>
  <c r="Q549" i="6"/>
  <c r="Q550" i="6"/>
  <c r="R5" i="7"/>
  <c r="R6" i="7"/>
  <c r="R7" i="7"/>
  <c r="R8" i="7"/>
  <c r="R9" i="7"/>
  <c r="R10" i="7"/>
  <c r="R11" i="7"/>
  <c r="R12" i="7"/>
  <c r="R13" i="7"/>
  <c r="R14" i="7"/>
  <c r="R15" i="7"/>
  <c r="R16" i="7"/>
  <c r="R17" i="7"/>
  <c r="R18" i="7"/>
  <c r="R19" i="7"/>
  <c r="R20" i="7"/>
  <c r="R21" i="7"/>
  <c r="R22" i="7"/>
  <c r="R23" i="7"/>
  <c r="R24" i="7"/>
  <c r="R25" i="7"/>
  <c r="R26" i="7"/>
  <c r="R27" i="7"/>
  <c r="R28" i="7"/>
  <c r="R29" i="7"/>
  <c r="R30" i="7"/>
  <c r="R31" i="7"/>
  <c r="R32" i="7"/>
  <c r="R33" i="7"/>
  <c r="R34" i="7"/>
  <c r="R35" i="7"/>
  <c r="R36" i="7"/>
  <c r="R37" i="7"/>
  <c r="R38" i="7"/>
  <c r="R39" i="7"/>
  <c r="R40" i="7"/>
  <c r="R41" i="7"/>
  <c r="R42" i="7"/>
  <c r="R43" i="7"/>
  <c r="R44" i="7"/>
  <c r="R45" i="7"/>
  <c r="R46" i="7"/>
  <c r="R47" i="7"/>
  <c r="R48" i="7"/>
  <c r="R49" i="7"/>
  <c r="R50" i="7"/>
  <c r="R51" i="7"/>
  <c r="R52" i="7"/>
  <c r="R53" i="7"/>
  <c r="R54" i="7"/>
  <c r="R55" i="7"/>
  <c r="R56" i="7"/>
  <c r="R57" i="7"/>
  <c r="R58" i="7"/>
  <c r="R59" i="7"/>
  <c r="R60" i="7"/>
  <c r="R61" i="7"/>
  <c r="R62" i="7"/>
  <c r="R63" i="7"/>
  <c r="R64" i="7"/>
  <c r="R65" i="7"/>
  <c r="R66" i="7"/>
  <c r="R67" i="7"/>
  <c r="R68" i="7"/>
  <c r="R69" i="7"/>
  <c r="R70" i="7"/>
  <c r="R71" i="7"/>
  <c r="R72" i="7"/>
  <c r="R73" i="7"/>
  <c r="R74" i="7"/>
  <c r="R75" i="7"/>
  <c r="R76" i="7"/>
  <c r="R77" i="7"/>
  <c r="R78" i="7"/>
  <c r="R79" i="7"/>
  <c r="R81" i="7"/>
  <c r="R82" i="7"/>
  <c r="R83" i="7"/>
  <c r="R84" i="7"/>
  <c r="R85" i="7"/>
  <c r="R86" i="7"/>
  <c r="R87" i="7"/>
  <c r="R88" i="7"/>
  <c r="R89" i="7"/>
  <c r="R90" i="7"/>
  <c r="R91" i="7"/>
  <c r="R92" i="7"/>
  <c r="R93" i="7"/>
  <c r="R94" i="7"/>
  <c r="R95" i="7"/>
  <c r="R96" i="7"/>
  <c r="R97" i="7"/>
  <c r="R98" i="7"/>
  <c r="R99" i="7"/>
  <c r="R100" i="7"/>
  <c r="R101" i="7"/>
  <c r="R102" i="7"/>
  <c r="R103" i="7"/>
  <c r="R104" i="7"/>
  <c r="R105" i="7"/>
  <c r="R106" i="7"/>
  <c r="R107" i="7"/>
  <c r="R108" i="7"/>
  <c r="R109" i="7"/>
  <c r="R110" i="7"/>
  <c r="R111" i="7"/>
  <c r="R112" i="7"/>
  <c r="R113" i="7"/>
  <c r="R114" i="7"/>
  <c r="R115" i="7"/>
  <c r="R116" i="7"/>
  <c r="R117" i="7"/>
  <c r="R118" i="7"/>
  <c r="R119" i="7"/>
  <c r="R120" i="7"/>
  <c r="R121" i="7"/>
  <c r="R122" i="7"/>
  <c r="R123" i="7"/>
  <c r="R124" i="7"/>
  <c r="R125" i="7"/>
  <c r="R126" i="7"/>
  <c r="R127" i="7"/>
  <c r="R128" i="7"/>
  <c r="R129" i="7"/>
  <c r="R130" i="7"/>
  <c r="R131" i="7"/>
  <c r="R132" i="7"/>
  <c r="R133" i="7"/>
  <c r="R134" i="7"/>
  <c r="R135" i="7"/>
  <c r="R136" i="7"/>
  <c r="R137" i="7"/>
  <c r="R138" i="7"/>
  <c r="R139" i="7"/>
  <c r="R140" i="7"/>
  <c r="R141" i="7"/>
  <c r="R142" i="7"/>
  <c r="R143" i="7"/>
  <c r="R144" i="7"/>
  <c r="R145" i="7"/>
  <c r="R146" i="7"/>
  <c r="R147" i="7"/>
  <c r="R148" i="7"/>
  <c r="R149" i="7"/>
  <c r="R150" i="7"/>
  <c r="R151" i="7"/>
  <c r="R152" i="7"/>
  <c r="R153" i="7"/>
  <c r="R154" i="7"/>
  <c r="R155" i="7"/>
  <c r="R156" i="7"/>
  <c r="R157" i="7"/>
  <c r="R158" i="7"/>
  <c r="R159" i="7"/>
  <c r="R160" i="7"/>
  <c r="R161" i="7"/>
  <c r="R162" i="7"/>
  <c r="R163" i="7"/>
  <c r="R164" i="7"/>
  <c r="R165" i="7"/>
  <c r="R166" i="7"/>
  <c r="R167" i="7"/>
  <c r="R168" i="7"/>
  <c r="R169" i="7"/>
  <c r="R170" i="7"/>
  <c r="R171" i="7"/>
  <c r="R172" i="7"/>
  <c r="R173" i="7"/>
  <c r="R174" i="7"/>
  <c r="R175" i="7"/>
  <c r="R176" i="7"/>
  <c r="R177" i="7"/>
  <c r="R178" i="7"/>
  <c r="R179" i="7"/>
  <c r="R180" i="7"/>
  <c r="R181" i="7"/>
  <c r="R182" i="7"/>
  <c r="R183" i="7"/>
  <c r="R184" i="7"/>
  <c r="R185" i="7"/>
  <c r="R186" i="7"/>
  <c r="R187" i="7"/>
  <c r="R188" i="7"/>
  <c r="R189" i="7"/>
  <c r="R190" i="7"/>
  <c r="R191" i="7"/>
  <c r="R192" i="7"/>
  <c r="R193" i="7"/>
  <c r="R194" i="7"/>
  <c r="R195" i="7"/>
  <c r="R196" i="7"/>
  <c r="R197" i="7"/>
  <c r="R198" i="7"/>
  <c r="R199" i="7"/>
  <c r="R200" i="7"/>
  <c r="R201" i="7"/>
  <c r="R202" i="7"/>
  <c r="R203" i="7"/>
  <c r="R204" i="7"/>
  <c r="R205" i="7"/>
  <c r="R206" i="7"/>
  <c r="R207" i="7"/>
  <c r="R208" i="7"/>
  <c r="R209" i="7"/>
  <c r="R210" i="7"/>
  <c r="R211" i="7"/>
  <c r="R212" i="7"/>
  <c r="R213" i="7"/>
  <c r="R214" i="7"/>
  <c r="R215" i="7"/>
  <c r="R216" i="7"/>
  <c r="R217" i="7"/>
  <c r="R218" i="7"/>
  <c r="R219" i="7"/>
  <c r="R220" i="7"/>
  <c r="R221" i="7"/>
  <c r="R222" i="7"/>
  <c r="R223" i="7"/>
  <c r="R224" i="7"/>
  <c r="R225" i="7"/>
  <c r="R226" i="7"/>
  <c r="R227" i="7"/>
  <c r="R228" i="7"/>
  <c r="R229" i="7"/>
  <c r="R230" i="7"/>
  <c r="R231" i="7"/>
  <c r="R232" i="7"/>
  <c r="R233" i="7"/>
  <c r="R234" i="7"/>
  <c r="R235" i="7"/>
  <c r="R236" i="7"/>
  <c r="R237" i="7"/>
  <c r="R238" i="7"/>
  <c r="R239" i="7"/>
  <c r="R240" i="7"/>
  <c r="R241" i="7"/>
  <c r="R242" i="7"/>
  <c r="R243" i="7"/>
  <c r="R244" i="7"/>
  <c r="R245" i="7"/>
  <c r="R246" i="7"/>
  <c r="R247" i="7"/>
  <c r="R248" i="7"/>
  <c r="R249" i="7"/>
  <c r="R250" i="7"/>
  <c r="R251" i="7"/>
  <c r="R252" i="7"/>
  <c r="R253" i="7"/>
  <c r="R254" i="7"/>
  <c r="R255" i="7"/>
  <c r="R256" i="7"/>
  <c r="R257" i="7"/>
  <c r="R258" i="7"/>
  <c r="R259" i="7"/>
  <c r="R260" i="7"/>
  <c r="R261" i="7"/>
  <c r="R262" i="7"/>
  <c r="R263" i="7"/>
  <c r="R264" i="7"/>
  <c r="R265" i="7"/>
  <c r="R266" i="7"/>
  <c r="R267" i="7"/>
  <c r="R268" i="7"/>
  <c r="R269" i="7"/>
  <c r="R270" i="7"/>
  <c r="R271" i="7"/>
  <c r="R272" i="7"/>
  <c r="R273" i="7"/>
  <c r="R274" i="7"/>
  <c r="R275" i="7"/>
  <c r="R276" i="7"/>
  <c r="R277" i="7"/>
  <c r="R278" i="7"/>
  <c r="R279" i="7"/>
  <c r="R280" i="7"/>
  <c r="R281" i="7"/>
  <c r="R282" i="7"/>
  <c r="R283" i="7"/>
  <c r="R284" i="7"/>
  <c r="R285" i="7"/>
  <c r="R286" i="7"/>
  <c r="R287" i="7"/>
  <c r="R288" i="7"/>
  <c r="R289" i="7"/>
  <c r="R290" i="7"/>
  <c r="R291" i="7"/>
  <c r="R292" i="7"/>
  <c r="R293" i="7"/>
  <c r="R294" i="7"/>
  <c r="R295" i="7"/>
  <c r="R296" i="7"/>
  <c r="R297" i="7"/>
  <c r="R298" i="7"/>
  <c r="R299" i="7"/>
  <c r="R300" i="7"/>
  <c r="R301" i="7"/>
  <c r="R302" i="7"/>
  <c r="R303" i="7"/>
  <c r="R304" i="7"/>
  <c r="R305" i="7"/>
  <c r="R306" i="7"/>
  <c r="R307" i="7"/>
  <c r="R308" i="7"/>
  <c r="R309" i="7"/>
  <c r="R310" i="7"/>
  <c r="R311" i="7"/>
  <c r="R312" i="7"/>
  <c r="R313" i="7"/>
  <c r="R314" i="7"/>
  <c r="R315" i="7"/>
  <c r="R316" i="7"/>
  <c r="R317" i="7"/>
  <c r="R318" i="7"/>
  <c r="R319" i="7"/>
  <c r="R320" i="7"/>
  <c r="R321" i="7"/>
  <c r="R322" i="7"/>
  <c r="R323" i="7"/>
  <c r="R324" i="7"/>
  <c r="R325" i="7"/>
  <c r="R326" i="7"/>
  <c r="R327" i="7"/>
  <c r="R328" i="7"/>
  <c r="R329" i="7"/>
  <c r="R330" i="7"/>
  <c r="R331" i="7"/>
  <c r="R332" i="7"/>
  <c r="R333" i="7"/>
  <c r="R334" i="7"/>
  <c r="R335" i="7"/>
  <c r="R336" i="7"/>
  <c r="R337" i="7"/>
  <c r="R338" i="7"/>
  <c r="R339" i="7"/>
  <c r="R340" i="7"/>
  <c r="R341" i="7"/>
  <c r="R342" i="7"/>
  <c r="R343" i="7"/>
  <c r="R344" i="7"/>
  <c r="R345" i="7"/>
  <c r="R346" i="7"/>
  <c r="R347" i="7"/>
  <c r="R348" i="7"/>
  <c r="R349" i="7"/>
  <c r="R350" i="7"/>
  <c r="R351" i="7"/>
  <c r="R352" i="7"/>
  <c r="R353" i="7"/>
  <c r="R354" i="7"/>
  <c r="R355" i="7"/>
  <c r="R356" i="7"/>
  <c r="R357" i="7"/>
  <c r="R358" i="7"/>
  <c r="R359" i="7"/>
  <c r="R360" i="7"/>
  <c r="R361" i="7"/>
  <c r="R362" i="7"/>
  <c r="R363" i="7"/>
  <c r="R364" i="7"/>
  <c r="R365" i="7"/>
  <c r="R366" i="7"/>
  <c r="R367" i="7"/>
  <c r="R368" i="7"/>
  <c r="R369" i="7"/>
  <c r="R370" i="7"/>
  <c r="R371" i="7"/>
  <c r="R372" i="7"/>
  <c r="R373" i="7"/>
  <c r="R374" i="7"/>
  <c r="R375" i="7"/>
  <c r="R376" i="7"/>
  <c r="R377" i="7"/>
  <c r="R378" i="7"/>
  <c r="R379" i="7"/>
  <c r="R380" i="7"/>
  <c r="R381" i="7"/>
  <c r="R382" i="7"/>
  <c r="R383" i="7"/>
  <c r="R384" i="7"/>
  <c r="R385" i="7"/>
  <c r="R386" i="7"/>
  <c r="R387" i="7"/>
  <c r="R388" i="7"/>
  <c r="R389" i="7"/>
  <c r="R390" i="7"/>
  <c r="R391" i="7"/>
  <c r="R392" i="7"/>
  <c r="R393" i="7"/>
  <c r="R394" i="7"/>
  <c r="R395" i="7"/>
  <c r="R396" i="7"/>
  <c r="R397" i="7"/>
  <c r="R398" i="7"/>
  <c r="R399" i="7"/>
  <c r="R400" i="7"/>
  <c r="R401" i="7"/>
  <c r="R402" i="7"/>
  <c r="R403" i="7"/>
  <c r="R404" i="7"/>
  <c r="R405" i="7"/>
  <c r="R406" i="7"/>
  <c r="R407" i="7"/>
  <c r="R408" i="7"/>
  <c r="R409" i="7"/>
  <c r="R410" i="7"/>
  <c r="R411" i="7"/>
  <c r="R412" i="7"/>
  <c r="R413" i="7"/>
  <c r="R414" i="7"/>
  <c r="R415" i="7"/>
  <c r="R416" i="7"/>
  <c r="R417" i="7"/>
  <c r="R418" i="7"/>
  <c r="R419" i="7"/>
  <c r="R420" i="7"/>
  <c r="R421" i="7"/>
  <c r="R422" i="7"/>
  <c r="R423" i="7"/>
  <c r="R424" i="7"/>
  <c r="R425" i="7"/>
  <c r="R426" i="7"/>
  <c r="R427" i="7"/>
  <c r="R428" i="7"/>
  <c r="R429" i="7"/>
  <c r="R430" i="7"/>
  <c r="R431" i="7"/>
  <c r="R432" i="7"/>
  <c r="R433" i="7"/>
  <c r="R434" i="7"/>
  <c r="R435" i="7"/>
  <c r="R436" i="7"/>
  <c r="R437" i="7"/>
  <c r="R438" i="7"/>
  <c r="R439" i="7"/>
  <c r="R440" i="7"/>
  <c r="R441" i="7"/>
  <c r="R442" i="7"/>
  <c r="R443" i="7"/>
  <c r="R444" i="7"/>
  <c r="R445" i="7"/>
  <c r="R446" i="7"/>
  <c r="R447" i="7"/>
  <c r="R448" i="7"/>
  <c r="R449" i="7"/>
  <c r="R450" i="7"/>
  <c r="R451" i="7"/>
  <c r="R452" i="7"/>
  <c r="R453" i="7"/>
  <c r="R454" i="7"/>
  <c r="R455" i="7"/>
  <c r="R456" i="7"/>
  <c r="R457" i="7"/>
  <c r="R458" i="7"/>
  <c r="R459" i="7"/>
  <c r="R460" i="7"/>
  <c r="R461" i="7"/>
  <c r="R462" i="7"/>
  <c r="R463" i="7"/>
  <c r="R464" i="7"/>
  <c r="R465" i="7"/>
  <c r="R466" i="7"/>
  <c r="R467" i="7"/>
  <c r="R468" i="7"/>
  <c r="R469" i="7"/>
  <c r="R470" i="7"/>
  <c r="R471" i="7"/>
  <c r="R472" i="7"/>
  <c r="R473" i="7"/>
  <c r="R474" i="7"/>
  <c r="R475" i="7"/>
  <c r="R476" i="7"/>
  <c r="R477" i="7"/>
  <c r="R478" i="7"/>
  <c r="R479" i="7"/>
  <c r="R480" i="7"/>
  <c r="R481" i="7"/>
  <c r="R482" i="7"/>
  <c r="R483" i="7"/>
  <c r="R484" i="7"/>
  <c r="R485" i="7"/>
  <c r="R486" i="7"/>
  <c r="R487" i="7"/>
  <c r="R488" i="7"/>
  <c r="R489" i="7"/>
  <c r="R490" i="7"/>
  <c r="R491" i="7"/>
  <c r="R492" i="7"/>
  <c r="R493" i="7"/>
  <c r="R494" i="7"/>
  <c r="R495" i="7"/>
  <c r="R496" i="7"/>
  <c r="R497" i="7"/>
  <c r="R498" i="7"/>
  <c r="R499" i="7"/>
  <c r="R500" i="7"/>
  <c r="R501" i="7"/>
  <c r="R502" i="7"/>
  <c r="R503" i="7"/>
  <c r="R504" i="7"/>
  <c r="R505" i="7"/>
  <c r="R506" i="7"/>
  <c r="R507" i="7"/>
  <c r="R508" i="7"/>
  <c r="R509" i="7"/>
  <c r="R510" i="7"/>
  <c r="R511" i="7"/>
  <c r="R512" i="7"/>
  <c r="R513" i="7"/>
  <c r="R514" i="7"/>
  <c r="R515" i="7"/>
  <c r="R516" i="7"/>
  <c r="R517" i="7"/>
  <c r="R518" i="7"/>
  <c r="R519" i="7"/>
  <c r="R520" i="7"/>
  <c r="R521" i="7"/>
  <c r="R522" i="7"/>
  <c r="R523" i="7"/>
  <c r="R524" i="7"/>
  <c r="R525" i="7"/>
  <c r="R526" i="7"/>
  <c r="R527" i="7"/>
  <c r="R528" i="7"/>
  <c r="R529" i="7"/>
  <c r="R530" i="7"/>
  <c r="R531" i="7"/>
  <c r="R532" i="7"/>
  <c r="R533" i="7"/>
  <c r="R534" i="7"/>
  <c r="R535" i="7"/>
  <c r="R536" i="7"/>
  <c r="R537" i="7"/>
  <c r="R538" i="7"/>
  <c r="R539" i="7"/>
  <c r="R540" i="7"/>
  <c r="R541" i="7"/>
  <c r="R542" i="7"/>
  <c r="R543" i="7"/>
  <c r="R544" i="7"/>
  <c r="R545" i="7"/>
  <c r="R546" i="7"/>
  <c r="R547" i="7"/>
  <c r="R548" i="7"/>
  <c r="R549" i="7"/>
  <c r="R550" i="7"/>
  <c r="Q5" i="7"/>
  <c r="Q6" i="7"/>
  <c r="Q7" i="7"/>
  <c r="Q8" i="7"/>
  <c r="Q9" i="7"/>
  <c r="Q10" i="7"/>
  <c r="Q11" i="7"/>
  <c r="Q12" i="7"/>
  <c r="Q13" i="7"/>
  <c r="Q14" i="7"/>
  <c r="Q15" i="7"/>
  <c r="Q16" i="7"/>
  <c r="Q17" i="7"/>
  <c r="Q18" i="7"/>
  <c r="Q19" i="7"/>
  <c r="Q20" i="7"/>
  <c r="Q21" i="7"/>
  <c r="Q22" i="7"/>
  <c r="Q23" i="7"/>
  <c r="Q24" i="7"/>
  <c r="Q25" i="7"/>
  <c r="Q26" i="7"/>
  <c r="Q27" i="7"/>
  <c r="Q28" i="7"/>
  <c r="Q29" i="7"/>
  <c r="Q30" i="7"/>
  <c r="Q31" i="7"/>
  <c r="Q32" i="7"/>
  <c r="Q33" i="7"/>
  <c r="Q34" i="7"/>
  <c r="Q35" i="7"/>
  <c r="Q36" i="7"/>
  <c r="Q37" i="7"/>
  <c r="Q38" i="7"/>
  <c r="Q39" i="7"/>
  <c r="Q40" i="7"/>
  <c r="Q41" i="7"/>
  <c r="Q42" i="7"/>
  <c r="Q43" i="7"/>
  <c r="Q44" i="7"/>
  <c r="Q45" i="7"/>
  <c r="Q46" i="7"/>
  <c r="Q47" i="7"/>
  <c r="Q48" i="7"/>
  <c r="Q49" i="7"/>
  <c r="Q50" i="7"/>
  <c r="Q51" i="7"/>
  <c r="Q52" i="7"/>
  <c r="Q53" i="7"/>
  <c r="Q54" i="7"/>
  <c r="Q55" i="7"/>
  <c r="Q56" i="7"/>
  <c r="Q57" i="7"/>
  <c r="Q58" i="7"/>
  <c r="Q59" i="7"/>
  <c r="Q60" i="7"/>
  <c r="Q61" i="7"/>
  <c r="Q62" i="7"/>
  <c r="Q63" i="7"/>
  <c r="Q64" i="7"/>
  <c r="Q65" i="7"/>
  <c r="Q66" i="7"/>
  <c r="Q67" i="7"/>
  <c r="Q68" i="7"/>
  <c r="Q69" i="7"/>
  <c r="Q70" i="7"/>
  <c r="Q71" i="7"/>
  <c r="Q72" i="7"/>
  <c r="Q73" i="7"/>
  <c r="Q74" i="7"/>
  <c r="Q75" i="7"/>
  <c r="Q76" i="7"/>
  <c r="Q77" i="7"/>
  <c r="Q78" i="7"/>
  <c r="Q79" i="7"/>
  <c r="Q81" i="7"/>
  <c r="Q82" i="7"/>
  <c r="Q83" i="7"/>
  <c r="Q84" i="7"/>
  <c r="Q85" i="7"/>
  <c r="Q86" i="7"/>
  <c r="Q87" i="7"/>
  <c r="Q88" i="7"/>
  <c r="Q89" i="7"/>
  <c r="Q90" i="7"/>
  <c r="Q91" i="7"/>
  <c r="Q92" i="7"/>
  <c r="Q93" i="7"/>
  <c r="Q94" i="7"/>
  <c r="Q95" i="7"/>
  <c r="Q96" i="7"/>
  <c r="Q97" i="7"/>
  <c r="Q98" i="7"/>
  <c r="Q99" i="7"/>
  <c r="Q100" i="7"/>
  <c r="Q101" i="7"/>
  <c r="Q102" i="7"/>
  <c r="Q103" i="7"/>
  <c r="Q104" i="7"/>
  <c r="Q105" i="7"/>
  <c r="Q106" i="7"/>
  <c r="Q107" i="7"/>
  <c r="Q108" i="7"/>
  <c r="Q109" i="7"/>
  <c r="Q110" i="7"/>
  <c r="Q111" i="7"/>
  <c r="Q112" i="7"/>
  <c r="Q113" i="7"/>
  <c r="Q114" i="7"/>
  <c r="Q115" i="7"/>
  <c r="Q116" i="7"/>
  <c r="Q117" i="7"/>
  <c r="Q118" i="7"/>
  <c r="Q119" i="7"/>
  <c r="Q120" i="7"/>
  <c r="Q121" i="7"/>
  <c r="Q122" i="7"/>
  <c r="Q123" i="7"/>
  <c r="Q124" i="7"/>
  <c r="Q125" i="7"/>
  <c r="Q126" i="7"/>
  <c r="Q127" i="7"/>
  <c r="Q128" i="7"/>
  <c r="Q129" i="7"/>
  <c r="Q130" i="7"/>
  <c r="Q131" i="7"/>
  <c r="Q132" i="7"/>
  <c r="Q133" i="7"/>
  <c r="Q134" i="7"/>
  <c r="Q135" i="7"/>
  <c r="Q136" i="7"/>
  <c r="Q137" i="7"/>
  <c r="Q138" i="7"/>
  <c r="Q139" i="7"/>
  <c r="Q140" i="7"/>
  <c r="Q141" i="7"/>
  <c r="Q142" i="7"/>
  <c r="Q143" i="7"/>
  <c r="Q144" i="7"/>
  <c r="Q145" i="7"/>
  <c r="Q146" i="7"/>
  <c r="Q147" i="7"/>
  <c r="Q148" i="7"/>
  <c r="Q149" i="7"/>
  <c r="Q150" i="7"/>
  <c r="Q151" i="7"/>
  <c r="Q152" i="7"/>
  <c r="Q153" i="7"/>
  <c r="Q154" i="7"/>
  <c r="Q155" i="7"/>
  <c r="Q156" i="7"/>
  <c r="Q157" i="7"/>
  <c r="Q158" i="7"/>
  <c r="Q159" i="7"/>
  <c r="Q160" i="7"/>
  <c r="Q161" i="7"/>
  <c r="Q162" i="7"/>
  <c r="Q163" i="7"/>
  <c r="Q164" i="7"/>
  <c r="Q165" i="7"/>
  <c r="Q166" i="7"/>
  <c r="Q167" i="7"/>
  <c r="Q168" i="7"/>
  <c r="Q169" i="7"/>
  <c r="Q170" i="7"/>
  <c r="Q171" i="7"/>
  <c r="Q172" i="7"/>
  <c r="Q173" i="7"/>
  <c r="Q174" i="7"/>
  <c r="Q175" i="7"/>
  <c r="Q176" i="7"/>
  <c r="Q177" i="7"/>
  <c r="Q178" i="7"/>
  <c r="Q179" i="7"/>
  <c r="Q180" i="7"/>
  <c r="Q181" i="7"/>
  <c r="Q182" i="7"/>
  <c r="Q183" i="7"/>
  <c r="Q184" i="7"/>
  <c r="Q185" i="7"/>
  <c r="Q186" i="7"/>
  <c r="Q187" i="7"/>
  <c r="Q188" i="7"/>
  <c r="Q189" i="7"/>
  <c r="Q190" i="7"/>
  <c r="Q191" i="7"/>
  <c r="Q192" i="7"/>
  <c r="Q193" i="7"/>
  <c r="Q194" i="7"/>
  <c r="Q195" i="7"/>
  <c r="Q196" i="7"/>
  <c r="Q197" i="7"/>
  <c r="Q198" i="7"/>
  <c r="Q199" i="7"/>
  <c r="Q200" i="7"/>
  <c r="Q201" i="7"/>
  <c r="Q202" i="7"/>
  <c r="Q203" i="7"/>
  <c r="Q204" i="7"/>
  <c r="Q205" i="7"/>
  <c r="Q206" i="7"/>
  <c r="Q207" i="7"/>
  <c r="Q208" i="7"/>
  <c r="Q209" i="7"/>
  <c r="Q210" i="7"/>
  <c r="Q211" i="7"/>
  <c r="Q212" i="7"/>
  <c r="Q213" i="7"/>
  <c r="Q214" i="7"/>
  <c r="Q215" i="7"/>
  <c r="Q216" i="7"/>
  <c r="Q217" i="7"/>
  <c r="Q218" i="7"/>
  <c r="Q219" i="7"/>
  <c r="Q220" i="7"/>
  <c r="Q221" i="7"/>
  <c r="Q222" i="7"/>
  <c r="Q223" i="7"/>
  <c r="Q224" i="7"/>
  <c r="Q225" i="7"/>
  <c r="Q226" i="7"/>
  <c r="Q227" i="7"/>
  <c r="Q228" i="7"/>
  <c r="Q229" i="7"/>
  <c r="Q230" i="7"/>
  <c r="Q231" i="7"/>
  <c r="Q232" i="7"/>
  <c r="Q233" i="7"/>
  <c r="Q234" i="7"/>
  <c r="Q235" i="7"/>
  <c r="Q236" i="7"/>
  <c r="Q237" i="7"/>
  <c r="Q238" i="7"/>
  <c r="Q239" i="7"/>
  <c r="Q240" i="7"/>
  <c r="Q241" i="7"/>
  <c r="Q242" i="7"/>
  <c r="Q243" i="7"/>
  <c r="Q244" i="7"/>
  <c r="Q245" i="7"/>
  <c r="Q246" i="7"/>
  <c r="Q247" i="7"/>
  <c r="Q248" i="7"/>
  <c r="Q249" i="7"/>
  <c r="Q250" i="7"/>
  <c r="Q251" i="7"/>
  <c r="Q252" i="7"/>
  <c r="Q253" i="7"/>
  <c r="Q254" i="7"/>
  <c r="Q255" i="7"/>
  <c r="Q256" i="7"/>
  <c r="Q257" i="7"/>
  <c r="Q258" i="7"/>
  <c r="Q259" i="7"/>
  <c r="Q260" i="7"/>
  <c r="Q261" i="7"/>
  <c r="Q262" i="7"/>
  <c r="Q263" i="7"/>
  <c r="Q264" i="7"/>
  <c r="Q265" i="7"/>
  <c r="Q266" i="7"/>
  <c r="Q267" i="7"/>
  <c r="Q268" i="7"/>
  <c r="Q269" i="7"/>
  <c r="Q270" i="7"/>
  <c r="Q271" i="7"/>
  <c r="Q272" i="7"/>
  <c r="Q273" i="7"/>
  <c r="Q274" i="7"/>
  <c r="Q275" i="7"/>
  <c r="Q276" i="7"/>
  <c r="Q277" i="7"/>
  <c r="Q278" i="7"/>
  <c r="Q279" i="7"/>
  <c r="Q280" i="7"/>
  <c r="Q281" i="7"/>
  <c r="Q282" i="7"/>
  <c r="Q283" i="7"/>
  <c r="Q284" i="7"/>
  <c r="Q285" i="7"/>
  <c r="Q286" i="7"/>
  <c r="Q287" i="7"/>
  <c r="Q288" i="7"/>
  <c r="Q289" i="7"/>
  <c r="Q290" i="7"/>
  <c r="Q291" i="7"/>
  <c r="Q292" i="7"/>
  <c r="Q293" i="7"/>
  <c r="Q294" i="7"/>
  <c r="Q295" i="7"/>
  <c r="Q296" i="7"/>
  <c r="Q297" i="7"/>
  <c r="Q298" i="7"/>
  <c r="Q299" i="7"/>
  <c r="Q300" i="7"/>
  <c r="Q301" i="7"/>
  <c r="Q302" i="7"/>
  <c r="Q303" i="7"/>
  <c r="Q304" i="7"/>
  <c r="Q305" i="7"/>
  <c r="Q306" i="7"/>
  <c r="Q307" i="7"/>
  <c r="Q308" i="7"/>
  <c r="Q309" i="7"/>
  <c r="Q310" i="7"/>
  <c r="Q311" i="7"/>
  <c r="Q312" i="7"/>
  <c r="Q313" i="7"/>
  <c r="Q314" i="7"/>
  <c r="Q315" i="7"/>
  <c r="Q316" i="7"/>
  <c r="Q317" i="7"/>
  <c r="Q318" i="7"/>
  <c r="Q319" i="7"/>
  <c r="Q320" i="7"/>
  <c r="Q321" i="7"/>
  <c r="Q322" i="7"/>
  <c r="Q323" i="7"/>
  <c r="Q324" i="7"/>
  <c r="Q325" i="7"/>
  <c r="Q326" i="7"/>
  <c r="Q327" i="7"/>
  <c r="Q328" i="7"/>
  <c r="Q329" i="7"/>
  <c r="Q330" i="7"/>
  <c r="Q331" i="7"/>
  <c r="Q332" i="7"/>
  <c r="Q333" i="7"/>
  <c r="Q334" i="7"/>
  <c r="Q335" i="7"/>
  <c r="Q336" i="7"/>
  <c r="Q337" i="7"/>
  <c r="Q338" i="7"/>
  <c r="Q339" i="7"/>
  <c r="Q340" i="7"/>
  <c r="Q341" i="7"/>
  <c r="Q342" i="7"/>
  <c r="Q343" i="7"/>
  <c r="Q344" i="7"/>
  <c r="Q345" i="7"/>
  <c r="Q346" i="7"/>
  <c r="Q347" i="7"/>
  <c r="Q348" i="7"/>
  <c r="Q349" i="7"/>
  <c r="Q350" i="7"/>
  <c r="Q351" i="7"/>
  <c r="Q352" i="7"/>
  <c r="Q353" i="7"/>
  <c r="Q354" i="7"/>
  <c r="Q355" i="7"/>
  <c r="Q356" i="7"/>
  <c r="Q357" i="7"/>
  <c r="Q358" i="7"/>
  <c r="Q359" i="7"/>
  <c r="Q360" i="7"/>
  <c r="Q361" i="7"/>
  <c r="Q362" i="7"/>
  <c r="Q363" i="7"/>
  <c r="Q364" i="7"/>
  <c r="Q365" i="7"/>
  <c r="Q366" i="7"/>
  <c r="Q367" i="7"/>
  <c r="Q368" i="7"/>
  <c r="Q369" i="7"/>
  <c r="Q370" i="7"/>
  <c r="Q371" i="7"/>
  <c r="Q372" i="7"/>
  <c r="Q373" i="7"/>
  <c r="Q374" i="7"/>
  <c r="Q375" i="7"/>
  <c r="Q376" i="7"/>
  <c r="Q377" i="7"/>
  <c r="Q378" i="7"/>
  <c r="Q379" i="7"/>
  <c r="Q380" i="7"/>
  <c r="Q381" i="7"/>
  <c r="Q382" i="7"/>
  <c r="Q383" i="7"/>
  <c r="Q384" i="7"/>
  <c r="Q385" i="7"/>
  <c r="Q386" i="7"/>
  <c r="Q387" i="7"/>
  <c r="Q388" i="7"/>
  <c r="Q389" i="7"/>
  <c r="Q390" i="7"/>
  <c r="Q391" i="7"/>
  <c r="Q392" i="7"/>
  <c r="Q393" i="7"/>
  <c r="Q394" i="7"/>
  <c r="Q395" i="7"/>
  <c r="Q396" i="7"/>
  <c r="Q397" i="7"/>
  <c r="Q398" i="7"/>
  <c r="Q399" i="7"/>
  <c r="Q400" i="7"/>
  <c r="Q401" i="7"/>
  <c r="Q402" i="7"/>
  <c r="Q403" i="7"/>
  <c r="Q404" i="7"/>
  <c r="Q405" i="7"/>
  <c r="Q406" i="7"/>
  <c r="Q407" i="7"/>
  <c r="Q408" i="7"/>
  <c r="Q409" i="7"/>
  <c r="Q410" i="7"/>
  <c r="Q411" i="7"/>
  <c r="Q412" i="7"/>
  <c r="Q413" i="7"/>
  <c r="Q414" i="7"/>
  <c r="Q415" i="7"/>
  <c r="Q416" i="7"/>
  <c r="Q417" i="7"/>
  <c r="Q418" i="7"/>
  <c r="Q419" i="7"/>
  <c r="Q420" i="7"/>
  <c r="Q421" i="7"/>
  <c r="Q422" i="7"/>
  <c r="Q423" i="7"/>
  <c r="Q424" i="7"/>
  <c r="Q425" i="7"/>
  <c r="Q426" i="7"/>
  <c r="Q427" i="7"/>
  <c r="Q428" i="7"/>
  <c r="Q429" i="7"/>
  <c r="Q430" i="7"/>
  <c r="Q431" i="7"/>
  <c r="Q432" i="7"/>
  <c r="Q433" i="7"/>
  <c r="Q434" i="7"/>
  <c r="Q435" i="7"/>
  <c r="Q436" i="7"/>
  <c r="Q437" i="7"/>
  <c r="Q438" i="7"/>
  <c r="Q439" i="7"/>
  <c r="Q440" i="7"/>
  <c r="Q441" i="7"/>
  <c r="Q442" i="7"/>
  <c r="Q443" i="7"/>
  <c r="Q444" i="7"/>
  <c r="Q445" i="7"/>
  <c r="Q446" i="7"/>
  <c r="Q447" i="7"/>
  <c r="Q448" i="7"/>
  <c r="Q449" i="7"/>
  <c r="Q450" i="7"/>
  <c r="Q451" i="7"/>
  <c r="Q452" i="7"/>
  <c r="Q453" i="7"/>
  <c r="Q454" i="7"/>
  <c r="Q455" i="7"/>
  <c r="Q456" i="7"/>
  <c r="Q457" i="7"/>
  <c r="Q458" i="7"/>
  <c r="Q459" i="7"/>
  <c r="Q460" i="7"/>
  <c r="Q461" i="7"/>
  <c r="Q462" i="7"/>
  <c r="Q463" i="7"/>
  <c r="Q464" i="7"/>
  <c r="Q465" i="7"/>
  <c r="Q466" i="7"/>
  <c r="Q467" i="7"/>
  <c r="Q468" i="7"/>
  <c r="Q469" i="7"/>
  <c r="Q470" i="7"/>
  <c r="Q471" i="7"/>
  <c r="Q472" i="7"/>
  <c r="Q473" i="7"/>
  <c r="Q474" i="7"/>
  <c r="Q475" i="7"/>
  <c r="Q476" i="7"/>
  <c r="Q477" i="7"/>
  <c r="Q478" i="7"/>
  <c r="Q479" i="7"/>
  <c r="Q480" i="7"/>
  <c r="Q481" i="7"/>
  <c r="Q482" i="7"/>
  <c r="Q483" i="7"/>
  <c r="Q484" i="7"/>
  <c r="Q485" i="7"/>
  <c r="Q486" i="7"/>
  <c r="Q487" i="7"/>
  <c r="Q488" i="7"/>
  <c r="Q489" i="7"/>
  <c r="Q490" i="7"/>
  <c r="Q491" i="7"/>
  <c r="Q492" i="7"/>
  <c r="Q493" i="7"/>
  <c r="Q494" i="7"/>
  <c r="Q495" i="7"/>
  <c r="Q496" i="7"/>
  <c r="Q497" i="7"/>
  <c r="Q498" i="7"/>
  <c r="Q499" i="7"/>
  <c r="Q500" i="7"/>
  <c r="Q501" i="7"/>
  <c r="Q502" i="7"/>
  <c r="Q503" i="7"/>
  <c r="Q504" i="7"/>
  <c r="Q505" i="7"/>
  <c r="Q506" i="7"/>
  <c r="Q507" i="7"/>
  <c r="Q508" i="7"/>
  <c r="Q509" i="7"/>
  <c r="Q510" i="7"/>
  <c r="Q511" i="7"/>
  <c r="Q512" i="7"/>
  <c r="Q513" i="7"/>
  <c r="Q514" i="7"/>
  <c r="Q515" i="7"/>
  <c r="Q516" i="7"/>
  <c r="Q517" i="7"/>
  <c r="Q518" i="7"/>
  <c r="Q519" i="7"/>
  <c r="Q520" i="7"/>
  <c r="Q521" i="7"/>
  <c r="Q522" i="7"/>
  <c r="Q523" i="7"/>
  <c r="Q524" i="7"/>
  <c r="Q525" i="7"/>
  <c r="Q526" i="7"/>
  <c r="Q527" i="7"/>
  <c r="Q528" i="7"/>
  <c r="Q529" i="7"/>
  <c r="Q530" i="7"/>
  <c r="Q531" i="7"/>
  <c r="Q532" i="7"/>
  <c r="Q533" i="7"/>
  <c r="Q534" i="7"/>
  <c r="Q535" i="7"/>
  <c r="Q536" i="7"/>
  <c r="Q537" i="7"/>
  <c r="Q538" i="7"/>
  <c r="Q539" i="7"/>
  <c r="Q540" i="7"/>
  <c r="Q541" i="7"/>
  <c r="Q542" i="7"/>
  <c r="Q543" i="7"/>
  <c r="Q544" i="7"/>
  <c r="Q545" i="7"/>
  <c r="Q546" i="7"/>
  <c r="Q547" i="7"/>
  <c r="Q548" i="7"/>
  <c r="Q549" i="7"/>
  <c r="Q550" i="7"/>
  <c r="R5" i="8"/>
  <c r="R6" i="8"/>
  <c r="R7" i="8"/>
  <c r="R8" i="8"/>
  <c r="R9" i="8"/>
  <c r="R10" i="8"/>
  <c r="R11" i="8"/>
  <c r="R12" i="8"/>
  <c r="R13" i="8"/>
  <c r="R14" i="8"/>
  <c r="R15" i="8"/>
  <c r="R16" i="8"/>
  <c r="R17" i="8"/>
  <c r="R18" i="8"/>
  <c r="R19" i="8"/>
  <c r="R20" i="8"/>
  <c r="R21" i="8"/>
  <c r="R22" i="8"/>
  <c r="R23" i="8"/>
  <c r="R24" i="8"/>
  <c r="R25" i="8"/>
  <c r="R26" i="8"/>
  <c r="R27" i="8"/>
  <c r="R28" i="8"/>
  <c r="R29" i="8"/>
  <c r="R30" i="8"/>
  <c r="R31" i="8"/>
  <c r="R32" i="8"/>
  <c r="R33" i="8"/>
  <c r="R34" i="8"/>
  <c r="R35" i="8"/>
  <c r="R36" i="8"/>
  <c r="R37" i="8"/>
  <c r="R38" i="8"/>
  <c r="R39" i="8"/>
  <c r="R40" i="8"/>
  <c r="R41" i="8"/>
  <c r="R42" i="8"/>
  <c r="R43" i="8"/>
  <c r="R44" i="8"/>
  <c r="R45" i="8"/>
  <c r="R46" i="8"/>
  <c r="R47" i="8"/>
  <c r="R48" i="8"/>
  <c r="R49" i="8"/>
  <c r="R50" i="8"/>
  <c r="R51" i="8"/>
  <c r="R52" i="8"/>
  <c r="R53" i="8"/>
  <c r="R54" i="8"/>
  <c r="R55" i="8"/>
  <c r="R56" i="8"/>
  <c r="R57" i="8"/>
  <c r="R58" i="8"/>
  <c r="R59" i="8"/>
  <c r="R60" i="8"/>
  <c r="R61" i="8"/>
  <c r="R62" i="8"/>
  <c r="R63" i="8"/>
  <c r="R64" i="8"/>
  <c r="R65" i="8"/>
  <c r="R66" i="8"/>
  <c r="R67" i="8"/>
  <c r="R68" i="8"/>
  <c r="R69" i="8"/>
  <c r="R70" i="8"/>
  <c r="R71" i="8"/>
  <c r="R72" i="8"/>
  <c r="R73" i="8"/>
  <c r="R74" i="8"/>
  <c r="R75" i="8"/>
  <c r="R76" i="8"/>
  <c r="R77" i="8"/>
  <c r="R78" i="8"/>
  <c r="R79" i="8"/>
  <c r="R81" i="8"/>
  <c r="R82" i="8"/>
  <c r="R83" i="8"/>
  <c r="R84" i="8"/>
  <c r="R85" i="8"/>
  <c r="R86" i="8"/>
  <c r="R87" i="8"/>
  <c r="R88" i="8"/>
  <c r="R89" i="8"/>
  <c r="R90" i="8"/>
  <c r="R91" i="8"/>
  <c r="R92" i="8"/>
  <c r="R93" i="8"/>
  <c r="R94" i="8"/>
  <c r="R95" i="8"/>
  <c r="R96" i="8"/>
  <c r="R97" i="8"/>
  <c r="R98" i="8"/>
  <c r="R99" i="8"/>
  <c r="R100" i="8"/>
  <c r="R101" i="8"/>
  <c r="R102" i="8"/>
  <c r="R103" i="8"/>
  <c r="R104" i="8"/>
  <c r="R105" i="8"/>
  <c r="R106" i="8"/>
  <c r="R107" i="8"/>
  <c r="R108" i="8"/>
  <c r="R109" i="8"/>
  <c r="R110" i="8"/>
  <c r="R111" i="8"/>
  <c r="R112" i="8"/>
  <c r="R113" i="8"/>
  <c r="R114" i="8"/>
  <c r="R115" i="8"/>
  <c r="R116" i="8"/>
  <c r="R117" i="8"/>
  <c r="R118" i="8"/>
  <c r="R119" i="8"/>
  <c r="R120" i="8"/>
  <c r="R121" i="8"/>
  <c r="R122" i="8"/>
  <c r="R123" i="8"/>
  <c r="R124" i="8"/>
  <c r="R125" i="8"/>
  <c r="R126" i="8"/>
  <c r="R127" i="8"/>
  <c r="R128" i="8"/>
  <c r="R129" i="8"/>
  <c r="R130" i="8"/>
  <c r="R131" i="8"/>
  <c r="R132" i="8"/>
  <c r="R133" i="8"/>
  <c r="R134" i="8"/>
  <c r="R135" i="8"/>
  <c r="R136" i="8"/>
  <c r="R137" i="8"/>
  <c r="R138" i="8"/>
  <c r="R139" i="8"/>
  <c r="R140" i="8"/>
  <c r="R141" i="8"/>
  <c r="R142" i="8"/>
  <c r="R143" i="8"/>
  <c r="R144" i="8"/>
  <c r="R145" i="8"/>
  <c r="R146" i="8"/>
  <c r="R147" i="8"/>
  <c r="R148" i="8"/>
  <c r="R149" i="8"/>
  <c r="R150" i="8"/>
  <c r="R151" i="8"/>
  <c r="R152" i="8"/>
  <c r="R153" i="8"/>
  <c r="R154" i="8"/>
  <c r="R155" i="8"/>
  <c r="R156" i="8"/>
  <c r="R157" i="8"/>
  <c r="R158" i="8"/>
  <c r="R159" i="8"/>
  <c r="R160" i="8"/>
  <c r="R161" i="8"/>
  <c r="R162" i="8"/>
  <c r="R163" i="8"/>
  <c r="R164" i="8"/>
  <c r="R165" i="8"/>
  <c r="R166" i="8"/>
  <c r="R167" i="8"/>
  <c r="R168" i="8"/>
  <c r="R169" i="8"/>
  <c r="R170" i="8"/>
  <c r="R171" i="8"/>
  <c r="R172" i="8"/>
  <c r="R173" i="8"/>
  <c r="R174" i="8"/>
  <c r="R175" i="8"/>
  <c r="R176" i="8"/>
  <c r="R177" i="8"/>
  <c r="R178" i="8"/>
  <c r="R179" i="8"/>
  <c r="R180" i="8"/>
  <c r="R181" i="8"/>
  <c r="R182" i="8"/>
  <c r="R183" i="8"/>
  <c r="R184" i="8"/>
  <c r="R185" i="8"/>
  <c r="R186" i="8"/>
  <c r="R187" i="8"/>
  <c r="R188" i="8"/>
  <c r="R189" i="8"/>
  <c r="R190" i="8"/>
  <c r="R191" i="8"/>
  <c r="R192" i="8"/>
  <c r="R193" i="8"/>
  <c r="R194" i="8"/>
  <c r="R195" i="8"/>
  <c r="R196" i="8"/>
  <c r="R197" i="8"/>
  <c r="R198" i="8"/>
  <c r="R199" i="8"/>
  <c r="R200" i="8"/>
  <c r="R201" i="8"/>
  <c r="R202" i="8"/>
  <c r="R203" i="8"/>
  <c r="R204" i="8"/>
  <c r="R205" i="8"/>
  <c r="R206" i="8"/>
  <c r="R207" i="8"/>
  <c r="R208" i="8"/>
  <c r="R209" i="8"/>
  <c r="R210" i="8"/>
  <c r="R211" i="8"/>
  <c r="R212" i="8"/>
  <c r="R213" i="8"/>
  <c r="R214" i="8"/>
  <c r="R215" i="8"/>
  <c r="R216" i="8"/>
  <c r="R217" i="8"/>
  <c r="R218" i="8"/>
  <c r="R219" i="8"/>
  <c r="R220" i="8"/>
  <c r="R221" i="8"/>
  <c r="R222" i="8"/>
  <c r="R223" i="8"/>
  <c r="R224" i="8"/>
  <c r="R225" i="8"/>
  <c r="R226" i="8"/>
  <c r="R227" i="8"/>
  <c r="R228" i="8"/>
  <c r="R229" i="8"/>
  <c r="R230" i="8"/>
  <c r="R231" i="8"/>
  <c r="R232" i="8"/>
  <c r="R233" i="8"/>
  <c r="R234" i="8"/>
  <c r="R235" i="8"/>
  <c r="R236" i="8"/>
  <c r="R237" i="8"/>
  <c r="R238" i="8"/>
  <c r="R239" i="8"/>
  <c r="R240" i="8"/>
  <c r="R241" i="8"/>
  <c r="R242" i="8"/>
  <c r="R243" i="8"/>
  <c r="R244" i="8"/>
  <c r="R245" i="8"/>
  <c r="R246" i="8"/>
  <c r="R247" i="8"/>
  <c r="R248" i="8"/>
  <c r="R249" i="8"/>
  <c r="R250" i="8"/>
  <c r="R251" i="8"/>
  <c r="R252" i="8"/>
  <c r="R253" i="8"/>
  <c r="R254" i="8"/>
  <c r="R255" i="8"/>
  <c r="R256" i="8"/>
  <c r="R257" i="8"/>
  <c r="R258" i="8"/>
  <c r="R259" i="8"/>
  <c r="R260" i="8"/>
  <c r="R261" i="8"/>
  <c r="R262" i="8"/>
  <c r="R263" i="8"/>
  <c r="R264" i="8"/>
  <c r="R265" i="8"/>
  <c r="R266" i="8"/>
  <c r="R267" i="8"/>
  <c r="R268" i="8"/>
  <c r="R269" i="8"/>
  <c r="R270" i="8"/>
  <c r="R271" i="8"/>
  <c r="R272" i="8"/>
  <c r="R273" i="8"/>
  <c r="R274" i="8"/>
  <c r="R275" i="8"/>
  <c r="R276" i="8"/>
  <c r="R277" i="8"/>
  <c r="R278" i="8"/>
  <c r="R279" i="8"/>
  <c r="R280" i="8"/>
  <c r="R281" i="8"/>
  <c r="R282" i="8"/>
  <c r="R283" i="8"/>
  <c r="R284" i="8"/>
  <c r="R285" i="8"/>
  <c r="R286" i="8"/>
  <c r="R287" i="8"/>
  <c r="R288" i="8"/>
  <c r="R289" i="8"/>
  <c r="R290" i="8"/>
  <c r="R291" i="8"/>
  <c r="R292" i="8"/>
  <c r="R293" i="8"/>
  <c r="R294" i="8"/>
  <c r="R295" i="8"/>
  <c r="R296" i="8"/>
  <c r="R297" i="8"/>
  <c r="R298" i="8"/>
  <c r="R299" i="8"/>
  <c r="R300" i="8"/>
  <c r="R301" i="8"/>
  <c r="R302" i="8"/>
  <c r="R303" i="8"/>
  <c r="R304" i="8"/>
  <c r="R305" i="8"/>
  <c r="R306" i="8"/>
  <c r="R307" i="8"/>
  <c r="R308" i="8"/>
  <c r="R309" i="8"/>
  <c r="R310" i="8"/>
  <c r="R311" i="8"/>
  <c r="R312" i="8"/>
  <c r="R313" i="8"/>
  <c r="R314" i="8"/>
  <c r="R315" i="8"/>
  <c r="R316" i="8"/>
  <c r="R317" i="8"/>
  <c r="R318" i="8"/>
  <c r="R319" i="8"/>
  <c r="R320" i="8"/>
  <c r="R321" i="8"/>
  <c r="R322" i="8"/>
  <c r="R323" i="8"/>
  <c r="R324" i="8"/>
  <c r="R325" i="8"/>
  <c r="R326" i="8"/>
  <c r="R327" i="8"/>
  <c r="R328" i="8"/>
  <c r="R329" i="8"/>
  <c r="R330" i="8"/>
  <c r="R331" i="8"/>
  <c r="R332" i="8"/>
  <c r="R333" i="8"/>
  <c r="R334" i="8"/>
  <c r="R335" i="8"/>
  <c r="R336" i="8"/>
  <c r="R337" i="8"/>
  <c r="R338" i="8"/>
  <c r="R339" i="8"/>
  <c r="R340" i="8"/>
  <c r="R341" i="8"/>
  <c r="R342" i="8"/>
  <c r="R343" i="8"/>
  <c r="R344" i="8"/>
  <c r="R345" i="8"/>
  <c r="R346" i="8"/>
  <c r="R347" i="8"/>
  <c r="R348" i="8"/>
  <c r="R349" i="8"/>
  <c r="R350" i="8"/>
  <c r="R351" i="8"/>
  <c r="R352" i="8"/>
  <c r="R353" i="8"/>
  <c r="R354" i="8"/>
  <c r="R355" i="8"/>
  <c r="R356" i="8"/>
  <c r="R357" i="8"/>
  <c r="R358" i="8"/>
  <c r="R359" i="8"/>
  <c r="R360" i="8"/>
  <c r="R361" i="8"/>
  <c r="R362" i="8"/>
  <c r="R363" i="8"/>
  <c r="R364" i="8"/>
  <c r="R365" i="8"/>
  <c r="R366" i="8"/>
  <c r="R367" i="8"/>
  <c r="R368" i="8"/>
  <c r="R369" i="8"/>
  <c r="R370" i="8"/>
  <c r="R371" i="8"/>
  <c r="R372" i="8"/>
  <c r="R373" i="8"/>
  <c r="R374" i="8"/>
  <c r="R375" i="8"/>
  <c r="R376" i="8"/>
  <c r="R377" i="8"/>
  <c r="R378" i="8"/>
  <c r="R379" i="8"/>
  <c r="R380" i="8"/>
  <c r="R381" i="8"/>
  <c r="R382" i="8"/>
  <c r="R383" i="8"/>
  <c r="R384" i="8"/>
  <c r="R385" i="8"/>
  <c r="R386" i="8"/>
  <c r="R387" i="8"/>
  <c r="R388" i="8"/>
  <c r="R389" i="8"/>
  <c r="R390" i="8"/>
  <c r="R391" i="8"/>
  <c r="R392" i="8"/>
  <c r="R393" i="8"/>
  <c r="R394" i="8"/>
  <c r="R395" i="8"/>
  <c r="R396" i="8"/>
  <c r="R397" i="8"/>
  <c r="R398" i="8"/>
  <c r="R399" i="8"/>
  <c r="R400" i="8"/>
  <c r="R401" i="8"/>
  <c r="R402" i="8"/>
  <c r="R403" i="8"/>
  <c r="R404" i="8"/>
  <c r="R405" i="8"/>
  <c r="R406" i="8"/>
  <c r="R407" i="8"/>
  <c r="R408" i="8"/>
  <c r="R409" i="8"/>
  <c r="R410" i="8"/>
  <c r="R411" i="8"/>
  <c r="R412" i="8"/>
  <c r="R413" i="8"/>
  <c r="R414" i="8"/>
  <c r="R415" i="8"/>
  <c r="R416" i="8"/>
  <c r="R417" i="8"/>
  <c r="R418" i="8"/>
  <c r="R419" i="8"/>
  <c r="R420" i="8"/>
  <c r="R421" i="8"/>
  <c r="R422" i="8"/>
  <c r="R423" i="8"/>
  <c r="R424" i="8"/>
  <c r="R425" i="8"/>
  <c r="R426" i="8"/>
  <c r="R427" i="8"/>
  <c r="R428" i="8"/>
  <c r="R429" i="8"/>
  <c r="R430" i="8"/>
  <c r="R431" i="8"/>
  <c r="R432" i="8"/>
  <c r="R433" i="8"/>
  <c r="R434" i="8"/>
  <c r="R435" i="8"/>
  <c r="R436" i="8"/>
  <c r="R437" i="8"/>
  <c r="R438" i="8"/>
  <c r="R439" i="8"/>
  <c r="R440" i="8"/>
  <c r="R441" i="8"/>
  <c r="R442" i="8"/>
  <c r="R443" i="8"/>
  <c r="R444" i="8"/>
  <c r="R445" i="8"/>
  <c r="R446" i="8"/>
  <c r="R447" i="8"/>
  <c r="R448" i="8"/>
  <c r="R449" i="8"/>
  <c r="R450" i="8"/>
  <c r="R451" i="8"/>
  <c r="R452" i="8"/>
  <c r="R453" i="8"/>
  <c r="R454" i="8"/>
  <c r="R455" i="8"/>
  <c r="R456" i="8"/>
  <c r="R457" i="8"/>
  <c r="R458" i="8"/>
  <c r="R459" i="8"/>
  <c r="R460" i="8"/>
  <c r="R461" i="8"/>
  <c r="R462" i="8"/>
  <c r="R463" i="8"/>
  <c r="R464" i="8"/>
  <c r="R465" i="8"/>
  <c r="R466" i="8"/>
  <c r="R467" i="8"/>
  <c r="R468" i="8"/>
  <c r="R469" i="8"/>
  <c r="R470" i="8"/>
  <c r="R471" i="8"/>
  <c r="R472" i="8"/>
  <c r="R473" i="8"/>
  <c r="R474" i="8"/>
  <c r="R475" i="8"/>
  <c r="R476" i="8"/>
  <c r="R477" i="8"/>
  <c r="R478" i="8"/>
  <c r="R479" i="8"/>
  <c r="R480" i="8"/>
  <c r="R481" i="8"/>
  <c r="R482" i="8"/>
  <c r="R483" i="8"/>
  <c r="R484" i="8"/>
  <c r="R485" i="8"/>
  <c r="R486" i="8"/>
  <c r="R487" i="8"/>
  <c r="R488" i="8"/>
  <c r="R489" i="8"/>
  <c r="R490" i="8"/>
  <c r="R491" i="8"/>
  <c r="R492" i="8"/>
  <c r="R493" i="8"/>
  <c r="R494" i="8"/>
  <c r="R495" i="8"/>
  <c r="R496" i="8"/>
  <c r="R497" i="8"/>
  <c r="R498" i="8"/>
  <c r="R499" i="8"/>
  <c r="R500" i="8"/>
  <c r="R501" i="8"/>
  <c r="R502" i="8"/>
  <c r="R503" i="8"/>
  <c r="R504" i="8"/>
  <c r="R505" i="8"/>
  <c r="R506" i="8"/>
  <c r="R507" i="8"/>
  <c r="R508" i="8"/>
  <c r="R509" i="8"/>
  <c r="R510" i="8"/>
  <c r="R511" i="8"/>
  <c r="R512" i="8"/>
  <c r="R513" i="8"/>
  <c r="R514" i="8"/>
  <c r="R515" i="8"/>
  <c r="R516" i="8"/>
  <c r="R517" i="8"/>
  <c r="R518" i="8"/>
  <c r="R519" i="8"/>
  <c r="R520" i="8"/>
  <c r="R521" i="8"/>
  <c r="R522" i="8"/>
  <c r="R523" i="8"/>
  <c r="R524" i="8"/>
  <c r="R525" i="8"/>
  <c r="R526" i="8"/>
  <c r="R527" i="8"/>
  <c r="R528" i="8"/>
  <c r="R529" i="8"/>
  <c r="R530" i="8"/>
  <c r="R531" i="8"/>
  <c r="R532" i="8"/>
  <c r="R533" i="8"/>
  <c r="R534" i="8"/>
  <c r="R535" i="8"/>
  <c r="R536" i="8"/>
  <c r="R537" i="8"/>
  <c r="R538" i="8"/>
  <c r="R539" i="8"/>
  <c r="R540" i="8"/>
  <c r="R541" i="8"/>
  <c r="R542" i="8"/>
  <c r="R543" i="8"/>
  <c r="R544" i="8"/>
  <c r="R545" i="8"/>
  <c r="R546" i="8"/>
  <c r="R547" i="8"/>
  <c r="R548" i="8"/>
  <c r="R549" i="8"/>
  <c r="R550" i="8"/>
  <c r="Q5" i="8"/>
  <c r="Q6" i="8"/>
  <c r="Q7" i="8"/>
  <c r="Q8" i="8"/>
  <c r="Q9" i="8"/>
  <c r="Q10" i="8"/>
  <c r="Q11" i="8"/>
  <c r="Q12" i="8"/>
  <c r="Q13" i="8"/>
  <c r="Q14" i="8"/>
  <c r="Q15" i="8"/>
  <c r="Q16" i="8"/>
  <c r="Q17" i="8"/>
  <c r="Q18" i="8"/>
  <c r="Q19" i="8"/>
  <c r="Q20" i="8"/>
  <c r="Q21" i="8"/>
  <c r="Q22" i="8"/>
  <c r="Q23" i="8"/>
  <c r="Q24" i="8"/>
  <c r="Q25" i="8"/>
  <c r="Q26" i="8"/>
  <c r="Q27" i="8"/>
  <c r="Q28" i="8"/>
  <c r="Q29" i="8"/>
  <c r="Q30" i="8"/>
  <c r="Q31" i="8"/>
  <c r="Q32" i="8"/>
  <c r="Q33" i="8"/>
  <c r="Q34" i="8"/>
  <c r="Q35" i="8"/>
  <c r="Q36" i="8"/>
  <c r="Q37" i="8"/>
  <c r="Q38" i="8"/>
  <c r="Q39" i="8"/>
  <c r="Q40" i="8"/>
  <c r="Q41" i="8"/>
  <c r="Q42" i="8"/>
  <c r="Q43" i="8"/>
  <c r="Q44" i="8"/>
  <c r="Q45" i="8"/>
  <c r="Q46" i="8"/>
  <c r="Q47" i="8"/>
  <c r="Q48" i="8"/>
  <c r="Q49" i="8"/>
  <c r="Q50" i="8"/>
  <c r="Q51" i="8"/>
  <c r="Q52" i="8"/>
  <c r="Q53" i="8"/>
  <c r="Q54" i="8"/>
  <c r="Q55" i="8"/>
  <c r="Q56" i="8"/>
  <c r="Q57" i="8"/>
  <c r="Q58" i="8"/>
  <c r="Q59" i="8"/>
  <c r="Q60" i="8"/>
  <c r="Q61" i="8"/>
  <c r="Q62" i="8"/>
  <c r="Q63" i="8"/>
  <c r="Q64" i="8"/>
  <c r="Q65" i="8"/>
  <c r="Q66" i="8"/>
  <c r="Q67" i="8"/>
  <c r="Q68" i="8"/>
  <c r="Q69" i="8"/>
  <c r="Q70" i="8"/>
  <c r="Q71" i="8"/>
  <c r="Q72" i="8"/>
  <c r="Q73" i="8"/>
  <c r="Q74" i="8"/>
  <c r="Q75" i="8"/>
  <c r="Q76" i="8"/>
  <c r="Q77" i="8"/>
  <c r="Q78" i="8"/>
  <c r="Q79" i="8"/>
  <c r="Q81" i="8"/>
  <c r="Q82" i="8"/>
  <c r="Q83" i="8"/>
  <c r="Q84" i="8"/>
  <c r="Q85" i="8"/>
  <c r="Q86" i="8"/>
  <c r="Q87" i="8"/>
  <c r="Q88" i="8"/>
  <c r="Q89" i="8"/>
  <c r="Q90" i="8"/>
  <c r="Q91" i="8"/>
  <c r="Q92" i="8"/>
  <c r="Q93" i="8"/>
  <c r="Q94" i="8"/>
  <c r="Q95" i="8"/>
  <c r="Q96" i="8"/>
  <c r="Q97" i="8"/>
  <c r="Q98" i="8"/>
  <c r="Q99" i="8"/>
  <c r="Q100" i="8"/>
  <c r="Q101" i="8"/>
  <c r="Q102" i="8"/>
  <c r="Q103" i="8"/>
  <c r="Q104" i="8"/>
  <c r="Q105" i="8"/>
  <c r="Q106" i="8"/>
  <c r="Q107" i="8"/>
  <c r="Q108" i="8"/>
  <c r="Q109" i="8"/>
  <c r="Q110" i="8"/>
  <c r="Q111" i="8"/>
  <c r="Q112" i="8"/>
  <c r="Q113" i="8"/>
  <c r="Q114" i="8"/>
  <c r="Q115" i="8"/>
  <c r="Q116" i="8"/>
  <c r="Q117" i="8"/>
  <c r="Q118" i="8"/>
  <c r="Q119" i="8"/>
  <c r="Q120" i="8"/>
  <c r="Q121" i="8"/>
  <c r="Q122" i="8"/>
  <c r="Q123" i="8"/>
  <c r="Q124" i="8"/>
  <c r="Q125" i="8"/>
  <c r="Q126" i="8"/>
  <c r="Q127" i="8"/>
  <c r="Q128" i="8"/>
  <c r="Q129" i="8"/>
  <c r="Q130" i="8"/>
  <c r="Q131" i="8"/>
  <c r="Q132" i="8"/>
  <c r="Q133" i="8"/>
  <c r="Q134" i="8"/>
  <c r="Q135" i="8"/>
  <c r="Q136" i="8"/>
  <c r="Q137" i="8"/>
  <c r="Q138" i="8"/>
  <c r="Q139" i="8"/>
  <c r="Q140" i="8"/>
  <c r="Q141" i="8"/>
  <c r="Q142" i="8"/>
  <c r="Q143" i="8"/>
  <c r="Q144" i="8"/>
  <c r="Q145" i="8"/>
  <c r="Q146" i="8"/>
  <c r="Q147" i="8"/>
  <c r="Q148" i="8"/>
  <c r="Q149" i="8"/>
  <c r="Q150" i="8"/>
  <c r="Q151" i="8"/>
  <c r="Q152" i="8"/>
  <c r="Q153" i="8"/>
  <c r="Q154" i="8"/>
  <c r="Q155" i="8"/>
  <c r="Q156" i="8"/>
  <c r="Q157" i="8"/>
  <c r="Q158" i="8"/>
  <c r="Q159" i="8"/>
  <c r="Q160" i="8"/>
  <c r="Q161" i="8"/>
  <c r="Q162" i="8"/>
  <c r="Q163" i="8"/>
  <c r="Q164" i="8"/>
  <c r="Q165" i="8"/>
  <c r="Q166" i="8"/>
  <c r="Q167" i="8"/>
  <c r="Q168" i="8"/>
  <c r="Q169" i="8"/>
  <c r="Q170" i="8"/>
  <c r="Q171" i="8"/>
  <c r="Q172" i="8"/>
  <c r="Q173" i="8"/>
  <c r="Q174" i="8"/>
  <c r="Q175" i="8"/>
  <c r="Q176" i="8"/>
  <c r="Q177" i="8"/>
  <c r="Q178" i="8"/>
  <c r="Q179" i="8"/>
  <c r="Q180" i="8"/>
  <c r="Q181" i="8"/>
  <c r="Q182" i="8"/>
  <c r="Q183" i="8"/>
  <c r="Q184" i="8"/>
  <c r="Q185" i="8"/>
  <c r="Q186" i="8"/>
  <c r="Q187" i="8"/>
  <c r="Q188" i="8"/>
  <c r="Q189" i="8"/>
  <c r="Q190" i="8"/>
  <c r="Q191" i="8"/>
  <c r="Q192" i="8"/>
  <c r="Q193" i="8"/>
  <c r="Q194" i="8"/>
  <c r="Q195" i="8"/>
  <c r="Q196" i="8"/>
  <c r="Q197" i="8"/>
  <c r="Q198" i="8"/>
  <c r="Q199" i="8"/>
  <c r="Q200" i="8"/>
  <c r="Q201" i="8"/>
  <c r="Q202" i="8"/>
  <c r="Q203" i="8"/>
  <c r="Q204" i="8"/>
  <c r="Q205" i="8"/>
  <c r="Q206" i="8"/>
  <c r="Q207" i="8"/>
  <c r="Q208" i="8"/>
  <c r="Q209" i="8"/>
  <c r="Q210" i="8"/>
  <c r="Q211" i="8"/>
  <c r="Q212" i="8"/>
  <c r="Q213" i="8"/>
  <c r="Q214" i="8"/>
  <c r="Q215" i="8"/>
  <c r="Q216" i="8"/>
  <c r="Q217" i="8"/>
  <c r="Q218" i="8"/>
  <c r="Q219" i="8"/>
  <c r="Q220" i="8"/>
  <c r="Q221" i="8"/>
  <c r="Q222" i="8"/>
  <c r="Q223" i="8"/>
  <c r="Q224" i="8"/>
  <c r="Q225" i="8"/>
  <c r="Q226" i="8"/>
  <c r="Q227" i="8"/>
  <c r="Q228" i="8"/>
  <c r="Q229" i="8"/>
  <c r="Q230" i="8"/>
  <c r="Q231" i="8"/>
  <c r="Q232" i="8"/>
  <c r="Q233" i="8"/>
  <c r="Q234" i="8"/>
  <c r="Q235" i="8"/>
  <c r="Q236" i="8"/>
  <c r="Q237" i="8"/>
  <c r="Q238" i="8"/>
  <c r="Q239" i="8"/>
  <c r="Q240" i="8"/>
  <c r="Q241" i="8"/>
  <c r="Q242" i="8"/>
  <c r="Q243" i="8"/>
  <c r="Q244" i="8"/>
  <c r="Q245" i="8"/>
  <c r="Q246" i="8"/>
  <c r="Q247" i="8"/>
  <c r="Q248" i="8"/>
  <c r="Q249" i="8"/>
  <c r="Q250" i="8"/>
  <c r="Q251" i="8"/>
  <c r="Q252" i="8"/>
  <c r="Q253" i="8"/>
  <c r="Q254" i="8"/>
  <c r="Q255" i="8"/>
  <c r="Q256" i="8"/>
  <c r="Q257" i="8"/>
  <c r="Q258" i="8"/>
  <c r="Q259" i="8"/>
  <c r="Q260" i="8"/>
  <c r="Q261" i="8"/>
  <c r="Q262" i="8"/>
  <c r="Q263" i="8"/>
  <c r="Q264" i="8"/>
  <c r="Q265" i="8"/>
  <c r="Q266" i="8"/>
  <c r="Q267" i="8"/>
  <c r="Q268" i="8"/>
  <c r="Q269" i="8"/>
  <c r="Q270" i="8"/>
  <c r="Q271" i="8"/>
  <c r="Q272" i="8"/>
  <c r="Q273" i="8"/>
  <c r="Q274" i="8"/>
  <c r="Q275" i="8"/>
  <c r="Q276" i="8"/>
  <c r="Q277" i="8"/>
  <c r="Q278" i="8"/>
  <c r="Q279" i="8"/>
  <c r="Q280" i="8"/>
  <c r="Q281" i="8"/>
  <c r="Q282" i="8"/>
  <c r="Q283" i="8"/>
  <c r="Q284" i="8"/>
  <c r="Q285" i="8"/>
  <c r="Q286" i="8"/>
  <c r="Q287" i="8"/>
  <c r="Q288" i="8"/>
  <c r="Q289" i="8"/>
  <c r="Q290" i="8"/>
  <c r="Q291" i="8"/>
  <c r="Q292" i="8"/>
  <c r="Q293" i="8"/>
  <c r="Q294" i="8"/>
  <c r="Q295" i="8"/>
  <c r="Q296" i="8"/>
  <c r="Q297" i="8"/>
  <c r="Q298" i="8"/>
  <c r="Q299" i="8"/>
  <c r="Q300" i="8"/>
  <c r="Q301" i="8"/>
  <c r="Q302" i="8"/>
  <c r="Q303" i="8"/>
  <c r="Q304" i="8"/>
  <c r="Q305" i="8"/>
  <c r="Q306" i="8"/>
  <c r="Q307" i="8"/>
  <c r="Q308" i="8"/>
  <c r="Q309" i="8"/>
  <c r="Q310" i="8"/>
  <c r="Q311" i="8"/>
  <c r="Q312" i="8"/>
  <c r="Q313" i="8"/>
  <c r="Q314" i="8"/>
  <c r="Q315" i="8"/>
  <c r="Q316" i="8"/>
  <c r="Q317" i="8"/>
  <c r="Q318" i="8"/>
  <c r="Q319" i="8"/>
  <c r="Q320" i="8"/>
  <c r="Q321" i="8"/>
  <c r="Q322" i="8"/>
  <c r="Q323" i="8"/>
  <c r="Q324" i="8"/>
  <c r="Q325" i="8"/>
  <c r="Q326" i="8"/>
  <c r="Q327" i="8"/>
  <c r="Q328" i="8"/>
  <c r="Q329" i="8"/>
  <c r="Q330" i="8"/>
  <c r="Q331" i="8"/>
  <c r="Q332" i="8"/>
  <c r="Q333" i="8"/>
  <c r="Q334" i="8"/>
  <c r="Q335" i="8"/>
  <c r="Q336" i="8"/>
  <c r="Q337" i="8"/>
  <c r="Q338" i="8"/>
  <c r="Q339" i="8"/>
  <c r="Q340" i="8"/>
  <c r="Q341" i="8"/>
  <c r="Q342" i="8"/>
  <c r="Q343" i="8"/>
  <c r="Q344" i="8"/>
  <c r="Q345" i="8"/>
  <c r="Q346" i="8"/>
  <c r="Q347" i="8"/>
  <c r="Q348" i="8"/>
  <c r="Q349" i="8"/>
  <c r="Q350" i="8"/>
  <c r="Q351" i="8"/>
  <c r="Q352" i="8"/>
  <c r="Q353" i="8"/>
  <c r="Q354" i="8"/>
  <c r="Q355" i="8"/>
  <c r="Q356" i="8"/>
  <c r="Q357" i="8"/>
  <c r="Q358" i="8"/>
  <c r="Q359" i="8"/>
  <c r="Q360" i="8"/>
  <c r="Q361" i="8"/>
  <c r="Q362" i="8"/>
  <c r="Q363" i="8"/>
  <c r="Q364" i="8"/>
  <c r="Q365" i="8"/>
  <c r="Q366" i="8"/>
  <c r="Q367" i="8"/>
  <c r="Q368" i="8"/>
  <c r="Q369" i="8"/>
  <c r="Q370" i="8"/>
  <c r="Q371" i="8"/>
  <c r="Q372" i="8"/>
  <c r="Q373" i="8"/>
  <c r="Q374" i="8"/>
  <c r="Q375" i="8"/>
  <c r="Q376" i="8"/>
  <c r="Q377" i="8"/>
  <c r="Q378" i="8"/>
  <c r="Q379" i="8"/>
  <c r="Q380" i="8"/>
  <c r="Q381" i="8"/>
  <c r="Q382" i="8"/>
  <c r="Q383" i="8"/>
  <c r="Q384" i="8"/>
  <c r="Q385" i="8"/>
  <c r="Q386" i="8"/>
  <c r="Q387" i="8"/>
  <c r="Q388" i="8"/>
  <c r="Q389" i="8"/>
  <c r="Q390" i="8"/>
  <c r="Q391" i="8"/>
  <c r="Q392" i="8"/>
  <c r="Q393" i="8"/>
  <c r="Q394" i="8"/>
  <c r="Q395" i="8"/>
  <c r="Q396" i="8"/>
  <c r="Q397" i="8"/>
  <c r="Q398" i="8"/>
  <c r="Q399" i="8"/>
  <c r="Q400" i="8"/>
  <c r="Q401" i="8"/>
  <c r="Q402" i="8"/>
  <c r="Q403" i="8"/>
  <c r="Q404" i="8"/>
  <c r="Q405" i="8"/>
  <c r="Q406" i="8"/>
  <c r="Q407" i="8"/>
  <c r="Q408" i="8"/>
  <c r="Q409" i="8"/>
  <c r="Q410" i="8"/>
  <c r="Q411" i="8"/>
  <c r="Q412" i="8"/>
  <c r="Q413" i="8"/>
  <c r="Q414" i="8"/>
  <c r="Q415" i="8"/>
  <c r="Q416" i="8"/>
  <c r="Q417" i="8"/>
  <c r="Q418" i="8"/>
  <c r="Q419" i="8"/>
  <c r="Q420" i="8"/>
  <c r="Q421" i="8"/>
  <c r="Q422" i="8"/>
  <c r="Q423" i="8"/>
  <c r="Q424" i="8"/>
  <c r="Q425" i="8"/>
  <c r="Q426" i="8"/>
  <c r="Q427" i="8"/>
  <c r="Q428" i="8"/>
  <c r="Q429" i="8"/>
  <c r="Q430" i="8"/>
  <c r="Q431" i="8"/>
  <c r="Q432" i="8"/>
  <c r="Q433" i="8"/>
  <c r="Q434" i="8"/>
  <c r="Q435" i="8"/>
  <c r="Q436" i="8"/>
  <c r="Q437" i="8"/>
  <c r="Q438" i="8"/>
  <c r="Q439" i="8"/>
  <c r="Q440" i="8"/>
  <c r="Q441" i="8"/>
  <c r="Q442" i="8"/>
  <c r="Q443" i="8"/>
  <c r="Q444" i="8"/>
  <c r="Q445" i="8"/>
  <c r="Q446" i="8"/>
  <c r="Q447" i="8"/>
  <c r="Q448" i="8"/>
  <c r="Q449" i="8"/>
  <c r="Q450" i="8"/>
  <c r="Q451" i="8"/>
  <c r="Q452" i="8"/>
  <c r="Q453" i="8"/>
  <c r="Q454" i="8"/>
  <c r="Q455" i="8"/>
  <c r="Q456" i="8"/>
  <c r="Q457" i="8"/>
  <c r="Q458" i="8"/>
  <c r="Q459" i="8"/>
  <c r="Q460" i="8"/>
  <c r="Q461" i="8"/>
  <c r="Q462" i="8"/>
  <c r="Q463" i="8"/>
  <c r="Q464" i="8"/>
  <c r="Q465" i="8"/>
  <c r="Q466" i="8"/>
  <c r="Q467" i="8"/>
  <c r="Q468" i="8"/>
  <c r="Q469" i="8"/>
  <c r="Q470" i="8"/>
  <c r="Q471" i="8"/>
  <c r="Q472" i="8"/>
  <c r="Q473" i="8"/>
  <c r="Q474" i="8"/>
  <c r="Q475" i="8"/>
  <c r="Q476" i="8"/>
  <c r="Q477" i="8"/>
  <c r="Q478" i="8"/>
  <c r="Q479" i="8"/>
  <c r="Q480" i="8"/>
  <c r="Q481" i="8"/>
  <c r="Q482" i="8"/>
  <c r="Q483" i="8"/>
  <c r="Q484" i="8"/>
  <c r="Q485" i="8"/>
  <c r="Q486" i="8"/>
  <c r="Q487" i="8"/>
  <c r="Q488" i="8"/>
  <c r="Q489" i="8"/>
  <c r="Q490" i="8"/>
  <c r="Q491" i="8"/>
  <c r="Q492" i="8"/>
  <c r="Q493" i="8"/>
  <c r="Q494" i="8"/>
  <c r="Q495" i="8"/>
  <c r="Q496" i="8"/>
  <c r="Q497" i="8"/>
  <c r="Q498" i="8"/>
  <c r="Q499" i="8"/>
  <c r="Q500" i="8"/>
  <c r="Q501" i="8"/>
  <c r="Q502" i="8"/>
  <c r="Q503" i="8"/>
  <c r="Q504" i="8"/>
  <c r="Q505" i="8"/>
  <c r="Q506" i="8"/>
  <c r="Q507" i="8"/>
  <c r="Q508" i="8"/>
  <c r="Q509" i="8"/>
  <c r="Q510" i="8"/>
  <c r="Q511" i="8"/>
  <c r="Q512" i="8"/>
  <c r="Q513" i="8"/>
  <c r="Q514" i="8"/>
  <c r="Q515" i="8"/>
  <c r="Q516" i="8"/>
  <c r="Q517" i="8"/>
  <c r="Q518" i="8"/>
  <c r="Q519" i="8"/>
  <c r="Q520" i="8"/>
  <c r="Q521" i="8"/>
  <c r="Q522" i="8"/>
  <c r="Q523" i="8"/>
  <c r="Q524" i="8"/>
  <c r="Q525" i="8"/>
  <c r="Q526" i="8"/>
  <c r="Q527" i="8"/>
  <c r="Q528" i="8"/>
  <c r="Q529" i="8"/>
  <c r="Q530" i="8"/>
  <c r="Q531" i="8"/>
  <c r="Q532" i="8"/>
  <c r="Q533" i="8"/>
  <c r="Q534" i="8"/>
  <c r="Q535" i="8"/>
  <c r="Q536" i="8"/>
  <c r="Q537" i="8"/>
  <c r="Q538" i="8"/>
  <c r="Q539" i="8"/>
  <c r="Q540" i="8"/>
  <c r="Q541" i="8"/>
  <c r="Q542" i="8"/>
  <c r="Q543" i="8"/>
  <c r="Q544" i="8"/>
  <c r="Q545" i="8"/>
  <c r="Q546" i="8"/>
  <c r="Q547" i="8"/>
  <c r="Q548" i="8"/>
  <c r="Q549" i="8"/>
  <c r="Q550" i="8"/>
  <c r="R4" i="8"/>
  <c r="Q4" i="8"/>
  <c r="R4" i="7"/>
  <c r="Q4" i="7"/>
  <c r="R4" i="6"/>
  <c r="Q4" i="6"/>
  <c r="R4" i="5"/>
  <c r="Q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6" i="5"/>
  <c r="N57" i="5"/>
  <c r="N58" i="5"/>
  <c r="N60" i="5"/>
  <c r="N61" i="5"/>
  <c r="N62" i="5"/>
  <c r="N63" i="5"/>
  <c r="N64" i="5"/>
  <c r="N65" i="5"/>
  <c r="N66" i="5"/>
  <c r="N67" i="5"/>
  <c r="N69" i="5"/>
  <c r="N70" i="5"/>
  <c r="N71" i="5"/>
  <c r="N72" i="5"/>
  <c r="N73" i="5"/>
  <c r="N74" i="5"/>
  <c r="N75" i="5"/>
  <c r="N76" i="5"/>
  <c r="N77" i="5"/>
  <c r="N78" i="5"/>
  <c r="N79" i="5"/>
  <c r="N80" i="5"/>
  <c r="N81" i="5"/>
  <c r="N82" i="5"/>
  <c r="N83" i="5"/>
  <c r="N85" i="5"/>
  <c r="N86" i="5"/>
  <c r="N87" i="5"/>
  <c r="N88" i="5"/>
  <c r="N90" i="5"/>
  <c r="N91" i="5"/>
  <c r="N92" i="5"/>
  <c r="N93" i="5"/>
  <c r="N94" i="5"/>
  <c r="N96" i="5"/>
  <c r="N98" i="5"/>
  <c r="N99" i="5"/>
  <c r="N100" i="5"/>
  <c r="N101" i="5"/>
  <c r="N102" i="5"/>
  <c r="N103" i="5"/>
  <c r="N104" i="5"/>
  <c r="N105" i="5"/>
  <c r="N106" i="5"/>
  <c r="N107" i="5"/>
  <c r="N108" i="5"/>
  <c r="N109" i="5"/>
  <c r="N110" i="5"/>
  <c r="N111" i="5"/>
  <c r="N112" i="5"/>
  <c r="N113" i="5"/>
  <c r="N114" i="5"/>
  <c r="N115" i="5"/>
  <c r="N116" i="5"/>
  <c r="N117" i="5"/>
  <c r="N118" i="5"/>
  <c r="N119" i="5"/>
  <c r="N120" i="5"/>
  <c r="N121" i="5"/>
  <c r="N122" i="5"/>
  <c r="N123" i="5"/>
  <c r="N124" i="5"/>
  <c r="N125" i="5"/>
  <c r="N126" i="5"/>
  <c r="N127" i="5"/>
  <c r="N131" i="5"/>
  <c r="N132" i="5"/>
  <c r="N134" i="5"/>
  <c r="N135" i="5"/>
  <c r="N137" i="5"/>
  <c r="N138" i="5"/>
  <c r="N139" i="5"/>
  <c r="N141" i="5"/>
  <c r="N142" i="5"/>
  <c r="N143" i="5"/>
  <c r="N144" i="5"/>
  <c r="N145" i="5"/>
  <c r="N146" i="5"/>
  <c r="N147" i="5"/>
  <c r="N149" i="5"/>
  <c r="N150" i="5"/>
  <c r="N151" i="5"/>
  <c r="N152" i="5"/>
  <c r="N153" i="5"/>
  <c r="N154" i="5"/>
  <c r="N155" i="5"/>
  <c r="N157" i="5"/>
  <c r="N158" i="5"/>
  <c r="N159" i="5"/>
  <c r="N160" i="5"/>
  <c r="N161" i="5"/>
  <c r="N162" i="5"/>
  <c r="N164" i="5"/>
  <c r="N165" i="5"/>
  <c r="N166" i="5"/>
  <c r="N167" i="5"/>
  <c r="N168" i="5"/>
  <c r="N169" i="5"/>
  <c r="N170" i="5"/>
  <c r="N171" i="5"/>
  <c r="N173" i="5"/>
  <c r="N174" i="5"/>
  <c r="N175" i="5"/>
  <c r="N176" i="5"/>
  <c r="N177" i="5"/>
  <c r="N178" i="5"/>
  <c r="N179" i="5"/>
  <c r="N180" i="5"/>
  <c r="N181" i="5"/>
  <c r="N182" i="5"/>
  <c r="N183" i="5"/>
  <c r="N184" i="5"/>
  <c r="N185" i="5"/>
  <c r="N186" i="5"/>
  <c r="N187" i="5"/>
  <c r="N188" i="5"/>
  <c r="N189" i="5"/>
  <c r="N190" i="5"/>
  <c r="N191" i="5"/>
  <c r="N192" i="5"/>
  <c r="N193" i="5"/>
  <c r="N194" i="5"/>
  <c r="N195" i="5"/>
  <c r="N196" i="5"/>
  <c r="N197" i="5"/>
  <c r="N198" i="5"/>
  <c r="N199" i="5"/>
  <c r="N200" i="5"/>
  <c r="N201" i="5"/>
  <c r="N202" i="5"/>
  <c r="N203" i="5"/>
  <c r="N204" i="5"/>
  <c r="N205" i="5"/>
  <c r="N206" i="5"/>
  <c r="N207" i="5"/>
  <c r="N209" i="5"/>
  <c r="N210" i="5"/>
  <c r="N212" i="5"/>
  <c r="N213" i="5"/>
  <c r="N214" i="5"/>
  <c r="N215" i="5"/>
  <c r="N216" i="5"/>
  <c r="N217" i="5"/>
  <c r="N218" i="5"/>
  <c r="N219" i="5"/>
  <c r="N220" i="5"/>
  <c r="N221" i="5"/>
  <c r="N222" i="5"/>
  <c r="N224" i="5"/>
  <c r="N226" i="5"/>
  <c r="N227" i="5"/>
  <c r="N228" i="5"/>
  <c r="N229" i="5"/>
  <c r="N230" i="5"/>
  <c r="N231" i="5"/>
  <c r="N232" i="5"/>
  <c r="N233" i="5"/>
  <c r="N234" i="5"/>
  <c r="N235" i="5"/>
  <c r="N236" i="5"/>
  <c r="N237" i="5"/>
  <c r="N238" i="5"/>
  <c r="N239" i="5"/>
  <c r="N240" i="5"/>
  <c r="N243" i="5"/>
  <c r="N245" i="5"/>
  <c r="N246" i="5"/>
  <c r="N247" i="5"/>
  <c r="N248" i="5"/>
  <c r="N249" i="5"/>
  <c r="N250" i="5"/>
  <c r="N251" i="5"/>
  <c r="N252" i="5"/>
  <c r="N253" i="5"/>
  <c r="N254" i="5"/>
  <c r="N255" i="5"/>
  <c r="N256" i="5"/>
  <c r="N257" i="5"/>
  <c r="N258" i="5"/>
  <c r="N259" i="5"/>
  <c r="N261" i="5"/>
  <c r="N262" i="5"/>
  <c r="N263" i="5"/>
  <c r="N264" i="5"/>
  <c r="N265" i="5"/>
  <c r="N266" i="5"/>
  <c r="N267" i="5"/>
  <c r="N268" i="5"/>
  <c r="N269" i="5"/>
  <c r="N270" i="5"/>
  <c r="N271" i="5"/>
  <c r="N272" i="5"/>
  <c r="N273" i="5"/>
  <c r="N274" i="5"/>
  <c r="N275" i="5"/>
  <c r="N276" i="5"/>
  <c r="N277" i="5"/>
  <c r="N278" i="5"/>
  <c r="N279" i="5"/>
  <c r="N280" i="5"/>
  <c r="N281" i="5"/>
  <c r="N282" i="5"/>
  <c r="N283" i="5"/>
  <c r="N284" i="5"/>
  <c r="N285" i="5"/>
  <c r="N286" i="5"/>
  <c r="N287" i="5"/>
  <c r="N288" i="5"/>
  <c r="N289" i="5"/>
  <c r="N290" i="5"/>
  <c r="N291" i="5"/>
  <c r="N292" i="5"/>
  <c r="N294" i="5"/>
  <c r="N295" i="5"/>
  <c r="N296" i="5"/>
  <c r="N297" i="5"/>
  <c r="N298" i="5"/>
  <c r="N299" i="5"/>
  <c r="N300" i="5"/>
  <c r="N301" i="5"/>
  <c r="N302" i="5"/>
  <c r="N303" i="5"/>
  <c r="N304" i="5"/>
  <c r="N305" i="5"/>
  <c r="N306" i="5"/>
  <c r="N307" i="5"/>
  <c r="N308" i="5"/>
  <c r="N309" i="5"/>
  <c r="N310" i="5"/>
  <c r="N311" i="5"/>
  <c r="N312" i="5"/>
  <c r="N313" i="5"/>
  <c r="N314" i="5"/>
  <c r="N315" i="5"/>
  <c r="N316" i="5"/>
  <c r="N317" i="5"/>
  <c r="N319" i="5"/>
  <c r="N320" i="5"/>
  <c r="N321" i="5"/>
  <c r="N323" i="5"/>
  <c r="N324" i="5"/>
  <c r="N325" i="5"/>
  <c r="N326" i="5"/>
  <c r="N327" i="5"/>
  <c r="N328" i="5"/>
  <c r="N329" i="5"/>
  <c r="N330" i="5"/>
  <c r="N331" i="5"/>
  <c r="N332" i="5"/>
  <c r="N333" i="5"/>
  <c r="N334" i="5"/>
  <c r="N335" i="5"/>
  <c r="N336" i="5"/>
  <c r="N337" i="5"/>
  <c r="N338" i="5"/>
  <c r="N339" i="5"/>
  <c r="N341" i="5"/>
  <c r="N342" i="5"/>
  <c r="N343" i="5"/>
  <c r="N345" i="5"/>
  <c r="N346" i="5"/>
  <c r="N347" i="5"/>
  <c r="N348" i="5"/>
  <c r="N349" i="5"/>
  <c r="N350" i="5"/>
  <c r="N351" i="5"/>
  <c r="N352" i="5"/>
  <c r="N353" i="5"/>
  <c r="N354" i="5"/>
  <c r="N355" i="5"/>
  <c r="N356" i="5"/>
  <c r="N358" i="5"/>
  <c r="N359" i="5"/>
  <c r="N360" i="5"/>
  <c r="N361" i="5"/>
  <c r="N362" i="5"/>
  <c r="N363" i="5"/>
  <c r="N364" i="5"/>
  <c r="N365" i="5"/>
  <c r="N366" i="5"/>
  <c r="N367" i="5"/>
  <c r="N368" i="5"/>
  <c r="N369" i="5"/>
  <c r="N370" i="5"/>
  <c r="N371" i="5"/>
  <c r="N374" i="5"/>
  <c r="N375" i="5"/>
  <c r="N376" i="5"/>
  <c r="N377" i="5"/>
  <c r="N380" i="5"/>
  <c r="N382" i="5"/>
  <c r="N384" i="5"/>
  <c r="N385" i="5"/>
  <c r="N386" i="5"/>
  <c r="N387" i="5"/>
  <c r="N388" i="5"/>
  <c r="N389" i="5"/>
  <c r="N392" i="5"/>
  <c r="N393" i="5"/>
  <c r="N394" i="5"/>
  <c r="N395" i="5"/>
  <c r="N396" i="5"/>
  <c r="N398" i="5"/>
  <c r="N399" i="5"/>
  <c r="N400" i="5"/>
  <c r="N401" i="5"/>
  <c r="N402" i="5"/>
  <c r="N403" i="5"/>
  <c r="N404" i="5"/>
  <c r="N405" i="5"/>
  <c r="N406" i="5"/>
  <c r="N407" i="5"/>
  <c r="N408" i="5"/>
  <c r="N409" i="5"/>
  <c r="N410" i="5"/>
  <c r="N411" i="5"/>
  <c r="N412" i="5"/>
  <c r="N413" i="5"/>
  <c r="N414" i="5"/>
  <c r="N415" i="5"/>
  <c r="N416" i="5"/>
  <c r="N417" i="5"/>
  <c r="N418" i="5"/>
  <c r="N419" i="5"/>
  <c r="N420" i="5"/>
  <c r="N421" i="5"/>
  <c r="N422" i="5"/>
  <c r="N423" i="5"/>
  <c r="N424" i="5"/>
  <c r="N425" i="5"/>
  <c r="N427" i="5"/>
  <c r="N429" i="5"/>
  <c r="N430" i="5"/>
  <c r="N431" i="5"/>
  <c r="N432" i="5"/>
  <c r="N433" i="5"/>
  <c r="N434" i="5"/>
  <c r="N435" i="5"/>
  <c r="N436" i="5"/>
  <c r="N437" i="5"/>
  <c r="N439" i="5"/>
  <c r="N440" i="5"/>
  <c r="N441" i="5"/>
  <c r="N442" i="5"/>
  <c r="N443" i="5"/>
  <c r="N444" i="5"/>
  <c r="N445" i="5"/>
  <c r="N446" i="5"/>
  <c r="N447" i="5"/>
  <c r="N448" i="5"/>
  <c r="N449" i="5"/>
  <c r="N450" i="5"/>
  <c r="N451" i="5"/>
  <c r="N452" i="5"/>
  <c r="N453" i="5"/>
  <c r="N454" i="5"/>
  <c r="N455" i="5"/>
  <c r="N456" i="5"/>
  <c r="N457" i="5"/>
  <c r="N458" i="5"/>
  <c r="N459" i="5"/>
  <c r="N460" i="5"/>
  <c r="N461" i="5"/>
  <c r="N462" i="5"/>
  <c r="N463" i="5"/>
  <c r="N464" i="5"/>
  <c r="N465" i="5"/>
  <c r="N466" i="5"/>
  <c r="N467" i="5"/>
  <c r="N468" i="5"/>
  <c r="N469" i="5"/>
  <c r="N470" i="5"/>
  <c r="N471" i="5"/>
  <c r="N472" i="5"/>
  <c r="N473" i="5"/>
  <c r="N474" i="5"/>
  <c r="N475" i="5"/>
  <c r="N476" i="5"/>
  <c r="N477" i="5"/>
  <c r="N478" i="5"/>
  <c r="N479" i="5"/>
  <c r="N480" i="5"/>
  <c r="N481" i="5"/>
  <c r="N482" i="5"/>
  <c r="N483" i="5"/>
  <c r="N484" i="5"/>
  <c r="N485" i="5"/>
  <c r="N486" i="5"/>
  <c r="N487" i="5"/>
  <c r="N488" i="5"/>
  <c r="N489" i="5"/>
  <c r="N490" i="5"/>
  <c r="N491" i="5"/>
  <c r="N492" i="5"/>
  <c r="N493" i="5"/>
  <c r="N494" i="5"/>
  <c r="N495" i="5"/>
  <c r="N496" i="5"/>
  <c r="N497" i="5"/>
  <c r="N498" i="5"/>
  <c r="N499" i="5"/>
  <c r="N500" i="5"/>
  <c r="N501" i="5"/>
  <c r="N502" i="5"/>
  <c r="N503" i="5"/>
  <c r="N504" i="5"/>
  <c r="N505" i="5"/>
  <c r="N506" i="5"/>
  <c r="N507" i="5"/>
  <c r="N508" i="5"/>
  <c r="N509" i="5"/>
  <c r="N510" i="5"/>
  <c r="N511" i="5"/>
  <c r="N512" i="5"/>
  <c r="N513" i="5"/>
  <c r="N514" i="5"/>
  <c r="N515" i="5"/>
  <c r="N516" i="5"/>
  <c r="N517" i="5"/>
  <c r="N518" i="5"/>
  <c r="N519" i="5"/>
  <c r="N520" i="5"/>
  <c r="N521" i="5"/>
  <c r="N522" i="5"/>
  <c r="N523" i="5"/>
  <c r="N524" i="5"/>
  <c r="N525" i="5"/>
  <c r="N526" i="5"/>
  <c r="N527" i="5"/>
  <c r="N528" i="5"/>
  <c r="N529" i="5"/>
  <c r="N530" i="5"/>
  <c r="N531" i="5"/>
  <c r="N532" i="5"/>
  <c r="N533" i="5"/>
  <c r="N534" i="5"/>
  <c r="N535" i="5"/>
  <c r="N536" i="5"/>
  <c r="N537" i="5"/>
  <c r="N538" i="5"/>
  <c r="N539" i="5"/>
  <c r="N540" i="5"/>
  <c r="N541" i="5"/>
  <c r="N542" i="5"/>
  <c r="N543" i="5"/>
  <c r="N544" i="5"/>
  <c r="N545" i="5"/>
  <c r="N546" i="5"/>
  <c r="N547" i="5"/>
  <c r="N548" i="5"/>
  <c r="N549" i="5"/>
  <c r="N550" i="5"/>
  <c r="M5" i="5"/>
  <c r="M6" i="5"/>
  <c r="M7" i="5"/>
  <c r="M8" i="5"/>
  <c r="M9" i="5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40" i="5"/>
  <c r="M41" i="5"/>
  <c r="M42" i="5"/>
  <c r="M43" i="5"/>
  <c r="M44" i="5"/>
  <c r="M45" i="5"/>
  <c r="M46" i="5"/>
  <c r="M47" i="5"/>
  <c r="M48" i="5"/>
  <c r="M49" i="5"/>
  <c r="M50" i="5"/>
  <c r="M51" i="5"/>
  <c r="M52" i="5"/>
  <c r="M53" i="5"/>
  <c r="M54" i="5"/>
  <c r="M56" i="5"/>
  <c r="M57" i="5"/>
  <c r="M58" i="5"/>
  <c r="M60" i="5"/>
  <c r="M61" i="5"/>
  <c r="M62" i="5"/>
  <c r="M63" i="5"/>
  <c r="M64" i="5"/>
  <c r="M65" i="5"/>
  <c r="M66" i="5"/>
  <c r="M67" i="5"/>
  <c r="M69" i="5"/>
  <c r="M70" i="5"/>
  <c r="M71" i="5"/>
  <c r="M72" i="5"/>
  <c r="M73" i="5"/>
  <c r="M74" i="5"/>
  <c r="M75" i="5"/>
  <c r="L75" i="5" s="1"/>
  <c r="M76" i="5"/>
  <c r="M77" i="5"/>
  <c r="M78" i="5"/>
  <c r="M79" i="5"/>
  <c r="M80" i="5"/>
  <c r="P80" i="5" s="1"/>
  <c r="M81" i="5"/>
  <c r="M82" i="5"/>
  <c r="M83" i="5"/>
  <c r="M85" i="5"/>
  <c r="M86" i="5"/>
  <c r="M87" i="5"/>
  <c r="M88" i="5"/>
  <c r="M90" i="5"/>
  <c r="M91" i="5"/>
  <c r="M92" i="5"/>
  <c r="L92" i="5" s="1"/>
  <c r="M93" i="5"/>
  <c r="M94" i="5"/>
  <c r="L94" i="5" s="1"/>
  <c r="M96" i="5"/>
  <c r="M98" i="5"/>
  <c r="M99" i="5"/>
  <c r="L99" i="5" s="1"/>
  <c r="M100" i="5"/>
  <c r="M101" i="5"/>
  <c r="M102" i="5"/>
  <c r="M103" i="5"/>
  <c r="M104" i="5"/>
  <c r="M105" i="5"/>
  <c r="M106" i="5"/>
  <c r="M107" i="5"/>
  <c r="M108" i="5"/>
  <c r="M109" i="5"/>
  <c r="M110" i="5"/>
  <c r="M111" i="5"/>
  <c r="M112" i="5"/>
  <c r="M113" i="5"/>
  <c r="M114" i="5"/>
  <c r="M115" i="5"/>
  <c r="M116" i="5"/>
  <c r="M117" i="5"/>
  <c r="M118" i="5"/>
  <c r="M119" i="5"/>
  <c r="M120" i="5"/>
  <c r="M121" i="5"/>
  <c r="M122" i="5"/>
  <c r="M123" i="5"/>
  <c r="M124" i="5"/>
  <c r="M125" i="5"/>
  <c r="M126" i="5"/>
  <c r="M127" i="5"/>
  <c r="M131" i="5"/>
  <c r="M132" i="5"/>
  <c r="M134" i="5"/>
  <c r="M135" i="5"/>
  <c r="M137" i="5"/>
  <c r="M138" i="5"/>
  <c r="M139" i="5"/>
  <c r="M141" i="5"/>
  <c r="M142" i="5"/>
  <c r="M143" i="5"/>
  <c r="M144" i="5"/>
  <c r="M145" i="5"/>
  <c r="M146" i="5"/>
  <c r="M147" i="5"/>
  <c r="M149" i="5"/>
  <c r="M150" i="5"/>
  <c r="M151" i="5"/>
  <c r="M152" i="5"/>
  <c r="M153" i="5"/>
  <c r="M154" i="5"/>
  <c r="M155" i="5"/>
  <c r="M157" i="5"/>
  <c r="M158" i="5"/>
  <c r="M159" i="5"/>
  <c r="M160" i="5"/>
  <c r="M161" i="5"/>
  <c r="M162" i="5"/>
  <c r="M164" i="5"/>
  <c r="M165" i="5"/>
  <c r="M166" i="5"/>
  <c r="M167" i="5"/>
  <c r="M168" i="5"/>
  <c r="M169" i="5"/>
  <c r="M170" i="5"/>
  <c r="M171" i="5"/>
  <c r="M173" i="5"/>
  <c r="M174" i="5"/>
  <c r="M175" i="5"/>
  <c r="M176" i="5"/>
  <c r="M177" i="5"/>
  <c r="L177" i="5" s="1"/>
  <c r="M178" i="5"/>
  <c r="M179" i="5"/>
  <c r="M180" i="5"/>
  <c r="M181" i="5"/>
  <c r="M182" i="5"/>
  <c r="M183" i="5"/>
  <c r="M184" i="5"/>
  <c r="M185" i="5"/>
  <c r="M186" i="5"/>
  <c r="M187" i="5"/>
  <c r="M188" i="5"/>
  <c r="M189" i="5"/>
  <c r="M190" i="5"/>
  <c r="M191" i="5"/>
  <c r="M192" i="5"/>
  <c r="M193" i="5"/>
  <c r="M194" i="5"/>
  <c r="M195" i="5"/>
  <c r="L195" i="5" s="1"/>
  <c r="M196" i="5"/>
  <c r="M197" i="5"/>
  <c r="M198" i="5"/>
  <c r="M199" i="5"/>
  <c r="M200" i="5"/>
  <c r="M201" i="5"/>
  <c r="M202" i="5"/>
  <c r="M203" i="5"/>
  <c r="M204" i="5"/>
  <c r="M205" i="5"/>
  <c r="M206" i="5"/>
  <c r="M207" i="5"/>
  <c r="M209" i="5"/>
  <c r="M210" i="5"/>
  <c r="M212" i="5"/>
  <c r="M213" i="5"/>
  <c r="M214" i="5"/>
  <c r="M215" i="5"/>
  <c r="M216" i="5"/>
  <c r="M217" i="5"/>
  <c r="M218" i="5"/>
  <c r="M219" i="5"/>
  <c r="M220" i="5"/>
  <c r="M221" i="5"/>
  <c r="M222" i="5"/>
  <c r="M224" i="5"/>
  <c r="M226" i="5"/>
  <c r="M227" i="5"/>
  <c r="M228" i="5"/>
  <c r="M229" i="5"/>
  <c r="M230" i="5"/>
  <c r="M231" i="5"/>
  <c r="M232" i="5"/>
  <c r="M233" i="5"/>
  <c r="M234" i="5"/>
  <c r="M235" i="5"/>
  <c r="L235" i="5" s="1"/>
  <c r="M236" i="5"/>
  <c r="M237" i="5"/>
  <c r="M238" i="5"/>
  <c r="M239" i="5"/>
  <c r="M240" i="5"/>
  <c r="M243" i="5"/>
  <c r="M245" i="5"/>
  <c r="M246" i="5"/>
  <c r="M247" i="5"/>
  <c r="M248" i="5"/>
  <c r="M249" i="5"/>
  <c r="M250" i="5"/>
  <c r="M251" i="5"/>
  <c r="M252" i="5"/>
  <c r="M253" i="5"/>
  <c r="M254" i="5"/>
  <c r="M255" i="5"/>
  <c r="M256" i="5"/>
  <c r="M257" i="5"/>
  <c r="M258" i="5"/>
  <c r="M259" i="5"/>
  <c r="M261" i="5"/>
  <c r="M262" i="5"/>
  <c r="M263" i="5"/>
  <c r="M264" i="5"/>
  <c r="M265" i="5"/>
  <c r="M266" i="5"/>
  <c r="M267" i="5"/>
  <c r="M268" i="5"/>
  <c r="M269" i="5"/>
  <c r="M270" i="5"/>
  <c r="M271" i="5"/>
  <c r="M272" i="5"/>
  <c r="M273" i="5"/>
  <c r="M274" i="5"/>
  <c r="M275" i="5"/>
  <c r="M276" i="5"/>
  <c r="M277" i="5"/>
  <c r="M278" i="5"/>
  <c r="M279" i="5"/>
  <c r="M280" i="5"/>
  <c r="M281" i="5"/>
  <c r="M282" i="5"/>
  <c r="M283" i="5"/>
  <c r="M284" i="5"/>
  <c r="L284" i="5" s="1"/>
  <c r="M285" i="5"/>
  <c r="M286" i="5"/>
  <c r="M287" i="5"/>
  <c r="M288" i="5"/>
  <c r="M289" i="5"/>
  <c r="M290" i="5"/>
  <c r="M291" i="5"/>
  <c r="M292" i="5"/>
  <c r="M294" i="5"/>
  <c r="M295" i="5"/>
  <c r="M296" i="5"/>
  <c r="M297" i="5"/>
  <c r="M298" i="5"/>
  <c r="M299" i="5"/>
  <c r="M300" i="5"/>
  <c r="M301" i="5"/>
  <c r="M302" i="5"/>
  <c r="M303" i="5"/>
  <c r="M304" i="5"/>
  <c r="M305" i="5"/>
  <c r="M306" i="5"/>
  <c r="M307" i="5"/>
  <c r="M308" i="5"/>
  <c r="M309" i="5"/>
  <c r="M310" i="5"/>
  <c r="M311" i="5"/>
  <c r="M312" i="5"/>
  <c r="M313" i="5"/>
  <c r="M314" i="5"/>
  <c r="M315" i="5"/>
  <c r="M316" i="5"/>
  <c r="M317" i="5"/>
  <c r="M319" i="5"/>
  <c r="M320" i="5"/>
  <c r="M321" i="5"/>
  <c r="M323" i="5"/>
  <c r="M324" i="5"/>
  <c r="M325" i="5"/>
  <c r="M326" i="5"/>
  <c r="M327" i="5"/>
  <c r="M328" i="5"/>
  <c r="M329" i="5"/>
  <c r="M330" i="5"/>
  <c r="M331" i="5"/>
  <c r="M332" i="5"/>
  <c r="M333" i="5"/>
  <c r="M334" i="5"/>
  <c r="M335" i="5"/>
  <c r="M336" i="5"/>
  <c r="M337" i="5"/>
  <c r="M338" i="5"/>
  <c r="M339" i="5"/>
  <c r="M341" i="5"/>
  <c r="M342" i="5"/>
  <c r="M343" i="5"/>
  <c r="M345" i="5"/>
  <c r="M346" i="5"/>
  <c r="M347" i="5"/>
  <c r="M348" i="5"/>
  <c r="M349" i="5"/>
  <c r="M350" i="5"/>
  <c r="M351" i="5"/>
  <c r="M352" i="5"/>
  <c r="M353" i="5"/>
  <c r="M354" i="5"/>
  <c r="M355" i="5"/>
  <c r="M356" i="5"/>
  <c r="M358" i="5"/>
  <c r="M359" i="5"/>
  <c r="M360" i="5"/>
  <c r="M361" i="5"/>
  <c r="M362" i="5"/>
  <c r="L362" i="5" s="1"/>
  <c r="M363" i="5"/>
  <c r="M364" i="5"/>
  <c r="M365" i="5"/>
  <c r="M366" i="5"/>
  <c r="M367" i="5"/>
  <c r="M368" i="5"/>
  <c r="M369" i="5"/>
  <c r="M370" i="5"/>
  <c r="M371" i="5"/>
  <c r="M374" i="5"/>
  <c r="M375" i="5"/>
  <c r="M376" i="5"/>
  <c r="M377" i="5"/>
  <c r="M380" i="5"/>
  <c r="M382" i="5"/>
  <c r="M384" i="5"/>
  <c r="M385" i="5"/>
  <c r="M386" i="5"/>
  <c r="M387" i="5"/>
  <c r="M388" i="5"/>
  <c r="M389" i="5"/>
  <c r="M392" i="5"/>
  <c r="M393" i="5"/>
  <c r="M394" i="5"/>
  <c r="M395" i="5"/>
  <c r="M396" i="5"/>
  <c r="M398" i="5"/>
  <c r="M399" i="5"/>
  <c r="M400" i="5"/>
  <c r="M401" i="5"/>
  <c r="M402" i="5"/>
  <c r="M403" i="5"/>
  <c r="M404" i="5"/>
  <c r="M405" i="5"/>
  <c r="M406" i="5"/>
  <c r="M407" i="5"/>
  <c r="M408" i="5"/>
  <c r="M409" i="5"/>
  <c r="M410" i="5"/>
  <c r="M411" i="5"/>
  <c r="M412" i="5"/>
  <c r="M413" i="5"/>
  <c r="M414" i="5"/>
  <c r="M415" i="5"/>
  <c r="M416" i="5"/>
  <c r="M417" i="5"/>
  <c r="M418" i="5"/>
  <c r="M419" i="5"/>
  <c r="M420" i="5"/>
  <c r="M421" i="5"/>
  <c r="M422" i="5"/>
  <c r="M423" i="5"/>
  <c r="M424" i="5"/>
  <c r="M425" i="5"/>
  <c r="M427" i="5"/>
  <c r="M429" i="5"/>
  <c r="M430" i="5"/>
  <c r="M431" i="5"/>
  <c r="M432" i="5"/>
  <c r="M433" i="5"/>
  <c r="M434" i="5"/>
  <c r="M435" i="5"/>
  <c r="M436" i="5"/>
  <c r="M437" i="5"/>
  <c r="M439" i="5"/>
  <c r="L439" i="5" s="1"/>
  <c r="M440" i="5"/>
  <c r="M441" i="5"/>
  <c r="M442" i="5"/>
  <c r="M443" i="5"/>
  <c r="M444" i="5"/>
  <c r="M445" i="5"/>
  <c r="M446" i="5"/>
  <c r="M447" i="5"/>
  <c r="M448" i="5"/>
  <c r="M449" i="5"/>
  <c r="M450" i="5"/>
  <c r="M451" i="5"/>
  <c r="M452" i="5"/>
  <c r="M453" i="5"/>
  <c r="M454" i="5"/>
  <c r="M455" i="5"/>
  <c r="M456" i="5"/>
  <c r="M457" i="5"/>
  <c r="M458" i="5"/>
  <c r="M459" i="5"/>
  <c r="M460" i="5"/>
  <c r="M461" i="5"/>
  <c r="M462" i="5"/>
  <c r="M463" i="5"/>
  <c r="M464" i="5"/>
  <c r="M465" i="5"/>
  <c r="M466" i="5"/>
  <c r="M467" i="5"/>
  <c r="M468" i="5"/>
  <c r="M469" i="5"/>
  <c r="M470" i="5"/>
  <c r="M471" i="5"/>
  <c r="M472" i="5"/>
  <c r="M473" i="5"/>
  <c r="M474" i="5"/>
  <c r="M475" i="5"/>
  <c r="M476" i="5"/>
  <c r="M477" i="5"/>
  <c r="M478" i="5"/>
  <c r="M479" i="5"/>
  <c r="M480" i="5"/>
  <c r="M481" i="5"/>
  <c r="M482" i="5"/>
  <c r="M483" i="5"/>
  <c r="M484" i="5"/>
  <c r="M485" i="5"/>
  <c r="M486" i="5"/>
  <c r="M487" i="5"/>
  <c r="M488" i="5"/>
  <c r="M489" i="5"/>
  <c r="M490" i="5"/>
  <c r="M491" i="5"/>
  <c r="M492" i="5"/>
  <c r="M493" i="5"/>
  <c r="M494" i="5"/>
  <c r="M495" i="5"/>
  <c r="M496" i="5"/>
  <c r="M497" i="5"/>
  <c r="M498" i="5"/>
  <c r="M499" i="5"/>
  <c r="M500" i="5"/>
  <c r="M501" i="5"/>
  <c r="M502" i="5"/>
  <c r="M503" i="5"/>
  <c r="M504" i="5"/>
  <c r="M505" i="5"/>
  <c r="M506" i="5"/>
  <c r="M507" i="5"/>
  <c r="M508" i="5"/>
  <c r="M509" i="5"/>
  <c r="M510" i="5"/>
  <c r="M511" i="5"/>
  <c r="M512" i="5"/>
  <c r="M513" i="5"/>
  <c r="M514" i="5"/>
  <c r="M515" i="5"/>
  <c r="M516" i="5"/>
  <c r="M517" i="5"/>
  <c r="M518" i="5"/>
  <c r="M519" i="5"/>
  <c r="M520" i="5"/>
  <c r="M521" i="5"/>
  <c r="M522" i="5"/>
  <c r="M523" i="5"/>
  <c r="M524" i="5"/>
  <c r="M525" i="5"/>
  <c r="M526" i="5"/>
  <c r="M527" i="5"/>
  <c r="M528" i="5"/>
  <c r="M529" i="5"/>
  <c r="M530" i="5"/>
  <c r="M531" i="5"/>
  <c r="M532" i="5"/>
  <c r="M533" i="5"/>
  <c r="M534" i="5"/>
  <c r="M535" i="5"/>
  <c r="M536" i="5"/>
  <c r="M537" i="5"/>
  <c r="M538" i="5"/>
  <c r="M539" i="5"/>
  <c r="M540" i="5"/>
  <c r="M541" i="5"/>
  <c r="M542" i="5"/>
  <c r="M543" i="5"/>
  <c r="M544" i="5"/>
  <c r="M545" i="5"/>
  <c r="M546" i="5"/>
  <c r="M547" i="5"/>
  <c r="M548" i="5"/>
  <c r="M549" i="5"/>
  <c r="M550" i="5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6" i="6"/>
  <c r="N57" i="6"/>
  <c r="N58" i="6"/>
  <c r="N60" i="6"/>
  <c r="N61" i="6"/>
  <c r="N62" i="6"/>
  <c r="N63" i="6"/>
  <c r="N64" i="6"/>
  <c r="N65" i="6"/>
  <c r="N66" i="6"/>
  <c r="N67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5" i="6"/>
  <c r="N86" i="6"/>
  <c r="N87" i="6"/>
  <c r="N88" i="6"/>
  <c r="N90" i="6"/>
  <c r="N91" i="6"/>
  <c r="N92" i="6"/>
  <c r="N93" i="6"/>
  <c r="N94" i="6"/>
  <c r="N96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31" i="6"/>
  <c r="N132" i="6"/>
  <c r="N134" i="6"/>
  <c r="N135" i="6"/>
  <c r="N137" i="6"/>
  <c r="N138" i="6"/>
  <c r="N139" i="6"/>
  <c r="N141" i="6"/>
  <c r="N142" i="6"/>
  <c r="N143" i="6"/>
  <c r="N144" i="6"/>
  <c r="N145" i="6"/>
  <c r="N146" i="6"/>
  <c r="N147" i="6"/>
  <c r="N149" i="6"/>
  <c r="N150" i="6"/>
  <c r="N151" i="6"/>
  <c r="N152" i="6"/>
  <c r="N153" i="6"/>
  <c r="N154" i="6"/>
  <c r="N155" i="6"/>
  <c r="N157" i="6"/>
  <c r="N158" i="6"/>
  <c r="N159" i="6"/>
  <c r="N160" i="6"/>
  <c r="N161" i="6"/>
  <c r="N162" i="6"/>
  <c r="N164" i="6"/>
  <c r="N165" i="6"/>
  <c r="N166" i="6"/>
  <c r="N167" i="6"/>
  <c r="N168" i="6"/>
  <c r="N169" i="6"/>
  <c r="N170" i="6"/>
  <c r="N171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203" i="6"/>
  <c r="N204" i="6"/>
  <c r="N205" i="6"/>
  <c r="N206" i="6"/>
  <c r="N207" i="6"/>
  <c r="N209" i="6"/>
  <c r="N210" i="6"/>
  <c r="N212" i="6"/>
  <c r="N213" i="6"/>
  <c r="N214" i="6"/>
  <c r="N215" i="6"/>
  <c r="N216" i="6"/>
  <c r="N217" i="6"/>
  <c r="N218" i="6"/>
  <c r="N219" i="6"/>
  <c r="N220" i="6"/>
  <c r="N221" i="6"/>
  <c r="N222" i="6"/>
  <c r="N224" i="6"/>
  <c r="N226" i="6"/>
  <c r="N227" i="6"/>
  <c r="N228" i="6"/>
  <c r="N229" i="6"/>
  <c r="N230" i="6"/>
  <c r="N231" i="6"/>
  <c r="N232" i="6"/>
  <c r="N233" i="6"/>
  <c r="N234" i="6"/>
  <c r="N235" i="6"/>
  <c r="N236" i="6"/>
  <c r="N237" i="6"/>
  <c r="N238" i="6"/>
  <c r="N239" i="6"/>
  <c r="N240" i="6"/>
  <c r="N243" i="6"/>
  <c r="N245" i="6"/>
  <c r="N246" i="6"/>
  <c r="N247" i="6"/>
  <c r="N248" i="6"/>
  <c r="N249" i="6"/>
  <c r="N250" i="6"/>
  <c r="N251" i="6"/>
  <c r="N252" i="6"/>
  <c r="N253" i="6"/>
  <c r="N254" i="6"/>
  <c r="N255" i="6"/>
  <c r="N256" i="6"/>
  <c r="N257" i="6"/>
  <c r="N258" i="6"/>
  <c r="N259" i="6"/>
  <c r="N261" i="6"/>
  <c r="N262" i="6"/>
  <c r="N263" i="6"/>
  <c r="N264" i="6"/>
  <c r="N265" i="6"/>
  <c r="N266" i="6"/>
  <c r="N267" i="6"/>
  <c r="N268" i="6"/>
  <c r="N269" i="6"/>
  <c r="N270" i="6"/>
  <c r="N271" i="6"/>
  <c r="N272" i="6"/>
  <c r="N273" i="6"/>
  <c r="N274" i="6"/>
  <c r="N275" i="6"/>
  <c r="N276" i="6"/>
  <c r="N277" i="6"/>
  <c r="N278" i="6"/>
  <c r="N279" i="6"/>
  <c r="N280" i="6"/>
  <c r="N281" i="6"/>
  <c r="N282" i="6"/>
  <c r="N283" i="6"/>
  <c r="N284" i="6"/>
  <c r="N285" i="6"/>
  <c r="N286" i="6"/>
  <c r="N287" i="6"/>
  <c r="N288" i="6"/>
  <c r="N289" i="6"/>
  <c r="N290" i="6"/>
  <c r="N291" i="6"/>
  <c r="N292" i="6"/>
  <c r="N294" i="6"/>
  <c r="N295" i="6"/>
  <c r="N296" i="6"/>
  <c r="N297" i="6"/>
  <c r="N298" i="6"/>
  <c r="N299" i="6"/>
  <c r="N300" i="6"/>
  <c r="N301" i="6"/>
  <c r="N302" i="6"/>
  <c r="N303" i="6"/>
  <c r="N304" i="6"/>
  <c r="N305" i="6"/>
  <c r="N306" i="6"/>
  <c r="N307" i="6"/>
  <c r="N308" i="6"/>
  <c r="N309" i="6"/>
  <c r="N310" i="6"/>
  <c r="N311" i="6"/>
  <c r="N312" i="6"/>
  <c r="N313" i="6"/>
  <c r="N314" i="6"/>
  <c r="N315" i="6"/>
  <c r="N316" i="6"/>
  <c r="N317" i="6"/>
  <c r="N319" i="6"/>
  <c r="N320" i="6"/>
  <c r="N321" i="6"/>
  <c r="N323" i="6"/>
  <c r="N324" i="6"/>
  <c r="N325" i="6"/>
  <c r="N326" i="6"/>
  <c r="N327" i="6"/>
  <c r="N328" i="6"/>
  <c r="N329" i="6"/>
  <c r="N330" i="6"/>
  <c r="N331" i="6"/>
  <c r="N332" i="6"/>
  <c r="N333" i="6"/>
  <c r="N334" i="6"/>
  <c r="N335" i="6"/>
  <c r="N336" i="6"/>
  <c r="N337" i="6"/>
  <c r="N338" i="6"/>
  <c r="N339" i="6"/>
  <c r="N341" i="6"/>
  <c r="N342" i="6"/>
  <c r="N343" i="6"/>
  <c r="N345" i="6"/>
  <c r="N346" i="6"/>
  <c r="N347" i="6"/>
  <c r="N348" i="6"/>
  <c r="N349" i="6"/>
  <c r="N350" i="6"/>
  <c r="N351" i="6"/>
  <c r="N352" i="6"/>
  <c r="N353" i="6"/>
  <c r="N354" i="6"/>
  <c r="N355" i="6"/>
  <c r="N356" i="6"/>
  <c r="N358" i="6"/>
  <c r="N359" i="6"/>
  <c r="N360" i="6"/>
  <c r="N361" i="6"/>
  <c r="N362" i="6"/>
  <c r="N363" i="6"/>
  <c r="N364" i="6"/>
  <c r="N365" i="6"/>
  <c r="N366" i="6"/>
  <c r="N367" i="6"/>
  <c r="N368" i="6"/>
  <c r="N369" i="6"/>
  <c r="N370" i="6"/>
  <c r="N371" i="6"/>
  <c r="N374" i="6"/>
  <c r="N375" i="6"/>
  <c r="N376" i="6"/>
  <c r="N377" i="6"/>
  <c r="N380" i="6"/>
  <c r="N382" i="6"/>
  <c r="N384" i="6"/>
  <c r="N385" i="6"/>
  <c r="N386" i="6"/>
  <c r="N387" i="6"/>
  <c r="N388" i="6"/>
  <c r="N389" i="6"/>
  <c r="N392" i="6"/>
  <c r="N393" i="6"/>
  <c r="N394" i="6"/>
  <c r="N395" i="6"/>
  <c r="N396" i="6"/>
  <c r="N398" i="6"/>
  <c r="N399" i="6"/>
  <c r="N400" i="6"/>
  <c r="N401" i="6"/>
  <c r="N402" i="6"/>
  <c r="N403" i="6"/>
  <c r="N404" i="6"/>
  <c r="N405" i="6"/>
  <c r="N406" i="6"/>
  <c r="N407" i="6"/>
  <c r="N408" i="6"/>
  <c r="N409" i="6"/>
  <c r="N410" i="6"/>
  <c r="N411" i="6"/>
  <c r="N412" i="6"/>
  <c r="N413" i="6"/>
  <c r="N414" i="6"/>
  <c r="N415" i="6"/>
  <c r="N416" i="6"/>
  <c r="N417" i="6"/>
  <c r="N418" i="6"/>
  <c r="N419" i="6"/>
  <c r="N420" i="6"/>
  <c r="N421" i="6"/>
  <c r="N422" i="6"/>
  <c r="N423" i="6"/>
  <c r="N424" i="6"/>
  <c r="N425" i="6"/>
  <c r="N427" i="6"/>
  <c r="N429" i="6"/>
  <c r="N430" i="6"/>
  <c r="N431" i="6"/>
  <c r="N432" i="6"/>
  <c r="N433" i="6"/>
  <c r="N434" i="6"/>
  <c r="N435" i="6"/>
  <c r="N436" i="6"/>
  <c r="N437" i="6"/>
  <c r="N439" i="6"/>
  <c r="N440" i="6"/>
  <c r="N441" i="6"/>
  <c r="N442" i="6"/>
  <c r="N443" i="6"/>
  <c r="N444" i="6"/>
  <c r="N445" i="6"/>
  <c r="N446" i="6"/>
  <c r="N447" i="6"/>
  <c r="N448" i="6"/>
  <c r="N449" i="6"/>
  <c r="N450" i="6"/>
  <c r="N451" i="6"/>
  <c r="N452" i="6"/>
  <c r="N453" i="6"/>
  <c r="N454" i="6"/>
  <c r="N455" i="6"/>
  <c r="N456" i="6"/>
  <c r="N457" i="6"/>
  <c r="N458" i="6"/>
  <c r="N459" i="6"/>
  <c r="N460" i="6"/>
  <c r="N461" i="6"/>
  <c r="N462" i="6"/>
  <c r="N463" i="6"/>
  <c r="N464" i="6"/>
  <c r="N465" i="6"/>
  <c r="N466" i="6"/>
  <c r="N467" i="6"/>
  <c r="N468" i="6"/>
  <c r="N469" i="6"/>
  <c r="N470" i="6"/>
  <c r="N471" i="6"/>
  <c r="N472" i="6"/>
  <c r="N473" i="6"/>
  <c r="N474" i="6"/>
  <c r="N475" i="6"/>
  <c r="N476" i="6"/>
  <c r="N477" i="6"/>
  <c r="N478" i="6"/>
  <c r="N479" i="6"/>
  <c r="N480" i="6"/>
  <c r="N481" i="6"/>
  <c r="N482" i="6"/>
  <c r="N483" i="6"/>
  <c r="N484" i="6"/>
  <c r="N485" i="6"/>
  <c r="N486" i="6"/>
  <c r="N487" i="6"/>
  <c r="N488" i="6"/>
  <c r="N489" i="6"/>
  <c r="N490" i="6"/>
  <c r="N491" i="6"/>
  <c r="N492" i="6"/>
  <c r="N493" i="6"/>
  <c r="N494" i="6"/>
  <c r="N495" i="6"/>
  <c r="N496" i="6"/>
  <c r="N497" i="6"/>
  <c r="N498" i="6"/>
  <c r="N499" i="6"/>
  <c r="N500" i="6"/>
  <c r="N501" i="6"/>
  <c r="N502" i="6"/>
  <c r="N503" i="6"/>
  <c r="N504" i="6"/>
  <c r="N505" i="6"/>
  <c r="N506" i="6"/>
  <c r="N507" i="6"/>
  <c r="N508" i="6"/>
  <c r="N509" i="6"/>
  <c r="N510" i="6"/>
  <c r="N511" i="6"/>
  <c r="N512" i="6"/>
  <c r="N513" i="6"/>
  <c r="N514" i="6"/>
  <c r="N515" i="6"/>
  <c r="N516" i="6"/>
  <c r="N517" i="6"/>
  <c r="N518" i="6"/>
  <c r="N519" i="6"/>
  <c r="N520" i="6"/>
  <c r="N521" i="6"/>
  <c r="N522" i="6"/>
  <c r="N523" i="6"/>
  <c r="N524" i="6"/>
  <c r="N525" i="6"/>
  <c r="N526" i="6"/>
  <c r="N527" i="6"/>
  <c r="N528" i="6"/>
  <c r="N529" i="6"/>
  <c r="N530" i="6"/>
  <c r="N531" i="6"/>
  <c r="N532" i="6"/>
  <c r="N533" i="6"/>
  <c r="N534" i="6"/>
  <c r="N535" i="6"/>
  <c r="N536" i="6"/>
  <c r="N537" i="6"/>
  <c r="N538" i="6"/>
  <c r="N539" i="6"/>
  <c r="N540" i="6"/>
  <c r="N541" i="6"/>
  <c r="N542" i="6"/>
  <c r="N543" i="6"/>
  <c r="N544" i="6"/>
  <c r="N545" i="6"/>
  <c r="N546" i="6"/>
  <c r="N547" i="6"/>
  <c r="N548" i="6"/>
  <c r="N549" i="6"/>
  <c r="N550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6" i="6"/>
  <c r="M57" i="6"/>
  <c r="M58" i="6"/>
  <c r="M60" i="6"/>
  <c r="M61" i="6"/>
  <c r="M62" i="6"/>
  <c r="M63" i="6"/>
  <c r="M64" i="6"/>
  <c r="M65" i="6"/>
  <c r="M66" i="6"/>
  <c r="M67" i="6"/>
  <c r="M69" i="6"/>
  <c r="M70" i="6"/>
  <c r="M71" i="6"/>
  <c r="M72" i="6"/>
  <c r="M73" i="6"/>
  <c r="M74" i="6"/>
  <c r="M75" i="6"/>
  <c r="L75" i="6" s="1"/>
  <c r="M76" i="6"/>
  <c r="M77" i="6"/>
  <c r="M78" i="6"/>
  <c r="M79" i="6"/>
  <c r="M80" i="6"/>
  <c r="P80" i="6" s="1"/>
  <c r="M81" i="6"/>
  <c r="M82" i="6"/>
  <c r="M83" i="6"/>
  <c r="M85" i="6"/>
  <c r="M86" i="6"/>
  <c r="M87" i="6"/>
  <c r="M88" i="6"/>
  <c r="M90" i="6"/>
  <c r="M91" i="6"/>
  <c r="M92" i="6"/>
  <c r="L92" i="6" s="1"/>
  <c r="M93" i="6"/>
  <c r="M94" i="6"/>
  <c r="L94" i="6" s="1"/>
  <c r="M96" i="6"/>
  <c r="M98" i="6"/>
  <c r="M99" i="6"/>
  <c r="L99" i="6" s="1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31" i="6"/>
  <c r="M132" i="6"/>
  <c r="M134" i="6"/>
  <c r="M135" i="6"/>
  <c r="M137" i="6"/>
  <c r="M138" i="6"/>
  <c r="M139" i="6"/>
  <c r="M141" i="6"/>
  <c r="M142" i="6"/>
  <c r="M143" i="6"/>
  <c r="M144" i="6"/>
  <c r="M145" i="6"/>
  <c r="M146" i="6"/>
  <c r="M147" i="6"/>
  <c r="M149" i="6"/>
  <c r="M150" i="6"/>
  <c r="M151" i="6"/>
  <c r="M152" i="6"/>
  <c r="M153" i="6"/>
  <c r="M154" i="6"/>
  <c r="M155" i="6"/>
  <c r="M157" i="6"/>
  <c r="M158" i="6"/>
  <c r="M159" i="6"/>
  <c r="M160" i="6"/>
  <c r="M161" i="6"/>
  <c r="M162" i="6"/>
  <c r="M164" i="6"/>
  <c r="M165" i="6"/>
  <c r="M166" i="6"/>
  <c r="M167" i="6"/>
  <c r="M168" i="6"/>
  <c r="M169" i="6"/>
  <c r="M170" i="6"/>
  <c r="M171" i="6"/>
  <c r="M173" i="6"/>
  <c r="M174" i="6"/>
  <c r="M175" i="6"/>
  <c r="M176" i="6"/>
  <c r="M177" i="6"/>
  <c r="L177" i="6" s="1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L195" i="6" s="1"/>
  <c r="M196" i="6"/>
  <c r="M197" i="6"/>
  <c r="M198" i="6"/>
  <c r="M199" i="6"/>
  <c r="M200" i="6"/>
  <c r="M201" i="6"/>
  <c r="M202" i="6"/>
  <c r="M203" i="6"/>
  <c r="M204" i="6"/>
  <c r="M205" i="6"/>
  <c r="M206" i="6"/>
  <c r="M207" i="6"/>
  <c r="M209" i="6"/>
  <c r="M210" i="6"/>
  <c r="M212" i="6"/>
  <c r="M213" i="6"/>
  <c r="M214" i="6"/>
  <c r="M215" i="6"/>
  <c r="M216" i="6"/>
  <c r="M217" i="6"/>
  <c r="M218" i="6"/>
  <c r="M219" i="6"/>
  <c r="M220" i="6"/>
  <c r="M221" i="6"/>
  <c r="M222" i="6"/>
  <c r="M224" i="6"/>
  <c r="M226" i="6"/>
  <c r="M227" i="6"/>
  <c r="M228" i="6"/>
  <c r="M229" i="6"/>
  <c r="M230" i="6"/>
  <c r="M231" i="6"/>
  <c r="M232" i="6"/>
  <c r="M233" i="6"/>
  <c r="M234" i="6"/>
  <c r="M235" i="6"/>
  <c r="L235" i="6" s="1"/>
  <c r="M236" i="6"/>
  <c r="M237" i="6"/>
  <c r="M238" i="6"/>
  <c r="M239" i="6"/>
  <c r="M240" i="6"/>
  <c r="M243" i="6"/>
  <c r="M245" i="6"/>
  <c r="M246" i="6"/>
  <c r="M247" i="6"/>
  <c r="M248" i="6"/>
  <c r="M249" i="6"/>
  <c r="M250" i="6"/>
  <c r="M251" i="6"/>
  <c r="M252" i="6"/>
  <c r="M253" i="6"/>
  <c r="M254" i="6"/>
  <c r="M255" i="6"/>
  <c r="M256" i="6"/>
  <c r="M257" i="6"/>
  <c r="M258" i="6"/>
  <c r="M259" i="6"/>
  <c r="M261" i="6"/>
  <c r="M262" i="6"/>
  <c r="M263" i="6"/>
  <c r="M264" i="6"/>
  <c r="M265" i="6"/>
  <c r="M266" i="6"/>
  <c r="M267" i="6"/>
  <c r="M268" i="6"/>
  <c r="M269" i="6"/>
  <c r="M270" i="6"/>
  <c r="M271" i="6"/>
  <c r="M272" i="6"/>
  <c r="M273" i="6"/>
  <c r="M274" i="6"/>
  <c r="M275" i="6"/>
  <c r="M276" i="6"/>
  <c r="M277" i="6"/>
  <c r="M278" i="6"/>
  <c r="M279" i="6"/>
  <c r="M280" i="6"/>
  <c r="M281" i="6"/>
  <c r="M282" i="6"/>
  <c r="M283" i="6"/>
  <c r="M284" i="6"/>
  <c r="L284" i="6" s="1"/>
  <c r="M285" i="6"/>
  <c r="M286" i="6"/>
  <c r="M287" i="6"/>
  <c r="M288" i="6"/>
  <c r="M289" i="6"/>
  <c r="M290" i="6"/>
  <c r="M291" i="6"/>
  <c r="M292" i="6"/>
  <c r="M294" i="6"/>
  <c r="M295" i="6"/>
  <c r="M296" i="6"/>
  <c r="M297" i="6"/>
  <c r="M298" i="6"/>
  <c r="M299" i="6"/>
  <c r="M300" i="6"/>
  <c r="M301" i="6"/>
  <c r="M302" i="6"/>
  <c r="M303" i="6"/>
  <c r="M304" i="6"/>
  <c r="M305" i="6"/>
  <c r="M306" i="6"/>
  <c r="M307" i="6"/>
  <c r="M308" i="6"/>
  <c r="M309" i="6"/>
  <c r="M310" i="6"/>
  <c r="M311" i="6"/>
  <c r="M312" i="6"/>
  <c r="M313" i="6"/>
  <c r="M314" i="6"/>
  <c r="M315" i="6"/>
  <c r="M316" i="6"/>
  <c r="M317" i="6"/>
  <c r="M319" i="6"/>
  <c r="M320" i="6"/>
  <c r="M321" i="6"/>
  <c r="M323" i="6"/>
  <c r="M324" i="6"/>
  <c r="M325" i="6"/>
  <c r="M326" i="6"/>
  <c r="M327" i="6"/>
  <c r="M328" i="6"/>
  <c r="M329" i="6"/>
  <c r="M330" i="6"/>
  <c r="M331" i="6"/>
  <c r="M332" i="6"/>
  <c r="M333" i="6"/>
  <c r="M334" i="6"/>
  <c r="M335" i="6"/>
  <c r="M336" i="6"/>
  <c r="M337" i="6"/>
  <c r="M338" i="6"/>
  <c r="M339" i="6"/>
  <c r="M341" i="6"/>
  <c r="M342" i="6"/>
  <c r="M343" i="6"/>
  <c r="M345" i="6"/>
  <c r="M346" i="6"/>
  <c r="M347" i="6"/>
  <c r="M348" i="6"/>
  <c r="M349" i="6"/>
  <c r="M350" i="6"/>
  <c r="M351" i="6"/>
  <c r="M352" i="6"/>
  <c r="M353" i="6"/>
  <c r="M354" i="6"/>
  <c r="M355" i="6"/>
  <c r="M356" i="6"/>
  <c r="M358" i="6"/>
  <c r="M359" i="6"/>
  <c r="M360" i="6"/>
  <c r="M361" i="6"/>
  <c r="M362" i="6"/>
  <c r="L362" i="6" s="1"/>
  <c r="M363" i="6"/>
  <c r="M364" i="6"/>
  <c r="M365" i="6"/>
  <c r="M366" i="6"/>
  <c r="M367" i="6"/>
  <c r="M368" i="6"/>
  <c r="M369" i="6"/>
  <c r="M370" i="6"/>
  <c r="M371" i="6"/>
  <c r="M374" i="6"/>
  <c r="M375" i="6"/>
  <c r="M376" i="6"/>
  <c r="M377" i="6"/>
  <c r="M380" i="6"/>
  <c r="M382" i="6"/>
  <c r="M384" i="6"/>
  <c r="M385" i="6"/>
  <c r="M386" i="6"/>
  <c r="M387" i="6"/>
  <c r="M388" i="6"/>
  <c r="M389" i="6"/>
  <c r="M392" i="6"/>
  <c r="M393" i="6"/>
  <c r="M394" i="6"/>
  <c r="M395" i="6"/>
  <c r="M396" i="6"/>
  <c r="M398" i="6"/>
  <c r="M399" i="6"/>
  <c r="M400" i="6"/>
  <c r="M401" i="6"/>
  <c r="M402" i="6"/>
  <c r="M403" i="6"/>
  <c r="M404" i="6"/>
  <c r="M405" i="6"/>
  <c r="M406" i="6"/>
  <c r="M407" i="6"/>
  <c r="M408" i="6"/>
  <c r="M409" i="6"/>
  <c r="M410" i="6"/>
  <c r="M411" i="6"/>
  <c r="M412" i="6"/>
  <c r="M413" i="6"/>
  <c r="M414" i="6"/>
  <c r="M415" i="6"/>
  <c r="M416" i="6"/>
  <c r="M417" i="6"/>
  <c r="M418" i="6"/>
  <c r="M419" i="6"/>
  <c r="M420" i="6"/>
  <c r="M421" i="6"/>
  <c r="M422" i="6"/>
  <c r="M423" i="6"/>
  <c r="M424" i="6"/>
  <c r="M425" i="6"/>
  <c r="M427" i="6"/>
  <c r="M429" i="6"/>
  <c r="M430" i="6"/>
  <c r="M431" i="6"/>
  <c r="M432" i="6"/>
  <c r="M433" i="6"/>
  <c r="M434" i="6"/>
  <c r="M435" i="6"/>
  <c r="M436" i="6"/>
  <c r="M437" i="6"/>
  <c r="M439" i="6"/>
  <c r="L439" i="6" s="1"/>
  <c r="M440" i="6"/>
  <c r="M441" i="6"/>
  <c r="M442" i="6"/>
  <c r="M443" i="6"/>
  <c r="M444" i="6"/>
  <c r="M445" i="6"/>
  <c r="M446" i="6"/>
  <c r="M447" i="6"/>
  <c r="M448" i="6"/>
  <c r="M449" i="6"/>
  <c r="M450" i="6"/>
  <c r="M451" i="6"/>
  <c r="M452" i="6"/>
  <c r="M453" i="6"/>
  <c r="M454" i="6"/>
  <c r="M455" i="6"/>
  <c r="M456" i="6"/>
  <c r="M457" i="6"/>
  <c r="M458" i="6"/>
  <c r="M459" i="6"/>
  <c r="M460" i="6"/>
  <c r="M461" i="6"/>
  <c r="M462" i="6"/>
  <c r="M463" i="6"/>
  <c r="M464" i="6"/>
  <c r="M465" i="6"/>
  <c r="M466" i="6"/>
  <c r="M467" i="6"/>
  <c r="M468" i="6"/>
  <c r="M469" i="6"/>
  <c r="M470" i="6"/>
  <c r="M471" i="6"/>
  <c r="M472" i="6"/>
  <c r="M473" i="6"/>
  <c r="M474" i="6"/>
  <c r="M475" i="6"/>
  <c r="M476" i="6"/>
  <c r="M477" i="6"/>
  <c r="M478" i="6"/>
  <c r="M479" i="6"/>
  <c r="M480" i="6"/>
  <c r="M481" i="6"/>
  <c r="M482" i="6"/>
  <c r="M483" i="6"/>
  <c r="M484" i="6"/>
  <c r="M485" i="6"/>
  <c r="M486" i="6"/>
  <c r="M487" i="6"/>
  <c r="M488" i="6"/>
  <c r="M489" i="6"/>
  <c r="M490" i="6"/>
  <c r="M491" i="6"/>
  <c r="M492" i="6"/>
  <c r="M493" i="6"/>
  <c r="M494" i="6"/>
  <c r="M495" i="6"/>
  <c r="M496" i="6"/>
  <c r="M497" i="6"/>
  <c r="M498" i="6"/>
  <c r="M499" i="6"/>
  <c r="M500" i="6"/>
  <c r="M501" i="6"/>
  <c r="M502" i="6"/>
  <c r="M503" i="6"/>
  <c r="M504" i="6"/>
  <c r="M505" i="6"/>
  <c r="M506" i="6"/>
  <c r="M507" i="6"/>
  <c r="M508" i="6"/>
  <c r="M509" i="6"/>
  <c r="M510" i="6"/>
  <c r="M511" i="6"/>
  <c r="M512" i="6"/>
  <c r="M513" i="6"/>
  <c r="M514" i="6"/>
  <c r="M515" i="6"/>
  <c r="M516" i="6"/>
  <c r="M517" i="6"/>
  <c r="M518" i="6"/>
  <c r="M519" i="6"/>
  <c r="M520" i="6"/>
  <c r="M521" i="6"/>
  <c r="M522" i="6"/>
  <c r="M523" i="6"/>
  <c r="M524" i="6"/>
  <c r="M525" i="6"/>
  <c r="M526" i="6"/>
  <c r="M527" i="6"/>
  <c r="M528" i="6"/>
  <c r="M529" i="6"/>
  <c r="M530" i="6"/>
  <c r="M531" i="6"/>
  <c r="M532" i="6"/>
  <c r="M533" i="6"/>
  <c r="M534" i="6"/>
  <c r="M535" i="6"/>
  <c r="M536" i="6"/>
  <c r="M537" i="6"/>
  <c r="M538" i="6"/>
  <c r="M539" i="6"/>
  <c r="M540" i="6"/>
  <c r="M541" i="6"/>
  <c r="M542" i="6"/>
  <c r="M543" i="6"/>
  <c r="M544" i="6"/>
  <c r="M545" i="6"/>
  <c r="M546" i="6"/>
  <c r="M547" i="6"/>
  <c r="M548" i="6"/>
  <c r="M549" i="6"/>
  <c r="M550" i="6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5" i="7"/>
  <c r="N36" i="7"/>
  <c r="N37" i="7"/>
  <c r="N38" i="7"/>
  <c r="N39" i="7"/>
  <c r="N40" i="7"/>
  <c r="N41" i="7"/>
  <c r="N42" i="7"/>
  <c r="N43" i="7"/>
  <c r="N44" i="7"/>
  <c r="N45" i="7"/>
  <c r="N46" i="7"/>
  <c r="N47" i="7"/>
  <c r="N48" i="7"/>
  <c r="N49" i="7"/>
  <c r="N50" i="7"/>
  <c r="N51" i="7"/>
  <c r="N52" i="7"/>
  <c r="N53" i="7"/>
  <c r="N54" i="7"/>
  <c r="N56" i="7"/>
  <c r="N57" i="7"/>
  <c r="N58" i="7"/>
  <c r="N60" i="7"/>
  <c r="N61" i="7"/>
  <c r="N62" i="7"/>
  <c r="N63" i="7"/>
  <c r="N64" i="7"/>
  <c r="N65" i="7"/>
  <c r="N66" i="7"/>
  <c r="N67" i="7"/>
  <c r="N69" i="7"/>
  <c r="N70" i="7"/>
  <c r="N71" i="7"/>
  <c r="N72" i="7"/>
  <c r="N73" i="7"/>
  <c r="N74" i="7"/>
  <c r="N75" i="7"/>
  <c r="N76" i="7"/>
  <c r="N77" i="7"/>
  <c r="N78" i="7"/>
  <c r="N79" i="7"/>
  <c r="N80" i="7"/>
  <c r="N81" i="7"/>
  <c r="N82" i="7"/>
  <c r="N83" i="7"/>
  <c r="N85" i="7"/>
  <c r="N86" i="7"/>
  <c r="N87" i="7"/>
  <c r="N88" i="7"/>
  <c r="N90" i="7"/>
  <c r="N91" i="7"/>
  <c r="N92" i="7"/>
  <c r="N93" i="7"/>
  <c r="N94" i="7"/>
  <c r="N96" i="7"/>
  <c r="N98" i="7"/>
  <c r="N99" i="7"/>
  <c r="N100" i="7"/>
  <c r="N101" i="7"/>
  <c r="N102" i="7"/>
  <c r="N103" i="7"/>
  <c r="N104" i="7"/>
  <c r="N105" i="7"/>
  <c r="N106" i="7"/>
  <c r="N107" i="7"/>
  <c r="N108" i="7"/>
  <c r="N109" i="7"/>
  <c r="N110" i="7"/>
  <c r="N111" i="7"/>
  <c r="N112" i="7"/>
  <c r="N113" i="7"/>
  <c r="N114" i="7"/>
  <c r="N115" i="7"/>
  <c r="N116" i="7"/>
  <c r="N117" i="7"/>
  <c r="N118" i="7"/>
  <c r="N119" i="7"/>
  <c r="N120" i="7"/>
  <c r="N121" i="7"/>
  <c r="N122" i="7"/>
  <c r="N123" i="7"/>
  <c r="N124" i="7"/>
  <c r="N125" i="7"/>
  <c r="N126" i="7"/>
  <c r="N127" i="7"/>
  <c r="N131" i="7"/>
  <c r="N132" i="7"/>
  <c r="N134" i="7"/>
  <c r="N135" i="7"/>
  <c r="N137" i="7"/>
  <c r="N138" i="7"/>
  <c r="N139" i="7"/>
  <c r="N141" i="7"/>
  <c r="N142" i="7"/>
  <c r="N143" i="7"/>
  <c r="N144" i="7"/>
  <c r="N145" i="7"/>
  <c r="N146" i="7"/>
  <c r="N147" i="7"/>
  <c r="N149" i="7"/>
  <c r="N150" i="7"/>
  <c r="N151" i="7"/>
  <c r="N152" i="7"/>
  <c r="N153" i="7"/>
  <c r="N154" i="7"/>
  <c r="N155" i="7"/>
  <c r="N157" i="7"/>
  <c r="N158" i="7"/>
  <c r="N159" i="7"/>
  <c r="N160" i="7"/>
  <c r="N161" i="7"/>
  <c r="N162" i="7"/>
  <c r="N164" i="7"/>
  <c r="N165" i="7"/>
  <c r="N166" i="7"/>
  <c r="N167" i="7"/>
  <c r="N168" i="7"/>
  <c r="N169" i="7"/>
  <c r="N170" i="7"/>
  <c r="N171" i="7"/>
  <c r="N173" i="7"/>
  <c r="N174" i="7"/>
  <c r="N175" i="7"/>
  <c r="N176" i="7"/>
  <c r="N177" i="7"/>
  <c r="N178" i="7"/>
  <c r="N179" i="7"/>
  <c r="N180" i="7"/>
  <c r="N181" i="7"/>
  <c r="N182" i="7"/>
  <c r="N183" i="7"/>
  <c r="N184" i="7"/>
  <c r="N185" i="7"/>
  <c r="N186" i="7"/>
  <c r="N187" i="7"/>
  <c r="N188" i="7"/>
  <c r="N189" i="7"/>
  <c r="N190" i="7"/>
  <c r="N191" i="7"/>
  <c r="N192" i="7"/>
  <c r="N193" i="7"/>
  <c r="N194" i="7"/>
  <c r="N195" i="7"/>
  <c r="N196" i="7"/>
  <c r="N197" i="7"/>
  <c r="N198" i="7"/>
  <c r="N199" i="7"/>
  <c r="N200" i="7"/>
  <c r="N201" i="7"/>
  <c r="N202" i="7"/>
  <c r="N203" i="7"/>
  <c r="N204" i="7"/>
  <c r="N205" i="7"/>
  <c r="N206" i="7"/>
  <c r="N207" i="7"/>
  <c r="N209" i="7"/>
  <c r="N210" i="7"/>
  <c r="N212" i="7"/>
  <c r="N213" i="7"/>
  <c r="N214" i="7"/>
  <c r="N215" i="7"/>
  <c r="N216" i="7"/>
  <c r="N217" i="7"/>
  <c r="N218" i="7"/>
  <c r="N219" i="7"/>
  <c r="N220" i="7"/>
  <c r="N221" i="7"/>
  <c r="N222" i="7"/>
  <c r="N224" i="7"/>
  <c r="N226" i="7"/>
  <c r="N227" i="7"/>
  <c r="N228" i="7"/>
  <c r="N229" i="7"/>
  <c r="N230" i="7"/>
  <c r="N231" i="7"/>
  <c r="N232" i="7"/>
  <c r="N233" i="7"/>
  <c r="N234" i="7"/>
  <c r="N235" i="7"/>
  <c r="N236" i="7"/>
  <c r="N237" i="7"/>
  <c r="N238" i="7"/>
  <c r="N239" i="7"/>
  <c r="N240" i="7"/>
  <c r="N243" i="7"/>
  <c r="N245" i="7"/>
  <c r="N246" i="7"/>
  <c r="N247" i="7"/>
  <c r="N248" i="7"/>
  <c r="N249" i="7"/>
  <c r="N250" i="7"/>
  <c r="N251" i="7"/>
  <c r="N252" i="7"/>
  <c r="N253" i="7"/>
  <c r="N254" i="7"/>
  <c r="N255" i="7"/>
  <c r="N256" i="7"/>
  <c r="N257" i="7"/>
  <c r="N258" i="7"/>
  <c r="N259" i="7"/>
  <c r="N261" i="7"/>
  <c r="N262" i="7"/>
  <c r="N263" i="7"/>
  <c r="N264" i="7"/>
  <c r="N265" i="7"/>
  <c r="N266" i="7"/>
  <c r="N267" i="7"/>
  <c r="N268" i="7"/>
  <c r="N269" i="7"/>
  <c r="N270" i="7"/>
  <c r="N271" i="7"/>
  <c r="N272" i="7"/>
  <c r="N273" i="7"/>
  <c r="N274" i="7"/>
  <c r="N275" i="7"/>
  <c r="N276" i="7"/>
  <c r="N277" i="7"/>
  <c r="N278" i="7"/>
  <c r="N279" i="7"/>
  <c r="N280" i="7"/>
  <c r="N281" i="7"/>
  <c r="N282" i="7"/>
  <c r="N283" i="7"/>
  <c r="N284" i="7"/>
  <c r="N285" i="7"/>
  <c r="N286" i="7"/>
  <c r="N287" i="7"/>
  <c r="N288" i="7"/>
  <c r="N289" i="7"/>
  <c r="N290" i="7"/>
  <c r="N291" i="7"/>
  <c r="N292" i="7"/>
  <c r="N294" i="7"/>
  <c r="N295" i="7"/>
  <c r="N296" i="7"/>
  <c r="N297" i="7"/>
  <c r="N298" i="7"/>
  <c r="N299" i="7"/>
  <c r="N300" i="7"/>
  <c r="N301" i="7"/>
  <c r="N302" i="7"/>
  <c r="N303" i="7"/>
  <c r="N304" i="7"/>
  <c r="N305" i="7"/>
  <c r="N306" i="7"/>
  <c r="N307" i="7"/>
  <c r="N308" i="7"/>
  <c r="N309" i="7"/>
  <c r="N310" i="7"/>
  <c r="N311" i="7"/>
  <c r="N312" i="7"/>
  <c r="N313" i="7"/>
  <c r="N314" i="7"/>
  <c r="N315" i="7"/>
  <c r="N316" i="7"/>
  <c r="N317" i="7"/>
  <c r="N319" i="7"/>
  <c r="N320" i="7"/>
  <c r="N321" i="7"/>
  <c r="N323" i="7"/>
  <c r="N324" i="7"/>
  <c r="N325" i="7"/>
  <c r="N326" i="7"/>
  <c r="N327" i="7"/>
  <c r="N328" i="7"/>
  <c r="N329" i="7"/>
  <c r="N330" i="7"/>
  <c r="N331" i="7"/>
  <c r="N332" i="7"/>
  <c r="N333" i="7"/>
  <c r="N334" i="7"/>
  <c r="N335" i="7"/>
  <c r="N336" i="7"/>
  <c r="N337" i="7"/>
  <c r="N338" i="7"/>
  <c r="N339" i="7"/>
  <c r="N341" i="7"/>
  <c r="N342" i="7"/>
  <c r="N343" i="7"/>
  <c r="N345" i="7"/>
  <c r="N346" i="7"/>
  <c r="N347" i="7"/>
  <c r="N348" i="7"/>
  <c r="N349" i="7"/>
  <c r="N350" i="7"/>
  <c r="N351" i="7"/>
  <c r="N352" i="7"/>
  <c r="N353" i="7"/>
  <c r="N354" i="7"/>
  <c r="N355" i="7"/>
  <c r="N356" i="7"/>
  <c r="N358" i="7"/>
  <c r="N359" i="7"/>
  <c r="N360" i="7"/>
  <c r="N361" i="7"/>
  <c r="N362" i="7"/>
  <c r="N363" i="7"/>
  <c r="N364" i="7"/>
  <c r="N365" i="7"/>
  <c r="N366" i="7"/>
  <c r="N367" i="7"/>
  <c r="N368" i="7"/>
  <c r="N369" i="7"/>
  <c r="N370" i="7"/>
  <c r="N371" i="7"/>
  <c r="N374" i="7"/>
  <c r="N375" i="7"/>
  <c r="N376" i="7"/>
  <c r="N377" i="7"/>
  <c r="N380" i="7"/>
  <c r="N382" i="7"/>
  <c r="N384" i="7"/>
  <c r="N385" i="7"/>
  <c r="N386" i="7"/>
  <c r="N387" i="7"/>
  <c r="N388" i="7"/>
  <c r="N389" i="7"/>
  <c r="N392" i="7"/>
  <c r="N393" i="7"/>
  <c r="N394" i="7"/>
  <c r="N395" i="7"/>
  <c r="N396" i="7"/>
  <c r="N398" i="7"/>
  <c r="N399" i="7"/>
  <c r="N400" i="7"/>
  <c r="N401" i="7"/>
  <c r="N402" i="7"/>
  <c r="N403" i="7"/>
  <c r="N404" i="7"/>
  <c r="N405" i="7"/>
  <c r="N406" i="7"/>
  <c r="N407" i="7"/>
  <c r="N408" i="7"/>
  <c r="N409" i="7"/>
  <c r="N410" i="7"/>
  <c r="N411" i="7"/>
  <c r="N412" i="7"/>
  <c r="N413" i="7"/>
  <c r="N414" i="7"/>
  <c r="N415" i="7"/>
  <c r="N416" i="7"/>
  <c r="N417" i="7"/>
  <c r="N418" i="7"/>
  <c r="N419" i="7"/>
  <c r="N420" i="7"/>
  <c r="N421" i="7"/>
  <c r="N422" i="7"/>
  <c r="N423" i="7"/>
  <c r="N424" i="7"/>
  <c r="N425" i="7"/>
  <c r="N427" i="7"/>
  <c r="N429" i="7"/>
  <c r="N430" i="7"/>
  <c r="N431" i="7"/>
  <c r="N432" i="7"/>
  <c r="N433" i="7"/>
  <c r="N434" i="7"/>
  <c r="N435" i="7"/>
  <c r="N436" i="7"/>
  <c r="N437" i="7"/>
  <c r="N439" i="7"/>
  <c r="N440" i="7"/>
  <c r="N441" i="7"/>
  <c r="N442" i="7"/>
  <c r="N443" i="7"/>
  <c r="N444" i="7"/>
  <c r="N445" i="7"/>
  <c r="N446" i="7"/>
  <c r="N447" i="7"/>
  <c r="N448" i="7"/>
  <c r="N449" i="7"/>
  <c r="N450" i="7"/>
  <c r="N451" i="7"/>
  <c r="N452" i="7"/>
  <c r="N453" i="7"/>
  <c r="N454" i="7"/>
  <c r="N455" i="7"/>
  <c r="N456" i="7"/>
  <c r="N457" i="7"/>
  <c r="N458" i="7"/>
  <c r="N459" i="7"/>
  <c r="N460" i="7"/>
  <c r="N461" i="7"/>
  <c r="N462" i="7"/>
  <c r="N463" i="7"/>
  <c r="N464" i="7"/>
  <c r="N465" i="7"/>
  <c r="N466" i="7"/>
  <c r="N467" i="7"/>
  <c r="N468" i="7"/>
  <c r="N469" i="7"/>
  <c r="N470" i="7"/>
  <c r="N471" i="7"/>
  <c r="N472" i="7"/>
  <c r="N473" i="7"/>
  <c r="N474" i="7"/>
  <c r="N475" i="7"/>
  <c r="N476" i="7"/>
  <c r="N477" i="7"/>
  <c r="N478" i="7"/>
  <c r="N479" i="7"/>
  <c r="N480" i="7"/>
  <c r="N481" i="7"/>
  <c r="N482" i="7"/>
  <c r="N483" i="7"/>
  <c r="N484" i="7"/>
  <c r="N485" i="7"/>
  <c r="N486" i="7"/>
  <c r="N487" i="7"/>
  <c r="N488" i="7"/>
  <c r="N489" i="7"/>
  <c r="N490" i="7"/>
  <c r="N491" i="7"/>
  <c r="N492" i="7"/>
  <c r="N493" i="7"/>
  <c r="N494" i="7"/>
  <c r="N495" i="7"/>
  <c r="N496" i="7"/>
  <c r="N497" i="7"/>
  <c r="N498" i="7"/>
  <c r="N499" i="7"/>
  <c r="N500" i="7"/>
  <c r="N501" i="7"/>
  <c r="N502" i="7"/>
  <c r="N503" i="7"/>
  <c r="N504" i="7"/>
  <c r="N505" i="7"/>
  <c r="N506" i="7"/>
  <c r="N507" i="7"/>
  <c r="N508" i="7"/>
  <c r="N509" i="7"/>
  <c r="N510" i="7"/>
  <c r="N511" i="7"/>
  <c r="N512" i="7"/>
  <c r="N513" i="7"/>
  <c r="N514" i="7"/>
  <c r="N515" i="7"/>
  <c r="N516" i="7"/>
  <c r="N517" i="7"/>
  <c r="N518" i="7"/>
  <c r="N519" i="7"/>
  <c r="N520" i="7"/>
  <c r="N521" i="7"/>
  <c r="N522" i="7"/>
  <c r="N523" i="7"/>
  <c r="N524" i="7"/>
  <c r="N525" i="7"/>
  <c r="N526" i="7"/>
  <c r="N527" i="7"/>
  <c r="N528" i="7"/>
  <c r="N529" i="7"/>
  <c r="N530" i="7"/>
  <c r="N531" i="7"/>
  <c r="N532" i="7"/>
  <c r="N533" i="7"/>
  <c r="N534" i="7"/>
  <c r="N535" i="7"/>
  <c r="N536" i="7"/>
  <c r="N537" i="7"/>
  <c r="N538" i="7"/>
  <c r="N539" i="7"/>
  <c r="N540" i="7"/>
  <c r="N541" i="7"/>
  <c r="N542" i="7"/>
  <c r="N543" i="7"/>
  <c r="N544" i="7"/>
  <c r="N545" i="7"/>
  <c r="N546" i="7"/>
  <c r="N547" i="7"/>
  <c r="N548" i="7"/>
  <c r="N549" i="7"/>
  <c r="N550" i="7"/>
  <c r="M5" i="7"/>
  <c r="M6" i="7"/>
  <c r="M7" i="7"/>
  <c r="M8" i="7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M25" i="7"/>
  <c r="M26" i="7"/>
  <c r="M27" i="7"/>
  <c r="M28" i="7"/>
  <c r="M29" i="7"/>
  <c r="M30" i="7"/>
  <c r="M31" i="7"/>
  <c r="M32" i="7"/>
  <c r="M33" i="7"/>
  <c r="M34" i="7"/>
  <c r="M35" i="7"/>
  <c r="M36" i="7"/>
  <c r="M37" i="7"/>
  <c r="M38" i="7"/>
  <c r="M39" i="7"/>
  <c r="M40" i="7"/>
  <c r="M41" i="7"/>
  <c r="M42" i="7"/>
  <c r="M43" i="7"/>
  <c r="M44" i="7"/>
  <c r="M45" i="7"/>
  <c r="M46" i="7"/>
  <c r="M47" i="7"/>
  <c r="M48" i="7"/>
  <c r="M49" i="7"/>
  <c r="M50" i="7"/>
  <c r="M51" i="7"/>
  <c r="M52" i="7"/>
  <c r="M53" i="7"/>
  <c r="M54" i="7"/>
  <c r="M56" i="7"/>
  <c r="M57" i="7"/>
  <c r="M58" i="7"/>
  <c r="M60" i="7"/>
  <c r="M61" i="7"/>
  <c r="M62" i="7"/>
  <c r="M63" i="7"/>
  <c r="M64" i="7"/>
  <c r="M65" i="7"/>
  <c r="M66" i="7"/>
  <c r="M67" i="7"/>
  <c r="M69" i="7"/>
  <c r="M70" i="7"/>
  <c r="M71" i="7"/>
  <c r="M72" i="7"/>
  <c r="M73" i="7"/>
  <c r="M74" i="7"/>
  <c r="M75" i="7"/>
  <c r="L75" i="7" s="1"/>
  <c r="M76" i="7"/>
  <c r="M77" i="7"/>
  <c r="M78" i="7"/>
  <c r="M79" i="7"/>
  <c r="M80" i="7"/>
  <c r="P80" i="7" s="1"/>
  <c r="M81" i="7"/>
  <c r="M82" i="7"/>
  <c r="M83" i="7"/>
  <c r="M85" i="7"/>
  <c r="M86" i="7"/>
  <c r="M87" i="7"/>
  <c r="M88" i="7"/>
  <c r="M90" i="7"/>
  <c r="M91" i="7"/>
  <c r="M92" i="7"/>
  <c r="L92" i="7" s="1"/>
  <c r="M93" i="7"/>
  <c r="M94" i="7"/>
  <c r="L94" i="7" s="1"/>
  <c r="M96" i="7"/>
  <c r="M98" i="7"/>
  <c r="M99" i="7"/>
  <c r="L99" i="7" s="1"/>
  <c r="M100" i="7"/>
  <c r="M101" i="7"/>
  <c r="M102" i="7"/>
  <c r="M103" i="7"/>
  <c r="M104" i="7"/>
  <c r="M105" i="7"/>
  <c r="M106" i="7"/>
  <c r="M107" i="7"/>
  <c r="M108" i="7"/>
  <c r="M109" i="7"/>
  <c r="M110" i="7"/>
  <c r="M111" i="7"/>
  <c r="M112" i="7"/>
  <c r="M113" i="7"/>
  <c r="M114" i="7"/>
  <c r="M115" i="7"/>
  <c r="M116" i="7"/>
  <c r="M117" i="7"/>
  <c r="M118" i="7"/>
  <c r="M119" i="7"/>
  <c r="M120" i="7"/>
  <c r="M121" i="7"/>
  <c r="M122" i="7"/>
  <c r="M123" i="7"/>
  <c r="M124" i="7"/>
  <c r="M125" i="7"/>
  <c r="M126" i="7"/>
  <c r="M127" i="7"/>
  <c r="M131" i="7"/>
  <c r="M132" i="7"/>
  <c r="M134" i="7"/>
  <c r="M135" i="7"/>
  <c r="M137" i="7"/>
  <c r="M138" i="7"/>
  <c r="M139" i="7"/>
  <c r="M141" i="7"/>
  <c r="M142" i="7"/>
  <c r="M143" i="7"/>
  <c r="M144" i="7"/>
  <c r="M145" i="7"/>
  <c r="M146" i="7"/>
  <c r="M147" i="7"/>
  <c r="M149" i="7"/>
  <c r="M150" i="7"/>
  <c r="M151" i="7"/>
  <c r="M152" i="7"/>
  <c r="M153" i="7"/>
  <c r="M154" i="7"/>
  <c r="M155" i="7"/>
  <c r="M157" i="7"/>
  <c r="M158" i="7"/>
  <c r="M159" i="7"/>
  <c r="M160" i="7"/>
  <c r="M161" i="7"/>
  <c r="M162" i="7"/>
  <c r="M164" i="7"/>
  <c r="M165" i="7"/>
  <c r="M166" i="7"/>
  <c r="M167" i="7"/>
  <c r="M168" i="7"/>
  <c r="M169" i="7"/>
  <c r="M170" i="7"/>
  <c r="M171" i="7"/>
  <c r="M173" i="7"/>
  <c r="M174" i="7"/>
  <c r="M175" i="7"/>
  <c r="M176" i="7"/>
  <c r="M177" i="7"/>
  <c r="L177" i="7" s="1"/>
  <c r="M178" i="7"/>
  <c r="M179" i="7"/>
  <c r="M180" i="7"/>
  <c r="M181" i="7"/>
  <c r="M182" i="7"/>
  <c r="M183" i="7"/>
  <c r="M184" i="7"/>
  <c r="M185" i="7"/>
  <c r="M186" i="7"/>
  <c r="M187" i="7"/>
  <c r="M188" i="7"/>
  <c r="M189" i="7"/>
  <c r="M190" i="7"/>
  <c r="M191" i="7"/>
  <c r="M192" i="7"/>
  <c r="M193" i="7"/>
  <c r="M194" i="7"/>
  <c r="M195" i="7"/>
  <c r="L195" i="7" s="1"/>
  <c r="M196" i="7"/>
  <c r="M197" i="7"/>
  <c r="M198" i="7"/>
  <c r="M199" i="7"/>
  <c r="M200" i="7"/>
  <c r="M201" i="7"/>
  <c r="M202" i="7"/>
  <c r="M203" i="7"/>
  <c r="M204" i="7"/>
  <c r="M205" i="7"/>
  <c r="M206" i="7"/>
  <c r="M207" i="7"/>
  <c r="M209" i="7"/>
  <c r="M210" i="7"/>
  <c r="M212" i="7"/>
  <c r="M213" i="7"/>
  <c r="M214" i="7"/>
  <c r="M215" i="7"/>
  <c r="M216" i="7"/>
  <c r="M217" i="7"/>
  <c r="M218" i="7"/>
  <c r="M219" i="7"/>
  <c r="M220" i="7"/>
  <c r="M221" i="7"/>
  <c r="M222" i="7"/>
  <c r="M224" i="7"/>
  <c r="M226" i="7"/>
  <c r="M227" i="7"/>
  <c r="M228" i="7"/>
  <c r="M229" i="7"/>
  <c r="M230" i="7"/>
  <c r="M231" i="7"/>
  <c r="M232" i="7"/>
  <c r="M233" i="7"/>
  <c r="M234" i="7"/>
  <c r="M235" i="7"/>
  <c r="L235" i="7" s="1"/>
  <c r="M236" i="7"/>
  <c r="M237" i="7"/>
  <c r="M238" i="7"/>
  <c r="M239" i="7"/>
  <c r="M240" i="7"/>
  <c r="M243" i="7"/>
  <c r="M245" i="7"/>
  <c r="M246" i="7"/>
  <c r="M247" i="7"/>
  <c r="M248" i="7"/>
  <c r="M249" i="7"/>
  <c r="M250" i="7"/>
  <c r="M251" i="7"/>
  <c r="M252" i="7"/>
  <c r="M253" i="7"/>
  <c r="M254" i="7"/>
  <c r="M255" i="7"/>
  <c r="M256" i="7"/>
  <c r="M257" i="7"/>
  <c r="M258" i="7"/>
  <c r="M259" i="7"/>
  <c r="M261" i="7"/>
  <c r="M262" i="7"/>
  <c r="M263" i="7"/>
  <c r="M264" i="7"/>
  <c r="M265" i="7"/>
  <c r="M266" i="7"/>
  <c r="M267" i="7"/>
  <c r="M268" i="7"/>
  <c r="M269" i="7"/>
  <c r="M270" i="7"/>
  <c r="M271" i="7"/>
  <c r="M272" i="7"/>
  <c r="M273" i="7"/>
  <c r="M274" i="7"/>
  <c r="M275" i="7"/>
  <c r="M276" i="7"/>
  <c r="M277" i="7"/>
  <c r="M278" i="7"/>
  <c r="M279" i="7"/>
  <c r="M280" i="7"/>
  <c r="M281" i="7"/>
  <c r="M282" i="7"/>
  <c r="M283" i="7"/>
  <c r="M284" i="7"/>
  <c r="L284" i="7" s="1"/>
  <c r="M285" i="7"/>
  <c r="M286" i="7"/>
  <c r="M287" i="7"/>
  <c r="M288" i="7"/>
  <c r="M289" i="7"/>
  <c r="M290" i="7"/>
  <c r="M291" i="7"/>
  <c r="M292" i="7"/>
  <c r="M294" i="7"/>
  <c r="M295" i="7"/>
  <c r="M296" i="7"/>
  <c r="M297" i="7"/>
  <c r="M298" i="7"/>
  <c r="M299" i="7"/>
  <c r="M300" i="7"/>
  <c r="M301" i="7"/>
  <c r="M302" i="7"/>
  <c r="M303" i="7"/>
  <c r="M304" i="7"/>
  <c r="M305" i="7"/>
  <c r="M306" i="7"/>
  <c r="M307" i="7"/>
  <c r="M308" i="7"/>
  <c r="M309" i="7"/>
  <c r="M310" i="7"/>
  <c r="M311" i="7"/>
  <c r="M312" i="7"/>
  <c r="M313" i="7"/>
  <c r="M314" i="7"/>
  <c r="M315" i="7"/>
  <c r="M316" i="7"/>
  <c r="M317" i="7"/>
  <c r="M319" i="7"/>
  <c r="M320" i="7"/>
  <c r="M321" i="7"/>
  <c r="M323" i="7"/>
  <c r="M324" i="7"/>
  <c r="M325" i="7"/>
  <c r="M326" i="7"/>
  <c r="M327" i="7"/>
  <c r="M328" i="7"/>
  <c r="M329" i="7"/>
  <c r="M330" i="7"/>
  <c r="M331" i="7"/>
  <c r="M332" i="7"/>
  <c r="M333" i="7"/>
  <c r="M334" i="7"/>
  <c r="M335" i="7"/>
  <c r="M336" i="7"/>
  <c r="M337" i="7"/>
  <c r="M338" i="7"/>
  <c r="M339" i="7"/>
  <c r="M341" i="7"/>
  <c r="M342" i="7"/>
  <c r="M343" i="7"/>
  <c r="M345" i="7"/>
  <c r="M346" i="7"/>
  <c r="M347" i="7"/>
  <c r="M348" i="7"/>
  <c r="M349" i="7"/>
  <c r="M350" i="7"/>
  <c r="M351" i="7"/>
  <c r="M352" i="7"/>
  <c r="M353" i="7"/>
  <c r="M354" i="7"/>
  <c r="M355" i="7"/>
  <c r="M356" i="7"/>
  <c r="M358" i="7"/>
  <c r="M359" i="7"/>
  <c r="M360" i="7"/>
  <c r="M361" i="7"/>
  <c r="M362" i="7"/>
  <c r="L362" i="7" s="1"/>
  <c r="M363" i="7"/>
  <c r="M364" i="7"/>
  <c r="M365" i="7"/>
  <c r="M366" i="7"/>
  <c r="M367" i="7"/>
  <c r="M368" i="7"/>
  <c r="M369" i="7"/>
  <c r="M370" i="7"/>
  <c r="M371" i="7"/>
  <c r="M374" i="7"/>
  <c r="M375" i="7"/>
  <c r="M376" i="7"/>
  <c r="M377" i="7"/>
  <c r="M380" i="7"/>
  <c r="M382" i="7"/>
  <c r="M384" i="7"/>
  <c r="M385" i="7"/>
  <c r="M386" i="7"/>
  <c r="M387" i="7"/>
  <c r="M388" i="7"/>
  <c r="M389" i="7"/>
  <c r="M392" i="7"/>
  <c r="M393" i="7"/>
  <c r="M394" i="7"/>
  <c r="M395" i="7"/>
  <c r="M396" i="7"/>
  <c r="M398" i="7"/>
  <c r="M399" i="7"/>
  <c r="M400" i="7"/>
  <c r="M401" i="7"/>
  <c r="M402" i="7"/>
  <c r="M403" i="7"/>
  <c r="M404" i="7"/>
  <c r="M405" i="7"/>
  <c r="M406" i="7"/>
  <c r="M407" i="7"/>
  <c r="M408" i="7"/>
  <c r="M409" i="7"/>
  <c r="M410" i="7"/>
  <c r="M411" i="7"/>
  <c r="M412" i="7"/>
  <c r="M413" i="7"/>
  <c r="M414" i="7"/>
  <c r="M415" i="7"/>
  <c r="M416" i="7"/>
  <c r="M417" i="7"/>
  <c r="M418" i="7"/>
  <c r="M419" i="7"/>
  <c r="M420" i="7"/>
  <c r="M421" i="7"/>
  <c r="M422" i="7"/>
  <c r="M423" i="7"/>
  <c r="M424" i="7"/>
  <c r="M425" i="7"/>
  <c r="M427" i="7"/>
  <c r="M429" i="7"/>
  <c r="M430" i="7"/>
  <c r="M431" i="7"/>
  <c r="M432" i="7"/>
  <c r="M433" i="7"/>
  <c r="M434" i="7"/>
  <c r="M435" i="7"/>
  <c r="M436" i="7"/>
  <c r="M437" i="7"/>
  <c r="M439" i="7"/>
  <c r="L439" i="7" s="1"/>
  <c r="M440" i="7"/>
  <c r="M441" i="7"/>
  <c r="M442" i="7"/>
  <c r="M443" i="7"/>
  <c r="M444" i="7"/>
  <c r="M445" i="7"/>
  <c r="M446" i="7"/>
  <c r="M447" i="7"/>
  <c r="M448" i="7"/>
  <c r="M449" i="7"/>
  <c r="M450" i="7"/>
  <c r="M451" i="7"/>
  <c r="M452" i="7"/>
  <c r="M453" i="7"/>
  <c r="M454" i="7"/>
  <c r="M455" i="7"/>
  <c r="M456" i="7"/>
  <c r="M457" i="7"/>
  <c r="M458" i="7"/>
  <c r="M459" i="7"/>
  <c r="M460" i="7"/>
  <c r="M461" i="7"/>
  <c r="M462" i="7"/>
  <c r="M463" i="7"/>
  <c r="M464" i="7"/>
  <c r="M465" i="7"/>
  <c r="M466" i="7"/>
  <c r="M467" i="7"/>
  <c r="M468" i="7"/>
  <c r="M469" i="7"/>
  <c r="M470" i="7"/>
  <c r="M471" i="7"/>
  <c r="M472" i="7"/>
  <c r="M473" i="7"/>
  <c r="M474" i="7"/>
  <c r="M475" i="7"/>
  <c r="M476" i="7"/>
  <c r="M477" i="7"/>
  <c r="M478" i="7"/>
  <c r="M479" i="7"/>
  <c r="M480" i="7"/>
  <c r="M481" i="7"/>
  <c r="M482" i="7"/>
  <c r="M483" i="7"/>
  <c r="M484" i="7"/>
  <c r="M485" i="7"/>
  <c r="M486" i="7"/>
  <c r="M487" i="7"/>
  <c r="M488" i="7"/>
  <c r="M489" i="7"/>
  <c r="M490" i="7"/>
  <c r="M491" i="7"/>
  <c r="M492" i="7"/>
  <c r="M493" i="7"/>
  <c r="M494" i="7"/>
  <c r="M495" i="7"/>
  <c r="M496" i="7"/>
  <c r="M497" i="7"/>
  <c r="M498" i="7"/>
  <c r="M499" i="7"/>
  <c r="M500" i="7"/>
  <c r="M501" i="7"/>
  <c r="M502" i="7"/>
  <c r="M503" i="7"/>
  <c r="M504" i="7"/>
  <c r="M505" i="7"/>
  <c r="M506" i="7"/>
  <c r="M507" i="7"/>
  <c r="M508" i="7"/>
  <c r="M509" i="7"/>
  <c r="M510" i="7"/>
  <c r="M511" i="7"/>
  <c r="M512" i="7"/>
  <c r="M513" i="7"/>
  <c r="M514" i="7"/>
  <c r="M515" i="7"/>
  <c r="M516" i="7"/>
  <c r="M517" i="7"/>
  <c r="M518" i="7"/>
  <c r="M519" i="7"/>
  <c r="M520" i="7"/>
  <c r="M521" i="7"/>
  <c r="M522" i="7"/>
  <c r="M523" i="7"/>
  <c r="M524" i="7"/>
  <c r="M525" i="7"/>
  <c r="M526" i="7"/>
  <c r="M527" i="7"/>
  <c r="M528" i="7"/>
  <c r="M529" i="7"/>
  <c r="M530" i="7"/>
  <c r="M531" i="7"/>
  <c r="M532" i="7"/>
  <c r="M533" i="7"/>
  <c r="M534" i="7"/>
  <c r="M535" i="7"/>
  <c r="M536" i="7"/>
  <c r="M537" i="7"/>
  <c r="M538" i="7"/>
  <c r="M539" i="7"/>
  <c r="M540" i="7"/>
  <c r="M541" i="7"/>
  <c r="M542" i="7"/>
  <c r="M543" i="7"/>
  <c r="M544" i="7"/>
  <c r="M545" i="7"/>
  <c r="M546" i="7"/>
  <c r="M547" i="7"/>
  <c r="M548" i="7"/>
  <c r="M549" i="7"/>
  <c r="M550" i="7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35" i="8"/>
  <c r="N36" i="8"/>
  <c r="N37" i="8"/>
  <c r="N38" i="8"/>
  <c r="N39" i="8"/>
  <c r="N40" i="8"/>
  <c r="N41" i="8"/>
  <c r="N42" i="8"/>
  <c r="N43" i="8"/>
  <c r="N44" i="8"/>
  <c r="N45" i="8"/>
  <c r="N46" i="8"/>
  <c r="N47" i="8"/>
  <c r="N48" i="8"/>
  <c r="N49" i="8"/>
  <c r="N50" i="8"/>
  <c r="N51" i="8"/>
  <c r="N52" i="8"/>
  <c r="N53" i="8"/>
  <c r="N54" i="8"/>
  <c r="N56" i="8"/>
  <c r="N57" i="8"/>
  <c r="N58" i="8"/>
  <c r="N60" i="8"/>
  <c r="N61" i="8"/>
  <c r="N62" i="8"/>
  <c r="N63" i="8"/>
  <c r="N64" i="8"/>
  <c r="N65" i="8"/>
  <c r="N66" i="8"/>
  <c r="N67" i="8"/>
  <c r="N69" i="8"/>
  <c r="N70" i="8"/>
  <c r="N71" i="8"/>
  <c r="N72" i="8"/>
  <c r="N73" i="8"/>
  <c r="N74" i="8"/>
  <c r="N75" i="8"/>
  <c r="N76" i="8"/>
  <c r="N77" i="8"/>
  <c r="N78" i="8"/>
  <c r="N79" i="8"/>
  <c r="N80" i="8"/>
  <c r="N81" i="8"/>
  <c r="N82" i="8"/>
  <c r="N83" i="8"/>
  <c r="N85" i="8"/>
  <c r="N86" i="8"/>
  <c r="N87" i="8"/>
  <c r="N88" i="8"/>
  <c r="N90" i="8"/>
  <c r="N91" i="8"/>
  <c r="N92" i="8"/>
  <c r="N93" i="8"/>
  <c r="N94" i="8"/>
  <c r="N96" i="8"/>
  <c r="N98" i="8"/>
  <c r="N99" i="8"/>
  <c r="N100" i="8"/>
  <c r="N101" i="8"/>
  <c r="N102" i="8"/>
  <c r="N103" i="8"/>
  <c r="N104" i="8"/>
  <c r="N105" i="8"/>
  <c r="N106" i="8"/>
  <c r="N107" i="8"/>
  <c r="N108" i="8"/>
  <c r="N109" i="8"/>
  <c r="N110" i="8"/>
  <c r="N111" i="8"/>
  <c r="N112" i="8"/>
  <c r="N113" i="8"/>
  <c r="N114" i="8"/>
  <c r="N115" i="8"/>
  <c r="N116" i="8"/>
  <c r="N117" i="8"/>
  <c r="N118" i="8"/>
  <c r="N119" i="8"/>
  <c r="N120" i="8"/>
  <c r="N121" i="8"/>
  <c r="N122" i="8"/>
  <c r="N123" i="8"/>
  <c r="N124" i="8"/>
  <c r="N125" i="8"/>
  <c r="N126" i="8"/>
  <c r="N127" i="8"/>
  <c r="N131" i="8"/>
  <c r="N132" i="8"/>
  <c r="N134" i="8"/>
  <c r="N135" i="8"/>
  <c r="N137" i="8"/>
  <c r="N138" i="8"/>
  <c r="N139" i="8"/>
  <c r="N141" i="8"/>
  <c r="N142" i="8"/>
  <c r="N143" i="8"/>
  <c r="N144" i="8"/>
  <c r="N145" i="8"/>
  <c r="N146" i="8"/>
  <c r="N147" i="8"/>
  <c r="N149" i="8"/>
  <c r="N150" i="8"/>
  <c r="N151" i="8"/>
  <c r="N152" i="8"/>
  <c r="N153" i="8"/>
  <c r="N154" i="8"/>
  <c r="N155" i="8"/>
  <c r="N157" i="8"/>
  <c r="N158" i="8"/>
  <c r="N159" i="8"/>
  <c r="N160" i="8"/>
  <c r="N161" i="8"/>
  <c r="N162" i="8"/>
  <c r="N164" i="8"/>
  <c r="N165" i="8"/>
  <c r="N166" i="8"/>
  <c r="N167" i="8"/>
  <c r="N168" i="8"/>
  <c r="N169" i="8"/>
  <c r="N170" i="8"/>
  <c r="N171" i="8"/>
  <c r="N173" i="8"/>
  <c r="N174" i="8"/>
  <c r="N175" i="8"/>
  <c r="N176" i="8"/>
  <c r="N177" i="8"/>
  <c r="N178" i="8"/>
  <c r="N179" i="8"/>
  <c r="N180" i="8"/>
  <c r="N181" i="8"/>
  <c r="N182" i="8"/>
  <c r="N183" i="8"/>
  <c r="N184" i="8"/>
  <c r="N185" i="8"/>
  <c r="N186" i="8"/>
  <c r="N187" i="8"/>
  <c r="N188" i="8"/>
  <c r="N189" i="8"/>
  <c r="N190" i="8"/>
  <c r="N191" i="8"/>
  <c r="N192" i="8"/>
  <c r="N193" i="8"/>
  <c r="N194" i="8"/>
  <c r="N195" i="8"/>
  <c r="N196" i="8"/>
  <c r="N197" i="8"/>
  <c r="N198" i="8"/>
  <c r="N199" i="8"/>
  <c r="N200" i="8"/>
  <c r="N201" i="8"/>
  <c r="N202" i="8"/>
  <c r="N203" i="8"/>
  <c r="N204" i="8"/>
  <c r="N205" i="8"/>
  <c r="N206" i="8"/>
  <c r="N207" i="8"/>
  <c r="N209" i="8"/>
  <c r="N210" i="8"/>
  <c r="N212" i="8"/>
  <c r="N213" i="8"/>
  <c r="N214" i="8"/>
  <c r="N215" i="8"/>
  <c r="N216" i="8"/>
  <c r="N217" i="8"/>
  <c r="N218" i="8"/>
  <c r="N219" i="8"/>
  <c r="N220" i="8"/>
  <c r="N221" i="8"/>
  <c r="N222" i="8"/>
  <c r="N224" i="8"/>
  <c r="N226" i="8"/>
  <c r="N227" i="8"/>
  <c r="N228" i="8"/>
  <c r="N229" i="8"/>
  <c r="N230" i="8"/>
  <c r="N231" i="8"/>
  <c r="N232" i="8"/>
  <c r="N233" i="8"/>
  <c r="N234" i="8"/>
  <c r="N235" i="8"/>
  <c r="N236" i="8"/>
  <c r="N237" i="8"/>
  <c r="N238" i="8"/>
  <c r="N239" i="8"/>
  <c r="N240" i="8"/>
  <c r="N243" i="8"/>
  <c r="N245" i="8"/>
  <c r="N246" i="8"/>
  <c r="N247" i="8"/>
  <c r="N248" i="8"/>
  <c r="N249" i="8"/>
  <c r="N250" i="8"/>
  <c r="N251" i="8"/>
  <c r="N252" i="8"/>
  <c r="N253" i="8"/>
  <c r="N254" i="8"/>
  <c r="N255" i="8"/>
  <c r="N256" i="8"/>
  <c r="N257" i="8"/>
  <c r="N258" i="8"/>
  <c r="N259" i="8"/>
  <c r="N261" i="8"/>
  <c r="N262" i="8"/>
  <c r="N263" i="8"/>
  <c r="N264" i="8"/>
  <c r="N265" i="8"/>
  <c r="N266" i="8"/>
  <c r="N267" i="8"/>
  <c r="N268" i="8"/>
  <c r="N269" i="8"/>
  <c r="N270" i="8"/>
  <c r="N271" i="8"/>
  <c r="N272" i="8"/>
  <c r="N273" i="8"/>
  <c r="N274" i="8"/>
  <c r="N275" i="8"/>
  <c r="N276" i="8"/>
  <c r="N277" i="8"/>
  <c r="N278" i="8"/>
  <c r="N279" i="8"/>
  <c r="N280" i="8"/>
  <c r="N281" i="8"/>
  <c r="N282" i="8"/>
  <c r="N283" i="8"/>
  <c r="N284" i="8"/>
  <c r="N285" i="8"/>
  <c r="N286" i="8"/>
  <c r="N287" i="8"/>
  <c r="N288" i="8"/>
  <c r="N289" i="8"/>
  <c r="N290" i="8"/>
  <c r="N291" i="8"/>
  <c r="N292" i="8"/>
  <c r="N294" i="8"/>
  <c r="N295" i="8"/>
  <c r="N296" i="8"/>
  <c r="N297" i="8"/>
  <c r="N298" i="8"/>
  <c r="N299" i="8"/>
  <c r="N300" i="8"/>
  <c r="N301" i="8"/>
  <c r="N302" i="8"/>
  <c r="N303" i="8"/>
  <c r="N304" i="8"/>
  <c r="N305" i="8"/>
  <c r="N306" i="8"/>
  <c r="N307" i="8"/>
  <c r="N308" i="8"/>
  <c r="N309" i="8"/>
  <c r="N310" i="8"/>
  <c r="N311" i="8"/>
  <c r="N312" i="8"/>
  <c r="N313" i="8"/>
  <c r="N314" i="8"/>
  <c r="N315" i="8"/>
  <c r="N316" i="8"/>
  <c r="N317" i="8"/>
  <c r="N319" i="8"/>
  <c r="N320" i="8"/>
  <c r="N321" i="8"/>
  <c r="N323" i="8"/>
  <c r="N324" i="8"/>
  <c r="N325" i="8"/>
  <c r="N326" i="8"/>
  <c r="N327" i="8"/>
  <c r="N328" i="8"/>
  <c r="N329" i="8"/>
  <c r="N330" i="8"/>
  <c r="N331" i="8"/>
  <c r="N332" i="8"/>
  <c r="N333" i="8"/>
  <c r="N334" i="8"/>
  <c r="N335" i="8"/>
  <c r="N336" i="8"/>
  <c r="N337" i="8"/>
  <c r="N338" i="8"/>
  <c r="N339" i="8"/>
  <c r="N341" i="8"/>
  <c r="N342" i="8"/>
  <c r="N343" i="8"/>
  <c r="N345" i="8"/>
  <c r="N346" i="8"/>
  <c r="N347" i="8"/>
  <c r="N348" i="8"/>
  <c r="N349" i="8"/>
  <c r="N350" i="8"/>
  <c r="N351" i="8"/>
  <c r="N352" i="8"/>
  <c r="N353" i="8"/>
  <c r="N354" i="8"/>
  <c r="N355" i="8"/>
  <c r="N356" i="8"/>
  <c r="N358" i="8"/>
  <c r="N359" i="8"/>
  <c r="N360" i="8"/>
  <c r="N361" i="8"/>
  <c r="N362" i="8"/>
  <c r="N363" i="8"/>
  <c r="N364" i="8"/>
  <c r="N365" i="8"/>
  <c r="N366" i="8"/>
  <c r="N367" i="8"/>
  <c r="N368" i="8"/>
  <c r="N369" i="8"/>
  <c r="N370" i="8"/>
  <c r="N371" i="8"/>
  <c r="N374" i="8"/>
  <c r="N375" i="8"/>
  <c r="N376" i="8"/>
  <c r="N377" i="8"/>
  <c r="N380" i="8"/>
  <c r="N382" i="8"/>
  <c r="N384" i="8"/>
  <c r="N385" i="8"/>
  <c r="N386" i="8"/>
  <c r="N387" i="8"/>
  <c r="N388" i="8"/>
  <c r="N389" i="8"/>
  <c r="N392" i="8"/>
  <c r="N393" i="8"/>
  <c r="N394" i="8"/>
  <c r="N395" i="8"/>
  <c r="N396" i="8"/>
  <c r="N398" i="8"/>
  <c r="N399" i="8"/>
  <c r="N400" i="8"/>
  <c r="N401" i="8"/>
  <c r="N402" i="8"/>
  <c r="N403" i="8"/>
  <c r="N404" i="8"/>
  <c r="N405" i="8"/>
  <c r="N406" i="8"/>
  <c r="N407" i="8"/>
  <c r="N408" i="8"/>
  <c r="N409" i="8"/>
  <c r="N410" i="8"/>
  <c r="N411" i="8"/>
  <c r="N412" i="8"/>
  <c r="N413" i="8"/>
  <c r="N414" i="8"/>
  <c r="N415" i="8"/>
  <c r="N416" i="8"/>
  <c r="N417" i="8"/>
  <c r="N418" i="8"/>
  <c r="N419" i="8"/>
  <c r="N420" i="8"/>
  <c r="N421" i="8"/>
  <c r="N422" i="8"/>
  <c r="N423" i="8"/>
  <c r="N424" i="8"/>
  <c r="N425" i="8"/>
  <c r="N427" i="8"/>
  <c r="N429" i="8"/>
  <c r="N430" i="8"/>
  <c r="N431" i="8"/>
  <c r="N432" i="8"/>
  <c r="N433" i="8"/>
  <c r="N434" i="8"/>
  <c r="N435" i="8"/>
  <c r="N436" i="8"/>
  <c r="N437" i="8"/>
  <c r="N439" i="8"/>
  <c r="N440" i="8"/>
  <c r="N441" i="8"/>
  <c r="N442" i="8"/>
  <c r="N443" i="8"/>
  <c r="N444" i="8"/>
  <c r="N445" i="8"/>
  <c r="N446" i="8"/>
  <c r="N447" i="8"/>
  <c r="N448" i="8"/>
  <c r="N449" i="8"/>
  <c r="N450" i="8"/>
  <c r="N451" i="8"/>
  <c r="N452" i="8"/>
  <c r="N453" i="8"/>
  <c r="N454" i="8"/>
  <c r="N455" i="8"/>
  <c r="N456" i="8"/>
  <c r="N457" i="8"/>
  <c r="N458" i="8"/>
  <c r="N459" i="8"/>
  <c r="N460" i="8"/>
  <c r="N461" i="8"/>
  <c r="N462" i="8"/>
  <c r="N463" i="8"/>
  <c r="N464" i="8"/>
  <c r="N465" i="8"/>
  <c r="N466" i="8"/>
  <c r="N467" i="8"/>
  <c r="N468" i="8"/>
  <c r="N469" i="8"/>
  <c r="N470" i="8"/>
  <c r="N471" i="8"/>
  <c r="N472" i="8"/>
  <c r="N473" i="8"/>
  <c r="N474" i="8"/>
  <c r="N475" i="8"/>
  <c r="N476" i="8"/>
  <c r="N477" i="8"/>
  <c r="N478" i="8"/>
  <c r="N479" i="8"/>
  <c r="N480" i="8"/>
  <c r="N481" i="8"/>
  <c r="N482" i="8"/>
  <c r="N483" i="8"/>
  <c r="N484" i="8"/>
  <c r="N485" i="8"/>
  <c r="N486" i="8"/>
  <c r="N487" i="8"/>
  <c r="N488" i="8"/>
  <c r="N489" i="8"/>
  <c r="N490" i="8"/>
  <c r="N491" i="8"/>
  <c r="N492" i="8"/>
  <c r="N493" i="8"/>
  <c r="N494" i="8"/>
  <c r="N495" i="8"/>
  <c r="N496" i="8"/>
  <c r="N497" i="8"/>
  <c r="N498" i="8"/>
  <c r="N499" i="8"/>
  <c r="N500" i="8"/>
  <c r="N501" i="8"/>
  <c r="N502" i="8"/>
  <c r="N503" i="8"/>
  <c r="N504" i="8"/>
  <c r="N505" i="8"/>
  <c r="N506" i="8"/>
  <c r="N507" i="8"/>
  <c r="N508" i="8"/>
  <c r="N509" i="8"/>
  <c r="N510" i="8"/>
  <c r="N511" i="8"/>
  <c r="N512" i="8"/>
  <c r="N513" i="8"/>
  <c r="N514" i="8"/>
  <c r="N515" i="8"/>
  <c r="N516" i="8"/>
  <c r="N517" i="8"/>
  <c r="N518" i="8"/>
  <c r="N519" i="8"/>
  <c r="N520" i="8"/>
  <c r="N521" i="8"/>
  <c r="N522" i="8"/>
  <c r="N523" i="8"/>
  <c r="N524" i="8"/>
  <c r="N525" i="8"/>
  <c r="N526" i="8"/>
  <c r="N527" i="8"/>
  <c r="N528" i="8"/>
  <c r="N529" i="8"/>
  <c r="N530" i="8"/>
  <c r="N531" i="8"/>
  <c r="N532" i="8"/>
  <c r="N533" i="8"/>
  <c r="N534" i="8"/>
  <c r="N535" i="8"/>
  <c r="N536" i="8"/>
  <c r="N537" i="8"/>
  <c r="N538" i="8"/>
  <c r="N539" i="8"/>
  <c r="N540" i="8"/>
  <c r="N541" i="8"/>
  <c r="N542" i="8"/>
  <c r="N543" i="8"/>
  <c r="N544" i="8"/>
  <c r="N545" i="8"/>
  <c r="N546" i="8"/>
  <c r="N547" i="8"/>
  <c r="N548" i="8"/>
  <c r="N549" i="8"/>
  <c r="N550" i="8"/>
  <c r="M5" i="8"/>
  <c r="M6" i="8"/>
  <c r="M7" i="8"/>
  <c r="M8" i="8"/>
  <c r="M9" i="8"/>
  <c r="M10" i="8"/>
  <c r="M11" i="8"/>
  <c r="M12" i="8"/>
  <c r="M13" i="8"/>
  <c r="M14" i="8"/>
  <c r="M15" i="8"/>
  <c r="M16" i="8"/>
  <c r="M17" i="8"/>
  <c r="M18" i="8"/>
  <c r="M19" i="8"/>
  <c r="M20" i="8"/>
  <c r="M21" i="8"/>
  <c r="M22" i="8"/>
  <c r="M23" i="8"/>
  <c r="M24" i="8"/>
  <c r="M25" i="8"/>
  <c r="M26" i="8"/>
  <c r="M27" i="8"/>
  <c r="M28" i="8"/>
  <c r="M29" i="8"/>
  <c r="M30" i="8"/>
  <c r="M31" i="8"/>
  <c r="M32" i="8"/>
  <c r="M33" i="8"/>
  <c r="M34" i="8"/>
  <c r="M35" i="8"/>
  <c r="M36" i="8"/>
  <c r="M37" i="8"/>
  <c r="M38" i="8"/>
  <c r="M39" i="8"/>
  <c r="M40" i="8"/>
  <c r="M41" i="8"/>
  <c r="M42" i="8"/>
  <c r="M43" i="8"/>
  <c r="M44" i="8"/>
  <c r="M45" i="8"/>
  <c r="M46" i="8"/>
  <c r="M47" i="8"/>
  <c r="M48" i="8"/>
  <c r="M49" i="8"/>
  <c r="M50" i="8"/>
  <c r="M51" i="8"/>
  <c r="M52" i="8"/>
  <c r="M53" i="8"/>
  <c r="M54" i="8"/>
  <c r="M56" i="8"/>
  <c r="M57" i="8"/>
  <c r="M58" i="8"/>
  <c r="M60" i="8"/>
  <c r="M61" i="8"/>
  <c r="M62" i="8"/>
  <c r="M63" i="8"/>
  <c r="M64" i="8"/>
  <c r="M65" i="8"/>
  <c r="M66" i="8"/>
  <c r="M67" i="8"/>
  <c r="M69" i="8"/>
  <c r="M70" i="8"/>
  <c r="M71" i="8"/>
  <c r="M72" i="8"/>
  <c r="M73" i="8"/>
  <c r="M74" i="8"/>
  <c r="M75" i="8"/>
  <c r="L75" i="8" s="1"/>
  <c r="M76" i="8"/>
  <c r="M77" i="8"/>
  <c r="M78" i="8"/>
  <c r="M79" i="8"/>
  <c r="M80" i="8"/>
  <c r="P80" i="8" s="1"/>
  <c r="M81" i="8"/>
  <c r="M82" i="8"/>
  <c r="M83" i="8"/>
  <c r="M85" i="8"/>
  <c r="M86" i="8"/>
  <c r="M87" i="8"/>
  <c r="M88" i="8"/>
  <c r="M90" i="8"/>
  <c r="M91" i="8"/>
  <c r="M92" i="8"/>
  <c r="L92" i="8" s="1"/>
  <c r="M93" i="8"/>
  <c r="M94" i="8"/>
  <c r="L94" i="8" s="1"/>
  <c r="M96" i="8"/>
  <c r="M98" i="8"/>
  <c r="M99" i="8"/>
  <c r="L99" i="8" s="1"/>
  <c r="M100" i="8"/>
  <c r="M101" i="8"/>
  <c r="M102" i="8"/>
  <c r="M103" i="8"/>
  <c r="M104" i="8"/>
  <c r="M105" i="8"/>
  <c r="M106" i="8"/>
  <c r="M107" i="8"/>
  <c r="M108" i="8"/>
  <c r="M109" i="8"/>
  <c r="M110" i="8"/>
  <c r="M111" i="8"/>
  <c r="M112" i="8"/>
  <c r="M113" i="8"/>
  <c r="M114" i="8"/>
  <c r="M115" i="8"/>
  <c r="M116" i="8"/>
  <c r="M117" i="8"/>
  <c r="M118" i="8"/>
  <c r="M119" i="8"/>
  <c r="M120" i="8"/>
  <c r="M121" i="8"/>
  <c r="M122" i="8"/>
  <c r="M123" i="8"/>
  <c r="M124" i="8"/>
  <c r="M125" i="8"/>
  <c r="M126" i="8"/>
  <c r="M127" i="8"/>
  <c r="M131" i="8"/>
  <c r="M132" i="8"/>
  <c r="M134" i="8"/>
  <c r="M135" i="8"/>
  <c r="M137" i="8"/>
  <c r="M138" i="8"/>
  <c r="M139" i="8"/>
  <c r="M141" i="8"/>
  <c r="M142" i="8"/>
  <c r="M143" i="8"/>
  <c r="M144" i="8"/>
  <c r="M145" i="8"/>
  <c r="M146" i="8"/>
  <c r="M147" i="8"/>
  <c r="M149" i="8"/>
  <c r="M150" i="8"/>
  <c r="M151" i="8"/>
  <c r="M152" i="8"/>
  <c r="M153" i="8"/>
  <c r="M154" i="8"/>
  <c r="M155" i="8"/>
  <c r="M157" i="8"/>
  <c r="M158" i="8"/>
  <c r="M159" i="8"/>
  <c r="M160" i="8"/>
  <c r="M161" i="8"/>
  <c r="M162" i="8"/>
  <c r="M164" i="8"/>
  <c r="M165" i="8"/>
  <c r="M166" i="8"/>
  <c r="M167" i="8"/>
  <c r="M168" i="8"/>
  <c r="M169" i="8"/>
  <c r="M170" i="8"/>
  <c r="M171" i="8"/>
  <c r="M173" i="8"/>
  <c r="M174" i="8"/>
  <c r="M175" i="8"/>
  <c r="M176" i="8"/>
  <c r="M177" i="8"/>
  <c r="L177" i="8" s="1"/>
  <c r="M178" i="8"/>
  <c r="M179" i="8"/>
  <c r="M180" i="8"/>
  <c r="M181" i="8"/>
  <c r="M182" i="8"/>
  <c r="M183" i="8"/>
  <c r="M184" i="8"/>
  <c r="M185" i="8"/>
  <c r="M186" i="8"/>
  <c r="M187" i="8"/>
  <c r="M188" i="8"/>
  <c r="M189" i="8"/>
  <c r="M190" i="8"/>
  <c r="M191" i="8"/>
  <c r="M192" i="8"/>
  <c r="M193" i="8"/>
  <c r="M194" i="8"/>
  <c r="M195" i="8"/>
  <c r="L195" i="8" s="1"/>
  <c r="M196" i="8"/>
  <c r="M197" i="8"/>
  <c r="M198" i="8"/>
  <c r="M199" i="8"/>
  <c r="M200" i="8"/>
  <c r="M201" i="8"/>
  <c r="M202" i="8"/>
  <c r="M203" i="8"/>
  <c r="M204" i="8"/>
  <c r="M205" i="8"/>
  <c r="M206" i="8"/>
  <c r="M207" i="8"/>
  <c r="M209" i="8"/>
  <c r="M210" i="8"/>
  <c r="M212" i="8"/>
  <c r="M213" i="8"/>
  <c r="M214" i="8"/>
  <c r="M215" i="8"/>
  <c r="M216" i="8"/>
  <c r="M217" i="8"/>
  <c r="M218" i="8"/>
  <c r="M219" i="8"/>
  <c r="M220" i="8"/>
  <c r="M221" i="8"/>
  <c r="M222" i="8"/>
  <c r="M224" i="8"/>
  <c r="M226" i="8"/>
  <c r="M227" i="8"/>
  <c r="M228" i="8"/>
  <c r="M229" i="8"/>
  <c r="M230" i="8"/>
  <c r="M231" i="8"/>
  <c r="M232" i="8"/>
  <c r="M233" i="8"/>
  <c r="M234" i="8"/>
  <c r="M235" i="8"/>
  <c r="L235" i="8" s="1"/>
  <c r="M236" i="8"/>
  <c r="M237" i="8"/>
  <c r="M238" i="8"/>
  <c r="M239" i="8"/>
  <c r="M240" i="8"/>
  <c r="M243" i="8"/>
  <c r="M245" i="8"/>
  <c r="M246" i="8"/>
  <c r="M247" i="8"/>
  <c r="M248" i="8"/>
  <c r="M249" i="8"/>
  <c r="M250" i="8"/>
  <c r="M251" i="8"/>
  <c r="M252" i="8"/>
  <c r="M253" i="8"/>
  <c r="M254" i="8"/>
  <c r="M255" i="8"/>
  <c r="M256" i="8"/>
  <c r="M257" i="8"/>
  <c r="M258" i="8"/>
  <c r="M259" i="8"/>
  <c r="M261" i="8"/>
  <c r="M262" i="8"/>
  <c r="M263" i="8"/>
  <c r="M264" i="8"/>
  <c r="M265" i="8"/>
  <c r="M266" i="8"/>
  <c r="M267" i="8"/>
  <c r="M268" i="8"/>
  <c r="M269" i="8"/>
  <c r="M270" i="8"/>
  <c r="M271" i="8"/>
  <c r="M272" i="8"/>
  <c r="M273" i="8"/>
  <c r="M274" i="8"/>
  <c r="M275" i="8"/>
  <c r="M276" i="8"/>
  <c r="M277" i="8"/>
  <c r="M278" i="8"/>
  <c r="M279" i="8"/>
  <c r="M280" i="8"/>
  <c r="M281" i="8"/>
  <c r="M282" i="8"/>
  <c r="M283" i="8"/>
  <c r="M284" i="8"/>
  <c r="L284" i="8" s="1"/>
  <c r="M285" i="8"/>
  <c r="M286" i="8"/>
  <c r="M287" i="8"/>
  <c r="M288" i="8"/>
  <c r="M289" i="8"/>
  <c r="M290" i="8"/>
  <c r="M291" i="8"/>
  <c r="M292" i="8"/>
  <c r="M294" i="8"/>
  <c r="M295" i="8"/>
  <c r="M296" i="8"/>
  <c r="M297" i="8"/>
  <c r="M298" i="8"/>
  <c r="M299" i="8"/>
  <c r="M300" i="8"/>
  <c r="M301" i="8"/>
  <c r="M302" i="8"/>
  <c r="M303" i="8"/>
  <c r="M304" i="8"/>
  <c r="M305" i="8"/>
  <c r="M306" i="8"/>
  <c r="M307" i="8"/>
  <c r="M308" i="8"/>
  <c r="M309" i="8"/>
  <c r="M310" i="8"/>
  <c r="M311" i="8"/>
  <c r="M312" i="8"/>
  <c r="M313" i="8"/>
  <c r="M314" i="8"/>
  <c r="M315" i="8"/>
  <c r="M316" i="8"/>
  <c r="M317" i="8"/>
  <c r="M319" i="8"/>
  <c r="M320" i="8"/>
  <c r="M321" i="8"/>
  <c r="M323" i="8"/>
  <c r="M324" i="8"/>
  <c r="M325" i="8"/>
  <c r="M326" i="8"/>
  <c r="M327" i="8"/>
  <c r="M328" i="8"/>
  <c r="M329" i="8"/>
  <c r="M330" i="8"/>
  <c r="M331" i="8"/>
  <c r="M332" i="8"/>
  <c r="M333" i="8"/>
  <c r="M334" i="8"/>
  <c r="M335" i="8"/>
  <c r="M336" i="8"/>
  <c r="M337" i="8"/>
  <c r="M338" i="8"/>
  <c r="M339" i="8"/>
  <c r="M341" i="8"/>
  <c r="M342" i="8"/>
  <c r="M343" i="8"/>
  <c r="M345" i="8"/>
  <c r="M346" i="8"/>
  <c r="M347" i="8"/>
  <c r="M348" i="8"/>
  <c r="M349" i="8"/>
  <c r="M350" i="8"/>
  <c r="M351" i="8"/>
  <c r="M352" i="8"/>
  <c r="M353" i="8"/>
  <c r="M354" i="8"/>
  <c r="M355" i="8"/>
  <c r="M356" i="8"/>
  <c r="M358" i="8"/>
  <c r="M359" i="8"/>
  <c r="M360" i="8"/>
  <c r="M361" i="8"/>
  <c r="M362" i="8"/>
  <c r="L362" i="8" s="1"/>
  <c r="M363" i="8"/>
  <c r="M364" i="8"/>
  <c r="M365" i="8"/>
  <c r="M366" i="8"/>
  <c r="M367" i="8"/>
  <c r="M368" i="8"/>
  <c r="M369" i="8"/>
  <c r="M370" i="8"/>
  <c r="M371" i="8"/>
  <c r="M374" i="8"/>
  <c r="M375" i="8"/>
  <c r="M376" i="8"/>
  <c r="M377" i="8"/>
  <c r="M380" i="8"/>
  <c r="M382" i="8"/>
  <c r="M384" i="8"/>
  <c r="M385" i="8"/>
  <c r="M386" i="8"/>
  <c r="M387" i="8"/>
  <c r="M388" i="8"/>
  <c r="M389" i="8"/>
  <c r="M392" i="8"/>
  <c r="M393" i="8"/>
  <c r="M394" i="8"/>
  <c r="M395" i="8"/>
  <c r="M396" i="8"/>
  <c r="M398" i="8"/>
  <c r="M399" i="8"/>
  <c r="M400" i="8"/>
  <c r="M401" i="8"/>
  <c r="M402" i="8"/>
  <c r="M403" i="8"/>
  <c r="M404" i="8"/>
  <c r="M405" i="8"/>
  <c r="M406" i="8"/>
  <c r="M407" i="8"/>
  <c r="M408" i="8"/>
  <c r="M409" i="8"/>
  <c r="M410" i="8"/>
  <c r="M411" i="8"/>
  <c r="M412" i="8"/>
  <c r="M413" i="8"/>
  <c r="M414" i="8"/>
  <c r="M415" i="8"/>
  <c r="M416" i="8"/>
  <c r="M417" i="8"/>
  <c r="M418" i="8"/>
  <c r="M419" i="8"/>
  <c r="M420" i="8"/>
  <c r="M421" i="8"/>
  <c r="M422" i="8"/>
  <c r="M423" i="8"/>
  <c r="M424" i="8"/>
  <c r="M425" i="8"/>
  <c r="M427" i="8"/>
  <c r="M429" i="8"/>
  <c r="M430" i="8"/>
  <c r="M431" i="8"/>
  <c r="M432" i="8"/>
  <c r="M433" i="8"/>
  <c r="M434" i="8"/>
  <c r="M435" i="8"/>
  <c r="M436" i="8"/>
  <c r="M437" i="8"/>
  <c r="M439" i="8"/>
  <c r="L439" i="8" s="1"/>
  <c r="M440" i="8"/>
  <c r="M441" i="8"/>
  <c r="M442" i="8"/>
  <c r="M443" i="8"/>
  <c r="M444" i="8"/>
  <c r="M445" i="8"/>
  <c r="M446" i="8"/>
  <c r="M447" i="8"/>
  <c r="M448" i="8"/>
  <c r="M449" i="8"/>
  <c r="M450" i="8"/>
  <c r="M451" i="8"/>
  <c r="M452" i="8"/>
  <c r="M453" i="8"/>
  <c r="M454" i="8"/>
  <c r="M455" i="8"/>
  <c r="M456" i="8"/>
  <c r="M457" i="8"/>
  <c r="M458" i="8"/>
  <c r="M459" i="8"/>
  <c r="M460" i="8"/>
  <c r="M461" i="8"/>
  <c r="M462" i="8"/>
  <c r="M463" i="8"/>
  <c r="M464" i="8"/>
  <c r="M465" i="8"/>
  <c r="M466" i="8"/>
  <c r="M467" i="8"/>
  <c r="M468" i="8"/>
  <c r="M469" i="8"/>
  <c r="M470" i="8"/>
  <c r="M471" i="8"/>
  <c r="M472" i="8"/>
  <c r="M473" i="8"/>
  <c r="M474" i="8"/>
  <c r="M475" i="8"/>
  <c r="M476" i="8"/>
  <c r="M477" i="8"/>
  <c r="M478" i="8"/>
  <c r="M479" i="8"/>
  <c r="M480" i="8"/>
  <c r="M481" i="8"/>
  <c r="M482" i="8"/>
  <c r="M483" i="8"/>
  <c r="M484" i="8"/>
  <c r="M485" i="8"/>
  <c r="M486" i="8"/>
  <c r="M487" i="8"/>
  <c r="M488" i="8"/>
  <c r="M489" i="8"/>
  <c r="M490" i="8"/>
  <c r="M491" i="8"/>
  <c r="M492" i="8"/>
  <c r="M493" i="8"/>
  <c r="M494" i="8"/>
  <c r="M495" i="8"/>
  <c r="M496" i="8"/>
  <c r="M497" i="8"/>
  <c r="M498" i="8"/>
  <c r="M499" i="8"/>
  <c r="M500" i="8"/>
  <c r="M501" i="8"/>
  <c r="M502" i="8"/>
  <c r="M503" i="8"/>
  <c r="M504" i="8"/>
  <c r="M505" i="8"/>
  <c r="M506" i="8"/>
  <c r="M507" i="8"/>
  <c r="M508" i="8"/>
  <c r="M509" i="8"/>
  <c r="M510" i="8"/>
  <c r="M511" i="8"/>
  <c r="M512" i="8"/>
  <c r="M513" i="8"/>
  <c r="M514" i="8"/>
  <c r="M515" i="8"/>
  <c r="M516" i="8"/>
  <c r="M517" i="8"/>
  <c r="M518" i="8"/>
  <c r="M519" i="8"/>
  <c r="M520" i="8"/>
  <c r="M521" i="8"/>
  <c r="M522" i="8"/>
  <c r="M523" i="8"/>
  <c r="M524" i="8"/>
  <c r="M525" i="8"/>
  <c r="M526" i="8"/>
  <c r="M527" i="8"/>
  <c r="M528" i="8"/>
  <c r="M529" i="8"/>
  <c r="M530" i="8"/>
  <c r="M531" i="8"/>
  <c r="M532" i="8"/>
  <c r="M533" i="8"/>
  <c r="M534" i="8"/>
  <c r="M535" i="8"/>
  <c r="M536" i="8"/>
  <c r="M537" i="8"/>
  <c r="M538" i="8"/>
  <c r="M539" i="8"/>
  <c r="M540" i="8"/>
  <c r="M541" i="8"/>
  <c r="M542" i="8"/>
  <c r="M543" i="8"/>
  <c r="M544" i="8"/>
  <c r="M545" i="8"/>
  <c r="M546" i="8"/>
  <c r="M547" i="8"/>
  <c r="M548" i="8"/>
  <c r="M549" i="8"/>
  <c r="M550" i="8"/>
  <c r="N4" i="8"/>
  <c r="M4" i="8"/>
  <c r="N4" i="7"/>
  <c r="M4" i="7"/>
  <c r="N4" i="6"/>
  <c r="M4" i="6"/>
  <c r="N4" i="5"/>
  <c r="M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60" i="5"/>
  <c r="J61" i="5"/>
  <c r="J62" i="5"/>
  <c r="J63" i="5"/>
  <c r="J64" i="5"/>
  <c r="J65" i="5"/>
  <c r="J66" i="5"/>
  <c r="J67" i="5"/>
  <c r="J69" i="5"/>
  <c r="J70" i="5"/>
  <c r="J71" i="5"/>
  <c r="J72" i="5"/>
  <c r="J73" i="5"/>
  <c r="J74" i="5"/>
  <c r="J76" i="5"/>
  <c r="J77" i="5"/>
  <c r="J78" i="5"/>
  <c r="J79" i="5"/>
  <c r="J80" i="5"/>
  <c r="J81" i="5"/>
  <c r="J82" i="5"/>
  <c r="J83" i="5"/>
  <c r="J85" i="5"/>
  <c r="J86" i="5"/>
  <c r="J87" i="5"/>
  <c r="J88" i="5"/>
  <c r="J90" i="5"/>
  <c r="J91" i="5"/>
  <c r="J93" i="5"/>
  <c r="J96" i="5"/>
  <c r="J98" i="5"/>
  <c r="J100" i="5"/>
  <c r="J101" i="5"/>
  <c r="J102" i="5"/>
  <c r="J103" i="5"/>
  <c r="J104" i="5"/>
  <c r="J105" i="5"/>
  <c r="J106" i="5"/>
  <c r="J107" i="5"/>
  <c r="J108" i="5"/>
  <c r="J109" i="5"/>
  <c r="J110" i="5"/>
  <c r="J111" i="5"/>
  <c r="J112" i="5"/>
  <c r="J113" i="5"/>
  <c r="J114" i="5"/>
  <c r="J115" i="5"/>
  <c r="J116" i="5"/>
  <c r="J117" i="5"/>
  <c r="J118" i="5"/>
  <c r="J119" i="5"/>
  <c r="J120" i="5"/>
  <c r="J121" i="5"/>
  <c r="J122" i="5"/>
  <c r="J123" i="5"/>
  <c r="J124" i="5"/>
  <c r="J125" i="5"/>
  <c r="J126" i="5"/>
  <c r="J127" i="5"/>
  <c r="J128" i="5"/>
  <c r="J130" i="5"/>
  <c r="J131" i="5"/>
  <c r="J132" i="5"/>
  <c r="J133" i="5"/>
  <c r="J134" i="5"/>
  <c r="J135" i="5"/>
  <c r="J137" i="5"/>
  <c r="J138" i="5"/>
  <c r="J139" i="5"/>
  <c r="J140" i="5"/>
  <c r="J141" i="5"/>
  <c r="J142" i="5"/>
  <c r="J143" i="5"/>
  <c r="J144" i="5"/>
  <c r="J145" i="5"/>
  <c r="J146" i="5"/>
  <c r="J147" i="5"/>
  <c r="J149" i="5"/>
  <c r="J150" i="5"/>
  <c r="J151" i="5"/>
  <c r="J152" i="5"/>
  <c r="J153" i="5"/>
  <c r="J154" i="5"/>
  <c r="J155" i="5"/>
  <c r="J157" i="5"/>
  <c r="J158" i="5"/>
  <c r="J159" i="5"/>
  <c r="J160" i="5"/>
  <c r="J161" i="5"/>
  <c r="J162" i="5"/>
  <c r="J163" i="5"/>
  <c r="J164" i="5"/>
  <c r="J165" i="5"/>
  <c r="J166" i="5"/>
  <c r="J167" i="5"/>
  <c r="J168" i="5"/>
  <c r="J169" i="5"/>
  <c r="J170" i="5"/>
  <c r="J171" i="5"/>
  <c r="J172" i="5"/>
  <c r="J173" i="5"/>
  <c r="J174" i="5"/>
  <c r="J175" i="5"/>
  <c r="J176" i="5"/>
  <c r="J178" i="5"/>
  <c r="J179" i="5"/>
  <c r="J180" i="5"/>
  <c r="J181" i="5"/>
  <c r="J182" i="5"/>
  <c r="J183" i="5"/>
  <c r="J184" i="5"/>
  <c r="J185" i="5"/>
  <c r="J186" i="5"/>
  <c r="J187" i="5"/>
  <c r="J188" i="5"/>
  <c r="J189" i="5"/>
  <c r="J190" i="5"/>
  <c r="J191" i="5"/>
  <c r="J192" i="5"/>
  <c r="J193" i="5"/>
  <c r="J194" i="5"/>
  <c r="J196" i="5"/>
  <c r="J197" i="5"/>
  <c r="J198" i="5"/>
  <c r="J199" i="5"/>
  <c r="J200" i="5"/>
  <c r="J201" i="5"/>
  <c r="J202" i="5"/>
  <c r="J203" i="5"/>
  <c r="J204" i="5"/>
  <c r="J205" i="5"/>
  <c r="J206" i="5"/>
  <c r="J207" i="5"/>
  <c r="J209" i="5"/>
  <c r="J210" i="5"/>
  <c r="J212" i="5"/>
  <c r="J213" i="5"/>
  <c r="J214" i="5"/>
  <c r="J215" i="5"/>
  <c r="J216" i="5"/>
  <c r="J217" i="5"/>
  <c r="J218" i="5"/>
  <c r="J219" i="5"/>
  <c r="J220" i="5"/>
  <c r="J221" i="5"/>
  <c r="J222" i="5"/>
  <c r="J223" i="5"/>
  <c r="J224" i="5"/>
  <c r="J225" i="5"/>
  <c r="J226" i="5"/>
  <c r="J227" i="5"/>
  <c r="J228" i="5"/>
  <c r="J229" i="5"/>
  <c r="J230" i="5"/>
  <c r="J231" i="5"/>
  <c r="J232" i="5"/>
  <c r="J233" i="5"/>
  <c r="J234" i="5"/>
  <c r="J236" i="5"/>
  <c r="J237" i="5"/>
  <c r="J238" i="5"/>
  <c r="J239" i="5"/>
  <c r="J240" i="5"/>
  <c r="J242" i="5"/>
  <c r="J243" i="5"/>
  <c r="J244" i="5"/>
  <c r="J245" i="5"/>
  <c r="J246" i="5"/>
  <c r="J247" i="5"/>
  <c r="J248" i="5"/>
  <c r="J249" i="5"/>
  <c r="J250" i="5"/>
  <c r="J251" i="5"/>
  <c r="J252" i="5"/>
  <c r="J253" i="5"/>
  <c r="J254" i="5"/>
  <c r="J255" i="5"/>
  <c r="J256" i="5"/>
  <c r="J257" i="5"/>
  <c r="J258" i="5"/>
  <c r="J259" i="5"/>
  <c r="J260" i="5"/>
  <c r="J261" i="5"/>
  <c r="J262" i="5"/>
  <c r="J263" i="5"/>
  <c r="J264" i="5"/>
  <c r="J265" i="5"/>
  <c r="J266" i="5"/>
  <c r="J267" i="5"/>
  <c r="J268" i="5"/>
  <c r="J269" i="5"/>
  <c r="J270" i="5"/>
  <c r="J271" i="5"/>
  <c r="J272" i="5"/>
  <c r="J273" i="5"/>
  <c r="J274" i="5"/>
  <c r="J275" i="5"/>
  <c r="J276" i="5"/>
  <c r="J277" i="5"/>
  <c r="J278" i="5"/>
  <c r="J279" i="5"/>
  <c r="J280" i="5"/>
  <c r="J281" i="5"/>
  <c r="J282" i="5"/>
  <c r="J283" i="5"/>
  <c r="J285" i="5"/>
  <c r="J286" i="5"/>
  <c r="J287" i="5"/>
  <c r="J288" i="5"/>
  <c r="J289" i="5"/>
  <c r="J290" i="5"/>
  <c r="J291" i="5"/>
  <c r="J292" i="5"/>
  <c r="J293" i="5"/>
  <c r="J294" i="5"/>
  <c r="J295" i="5"/>
  <c r="J296" i="5"/>
  <c r="J297" i="5"/>
  <c r="J298" i="5"/>
  <c r="J299" i="5"/>
  <c r="J300" i="5"/>
  <c r="J301" i="5"/>
  <c r="J302" i="5"/>
  <c r="J303" i="5"/>
  <c r="J304" i="5"/>
  <c r="J305" i="5"/>
  <c r="J306" i="5"/>
  <c r="J307" i="5"/>
  <c r="J308" i="5"/>
  <c r="J309" i="5"/>
  <c r="J310" i="5"/>
  <c r="J311" i="5"/>
  <c r="J312" i="5"/>
  <c r="J313" i="5"/>
  <c r="J314" i="5"/>
  <c r="J315" i="5"/>
  <c r="J316" i="5"/>
  <c r="J317" i="5"/>
  <c r="J318" i="5"/>
  <c r="J319" i="5"/>
  <c r="J320" i="5"/>
  <c r="J321" i="5"/>
  <c r="J322" i="5"/>
  <c r="J323" i="5"/>
  <c r="J324" i="5"/>
  <c r="J325" i="5"/>
  <c r="J326" i="5"/>
  <c r="J327" i="5"/>
  <c r="J328" i="5"/>
  <c r="J329" i="5"/>
  <c r="J330" i="5"/>
  <c r="J331" i="5"/>
  <c r="J332" i="5"/>
  <c r="J333" i="5"/>
  <c r="J334" i="5"/>
  <c r="J335" i="5"/>
  <c r="J336" i="5"/>
  <c r="J337" i="5"/>
  <c r="J338" i="5"/>
  <c r="J339" i="5"/>
  <c r="J340" i="5"/>
  <c r="J341" i="5"/>
  <c r="J342" i="5"/>
  <c r="J343" i="5"/>
  <c r="J344" i="5"/>
  <c r="J345" i="5"/>
  <c r="J346" i="5"/>
  <c r="J347" i="5"/>
  <c r="J348" i="5"/>
  <c r="J349" i="5"/>
  <c r="J350" i="5"/>
  <c r="J351" i="5"/>
  <c r="J352" i="5"/>
  <c r="J353" i="5"/>
  <c r="J354" i="5"/>
  <c r="J355" i="5"/>
  <c r="J356" i="5"/>
  <c r="J358" i="5"/>
  <c r="J359" i="5"/>
  <c r="J360" i="5"/>
  <c r="J361" i="5"/>
  <c r="J363" i="5"/>
  <c r="J364" i="5"/>
  <c r="J365" i="5"/>
  <c r="J366" i="5"/>
  <c r="J367" i="5"/>
  <c r="J368" i="5"/>
  <c r="J369" i="5"/>
  <c r="J370" i="5"/>
  <c r="J371" i="5"/>
  <c r="J373" i="5"/>
  <c r="J374" i="5"/>
  <c r="J375" i="5"/>
  <c r="J376" i="5"/>
  <c r="J377" i="5"/>
  <c r="J378" i="5"/>
  <c r="J379" i="5"/>
  <c r="J380" i="5"/>
  <c r="J381" i="5"/>
  <c r="J382" i="5"/>
  <c r="J383" i="5"/>
  <c r="J384" i="5"/>
  <c r="J385" i="5"/>
  <c r="J386" i="5"/>
  <c r="J387" i="5"/>
  <c r="J388" i="5"/>
  <c r="J389" i="5"/>
  <c r="J392" i="5"/>
  <c r="J393" i="5"/>
  <c r="J394" i="5"/>
  <c r="J395" i="5"/>
  <c r="J396" i="5"/>
  <c r="J398" i="5"/>
  <c r="J399" i="5"/>
  <c r="J400" i="5"/>
  <c r="J401" i="5"/>
  <c r="J402" i="5"/>
  <c r="J403" i="5"/>
  <c r="J404" i="5"/>
  <c r="J405" i="5"/>
  <c r="J406" i="5"/>
  <c r="J407" i="5"/>
  <c r="J408" i="5"/>
  <c r="J409" i="5"/>
  <c r="J410" i="5"/>
  <c r="J411" i="5"/>
  <c r="J412" i="5"/>
  <c r="J413" i="5"/>
  <c r="J414" i="5"/>
  <c r="J415" i="5"/>
  <c r="J416" i="5"/>
  <c r="J417" i="5"/>
  <c r="J418" i="5"/>
  <c r="J419" i="5"/>
  <c r="J420" i="5"/>
  <c r="J421" i="5"/>
  <c r="J422" i="5"/>
  <c r="J423" i="5"/>
  <c r="J424" i="5"/>
  <c r="J425" i="5"/>
  <c r="J427" i="5"/>
  <c r="J429" i="5"/>
  <c r="J430" i="5"/>
  <c r="J431" i="5"/>
  <c r="J432" i="5"/>
  <c r="J433" i="5"/>
  <c r="J434" i="5"/>
  <c r="J435" i="5"/>
  <c r="J436" i="5"/>
  <c r="J437" i="5"/>
  <c r="J438" i="5"/>
  <c r="J440" i="5"/>
  <c r="J441" i="5"/>
  <c r="J442" i="5"/>
  <c r="J443" i="5"/>
  <c r="J444" i="5"/>
  <c r="J445" i="5"/>
  <c r="J446" i="5"/>
  <c r="J447" i="5"/>
  <c r="J448" i="5"/>
  <c r="J449" i="5"/>
  <c r="J450" i="5"/>
  <c r="J451" i="5"/>
  <c r="J452" i="5"/>
  <c r="J453" i="5"/>
  <c r="J454" i="5"/>
  <c r="J455" i="5"/>
  <c r="J456" i="5"/>
  <c r="J457" i="5"/>
  <c r="J458" i="5"/>
  <c r="J459" i="5"/>
  <c r="J460" i="5"/>
  <c r="J461" i="5"/>
  <c r="J462" i="5"/>
  <c r="J463" i="5"/>
  <c r="J464" i="5"/>
  <c r="J465" i="5"/>
  <c r="J466" i="5"/>
  <c r="J467" i="5"/>
  <c r="J468" i="5"/>
  <c r="J469" i="5"/>
  <c r="J470" i="5"/>
  <c r="J471" i="5"/>
  <c r="J472" i="5"/>
  <c r="J473" i="5"/>
  <c r="J474" i="5"/>
  <c r="J475" i="5"/>
  <c r="J476" i="5"/>
  <c r="J477" i="5"/>
  <c r="J478" i="5"/>
  <c r="J479" i="5"/>
  <c r="J480" i="5"/>
  <c r="J481" i="5"/>
  <c r="J482" i="5"/>
  <c r="J483" i="5"/>
  <c r="J484" i="5"/>
  <c r="J485" i="5"/>
  <c r="J486" i="5"/>
  <c r="J487" i="5"/>
  <c r="J488" i="5"/>
  <c r="J489" i="5"/>
  <c r="J490" i="5"/>
  <c r="J491" i="5"/>
  <c r="J492" i="5"/>
  <c r="J493" i="5"/>
  <c r="J494" i="5"/>
  <c r="J495" i="5"/>
  <c r="J496" i="5"/>
  <c r="J497" i="5"/>
  <c r="J498" i="5"/>
  <c r="J499" i="5"/>
  <c r="J500" i="5"/>
  <c r="J501" i="5"/>
  <c r="J502" i="5"/>
  <c r="J503" i="5"/>
  <c r="J504" i="5"/>
  <c r="J505" i="5"/>
  <c r="J506" i="5"/>
  <c r="J507" i="5"/>
  <c r="J508" i="5"/>
  <c r="J509" i="5"/>
  <c r="J510" i="5"/>
  <c r="J511" i="5"/>
  <c r="J512" i="5"/>
  <c r="J513" i="5"/>
  <c r="J514" i="5"/>
  <c r="J515" i="5"/>
  <c r="J516" i="5"/>
  <c r="J517" i="5"/>
  <c r="J518" i="5"/>
  <c r="J519" i="5"/>
  <c r="J520" i="5"/>
  <c r="J521" i="5"/>
  <c r="J522" i="5"/>
  <c r="J523" i="5"/>
  <c r="J524" i="5"/>
  <c r="J525" i="5"/>
  <c r="J526" i="5"/>
  <c r="J527" i="5"/>
  <c r="J528" i="5"/>
  <c r="J529" i="5"/>
  <c r="J530" i="5"/>
  <c r="J531" i="5"/>
  <c r="J532" i="5"/>
  <c r="J533" i="5"/>
  <c r="J534" i="5"/>
  <c r="J535" i="5"/>
  <c r="J536" i="5"/>
  <c r="J537" i="5"/>
  <c r="J538" i="5"/>
  <c r="J539" i="5"/>
  <c r="J540" i="5"/>
  <c r="J541" i="5"/>
  <c r="J542" i="5"/>
  <c r="J543" i="5"/>
  <c r="J544" i="5"/>
  <c r="J545" i="5"/>
  <c r="J546" i="5"/>
  <c r="J547" i="5"/>
  <c r="J548" i="5"/>
  <c r="J549" i="5"/>
  <c r="J550" i="5"/>
  <c r="I5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55" i="5"/>
  <c r="I56" i="5"/>
  <c r="I57" i="5"/>
  <c r="I58" i="5"/>
  <c r="I60" i="5"/>
  <c r="I61" i="5"/>
  <c r="I62" i="5"/>
  <c r="I63" i="5"/>
  <c r="I64" i="5"/>
  <c r="I65" i="5"/>
  <c r="I66" i="5"/>
  <c r="I67" i="5"/>
  <c r="I69" i="5"/>
  <c r="I70" i="5"/>
  <c r="I71" i="5"/>
  <c r="I72" i="5"/>
  <c r="I73" i="5"/>
  <c r="I74" i="5"/>
  <c r="I76" i="5"/>
  <c r="I77" i="5"/>
  <c r="I78" i="5"/>
  <c r="I79" i="5"/>
  <c r="I80" i="5"/>
  <c r="I81" i="5"/>
  <c r="I82" i="5"/>
  <c r="I83" i="5"/>
  <c r="I85" i="5"/>
  <c r="I86" i="5"/>
  <c r="I87" i="5"/>
  <c r="I88" i="5"/>
  <c r="I90" i="5"/>
  <c r="I91" i="5"/>
  <c r="I93" i="5"/>
  <c r="I96" i="5"/>
  <c r="I98" i="5"/>
  <c r="I100" i="5"/>
  <c r="I101" i="5"/>
  <c r="I102" i="5"/>
  <c r="I103" i="5"/>
  <c r="I104" i="5"/>
  <c r="I105" i="5"/>
  <c r="I106" i="5"/>
  <c r="I107" i="5"/>
  <c r="I108" i="5"/>
  <c r="I109" i="5"/>
  <c r="I110" i="5"/>
  <c r="I111" i="5"/>
  <c r="I112" i="5"/>
  <c r="I113" i="5"/>
  <c r="I114" i="5"/>
  <c r="I115" i="5"/>
  <c r="I116" i="5"/>
  <c r="I117" i="5"/>
  <c r="I118" i="5"/>
  <c r="I119" i="5"/>
  <c r="I120" i="5"/>
  <c r="I121" i="5"/>
  <c r="I122" i="5"/>
  <c r="I123" i="5"/>
  <c r="I124" i="5"/>
  <c r="I125" i="5"/>
  <c r="I126" i="5"/>
  <c r="I127" i="5"/>
  <c r="I128" i="5"/>
  <c r="I130" i="5"/>
  <c r="I131" i="5"/>
  <c r="I132" i="5"/>
  <c r="I133" i="5"/>
  <c r="I134" i="5"/>
  <c r="I135" i="5"/>
  <c r="I137" i="5"/>
  <c r="I138" i="5"/>
  <c r="I139" i="5"/>
  <c r="I140" i="5"/>
  <c r="I141" i="5"/>
  <c r="I142" i="5"/>
  <c r="I143" i="5"/>
  <c r="I144" i="5"/>
  <c r="I145" i="5"/>
  <c r="I146" i="5"/>
  <c r="I147" i="5"/>
  <c r="I149" i="5"/>
  <c r="I150" i="5"/>
  <c r="I151" i="5"/>
  <c r="I152" i="5"/>
  <c r="I153" i="5"/>
  <c r="I154" i="5"/>
  <c r="I155" i="5"/>
  <c r="I157" i="5"/>
  <c r="I158" i="5"/>
  <c r="I159" i="5"/>
  <c r="I160" i="5"/>
  <c r="I161" i="5"/>
  <c r="I162" i="5"/>
  <c r="I163" i="5"/>
  <c r="I164" i="5"/>
  <c r="I165" i="5"/>
  <c r="I166" i="5"/>
  <c r="I167" i="5"/>
  <c r="I168" i="5"/>
  <c r="I169" i="5"/>
  <c r="I170" i="5"/>
  <c r="I171" i="5"/>
  <c r="I172" i="5"/>
  <c r="I173" i="5"/>
  <c r="I174" i="5"/>
  <c r="I175" i="5"/>
  <c r="I176" i="5"/>
  <c r="I178" i="5"/>
  <c r="I179" i="5"/>
  <c r="I180" i="5"/>
  <c r="I181" i="5"/>
  <c r="I182" i="5"/>
  <c r="I183" i="5"/>
  <c r="I184" i="5"/>
  <c r="I185" i="5"/>
  <c r="I186" i="5"/>
  <c r="I187" i="5"/>
  <c r="I188" i="5"/>
  <c r="I189" i="5"/>
  <c r="I190" i="5"/>
  <c r="I191" i="5"/>
  <c r="I192" i="5"/>
  <c r="I193" i="5"/>
  <c r="I194" i="5"/>
  <c r="I196" i="5"/>
  <c r="I197" i="5"/>
  <c r="I198" i="5"/>
  <c r="I199" i="5"/>
  <c r="I200" i="5"/>
  <c r="I201" i="5"/>
  <c r="I202" i="5"/>
  <c r="I203" i="5"/>
  <c r="I204" i="5"/>
  <c r="I205" i="5"/>
  <c r="I206" i="5"/>
  <c r="I207" i="5"/>
  <c r="I209" i="5"/>
  <c r="I210" i="5"/>
  <c r="I212" i="5"/>
  <c r="I213" i="5"/>
  <c r="I214" i="5"/>
  <c r="I215" i="5"/>
  <c r="I216" i="5"/>
  <c r="I217" i="5"/>
  <c r="I218" i="5"/>
  <c r="I219" i="5"/>
  <c r="I220" i="5"/>
  <c r="I221" i="5"/>
  <c r="I222" i="5"/>
  <c r="I223" i="5"/>
  <c r="I224" i="5"/>
  <c r="I225" i="5"/>
  <c r="I226" i="5"/>
  <c r="I227" i="5"/>
  <c r="I228" i="5"/>
  <c r="I229" i="5"/>
  <c r="I230" i="5"/>
  <c r="I231" i="5"/>
  <c r="I232" i="5"/>
  <c r="I233" i="5"/>
  <c r="I234" i="5"/>
  <c r="I236" i="5"/>
  <c r="I237" i="5"/>
  <c r="I238" i="5"/>
  <c r="I239" i="5"/>
  <c r="I240" i="5"/>
  <c r="I242" i="5"/>
  <c r="I243" i="5"/>
  <c r="I244" i="5"/>
  <c r="I245" i="5"/>
  <c r="I246" i="5"/>
  <c r="I247" i="5"/>
  <c r="I248" i="5"/>
  <c r="I249" i="5"/>
  <c r="I250" i="5"/>
  <c r="I251" i="5"/>
  <c r="I252" i="5"/>
  <c r="I253" i="5"/>
  <c r="I254" i="5"/>
  <c r="I255" i="5"/>
  <c r="I256" i="5"/>
  <c r="I257" i="5"/>
  <c r="I258" i="5"/>
  <c r="I259" i="5"/>
  <c r="I260" i="5"/>
  <c r="I261" i="5"/>
  <c r="I262" i="5"/>
  <c r="I263" i="5"/>
  <c r="I264" i="5"/>
  <c r="I265" i="5"/>
  <c r="I266" i="5"/>
  <c r="I267" i="5"/>
  <c r="I268" i="5"/>
  <c r="I269" i="5"/>
  <c r="I270" i="5"/>
  <c r="I271" i="5"/>
  <c r="I272" i="5"/>
  <c r="I273" i="5"/>
  <c r="I274" i="5"/>
  <c r="I275" i="5"/>
  <c r="I276" i="5"/>
  <c r="I277" i="5"/>
  <c r="I278" i="5"/>
  <c r="I279" i="5"/>
  <c r="I280" i="5"/>
  <c r="I281" i="5"/>
  <c r="I282" i="5"/>
  <c r="I283" i="5"/>
  <c r="I285" i="5"/>
  <c r="I286" i="5"/>
  <c r="I287" i="5"/>
  <c r="I288" i="5"/>
  <c r="I289" i="5"/>
  <c r="I290" i="5"/>
  <c r="I291" i="5"/>
  <c r="I292" i="5"/>
  <c r="I293" i="5"/>
  <c r="L293" i="5" s="1"/>
  <c r="I294" i="5"/>
  <c r="I295" i="5"/>
  <c r="I296" i="5"/>
  <c r="I297" i="5"/>
  <c r="I298" i="5"/>
  <c r="I299" i="5"/>
  <c r="I300" i="5"/>
  <c r="I301" i="5"/>
  <c r="I302" i="5"/>
  <c r="I303" i="5"/>
  <c r="I304" i="5"/>
  <c r="I305" i="5"/>
  <c r="I306" i="5"/>
  <c r="I307" i="5"/>
  <c r="I308" i="5"/>
  <c r="I309" i="5"/>
  <c r="I310" i="5"/>
  <c r="I311" i="5"/>
  <c r="I312" i="5"/>
  <c r="I313" i="5"/>
  <c r="I314" i="5"/>
  <c r="I315" i="5"/>
  <c r="I316" i="5"/>
  <c r="I317" i="5"/>
  <c r="I318" i="5"/>
  <c r="L318" i="5" s="1"/>
  <c r="I319" i="5"/>
  <c r="I320" i="5"/>
  <c r="I321" i="5"/>
  <c r="I322" i="5"/>
  <c r="L322" i="5" s="1"/>
  <c r="I323" i="5"/>
  <c r="I324" i="5"/>
  <c r="I325" i="5"/>
  <c r="I326" i="5"/>
  <c r="I327" i="5"/>
  <c r="I328" i="5"/>
  <c r="I329" i="5"/>
  <c r="I330" i="5"/>
  <c r="I331" i="5"/>
  <c r="I332" i="5"/>
  <c r="I333" i="5"/>
  <c r="I334" i="5"/>
  <c r="I335" i="5"/>
  <c r="I336" i="5"/>
  <c r="I337" i="5"/>
  <c r="I338" i="5"/>
  <c r="I339" i="5"/>
  <c r="I340" i="5"/>
  <c r="L340" i="5" s="1"/>
  <c r="I341" i="5"/>
  <c r="I342" i="5"/>
  <c r="I343" i="5"/>
  <c r="I344" i="5"/>
  <c r="L344" i="5" s="1"/>
  <c r="I345" i="5"/>
  <c r="I346" i="5"/>
  <c r="I347" i="5"/>
  <c r="I348" i="5"/>
  <c r="I349" i="5"/>
  <c r="I350" i="5"/>
  <c r="I351" i="5"/>
  <c r="I352" i="5"/>
  <c r="I353" i="5"/>
  <c r="I354" i="5"/>
  <c r="I355" i="5"/>
  <c r="I356" i="5"/>
  <c r="I358" i="5"/>
  <c r="I359" i="5"/>
  <c r="I360" i="5"/>
  <c r="I361" i="5"/>
  <c r="I363" i="5"/>
  <c r="I364" i="5"/>
  <c r="I365" i="5"/>
  <c r="I366" i="5"/>
  <c r="I367" i="5"/>
  <c r="I368" i="5"/>
  <c r="I369" i="5"/>
  <c r="I370" i="5"/>
  <c r="I371" i="5"/>
  <c r="I373" i="5"/>
  <c r="L373" i="5" s="1"/>
  <c r="I374" i="5"/>
  <c r="I375" i="5"/>
  <c r="I376" i="5"/>
  <c r="I377" i="5"/>
  <c r="I378" i="5"/>
  <c r="L378" i="5" s="1"/>
  <c r="I379" i="5"/>
  <c r="L379" i="5" s="1"/>
  <c r="I380" i="5"/>
  <c r="I381" i="5"/>
  <c r="L381" i="5" s="1"/>
  <c r="I382" i="5"/>
  <c r="I383" i="5"/>
  <c r="L383" i="5" s="1"/>
  <c r="I384" i="5"/>
  <c r="I385" i="5"/>
  <c r="I386" i="5"/>
  <c r="I387" i="5"/>
  <c r="I388" i="5"/>
  <c r="I389" i="5"/>
  <c r="I392" i="5"/>
  <c r="I393" i="5"/>
  <c r="I394" i="5"/>
  <c r="I395" i="5"/>
  <c r="I396" i="5"/>
  <c r="I398" i="5"/>
  <c r="I399" i="5"/>
  <c r="I400" i="5"/>
  <c r="I401" i="5"/>
  <c r="I402" i="5"/>
  <c r="I403" i="5"/>
  <c r="I404" i="5"/>
  <c r="I405" i="5"/>
  <c r="I406" i="5"/>
  <c r="I407" i="5"/>
  <c r="I408" i="5"/>
  <c r="I409" i="5"/>
  <c r="I410" i="5"/>
  <c r="I411" i="5"/>
  <c r="I412" i="5"/>
  <c r="I413" i="5"/>
  <c r="I414" i="5"/>
  <c r="I415" i="5"/>
  <c r="I416" i="5"/>
  <c r="I417" i="5"/>
  <c r="I418" i="5"/>
  <c r="I419" i="5"/>
  <c r="I420" i="5"/>
  <c r="I421" i="5"/>
  <c r="I422" i="5"/>
  <c r="I423" i="5"/>
  <c r="I424" i="5"/>
  <c r="I425" i="5"/>
  <c r="I427" i="5"/>
  <c r="I429" i="5"/>
  <c r="I430" i="5"/>
  <c r="I431" i="5"/>
  <c r="I432" i="5"/>
  <c r="I433" i="5"/>
  <c r="I434" i="5"/>
  <c r="I435" i="5"/>
  <c r="I436" i="5"/>
  <c r="I437" i="5"/>
  <c r="I438" i="5"/>
  <c r="L438" i="5" s="1"/>
  <c r="I440" i="5"/>
  <c r="I441" i="5"/>
  <c r="I442" i="5"/>
  <c r="I443" i="5"/>
  <c r="I444" i="5"/>
  <c r="I445" i="5"/>
  <c r="I446" i="5"/>
  <c r="I447" i="5"/>
  <c r="I448" i="5"/>
  <c r="I449" i="5"/>
  <c r="I450" i="5"/>
  <c r="I451" i="5"/>
  <c r="I452" i="5"/>
  <c r="I453" i="5"/>
  <c r="I454" i="5"/>
  <c r="I455" i="5"/>
  <c r="I456" i="5"/>
  <c r="I457" i="5"/>
  <c r="I458" i="5"/>
  <c r="I459" i="5"/>
  <c r="I460" i="5"/>
  <c r="I461" i="5"/>
  <c r="I462" i="5"/>
  <c r="I463" i="5"/>
  <c r="I464" i="5"/>
  <c r="I465" i="5"/>
  <c r="I466" i="5"/>
  <c r="I467" i="5"/>
  <c r="I468" i="5"/>
  <c r="I469" i="5"/>
  <c r="I470" i="5"/>
  <c r="I471" i="5"/>
  <c r="I472" i="5"/>
  <c r="I473" i="5"/>
  <c r="I474" i="5"/>
  <c r="I475" i="5"/>
  <c r="I476" i="5"/>
  <c r="I477" i="5"/>
  <c r="I478" i="5"/>
  <c r="I479" i="5"/>
  <c r="I480" i="5"/>
  <c r="I481" i="5"/>
  <c r="I482" i="5"/>
  <c r="I483" i="5"/>
  <c r="I484" i="5"/>
  <c r="I485" i="5"/>
  <c r="I486" i="5"/>
  <c r="I487" i="5"/>
  <c r="I488" i="5"/>
  <c r="I489" i="5"/>
  <c r="I490" i="5"/>
  <c r="I491" i="5"/>
  <c r="I492" i="5"/>
  <c r="I493" i="5"/>
  <c r="I494" i="5"/>
  <c r="I495" i="5"/>
  <c r="I496" i="5"/>
  <c r="I497" i="5"/>
  <c r="I498" i="5"/>
  <c r="I499" i="5"/>
  <c r="I500" i="5"/>
  <c r="I501" i="5"/>
  <c r="I502" i="5"/>
  <c r="I503" i="5"/>
  <c r="I504" i="5"/>
  <c r="I505" i="5"/>
  <c r="I506" i="5"/>
  <c r="I507" i="5"/>
  <c r="I508" i="5"/>
  <c r="I509" i="5"/>
  <c r="I510" i="5"/>
  <c r="I511" i="5"/>
  <c r="I512" i="5"/>
  <c r="I513" i="5"/>
  <c r="I514" i="5"/>
  <c r="I515" i="5"/>
  <c r="I516" i="5"/>
  <c r="I517" i="5"/>
  <c r="I518" i="5"/>
  <c r="I519" i="5"/>
  <c r="I520" i="5"/>
  <c r="I521" i="5"/>
  <c r="I522" i="5"/>
  <c r="I523" i="5"/>
  <c r="I524" i="5"/>
  <c r="I525" i="5"/>
  <c r="I526" i="5"/>
  <c r="I527" i="5"/>
  <c r="I528" i="5"/>
  <c r="I529" i="5"/>
  <c r="I530" i="5"/>
  <c r="I531" i="5"/>
  <c r="I532" i="5"/>
  <c r="I533" i="5"/>
  <c r="I534" i="5"/>
  <c r="I535" i="5"/>
  <c r="I536" i="5"/>
  <c r="I537" i="5"/>
  <c r="I538" i="5"/>
  <c r="I539" i="5"/>
  <c r="I540" i="5"/>
  <c r="I541" i="5"/>
  <c r="I542" i="5"/>
  <c r="I543" i="5"/>
  <c r="I544" i="5"/>
  <c r="I545" i="5"/>
  <c r="I546" i="5"/>
  <c r="I547" i="5"/>
  <c r="I548" i="5"/>
  <c r="I549" i="5"/>
  <c r="I550" i="5"/>
  <c r="J5" i="6"/>
  <c r="J6" i="6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J51" i="6"/>
  <c r="J52" i="6"/>
  <c r="J53" i="6"/>
  <c r="J54" i="6"/>
  <c r="J55" i="6"/>
  <c r="J56" i="6"/>
  <c r="J57" i="6"/>
  <c r="J58" i="6"/>
  <c r="J60" i="6"/>
  <c r="J61" i="6"/>
  <c r="J62" i="6"/>
  <c r="J63" i="6"/>
  <c r="J64" i="6"/>
  <c r="J65" i="6"/>
  <c r="J66" i="6"/>
  <c r="J67" i="6"/>
  <c r="J69" i="6"/>
  <c r="J70" i="6"/>
  <c r="J71" i="6"/>
  <c r="J72" i="6"/>
  <c r="J73" i="6"/>
  <c r="J74" i="6"/>
  <c r="J76" i="6"/>
  <c r="J77" i="6"/>
  <c r="J78" i="6"/>
  <c r="J79" i="6"/>
  <c r="J80" i="6"/>
  <c r="J81" i="6"/>
  <c r="J82" i="6"/>
  <c r="J83" i="6"/>
  <c r="J85" i="6"/>
  <c r="J86" i="6"/>
  <c r="J87" i="6"/>
  <c r="J88" i="6"/>
  <c r="J90" i="6"/>
  <c r="J91" i="6"/>
  <c r="J93" i="6"/>
  <c r="J96" i="6"/>
  <c r="J98" i="6"/>
  <c r="J100" i="6"/>
  <c r="J101" i="6"/>
  <c r="J102" i="6"/>
  <c r="J103" i="6"/>
  <c r="J104" i="6"/>
  <c r="J105" i="6"/>
  <c r="J106" i="6"/>
  <c r="J107" i="6"/>
  <c r="J108" i="6"/>
  <c r="J109" i="6"/>
  <c r="J110" i="6"/>
  <c r="J111" i="6"/>
  <c r="J112" i="6"/>
  <c r="J113" i="6"/>
  <c r="J114" i="6"/>
  <c r="J115" i="6"/>
  <c r="J116" i="6"/>
  <c r="J117" i="6"/>
  <c r="J118" i="6"/>
  <c r="J119" i="6"/>
  <c r="J120" i="6"/>
  <c r="J121" i="6"/>
  <c r="J122" i="6"/>
  <c r="J123" i="6"/>
  <c r="J124" i="6"/>
  <c r="J125" i="6"/>
  <c r="J126" i="6"/>
  <c r="J127" i="6"/>
  <c r="J128" i="6"/>
  <c r="J130" i="6"/>
  <c r="J131" i="6"/>
  <c r="J132" i="6"/>
  <c r="J133" i="6"/>
  <c r="J134" i="6"/>
  <c r="J135" i="6"/>
  <c r="J137" i="6"/>
  <c r="J138" i="6"/>
  <c r="J139" i="6"/>
  <c r="J140" i="6"/>
  <c r="J141" i="6"/>
  <c r="J142" i="6"/>
  <c r="J143" i="6"/>
  <c r="J144" i="6"/>
  <c r="J145" i="6"/>
  <c r="J146" i="6"/>
  <c r="J147" i="6"/>
  <c r="J149" i="6"/>
  <c r="J150" i="6"/>
  <c r="J151" i="6"/>
  <c r="J152" i="6"/>
  <c r="J153" i="6"/>
  <c r="J154" i="6"/>
  <c r="J155" i="6"/>
  <c r="J157" i="6"/>
  <c r="J158" i="6"/>
  <c r="J159" i="6"/>
  <c r="J160" i="6"/>
  <c r="J161" i="6"/>
  <c r="J162" i="6"/>
  <c r="J163" i="6"/>
  <c r="J164" i="6"/>
  <c r="J165" i="6"/>
  <c r="J166" i="6"/>
  <c r="J167" i="6"/>
  <c r="J168" i="6"/>
  <c r="J169" i="6"/>
  <c r="J170" i="6"/>
  <c r="J171" i="6"/>
  <c r="J172" i="6"/>
  <c r="J173" i="6"/>
  <c r="J174" i="6"/>
  <c r="J175" i="6"/>
  <c r="J176" i="6"/>
  <c r="J178" i="6"/>
  <c r="J179" i="6"/>
  <c r="J180" i="6"/>
  <c r="J181" i="6"/>
  <c r="J182" i="6"/>
  <c r="J183" i="6"/>
  <c r="J184" i="6"/>
  <c r="J185" i="6"/>
  <c r="J186" i="6"/>
  <c r="J187" i="6"/>
  <c r="J188" i="6"/>
  <c r="J189" i="6"/>
  <c r="J190" i="6"/>
  <c r="J191" i="6"/>
  <c r="J192" i="6"/>
  <c r="J193" i="6"/>
  <c r="J194" i="6"/>
  <c r="J196" i="6"/>
  <c r="J197" i="6"/>
  <c r="J198" i="6"/>
  <c r="J199" i="6"/>
  <c r="J200" i="6"/>
  <c r="J201" i="6"/>
  <c r="J202" i="6"/>
  <c r="J203" i="6"/>
  <c r="J204" i="6"/>
  <c r="J205" i="6"/>
  <c r="J206" i="6"/>
  <c r="J207" i="6"/>
  <c r="J209" i="6"/>
  <c r="J210" i="6"/>
  <c r="J212" i="6"/>
  <c r="J213" i="6"/>
  <c r="J214" i="6"/>
  <c r="J215" i="6"/>
  <c r="J216" i="6"/>
  <c r="J217" i="6"/>
  <c r="J218" i="6"/>
  <c r="J219" i="6"/>
  <c r="J220" i="6"/>
  <c r="J221" i="6"/>
  <c r="J222" i="6"/>
  <c r="J223" i="6"/>
  <c r="J224" i="6"/>
  <c r="J225" i="6"/>
  <c r="J226" i="6"/>
  <c r="J227" i="6"/>
  <c r="J228" i="6"/>
  <c r="J229" i="6"/>
  <c r="J230" i="6"/>
  <c r="J231" i="6"/>
  <c r="J232" i="6"/>
  <c r="J233" i="6"/>
  <c r="J234" i="6"/>
  <c r="J236" i="6"/>
  <c r="J237" i="6"/>
  <c r="J238" i="6"/>
  <c r="J239" i="6"/>
  <c r="J240" i="6"/>
  <c r="J242" i="6"/>
  <c r="J243" i="6"/>
  <c r="J244" i="6"/>
  <c r="J245" i="6"/>
  <c r="J246" i="6"/>
  <c r="J247" i="6"/>
  <c r="J248" i="6"/>
  <c r="J249" i="6"/>
  <c r="J250" i="6"/>
  <c r="J251" i="6"/>
  <c r="J252" i="6"/>
  <c r="J253" i="6"/>
  <c r="J254" i="6"/>
  <c r="J255" i="6"/>
  <c r="J256" i="6"/>
  <c r="J257" i="6"/>
  <c r="J258" i="6"/>
  <c r="J259" i="6"/>
  <c r="J260" i="6"/>
  <c r="J261" i="6"/>
  <c r="J262" i="6"/>
  <c r="J263" i="6"/>
  <c r="J264" i="6"/>
  <c r="J265" i="6"/>
  <c r="J266" i="6"/>
  <c r="J267" i="6"/>
  <c r="J268" i="6"/>
  <c r="J269" i="6"/>
  <c r="J270" i="6"/>
  <c r="J271" i="6"/>
  <c r="J272" i="6"/>
  <c r="J273" i="6"/>
  <c r="J274" i="6"/>
  <c r="J275" i="6"/>
  <c r="J276" i="6"/>
  <c r="J277" i="6"/>
  <c r="J278" i="6"/>
  <c r="J279" i="6"/>
  <c r="J280" i="6"/>
  <c r="J281" i="6"/>
  <c r="J282" i="6"/>
  <c r="J283" i="6"/>
  <c r="J285" i="6"/>
  <c r="J286" i="6"/>
  <c r="J287" i="6"/>
  <c r="J288" i="6"/>
  <c r="J289" i="6"/>
  <c r="J290" i="6"/>
  <c r="J291" i="6"/>
  <c r="J292" i="6"/>
  <c r="J293" i="6"/>
  <c r="J294" i="6"/>
  <c r="J295" i="6"/>
  <c r="J296" i="6"/>
  <c r="J297" i="6"/>
  <c r="J298" i="6"/>
  <c r="J299" i="6"/>
  <c r="J300" i="6"/>
  <c r="J301" i="6"/>
  <c r="J302" i="6"/>
  <c r="J303" i="6"/>
  <c r="J304" i="6"/>
  <c r="J305" i="6"/>
  <c r="J306" i="6"/>
  <c r="J307" i="6"/>
  <c r="J308" i="6"/>
  <c r="J309" i="6"/>
  <c r="J310" i="6"/>
  <c r="J311" i="6"/>
  <c r="J312" i="6"/>
  <c r="J313" i="6"/>
  <c r="J314" i="6"/>
  <c r="J315" i="6"/>
  <c r="J316" i="6"/>
  <c r="J317" i="6"/>
  <c r="J318" i="6"/>
  <c r="J319" i="6"/>
  <c r="J320" i="6"/>
  <c r="J321" i="6"/>
  <c r="J322" i="6"/>
  <c r="J323" i="6"/>
  <c r="J324" i="6"/>
  <c r="J325" i="6"/>
  <c r="J326" i="6"/>
  <c r="J327" i="6"/>
  <c r="J328" i="6"/>
  <c r="J329" i="6"/>
  <c r="J330" i="6"/>
  <c r="J331" i="6"/>
  <c r="J332" i="6"/>
  <c r="J333" i="6"/>
  <c r="J334" i="6"/>
  <c r="J335" i="6"/>
  <c r="J336" i="6"/>
  <c r="J337" i="6"/>
  <c r="J338" i="6"/>
  <c r="J339" i="6"/>
  <c r="J340" i="6"/>
  <c r="J341" i="6"/>
  <c r="J342" i="6"/>
  <c r="J343" i="6"/>
  <c r="J344" i="6"/>
  <c r="J345" i="6"/>
  <c r="J346" i="6"/>
  <c r="J347" i="6"/>
  <c r="J348" i="6"/>
  <c r="J349" i="6"/>
  <c r="J350" i="6"/>
  <c r="J351" i="6"/>
  <c r="J352" i="6"/>
  <c r="J353" i="6"/>
  <c r="J354" i="6"/>
  <c r="J355" i="6"/>
  <c r="J356" i="6"/>
  <c r="J358" i="6"/>
  <c r="J359" i="6"/>
  <c r="J360" i="6"/>
  <c r="J361" i="6"/>
  <c r="J363" i="6"/>
  <c r="J364" i="6"/>
  <c r="J365" i="6"/>
  <c r="J366" i="6"/>
  <c r="J367" i="6"/>
  <c r="J368" i="6"/>
  <c r="J369" i="6"/>
  <c r="J370" i="6"/>
  <c r="J371" i="6"/>
  <c r="J373" i="6"/>
  <c r="J374" i="6"/>
  <c r="J375" i="6"/>
  <c r="J376" i="6"/>
  <c r="J377" i="6"/>
  <c r="J378" i="6"/>
  <c r="J379" i="6"/>
  <c r="J380" i="6"/>
  <c r="J381" i="6"/>
  <c r="J382" i="6"/>
  <c r="J383" i="6"/>
  <c r="J384" i="6"/>
  <c r="J385" i="6"/>
  <c r="J386" i="6"/>
  <c r="J387" i="6"/>
  <c r="J388" i="6"/>
  <c r="J389" i="6"/>
  <c r="J392" i="6"/>
  <c r="J393" i="6"/>
  <c r="J394" i="6"/>
  <c r="J395" i="6"/>
  <c r="J396" i="6"/>
  <c r="J398" i="6"/>
  <c r="J399" i="6"/>
  <c r="J400" i="6"/>
  <c r="J401" i="6"/>
  <c r="J402" i="6"/>
  <c r="J403" i="6"/>
  <c r="J404" i="6"/>
  <c r="J405" i="6"/>
  <c r="J406" i="6"/>
  <c r="J407" i="6"/>
  <c r="J408" i="6"/>
  <c r="J409" i="6"/>
  <c r="J410" i="6"/>
  <c r="J411" i="6"/>
  <c r="J412" i="6"/>
  <c r="J413" i="6"/>
  <c r="J414" i="6"/>
  <c r="J415" i="6"/>
  <c r="J416" i="6"/>
  <c r="J417" i="6"/>
  <c r="J418" i="6"/>
  <c r="J419" i="6"/>
  <c r="J420" i="6"/>
  <c r="J421" i="6"/>
  <c r="J422" i="6"/>
  <c r="J423" i="6"/>
  <c r="J424" i="6"/>
  <c r="J425" i="6"/>
  <c r="J427" i="6"/>
  <c r="J429" i="6"/>
  <c r="J430" i="6"/>
  <c r="J431" i="6"/>
  <c r="J432" i="6"/>
  <c r="J433" i="6"/>
  <c r="J434" i="6"/>
  <c r="J435" i="6"/>
  <c r="J436" i="6"/>
  <c r="J437" i="6"/>
  <c r="J438" i="6"/>
  <c r="J440" i="6"/>
  <c r="J441" i="6"/>
  <c r="J442" i="6"/>
  <c r="J443" i="6"/>
  <c r="J444" i="6"/>
  <c r="J445" i="6"/>
  <c r="J446" i="6"/>
  <c r="J447" i="6"/>
  <c r="J448" i="6"/>
  <c r="J449" i="6"/>
  <c r="J450" i="6"/>
  <c r="J451" i="6"/>
  <c r="J452" i="6"/>
  <c r="J453" i="6"/>
  <c r="J454" i="6"/>
  <c r="J455" i="6"/>
  <c r="J456" i="6"/>
  <c r="J457" i="6"/>
  <c r="J458" i="6"/>
  <c r="J459" i="6"/>
  <c r="J460" i="6"/>
  <c r="J461" i="6"/>
  <c r="J462" i="6"/>
  <c r="J463" i="6"/>
  <c r="J464" i="6"/>
  <c r="J465" i="6"/>
  <c r="J466" i="6"/>
  <c r="J467" i="6"/>
  <c r="J468" i="6"/>
  <c r="J469" i="6"/>
  <c r="J470" i="6"/>
  <c r="J471" i="6"/>
  <c r="J472" i="6"/>
  <c r="J473" i="6"/>
  <c r="J474" i="6"/>
  <c r="J475" i="6"/>
  <c r="J476" i="6"/>
  <c r="J477" i="6"/>
  <c r="J478" i="6"/>
  <c r="J479" i="6"/>
  <c r="J480" i="6"/>
  <c r="J481" i="6"/>
  <c r="J482" i="6"/>
  <c r="J483" i="6"/>
  <c r="J484" i="6"/>
  <c r="J485" i="6"/>
  <c r="J486" i="6"/>
  <c r="J487" i="6"/>
  <c r="J488" i="6"/>
  <c r="J489" i="6"/>
  <c r="J490" i="6"/>
  <c r="J491" i="6"/>
  <c r="J492" i="6"/>
  <c r="J493" i="6"/>
  <c r="J494" i="6"/>
  <c r="J495" i="6"/>
  <c r="J496" i="6"/>
  <c r="J497" i="6"/>
  <c r="J498" i="6"/>
  <c r="J499" i="6"/>
  <c r="J500" i="6"/>
  <c r="J501" i="6"/>
  <c r="J502" i="6"/>
  <c r="J503" i="6"/>
  <c r="J504" i="6"/>
  <c r="J505" i="6"/>
  <c r="J506" i="6"/>
  <c r="J507" i="6"/>
  <c r="J508" i="6"/>
  <c r="J509" i="6"/>
  <c r="J510" i="6"/>
  <c r="J511" i="6"/>
  <c r="J512" i="6"/>
  <c r="J513" i="6"/>
  <c r="J514" i="6"/>
  <c r="J515" i="6"/>
  <c r="J516" i="6"/>
  <c r="J517" i="6"/>
  <c r="J518" i="6"/>
  <c r="J519" i="6"/>
  <c r="J520" i="6"/>
  <c r="J521" i="6"/>
  <c r="J522" i="6"/>
  <c r="J523" i="6"/>
  <c r="J524" i="6"/>
  <c r="J525" i="6"/>
  <c r="J526" i="6"/>
  <c r="J527" i="6"/>
  <c r="J528" i="6"/>
  <c r="J529" i="6"/>
  <c r="J530" i="6"/>
  <c r="J531" i="6"/>
  <c r="J532" i="6"/>
  <c r="J533" i="6"/>
  <c r="J534" i="6"/>
  <c r="J535" i="6"/>
  <c r="J536" i="6"/>
  <c r="J537" i="6"/>
  <c r="J538" i="6"/>
  <c r="J539" i="6"/>
  <c r="J540" i="6"/>
  <c r="J541" i="6"/>
  <c r="J542" i="6"/>
  <c r="J543" i="6"/>
  <c r="J544" i="6"/>
  <c r="J545" i="6"/>
  <c r="J546" i="6"/>
  <c r="J547" i="6"/>
  <c r="J548" i="6"/>
  <c r="J549" i="6"/>
  <c r="J550" i="6"/>
  <c r="I5" i="6"/>
  <c r="I6" i="6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50" i="6"/>
  <c r="I51" i="6"/>
  <c r="I52" i="6"/>
  <c r="I53" i="6"/>
  <c r="I54" i="6"/>
  <c r="I55" i="6"/>
  <c r="I56" i="6"/>
  <c r="I57" i="6"/>
  <c r="I58" i="6"/>
  <c r="I60" i="6"/>
  <c r="I61" i="6"/>
  <c r="I62" i="6"/>
  <c r="I63" i="6"/>
  <c r="I64" i="6"/>
  <c r="I65" i="6"/>
  <c r="I66" i="6"/>
  <c r="I67" i="6"/>
  <c r="I69" i="6"/>
  <c r="I70" i="6"/>
  <c r="I71" i="6"/>
  <c r="I72" i="6"/>
  <c r="I73" i="6"/>
  <c r="I74" i="6"/>
  <c r="I76" i="6"/>
  <c r="I77" i="6"/>
  <c r="I78" i="6"/>
  <c r="I79" i="6"/>
  <c r="I80" i="6"/>
  <c r="I81" i="6"/>
  <c r="I82" i="6"/>
  <c r="I83" i="6"/>
  <c r="I85" i="6"/>
  <c r="I86" i="6"/>
  <c r="I87" i="6"/>
  <c r="I88" i="6"/>
  <c r="I90" i="6"/>
  <c r="I91" i="6"/>
  <c r="I93" i="6"/>
  <c r="I96" i="6"/>
  <c r="I98" i="6"/>
  <c r="I100" i="6"/>
  <c r="I101" i="6"/>
  <c r="I102" i="6"/>
  <c r="I103" i="6"/>
  <c r="I104" i="6"/>
  <c r="I105" i="6"/>
  <c r="I106" i="6"/>
  <c r="I107" i="6"/>
  <c r="I108" i="6"/>
  <c r="I109" i="6"/>
  <c r="I110" i="6"/>
  <c r="I111" i="6"/>
  <c r="I112" i="6"/>
  <c r="I113" i="6"/>
  <c r="I114" i="6"/>
  <c r="I115" i="6"/>
  <c r="I116" i="6"/>
  <c r="I117" i="6"/>
  <c r="I118" i="6"/>
  <c r="I119" i="6"/>
  <c r="I120" i="6"/>
  <c r="I121" i="6"/>
  <c r="I122" i="6"/>
  <c r="I123" i="6"/>
  <c r="I124" i="6"/>
  <c r="I125" i="6"/>
  <c r="I126" i="6"/>
  <c r="I127" i="6"/>
  <c r="I128" i="6"/>
  <c r="I130" i="6"/>
  <c r="I131" i="6"/>
  <c r="I132" i="6"/>
  <c r="I133" i="6"/>
  <c r="I134" i="6"/>
  <c r="I135" i="6"/>
  <c r="I137" i="6"/>
  <c r="I138" i="6"/>
  <c r="I139" i="6"/>
  <c r="I140" i="6"/>
  <c r="I141" i="6"/>
  <c r="I142" i="6"/>
  <c r="I143" i="6"/>
  <c r="I144" i="6"/>
  <c r="I145" i="6"/>
  <c r="I146" i="6"/>
  <c r="I147" i="6"/>
  <c r="I149" i="6"/>
  <c r="I150" i="6"/>
  <c r="I151" i="6"/>
  <c r="I152" i="6"/>
  <c r="I153" i="6"/>
  <c r="I154" i="6"/>
  <c r="I155" i="6"/>
  <c r="I157" i="6"/>
  <c r="I158" i="6"/>
  <c r="I159" i="6"/>
  <c r="I160" i="6"/>
  <c r="I161" i="6"/>
  <c r="I162" i="6"/>
  <c r="I163" i="6"/>
  <c r="I164" i="6"/>
  <c r="I165" i="6"/>
  <c r="I166" i="6"/>
  <c r="I167" i="6"/>
  <c r="I168" i="6"/>
  <c r="I169" i="6"/>
  <c r="I170" i="6"/>
  <c r="I171" i="6"/>
  <c r="I172" i="6"/>
  <c r="I173" i="6"/>
  <c r="I174" i="6"/>
  <c r="I175" i="6"/>
  <c r="I176" i="6"/>
  <c r="I178" i="6"/>
  <c r="I179" i="6"/>
  <c r="I180" i="6"/>
  <c r="I181" i="6"/>
  <c r="I182" i="6"/>
  <c r="I183" i="6"/>
  <c r="I184" i="6"/>
  <c r="I185" i="6"/>
  <c r="I186" i="6"/>
  <c r="I187" i="6"/>
  <c r="I188" i="6"/>
  <c r="I189" i="6"/>
  <c r="I190" i="6"/>
  <c r="I191" i="6"/>
  <c r="I192" i="6"/>
  <c r="I193" i="6"/>
  <c r="I194" i="6"/>
  <c r="I196" i="6"/>
  <c r="I197" i="6"/>
  <c r="I198" i="6"/>
  <c r="I199" i="6"/>
  <c r="I200" i="6"/>
  <c r="I201" i="6"/>
  <c r="I202" i="6"/>
  <c r="I203" i="6"/>
  <c r="I204" i="6"/>
  <c r="I205" i="6"/>
  <c r="I206" i="6"/>
  <c r="I207" i="6"/>
  <c r="I209" i="6"/>
  <c r="I210" i="6"/>
  <c r="I212" i="6"/>
  <c r="I213" i="6"/>
  <c r="I214" i="6"/>
  <c r="I215" i="6"/>
  <c r="I216" i="6"/>
  <c r="I217" i="6"/>
  <c r="I218" i="6"/>
  <c r="I219" i="6"/>
  <c r="I220" i="6"/>
  <c r="I221" i="6"/>
  <c r="I222" i="6"/>
  <c r="I223" i="6"/>
  <c r="I224" i="6"/>
  <c r="I225" i="6"/>
  <c r="I226" i="6"/>
  <c r="I227" i="6"/>
  <c r="I228" i="6"/>
  <c r="I229" i="6"/>
  <c r="I230" i="6"/>
  <c r="I231" i="6"/>
  <c r="I232" i="6"/>
  <c r="I233" i="6"/>
  <c r="I234" i="6"/>
  <c r="I236" i="6"/>
  <c r="I237" i="6"/>
  <c r="I238" i="6"/>
  <c r="I239" i="6"/>
  <c r="I240" i="6"/>
  <c r="I242" i="6"/>
  <c r="I243" i="6"/>
  <c r="I244" i="6"/>
  <c r="I245" i="6"/>
  <c r="I246" i="6"/>
  <c r="I247" i="6"/>
  <c r="I248" i="6"/>
  <c r="I249" i="6"/>
  <c r="I250" i="6"/>
  <c r="I251" i="6"/>
  <c r="I252" i="6"/>
  <c r="I253" i="6"/>
  <c r="I254" i="6"/>
  <c r="I255" i="6"/>
  <c r="I256" i="6"/>
  <c r="I257" i="6"/>
  <c r="I258" i="6"/>
  <c r="I259" i="6"/>
  <c r="I260" i="6"/>
  <c r="I261" i="6"/>
  <c r="I262" i="6"/>
  <c r="I263" i="6"/>
  <c r="I264" i="6"/>
  <c r="L264" i="6" s="1"/>
  <c r="I265" i="6"/>
  <c r="I266" i="6"/>
  <c r="I267" i="6"/>
  <c r="I268" i="6"/>
  <c r="I269" i="6"/>
  <c r="I270" i="6"/>
  <c r="I271" i="6"/>
  <c r="I272" i="6"/>
  <c r="I273" i="6"/>
  <c r="I274" i="6"/>
  <c r="I275" i="6"/>
  <c r="I276" i="6"/>
  <c r="I277" i="6"/>
  <c r="I278" i="6"/>
  <c r="I279" i="6"/>
  <c r="I280" i="6"/>
  <c r="I281" i="6"/>
  <c r="I282" i="6"/>
  <c r="I283" i="6"/>
  <c r="I285" i="6"/>
  <c r="I286" i="6"/>
  <c r="I287" i="6"/>
  <c r="I288" i="6"/>
  <c r="I289" i="6"/>
  <c r="I290" i="6"/>
  <c r="I291" i="6"/>
  <c r="I292" i="6"/>
  <c r="I293" i="6"/>
  <c r="L293" i="6" s="1"/>
  <c r="I294" i="6"/>
  <c r="I295" i="6"/>
  <c r="I296" i="6"/>
  <c r="I297" i="6"/>
  <c r="I298" i="6"/>
  <c r="I299" i="6"/>
  <c r="I300" i="6"/>
  <c r="I301" i="6"/>
  <c r="I302" i="6"/>
  <c r="I303" i="6"/>
  <c r="I304" i="6"/>
  <c r="I305" i="6"/>
  <c r="I306" i="6"/>
  <c r="I307" i="6"/>
  <c r="I308" i="6"/>
  <c r="I309" i="6"/>
  <c r="I310" i="6"/>
  <c r="I311" i="6"/>
  <c r="I312" i="6"/>
  <c r="I313" i="6"/>
  <c r="I314" i="6"/>
  <c r="I315" i="6"/>
  <c r="I316" i="6"/>
  <c r="I317" i="6"/>
  <c r="I318" i="6"/>
  <c r="L318" i="6" s="1"/>
  <c r="I319" i="6"/>
  <c r="I320" i="6"/>
  <c r="I321" i="6"/>
  <c r="I322" i="6"/>
  <c r="L322" i="6" s="1"/>
  <c r="I323" i="6"/>
  <c r="I324" i="6"/>
  <c r="I325" i="6"/>
  <c r="I326" i="6"/>
  <c r="I327" i="6"/>
  <c r="I328" i="6"/>
  <c r="I329" i="6"/>
  <c r="I330" i="6"/>
  <c r="I331" i="6"/>
  <c r="I332" i="6"/>
  <c r="I333" i="6"/>
  <c r="I334" i="6"/>
  <c r="I335" i="6"/>
  <c r="I336" i="6"/>
  <c r="I337" i="6"/>
  <c r="I338" i="6"/>
  <c r="I339" i="6"/>
  <c r="I340" i="6"/>
  <c r="L340" i="6" s="1"/>
  <c r="I341" i="6"/>
  <c r="I342" i="6"/>
  <c r="I343" i="6"/>
  <c r="I344" i="6"/>
  <c r="L344" i="6" s="1"/>
  <c r="I345" i="6"/>
  <c r="I346" i="6"/>
  <c r="I347" i="6"/>
  <c r="I348" i="6"/>
  <c r="I349" i="6"/>
  <c r="I350" i="6"/>
  <c r="I351" i="6"/>
  <c r="I352" i="6"/>
  <c r="I353" i="6"/>
  <c r="I354" i="6"/>
  <c r="I355" i="6"/>
  <c r="I356" i="6"/>
  <c r="I358" i="6"/>
  <c r="I359" i="6"/>
  <c r="I360" i="6"/>
  <c r="I361" i="6"/>
  <c r="I363" i="6"/>
  <c r="I364" i="6"/>
  <c r="I365" i="6"/>
  <c r="I366" i="6"/>
  <c r="I367" i="6"/>
  <c r="I368" i="6"/>
  <c r="I369" i="6"/>
  <c r="I370" i="6"/>
  <c r="I371" i="6"/>
  <c r="I373" i="6"/>
  <c r="L373" i="6" s="1"/>
  <c r="I374" i="6"/>
  <c r="I375" i="6"/>
  <c r="I376" i="6"/>
  <c r="I377" i="6"/>
  <c r="I378" i="6"/>
  <c r="L378" i="6" s="1"/>
  <c r="I379" i="6"/>
  <c r="L379" i="6" s="1"/>
  <c r="I380" i="6"/>
  <c r="I381" i="6"/>
  <c r="L381" i="6" s="1"/>
  <c r="I382" i="6"/>
  <c r="I383" i="6"/>
  <c r="L383" i="6" s="1"/>
  <c r="I384" i="6"/>
  <c r="I385" i="6"/>
  <c r="I386" i="6"/>
  <c r="I387" i="6"/>
  <c r="I388" i="6"/>
  <c r="I389" i="6"/>
  <c r="I392" i="6"/>
  <c r="I393" i="6"/>
  <c r="I394" i="6"/>
  <c r="I395" i="6"/>
  <c r="I396" i="6"/>
  <c r="I398" i="6"/>
  <c r="I399" i="6"/>
  <c r="I400" i="6"/>
  <c r="I401" i="6"/>
  <c r="I402" i="6"/>
  <c r="I403" i="6"/>
  <c r="I404" i="6"/>
  <c r="I405" i="6"/>
  <c r="I406" i="6"/>
  <c r="I407" i="6"/>
  <c r="I408" i="6"/>
  <c r="I409" i="6"/>
  <c r="I410" i="6"/>
  <c r="I411" i="6"/>
  <c r="I412" i="6"/>
  <c r="I413" i="6"/>
  <c r="I414" i="6"/>
  <c r="I415" i="6"/>
  <c r="I416" i="6"/>
  <c r="I417" i="6"/>
  <c r="I418" i="6"/>
  <c r="I419" i="6"/>
  <c r="I420" i="6"/>
  <c r="I421" i="6"/>
  <c r="I422" i="6"/>
  <c r="I423" i="6"/>
  <c r="I424" i="6"/>
  <c r="I425" i="6"/>
  <c r="I427" i="6"/>
  <c r="I429" i="6"/>
  <c r="I430" i="6"/>
  <c r="I431" i="6"/>
  <c r="I432" i="6"/>
  <c r="I433" i="6"/>
  <c r="I434" i="6"/>
  <c r="I435" i="6"/>
  <c r="I436" i="6"/>
  <c r="I437" i="6"/>
  <c r="I438" i="6"/>
  <c r="L438" i="6" s="1"/>
  <c r="I440" i="6"/>
  <c r="I441" i="6"/>
  <c r="I442" i="6"/>
  <c r="I443" i="6"/>
  <c r="I444" i="6"/>
  <c r="I445" i="6"/>
  <c r="I446" i="6"/>
  <c r="I447" i="6"/>
  <c r="I448" i="6"/>
  <c r="I449" i="6"/>
  <c r="I450" i="6"/>
  <c r="I451" i="6"/>
  <c r="I452" i="6"/>
  <c r="I453" i="6"/>
  <c r="I454" i="6"/>
  <c r="I455" i="6"/>
  <c r="I456" i="6"/>
  <c r="I457" i="6"/>
  <c r="I458" i="6"/>
  <c r="I459" i="6"/>
  <c r="I460" i="6"/>
  <c r="I461" i="6"/>
  <c r="I462" i="6"/>
  <c r="I463" i="6"/>
  <c r="I464" i="6"/>
  <c r="I465" i="6"/>
  <c r="I466" i="6"/>
  <c r="I467" i="6"/>
  <c r="I468" i="6"/>
  <c r="I469" i="6"/>
  <c r="I470" i="6"/>
  <c r="I471" i="6"/>
  <c r="I472" i="6"/>
  <c r="I473" i="6"/>
  <c r="I474" i="6"/>
  <c r="I475" i="6"/>
  <c r="I476" i="6"/>
  <c r="I477" i="6"/>
  <c r="I478" i="6"/>
  <c r="I479" i="6"/>
  <c r="I480" i="6"/>
  <c r="I481" i="6"/>
  <c r="I482" i="6"/>
  <c r="I483" i="6"/>
  <c r="I484" i="6"/>
  <c r="I485" i="6"/>
  <c r="I486" i="6"/>
  <c r="I487" i="6"/>
  <c r="I488" i="6"/>
  <c r="I489" i="6"/>
  <c r="I490" i="6"/>
  <c r="I491" i="6"/>
  <c r="I492" i="6"/>
  <c r="I493" i="6"/>
  <c r="I494" i="6"/>
  <c r="I495" i="6"/>
  <c r="I496" i="6"/>
  <c r="I497" i="6"/>
  <c r="I498" i="6"/>
  <c r="I499" i="6"/>
  <c r="I500" i="6"/>
  <c r="I501" i="6"/>
  <c r="I502" i="6"/>
  <c r="I503" i="6"/>
  <c r="I504" i="6"/>
  <c r="I505" i="6"/>
  <c r="I506" i="6"/>
  <c r="I507" i="6"/>
  <c r="I508" i="6"/>
  <c r="I509" i="6"/>
  <c r="I510" i="6"/>
  <c r="I511" i="6"/>
  <c r="I512" i="6"/>
  <c r="I513" i="6"/>
  <c r="I514" i="6"/>
  <c r="I515" i="6"/>
  <c r="I516" i="6"/>
  <c r="I517" i="6"/>
  <c r="I518" i="6"/>
  <c r="I519" i="6"/>
  <c r="I520" i="6"/>
  <c r="I521" i="6"/>
  <c r="I522" i="6"/>
  <c r="I523" i="6"/>
  <c r="I524" i="6"/>
  <c r="I525" i="6"/>
  <c r="I526" i="6"/>
  <c r="I527" i="6"/>
  <c r="I528" i="6"/>
  <c r="I529" i="6"/>
  <c r="I530" i="6"/>
  <c r="I531" i="6"/>
  <c r="I532" i="6"/>
  <c r="I533" i="6"/>
  <c r="I534" i="6"/>
  <c r="I535" i="6"/>
  <c r="I536" i="6"/>
  <c r="I537" i="6"/>
  <c r="I538" i="6"/>
  <c r="I539" i="6"/>
  <c r="I540" i="6"/>
  <c r="I541" i="6"/>
  <c r="I542" i="6"/>
  <c r="I543" i="6"/>
  <c r="I544" i="6"/>
  <c r="I545" i="6"/>
  <c r="I546" i="6"/>
  <c r="I547" i="6"/>
  <c r="I548" i="6"/>
  <c r="I549" i="6"/>
  <c r="I550" i="6"/>
  <c r="J5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J55" i="7"/>
  <c r="J56" i="7"/>
  <c r="J57" i="7"/>
  <c r="J58" i="7"/>
  <c r="J60" i="7"/>
  <c r="J61" i="7"/>
  <c r="J62" i="7"/>
  <c r="J63" i="7"/>
  <c r="J64" i="7"/>
  <c r="J65" i="7"/>
  <c r="J66" i="7"/>
  <c r="J67" i="7"/>
  <c r="J69" i="7"/>
  <c r="J70" i="7"/>
  <c r="J71" i="7"/>
  <c r="J72" i="7"/>
  <c r="J73" i="7"/>
  <c r="J74" i="7"/>
  <c r="J76" i="7"/>
  <c r="J77" i="7"/>
  <c r="J78" i="7"/>
  <c r="J79" i="7"/>
  <c r="J80" i="7"/>
  <c r="J81" i="7"/>
  <c r="J82" i="7"/>
  <c r="J83" i="7"/>
  <c r="J85" i="7"/>
  <c r="J86" i="7"/>
  <c r="J87" i="7"/>
  <c r="J88" i="7"/>
  <c r="J90" i="7"/>
  <c r="J91" i="7"/>
  <c r="J93" i="7"/>
  <c r="J96" i="7"/>
  <c r="J98" i="7"/>
  <c r="J100" i="7"/>
  <c r="J101" i="7"/>
  <c r="J102" i="7"/>
  <c r="J103" i="7"/>
  <c r="J104" i="7"/>
  <c r="J105" i="7"/>
  <c r="J106" i="7"/>
  <c r="J107" i="7"/>
  <c r="J108" i="7"/>
  <c r="J109" i="7"/>
  <c r="J110" i="7"/>
  <c r="J111" i="7"/>
  <c r="J112" i="7"/>
  <c r="J113" i="7"/>
  <c r="J114" i="7"/>
  <c r="J115" i="7"/>
  <c r="J116" i="7"/>
  <c r="J117" i="7"/>
  <c r="J118" i="7"/>
  <c r="J119" i="7"/>
  <c r="J120" i="7"/>
  <c r="J121" i="7"/>
  <c r="J122" i="7"/>
  <c r="J123" i="7"/>
  <c r="J124" i="7"/>
  <c r="J125" i="7"/>
  <c r="J126" i="7"/>
  <c r="J127" i="7"/>
  <c r="J128" i="7"/>
  <c r="J130" i="7"/>
  <c r="J131" i="7"/>
  <c r="J132" i="7"/>
  <c r="J133" i="7"/>
  <c r="J134" i="7"/>
  <c r="J135" i="7"/>
  <c r="J137" i="7"/>
  <c r="J138" i="7"/>
  <c r="J139" i="7"/>
  <c r="J140" i="7"/>
  <c r="J141" i="7"/>
  <c r="J142" i="7"/>
  <c r="J143" i="7"/>
  <c r="J144" i="7"/>
  <c r="J145" i="7"/>
  <c r="J146" i="7"/>
  <c r="J147" i="7"/>
  <c r="J149" i="7"/>
  <c r="J150" i="7"/>
  <c r="J151" i="7"/>
  <c r="J152" i="7"/>
  <c r="J153" i="7"/>
  <c r="J154" i="7"/>
  <c r="J155" i="7"/>
  <c r="J157" i="7"/>
  <c r="J158" i="7"/>
  <c r="J159" i="7"/>
  <c r="J160" i="7"/>
  <c r="J161" i="7"/>
  <c r="J162" i="7"/>
  <c r="J163" i="7"/>
  <c r="J164" i="7"/>
  <c r="J165" i="7"/>
  <c r="J166" i="7"/>
  <c r="J167" i="7"/>
  <c r="J168" i="7"/>
  <c r="J169" i="7"/>
  <c r="J170" i="7"/>
  <c r="J171" i="7"/>
  <c r="J172" i="7"/>
  <c r="J173" i="7"/>
  <c r="J174" i="7"/>
  <c r="J175" i="7"/>
  <c r="J176" i="7"/>
  <c r="J178" i="7"/>
  <c r="J179" i="7"/>
  <c r="J180" i="7"/>
  <c r="J181" i="7"/>
  <c r="J182" i="7"/>
  <c r="J183" i="7"/>
  <c r="J184" i="7"/>
  <c r="J185" i="7"/>
  <c r="J186" i="7"/>
  <c r="J187" i="7"/>
  <c r="J188" i="7"/>
  <c r="J189" i="7"/>
  <c r="J190" i="7"/>
  <c r="J191" i="7"/>
  <c r="J192" i="7"/>
  <c r="J193" i="7"/>
  <c r="J194" i="7"/>
  <c r="J196" i="7"/>
  <c r="J197" i="7"/>
  <c r="J198" i="7"/>
  <c r="J199" i="7"/>
  <c r="J200" i="7"/>
  <c r="J201" i="7"/>
  <c r="J202" i="7"/>
  <c r="J203" i="7"/>
  <c r="J204" i="7"/>
  <c r="J205" i="7"/>
  <c r="J206" i="7"/>
  <c r="J207" i="7"/>
  <c r="J209" i="7"/>
  <c r="J210" i="7"/>
  <c r="J212" i="7"/>
  <c r="J213" i="7"/>
  <c r="J214" i="7"/>
  <c r="J215" i="7"/>
  <c r="J216" i="7"/>
  <c r="J217" i="7"/>
  <c r="J218" i="7"/>
  <c r="J219" i="7"/>
  <c r="J220" i="7"/>
  <c r="J221" i="7"/>
  <c r="J222" i="7"/>
  <c r="J223" i="7"/>
  <c r="J224" i="7"/>
  <c r="J225" i="7"/>
  <c r="J226" i="7"/>
  <c r="J227" i="7"/>
  <c r="J228" i="7"/>
  <c r="J229" i="7"/>
  <c r="J230" i="7"/>
  <c r="J231" i="7"/>
  <c r="J232" i="7"/>
  <c r="J233" i="7"/>
  <c r="J236" i="7"/>
  <c r="J237" i="7"/>
  <c r="J238" i="7"/>
  <c r="J239" i="7"/>
  <c r="J240" i="7"/>
  <c r="J242" i="7"/>
  <c r="J243" i="7"/>
  <c r="J244" i="7"/>
  <c r="J245" i="7"/>
  <c r="J246" i="7"/>
  <c r="J247" i="7"/>
  <c r="J248" i="7"/>
  <c r="J249" i="7"/>
  <c r="J250" i="7"/>
  <c r="J251" i="7"/>
  <c r="J252" i="7"/>
  <c r="J253" i="7"/>
  <c r="J254" i="7"/>
  <c r="J255" i="7"/>
  <c r="J256" i="7"/>
  <c r="J257" i="7"/>
  <c r="J258" i="7"/>
  <c r="J259" i="7"/>
  <c r="J260" i="7"/>
  <c r="J261" i="7"/>
  <c r="J262" i="7"/>
  <c r="J263" i="7"/>
  <c r="J264" i="7"/>
  <c r="J265" i="7"/>
  <c r="J266" i="7"/>
  <c r="J267" i="7"/>
  <c r="J268" i="7"/>
  <c r="J269" i="7"/>
  <c r="J270" i="7"/>
  <c r="J271" i="7"/>
  <c r="J272" i="7"/>
  <c r="J273" i="7"/>
  <c r="J274" i="7"/>
  <c r="J275" i="7"/>
  <c r="J276" i="7"/>
  <c r="J277" i="7"/>
  <c r="J278" i="7"/>
  <c r="J279" i="7"/>
  <c r="J280" i="7"/>
  <c r="J281" i="7"/>
  <c r="J282" i="7"/>
  <c r="J283" i="7"/>
  <c r="J285" i="7"/>
  <c r="J286" i="7"/>
  <c r="J287" i="7"/>
  <c r="J288" i="7"/>
  <c r="J289" i="7"/>
  <c r="J290" i="7"/>
  <c r="J291" i="7"/>
  <c r="J292" i="7"/>
  <c r="J293" i="7"/>
  <c r="J294" i="7"/>
  <c r="J295" i="7"/>
  <c r="J296" i="7"/>
  <c r="J297" i="7"/>
  <c r="J298" i="7"/>
  <c r="J299" i="7"/>
  <c r="J300" i="7"/>
  <c r="J301" i="7"/>
  <c r="J302" i="7"/>
  <c r="J303" i="7"/>
  <c r="J304" i="7"/>
  <c r="J305" i="7"/>
  <c r="J306" i="7"/>
  <c r="J307" i="7"/>
  <c r="J308" i="7"/>
  <c r="J309" i="7"/>
  <c r="J310" i="7"/>
  <c r="J311" i="7"/>
  <c r="J312" i="7"/>
  <c r="J313" i="7"/>
  <c r="J314" i="7"/>
  <c r="J315" i="7"/>
  <c r="J316" i="7"/>
  <c r="J317" i="7"/>
  <c r="J318" i="7"/>
  <c r="J319" i="7"/>
  <c r="J320" i="7"/>
  <c r="J321" i="7"/>
  <c r="J322" i="7"/>
  <c r="J323" i="7"/>
  <c r="J324" i="7"/>
  <c r="J325" i="7"/>
  <c r="J326" i="7"/>
  <c r="J327" i="7"/>
  <c r="J328" i="7"/>
  <c r="J329" i="7"/>
  <c r="J330" i="7"/>
  <c r="J331" i="7"/>
  <c r="J332" i="7"/>
  <c r="J333" i="7"/>
  <c r="J334" i="7"/>
  <c r="J335" i="7"/>
  <c r="J336" i="7"/>
  <c r="J337" i="7"/>
  <c r="J338" i="7"/>
  <c r="J339" i="7"/>
  <c r="J340" i="7"/>
  <c r="J341" i="7"/>
  <c r="J342" i="7"/>
  <c r="J343" i="7"/>
  <c r="J344" i="7"/>
  <c r="J345" i="7"/>
  <c r="J346" i="7"/>
  <c r="J347" i="7"/>
  <c r="J348" i="7"/>
  <c r="J349" i="7"/>
  <c r="J350" i="7"/>
  <c r="J351" i="7"/>
  <c r="J352" i="7"/>
  <c r="J353" i="7"/>
  <c r="J354" i="7"/>
  <c r="J355" i="7"/>
  <c r="J356" i="7"/>
  <c r="J358" i="7"/>
  <c r="J359" i="7"/>
  <c r="J360" i="7"/>
  <c r="J361" i="7"/>
  <c r="J363" i="7"/>
  <c r="J364" i="7"/>
  <c r="J365" i="7"/>
  <c r="J366" i="7"/>
  <c r="J367" i="7"/>
  <c r="J368" i="7"/>
  <c r="J369" i="7"/>
  <c r="J370" i="7"/>
  <c r="J371" i="7"/>
  <c r="J373" i="7"/>
  <c r="J374" i="7"/>
  <c r="J375" i="7"/>
  <c r="J376" i="7"/>
  <c r="J377" i="7"/>
  <c r="J378" i="7"/>
  <c r="J379" i="7"/>
  <c r="J380" i="7"/>
  <c r="J381" i="7"/>
  <c r="J382" i="7"/>
  <c r="J383" i="7"/>
  <c r="J384" i="7"/>
  <c r="J385" i="7"/>
  <c r="J386" i="7"/>
  <c r="J387" i="7"/>
  <c r="J388" i="7"/>
  <c r="J389" i="7"/>
  <c r="J392" i="7"/>
  <c r="J393" i="7"/>
  <c r="J394" i="7"/>
  <c r="J395" i="7"/>
  <c r="J396" i="7"/>
  <c r="J398" i="7"/>
  <c r="J399" i="7"/>
  <c r="J400" i="7"/>
  <c r="J401" i="7"/>
  <c r="J402" i="7"/>
  <c r="J403" i="7"/>
  <c r="J404" i="7"/>
  <c r="J405" i="7"/>
  <c r="J406" i="7"/>
  <c r="J407" i="7"/>
  <c r="J408" i="7"/>
  <c r="J409" i="7"/>
  <c r="J410" i="7"/>
  <c r="J411" i="7"/>
  <c r="J412" i="7"/>
  <c r="J413" i="7"/>
  <c r="J414" i="7"/>
  <c r="J415" i="7"/>
  <c r="J416" i="7"/>
  <c r="J417" i="7"/>
  <c r="J418" i="7"/>
  <c r="J419" i="7"/>
  <c r="J420" i="7"/>
  <c r="J421" i="7"/>
  <c r="J422" i="7"/>
  <c r="J423" i="7"/>
  <c r="J424" i="7"/>
  <c r="J425" i="7"/>
  <c r="J427" i="7"/>
  <c r="J429" i="7"/>
  <c r="J430" i="7"/>
  <c r="J431" i="7"/>
  <c r="J432" i="7"/>
  <c r="J433" i="7"/>
  <c r="J434" i="7"/>
  <c r="J435" i="7"/>
  <c r="J436" i="7"/>
  <c r="J437" i="7"/>
  <c r="J438" i="7"/>
  <c r="J440" i="7"/>
  <c r="J441" i="7"/>
  <c r="J442" i="7"/>
  <c r="J443" i="7"/>
  <c r="J444" i="7"/>
  <c r="J445" i="7"/>
  <c r="J446" i="7"/>
  <c r="J447" i="7"/>
  <c r="J448" i="7"/>
  <c r="J449" i="7"/>
  <c r="J450" i="7"/>
  <c r="J451" i="7"/>
  <c r="J452" i="7"/>
  <c r="J453" i="7"/>
  <c r="J454" i="7"/>
  <c r="J455" i="7"/>
  <c r="J456" i="7"/>
  <c r="J457" i="7"/>
  <c r="J458" i="7"/>
  <c r="J459" i="7"/>
  <c r="J460" i="7"/>
  <c r="J461" i="7"/>
  <c r="J462" i="7"/>
  <c r="J463" i="7"/>
  <c r="J464" i="7"/>
  <c r="J465" i="7"/>
  <c r="J466" i="7"/>
  <c r="J467" i="7"/>
  <c r="J468" i="7"/>
  <c r="J469" i="7"/>
  <c r="J470" i="7"/>
  <c r="J471" i="7"/>
  <c r="J472" i="7"/>
  <c r="J473" i="7"/>
  <c r="J474" i="7"/>
  <c r="J475" i="7"/>
  <c r="J476" i="7"/>
  <c r="J477" i="7"/>
  <c r="J478" i="7"/>
  <c r="J479" i="7"/>
  <c r="J480" i="7"/>
  <c r="J481" i="7"/>
  <c r="J482" i="7"/>
  <c r="J483" i="7"/>
  <c r="J484" i="7"/>
  <c r="J485" i="7"/>
  <c r="J486" i="7"/>
  <c r="J487" i="7"/>
  <c r="J488" i="7"/>
  <c r="J489" i="7"/>
  <c r="J490" i="7"/>
  <c r="J491" i="7"/>
  <c r="J492" i="7"/>
  <c r="J493" i="7"/>
  <c r="J494" i="7"/>
  <c r="J495" i="7"/>
  <c r="J496" i="7"/>
  <c r="J497" i="7"/>
  <c r="J498" i="7"/>
  <c r="J499" i="7"/>
  <c r="J500" i="7"/>
  <c r="J501" i="7"/>
  <c r="J502" i="7"/>
  <c r="J503" i="7"/>
  <c r="J504" i="7"/>
  <c r="J505" i="7"/>
  <c r="J506" i="7"/>
  <c r="J507" i="7"/>
  <c r="J508" i="7"/>
  <c r="J509" i="7"/>
  <c r="J510" i="7"/>
  <c r="J511" i="7"/>
  <c r="J512" i="7"/>
  <c r="J513" i="7"/>
  <c r="J514" i="7"/>
  <c r="J515" i="7"/>
  <c r="J516" i="7"/>
  <c r="J517" i="7"/>
  <c r="J518" i="7"/>
  <c r="J519" i="7"/>
  <c r="J520" i="7"/>
  <c r="J521" i="7"/>
  <c r="J522" i="7"/>
  <c r="J523" i="7"/>
  <c r="J524" i="7"/>
  <c r="J525" i="7"/>
  <c r="J526" i="7"/>
  <c r="J527" i="7"/>
  <c r="J528" i="7"/>
  <c r="J529" i="7"/>
  <c r="J530" i="7"/>
  <c r="J531" i="7"/>
  <c r="J532" i="7"/>
  <c r="J533" i="7"/>
  <c r="J534" i="7"/>
  <c r="J535" i="7"/>
  <c r="J536" i="7"/>
  <c r="J537" i="7"/>
  <c r="J538" i="7"/>
  <c r="J539" i="7"/>
  <c r="J540" i="7"/>
  <c r="J541" i="7"/>
  <c r="J542" i="7"/>
  <c r="J543" i="7"/>
  <c r="J544" i="7"/>
  <c r="J545" i="7"/>
  <c r="J546" i="7"/>
  <c r="J547" i="7"/>
  <c r="J548" i="7"/>
  <c r="J549" i="7"/>
  <c r="J550" i="7"/>
  <c r="I5" i="7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60" i="7"/>
  <c r="I61" i="7"/>
  <c r="I62" i="7"/>
  <c r="I63" i="7"/>
  <c r="I64" i="7"/>
  <c r="I65" i="7"/>
  <c r="I66" i="7"/>
  <c r="I67" i="7"/>
  <c r="I69" i="7"/>
  <c r="I70" i="7"/>
  <c r="I71" i="7"/>
  <c r="I72" i="7"/>
  <c r="I73" i="7"/>
  <c r="I74" i="7"/>
  <c r="I76" i="7"/>
  <c r="I77" i="7"/>
  <c r="I78" i="7"/>
  <c r="I79" i="7"/>
  <c r="I80" i="7"/>
  <c r="I81" i="7"/>
  <c r="I82" i="7"/>
  <c r="I83" i="7"/>
  <c r="I85" i="7"/>
  <c r="I86" i="7"/>
  <c r="I87" i="7"/>
  <c r="I88" i="7"/>
  <c r="I90" i="7"/>
  <c r="I91" i="7"/>
  <c r="I93" i="7"/>
  <c r="I96" i="7"/>
  <c r="I98" i="7"/>
  <c r="I100" i="7"/>
  <c r="I101" i="7"/>
  <c r="I102" i="7"/>
  <c r="I103" i="7"/>
  <c r="I104" i="7"/>
  <c r="I105" i="7"/>
  <c r="I106" i="7"/>
  <c r="I107" i="7"/>
  <c r="I108" i="7"/>
  <c r="I109" i="7"/>
  <c r="I110" i="7"/>
  <c r="I111" i="7"/>
  <c r="I112" i="7"/>
  <c r="I113" i="7"/>
  <c r="I114" i="7"/>
  <c r="I115" i="7"/>
  <c r="I116" i="7"/>
  <c r="I117" i="7"/>
  <c r="I118" i="7"/>
  <c r="I119" i="7"/>
  <c r="I120" i="7"/>
  <c r="I121" i="7"/>
  <c r="I122" i="7"/>
  <c r="I123" i="7"/>
  <c r="I124" i="7"/>
  <c r="I125" i="7"/>
  <c r="I126" i="7"/>
  <c r="I127" i="7"/>
  <c r="I128" i="7"/>
  <c r="I130" i="7"/>
  <c r="I131" i="7"/>
  <c r="I132" i="7"/>
  <c r="I133" i="7"/>
  <c r="I134" i="7"/>
  <c r="I135" i="7"/>
  <c r="I137" i="7"/>
  <c r="I138" i="7"/>
  <c r="I139" i="7"/>
  <c r="I140" i="7"/>
  <c r="I141" i="7"/>
  <c r="I142" i="7"/>
  <c r="I143" i="7"/>
  <c r="I144" i="7"/>
  <c r="I145" i="7"/>
  <c r="I146" i="7"/>
  <c r="I147" i="7"/>
  <c r="I149" i="7"/>
  <c r="I150" i="7"/>
  <c r="I151" i="7"/>
  <c r="I152" i="7"/>
  <c r="I153" i="7"/>
  <c r="I154" i="7"/>
  <c r="I155" i="7"/>
  <c r="I157" i="7"/>
  <c r="I158" i="7"/>
  <c r="I159" i="7"/>
  <c r="I160" i="7"/>
  <c r="I161" i="7"/>
  <c r="I162" i="7"/>
  <c r="I163" i="7"/>
  <c r="I164" i="7"/>
  <c r="I165" i="7"/>
  <c r="I166" i="7"/>
  <c r="I167" i="7"/>
  <c r="I168" i="7"/>
  <c r="I169" i="7"/>
  <c r="I170" i="7"/>
  <c r="I171" i="7"/>
  <c r="I172" i="7"/>
  <c r="I173" i="7"/>
  <c r="I174" i="7"/>
  <c r="I175" i="7"/>
  <c r="I176" i="7"/>
  <c r="I178" i="7"/>
  <c r="I179" i="7"/>
  <c r="I180" i="7"/>
  <c r="I181" i="7"/>
  <c r="I182" i="7"/>
  <c r="I183" i="7"/>
  <c r="I184" i="7"/>
  <c r="I185" i="7"/>
  <c r="I186" i="7"/>
  <c r="I187" i="7"/>
  <c r="I188" i="7"/>
  <c r="I189" i="7"/>
  <c r="I190" i="7"/>
  <c r="I191" i="7"/>
  <c r="I192" i="7"/>
  <c r="I193" i="7"/>
  <c r="I194" i="7"/>
  <c r="I196" i="7"/>
  <c r="I197" i="7"/>
  <c r="I198" i="7"/>
  <c r="I199" i="7"/>
  <c r="I200" i="7"/>
  <c r="I201" i="7"/>
  <c r="I202" i="7"/>
  <c r="I203" i="7"/>
  <c r="I204" i="7"/>
  <c r="I205" i="7"/>
  <c r="I206" i="7"/>
  <c r="I207" i="7"/>
  <c r="I209" i="7"/>
  <c r="I210" i="7"/>
  <c r="I212" i="7"/>
  <c r="I213" i="7"/>
  <c r="I214" i="7"/>
  <c r="I215" i="7"/>
  <c r="I216" i="7"/>
  <c r="I217" i="7"/>
  <c r="I218" i="7"/>
  <c r="I219" i="7"/>
  <c r="I220" i="7"/>
  <c r="I221" i="7"/>
  <c r="I222" i="7"/>
  <c r="I223" i="7"/>
  <c r="I224" i="7"/>
  <c r="I225" i="7"/>
  <c r="I226" i="7"/>
  <c r="I227" i="7"/>
  <c r="I228" i="7"/>
  <c r="I229" i="7"/>
  <c r="I230" i="7"/>
  <c r="I231" i="7"/>
  <c r="I232" i="7"/>
  <c r="I233" i="7"/>
  <c r="I234" i="7"/>
  <c r="I236" i="7"/>
  <c r="I237" i="7"/>
  <c r="I238" i="7"/>
  <c r="I239" i="7"/>
  <c r="I240" i="7"/>
  <c r="I242" i="7"/>
  <c r="I243" i="7"/>
  <c r="I244" i="7"/>
  <c r="I245" i="7"/>
  <c r="I246" i="7"/>
  <c r="I247" i="7"/>
  <c r="I248" i="7"/>
  <c r="I249" i="7"/>
  <c r="I250" i="7"/>
  <c r="I251" i="7"/>
  <c r="I252" i="7"/>
  <c r="I253" i="7"/>
  <c r="I254" i="7"/>
  <c r="I255" i="7"/>
  <c r="I256" i="7"/>
  <c r="I257" i="7"/>
  <c r="I258" i="7"/>
  <c r="I259" i="7"/>
  <c r="I260" i="7"/>
  <c r="I261" i="7"/>
  <c r="I262" i="7"/>
  <c r="I263" i="7"/>
  <c r="I264" i="7"/>
  <c r="I265" i="7"/>
  <c r="I266" i="7"/>
  <c r="I267" i="7"/>
  <c r="I268" i="7"/>
  <c r="I269" i="7"/>
  <c r="I270" i="7"/>
  <c r="I271" i="7"/>
  <c r="I272" i="7"/>
  <c r="I273" i="7"/>
  <c r="I274" i="7"/>
  <c r="I275" i="7"/>
  <c r="I276" i="7"/>
  <c r="I277" i="7"/>
  <c r="I278" i="7"/>
  <c r="I279" i="7"/>
  <c r="I280" i="7"/>
  <c r="I281" i="7"/>
  <c r="I282" i="7"/>
  <c r="I283" i="7"/>
  <c r="I285" i="7"/>
  <c r="I286" i="7"/>
  <c r="I287" i="7"/>
  <c r="I288" i="7"/>
  <c r="I289" i="7"/>
  <c r="I290" i="7"/>
  <c r="I291" i="7"/>
  <c r="I292" i="7"/>
  <c r="I293" i="7"/>
  <c r="L293" i="7" s="1"/>
  <c r="I294" i="7"/>
  <c r="I295" i="7"/>
  <c r="I296" i="7"/>
  <c r="I297" i="7"/>
  <c r="I298" i="7"/>
  <c r="I299" i="7"/>
  <c r="I300" i="7"/>
  <c r="I301" i="7"/>
  <c r="I302" i="7"/>
  <c r="I303" i="7"/>
  <c r="I304" i="7"/>
  <c r="I305" i="7"/>
  <c r="I306" i="7"/>
  <c r="I307" i="7"/>
  <c r="I308" i="7"/>
  <c r="I309" i="7"/>
  <c r="I310" i="7"/>
  <c r="I311" i="7"/>
  <c r="I312" i="7"/>
  <c r="I313" i="7"/>
  <c r="I314" i="7"/>
  <c r="I315" i="7"/>
  <c r="I316" i="7"/>
  <c r="I317" i="7"/>
  <c r="I318" i="7"/>
  <c r="L318" i="7" s="1"/>
  <c r="I319" i="7"/>
  <c r="I320" i="7"/>
  <c r="I321" i="7"/>
  <c r="I322" i="7"/>
  <c r="L322" i="7" s="1"/>
  <c r="I323" i="7"/>
  <c r="I324" i="7"/>
  <c r="I325" i="7"/>
  <c r="I326" i="7"/>
  <c r="I327" i="7"/>
  <c r="I328" i="7"/>
  <c r="I329" i="7"/>
  <c r="I330" i="7"/>
  <c r="I331" i="7"/>
  <c r="I332" i="7"/>
  <c r="I333" i="7"/>
  <c r="I334" i="7"/>
  <c r="I335" i="7"/>
  <c r="I336" i="7"/>
  <c r="I337" i="7"/>
  <c r="I338" i="7"/>
  <c r="I339" i="7"/>
  <c r="I340" i="7"/>
  <c r="L340" i="7" s="1"/>
  <c r="I341" i="7"/>
  <c r="I342" i="7"/>
  <c r="I343" i="7"/>
  <c r="I344" i="7"/>
  <c r="L344" i="7" s="1"/>
  <c r="I345" i="7"/>
  <c r="I346" i="7"/>
  <c r="I347" i="7"/>
  <c r="I348" i="7"/>
  <c r="I349" i="7"/>
  <c r="I350" i="7"/>
  <c r="I351" i="7"/>
  <c r="I352" i="7"/>
  <c r="I353" i="7"/>
  <c r="I354" i="7"/>
  <c r="I355" i="7"/>
  <c r="I356" i="7"/>
  <c r="I358" i="7"/>
  <c r="I359" i="7"/>
  <c r="I360" i="7"/>
  <c r="I361" i="7"/>
  <c r="I363" i="7"/>
  <c r="I364" i="7"/>
  <c r="I365" i="7"/>
  <c r="I366" i="7"/>
  <c r="I367" i="7"/>
  <c r="I368" i="7"/>
  <c r="I369" i="7"/>
  <c r="I370" i="7"/>
  <c r="I371" i="7"/>
  <c r="I373" i="7"/>
  <c r="L373" i="7" s="1"/>
  <c r="I374" i="7"/>
  <c r="I375" i="7"/>
  <c r="I376" i="7"/>
  <c r="I377" i="7"/>
  <c r="I378" i="7"/>
  <c r="L378" i="7" s="1"/>
  <c r="I379" i="7"/>
  <c r="L379" i="7" s="1"/>
  <c r="I380" i="7"/>
  <c r="I381" i="7"/>
  <c r="L381" i="7" s="1"/>
  <c r="I382" i="7"/>
  <c r="I383" i="7"/>
  <c r="L383" i="7" s="1"/>
  <c r="I384" i="7"/>
  <c r="I385" i="7"/>
  <c r="I386" i="7"/>
  <c r="I387" i="7"/>
  <c r="I388" i="7"/>
  <c r="I389" i="7"/>
  <c r="I392" i="7"/>
  <c r="I393" i="7"/>
  <c r="I394" i="7"/>
  <c r="I395" i="7"/>
  <c r="I396" i="7"/>
  <c r="I398" i="7"/>
  <c r="I399" i="7"/>
  <c r="I400" i="7"/>
  <c r="I401" i="7"/>
  <c r="I402" i="7"/>
  <c r="I403" i="7"/>
  <c r="I404" i="7"/>
  <c r="I405" i="7"/>
  <c r="I406" i="7"/>
  <c r="I407" i="7"/>
  <c r="I408" i="7"/>
  <c r="I409" i="7"/>
  <c r="I410" i="7"/>
  <c r="I411" i="7"/>
  <c r="I412" i="7"/>
  <c r="I413" i="7"/>
  <c r="I414" i="7"/>
  <c r="I415" i="7"/>
  <c r="I416" i="7"/>
  <c r="I417" i="7"/>
  <c r="I418" i="7"/>
  <c r="I419" i="7"/>
  <c r="I420" i="7"/>
  <c r="I421" i="7"/>
  <c r="I422" i="7"/>
  <c r="I423" i="7"/>
  <c r="I424" i="7"/>
  <c r="I425" i="7"/>
  <c r="I427" i="7"/>
  <c r="I429" i="7"/>
  <c r="I430" i="7"/>
  <c r="I431" i="7"/>
  <c r="I432" i="7"/>
  <c r="I433" i="7"/>
  <c r="I434" i="7"/>
  <c r="I435" i="7"/>
  <c r="I436" i="7"/>
  <c r="I437" i="7"/>
  <c r="I438" i="7"/>
  <c r="L438" i="7" s="1"/>
  <c r="I440" i="7"/>
  <c r="I441" i="7"/>
  <c r="I442" i="7"/>
  <c r="I443" i="7"/>
  <c r="I444" i="7"/>
  <c r="I445" i="7"/>
  <c r="I446" i="7"/>
  <c r="I447" i="7"/>
  <c r="I448" i="7"/>
  <c r="I449" i="7"/>
  <c r="I450" i="7"/>
  <c r="I451" i="7"/>
  <c r="I452" i="7"/>
  <c r="I453" i="7"/>
  <c r="I454" i="7"/>
  <c r="I455" i="7"/>
  <c r="I456" i="7"/>
  <c r="I457" i="7"/>
  <c r="I458" i="7"/>
  <c r="I459" i="7"/>
  <c r="I460" i="7"/>
  <c r="I461" i="7"/>
  <c r="I462" i="7"/>
  <c r="I463" i="7"/>
  <c r="I464" i="7"/>
  <c r="I465" i="7"/>
  <c r="I466" i="7"/>
  <c r="I467" i="7"/>
  <c r="I468" i="7"/>
  <c r="I469" i="7"/>
  <c r="I470" i="7"/>
  <c r="I471" i="7"/>
  <c r="I472" i="7"/>
  <c r="I473" i="7"/>
  <c r="I474" i="7"/>
  <c r="I475" i="7"/>
  <c r="I476" i="7"/>
  <c r="I477" i="7"/>
  <c r="I478" i="7"/>
  <c r="I479" i="7"/>
  <c r="I480" i="7"/>
  <c r="I481" i="7"/>
  <c r="I482" i="7"/>
  <c r="I483" i="7"/>
  <c r="I484" i="7"/>
  <c r="I485" i="7"/>
  <c r="I486" i="7"/>
  <c r="I487" i="7"/>
  <c r="I488" i="7"/>
  <c r="I489" i="7"/>
  <c r="I490" i="7"/>
  <c r="I491" i="7"/>
  <c r="I492" i="7"/>
  <c r="I493" i="7"/>
  <c r="I494" i="7"/>
  <c r="I495" i="7"/>
  <c r="I496" i="7"/>
  <c r="I497" i="7"/>
  <c r="I498" i="7"/>
  <c r="I499" i="7"/>
  <c r="I500" i="7"/>
  <c r="I501" i="7"/>
  <c r="I502" i="7"/>
  <c r="I503" i="7"/>
  <c r="I504" i="7"/>
  <c r="I505" i="7"/>
  <c r="I506" i="7"/>
  <c r="I507" i="7"/>
  <c r="I508" i="7"/>
  <c r="I509" i="7"/>
  <c r="I510" i="7"/>
  <c r="I511" i="7"/>
  <c r="I512" i="7"/>
  <c r="I513" i="7"/>
  <c r="I514" i="7"/>
  <c r="I515" i="7"/>
  <c r="I516" i="7"/>
  <c r="I517" i="7"/>
  <c r="I518" i="7"/>
  <c r="I519" i="7"/>
  <c r="I520" i="7"/>
  <c r="I521" i="7"/>
  <c r="I522" i="7"/>
  <c r="I523" i="7"/>
  <c r="I524" i="7"/>
  <c r="I525" i="7"/>
  <c r="I526" i="7"/>
  <c r="I527" i="7"/>
  <c r="I528" i="7"/>
  <c r="I529" i="7"/>
  <c r="I530" i="7"/>
  <c r="I531" i="7"/>
  <c r="I532" i="7"/>
  <c r="I533" i="7"/>
  <c r="I534" i="7"/>
  <c r="I535" i="7"/>
  <c r="I536" i="7"/>
  <c r="I537" i="7"/>
  <c r="I538" i="7"/>
  <c r="I539" i="7"/>
  <c r="I540" i="7"/>
  <c r="I541" i="7"/>
  <c r="I542" i="7"/>
  <c r="I543" i="7"/>
  <c r="I544" i="7"/>
  <c r="I545" i="7"/>
  <c r="I546" i="7"/>
  <c r="I547" i="7"/>
  <c r="I548" i="7"/>
  <c r="I549" i="7"/>
  <c r="I550" i="7"/>
  <c r="J5" i="8"/>
  <c r="J6" i="8"/>
  <c r="J7" i="8"/>
  <c r="J8" i="8"/>
  <c r="J9" i="8"/>
  <c r="J10" i="8"/>
  <c r="J11" i="8"/>
  <c r="J12" i="8"/>
  <c r="J13" i="8"/>
  <c r="J14" i="8"/>
  <c r="J15" i="8"/>
  <c r="J16" i="8"/>
  <c r="J17" i="8"/>
  <c r="J18" i="8"/>
  <c r="J19" i="8"/>
  <c r="J20" i="8"/>
  <c r="J21" i="8"/>
  <c r="J22" i="8"/>
  <c r="J23" i="8"/>
  <c r="J24" i="8"/>
  <c r="J25" i="8"/>
  <c r="J26" i="8"/>
  <c r="J27" i="8"/>
  <c r="J28" i="8"/>
  <c r="J29" i="8"/>
  <c r="J30" i="8"/>
  <c r="J31" i="8"/>
  <c r="J32" i="8"/>
  <c r="J33" i="8"/>
  <c r="J34" i="8"/>
  <c r="J35" i="8"/>
  <c r="J36" i="8"/>
  <c r="J37" i="8"/>
  <c r="J38" i="8"/>
  <c r="J39" i="8"/>
  <c r="J40" i="8"/>
  <c r="J41" i="8"/>
  <c r="J42" i="8"/>
  <c r="J43" i="8"/>
  <c r="J44" i="8"/>
  <c r="J45" i="8"/>
  <c r="J46" i="8"/>
  <c r="J47" i="8"/>
  <c r="J48" i="8"/>
  <c r="J49" i="8"/>
  <c r="J50" i="8"/>
  <c r="J51" i="8"/>
  <c r="J52" i="8"/>
  <c r="J53" i="8"/>
  <c r="J54" i="8"/>
  <c r="J55" i="8"/>
  <c r="J56" i="8"/>
  <c r="J57" i="8"/>
  <c r="J58" i="8"/>
  <c r="J60" i="8"/>
  <c r="J61" i="8"/>
  <c r="J62" i="8"/>
  <c r="J63" i="8"/>
  <c r="J64" i="8"/>
  <c r="J65" i="8"/>
  <c r="J66" i="8"/>
  <c r="J67" i="8"/>
  <c r="J69" i="8"/>
  <c r="J70" i="8"/>
  <c r="J71" i="8"/>
  <c r="J72" i="8"/>
  <c r="J73" i="8"/>
  <c r="J74" i="8"/>
  <c r="J76" i="8"/>
  <c r="J77" i="8"/>
  <c r="J78" i="8"/>
  <c r="J79" i="8"/>
  <c r="J80" i="8"/>
  <c r="J81" i="8"/>
  <c r="J82" i="8"/>
  <c r="J83" i="8"/>
  <c r="J85" i="8"/>
  <c r="J86" i="8"/>
  <c r="J87" i="8"/>
  <c r="J88" i="8"/>
  <c r="J90" i="8"/>
  <c r="J91" i="8"/>
  <c r="J93" i="8"/>
  <c r="J96" i="8"/>
  <c r="J98" i="8"/>
  <c r="J100" i="8"/>
  <c r="J101" i="8"/>
  <c r="J102" i="8"/>
  <c r="J103" i="8"/>
  <c r="J104" i="8"/>
  <c r="J105" i="8"/>
  <c r="J106" i="8"/>
  <c r="J107" i="8"/>
  <c r="J108" i="8"/>
  <c r="J109" i="8"/>
  <c r="J110" i="8"/>
  <c r="J111" i="8"/>
  <c r="J112" i="8"/>
  <c r="J113" i="8"/>
  <c r="J114" i="8"/>
  <c r="J115" i="8"/>
  <c r="J116" i="8"/>
  <c r="J117" i="8"/>
  <c r="J118" i="8"/>
  <c r="J119" i="8"/>
  <c r="J120" i="8"/>
  <c r="J121" i="8"/>
  <c r="J122" i="8"/>
  <c r="J123" i="8"/>
  <c r="J124" i="8"/>
  <c r="J125" i="8"/>
  <c r="J126" i="8"/>
  <c r="J127" i="8"/>
  <c r="J128" i="8"/>
  <c r="J130" i="8"/>
  <c r="J131" i="8"/>
  <c r="J132" i="8"/>
  <c r="J133" i="8"/>
  <c r="J134" i="8"/>
  <c r="J135" i="8"/>
  <c r="J137" i="8"/>
  <c r="J138" i="8"/>
  <c r="J139" i="8"/>
  <c r="J140" i="8"/>
  <c r="J141" i="8"/>
  <c r="J142" i="8"/>
  <c r="J143" i="8"/>
  <c r="J144" i="8"/>
  <c r="J145" i="8"/>
  <c r="J146" i="8"/>
  <c r="J147" i="8"/>
  <c r="J149" i="8"/>
  <c r="J150" i="8"/>
  <c r="J151" i="8"/>
  <c r="J152" i="8"/>
  <c r="J153" i="8"/>
  <c r="J154" i="8"/>
  <c r="J155" i="8"/>
  <c r="J157" i="8"/>
  <c r="J158" i="8"/>
  <c r="J159" i="8"/>
  <c r="J160" i="8"/>
  <c r="J161" i="8"/>
  <c r="J162" i="8"/>
  <c r="J163" i="8"/>
  <c r="J164" i="8"/>
  <c r="J165" i="8"/>
  <c r="J166" i="8"/>
  <c r="J167" i="8"/>
  <c r="J168" i="8"/>
  <c r="J169" i="8"/>
  <c r="J170" i="8"/>
  <c r="J171" i="8"/>
  <c r="J172" i="8"/>
  <c r="J173" i="8"/>
  <c r="J174" i="8"/>
  <c r="J175" i="8"/>
  <c r="J176" i="8"/>
  <c r="J178" i="8"/>
  <c r="J179" i="8"/>
  <c r="J180" i="8"/>
  <c r="J181" i="8"/>
  <c r="J182" i="8"/>
  <c r="J183" i="8"/>
  <c r="J184" i="8"/>
  <c r="J185" i="8"/>
  <c r="J186" i="8"/>
  <c r="J187" i="8"/>
  <c r="J188" i="8"/>
  <c r="J189" i="8"/>
  <c r="J190" i="8"/>
  <c r="J191" i="8"/>
  <c r="J192" i="8"/>
  <c r="J193" i="8"/>
  <c r="J194" i="8"/>
  <c r="J196" i="8"/>
  <c r="J197" i="8"/>
  <c r="J198" i="8"/>
  <c r="J199" i="8"/>
  <c r="J200" i="8"/>
  <c r="J201" i="8"/>
  <c r="J202" i="8"/>
  <c r="J203" i="8"/>
  <c r="J204" i="8"/>
  <c r="J205" i="8"/>
  <c r="J206" i="8"/>
  <c r="J207" i="8"/>
  <c r="J209" i="8"/>
  <c r="J210" i="8"/>
  <c r="J212" i="8"/>
  <c r="J213" i="8"/>
  <c r="J214" i="8"/>
  <c r="J215" i="8"/>
  <c r="J216" i="8"/>
  <c r="J217" i="8"/>
  <c r="J218" i="8"/>
  <c r="J219" i="8"/>
  <c r="J220" i="8"/>
  <c r="J221" i="8"/>
  <c r="J222" i="8"/>
  <c r="J223" i="8"/>
  <c r="J224" i="8"/>
  <c r="J225" i="8"/>
  <c r="J226" i="8"/>
  <c r="J227" i="8"/>
  <c r="J228" i="8"/>
  <c r="J229" i="8"/>
  <c r="J230" i="8"/>
  <c r="J231" i="8"/>
  <c r="J232" i="8"/>
  <c r="J233" i="8"/>
  <c r="J234" i="8"/>
  <c r="J236" i="8"/>
  <c r="J237" i="8"/>
  <c r="J238" i="8"/>
  <c r="J239" i="8"/>
  <c r="J240" i="8"/>
  <c r="J242" i="8"/>
  <c r="J243" i="8"/>
  <c r="J244" i="8"/>
  <c r="J245" i="8"/>
  <c r="J246" i="8"/>
  <c r="J247" i="8"/>
  <c r="J248" i="8"/>
  <c r="J249" i="8"/>
  <c r="J250" i="8"/>
  <c r="J251" i="8"/>
  <c r="J252" i="8"/>
  <c r="J253" i="8"/>
  <c r="J254" i="8"/>
  <c r="J255" i="8"/>
  <c r="J256" i="8"/>
  <c r="J257" i="8"/>
  <c r="J258" i="8"/>
  <c r="J259" i="8"/>
  <c r="J260" i="8"/>
  <c r="J261" i="8"/>
  <c r="J262" i="8"/>
  <c r="J263" i="8"/>
  <c r="J264" i="8"/>
  <c r="J265" i="8"/>
  <c r="J266" i="8"/>
  <c r="J267" i="8"/>
  <c r="J268" i="8"/>
  <c r="J269" i="8"/>
  <c r="J270" i="8"/>
  <c r="J271" i="8"/>
  <c r="J272" i="8"/>
  <c r="J273" i="8"/>
  <c r="J274" i="8"/>
  <c r="J275" i="8"/>
  <c r="J276" i="8"/>
  <c r="J277" i="8"/>
  <c r="J278" i="8"/>
  <c r="J279" i="8"/>
  <c r="J280" i="8"/>
  <c r="J281" i="8"/>
  <c r="J282" i="8"/>
  <c r="J283" i="8"/>
  <c r="J285" i="8"/>
  <c r="J286" i="8"/>
  <c r="J287" i="8"/>
  <c r="J288" i="8"/>
  <c r="J289" i="8"/>
  <c r="J290" i="8"/>
  <c r="J291" i="8"/>
  <c r="J292" i="8"/>
  <c r="J293" i="8"/>
  <c r="J294" i="8"/>
  <c r="J295" i="8"/>
  <c r="J296" i="8"/>
  <c r="J297" i="8"/>
  <c r="J298" i="8"/>
  <c r="J299" i="8"/>
  <c r="J300" i="8"/>
  <c r="J301" i="8"/>
  <c r="J302" i="8"/>
  <c r="J303" i="8"/>
  <c r="J304" i="8"/>
  <c r="J305" i="8"/>
  <c r="J306" i="8"/>
  <c r="J307" i="8"/>
  <c r="J308" i="8"/>
  <c r="J309" i="8"/>
  <c r="J310" i="8"/>
  <c r="J311" i="8"/>
  <c r="J312" i="8"/>
  <c r="J313" i="8"/>
  <c r="J314" i="8"/>
  <c r="J315" i="8"/>
  <c r="J316" i="8"/>
  <c r="J317" i="8"/>
  <c r="J318" i="8"/>
  <c r="J319" i="8"/>
  <c r="J320" i="8"/>
  <c r="J321" i="8"/>
  <c r="J322" i="8"/>
  <c r="J323" i="8"/>
  <c r="J324" i="8"/>
  <c r="J325" i="8"/>
  <c r="J326" i="8"/>
  <c r="J327" i="8"/>
  <c r="J328" i="8"/>
  <c r="J329" i="8"/>
  <c r="J330" i="8"/>
  <c r="J331" i="8"/>
  <c r="J332" i="8"/>
  <c r="J333" i="8"/>
  <c r="J334" i="8"/>
  <c r="J335" i="8"/>
  <c r="J336" i="8"/>
  <c r="J337" i="8"/>
  <c r="J338" i="8"/>
  <c r="J339" i="8"/>
  <c r="J340" i="8"/>
  <c r="J341" i="8"/>
  <c r="J342" i="8"/>
  <c r="J343" i="8"/>
  <c r="J344" i="8"/>
  <c r="J345" i="8"/>
  <c r="J346" i="8"/>
  <c r="J347" i="8"/>
  <c r="J348" i="8"/>
  <c r="J349" i="8"/>
  <c r="J350" i="8"/>
  <c r="J351" i="8"/>
  <c r="J352" i="8"/>
  <c r="J353" i="8"/>
  <c r="J354" i="8"/>
  <c r="J355" i="8"/>
  <c r="J356" i="8"/>
  <c r="J358" i="8"/>
  <c r="J359" i="8"/>
  <c r="J360" i="8"/>
  <c r="J361" i="8"/>
  <c r="J363" i="8"/>
  <c r="J364" i="8"/>
  <c r="J365" i="8"/>
  <c r="J366" i="8"/>
  <c r="J367" i="8"/>
  <c r="J368" i="8"/>
  <c r="J369" i="8"/>
  <c r="J370" i="8"/>
  <c r="J371" i="8"/>
  <c r="J373" i="8"/>
  <c r="J374" i="8"/>
  <c r="J375" i="8"/>
  <c r="J376" i="8"/>
  <c r="J377" i="8"/>
  <c r="J378" i="8"/>
  <c r="J379" i="8"/>
  <c r="J380" i="8"/>
  <c r="J381" i="8"/>
  <c r="J382" i="8"/>
  <c r="J383" i="8"/>
  <c r="J384" i="8"/>
  <c r="J385" i="8"/>
  <c r="J386" i="8"/>
  <c r="J387" i="8"/>
  <c r="J388" i="8"/>
  <c r="J389" i="8"/>
  <c r="J392" i="8"/>
  <c r="J393" i="8"/>
  <c r="J394" i="8"/>
  <c r="J395" i="8"/>
  <c r="J396" i="8"/>
  <c r="J398" i="8"/>
  <c r="J399" i="8"/>
  <c r="J400" i="8"/>
  <c r="J401" i="8"/>
  <c r="J402" i="8"/>
  <c r="J403" i="8"/>
  <c r="J404" i="8"/>
  <c r="J405" i="8"/>
  <c r="J406" i="8"/>
  <c r="J407" i="8"/>
  <c r="J408" i="8"/>
  <c r="J409" i="8"/>
  <c r="J410" i="8"/>
  <c r="J411" i="8"/>
  <c r="J412" i="8"/>
  <c r="J413" i="8"/>
  <c r="J414" i="8"/>
  <c r="J415" i="8"/>
  <c r="J416" i="8"/>
  <c r="J417" i="8"/>
  <c r="J418" i="8"/>
  <c r="J419" i="8"/>
  <c r="J420" i="8"/>
  <c r="J421" i="8"/>
  <c r="J422" i="8"/>
  <c r="J423" i="8"/>
  <c r="J424" i="8"/>
  <c r="J425" i="8"/>
  <c r="J427" i="8"/>
  <c r="J429" i="8"/>
  <c r="J430" i="8"/>
  <c r="J431" i="8"/>
  <c r="J432" i="8"/>
  <c r="J433" i="8"/>
  <c r="J434" i="8"/>
  <c r="J435" i="8"/>
  <c r="J436" i="8"/>
  <c r="J437" i="8"/>
  <c r="J438" i="8"/>
  <c r="J440" i="8"/>
  <c r="J441" i="8"/>
  <c r="J442" i="8"/>
  <c r="J443" i="8"/>
  <c r="J444" i="8"/>
  <c r="J445" i="8"/>
  <c r="J446" i="8"/>
  <c r="J447" i="8"/>
  <c r="J448" i="8"/>
  <c r="J449" i="8"/>
  <c r="J450" i="8"/>
  <c r="J451" i="8"/>
  <c r="J452" i="8"/>
  <c r="J453" i="8"/>
  <c r="J454" i="8"/>
  <c r="J455" i="8"/>
  <c r="J456" i="8"/>
  <c r="J457" i="8"/>
  <c r="J458" i="8"/>
  <c r="J459" i="8"/>
  <c r="J460" i="8"/>
  <c r="J461" i="8"/>
  <c r="J462" i="8"/>
  <c r="J463" i="8"/>
  <c r="J464" i="8"/>
  <c r="J465" i="8"/>
  <c r="J466" i="8"/>
  <c r="J467" i="8"/>
  <c r="J468" i="8"/>
  <c r="J469" i="8"/>
  <c r="J470" i="8"/>
  <c r="J471" i="8"/>
  <c r="J472" i="8"/>
  <c r="J473" i="8"/>
  <c r="J474" i="8"/>
  <c r="J475" i="8"/>
  <c r="J476" i="8"/>
  <c r="J477" i="8"/>
  <c r="J478" i="8"/>
  <c r="J479" i="8"/>
  <c r="J480" i="8"/>
  <c r="J481" i="8"/>
  <c r="J482" i="8"/>
  <c r="J483" i="8"/>
  <c r="J484" i="8"/>
  <c r="J485" i="8"/>
  <c r="J486" i="8"/>
  <c r="J487" i="8"/>
  <c r="J488" i="8"/>
  <c r="J489" i="8"/>
  <c r="J490" i="8"/>
  <c r="J491" i="8"/>
  <c r="J492" i="8"/>
  <c r="J493" i="8"/>
  <c r="J494" i="8"/>
  <c r="J495" i="8"/>
  <c r="J496" i="8"/>
  <c r="J497" i="8"/>
  <c r="J498" i="8"/>
  <c r="J499" i="8"/>
  <c r="J500" i="8"/>
  <c r="J501" i="8"/>
  <c r="J502" i="8"/>
  <c r="J503" i="8"/>
  <c r="J504" i="8"/>
  <c r="J505" i="8"/>
  <c r="J506" i="8"/>
  <c r="J507" i="8"/>
  <c r="J508" i="8"/>
  <c r="J509" i="8"/>
  <c r="J510" i="8"/>
  <c r="J511" i="8"/>
  <c r="J512" i="8"/>
  <c r="J513" i="8"/>
  <c r="J514" i="8"/>
  <c r="J515" i="8"/>
  <c r="J516" i="8"/>
  <c r="J517" i="8"/>
  <c r="J518" i="8"/>
  <c r="J519" i="8"/>
  <c r="J520" i="8"/>
  <c r="J521" i="8"/>
  <c r="J522" i="8"/>
  <c r="J523" i="8"/>
  <c r="J524" i="8"/>
  <c r="J525" i="8"/>
  <c r="J526" i="8"/>
  <c r="J527" i="8"/>
  <c r="J528" i="8"/>
  <c r="J529" i="8"/>
  <c r="J530" i="8"/>
  <c r="J531" i="8"/>
  <c r="J532" i="8"/>
  <c r="J533" i="8"/>
  <c r="J534" i="8"/>
  <c r="J535" i="8"/>
  <c r="J536" i="8"/>
  <c r="J537" i="8"/>
  <c r="J538" i="8"/>
  <c r="J539" i="8"/>
  <c r="J540" i="8"/>
  <c r="J541" i="8"/>
  <c r="J542" i="8"/>
  <c r="J543" i="8"/>
  <c r="J544" i="8"/>
  <c r="J545" i="8"/>
  <c r="J546" i="8"/>
  <c r="J547" i="8"/>
  <c r="J548" i="8"/>
  <c r="J549" i="8"/>
  <c r="J550" i="8"/>
  <c r="I5" i="8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55" i="8"/>
  <c r="I56" i="8"/>
  <c r="I57" i="8"/>
  <c r="I58" i="8"/>
  <c r="I60" i="8"/>
  <c r="I61" i="8"/>
  <c r="I62" i="8"/>
  <c r="I63" i="8"/>
  <c r="I64" i="8"/>
  <c r="I65" i="8"/>
  <c r="I66" i="8"/>
  <c r="I67" i="8"/>
  <c r="I69" i="8"/>
  <c r="I70" i="8"/>
  <c r="I71" i="8"/>
  <c r="I72" i="8"/>
  <c r="I73" i="8"/>
  <c r="I74" i="8"/>
  <c r="I76" i="8"/>
  <c r="I77" i="8"/>
  <c r="I78" i="8"/>
  <c r="I79" i="8"/>
  <c r="I80" i="8"/>
  <c r="I81" i="8"/>
  <c r="I82" i="8"/>
  <c r="I83" i="8"/>
  <c r="I85" i="8"/>
  <c r="I86" i="8"/>
  <c r="I87" i="8"/>
  <c r="I88" i="8"/>
  <c r="I90" i="8"/>
  <c r="I91" i="8"/>
  <c r="I93" i="8"/>
  <c r="I96" i="8"/>
  <c r="I98" i="8"/>
  <c r="I100" i="8"/>
  <c r="I101" i="8"/>
  <c r="I102" i="8"/>
  <c r="I103" i="8"/>
  <c r="I104" i="8"/>
  <c r="I105" i="8"/>
  <c r="I106" i="8"/>
  <c r="I107" i="8"/>
  <c r="I108" i="8"/>
  <c r="I109" i="8"/>
  <c r="I110" i="8"/>
  <c r="I111" i="8"/>
  <c r="I112" i="8"/>
  <c r="I113" i="8"/>
  <c r="I114" i="8"/>
  <c r="I115" i="8"/>
  <c r="I116" i="8"/>
  <c r="I117" i="8"/>
  <c r="I118" i="8"/>
  <c r="I119" i="8"/>
  <c r="I120" i="8"/>
  <c r="I121" i="8"/>
  <c r="I122" i="8"/>
  <c r="I123" i="8"/>
  <c r="I124" i="8"/>
  <c r="I125" i="8"/>
  <c r="I126" i="8"/>
  <c r="I127" i="8"/>
  <c r="I128" i="8"/>
  <c r="I130" i="8"/>
  <c r="I131" i="8"/>
  <c r="I132" i="8"/>
  <c r="I133" i="8"/>
  <c r="I134" i="8"/>
  <c r="I135" i="8"/>
  <c r="I137" i="8"/>
  <c r="I138" i="8"/>
  <c r="I139" i="8"/>
  <c r="I140" i="8"/>
  <c r="I141" i="8"/>
  <c r="I142" i="8"/>
  <c r="I143" i="8"/>
  <c r="I144" i="8"/>
  <c r="I145" i="8"/>
  <c r="I146" i="8"/>
  <c r="I147" i="8"/>
  <c r="I149" i="8"/>
  <c r="I150" i="8"/>
  <c r="I151" i="8"/>
  <c r="I152" i="8"/>
  <c r="I153" i="8"/>
  <c r="I154" i="8"/>
  <c r="I155" i="8"/>
  <c r="I157" i="8"/>
  <c r="I158" i="8"/>
  <c r="I159" i="8"/>
  <c r="I160" i="8"/>
  <c r="I161" i="8"/>
  <c r="I162" i="8"/>
  <c r="I163" i="8"/>
  <c r="I164" i="8"/>
  <c r="I165" i="8"/>
  <c r="I166" i="8"/>
  <c r="I167" i="8"/>
  <c r="I168" i="8"/>
  <c r="I169" i="8"/>
  <c r="I170" i="8"/>
  <c r="I171" i="8"/>
  <c r="I172" i="8"/>
  <c r="I173" i="8"/>
  <c r="I174" i="8"/>
  <c r="I175" i="8"/>
  <c r="I176" i="8"/>
  <c r="I178" i="8"/>
  <c r="I179" i="8"/>
  <c r="I180" i="8"/>
  <c r="I181" i="8"/>
  <c r="I182" i="8"/>
  <c r="I183" i="8"/>
  <c r="I184" i="8"/>
  <c r="I185" i="8"/>
  <c r="I186" i="8"/>
  <c r="I187" i="8"/>
  <c r="I188" i="8"/>
  <c r="I189" i="8"/>
  <c r="I190" i="8"/>
  <c r="I191" i="8"/>
  <c r="I192" i="8"/>
  <c r="I193" i="8"/>
  <c r="I194" i="8"/>
  <c r="I196" i="8"/>
  <c r="I197" i="8"/>
  <c r="I198" i="8"/>
  <c r="I199" i="8"/>
  <c r="I200" i="8"/>
  <c r="I201" i="8"/>
  <c r="I202" i="8"/>
  <c r="I203" i="8"/>
  <c r="I204" i="8"/>
  <c r="I205" i="8"/>
  <c r="I206" i="8"/>
  <c r="I207" i="8"/>
  <c r="I209" i="8"/>
  <c r="I210" i="8"/>
  <c r="I212" i="8"/>
  <c r="I213" i="8"/>
  <c r="I214" i="8"/>
  <c r="I215" i="8"/>
  <c r="I216" i="8"/>
  <c r="I217" i="8"/>
  <c r="I218" i="8"/>
  <c r="I219" i="8"/>
  <c r="I220" i="8"/>
  <c r="I221" i="8"/>
  <c r="I222" i="8"/>
  <c r="I223" i="8"/>
  <c r="I224" i="8"/>
  <c r="I225" i="8"/>
  <c r="I226" i="8"/>
  <c r="I227" i="8"/>
  <c r="I228" i="8"/>
  <c r="I229" i="8"/>
  <c r="I230" i="8"/>
  <c r="I231" i="8"/>
  <c r="I232" i="8"/>
  <c r="I233" i="8"/>
  <c r="I234" i="8"/>
  <c r="I236" i="8"/>
  <c r="I237" i="8"/>
  <c r="I238" i="8"/>
  <c r="I239" i="8"/>
  <c r="I240" i="8"/>
  <c r="I242" i="8"/>
  <c r="I243" i="8"/>
  <c r="I244" i="8"/>
  <c r="I245" i="8"/>
  <c r="I246" i="8"/>
  <c r="I247" i="8"/>
  <c r="I248" i="8"/>
  <c r="I249" i="8"/>
  <c r="I250" i="8"/>
  <c r="I251" i="8"/>
  <c r="I252" i="8"/>
  <c r="I253" i="8"/>
  <c r="I254" i="8"/>
  <c r="I255" i="8"/>
  <c r="I256" i="8"/>
  <c r="I257" i="8"/>
  <c r="I258" i="8"/>
  <c r="I259" i="8"/>
  <c r="I260" i="8"/>
  <c r="I261" i="8"/>
  <c r="I262" i="8"/>
  <c r="I263" i="8"/>
  <c r="I264" i="8"/>
  <c r="L264" i="8" s="1"/>
  <c r="I265" i="8"/>
  <c r="I266" i="8"/>
  <c r="I267" i="8"/>
  <c r="I268" i="8"/>
  <c r="I269" i="8"/>
  <c r="I270" i="8"/>
  <c r="I271" i="8"/>
  <c r="I272" i="8"/>
  <c r="I273" i="8"/>
  <c r="I274" i="8"/>
  <c r="I275" i="8"/>
  <c r="I276" i="8"/>
  <c r="I277" i="8"/>
  <c r="I278" i="8"/>
  <c r="I279" i="8"/>
  <c r="I280" i="8"/>
  <c r="I281" i="8"/>
  <c r="I282" i="8"/>
  <c r="I283" i="8"/>
  <c r="I285" i="8"/>
  <c r="I286" i="8"/>
  <c r="I287" i="8"/>
  <c r="I288" i="8"/>
  <c r="I289" i="8"/>
  <c r="I290" i="8"/>
  <c r="I291" i="8"/>
  <c r="I292" i="8"/>
  <c r="I293" i="8"/>
  <c r="L293" i="8" s="1"/>
  <c r="I294" i="8"/>
  <c r="I295" i="8"/>
  <c r="I296" i="8"/>
  <c r="I297" i="8"/>
  <c r="I298" i="8"/>
  <c r="I299" i="8"/>
  <c r="I300" i="8"/>
  <c r="I301" i="8"/>
  <c r="I302" i="8"/>
  <c r="I303" i="8"/>
  <c r="I304" i="8"/>
  <c r="I305" i="8"/>
  <c r="I306" i="8"/>
  <c r="I307" i="8"/>
  <c r="I308" i="8"/>
  <c r="I309" i="8"/>
  <c r="I310" i="8"/>
  <c r="I311" i="8"/>
  <c r="I312" i="8"/>
  <c r="I313" i="8"/>
  <c r="I314" i="8"/>
  <c r="I315" i="8"/>
  <c r="I316" i="8"/>
  <c r="I317" i="8"/>
  <c r="I318" i="8"/>
  <c r="L318" i="8" s="1"/>
  <c r="I319" i="8"/>
  <c r="I320" i="8"/>
  <c r="I321" i="8"/>
  <c r="I322" i="8"/>
  <c r="L322" i="8" s="1"/>
  <c r="I323" i="8"/>
  <c r="I324" i="8"/>
  <c r="I325" i="8"/>
  <c r="I326" i="8"/>
  <c r="I327" i="8"/>
  <c r="I328" i="8"/>
  <c r="I329" i="8"/>
  <c r="I330" i="8"/>
  <c r="I331" i="8"/>
  <c r="I332" i="8"/>
  <c r="I333" i="8"/>
  <c r="I334" i="8"/>
  <c r="I335" i="8"/>
  <c r="I336" i="8"/>
  <c r="I337" i="8"/>
  <c r="I338" i="8"/>
  <c r="I339" i="8"/>
  <c r="I340" i="8"/>
  <c r="L340" i="8" s="1"/>
  <c r="I341" i="8"/>
  <c r="I342" i="8"/>
  <c r="I343" i="8"/>
  <c r="I344" i="8"/>
  <c r="L344" i="8" s="1"/>
  <c r="I345" i="8"/>
  <c r="I346" i="8"/>
  <c r="I347" i="8"/>
  <c r="I348" i="8"/>
  <c r="I349" i="8"/>
  <c r="I350" i="8"/>
  <c r="I351" i="8"/>
  <c r="I352" i="8"/>
  <c r="I353" i="8"/>
  <c r="I354" i="8"/>
  <c r="I355" i="8"/>
  <c r="I356" i="8"/>
  <c r="I358" i="8"/>
  <c r="I359" i="8"/>
  <c r="I360" i="8"/>
  <c r="I361" i="8"/>
  <c r="I363" i="8"/>
  <c r="I364" i="8"/>
  <c r="I365" i="8"/>
  <c r="I366" i="8"/>
  <c r="I367" i="8"/>
  <c r="I368" i="8"/>
  <c r="I369" i="8"/>
  <c r="I370" i="8"/>
  <c r="I371" i="8"/>
  <c r="I373" i="8"/>
  <c r="L373" i="8" s="1"/>
  <c r="I374" i="8"/>
  <c r="I375" i="8"/>
  <c r="I376" i="8"/>
  <c r="I377" i="8"/>
  <c r="I378" i="8"/>
  <c r="L378" i="8" s="1"/>
  <c r="I379" i="8"/>
  <c r="L379" i="8" s="1"/>
  <c r="I380" i="8"/>
  <c r="I381" i="8"/>
  <c r="L381" i="8" s="1"/>
  <c r="I382" i="8"/>
  <c r="I383" i="8"/>
  <c r="L383" i="8" s="1"/>
  <c r="I384" i="8"/>
  <c r="I385" i="8"/>
  <c r="I386" i="8"/>
  <c r="I387" i="8"/>
  <c r="I388" i="8"/>
  <c r="I389" i="8"/>
  <c r="I392" i="8"/>
  <c r="I393" i="8"/>
  <c r="I394" i="8"/>
  <c r="I395" i="8"/>
  <c r="I396" i="8"/>
  <c r="I398" i="8"/>
  <c r="I399" i="8"/>
  <c r="I400" i="8"/>
  <c r="I401" i="8"/>
  <c r="I402" i="8"/>
  <c r="I403" i="8"/>
  <c r="I404" i="8"/>
  <c r="I405" i="8"/>
  <c r="I406" i="8"/>
  <c r="I407" i="8"/>
  <c r="I408" i="8"/>
  <c r="I409" i="8"/>
  <c r="I410" i="8"/>
  <c r="I411" i="8"/>
  <c r="I412" i="8"/>
  <c r="I413" i="8"/>
  <c r="I414" i="8"/>
  <c r="I415" i="8"/>
  <c r="I416" i="8"/>
  <c r="I417" i="8"/>
  <c r="I418" i="8"/>
  <c r="I419" i="8"/>
  <c r="I420" i="8"/>
  <c r="I421" i="8"/>
  <c r="I422" i="8"/>
  <c r="I423" i="8"/>
  <c r="I424" i="8"/>
  <c r="I425" i="8"/>
  <c r="I427" i="8"/>
  <c r="I429" i="8"/>
  <c r="I430" i="8"/>
  <c r="I431" i="8"/>
  <c r="I432" i="8"/>
  <c r="I433" i="8"/>
  <c r="I434" i="8"/>
  <c r="I435" i="8"/>
  <c r="I436" i="8"/>
  <c r="I437" i="8"/>
  <c r="I438" i="8"/>
  <c r="L438" i="8" s="1"/>
  <c r="I440" i="8"/>
  <c r="I441" i="8"/>
  <c r="I442" i="8"/>
  <c r="I443" i="8"/>
  <c r="I444" i="8"/>
  <c r="I445" i="8"/>
  <c r="I446" i="8"/>
  <c r="I447" i="8"/>
  <c r="I448" i="8"/>
  <c r="I449" i="8"/>
  <c r="I450" i="8"/>
  <c r="I451" i="8"/>
  <c r="I452" i="8"/>
  <c r="I453" i="8"/>
  <c r="I454" i="8"/>
  <c r="I455" i="8"/>
  <c r="I456" i="8"/>
  <c r="I457" i="8"/>
  <c r="I458" i="8"/>
  <c r="I459" i="8"/>
  <c r="I460" i="8"/>
  <c r="I461" i="8"/>
  <c r="I462" i="8"/>
  <c r="I463" i="8"/>
  <c r="I464" i="8"/>
  <c r="I465" i="8"/>
  <c r="I466" i="8"/>
  <c r="I467" i="8"/>
  <c r="I468" i="8"/>
  <c r="I469" i="8"/>
  <c r="I470" i="8"/>
  <c r="I471" i="8"/>
  <c r="I472" i="8"/>
  <c r="I473" i="8"/>
  <c r="I474" i="8"/>
  <c r="I475" i="8"/>
  <c r="I476" i="8"/>
  <c r="I477" i="8"/>
  <c r="I478" i="8"/>
  <c r="I479" i="8"/>
  <c r="I480" i="8"/>
  <c r="I481" i="8"/>
  <c r="I482" i="8"/>
  <c r="I483" i="8"/>
  <c r="I484" i="8"/>
  <c r="I485" i="8"/>
  <c r="I486" i="8"/>
  <c r="I487" i="8"/>
  <c r="I488" i="8"/>
  <c r="I489" i="8"/>
  <c r="I490" i="8"/>
  <c r="I491" i="8"/>
  <c r="I492" i="8"/>
  <c r="I493" i="8"/>
  <c r="I494" i="8"/>
  <c r="I495" i="8"/>
  <c r="I496" i="8"/>
  <c r="I497" i="8"/>
  <c r="I498" i="8"/>
  <c r="I499" i="8"/>
  <c r="I500" i="8"/>
  <c r="I501" i="8"/>
  <c r="I502" i="8"/>
  <c r="I503" i="8"/>
  <c r="I504" i="8"/>
  <c r="I505" i="8"/>
  <c r="I506" i="8"/>
  <c r="I507" i="8"/>
  <c r="I508" i="8"/>
  <c r="I509" i="8"/>
  <c r="I510" i="8"/>
  <c r="I511" i="8"/>
  <c r="I512" i="8"/>
  <c r="I513" i="8"/>
  <c r="I514" i="8"/>
  <c r="I515" i="8"/>
  <c r="I516" i="8"/>
  <c r="I517" i="8"/>
  <c r="I518" i="8"/>
  <c r="I519" i="8"/>
  <c r="I520" i="8"/>
  <c r="I521" i="8"/>
  <c r="I522" i="8"/>
  <c r="I523" i="8"/>
  <c r="I524" i="8"/>
  <c r="I525" i="8"/>
  <c r="I526" i="8"/>
  <c r="I527" i="8"/>
  <c r="I528" i="8"/>
  <c r="I529" i="8"/>
  <c r="I530" i="8"/>
  <c r="I531" i="8"/>
  <c r="I532" i="8"/>
  <c r="I533" i="8"/>
  <c r="I534" i="8"/>
  <c r="I535" i="8"/>
  <c r="I536" i="8"/>
  <c r="I537" i="8"/>
  <c r="I538" i="8"/>
  <c r="I539" i="8"/>
  <c r="I540" i="8"/>
  <c r="I541" i="8"/>
  <c r="I542" i="8"/>
  <c r="I543" i="8"/>
  <c r="I544" i="8"/>
  <c r="I545" i="8"/>
  <c r="I546" i="8"/>
  <c r="I547" i="8"/>
  <c r="I548" i="8"/>
  <c r="I549" i="8"/>
  <c r="I550" i="8"/>
  <c r="J4" i="8"/>
  <c r="I4" i="8"/>
  <c r="J4" i="7"/>
  <c r="I4" i="7"/>
  <c r="J4" i="6"/>
  <c r="I4" i="6"/>
  <c r="J4" i="5"/>
  <c r="I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F111" i="5"/>
  <c r="F112" i="5"/>
  <c r="F113" i="5"/>
  <c r="F114" i="5"/>
  <c r="F115" i="5"/>
  <c r="F116" i="5"/>
  <c r="F117" i="5"/>
  <c r="F118" i="5"/>
  <c r="F119" i="5"/>
  <c r="F120" i="5"/>
  <c r="F121" i="5"/>
  <c r="F122" i="5"/>
  <c r="F123" i="5"/>
  <c r="F124" i="5"/>
  <c r="F125" i="5"/>
  <c r="F126" i="5"/>
  <c r="F127" i="5"/>
  <c r="F128" i="5"/>
  <c r="F129" i="5"/>
  <c r="F130" i="5"/>
  <c r="F131" i="5"/>
  <c r="F132" i="5"/>
  <c r="F133" i="5"/>
  <c r="F134" i="5"/>
  <c r="F135" i="5"/>
  <c r="F136" i="5"/>
  <c r="F137" i="5"/>
  <c r="F138" i="5"/>
  <c r="F139" i="5"/>
  <c r="F140" i="5"/>
  <c r="F141" i="5"/>
  <c r="F142" i="5"/>
  <c r="F143" i="5"/>
  <c r="F144" i="5"/>
  <c r="F145" i="5"/>
  <c r="F146" i="5"/>
  <c r="F147" i="5"/>
  <c r="F148" i="5"/>
  <c r="F149" i="5"/>
  <c r="F150" i="5"/>
  <c r="F151" i="5"/>
  <c r="F152" i="5"/>
  <c r="F153" i="5"/>
  <c r="F154" i="5"/>
  <c r="F155" i="5"/>
  <c r="F156" i="5"/>
  <c r="F157" i="5"/>
  <c r="F158" i="5"/>
  <c r="F159" i="5"/>
  <c r="F160" i="5"/>
  <c r="F161" i="5"/>
  <c r="F162" i="5"/>
  <c r="F163" i="5"/>
  <c r="F164" i="5"/>
  <c r="F165" i="5"/>
  <c r="F166" i="5"/>
  <c r="F167" i="5"/>
  <c r="F168" i="5"/>
  <c r="F169" i="5"/>
  <c r="F170" i="5"/>
  <c r="F171" i="5"/>
  <c r="F172" i="5"/>
  <c r="F173" i="5"/>
  <c r="F174" i="5"/>
  <c r="F175" i="5"/>
  <c r="F176" i="5"/>
  <c r="F177" i="5"/>
  <c r="F178" i="5"/>
  <c r="F179" i="5"/>
  <c r="F180" i="5"/>
  <c r="F181" i="5"/>
  <c r="F182" i="5"/>
  <c r="F183" i="5"/>
  <c r="F184" i="5"/>
  <c r="F185" i="5"/>
  <c r="F186" i="5"/>
  <c r="F187" i="5"/>
  <c r="F188" i="5"/>
  <c r="F189" i="5"/>
  <c r="F190" i="5"/>
  <c r="F191" i="5"/>
  <c r="F192" i="5"/>
  <c r="F193" i="5"/>
  <c r="F194" i="5"/>
  <c r="F195" i="5"/>
  <c r="F196" i="5"/>
  <c r="F197" i="5"/>
  <c r="F198" i="5"/>
  <c r="F199" i="5"/>
  <c r="F200" i="5"/>
  <c r="F201" i="5"/>
  <c r="F202" i="5"/>
  <c r="F203" i="5"/>
  <c r="F204" i="5"/>
  <c r="F205" i="5"/>
  <c r="F206" i="5"/>
  <c r="F207" i="5"/>
  <c r="F208" i="5"/>
  <c r="F209" i="5"/>
  <c r="F210" i="5"/>
  <c r="F211" i="5"/>
  <c r="F212" i="5"/>
  <c r="F213" i="5"/>
  <c r="F214" i="5"/>
  <c r="F215" i="5"/>
  <c r="F216" i="5"/>
  <c r="F217" i="5"/>
  <c r="F218" i="5"/>
  <c r="F219" i="5"/>
  <c r="F220" i="5"/>
  <c r="F221" i="5"/>
  <c r="F222" i="5"/>
  <c r="F223" i="5"/>
  <c r="F224" i="5"/>
  <c r="F225" i="5"/>
  <c r="F226" i="5"/>
  <c r="F227" i="5"/>
  <c r="F228" i="5"/>
  <c r="F229" i="5"/>
  <c r="F230" i="5"/>
  <c r="F231" i="5"/>
  <c r="F232" i="5"/>
  <c r="F233" i="5"/>
  <c r="F234" i="5"/>
  <c r="F235" i="5"/>
  <c r="F236" i="5"/>
  <c r="F237" i="5"/>
  <c r="F238" i="5"/>
  <c r="F239" i="5"/>
  <c r="F240" i="5"/>
  <c r="F241" i="5"/>
  <c r="F242" i="5"/>
  <c r="F243" i="5"/>
  <c r="F244" i="5"/>
  <c r="F245" i="5"/>
  <c r="F246" i="5"/>
  <c r="F247" i="5"/>
  <c r="F248" i="5"/>
  <c r="F249" i="5"/>
  <c r="F250" i="5"/>
  <c r="F251" i="5"/>
  <c r="F252" i="5"/>
  <c r="F253" i="5"/>
  <c r="F254" i="5"/>
  <c r="F255" i="5"/>
  <c r="F256" i="5"/>
  <c r="F257" i="5"/>
  <c r="F258" i="5"/>
  <c r="F259" i="5"/>
  <c r="F260" i="5"/>
  <c r="F261" i="5"/>
  <c r="F262" i="5"/>
  <c r="F263" i="5"/>
  <c r="F264" i="5"/>
  <c r="F265" i="5"/>
  <c r="F266" i="5"/>
  <c r="F267" i="5"/>
  <c r="F268" i="5"/>
  <c r="F269" i="5"/>
  <c r="F270" i="5"/>
  <c r="F271" i="5"/>
  <c r="F272" i="5"/>
  <c r="F273" i="5"/>
  <c r="F274" i="5"/>
  <c r="F275" i="5"/>
  <c r="F276" i="5"/>
  <c r="F277" i="5"/>
  <c r="F278" i="5"/>
  <c r="F279" i="5"/>
  <c r="F280" i="5"/>
  <c r="F281" i="5"/>
  <c r="F282" i="5"/>
  <c r="F283" i="5"/>
  <c r="F284" i="5"/>
  <c r="F285" i="5"/>
  <c r="F286" i="5"/>
  <c r="F287" i="5"/>
  <c r="F288" i="5"/>
  <c r="F289" i="5"/>
  <c r="F290" i="5"/>
  <c r="F291" i="5"/>
  <c r="F292" i="5"/>
  <c r="F293" i="5"/>
  <c r="F294" i="5"/>
  <c r="F295" i="5"/>
  <c r="F296" i="5"/>
  <c r="F297" i="5"/>
  <c r="F298" i="5"/>
  <c r="F299" i="5"/>
  <c r="F300" i="5"/>
  <c r="F301" i="5"/>
  <c r="F302" i="5"/>
  <c r="F303" i="5"/>
  <c r="F304" i="5"/>
  <c r="F305" i="5"/>
  <c r="F306" i="5"/>
  <c r="F307" i="5"/>
  <c r="F308" i="5"/>
  <c r="F309" i="5"/>
  <c r="F310" i="5"/>
  <c r="F311" i="5"/>
  <c r="F312" i="5"/>
  <c r="F313" i="5"/>
  <c r="F314" i="5"/>
  <c r="F315" i="5"/>
  <c r="F316" i="5"/>
  <c r="F317" i="5"/>
  <c r="F318" i="5"/>
  <c r="F319" i="5"/>
  <c r="F320" i="5"/>
  <c r="F321" i="5"/>
  <c r="F322" i="5"/>
  <c r="F323" i="5"/>
  <c r="F324" i="5"/>
  <c r="F325" i="5"/>
  <c r="F326" i="5"/>
  <c r="F327" i="5"/>
  <c r="F328" i="5"/>
  <c r="F329" i="5"/>
  <c r="F330" i="5"/>
  <c r="F331" i="5"/>
  <c r="F332" i="5"/>
  <c r="F333" i="5"/>
  <c r="F334" i="5"/>
  <c r="F335" i="5"/>
  <c r="F336" i="5"/>
  <c r="F337" i="5"/>
  <c r="F338" i="5"/>
  <c r="F339" i="5"/>
  <c r="F340" i="5"/>
  <c r="F341" i="5"/>
  <c r="F342" i="5"/>
  <c r="F343" i="5"/>
  <c r="F344" i="5"/>
  <c r="F345" i="5"/>
  <c r="F346" i="5"/>
  <c r="F347" i="5"/>
  <c r="F348" i="5"/>
  <c r="F349" i="5"/>
  <c r="F350" i="5"/>
  <c r="F351" i="5"/>
  <c r="F352" i="5"/>
  <c r="F353" i="5"/>
  <c r="F354" i="5"/>
  <c r="F355" i="5"/>
  <c r="F356" i="5"/>
  <c r="F357" i="5"/>
  <c r="F358" i="5"/>
  <c r="F359" i="5"/>
  <c r="F360" i="5"/>
  <c r="F361" i="5"/>
  <c r="F362" i="5"/>
  <c r="F363" i="5"/>
  <c r="F364" i="5"/>
  <c r="F365" i="5"/>
  <c r="F366" i="5"/>
  <c r="F367" i="5"/>
  <c r="F368" i="5"/>
  <c r="F369" i="5"/>
  <c r="F370" i="5"/>
  <c r="F371" i="5"/>
  <c r="F372" i="5"/>
  <c r="F373" i="5"/>
  <c r="F374" i="5"/>
  <c r="F375" i="5"/>
  <c r="F376" i="5"/>
  <c r="F377" i="5"/>
  <c r="F378" i="5"/>
  <c r="F379" i="5"/>
  <c r="F380" i="5"/>
  <c r="F381" i="5"/>
  <c r="F382" i="5"/>
  <c r="F383" i="5"/>
  <c r="F384" i="5"/>
  <c r="F385" i="5"/>
  <c r="F386" i="5"/>
  <c r="F387" i="5"/>
  <c r="F388" i="5"/>
  <c r="F389" i="5"/>
  <c r="F390" i="5"/>
  <c r="F391" i="5"/>
  <c r="F392" i="5"/>
  <c r="F393" i="5"/>
  <c r="F394" i="5"/>
  <c r="F395" i="5"/>
  <c r="F396" i="5"/>
  <c r="F397" i="5"/>
  <c r="F398" i="5"/>
  <c r="F399" i="5"/>
  <c r="F400" i="5"/>
  <c r="F401" i="5"/>
  <c r="F402" i="5"/>
  <c r="F403" i="5"/>
  <c r="F404" i="5"/>
  <c r="F405" i="5"/>
  <c r="F406" i="5"/>
  <c r="F407" i="5"/>
  <c r="F408" i="5"/>
  <c r="F409" i="5"/>
  <c r="F410" i="5"/>
  <c r="F411" i="5"/>
  <c r="F412" i="5"/>
  <c r="F413" i="5"/>
  <c r="F414" i="5"/>
  <c r="F415" i="5"/>
  <c r="F416" i="5"/>
  <c r="F417" i="5"/>
  <c r="F418" i="5"/>
  <c r="F419" i="5"/>
  <c r="F420" i="5"/>
  <c r="F421" i="5"/>
  <c r="F422" i="5"/>
  <c r="F423" i="5"/>
  <c r="F424" i="5"/>
  <c r="F425" i="5"/>
  <c r="F426" i="5"/>
  <c r="F427" i="5"/>
  <c r="F428" i="5"/>
  <c r="F429" i="5"/>
  <c r="F430" i="5"/>
  <c r="F431" i="5"/>
  <c r="F432" i="5"/>
  <c r="F433" i="5"/>
  <c r="F434" i="5"/>
  <c r="F435" i="5"/>
  <c r="F436" i="5"/>
  <c r="F437" i="5"/>
  <c r="F438" i="5"/>
  <c r="F439" i="5"/>
  <c r="F440" i="5"/>
  <c r="F441" i="5"/>
  <c r="F442" i="5"/>
  <c r="F443" i="5"/>
  <c r="F444" i="5"/>
  <c r="F445" i="5"/>
  <c r="F446" i="5"/>
  <c r="F447" i="5"/>
  <c r="F448" i="5"/>
  <c r="F449" i="5"/>
  <c r="F450" i="5"/>
  <c r="F451" i="5"/>
  <c r="F452" i="5"/>
  <c r="F453" i="5"/>
  <c r="F454" i="5"/>
  <c r="F455" i="5"/>
  <c r="F456" i="5"/>
  <c r="F457" i="5"/>
  <c r="F458" i="5"/>
  <c r="F459" i="5"/>
  <c r="F460" i="5"/>
  <c r="F461" i="5"/>
  <c r="F462" i="5"/>
  <c r="F463" i="5"/>
  <c r="F464" i="5"/>
  <c r="F465" i="5"/>
  <c r="F466" i="5"/>
  <c r="F467" i="5"/>
  <c r="F468" i="5"/>
  <c r="F469" i="5"/>
  <c r="F470" i="5"/>
  <c r="F471" i="5"/>
  <c r="F472" i="5"/>
  <c r="F473" i="5"/>
  <c r="F474" i="5"/>
  <c r="F475" i="5"/>
  <c r="F476" i="5"/>
  <c r="F477" i="5"/>
  <c r="F478" i="5"/>
  <c r="F479" i="5"/>
  <c r="F480" i="5"/>
  <c r="F481" i="5"/>
  <c r="F482" i="5"/>
  <c r="F483" i="5"/>
  <c r="F484" i="5"/>
  <c r="F485" i="5"/>
  <c r="F486" i="5"/>
  <c r="F487" i="5"/>
  <c r="F488" i="5"/>
  <c r="F489" i="5"/>
  <c r="F490" i="5"/>
  <c r="F491" i="5"/>
  <c r="F492" i="5"/>
  <c r="F493" i="5"/>
  <c r="F494" i="5"/>
  <c r="F495" i="5"/>
  <c r="F496" i="5"/>
  <c r="F497" i="5"/>
  <c r="F498" i="5"/>
  <c r="F499" i="5"/>
  <c r="F500" i="5"/>
  <c r="F501" i="5"/>
  <c r="F502" i="5"/>
  <c r="F503" i="5"/>
  <c r="F504" i="5"/>
  <c r="F505" i="5"/>
  <c r="F506" i="5"/>
  <c r="F507" i="5"/>
  <c r="F508" i="5"/>
  <c r="F509" i="5"/>
  <c r="F510" i="5"/>
  <c r="F511" i="5"/>
  <c r="F512" i="5"/>
  <c r="F513" i="5"/>
  <c r="F514" i="5"/>
  <c r="F515" i="5"/>
  <c r="F516" i="5"/>
  <c r="F517" i="5"/>
  <c r="F518" i="5"/>
  <c r="F519" i="5"/>
  <c r="F520" i="5"/>
  <c r="F521" i="5"/>
  <c r="F522" i="5"/>
  <c r="F523" i="5"/>
  <c r="F524" i="5"/>
  <c r="F525" i="5"/>
  <c r="F526" i="5"/>
  <c r="F527" i="5"/>
  <c r="F528" i="5"/>
  <c r="F529" i="5"/>
  <c r="F530" i="5"/>
  <c r="F531" i="5"/>
  <c r="F532" i="5"/>
  <c r="F533" i="5"/>
  <c r="F534" i="5"/>
  <c r="F535" i="5"/>
  <c r="F536" i="5"/>
  <c r="F537" i="5"/>
  <c r="F538" i="5"/>
  <c r="F539" i="5"/>
  <c r="F540" i="5"/>
  <c r="F541" i="5"/>
  <c r="F542" i="5"/>
  <c r="F543" i="5"/>
  <c r="F544" i="5"/>
  <c r="F545" i="5"/>
  <c r="F546" i="5"/>
  <c r="F547" i="5"/>
  <c r="F548" i="5"/>
  <c r="F549" i="5"/>
  <c r="F550" i="5"/>
  <c r="E5" i="5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H59" i="5" s="1"/>
  <c r="E60" i="5"/>
  <c r="E61" i="5"/>
  <c r="E62" i="5"/>
  <c r="E63" i="5"/>
  <c r="E64" i="5"/>
  <c r="E65" i="5"/>
  <c r="E66" i="5"/>
  <c r="E67" i="5"/>
  <c r="E68" i="5"/>
  <c r="H68" i="5" s="1"/>
  <c r="E69" i="5"/>
  <c r="E70" i="5"/>
  <c r="E71" i="5"/>
  <c r="E72" i="5"/>
  <c r="E73" i="5"/>
  <c r="E74" i="5"/>
  <c r="E75" i="5"/>
  <c r="H75" i="5" s="1"/>
  <c r="E76" i="5"/>
  <c r="E77" i="5"/>
  <c r="E78" i="5"/>
  <c r="E79" i="5"/>
  <c r="E80" i="5"/>
  <c r="E81" i="5"/>
  <c r="E82" i="5"/>
  <c r="E83" i="5"/>
  <c r="E84" i="5"/>
  <c r="H84" i="5" s="1"/>
  <c r="E85" i="5"/>
  <c r="E86" i="5"/>
  <c r="E87" i="5"/>
  <c r="E88" i="5"/>
  <c r="E89" i="5"/>
  <c r="H89" i="5" s="1"/>
  <c r="E90" i="5"/>
  <c r="E91" i="5"/>
  <c r="E92" i="5"/>
  <c r="H92" i="5" s="1"/>
  <c r="E93" i="5"/>
  <c r="E94" i="5"/>
  <c r="H94" i="5" s="1"/>
  <c r="E95" i="5"/>
  <c r="H95" i="5" s="1"/>
  <c r="E96" i="5"/>
  <c r="E97" i="5"/>
  <c r="H97" i="5" s="1"/>
  <c r="E98" i="5"/>
  <c r="E99" i="5"/>
  <c r="H99" i="5" s="1"/>
  <c r="E100" i="5"/>
  <c r="E101" i="5"/>
  <c r="E102" i="5"/>
  <c r="E103" i="5"/>
  <c r="E104" i="5"/>
  <c r="E105" i="5"/>
  <c r="E106" i="5"/>
  <c r="E107" i="5"/>
  <c r="E108" i="5"/>
  <c r="E109" i="5"/>
  <c r="E110" i="5"/>
  <c r="E111" i="5"/>
  <c r="E112" i="5"/>
  <c r="E113" i="5"/>
  <c r="E114" i="5"/>
  <c r="E115" i="5"/>
  <c r="E116" i="5"/>
  <c r="E117" i="5"/>
  <c r="E118" i="5"/>
  <c r="E119" i="5"/>
  <c r="E120" i="5"/>
  <c r="E121" i="5"/>
  <c r="E122" i="5"/>
  <c r="E123" i="5"/>
  <c r="E124" i="5"/>
  <c r="E125" i="5"/>
  <c r="E126" i="5"/>
  <c r="E127" i="5"/>
  <c r="E128" i="5"/>
  <c r="E129" i="5"/>
  <c r="H129" i="5" s="1"/>
  <c r="E130" i="5"/>
  <c r="E131" i="5"/>
  <c r="E132" i="5"/>
  <c r="E133" i="5"/>
  <c r="E134" i="5"/>
  <c r="E135" i="5"/>
  <c r="E136" i="5"/>
  <c r="H136" i="5" s="1"/>
  <c r="E137" i="5"/>
  <c r="E138" i="5"/>
  <c r="E139" i="5"/>
  <c r="E140" i="5"/>
  <c r="E141" i="5"/>
  <c r="E142" i="5"/>
  <c r="E143" i="5"/>
  <c r="E144" i="5"/>
  <c r="E145" i="5"/>
  <c r="E146" i="5"/>
  <c r="E147" i="5"/>
  <c r="E148" i="5"/>
  <c r="H148" i="5" s="1"/>
  <c r="E149" i="5"/>
  <c r="E150" i="5"/>
  <c r="E151" i="5"/>
  <c r="E152" i="5"/>
  <c r="E153" i="5"/>
  <c r="E154" i="5"/>
  <c r="E155" i="5"/>
  <c r="E156" i="5"/>
  <c r="H156" i="5" s="1"/>
  <c r="E157" i="5"/>
  <c r="E158" i="5"/>
  <c r="E159" i="5"/>
  <c r="E160" i="5"/>
  <c r="E161" i="5"/>
  <c r="E162" i="5"/>
  <c r="E163" i="5"/>
  <c r="E164" i="5"/>
  <c r="E165" i="5"/>
  <c r="E166" i="5"/>
  <c r="E167" i="5"/>
  <c r="E168" i="5"/>
  <c r="E169" i="5"/>
  <c r="E170" i="5"/>
  <c r="E171" i="5"/>
  <c r="E172" i="5"/>
  <c r="E173" i="5"/>
  <c r="E174" i="5"/>
  <c r="E175" i="5"/>
  <c r="E176" i="5"/>
  <c r="E177" i="5"/>
  <c r="H177" i="5" s="1"/>
  <c r="E178" i="5"/>
  <c r="E179" i="5"/>
  <c r="E180" i="5"/>
  <c r="E181" i="5"/>
  <c r="E182" i="5"/>
  <c r="E183" i="5"/>
  <c r="E184" i="5"/>
  <c r="E185" i="5"/>
  <c r="E186" i="5"/>
  <c r="E187" i="5"/>
  <c r="E188" i="5"/>
  <c r="E189" i="5"/>
  <c r="E190" i="5"/>
  <c r="E191" i="5"/>
  <c r="E192" i="5"/>
  <c r="E193" i="5"/>
  <c r="E194" i="5"/>
  <c r="E195" i="5"/>
  <c r="H195" i="5" s="1"/>
  <c r="E196" i="5"/>
  <c r="E197" i="5"/>
  <c r="E198" i="5"/>
  <c r="E199" i="5"/>
  <c r="E200" i="5"/>
  <c r="E201" i="5"/>
  <c r="E202" i="5"/>
  <c r="E203" i="5"/>
  <c r="E204" i="5"/>
  <c r="E205" i="5"/>
  <c r="E206" i="5"/>
  <c r="E207" i="5"/>
  <c r="E208" i="5"/>
  <c r="H208" i="5" s="1"/>
  <c r="E209" i="5"/>
  <c r="E210" i="5"/>
  <c r="E211" i="5"/>
  <c r="H211" i="5" s="1"/>
  <c r="E212" i="5"/>
  <c r="E213" i="5"/>
  <c r="E214" i="5"/>
  <c r="E215" i="5"/>
  <c r="E216" i="5"/>
  <c r="E217" i="5"/>
  <c r="E218" i="5"/>
  <c r="E219" i="5"/>
  <c r="E220" i="5"/>
  <c r="E221" i="5"/>
  <c r="E222" i="5"/>
  <c r="E223" i="5"/>
  <c r="E224" i="5"/>
  <c r="E225" i="5"/>
  <c r="E226" i="5"/>
  <c r="E227" i="5"/>
  <c r="E228" i="5"/>
  <c r="E229" i="5"/>
  <c r="E230" i="5"/>
  <c r="E231" i="5"/>
  <c r="E232" i="5"/>
  <c r="E233" i="5"/>
  <c r="E234" i="5"/>
  <c r="E235" i="5"/>
  <c r="H235" i="5" s="1"/>
  <c r="E236" i="5"/>
  <c r="E237" i="5"/>
  <c r="E238" i="5"/>
  <c r="E239" i="5"/>
  <c r="E240" i="5"/>
  <c r="E241" i="5"/>
  <c r="H241" i="5" s="1"/>
  <c r="E242" i="5"/>
  <c r="E243" i="5"/>
  <c r="E244" i="5"/>
  <c r="E245" i="5"/>
  <c r="E246" i="5"/>
  <c r="E247" i="5"/>
  <c r="E248" i="5"/>
  <c r="E249" i="5"/>
  <c r="E250" i="5"/>
  <c r="E251" i="5"/>
  <c r="E252" i="5"/>
  <c r="E253" i="5"/>
  <c r="E254" i="5"/>
  <c r="E255" i="5"/>
  <c r="E256" i="5"/>
  <c r="E257" i="5"/>
  <c r="E258" i="5"/>
  <c r="E259" i="5"/>
  <c r="E260" i="5"/>
  <c r="E261" i="5"/>
  <c r="E262" i="5"/>
  <c r="E263" i="5"/>
  <c r="E264" i="5"/>
  <c r="E265" i="5"/>
  <c r="E266" i="5"/>
  <c r="E267" i="5"/>
  <c r="E268" i="5"/>
  <c r="E269" i="5"/>
  <c r="E270" i="5"/>
  <c r="E271" i="5"/>
  <c r="E272" i="5"/>
  <c r="E273" i="5"/>
  <c r="E274" i="5"/>
  <c r="E275" i="5"/>
  <c r="E276" i="5"/>
  <c r="E277" i="5"/>
  <c r="E278" i="5"/>
  <c r="E279" i="5"/>
  <c r="E280" i="5"/>
  <c r="E281" i="5"/>
  <c r="E282" i="5"/>
  <c r="E283" i="5"/>
  <c r="E284" i="5"/>
  <c r="H284" i="5" s="1"/>
  <c r="E285" i="5"/>
  <c r="E286" i="5"/>
  <c r="E287" i="5"/>
  <c r="E288" i="5"/>
  <c r="E289" i="5"/>
  <c r="E290" i="5"/>
  <c r="E291" i="5"/>
  <c r="E292" i="5"/>
  <c r="E293" i="5"/>
  <c r="E294" i="5"/>
  <c r="E295" i="5"/>
  <c r="E296" i="5"/>
  <c r="E297" i="5"/>
  <c r="E298" i="5"/>
  <c r="E299" i="5"/>
  <c r="E300" i="5"/>
  <c r="E301" i="5"/>
  <c r="E302" i="5"/>
  <c r="E303" i="5"/>
  <c r="E304" i="5"/>
  <c r="E305" i="5"/>
  <c r="E306" i="5"/>
  <c r="E307" i="5"/>
  <c r="E308" i="5"/>
  <c r="E309" i="5"/>
  <c r="E310" i="5"/>
  <c r="E311" i="5"/>
  <c r="E312" i="5"/>
  <c r="E313" i="5"/>
  <c r="E314" i="5"/>
  <c r="E315" i="5"/>
  <c r="E316" i="5"/>
  <c r="E317" i="5"/>
  <c r="E318" i="5"/>
  <c r="E319" i="5"/>
  <c r="E320" i="5"/>
  <c r="E321" i="5"/>
  <c r="E322" i="5"/>
  <c r="E323" i="5"/>
  <c r="E324" i="5"/>
  <c r="E325" i="5"/>
  <c r="E326" i="5"/>
  <c r="E327" i="5"/>
  <c r="E328" i="5"/>
  <c r="E329" i="5"/>
  <c r="E330" i="5"/>
  <c r="E331" i="5"/>
  <c r="E332" i="5"/>
  <c r="E333" i="5"/>
  <c r="E334" i="5"/>
  <c r="E335" i="5"/>
  <c r="E336" i="5"/>
  <c r="E337" i="5"/>
  <c r="E338" i="5"/>
  <c r="E339" i="5"/>
  <c r="E340" i="5"/>
  <c r="E341" i="5"/>
  <c r="E342" i="5"/>
  <c r="E343" i="5"/>
  <c r="E344" i="5"/>
  <c r="E345" i="5"/>
  <c r="E346" i="5"/>
  <c r="E347" i="5"/>
  <c r="E348" i="5"/>
  <c r="E349" i="5"/>
  <c r="E350" i="5"/>
  <c r="E351" i="5"/>
  <c r="E352" i="5"/>
  <c r="E353" i="5"/>
  <c r="E354" i="5"/>
  <c r="E355" i="5"/>
  <c r="E356" i="5"/>
  <c r="E357" i="5"/>
  <c r="H357" i="5" s="1"/>
  <c r="E358" i="5"/>
  <c r="E359" i="5"/>
  <c r="E360" i="5"/>
  <c r="E361" i="5"/>
  <c r="E362" i="5"/>
  <c r="H362" i="5" s="1"/>
  <c r="E363" i="5"/>
  <c r="E364" i="5"/>
  <c r="E365" i="5"/>
  <c r="E366" i="5"/>
  <c r="E367" i="5"/>
  <c r="E368" i="5"/>
  <c r="E369" i="5"/>
  <c r="E370" i="5"/>
  <c r="E371" i="5"/>
  <c r="E372" i="5"/>
  <c r="H372" i="5" s="1"/>
  <c r="E373" i="5"/>
  <c r="E374" i="5"/>
  <c r="E375" i="5"/>
  <c r="E376" i="5"/>
  <c r="E377" i="5"/>
  <c r="E378" i="5"/>
  <c r="E379" i="5"/>
  <c r="E380" i="5"/>
  <c r="E381" i="5"/>
  <c r="E382" i="5"/>
  <c r="E383" i="5"/>
  <c r="E384" i="5"/>
  <c r="E385" i="5"/>
  <c r="E386" i="5"/>
  <c r="E387" i="5"/>
  <c r="E388" i="5"/>
  <c r="E389" i="5"/>
  <c r="E390" i="5"/>
  <c r="H390" i="5" s="1"/>
  <c r="E391" i="5"/>
  <c r="H391" i="5" s="1"/>
  <c r="E392" i="5"/>
  <c r="E393" i="5"/>
  <c r="E394" i="5"/>
  <c r="E395" i="5"/>
  <c r="E396" i="5"/>
  <c r="E397" i="5"/>
  <c r="H397" i="5" s="1"/>
  <c r="E398" i="5"/>
  <c r="E399" i="5"/>
  <c r="E400" i="5"/>
  <c r="E401" i="5"/>
  <c r="E402" i="5"/>
  <c r="E403" i="5"/>
  <c r="E404" i="5"/>
  <c r="E405" i="5"/>
  <c r="E406" i="5"/>
  <c r="E407" i="5"/>
  <c r="E408" i="5"/>
  <c r="E409" i="5"/>
  <c r="E410" i="5"/>
  <c r="E411" i="5"/>
  <c r="E412" i="5"/>
  <c r="E413" i="5"/>
  <c r="E414" i="5"/>
  <c r="E415" i="5"/>
  <c r="E416" i="5"/>
  <c r="E417" i="5"/>
  <c r="E418" i="5"/>
  <c r="E419" i="5"/>
  <c r="E420" i="5"/>
  <c r="E421" i="5"/>
  <c r="E422" i="5"/>
  <c r="E423" i="5"/>
  <c r="E424" i="5"/>
  <c r="E425" i="5"/>
  <c r="E426" i="5"/>
  <c r="H426" i="5" s="1"/>
  <c r="E427" i="5"/>
  <c r="E428" i="5"/>
  <c r="H428" i="5" s="1"/>
  <c r="E429" i="5"/>
  <c r="E430" i="5"/>
  <c r="E431" i="5"/>
  <c r="E432" i="5"/>
  <c r="E433" i="5"/>
  <c r="E434" i="5"/>
  <c r="E435" i="5"/>
  <c r="E436" i="5"/>
  <c r="E437" i="5"/>
  <c r="E438" i="5"/>
  <c r="E439" i="5"/>
  <c r="H439" i="5" s="1"/>
  <c r="E440" i="5"/>
  <c r="E441" i="5"/>
  <c r="E442" i="5"/>
  <c r="E443" i="5"/>
  <c r="E444" i="5"/>
  <c r="E445" i="5"/>
  <c r="E446" i="5"/>
  <c r="E447" i="5"/>
  <c r="E448" i="5"/>
  <c r="E449" i="5"/>
  <c r="E450" i="5"/>
  <c r="E451" i="5"/>
  <c r="E452" i="5"/>
  <c r="E453" i="5"/>
  <c r="E454" i="5"/>
  <c r="E455" i="5"/>
  <c r="E456" i="5"/>
  <c r="E457" i="5"/>
  <c r="E458" i="5"/>
  <c r="E459" i="5"/>
  <c r="E460" i="5"/>
  <c r="E461" i="5"/>
  <c r="E462" i="5"/>
  <c r="E463" i="5"/>
  <c r="E464" i="5"/>
  <c r="E465" i="5"/>
  <c r="E466" i="5"/>
  <c r="E467" i="5"/>
  <c r="E468" i="5"/>
  <c r="E469" i="5"/>
  <c r="E470" i="5"/>
  <c r="E471" i="5"/>
  <c r="E472" i="5"/>
  <c r="E473" i="5"/>
  <c r="E474" i="5"/>
  <c r="E475" i="5"/>
  <c r="E476" i="5"/>
  <c r="E477" i="5"/>
  <c r="E478" i="5"/>
  <c r="E479" i="5"/>
  <c r="E480" i="5"/>
  <c r="E481" i="5"/>
  <c r="E482" i="5"/>
  <c r="E483" i="5"/>
  <c r="E484" i="5"/>
  <c r="E485" i="5"/>
  <c r="E486" i="5"/>
  <c r="E487" i="5"/>
  <c r="E488" i="5"/>
  <c r="E489" i="5"/>
  <c r="E490" i="5"/>
  <c r="E491" i="5"/>
  <c r="E492" i="5"/>
  <c r="E493" i="5"/>
  <c r="E494" i="5"/>
  <c r="E495" i="5"/>
  <c r="E496" i="5"/>
  <c r="E497" i="5"/>
  <c r="E498" i="5"/>
  <c r="E499" i="5"/>
  <c r="E500" i="5"/>
  <c r="E501" i="5"/>
  <c r="E502" i="5"/>
  <c r="E503" i="5"/>
  <c r="E504" i="5"/>
  <c r="E505" i="5"/>
  <c r="E506" i="5"/>
  <c r="E507" i="5"/>
  <c r="E508" i="5"/>
  <c r="E509" i="5"/>
  <c r="E510" i="5"/>
  <c r="E511" i="5"/>
  <c r="E512" i="5"/>
  <c r="E513" i="5"/>
  <c r="E514" i="5"/>
  <c r="E515" i="5"/>
  <c r="E516" i="5"/>
  <c r="E517" i="5"/>
  <c r="E518" i="5"/>
  <c r="E519" i="5"/>
  <c r="E520" i="5"/>
  <c r="E521" i="5"/>
  <c r="E522" i="5"/>
  <c r="E523" i="5"/>
  <c r="E524" i="5"/>
  <c r="E525" i="5"/>
  <c r="E526" i="5"/>
  <c r="E527" i="5"/>
  <c r="E528" i="5"/>
  <c r="E529" i="5"/>
  <c r="E530" i="5"/>
  <c r="E531" i="5"/>
  <c r="E532" i="5"/>
  <c r="E533" i="5"/>
  <c r="E534" i="5"/>
  <c r="E535" i="5"/>
  <c r="E536" i="5"/>
  <c r="E537" i="5"/>
  <c r="E538" i="5"/>
  <c r="E539" i="5"/>
  <c r="E540" i="5"/>
  <c r="E541" i="5"/>
  <c r="E542" i="5"/>
  <c r="E543" i="5"/>
  <c r="E544" i="5"/>
  <c r="E545" i="5"/>
  <c r="E546" i="5"/>
  <c r="E547" i="5"/>
  <c r="E548" i="5"/>
  <c r="E549" i="5"/>
  <c r="E550" i="5"/>
  <c r="F5" i="6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4" i="6"/>
  <c r="F85" i="6"/>
  <c r="F86" i="6"/>
  <c r="F87" i="6"/>
  <c r="F88" i="6"/>
  <c r="F89" i="6"/>
  <c r="F90" i="6"/>
  <c r="F91" i="6"/>
  <c r="F92" i="6"/>
  <c r="F93" i="6"/>
  <c r="F94" i="6"/>
  <c r="F95" i="6"/>
  <c r="F96" i="6"/>
  <c r="F97" i="6"/>
  <c r="F98" i="6"/>
  <c r="F99" i="6"/>
  <c r="F100" i="6"/>
  <c r="F101" i="6"/>
  <c r="F102" i="6"/>
  <c r="F103" i="6"/>
  <c r="F104" i="6"/>
  <c r="F105" i="6"/>
  <c r="F106" i="6"/>
  <c r="F107" i="6"/>
  <c r="F108" i="6"/>
  <c r="F109" i="6"/>
  <c r="F110" i="6"/>
  <c r="F111" i="6"/>
  <c r="F112" i="6"/>
  <c r="F113" i="6"/>
  <c r="F114" i="6"/>
  <c r="F115" i="6"/>
  <c r="F116" i="6"/>
  <c r="F117" i="6"/>
  <c r="F118" i="6"/>
  <c r="F119" i="6"/>
  <c r="F120" i="6"/>
  <c r="F121" i="6"/>
  <c r="F122" i="6"/>
  <c r="F123" i="6"/>
  <c r="F124" i="6"/>
  <c r="F125" i="6"/>
  <c r="F126" i="6"/>
  <c r="F127" i="6"/>
  <c r="F128" i="6"/>
  <c r="F129" i="6"/>
  <c r="F130" i="6"/>
  <c r="F131" i="6"/>
  <c r="F132" i="6"/>
  <c r="F133" i="6"/>
  <c r="F134" i="6"/>
  <c r="F135" i="6"/>
  <c r="F136" i="6"/>
  <c r="F137" i="6"/>
  <c r="F138" i="6"/>
  <c r="F139" i="6"/>
  <c r="F140" i="6"/>
  <c r="F141" i="6"/>
  <c r="F142" i="6"/>
  <c r="F143" i="6"/>
  <c r="F144" i="6"/>
  <c r="F145" i="6"/>
  <c r="F146" i="6"/>
  <c r="F147" i="6"/>
  <c r="F148" i="6"/>
  <c r="F149" i="6"/>
  <c r="F150" i="6"/>
  <c r="F151" i="6"/>
  <c r="F152" i="6"/>
  <c r="F153" i="6"/>
  <c r="F154" i="6"/>
  <c r="F155" i="6"/>
  <c r="F156" i="6"/>
  <c r="F157" i="6"/>
  <c r="F158" i="6"/>
  <c r="F159" i="6"/>
  <c r="F160" i="6"/>
  <c r="F161" i="6"/>
  <c r="F162" i="6"/>
  <c r="F163" i="6"/>
  <c r="F164" i="6"/>
  <c r="F165" i="6"/>
  <c r="F166" i="6"/>
  <c r="F167" i="6"/>
  <c r="F168" i="6"/>
  <c r="F169" i="6"/>
  <c r="F170" i="6"/>
  <c r="F171" i="6"/>
  <c r="F172" i="6"/>
  <c r="F173" i="6"/>
  <c r="F174" i="6"/>
  <c r="F175" i="6"/>
  <c r="F176" i="6"/>
  <c r="F177" i="6"/>
  <c r="F178" i="6"/>
  <c r="F179" i="6"/>
  <c r="F180" i="6"/>
  <c r="F181" i="6"/>
  <c r="F182" i="6"/>
  <c r="F183" i="6"/>
  <c r="F184" i="6"/>
  <c r="F185" i="6"/>
  <c r="F186" i="6"/>
  <c r="F187" i="6"/>
  <c r="F188" i="6"/>
  <c r="F189" i="6"/>
  <c r="F190" i="6"/>
  <c r="F191" i="6"/>
  <c r="F192" i="6"/>
  <c r="F193" i="6"/>
  <c r="F194" i="6"/>
  <c r="F195" i="6"/>
  <c r="F196" i="6"/>
  <c r="F197" i="6"/>
  <c r="F198" i="6"/>
  <c r="F199" i="6"/>
  <c r="F200" i="6"/>
  <c r="F201" i="6"/>
  <c r="F202" i="6"/>
  <c r="F203" i="6"/>
  <c r="F204" i="6"/>
  <c r="F205" i="6"/>
  <c r="F206" i="6"/>
  <c r="F207" i="6"/>
  <c r="F208" i="6"/>
  <c r="F209" i="6"/>
  <c r="F210" i="6"/>
  <c r="F211" i="6"/>
  <c r="F212" i="6"/>
  <c r="F213" i="6"/>
  <c r="F214" i="6"/>
  <c r="F215" i="6"/>
  <c r="F216" i="6"/>
  <c r="F217" i="6"/>
  <c r="F218" i="6"/>
  <c r="F219" i="6"/>
  <c r="F220" i="6"/>
  <c r="F221" i="6"/>
  <c r="F222" i="6"/>
  <c r="F223" i="6"/>
  <c r="F224" i="6"/>
  <c r="F225" i="6"/>
  <c r="F226" i="6"/>
  <c r="F227" i="6"/>
  <c r="F228" i="6"/>
  <c r="F229" i="6"/>
  <c r="F230" i="6"/>
  <c r="F231" i="6"/>
  <c r="F232" i="6"/>
  <c r="F233" i="6"/>
  <c r="F234" i="6"/>
  <c r="F235" i="6"/>
  <c r="F236" i="6"/>
  <c r="F237" i="6"/>
  <c r="F238" i="6"/>
  <c r="F239" i="6"/>
  <c r="F240" i="6"/>
  <c r="F241" i="6"/>
  <c r="F242" i="6"/>
  <c r="F243" i="6"/>
  <c r="F244" i="6"/>
  <c r="F245" i="6"/>
  <c r="F246" i="6"/>
  <c r="F247" i="6"/>
  <c r="F248" i="6"/>
  <c r="F249" i="6"/>
  <c r="F250" i="6"/>
  <c r="F251" i="6"/>
  <c r="F252" i="6"/>
  <c r="F253" i="6"/>
  <c r="F254" i="6"/>
  <c r="F255" i="6"/>
  <c r="F256" i="6"/>
  <c r="F257" i="6"/>
  <c r="F258" i="6"/>
  <c r="F259" i="6"/>
  <c r="F260" i="6"/>
  <c r="F261" i="6"/>
  <c r="F262" i="6"/>
  <c r="F263" i="6"/>
  <c r="F264" i="6"/>
  <c r="F265" i="6"/>
  <c r="F266" i="6"/>
  <c r="F267" i="6"/>
  <c r="F268" i="6"/>
  <c r="F269" i="6"/>
  <c r="F270" i="6"/>
  <c r="F271" i="6"/>
  <c r="F272" i="6"/>
  <c r="F273" i="6"/>
  <c r="F274" i="6"/>
  <c r="F275" i="6"/>
  <c r="F276" i="6"/>
  <c r="F277" i="6"/>
  <c r="F278" i="6"/>
  <c r="F279" i="6"/>
  <c r="F280" i="6"/>
  <c r="F281" i="6"/>
  <c r="F282" i="6"/>
  <c r="F283" i="6"/>
  <c r="F284" i="6"/>
  <c r="F285" i="6"/>
  <c r="F286" i="6"/>
  <c r="F287" i="6"/>
  <c r="F288" i="6"/>
  <c r="F289" i="6"/>
  <c r="F290" i="6"/>
  <c r="F291" i="6"/>
  <c r="F292" i="6"/>
  <c r="F293" i="6"/>
  <c r="F294" i="6"/>
  <c r="F295" i="6"/>
  <c r="F296" i="6"/>
  <c r="F297" i="6"/>
  <c r="F298" i="6"/>
  <c r="F299" i="6"/>
  <c r="F300" i="6"/>
  <c r="F301" i="6"/>
  <c r="F302" i="6"/>
  <c r="F303" i="6"/>
  <c r="F304" i="6"/>
  <c r="F305" i="6"/>
  <c r="F306" i="6"/>
  <c r="F307" i="6"/>
  <c r="F308" i="6"/>
  <c r="F309" i="6"/>
  <c r="F310" i="6"/>
  <c r="F311" i="6"/>
  <c r="F312" i="6"/>
  <c r="F313" i="6"/>
  <c r="F314" i="6"/>
  <c r="F315" i="6"/>
  <c r="F316" i="6"/>
  <c r="F317" i="6"/>
  <c r="F318" i="6"/>
  <c r="F319" i="6"/>
  <c r="F320" i="6"/>
  <c r="F321" i="6"/>
  <c r="F322" i="6"/>
  <c r="F323" i="6"/>
  <c r="F324" i="6"/>
  <c r="F325" i="6"/>
  <c r="F326" i="6"/>
  <c r="F327" i="6"/>
  <c r="F328" i="6"/>
  <c r="F329" i="6"/>
  <c r="F330" i="6"/>
  <c r="F331" i="6"/>
  <c r="F332" i="6"/>
  <c r="F333" i="6"/>
  <c r="F334" i="6"/>
  <c r="F335" i="6"/>
  <c r="F336" i="6"/>
  <c r="F337" i="6"/>
  <c r="F338" i="6"/>
  <c r="F339" i="6"/>
  <c r="F340" i="6"/>
  <c r="F341" i="6"/>
  <c r="F342" i="6"/>
  <c r="F343" i="6"/>
  <c r="F344" i="6"/>
  <c r="F345" i="6"/>
  <c r="F346" i="6"/>
  <c r="F347" i="6"/>
  <c r="F348" i="6"/>
  <c r="F349" i="6"/>
  <c r="F350" i="6"/>
  <c r="F351" i="6"/>
  <c r="F352" i="6"/>
  <c r="F353" i="6"/>
  <c r="F354" i="6"/>
  <c r="F355" i="6"/>
  <c r="F356" i="6"/>
  <c r="F357" i="6"/>
  <c r="F358" i="6"/>
  <c r="F359" i="6"/>
  <c r="F360" i="6"/>
  <c r="F361" i="6"/>
  <c r="F362" i="6"/>
  <c r="F363" i="6"/>
  <c r="F364" i="6"/>
  <c r="F365" i="6"/>
  <c r="F366" i="6"/>
  <c r="F367" i="6"/>
  <c r="F368" i="6"/>
  <c r="F369" i="6"/>
  <c r="F370" i="6"/>
  <c r="F371" i="6"/>
  <c r="F372" i="6"/>
  <c r="F373" i="6"/>
  <c r="F374" i="6"/>
  <c r="F375" i="6"/>
  <c r="F376" i="6"/>
  <c r="F377" i="6"/>
  <c r="F378" i="6"/>
  <c r="F379" i="6"/>
  <c r="F380" i="6"/>
  <c r="F381" i="6"/>
  <c r="F382" i="6"/>
  <c r="F383" i="6"/>
  <c r="F384" i="6"/>
  <c r="F385" i="6"/>
  <c r="F386" i="6"/>
  <c r="F387" i="6"/>
  <c r="F388" i="6"/>
  <c r="F389" i="6"/>
  <c r="F390" i="6"/>
  <c r="F391" i="6"/>
  <c r="F392" i="6"/>
  <c r="F393" i="6"/>
  <c r="F394" i="6"/>
  <c r="F395" i="6"/>
  <c r="F396" i="6"/>
  <c r="F397" i="6"/>
  <c r="F398" i="6"/>
  <c r="F399" i="6"/>
  <c r="F400" i="6"/>
  <c r="F401" i="6"/>
  <c r="F402" i="6"/>
  <c r="F403" i="6"/>
  <c r="F404" i="6"/>
  <c r="F405" i="6"/>
  <c r="F406" i="6"/>
  <c r="F407" i="6"/>
  <c r="F408" i="6"/>
  <c r="F409" i="6"/>
  <c r="F410" i="6"/>
  <c r="F411" i="6"/>
  <c r="F412" i="6"/>
  <c r="F413" i="6"/>
  <c r="F414" i="6"/>
  <c r="F415" i="6"/>
  <c r="F416" i="6"/>
  <c r="F417" i="6"/>
  <c r="F418" i="6"/>
  <c r="F419" i="6"/>
  <c r="F420" i="6"/>
  <c r="F421" i="6"/>
  <c r="F422" i="6"/>
  <c r="F423" i="6"/>
  <c r="F424" i="6"/>
  <c r="F425" i="6"/>
  <c r="F426" i="6"/>
  <c r="F427" i="6"/>
  <c r="F428" i="6"/>
  <c r="F429" i="6"/>
  <c r="F430" i="6"/>
  <c r="F431" i="6"/>
  <c r="F432" i="6"/>
  <c r="F433" i="6"/>
  <c r="F434" i="6"/>
  <c r="F435" i="6"/>
  <c r="F436" i="6"/>
  <c r="F437" i="6"/>
  <c r="F438" i="6"/>
  <c r="F439" i="6"/>
  <c r="F440" i="6"/>
  <c r="F441" i="6"/>
  <c r="F442" i="6"/>
  <c r="F443" i="6"/>
  <c r="F444" i="6"/>
  <c r="F445" i="6"/>
  <c r="F446" i="6"/>
  <c r="F447" i="6"/>
  <c r="F448" i="6"/>
  <c r="F449" i="6"/>
  <c r="F450" i="6"/>
  <c r="F451" i="6"/>
  <c r="F452" i="6"/>
  <c r="F453" i="6"/>
  <c r="F454" i="6"/>
  <c r="F455" i="6"/>
  <c r="F456" i="6"/>
  <c r="F457" i="6"/>
  <c r="F458" i="6"/>
  <c r="F459" i="6"/>
  <c r="F460" i="6"/>
  <c r="F461" i="6"/>
  <c r="F462" i="6"/>
  <c r="F463" i="6"/>
  <c r="F464" i="6"/>
  <c r="F465" i="6"/>
  <c r="F466" i="6"/>
  <c r="F467" i="6"/>
  <c r="F468" i="6"/>
  <c r="F469" i="6"/>
  <c r="F470" i="6"/>
  <c r="F471" i="6"/>
  <c r="F472" i="6"/>
  <c r="F473" i="6"/>
  <c r="F474" i="6"/>
  <c r="F475" i="6"/>
  <c r="F476" i="6"/>
  <c r="F477" i="6"/>
  <c r="F478" i="6"/>
  <c r="F479" i="6"/>
  <c r="F480" i="6"/>
  <c r="F481" i="6"/>
  <c r="F482" i="6"/>
  <c r="F483" i="6"/>
  <c r="F484" i="6"/>
  <c r="F485" i="6"/>
  <c r="F486" i="6"/>
  <c r="F487" i="6"/>
  <c r="F488" i="6"/>
  <c r="F489" i="6"/>
  <c r="F490" i="6"/>
  <c r="F491" i="6"/>
  <c r="F492" i="6"/>
  <c r="F493" i="6"/>
  <c r="F494" i="6"/>
  <c r="F495" i="6"/>
  <c r="F496" i="6"/>
  <c r="F497" i="6"/>
  <c r="F498" i="6"/>
  <c r="F499" i="6"/>
  <c r="F500" i="6"/>
  <c r="F501" i="6"/>
  <c r="F502" i="6"/>
  <c r="F503" i="6"/>
  <c r="F504" i="6"/>
  <c r="F505" i="6"/>
  <c r="F506" i="6"/>
  <c r="F507" i="6"/>
  <c r="F508" i="6"/>
  <c r="F509" i="6"/>
  <c r="F510" i="6"/>
  <c r="F511" i="6"/>
  <c r="F512" i="6"/>
  <c r="F513" i="6"/>
  <c r="F514" i="6"/>
  <c r="F515" i="6"/>
  <c r="F516" i="6"/>
  <c r="F517" i="6"/>
  <c r="F518" i="6"/>
  <c r="F519" i="6"/>
  <c r="F520" i="6"/>
  <c r="F521" i="6"/>
  <c r="F522" i="6"/>
  <c r="F523" i="6"/>
  <c r="F524" i="6"/>
  <c r="F525" i="6"/>
  <c r="F526" i="6"/>
  <c r="F527" i="6"/>
  <c r="F528" i="6"/>
  <c r="F529" i="6"/>
  <c r="F530" i="6"/>
  <c r="F531" i="6"/>
  <c r="F532" i="6"/>
  <c r="F533" i="6"/>
  <c r="F534" i="6"/>
  <c r="F535" i="6"/>
  <c r="F536" i="6"/>
  <c r="F537" i="6"/>
  <c r="F538" i="6"/>
  <c r="F539" i="6"/>
  <c r="F540" i="6"/>
  <c r="F541" i="6"/>
  <c r="F542" i="6"/>
  <c r="F543" i="6"/>
  <c r="F544" i="6"/>
  <c r="F545" i="6"/>
  <c r="F546" i="6"/>
  <c r="F547" i="6"/>
  <c r="F548" i="6"/>
  <c r="F549" i="6"/>
  <c r="F550" i="6"/>
  <c r="E5" i="6"/>
  <c r="E6" i="6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H59" i="6" s="1"/>
  <c r="E60" i="6"/>
  <c r="E61" i="6"/>
  <c r="E62" i="6"/>
  <c r="E63" i="6"/>
  <c r="E64" i="6"/>
  <c r="E65" i="6"/>
  <c r="E66" i="6"/>
  <c r="E67" i="6"/>
  <c r="E68" i="6"/>
  <c r="H68" i="6" s="1"/>
  <c r="E69" i="6"/>
  <c r="E70" i="6"/>
  <c r="E71" i="6"/>
  <c r="E72" i="6"/>
  <c r="E73" i="6"/>
  <c r="E74" i="6"/>
  <c r="E75" i="6"/>
  <c r="H75" i="6" s="1"/>
  <c r="E76" i="6"/>
  <c r="E77" i="6"/>
  <c r="E78" i="6"/>
  <c r="E79" i="6"/>
  <c r="E80" i="6"/>
  <c r="E81" i="6"/>
  <c r="E82" i="6"/>
  <c r="E83" i="6"/>
  <c r="E84" i="6"/>
  <c r="H84" i="6" s="1"/>
  <c r="E85" i="6"/>
  <c r="E86" i="6"/>
  <c r="E87" i="6"/>
  <c r="E88" i="6"/>
  <c r="E89" i="6"/>
  <c r="H89" i="6" s="1"/>
  <c r="E90" i="6"/>
  <c r="E91" i="6"/>
  <c r="E92" i="6"/>
  <c r="H92" i="6" s="1"/>
  <c r="E93" i="6"/>
  <c r="E94" i="6"/>
  <c r="H94" i="6" s="1"/>
  <c r="E95" i="6"/>
  <c r="H95" i="6" s="1"/>
  <c r="E96" i="6"/>
  <c r="E97" i="6"/>
  <c r="H97" i="6" s="1"/>
  <c r="E98" i="6"/>
  <c r="E99" i="6"/>
  <c r="H99" i="6" s="1"/>
  <c r="E100" i="6"/>
  <c r="E101" i="6"/>
  <c r="E102" i="6"/>
  <c r="E103" i="6"/>
  <c r="E104" i="6"/>
  <c r="E105" i="6"/>
  <c r="E106" i="6"/>
  <c r="E107" i="6"/>
  <c r="E108" i="6"/>
  <c r="E109" i="6"/>
  <c r="E110" i="6"/>
  <c r="E111" i="6"/>
  <c r="E112" i="6"/>
  <c r="E113" i="6"/>
  <c r="E114" i="6"/>
  <c r="E115" i="6"/>
  <c r="E116" i="6"/>
  <c r="E117" i="6"/>
  <c r="E118" i="6"/>
  <c r="E119" i="6"/>
  <c r="E120" i="6"/>
  <c r="E121" i="6"/>
  <c r="E122" i="6"/>
  <c r="E123" i="6"/>
  <c r="E124" i="6"/>
  <c r="E125" i="6"/>
  <c r="E126" i="6"/>
  <c r="E127" i="6"/>
  <c r="E128" i="6"/>
  <c r="E129" i="6"/>
  <c r="H129" i="6" s="1"/>
  <c r="E130" i="6"/>
  <c r="E131" i="6"/>
  <c r="E132" i="6"/>
  <c r="E133" i="6"/>
  <c r="E134" i="6"/>
  <c r="E135" i="6"/>
  <c r="E136" i="6"/>
  <c r="H136" i="6" s="1"/>
  <c r="E137" i="6"/>
  <c r="E138" i="6"/>
  <c r="E139" i="6"/>
  <c r="E140" i="6"/>
  <c r="E141" i="6"/>
  <c r="E142" i="6"/>
  <c r="E143" i="6"/>
  <c r="E144" i="6"/>
  <c r="E145" i="6"/>
  <c r="E146" i="6"/>
  <c r="E147" i="6"/>
  <c r="E148" i="6"/>
  <c r="H148" i="6" s="1"/>
  <c r="E149" i="6"/>
  <c r="E150" i="6"/>
  <c r="E151" i="6"/>
  <c r="E152" i="6"/>
  <c r="E153" i="6"/>
  <c r="E154" i="6"/>
  <c r="E155" i="6"/>
  <c r="E156" i="6"/>
  <c r="H156" i="6" s="1"/>
  <c r="E157" i="6"/>
  <c r="E158" i="6"/>
  <c r="E159" i="6"/>
  <c r="E160" i="6"/>
  <c r="E161" i="6"/>
  <c r="E162" i="6"/>
  <c r="E163" i="6"/>
  <c r="E164" i="6"/>
  <c r="E165" i="6"/>
  <c r="E166" i="6"/>
  <c r="E167" i="6"/>
  <c r="E168" i="6"/>
  <c r="E169" i="6"/>
  <c r="E170" i="6"/>
  <c r="E171" i="6"/>
  <c r="E172" i="6"/>
  <c r="E173" i="6"/>
  <c r="E174" i="6"/>
  <c r="E175" i="6"/>
  <c r="E176" i="6"/>
  <c r="E177" i="6"/>
  <c r="H177" i="6" s="1"/>
  <c r="E178" i="6"/>
  <c r="E179" i="6"/>
  <c r="E180" i="6"/>
  <c r="E181" i="6"/>
  <c r="E182" i="6"/>
  <c r="E183" i="6"/>
  <c r="E184" i="6"/>
  <c r="E185" i="6"/>
  <c r="E186" i="6"/>
  <c r="E187" i="6"/>
  <c r="E188" i="6"/>
  <c r="E189" i="6"/>
  <c r="E190" i="6"/>
  <c r="E191" i="6"/>
  <c r="E192" i="6"/>
  <c r="E193" i="6"/>
  <c r="E194" i="6"/>
  <c r="E195" i="6"/>
  <c r="H195" i="6" s="1"/>
  <c r="E196" i="6"/>
  <c r="E197" i="6"/>
  <c r="E198" i="6"/>
  <c r="E199" i="6"/>
  <c r="E200" i="6"/>
  <c r="E201" i="6"/>
  <c r="E202" i="6"/>
  <c r="E203" i="6"/>
  <c r="E204" i="6"/>
  <c r="E205" i="6"/>
  <c r="E206" i="6"/>
  <c r="E207" i="6"/>
  <c r="E208" i="6"/>
  <c r="H208" i="6" s="1"/>
  <c r="E209" i="6"/>
  <c r="E210" i="6"/>
  <c r="E211" i="6"/>
  <c r="H211" i="6" s="1"/>
  <c r="E212" i="6"/>
  <c r="E213" i="6"/>
  <c r="E214" i="6"/>
  <c r="E215" i="6"/>
  <c r="E216" i="6"/>
  <c r="E217" i="6"/>
  <c r="E218" i="6"/>
  <c r="E219" i="6"/>
  <c r="E220" i="6"/>
  <c r="E221" i="6"/>
  <c r="E222" i="6"/>
  <c r="E223" i="6"/>
  <c r="E224" i="6"/>
  <c r="E225" i="6"/>
  <c r="E226" i="6"/>
  <c r="E227" i="6"/>
  <c r="E228" i="6"/>
  <c r="E229" i="6"/>
  <c r="E230" i="6"/>
  <c r="E231" i="6"/>
  <c r="E232" i="6"/>
  <c r="E233" i="6"/>
  <c r="E234" i="6"/>
  <c r="E235" i="6"/>
  <c r="H235" i="6" s="1"/>
  <c r="E236" i="6"/>
  <c r="E237" i="6"/>
  <c r="E238" i="6"/>
  <c r="E239" i="6"/>
  <c r="E240" i="6"/>
  <c r="E241" i="6"/>
  <c r="H241" i="6" s="1"/>
  <c r="E242" i="6"/>
  <c r="E243" i="6"/>
  <c r="E244" i="6"/>
  <c r="E245" i="6"/>
  <c r="E246" i="6"/>
  <c r="E247" i="6"/>
  <c r="E248" i="6"/>
  <c r="E249" i="6"/>
  <c r="E250" i="6"/>
  <c r="E251" i="6"/>
  <c r="E252" i="6"/>
  <c r="E253" i="6"/>
  <c r="E254" i="6"/>
  <c r="E255" i="6"/>
  <c r="E256" i="6"/>
  <c r="E257" i="6"/>
  <c r="E258" i="6"/>
  <c r="E259" i="6"/>
  <c r="E260" i="6"/>
  <c r="E261" i="6"/>
  <c r="E262" i="6"/>
  <c r="E263" i="6"/>
  <c r="E264" i="6"/>
  <c r="H264" i="6" s="1"/>
  <c r="E265" i="6"/>
  <c r="E266" i="6"/>
  <c r="E267" i="6"/>
  <c r="E268" i="6"/>
  <c r="E269" i="6"/>
  <c r="E270" i="6"/>
  <c r="E271" i="6"/>
  <c r="E272" i="6"/>
  <c r="E273" i="6"/>
  <c r="E274" i="6"/>
  <c r="E275" i="6"/>
  <c r="E276" i="6"/>
  <c r="E277" i="6"/>
  <c r="E278" i="6"/>
  <c r="E279" i="6"/>
  <c r="E280" i="6"/>
  <c r="E281" i="6"/>
  <c r="E282" i="6"/>
  <c r="E283" i="6"/>
  <c r="E284" i="6"/>
  <c r="H284" i="6" s="1"/>
  <c r="E285" i="6"/>
  <c r="E286" i="6"/>
  <c r="E287" i="6"/>
  <c r="E288" i="6"/>
  <c r="E289" i="6"/>
  <c r="E290" i="6"/>
  <c r="E291" i="6"/>
  <c r="E292" i="6"/>
  <c r="E293" i="6"/>
  <c r="E294" i="6"/>
  <c r="E295" i="6"/>
  <c r="E296" i="6"/>
  <c r="E297" i="6"/>
  <c r="E298" i="6"/>
  <c r="E299" i="6"/>
  <c r="E300" i="6"/>
  <c r="E301" i="6"/>
  <c r="E302" i="6"/>
  <c r="E303" i="6"/>
  <c r="E304" i="6"/>
  <c r="E305" i="6"/>
  <c r="E306" i="6"/>
  <c r="E307" i="6"/>
  <c r="E308" i="6"/>
  <c r="E309" i="6"/>
  <c r="E310" i="6"/>
  <c r="E311" i="6"/>
  <c r="E312" i="6"/>
  <c r="E313" i="6"/>
  <c r="E314" i="6"/>
  <c r="E315" i="6"/>
  <c r="E316" i="6"/>
  <c r="E317" i="6"/>
  <c r="E318" i="6"/>
  <c r="E319" i="6"/>
  <c r="E320" i="6"/>
  <c r="E321" i="6"/>
  <c r="E322" i="6"/>
  <c r="E323" i="6"/>
  <c r="E324" i="6"/>
  <c r="E325" i="6"/>
  <c r="E326" i="6"/>
  <c r="E327" i="6"/>
  <c r="E328" i="6"/>
  <c r="E329" i="6"/>
  <c r="E330" i="6"/>
  <c r="E331" i="6"/>
  <c r="E332" i="6"/>
  <c r="E333" i="6"/>
  <c r="E334" i="6"/>
  <c r="E335" i="6"/>
  <c r="E336" i="6"/>
  <c r="E337" i="6"/>
  <c r="E338" i="6"/>
  <c r="E339" i="6"/>
  <c r="E340" i="6"/>
  <c r="E341" i="6"/>
  <c r="E342" i="6"/>
  <c r="E343" i="6"/>
  <c r="E344" i="6"/>
  <c r="E345" i="6"/>
  <c r="E346" i="6"/>
  <c r="E347" i="6"/>
  <c r="E348" i="6"/>
  <c r="E349" i="6"/>
  <c r="E350" i="6"/>
  <c r="E351" i="6"/>
  <c r="E352" i="6"/>
  <c r="E353" i="6"/>
  <c r="E354" i="6"/>
  <c r="E355" i="6"/>
  <c r="E356" i="6"/>
  <c r="E357" i="6"/>
  <c r="H357" i="6" s="1"/>
  <c r="E358" i="6"/>
  <c r="E359" i="6"/>
  <c r="E360" i="6"/>
  <c r="E361" i="6"/>
  <c r="E362" i="6"/>
  <c r="H362" i="6" s="1"/>
  <c r="E363" i="6"/>
  <c r="E364" i="6"/>
  <c r="E365" i="6"/>
  <c r="E366" i="6"/>
  <c r="E367" i="6"/>
  <c r="E368" i="6"/>
  <c r="E369" i="6"/>
  <c r="E370" i="6"/>
  <c r="E371" i="6"/>
  <c r="E372" i="6"/>
  <c r="H372" i="6" s="1"/>
  <c r="E373" i="6"/>
  <c r="E374" i="6"/>
  <c r="E375" i="6"/>
  <c r="E376" i="6"/>
  <c r="E377" i="6"/>
  <c r="E378" i="6"/>
  <c r="E379" i="6"/>
  <c r="E380" i="6"/>
  <c r="E381" i="6"/>
  <c r="E382" i="6"/>
  <c r="E383" i="6"/>
  <c r="E384" i="6"/>
  <c r="E385" i="6"/>
  <c r="E386" i="6"/>
  <c r="E387" i="6"/>
  <c r="E388" i="6"/>
  <c r="E389" i="6"/>
  <c r="E390" i="6"/>
  <c r="H390" i="6" s="1"/>
  <c r="E391" i="6"/>
  <c r="H391" i="6" s="1"/>
  <c r="E392" i="6"/>
  <c r="E393" i="6"/>
  <c r="E394" i="6"/>
  <c r="E395" i="6"/>
  <c r="E396" i="6"/>
  <c r="E397" i="6"/>
  <c r="H397" i="6" s="1"/>
  <c r="E398" i="6"/>
  <c r="E399" i="6"/>
  <c r="E400" i="6"/>
  <c r="E401" i="6"/>
  <c r="E402" i="6"/>
  <c r="E403" i="6"/>
  <c r="E404" i="6"/>
  <c r="E405" i="6"/>
  <c r="E406" i="6"/>
  <c r="E407" i="6"/>
  <c r="E408" i="6"/>
  <c r="E409" i="6"/>
  <c r="E410" i="6"/>
  <c r="E411" i="6"/>
  <c r="E412" i="6"/>
  <c r="E413" i="6"/>
  <c r="E414" i="6"/>
  <c r="E415" i="6"/>
  <c r="E416" i="6"/>
  <c r="E417" i="6"/>
  <c r="E418" i="6"/>
  <c r="E419" i="6"/>
  <c r="E420" i="6"/>
  <c r="E421" i="6"/>
  <c r="E422" i="6"/>
  <c r="E423" i="6"/>
  <c r="E424" i="6"/>
  <c r="E425" i="6"/>
  <c r="E426" i="6"/>
  <c r="H426" i="6" s="1"/>
  <c r="E427" i="6"/>
  <c r="E428" i="6"/>
  <c r="H428" i="6" s="1"/>
  <c r="E429" i="6"/>
  <c r="E430" i="6"/>
  <c r="E431" i="6"/>
  <c r="E432" i="6"/>
  <c r="E433" i="6"/>
  <c r="E434" i="6"/>
  <c r="E435" i="6"/>
  <c r="E436" i="6"/>
  <c r="E437" i="6"/>
  <c r="E438" i="6"/>
  <c r="E439" i="6"/>
  <c r="H439" i="6" s="1"/>
  <c r="E440" i="6"/>
  <c r="E441" i="6"/>
  <c r="E442" i="6"/>
  <c r="E443" i="6"/>
  <c r="E444" i="6"/>
  <c r="E445" i="6"/>
  <c r="E446" i="6"/>
  <c r="E447" i="6"/>
  <c r="E448" i="6"/>
  <c r="E449" i="6"/>
  <c r="E450" i="6"/>
  <c r="E451" i="6"/>
  <c r="E452" i="6"/>
  <c r="E453" i="6"/>
  <c r="E454" i="6"/>
  <c r="E455" i="6"/>
  <c r="E456" i="6"/>
  <c r="E457" i="6"/>
  <c r="E458" i="6"/>
  <c r="E459" i="6"/>
  <c r="E460" i="6"/>
  <c r="E461" i="6"/>
  <c r="E462" i="6"/>
  <c r="E463" i="6"/>
  <c r="E464" i="6"/>
  <c r="E465" i="6"/>
  <c r="E466" i="6"/>
  <c r="E467" i="6"/>
  <c r="E468" i="6"/>
  <c r="E469" i="6"/>
  <c r="E470" i="6"/>
  <c r="E471" i="6"/>
  <c r="E472" i="6"/>
  <c r="E473" i="6"/>
  <c r="E474" i="6"/>
  <c r="E475" i="6"/>
  <c r="E476" i="6"/>
  <c r="E477" i="6"/>
  <c r="E478" i="6"/>
  <c r="E479" i="6"/>
  <c r="E480" i="6"/>
  <c r="E481" i="6"/>
  <c r="E482" i="6"/>
  <c r="E483" i="6"/>
  <c r="E484" i="6"/>
  <c r="E485" i="6"/>
  <c r="E486" i="6"/>
  <c r="E487" i="6"/>
  <c r="E488" i="6"/>
  <c r="E489" i="6"/>
  <c r="E490" i="6"/>
  <c r="E491" i="6"/>
  <c r="E492" i="6"/>
  <c r="E493" i="6"/>
  <c r="E494" i="6"/>
  <c r="E495" i="6"/>
  <c r="E496" i="6"/>
  <c r="E497" i="6"/>
  <c r="E498" i="6"/>
  <c r="E499" i="6"/>
  <c r="E500" i="6"/>
  <c r="E501" i="6"/>
  <c r="E502" i="6"/>
  <c r="E503" i="6"/>
  <c r="E504" i="6"/>
  <c r="E505" i="6"/>
  <c r="E506" i="6"/>
  <c r="E507" i="6"/>
  <c r="E508" i="6"/>
  <c r="E509" i="6"/>
  <c r="E510" i="6"/>
  <c r="E511" i="6"/>
  <c r="E512" i="6"/>
  <c r="E513" i="6"/>
  <c r="E514" i="6"/>
  <c r="E515" i="6"/>
  <c r="E516" i="6"/>
  <c r="E517" i="6"/>
  <c r="E518" i="6"/>
  <c r="E519" i="6"/>
  <c r="E520" i="6"/>
  <c r="E521" i="6"/>
  <c r="E522" i="6"/>
  <c r="E523" i="6"/>
  <c r="E524" i="6"/>
  <c r="E525" i="6"/>
  <c r="E526" i="6"/>
  <c r="E527" i="6"/>
  <c r="E528" i="6"/>
  <c r="E529" i="6"/>
  <c r="E530" i="6"/>
  <c r="E531" i="6"/>
  <c r="E532" i="6"/>
  <c r="E533" i="6"/>
  <c r="E534" i="6"/>
  <c r="E535" i="6"/>
  <c r="E536" i="6"/>
  <c r="E537" i="6"/>
  <c r="E538" i="6"/>
  <c r="E539" i="6"/>
  <c r="E540" i="6"/>
  <c r="E541" i="6"/>
  <c r="E542" i="6"/>
  <c r="E543" i="6"/>
  <c r="E544" i="6"/>
  <c r="E545" i="6"/>
  <c r="E546" i="6"/>
  <c r="E547" i="6"/>
  <c r="E548" i="6"/>
  <c r="E549" i="6"/>
  <c r="E550" i="6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76" i="7"/>
  <c r="F77" i="7"/>
  <c r="F78" i="7"/>
  <c r="F79" i="7"/>
  <c r="F80" i="7"/>
  <c r="F81" i="7"/>
  <c r="F82" i="7"/>
  <c r="F83" i="7"/>
  <c r="F84" i="7"/>
  <c r="F85" i="7"/>
  <c r="F86" i="7"/>
  <c r="F87" i="7"/>
  <c r="F88" i="7"/>
  <c r="F89" i="7"/>
  <c r="F90" i="7"/>
  <c r="F91" i="7"/>
  <c r="F92" i="7"/>
  <c r="F93" i="7"/>
  <c r="F94" i="7"/>
  <c r="F95" i="7"/>
  <c r="F96" i="7"/>
  <c r="F97" i="7"/>
  <c r="F98" i="7"/>
  <c r="F99" i="7"/>
  <c r="F100" i="7"/>
  <c r="F101" i="7"/>
  <c r="F102" i="7"/>
  <c r="F103" i="7"/>
  <c r="F104" i="7"/>
  <c r="F105" i="7"/>
  <c r="F106" i="7"/>
  <c r="F107" i="7"/>
  <c r="F108" i="7"/>
  <c r="F109" i="7"/>
  <c r="F110" i="7"/>
  <c r="F111" i="7"/>
  <c r="F112" i="7"/>
  <c r="F113" i="7"/>
  <c r="F114" i="7"/>
  <c r="F115" i="7"/>
  <c r="F116" i="7"/>
  <c r="F117" i="7"/>
  <c r="F118" i="7"/>
  <c r="F119" i="7"/>
  <c r="F120" i="7"/>
  <c r="F121" i="7"/>
  <c r="F122" i="7"/>
  <c r="F123" i="7"/>
  <c r="F124" i="7"/>
  <c r="F125" i="7"/>
  <c r="F126" i="7"/>
  <c r="F127" i="7"/>
  <c r="F128" i="7"/>
  <c r="F129" i="7"/>
  <c r="F130" i="7"/>
  <c r="F131" i="7"/>
  <c r="F132" i="7"/>
  <c r="F133" i="7"/>
  <c r="F134" i="7"/>
  <c r="F135" i="7"/>
  <c r="F136" i="7"/>
  <c r="F137" i="7"/>
  <c r="F138" i="7"/>
  <c r="F139" i="7"/>
  <c r="F140" i="7"/>
  <c r="F141" i="7"/>
  <c r="F142" i="7"/>
  <c r="F143" i="7"/>
  <c r="F144" i="7"/>
  <c r="F145" i="7"/>
  <c r="F146" i="7"/>
  <c r="F147" i="7"/>
  <c r="F148" i="7"/>
  <c r="F149" i="7"/>
  <c r="F150" i="7"/>
  <c r="F151" i="7"/>
  <c r="F152" i="7"/>
  <c r="F153" i="7"/>
  <c r="F154" i="7"/>
  <c r="F155" i="7"/>
  <c r="F156" i="7"/>
  <c r="F157" i="7"/>
  <c r="F158" i="7"/>
  <c r="F159" i="7"/>
  <c r="F160" i="7"/>
  <c r="F161" i="7"/>
  <c r="F162" i="7"/>
  <c r="F163" i="7"/>
  <c r="F164" i="7"/>
  <c r="F165" i="7"/>
  <c r="F166" i="7"/>
  <c r="F167" i="7"/>
  <c r="F168" i="7"/>
  <c r="F169" i="7"/>
  <c r="F170" i="7"/>
  <c r="F171" i="7"/>
  <c r="F172" i="7"/>
  <c r="F173" i="7"/>
  <c r="F174" i="7"/>
  <c r="F175" i="7"/>
  <c r="F176" i="7"/>
  <c r="F177" i="7"/>
  <c r="F178" i="7"/>
  <c r="F179" i="7"/>
  <c r="F180" i="7"/>
  <c r="F181" i="7"/>
  <c r="F182" i="7"/>
  <c r="F183" i="7"/>
  <c r="F184" i="7"/>
  <c r="F185" i="7"/>
  <c r="F186" i="7"/>
  <c r="F187" i="7"/>
  <c r="F188" i="7"/>
  <c r="F189" i="7"/>
  <c r="F190" i="7"/>
  <c r="F191" i="7"/>
  <c r="F192" i="7"/>
  <c r="F193" i="7"/>
  <c r="F194" i="7"/>
  <c r="F195" i="7"/>
  <c r="F196" i="7"/>
  <c r="F197" i="7"/>
  <c r="F198" i="7"/>
  <c r="F199" i="7"/>
  <c r="F200" i="7"/>
  <c r="F201" i="7"/>
  <c r="F202" i="7"/>
  <c r="F203" i="7"/>
  <c r="F204" i="7"/>
  <c r="F205" i="7"/>
  <c r="F206" i="7"/>
  <c r="F207" i="7"/>
  <c r="F208" i="7"/>
  <c r="F209" i="7"/>
  <c r="F210" i="7"/>
  <c r="F211" i="7"/>
  <c r="F212" i="7"/>
  <c r="F213" i="7"/>
  <c r="F214" i="7"/>
  <c r="F215" i="7"/>
  <c r="F216" i="7"/>
  <c r="F217" i="7"/>
  <c r="F218" i="7"/>
  <c r="F219" i="7"/>
  <c r="F220" i="7"/>
  <c r="F221" i="7"/>
  <c r="F222" i="7"/>
  <c r="F223" i="7"/>
  <c r="F224" i="7"/>
  <c r="F225" i="7"/>
  <c r="F226" i="7"/>
  <c r="F227" i="7"/>
  <c r="F228" i="7"/>
  <c r="F229" i="7"/>
  <c r="F230" i="7"/>
  <c r="F231" i="7"/>
  <c r="F232" i="7"/>
  <c r="F233" i="7"/>
  <c r="F234" i="7"/>
  <c r="F235" i="7"/>
  <c r="F236" i="7"/>
  <c r="F237" i="7"/>
  <c r="F238" i="7"/>
  <c r="F239" i="7"/>
  <c r="F240" i="7"/>
  <c r="F241" i="7"/>
  <c r="F242" i="7"/>
  <c r="F243" i="7"/>
  <c r="F244" i="7"/>
  <c r="F245" i="7"/>
  <c r="F246" i="7"/>
  <c r="F247" i="7"/>
  <c r="F248" i="7"/>
  <c r="F249" i="7"/>
  <c r="F250" i="7"/>
  <c r="F251" i="7"/>
  <c r="F252" i="7"/>
  <c r="F253" i="7"/>
  <c r="F254" i="7"/>
  <c r="F255" i="7"/>
  <c r="F256" i="7"/>
  <c r="F257" i="7"/>
  <c r="F258" i="7"/>
  <c r="F259" i="7"/>
  <c r="F260" i="7"/>
  <c r="F261" i="7"/>
  <c r="F262" i="7"/>
  <c r="F263" i="7"/>
  <c r="F264" i="7"/>
  <c r="F265" i="7"/>
  <c r="F266" i="7"/>
  <c r="F267" i="7"/>
  <c r="F268" i="7"/>
  <c r="F269" i="7"/>
  <c r="F270" i="7"/>
  <c r="F271" i="7"/>
  <c r="F272" i="7"/>
  <c r="F273" i="7"/>
  <c r="F274" i="7"/>
  <c r="F275" i="7"/>
  <c r="F276" i="7"/>
  <c r="F277" i="7"/>
  <c r="F278" i="7"/>
  <c r="F279" i="7"/>
  <c r="F280" i="7"/>
  <c r="F281" i="7"/>
  <c r="F282" i="7"/>
  <c r="F283" i="7"/>
  <c r="F284" i="7"/>
  <c r="F285" i="7"/>
  <c r="F286" i="7"/>
  <c r="F287" i="7"/>
  <c r="F288" i="7"/>
  <c r="F289" i="7"/>
  <c r="F290" i="7"/>
  <c r="F291" i="7"/>
  <c r="F292" i="7"/>
  <c r="F293" i="7"/>
  <c r="F294" i="7"/>
  <c r="F295" i="7"/>
  <c r="F296" i="7"/>
  <c r="F297" i="7"/>
  <c r="F298" i="7"/>
  <c r="F299" i="7"/>
  <c r="F300" i="7"/>
  <c r="F301" i="7"/>
  <c r="F302" i="7"/>
  <c r="F303" i="7"/>
  <c r="F304" i="7"/>
  <c r="F305" i="7"/>
  <c r="F306" i="7"/>
  <c r="F307" i="7"/>
  <c r="F308" i="7"/>
  <c r="F309" i="7"/>
  <c r="F310" i="7"/>
  <c r="F311" i="7"/>
  <c r="F312" i="7"/>
  <c r="F313" i="7"/>
  <c r="F314" i="7"/>
  <c r="F315" i="7"/>
  <c r="F316" i="7"/>
  <c r="F317" i="7"/>
  <c r="F318" i="7"/>
  <c r="F319" i="7"/>
  <c r="F320" i="7"/>
  <c r="F321" i="7"/>
  <c r="F322" i="7"/>
  <c r="F323" i="7"/>
  <c r="F324" i="7"/>
  <c r="F325" i="7"/>
  <c r="F326" i="7"/>
  <c r="F327" i="7"/>
  <c r="F328" i="7"/>
  <c r="F329" i="7"/>
  <c r="F330" i="7"/>
  <c r="F331" i="7"/>
  <c r="F332" i="7"/>
  <c r="F333" i="7"/>
  <c r="F334" i="7"/>
  <c r="F335" i="7"/>
  <c r="F336" i="7"/>
  <c r="F337" i="7"/>
  <c r="F338" i="7"/>
  <c r="F339" i="7"/>
  <c r="F340" i="7"/>
  <c r="F341" i="7"/>
  <c r="F342" i="7"/>
  <c r="F343" i="7"/>
  <c r="F344" i="7"/>
  <c r="F345" i="7"/>
  <c r="F346" i="7"/>
  <c r="F347" i="7"/>
  <c r="F348" i="7"/>
  <c r="F349" i="7"/>
  <c r="F350" i="7"/>
  <c r="F351" i="7"/>
  <c r="F352" i="7"/>
  <c r="F353" i="7"/>
  <c r="F354" i="7"/>
  <c r="F355" i="7"/>
  <c r="F356" i="7"/>
  <c r="F357" i="7"/>
  <c r="F358" i="7"/>
  <c r="F359" i="7"/>
  <c r="F360" i="7"/>
  <c r="F361" i="7"/>
  <c r="F362" i="7"/>
  <c r="F363" i="7"/>
  <c r="F364" i="7"/>
  <c r="F365" i="7"/>
  <c r="F366" i="7"/>
  <c r="F367" i="7"/>
  <c r="F368" i="7"/>
  <c r="F369" i="7"/>
  <c r="F370" i="7"/>
  <c r="F371" i="7"/>
  <c r="F372" i="7"/>
  <c r="F373" i="7"/>
  <c r="F374" i="7"/>
  <c r="F375" i="7"/>
  <c r="F376" i="7"/>
  <c r="F377" i="7"/>
  <c r="F378" i="7"/>
  <c r="F379" i="7"/>
  <c r="F380" i="7"/>
  <c r="F381" i="7"/>
  <c r="F382" i="7"/>
  <c r="F383" i="7"/>
  <c r="F384" i="7"/>
  <c r="F385" i="7"/>
  <c r="F386" i="7"/>
  <c r="F387" i="7"/>
  <c r="F388" i="7"/>
  <c r="F389" i="7"/>
  <c r="F390" i="7"/>
  <c r="F391" i="7"/>
  <c r="F392" i="7"/>
  <c r="F393" i="7"/>
  <c r="F394" i="7"/>
  <c r="F395" i="7"/>
  <c r="F396" i="7"/>
  <c r="F397" i="7"/>
  <c r="F398" i="7"/>
  <c r="F399" i="7"/>
  <c r="F400" i="7"/>
  <c r="F401" i="7"/>
  <c r="F402" i="7"/>
  <c r="F403" i="7"/>
  <c r="F404" i="7"/>
  <c r="F405" i="7"/>
  <c r="F406" i="7"/>
  <c r="F407" i="7"/>
  <c r="F408" i="7"/>
  <c r="F409" i="7"/>
  <c r="F410" i="7"/>
  <c r="F411" i="7"/>
  <c r="F412" i="7"/>
  <c r="F413" i="7"/>
  <c r="F414" i="7"/>
  <c r="F415" i="7"/>
  <c r="F416" i="7"/>
  <c r="F417" i="7"/>
  <c r="F418" i="7"/>
  <c r="F419" i="7"/>
  <c r="F420" i="7"/>
  <c r="F421" i="7"/>
  <c r="F422" i="7"/>
  <c r="F423" i="7"/>
  <c r="F424" i="7"/>
  <c r="F425" i="7"/>
  <c r="F426" i="7"/>
  <c r="F427" i="7"/>
  <c r="F428" i="7"/>
  <c r="F429" i="7"/>
  <c r="F430" i="7"/>
  <c r="F431" i="7"/>
  <c r="F432" i="7"/>
  <c r="F433" i="7"/>
  <c r="F434" i="7"/>
  <c r="F435" i="7"/>
  <c r="F436" i="7"/>
  <c r="F437" i="7"/>
  <c r="F438" i="7"/>
  <c r="F439" i="7"/>
  <c r="F440" i="7"/>
  <c r="F441" i="7"/>
  <c r="F442" i="7"/>
  <c r="F443" i="7"/>
  <c r="F444" i="7"/>
  <c r="F445" i="7"/>
  <c r="F446" i="7"/>
  <c r="F447" i="7"/>
  <c r="F448" i="7"/>
  <c r="F449" i="7"/>
  <c r="F450" i="7"/>
  <c r="F451" i="7"/>
  <c r="F452" i="7"/>
  <c r="F453" i="7"/>
  <c r="F454" i="7"/>
  <c r="F455" i="7"/>
  <c r="F456" i="7"/>
  <c r="F457" i="7"/>
  <c r="F458" i="7"/>
  <c r="F459" i="7"/>
  <c r="F460" i="7"/>
  <c r="F461" i="7"/>
  <c r="F462" i="7"/>
  <c r="F463" i="7"/>
  <c r="F464" i="7"/>
  <c r="F465" i="7"/>
  <c r="F466" i="7"/>
  <c r="F467" i="7"/>
  <c r="F468" i="7"/>
  <c r="F469" i="7"/>
  <c r="F470" i="7"/>
  <c r="F471" i="7"/>
  <c r="F472" i="7"/>
  <c r="F473" i="7"/>
  <c r="F474" i="7"/>
  <c r="F475" i="7"/>
  <c r="F476" i="7"/>
  <c r="F477" i="7"/>
  <c r="F478" i="7"/>
  <c r="F479" i="7"/>
  <c r="F480" i="7"/>
  <c r="F481" i="7"/>
  <c r="F482" i="7"/>
  <c r="F483" i="7"/>
  <c r="F484" i="7"/>
  <c r="F485" i="7"/>
  <c r="F486" i="7"/>
  <c r="F487" i="7"/>
  <c r="F488" i="7"/>
  <c r="F489" i="7"/>
  <c r="F490" i="7"/>
  <c r="F491" i="7"/>
  <c r="F492" i="7"/>
  <c r="F493" i="7"/>
  <c r="F494" i="7"/>
  <c r="F495" i="7"/>
  <c r="F496" i="7"/>
  <c r="F497" i="7"/>
  <c r="F498" i="7"/>
  <c r="F499" i="7"/>
  <c r="F500" i="7"/>
  <c r="F501" i="7"/>
  <c r="F502" i="7"/>
  <c r="F503" i="7"/>
  <c r="F504" i="7"/>
  <c r="F505" i="7"/>
  <c r="F506" i="7"/>
  <c r="F507" i="7"/>
  <c r="F508" i="7"/>
  <c r="F509" i="7"/>
  <c r="F510" i="7"/>
  <c r="F511" i="7"/>
  <c r="F512" i="7"/>
  <c r="F513" i="7"/>
  <c r="F514" i="7"/>
  <c r="F515" i="7"/>
  <c r="F516" i="7"/>
  <c r="F517" i="7"/>
  <c r="F518" i="7"/>
  <c r="F519" i="7"/>
  <c r="F520" i="7"/>
  <c r="F521" i="7"/>
  <c r="F522" i="7"/>
  <c r="F523" i="7"/>
  <c r="F524" i="7"/>
  <c r="F525" i="7"/>
  <c r="F526" i="7"/>
  <c r="F527" i="7"/>
  <c r="F528" i="7"/>
  <c r="F529" i="7"/>
  <c r="F530" i="7"/>
  <c r="F531" i="7"/>
  <c r="F532" i="7"/>
  <c r="F533" i="7"/>
  <c r="F534" i="7"/>
  <c r="F535" i="7"/>
  <c r="F536" i="7"/>
  <c r="F537" i="7"/>
  <c r="F538" i="7"/>
  <c r="F539" i="7"/>
  <c r="F540" i="7"/>
  <c r="F541" i="7"/>
  <c r="F542" i="7"/>
  <c r="F543" i="7"/>
  <c r="F544" i="7"/>
  <c r="F545" i="7"/>
  <c r="F546" i="7"/>
  <c r="F547" i="7"/>
  <c r="F548" i="7"/>
  <c r="F549" i="7"/>
  <c r="F550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H59" i="7" s="1"/>
  <c r="E60" i="7"/>
  <c r="E61" i="7"/>
  <c r="E62" i="7"/>
  <c r="E63" i="7"/>
  <c r="E64" i="7"/>
  <c r="E65" i="7"/>
  <c r="E66" i="7"/>
  <c r="E67" i="7"/>
  <c r="E68" i="7"/>
  <c r="H68" i="7" s="1"/>
  <c r="E69" i="7"/>
  <c r="E70" i="7"/>
  <c r="E71" i="7"/>
  <c r="E72" i="7"/>
  <c r="E73" i="7"/>
  <c r="E74" i="7"/>
  <c r="E75" i="7"/>
  <c r="H75" i="7" s="1"/>
  <c r="E76" i="7"/>
  <c r="E77" i="7"/>
  <c r="E78" i="7"/>
  <c r="E79" i="7"/>
  <c r="E80" i="7"/>
  <c r="E81" i="7"/>
  <c r="E82" i="7"/>
  <c r="E83" i="7"/>
  <c r="E84" i="7"/>
  <c r="H84" i="7" s="1"/>
  <c r="E85" i="7"/>
  <c r="E86" i="7"/>
  <c r="E87" i="7"/>
  <c r="E88" i="7"/>
  <c r="E89" i="7"/>
  <c r="H89" i="7" s="1"/>
  <c r="E90" i="7"/>
  <c r="E91" i="7"/>
  <c r="E92" i="7"/>
  <c r="H92" i="7" s="1"/>
  <c r="E93" i="7"/>
  <c r="E94" i="7"/>
  <c r="H94" i="7" s="1"/>
  <c r="E95" i="7"/>
  <c r="H95" i="7" s="1"/>
  <c r="E96" i="7"/>
  <c r="E97" i="7"/>
  <c r="H97" i="7" s="1"/>
  <c r="E98" i="7"/>
  <c r="E99" i="7"/>
  <c r="H99" i="7" s="1"/>
  <c r="E100" i="7"/>
  <c r="E101" i="7"/>
  <c r="E102" i="7"/>
  <c r="E103" i="7"/>
  <c r="E104" i="7"/>
  <c r="E105" i="7"/>
  <c r="E106" i="7"/>
  <c r="E107" i="7"/>
  <c r="E108" i="7"/>
  <c r="E109" i="7"/>
  <c r="E110" i="7"/>
  <c r="E111" i="7"/>
  <c r="E112" i="7"/>
  <c r="E113" i="7"/>
  <c r="E114" i="7"/>
  <c r="E115" i="7"/>
  <c r="E116" i="7"/>
  <c r="E117" i="7"/>
  <c r="E118" i="7"/>
  <c r="E119" i="7"/>
  <c r="E120" i="7"/>
  <c r="E121" i="7"/>
  <c r="E122" i="7"/>
  <c r="E123" i="7"/>
  <c r="E124" i="7"/>
  <c r="E125" i="7"/>
  <c r="E126" i="7"/>
  <c r="E127" i="7"/>
  <c r="E128" i="7"/>
  <c r="E129" i="7"/>
  <c r="H129" i="7" s="1"/>
  <c r="E130" i="7"/>
  <c r="E131" i="7"/>
  <c r="E132" i="7"/>
  <c r="E133" i="7"/>
  <c r="E134" i="7"/>
  <c r="E135" i="7"/>
  <c r="E136" i="7"/>
  <c r="H136" i="7" s="1"/>
  <c r="E137" i="7"/>
  <c r="E138" i="7"/>
  <c r="E139" i="7"/>
  <c r="E140" i="7"/>
  <c r="E141" i="7"/>
  <c r="E142" i="7"/>
  <c r="E143" i="7"/>
  <c r="E144" i="7"/>
  <c r="E145" i="7"/>
  <c r="E146" i="7"/>
  <c r="E147" i="7"/>
  <c r="E148" i="7"/>
  <c r="H148" i="7" s="1"/>
  <c r="E149" i="7"/>
  <c r="E150" i="7"/>
  <c r="E151" i="7"/>
  <c r="E152" i="7"/>
  <c r="E153" i="7"/>
  <c r="E154" i="7"/>
  <c r="E155" i="7"/>
  <c r="E156" i="7"/>
  <c r="H156" i="7" s="1"/>
  <c r="E157" i="7"/>
  <c r="E158" i="7"/>
  <c r="E159" i="7"/>
  <c r="E160" i="7"/>
  <c r="E161" i="7"/>
  <c r="E162" i="7"/>
  <c r="E163" i="7"/>
  <c r="E164" i="7"/>
  <c r="E165" i="7"/>
  <c r="E166" i="7"/>
  <c r="E167" i="7"/>
  <c r="E168" i="7"/>
  <c r="E169" i="7"/>
  <c r="E170" i="7"/>
  <c r="E171" i="7"/>
  <c r="E172" i="7"/>
  <c r="E173" i="7"/>
  <c r="E174" i="7"/>
  <c r="E175" i="7"/>
  <c r="E176" i="7"/>
  <c r="E177" i="7"/>
  <c r="H177" i="7" s="1"/>
  <c r="E178" i="7"/>
  <c r="E179" i="7"/>
  <c r="E180" i="7"/>
  <c r="E181" i="7"/>
  <c r="E182" i="7"/>
  <c r="E183" i="7"/>
  <c r="E184" i="7"/>
  <c r="E185" i="7"/>
  <c r="E186" i="7"/>
  <c r="E187" i="7"/>
  <c r="E188" i="7"/>
  <c r="E189" i="7"/>
  <c r="E190" i="7"/>
  <c r="E191" i="7"/>
  <c r="E192" i="7"/>
  <c r="E193" i="7"/>
  <c r="E194" i="7"/>
  <c r="E195" i="7"/>
  <c r="H195" i="7" s="1"/>
  <c r="E196" i="7"/>
  <c r="E197" i="7"/>
  <c r="E198" i="7"/>
  <c r="E199" i="7"/>
  <c r="E200" i="7"/>
  <c r="E201" i="7"/>
  <c r="E202" i="7"/>
  <c r="E203" i="7"/>
  <c r="E204" i="7"/>
  <c r="E205" i="7"/>
  <c r="E206" i="7"/>
  <c r="E207" i="7"/>
  <c r="E208" i="7"/>
  <c r="H208" i="7" s="1"/>
  <c r="E209" i="7"/>
  <c r="E210" i="7"/>
  <c r="E211" i="7"/>
  <c r="H211" i="7" s="1"/>
  <c r="E212" i="7"/>
  <c r="E213" i="7"/>
  <c r="E214" i="7"/>
  <c r="E215" i="7"/>
  <c r="E216" i="7"/>
  <c r="E217" i="7"/>
  <c r="E218" i="7"/>
  <c r="E219" i="7"/>
  <c r="E220" i="7"/>
  <c r="E221" i="7"/>
  <c r="E222" i="7"/>
  <c r="E223" i="7"/>
  <c r="E224" i="7"/>
  <c r="E225" i="7"/>
  <c r="E226" i="7"/>
  <c r="E227" i="7"/>
  <c r="E228" i="7"/>
  <c r="E229" i="7"/>
  <c r="E230" i="7"/>
  <c r="E231" i="7"/>
  <c r="E232" i="7"/>
  <c r="E233" i="7"/>
  <c r="E234" i="7"/>
  <c r="E235" i="7"/>
  <c r="H235" i="7" s="1"/>
  <c r="E236" i="7"/>
  <c r="E237" i="7"/>
  <c r="E238" i="7"/>
  <c r="E239" i="7"/>
  <c r="E240" i="7"/>
  <c r="E241" i="7"/>
  <c r="H241" i="7" s="1"/>
  <c r="E242" i="7"/>
  <c r="E243" i="7"/>
  <c r="E244" i="7"/>
  <c r="E245" i="7"/>
  <c r="E246" i="7"/>
  <c r="E247" i="7"/>
  <c r="E248" i="7"/>
  <c r="E249" i="7"/>
  <c r="E250" i="7"/>
  <c r="E251" i="7"/>
  <c r="E252" i="7"/>
  <c r="E253" i="7"/>
  <c r="E254" i="7"/>
  <c r="E255" i="7"/>
  <c r="E256" i="7"/>
  <c r="E257" i="7"/>
  <c r="E258" i="7"/>
  <c r="E259" i="7"/>
  <c r="E260" i="7"/>
  <c r="E261" i="7"/>
  <c r="E262" i="7"/>
  <c r="E263" i="7"/>
  <c r="E264" i="7"/>
  <c r="E265" i="7"/>
  <c r="E266" i="7"/>
  <c r="E267" i="7"/>
  <c r="E268" i="7"/>
  <c r="E269" i="7"/>
  <c r="E270" i="7"/>
  <c r="E271" i="7"/>
  <c r="E272" i="7"/>
  <c r="E273" i="7"/>
  <c r="E274" i="7"/>
  <c r="E275" i="7"/>
  <c r="E276" i="7"/>
  <c r="E277" i="7"/>
  <c r="E278" i="7"/>
  <c r="E279" i="7"/>
  <c r="E280" i="7"/>
  <c r="E281" i="7"/>
  <c r="E282" i="7"/>
  <c r="E283" i="7"/>
  <c r="E284" i="7"/>
  <c r="H284" i="7" s="1"/>
  <c r="E285" i="7"/>
  <c r="E286" i="7"/>
  <c r="E287" i="7"/>
  <c r="E288" i="7"/>
  <c r="E289" i="7"/>
  <c r="E290" i="7"/>
  <c r="E291" i="7"/>
  <c r="E292" i="7"/>
  <c r="E293" i="7"/>
  <c r="E294" i="7"/>
  <c r="E295" i="7"/>
  <c r="E296" i="7"/>
  <c r="E297" i="7"/>
  <c r="E298" i="7"/>
  <c r="E299" i="7"/>
  <c r="E300" i="7"/>
  <c r="E301" i="7"/>
  <c r="E302" i="7"/>
  <c r="E303" i="7"/>
  <c r="E304" i="7"/>
  <c r="E305" i="7"/>
  <c r="E306" i="7"/>
  <c r="E307" i="7"/>
  <c r="E308" i="7"/>
  <c r="E309" i="7"/>
  <c r="E310" i="7"/>
  <c r="E311" i="7"/>
  <c r="E312" i="7"/>
  <c r="E313" i="7"/>
  <c r="E314" i="7"/>
  <c r="E315" i="7"/>
  <c r="E316" i="7"/>
  <c r="E317" i="7"/>
  <c r="E318" i="7"/>
  <c r="E319" i="7"/>
  <c r="E320" i="7"/>
  <c r="E321" i="7"/>
  <c r="E322" i="7"/>
  <c r="E323" i="7"/>
  <c r="E324" i="7"/>
  <c r="E325" i="7"/>
  <c r="E326" i="7"/>
  <c r="E327" i="7"/>
  <c r="E328" i="7"/>
  <c r="E329" i="7"/>
  <c r="E330" i="7"/>
  <c r="E331" i="7"/>
  <c r="E332" i="7"/>
  <c r="E333" i="7"/>
  <c r="E334" i="7"/>
  <c r="E335" i="7"/>
  <c r="E336" i="7"/>
  <c r="E337" i="7"/>
  <c r="E338" i="7"/>
  <c r="E339" i="7"/>
  <c r="E340" i="7"/>
  <c r="E341" i="7"/>
  <c r="E342" i="7"/>
  <c r="E343" i="7"/>
  <c r="E344" i="7"/>
  <c r="E345" i="7"/>
  <c r="E346" i="7"/>
  <c r="E347" i="7"/>
  <c r="E348" i="7"/>
  <c r="E349" i="7"/>
  <c r="E350" i="7"/>
  <c r="E351" i="7"/>
  <c r="E352" i="7"/>
  <c r="E353" i="7"/>
  <c r="E354" i="7"/>
  <c r="E355" i="7"/>
  <c r="E356" i="7"/>
  <c r="E357" i="7"/>
  <c r="H357" i="7" s="1"/>
  <c r="E358" i="7"/>
  <c r="E359" i="7"/>
  <c r="E360" i="7"/>
  <c r="E361" i="7"/>
  <c r="E362" i="7"/>
  <c r="H362" i="7" s="1"/>
  <c r="E363" i="7"/>
  <c r="E364" i="7"/>
  <c r="E365" i="7"/>
  <c r="E366" i="7"/>
  <c r="E367" i="7"/>
  <c r="E368" i="7"/>
  <c r="E369" i="7"/>
  <c r="E370" i="7"/>
  <c r="E371" i="7"/>
  <c r="E372" i="7"/>
  <c r="H372" i="7" s="1"/>
  <c r="E373" i="7"/>
  <c r="E374" i="7"/>
  <c r="E375" i="7"/>
  <c r="E376" i="7"/>
  <c r="E377" i="7"/>
  <c r="E378" i="7"/>
  <c r="E379" i="7"/>
  <c r="E380" i="7"/>
  <c r="E381" i="7"/>
  <c r="E382" i="7"/>
  <c r="E383" i="7"/>
  <c r="E384" i="7"/>
  <c r="E385" i="7"/>
  <c r="E386" i="7"/>
  <c r="E387" i="7"/>
  <c r="E388" i="7"/>
  <c r="E389" i="7"/>
  <c r="E390" i="7"/>
  <c r="H390" i="7" s="1"/>
  <c r="E391" i="7"/>
  <c r="H391" i="7" s="1"/>
  <c r="E392" i="7"/>
  <c r="E393" i="7"/>
  <c r="E394" i="7"/>
  <c r="E395" i="7"/>
  <c r="E396" i="7"/>
  <c r="E397" i="7"/>
  <c r="H397" i="7" s="1"/>
  <c r="E398" i="7"/>
  <c r="E399" i="7"/>
  <c r="E400" i="7"/>
  <c r="E401" i="7"/>
  <c r="E402" i="7"/>
  <c r="E403" i="7"/>
  <c r="E404" i="7"/>
  <c r="E405" i="7"/>
  <c r="E406" i="7"/>
  <c r="E407" i="7"/>
  <c r="E408" i="7"/>
  <c r="E409" i="7"/>
  <c r="E410" i="7"/>
  <c r="E411" i="7"/>
  <c r="E412" i="7"/>
  <c r="E413" i="7"/>
  <c r="E414" i="7"/>
  <c r="E415" i="7"/>
  <c r="E416" i="7"/>
  <c r="E417" i="7"/>
  <c r="E418" i="7"/>
  <c r="E419" i="7"/>
  <c r="E420" i="7"/>
  <c r="E421" i="7"/>
  <c r="E422" i="7"/>
  <c r="E423" i="7"/>
  <c r="E424" i="7"/>
  <c r="E425" i="7"/>
  <c r="E426" i="7"/>
  <c r="H426" i="7" s="1"/>
  <c r="E427" i="7"/>
  <c r="E428" i="7"/>
  <c r="H428" i="7" s="1"/>
  <c r="E429" i="7"/>
  <c r="E430" i="7"/>
  <c r="E431" i="7"/>
  <c r="E432" i="7"/>
  <c r="E433" i="7"/>
  <c r="E434" i="7"/>
  <c r="E435" i="7"/>
  <c r="E436" i="7"/>
  <c r="E437" i="7"/>
  <c r="E438" i="7"/>
  <c r="E439" i="7"/>
  <c r="H439" i="7" s="1"/>
  <c r="E440" i="7"/>
  <c r="E441" i="7"/>
  <c r="E442" i="7"/>
  <c r="E443" i="7"/>
  <c r="E444" i="7"/>
  <c r="E445" i="7"/>
  <c r="E446" i="7"/>
  <c r="E447" i="7"/>
  <c r="E448" i="7"/>
  <c r="E449" i="7"/>
  <c r="E450" i="7"/>
  <c r="E451" i="7"/>
  <c r="E452" i="7"/>
  <c r="E453" i="7"/>
  <c r="E454" i="7"/>
  <c r="E455" i="7"/>
  <c r="E456" i="7"/>
  <c r="E457" i="7"/>
  <c r="E458" i="7"/>
  <c r="E459" i="7"/>
  <c r="E460" i="7"/>
  <c r="E461" i="7"/>
  <c r="E462" i="7"/>
  <c r="E463" i="7"/>
  <c r="E464" i="7"/>
  <c r="E465" i="7"/>
  <c r="E466" i="7"/>
  <c r="E467" i="7"/>
  <c r="E468" i="7"/>
  <c r="E469" i="7"/>
  <c r="E470" i="7"/>
  <c r="E471" i="7"/>
  <c r="E472" i="7"/>
  <c r="E473" i="7"/>
  <c r="E474" i="7"/>
  <c r="E475" i="7"/>
  <c r="E476" i="7"/>
  <c r="E477" i="7"/>
  <c r="E478" i="7"/>
  <c r="E479" i="7"/>
  <c r="E480" i="7"/>
  <c r="E481" i="7"/>
  <c r="E482" i="7"/>
  <c r="E483" i="7"/>
  <c r="E484" i="7"/>
  <c r="E485" i="7"/>
  <c r="E486" i="7"/>
  <c r="E487" i="7"/>
  <c r="E488" i="7"/>
  <c r="E489" i="7"/>
  <c r="E490" i="7"/>
  <c r="E491" i="7"/>
  <c r="E492" i="7"/>
  <c r="E493" i="7"/>
  <c r="E494" i="7"/>
  <c r="E495" i="7"/>
  <c r="E496" i="7"/>
  <c r="E497" i="7"/>
  <c r="E498" i="7"/>
  <c r="E499" i="7"/>
  <c r="E500" i="7"/>
  <c r="E501" i="7"/>
  <c r="E502" i="7"/>
  <c r="E503" i="7"/>
  <c r="E504" i="7"/>
  <c r="E505" i="7"/>
  <c r="E506" i="7"/>
  <c r="E507" i="7"/>
  <c r="E508" i="7"/>
  <c r="E509" i="7"/>
  <c r="E510" i="7"/>
  <c r="E511" i="7"/>
  <c r="E512" i="7"/>
  <c r="E513" i="7"/>
  <c r="E514" i="7"/>
  <c r="E515" i="7"/>
  <c r="E516" i="7"/>
  <c r="E517" i="7"/>
  <c r="E518" i="7"/>
  <c r="E519" i="7"/>
  <c r="E520" i="7"/>
  <c r="E521" i="7"/>
  <c r="E522" i="7"/>
  <c r="E523" i="7"/>
  <c r="E524" i="7"/>
  <c r="E525" i="7"/>
  <c r="E526" i="7"/>
  <c r="E527" i="7"/>
  <c r="E528" i="7"/>
  <c r="E529" i="7"/>
  <c r="E530" i="7"/>
  <c r="E531" i="7"/>
  <c r="E532" i="7"/>
  <c r="E533" i="7"/>
  <c r="E534" i="7"/>
  <c r="E535" i="7"/>
  <c r="E536" i="7"/>
  <c r="E537" i="7"/>
  <c r="E538" i="7"/>
  <c r="E539" i="7"/>
  <c r="E540" i="7"/>
  <c r="E541" i="7"/>
  <c r="E542" i="7"/>
  <c r="E543" i="7"/>
  <c r="E544" i="7"/>
  <c r="E545" i="7"/>
  <c r="E546" i="7"/>
  <c r="E547" i="7"/>
  <c r="E548" i="7"/>
  <c r="E549" i="7"/>
  <c r="E550" i="7"/>
  <c r="E5" i="8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H59" i="8" s="1"/>
  <c r="E60" i="8"/>
  <c r="E61" i="8"/>
  <c r="E62" i="8"/>
  <c r="E63" i="8"/>
  <c r="E64" i="8"/>
  <c r="E65" i="8"/>
  <c r="E66" i="8"/>
  <c r="E67" i="8"/>
  <c r="E68" i="8"/>
  <c r="H68" i="8" s="1"/>
  <c r="E69" i="8"/>
  <c r="E70" i="8"/>
  <c r="E71" i="8"/>
  <c r="E72" i="8"/>
  <c r="E73" i="8"/>
  <c r="E74" i="8"/>
  <c r="E75" i="8"/>
  <c r="H75" i="8" s="1"/>
  <c r="E76" i="8"/>
  <c r="E77" i="8"/>
  <c r="E78" i="8"/>
  <c r="E79" i="8"/>
  <c r="E80" i="8"/>
  <c r="E81" i="8"/>
  <c r="E82" i="8"/>
  <c r="E83" i="8"/>
  <c r="E84" i="8"/>
  <c r="H84" i="8" s="1"/>
  <c r="E85" i="8"/>
  <c r="E86" i="8"/>
  <c r="E87" i="8"/>
  <c r="E88" i="8"/>
  <c r="E89" i="8"/>
  <c r="H89" i="8" s="1"/>
  <c r="E90" i="8"/>
  <c r="E91" i="8"/>
  <c r="E92" i="8"/>
  <c r="H92" i="8" s="1"/>
  <c r="E93" i="8"/>
  <c r="E94" i="8"/>
  <c r="H94" i="8" s="1"/>
  <c r="E95" i="8"/>
  <c r="H95" i="8" s="1"/>
  <c r="E96" i="8"/>
  <c r="E97" i="8"/>
  <c r="H97" i="8" s="1"/>
  <c r="E98" i="8"/>
  <c r="E99" i="8"/>
  <c r="H99" i="8" s="1"/>
  <c r="E100" i="8"/>
  <c r="E101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2" i="8"/>
  <c r="E123" i="8"/>
  <c r="E124" i="8"/>
  <c r="E125" i="8"/>
  <c r="E126" i="8"/>
  <c r="E127" i="8"/>
  <c r="E128" i="8"/>
  <c r="E129" i="8"/>
  <c r="H129" i="8" s="1"/>
  <c r="E130" i="8"/>
  <c r="E131" i="8"/>
  <c r="E132" i="8"/>
  <c r="E133" i="8"/>
  <c r="E134" i="8"/>
  <c r="E135" i="8"/>
  <c r="E136" i="8"/>
  <c r="H136" i="8" s="1"/>
  <c r="E137" i="8"/>
  <c r="E138" i="8"/>
  <c r="E139" i="8"/>
  <c r="E140" i="8"/>
  <c r="E141" i="8"/>
  <c r="E142" i="8"/>
  <c r="E143" i="8"/>
  <c r="E144" i="8"/>
  <c r="E145" i="8"/>
  <c r="E146" i="8"/>
  <c r="E147" i="8"/>
  <c r="E148" i="8"/>
  <c r="H148" i="8" s="1"/>
  <c r="E149" i="8"/>
  <c r="E150" i="8"/>
  <c r="E151" i="8"/>
  <c r="E152" i="8"/>
  <c r="E153" i="8"/>
  <c r="E154" i="8"/>
  <c r="E155" i="8"/>
  <c r="E156" i="8"/>
  <c r="H156" i="8" s="1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H177" i="8" s="1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H195" i="8" s="1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H208" i="8" s="1"/>
  <c r="E209" i="8"/>
  <c r="E210" i="8"/>
  <c r="E211" i="8"/>
  <c r="H211" i="8" s="1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H235" i="8" s="1"/>
  <c r="E236" i="8"/>
  <c r="E237" i="8"/>
  <c r="E238" i="8"/>
  <c r="E239" i="8"/>
  <c r="E240" i="8"/>
  <c r="E241" i="8"/>
  <c r="H241" i="8" s="1"/>
  <c r="E242" i="8"/>
  <c r="E243" i="8"/>
  <c r="E244" i="8"/>
  <c r="E245" i="8"/>
  <c r="E246" i="8"/>
  <c r="E247" i="8"/>
  <c r="E248" i="8"/>
  <c r="E249" i="8"/>
  <c r="E250" i="8"/>
  <c r="E251" i="8"/>
  <c r="E252" i="8"/>
  <c r="E253" i="8"/>
  <c r="E254" i="8"/>
  <c r="E255" i="8"/>
  <c r="E256" i="8"/>
  <c r="E257" i="8"/>
  <c r="E258" i="8"/>
  <c r="E259" i="8"/>
  <c r="E260" i="8"/>
  <c r="E261" i="8"/>
  <c r="E262" i="8"/>
  <c r="E263" i="8"/>
  <c r="E26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H284" i="8" s="1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E298" i="8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E314" i="8"/>
  <c r="E315" i="8"/>
  <c r="E316" i="8"/>
  <c r="E317" i="8"/>
  <c r="E318" i="8"/>
  <c r="E319" i="8"/>
  <c r="E320" i="8"/>
  <c r="E321" i="8"/>
  <c r="E322" i="8"/>
  <c r="E323" i="8"/>
  <c r="E324" i="8"/>
  <c r="E325" i="8"/>
  <c r="E326" i="8"/>
  <c r="E327" i="8"/>
  <c r="E328" i="8"/>
  <c r="E329" i="8"/>
  <c r="E330" i="8"/>
  <c r="E331" i="8"/>
  <c r="E332" i="8"/>
  <c r="E333" i="8"/>
  <c r="E334" i="8"/>
  <c r="E335" i="8"/>
  <c r="E336" i="8"/>
  <c r="E337" i="8"/>
  <c r="E338" i="8"/>
  <c r="E339" i="8"/>
  <c r="E340" i="8"/>
  <c r="E341" i="8"/>
  <c r="E342" i="8"/>
  <c r="E343" i="8"/>
  <c r="E344" i="8"/>
  <c r="E345" i="8"/>
  <c r="E346" i="8"/>
  <c r="E347" i="8"/>
  <c r="E348" i="8"/>
  <c r="E349" i="8"/>
  <c r="E350" i="8"/>
  <c r="E351" i="8"/>
  <c r="E352" i="8"/>
  <c r="E353" i="8"/>
  <c r="E354" i="8"/>
  <c r="E355" i="8"/>
  <c r="E356" i="8"/>
  <c r="E357" i="8"/>
  <c r="H357" i="8" s="1"/>
  <c r="E358" i="8"/>
  <c r="E359" i="8"/>
  <c r="E360" i="8"/>
  <c r="E361" i="8"/>
  <c r="E362" i="8"/>
  <c r="H362" i="8" s="1"/>
  <c r="E363" i="8"/>
  <c r="E364" i="8"/>
  <c r="E365" i="8"/>
  <c r="E366" i="8"/>
  <c r="E367" i="8"/>
  <c r="E368" i="8"/>
  <c r="E369" i="8"/>
  <c r="E370" i="8"/>
  <c r="E371" i="8"/>
  <c r="E372" i="8"/>
  <c r="H372" i="8" s="1"/>
  <c r="E373" i="8"/>
  <c r="E374" i="8"/>
  <c r="E375" i="8"/>
  <c r="E376" i="8"/>
  <c r="E377" i="8"/>
  <c r="E378" i="8"/>
  <c r="E379" i="8"/>
  <c r="E380" i="8"/>
  <c r="E381" i="8"/>
  <c r="E382" i="8"/>
  <c r="E383" i="8"/>
  <c r="E384" i="8"/>
  <c r="E385" i="8"/>
  <c r="E386" i="8"/>
  <c r="E387" i="8"/>
  <c r="E388" i="8"/>
  <c r="E389" i="8"/>
  <c r="E390" i="8"/>
  <c r="H390" i="8" s="1"/>
  <c r="E391" i="8"/>
  <c r="H391" i="8" s="1"/>
  <c r="E392" i="8"/>
  <c r="E393" i="8"/>
  <c r="E394" i="8"/>
  <c r="E395" i="8"/>
  <c r="E396" i="8"/>
  <c r="E397" i="8"/>
  <c r="H397" i="8" s="1"/>
  <c r="E398" i="8"/>
  <c r="E399" i="8"/>
  <c r="E400" i="8"/>
  <c r="E401" i="8"/>
  <c r="E402" i="8"/>
  <c r="E403" i="8"/>
  <c r="E404" i="8"/>
  <c r="E405" i="8"/>
  <c r="E406" i="8"/>
  <c r="E407" i="8"/>
  <c r="E408" i="8"/>
  <c r="E409" i="8"/>
  <c r="E410" i="8"/>
  <c r="E411" i="8"/>
  <c r="E412" i="8"/>
  <c r="E413" i="8"/>
  <c r="E414" i="8"/>
  <c r="E415" i="8"/>
  <c r="E416" i="8"/>
  <c r="E417" i="8"/>
  <c r="E418" i="8"/>
  <c r="E419" i="8"/>
  <c r="E420" i="8"/>
  <c r="E421" i="8"/>
  <c r="E422" i="8"/>
  <c r="E423" i="8"/>
  <c r="E424" i="8"/>
  <c r="E425" i="8"/>
  <c r="E426" i="8"/>
  <c r="H426" i="8" s="1"/>
  <c r="E427" i="8"/>
  <c r="E428" i="8"/>
  <c r="H428" i="8" s="1"/>
  <c r="E429" i="8"/>
  <c r="E430" i="8"/>
  <c r="E431" i="8"/>
  <c r="E432" i="8"/>
  <c r="E433" i="8"/>
  <c r="E434" i="8"/>
  <c r="E435" i="8"/>
  <c r="E436" i="8"/>
  <c r="E437" i="8"/>
  <c r="E438" i="8"/>
  <c r="E439" i="8"/>
  <c r="H439" i="8" s="1"/>
  <c r="E440" i="8"/>
  <c r="E441" i="8"/>
  <c r="E442" i="8"/>
  <c r="E443" i="8"/>
  <c r="E444" i="8"/>
  <c r="E445" i="8"/>
  <c r="E446" i="8"/>
  <c r="E447" i="8"/>
  <c r="E448" i="8"/>
  <c r="E449" i="8"/>
  <c r="E450" i="8"/>
  <c r="E451" i="8"/>
  <c r="E452" i="8"/>
  <c r="E453" i="8"/>
  <c r="E454" i="8"/>
  <c r="E455" i="8"/>
  <c r="E456" i="8"/>
  <c r="E457" i="8"/>
  <c r="E458" i="8"/>
  <c r="E459" i="8"/>
  <c r="E460" i="8"/>
  <c r="E461" i="8"/>
  <c r="E462" i="8"/>
  <c r="E463" i="8"/>
  <c r="E464" i="8"/>
  <c r="E465" i="8"/>
  <c r="E466" i="8"/>
  <c r="E467" i="8"/>
  <c r="E468" i="8"/>
  <c r="E469" i="8"/>
  <c r="E470" i="8"/>
  <c r="E471" i="8"/>
  <c r="E472" i="8"/>
  <c r="E473" i="8"/>
  <c r="E474" i="8"/>
  <c r="E475" i="8"/>
  <c r="E476" i="8"/>
  <c r="E477" i="8"/>
  <c r="E478" i="8"/>
  <c r="E479" i="8"/>
  <c r="E480" i="8"/>
  <c r="E481" i="8"/>
  <c r="E482" i="8"/>
  <c r="E483" i="8"/>
  <c r="E484" i="8"/>
  <c r="E485" i="8"/>
  <c r="E486" i="8"/>
  <c r="E487" i="8"/>
  <c r="E488" i="8"/>
  <c r="E489" i="8"/>
  <c r="E490" i="8"/>
  <c r="E491" i="8"/>
  <c r="E492" i="8"/>
  <c r="E493" i="8"/>
  <c r="E494" i="8"/>
  <c r="E495" i="8"/>
  <c r="E496" i="8"/>
  <c r="E497" i="8"/>
  <c r="E498" i="8"/>
  <c r="E499" i="8"/>
  <c r="E500" i="8"/>
  <c r="E501" i="8"/>
  <c r="E502" i="8"/>
  <c r="E503" i="8"/>
  <c r="E504" i="8"/>
  <c r="E505" i="8"/>
  <c r="E506" i="8"/>
  <c r="E507" i="8"/>
  <c r="E508" i="8"/>
  <c r="E509" i="8"/>
  <c r="E510" i="8"/>
  <c r="E511" i="8"/>
  <c r="E512" i="8"/>
  <c r="E513" i="8"/>
  <c r="E514" i="8"/>
  <c r="E515" i="8"/>
  <c r="E516" i="8"/>
  <c r="E517" i="8"/>
  <c r="E518" i="8"/>
  <c r="E519" i="8"/>
  <c r="E520" i="8"/>
  <c r="E521" i="8"/>
  <c r="E522" i="8"/>
  <c r="E523" i="8"/>
  <c r="E524" i="8"/>
  <c r="E525" i="8"/>
  <c r="E526" i="8"/>
  <c r="E527" i="8"/>
  <c r="E528" i="8"/>
  <c r="E529" i="8"/>
  <c r="E530" i="8"/>
  <c r="E531" i="8"/>
  <c r="E532" i="8"/>
  <c r="E533" i="8"/>
  <c r="E534" i="8"/>
  <c r="E535" i="8"/>
  <c r="E536" i="8"/>
  <c r="E537" i="8"/>
  <c r="E538" i="8"/>
  <c r="E539" i="8"/>
  <c r="E540" i="8"/>
  <c r="E541" i="8"/>
  <c r="E542" i="8"/>
  <c r="E543" i="8"/>
  <c r="E544" i="8"/>
  <c r="E545" i="8"/>
  <c r="E546" i="8"/>
  <c r="E547" i="8"/>
  <c r="E548" i="8"/>
  <c r="E549" i="8"/>
  <c r="E550" i="8"/>
  <c r="F5" i="8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48" i="8"/>
  <c r="F49" i="8"/>
  <c r="F50" i="8"/>
  <c r="F51" i="8"/>
  <c r="F52" i="8"/>
  <c r="F53" i="8"/>
  <c r="F54" i="8"/>
  <c r="F55" i="8"/>
  <c r="F56" i="8"/>
  <c r="F57" i="8"/>
  <c r="F58" i="8"/>
  <c r="F59" i="8"/>
  <c r="F60" i="8"/>
  <c r="F61" i="8"/>
  <c r="F62" i="8"/>
  <c r="F63" i="8"/>
  <c r="F64" i="8"/>
  <c r="F65" i="8"/>
  <c r="F66" i="8"/>
  <c r="F67" i="8"/>
  <c r="F68" i="8"/>
  <c r="F69" i="8"/>
  <c r="F70" i="8"/>
  <c r="F71" i="8"/>
  <c r="F72" i="8"/>
  <c r="F73" i="8"/>
  <c r="F74" i="8"/>
  <c r="F75" i="8"/>
  <c r="F76" i="8"/>
  <c r="F77" i="8"/>
  <c r="F78" i="8"/>
  <c r="F79" i="8"/>
  <c r="F80" i="8"/>
  <c r="F81" i="8"/>
  <c r="F82" i="8"/>
  <c r="F83" i="8"/>
  <c r="F84" i="8"/>
  <c r="F85" i="8"/>
  <c r="F86" i="8"/>
  <c r="F87" i="8"/>
  <c r="F88" i="8"/>
  <c r="F89" i="8"/>
  <c r="F90" i="8"/>
  <c r="F91" i="8"/>
  <c r="F92" i="8"/>
  <c r="F93" i="8"/>
  <c r="F94" i="8"/>
  <c r="F95" i="8"/>
  <c r="F96" i="8"/>
  <c r="F97" i="8"/>
  <c r="F98" i="8"/>
  <c r="F99" i="8"/>
  <c r="F100" i="8"/>
  <c r="F101" i="8"/>
  <c r="F102" i="8"/>
  <c r="F103" i="8"/>
  <c r="F104" i="8"/>
  <c r="F105" i="8"/>
  <c r="F106" i="8"/>
  <c r="F107" i="8"/>
  <c r="F108" i="8"/>
  <c r="F109" i="8"/>
  <c r="F110" i="8"/>
  <c r="F111" i="8"/>
  <c r="F112" i="8"/>
  <c r="F113" i="8"/>
  <c r="F114" i="8"/>
  <c r="F115" i="8"/>
  <c r="F116" i="8"/>
  <c r="F117" i="8"/>
  <c r="F118" i="8"/>
  <c r="F119" i="8"/>
  <c r="F120" i="8"/>
  <c r="F121" i="8"/>
  <c r="F122" i="8"/>
  <c r="F123" i="8"/>
  <c r="F124" i="8"/>
  <c r="F125" i="8"/>
  <c r="F126" i="8"/>
  <c r="F127" i="8"/>
  <c r="F128" i="8"/>
  <c r="F129" i="8"/>
  <c r="F130" i="8"/>
  <c r="F131" i="8"/>
  <c r="F132" i="8"/>
  <c r="F133" i="8"/>
  <c r="F134" i="8"/>
  <c r="F135" i="8"/>
  <c r="F136" i="8"/>
  <c r="F137" i="8"/>
  <c r="F138" i="8"/>
  <c r="F139" i="8"/>
  <c r="F140" i="8"/>
  <c r="F141" i="8"/>
  <c r="F142" i="8"/>
  <c r="F143" i="8"/>
  <c r="F144" i="8"/>
  <c r="F145" i="8"/>
  <c r="F146" i="8"/>
  <c r="F147" i="8"/>
  <c r="F148" i="8"/>
  <c r="F149" i="8"/>
  <c r="F150" i="8"/>
  <c r="F151" i="8"/>
  <c r="F152" i="8"/>
  <c r="F153" i="8"/>
  <c r="F154" i="8"/>
  <c r="F155" i="8"/>
  <c r="F156" i="8"/>
  <c r="F157" i="8"/>
  <c r="F158" i="8"/>
  <c r="F159" i="8"/>
  <c r="F160" i="8"/>
  <c r="F161" i="8"/>
  <c r="F162" i="8"/>
  <c r="F163" i="8"/>
  <c r="F164" i="8"/>
  <c r="F165" i="8"/>
  <c r="F166" i="8"/>
  <c r="F167" i="8"/>
  <c r="F168" i="8"/>
  <c r="F169" i="8"/>
  <c r="F170" i="8"/>
  <c r="F171" i="8"/>
  <c r="F172" i="8"/>
  <c r="F173" i="8"/>
  <c r="F174" i="8"/>
  <c r="F175" i="8"/>
  <c r="F176" i="8"/>
  <c r="F177" i="8"/>
  <c r="F178" i="8"/>
  <c r="F179" i="8"/>
  <c r="F180" i="8"/>
  <c r="F181" i="8"/>
  <c r="F182" i="8"/>
  <c r="F183" i="8"/>
  <c r="F184" i="8"/>
  <c r="F185" i="8"/>
  <c r="F186" i="8"/>
  <c r="F187" i="8"/>
  <c r="F188" i="8"/>
  <c r="F189" i="8"/>
  <c r="F190" i="8"/>
  <c r="F191" i="8"/>
  <c r="F192" i="8"/>
  <c r="F193" i="8"/>
  <c r="F194" i="8"/>
  <c r="F195" i="8"/>
  <c r="F196" i="8"/>
  <c r="F197" i="8"/>
  <c r="F198" i="8"/>
  <c r="F199" i="8"/>
  <c r="F200" i="8"/>
  <c r="F201" i="8"/>
  <c r="F202" i="8"/>
  <c r="F203" i="8"/>
  <c r="F204" i="8"/>
  <c r="F205" i="8"/>
  <c r="F206" i="8"/>
  <c r="F207" i="8"/>
  <c r="F208" i="8"/>
  <c r="F209" i="8"/>
  <c r="F210" i="8"/>
  <c r="F211" i="8"/>
  <c r="F212" i="8"/>
  <c r="F213" i="8"/>
  <c r="F214" i="8"/>
  <c r="F215" i="8"/>
  <c r="F216" i="8"/>
  <c r="F217" i="8"/>
  <c r="F218" i="8"/>
  <c r="F219" i="8"/>
  <c r="F220" i="8"/>
  <c r="F221" i="8"/>
  <c r="F222" i="8"/>
  <c r="F223" i="8"/>
  <c r="F224" i="8"/>
  <c r="F225" i="8"/>
  <c r="F226" i="8"/>
  <c r="F227" i="8"/>
  <c r="F228" i="8"/>
  <c r="F229" i="8"/>
  <c r="F230" i="8"/>
  <c r="F231" i="8"/>
  <c r="F232" i="8"/>
  <c r="F233" i="8"/>
  <c r="F234" i="8"/>
  <c r="F235" i="8"/>
  <c r="F236" i="8"/>
  <c r="F237" i="8"/>
  <c r="F238" i="8"/>
  <c r="F239" i="8"/>
  <c r="F240" i="8"/>
  <c r="F241" i="8"/>
  <c r="F242" i="8"/>
  <c r="F243" i="8"/>
  <c r="F244" i="8"/>
  <c r="F245" i="8"/>
  <c r="F246" i="8"/>
  <c r="F247" i="8"/>
  <c r="F248" i="8"/>
  <c r="F249" i="8"/>
  <c r="F250" i="8"/>
  <c r="F251" i="8"/>
  <c r="F252" i="8"/>
  <c r="F253" i="8"/>
  <c r="F254" i="8"/>
  <c r="F255" i="8"/>
  <c r="F256" i="8"/>
  <c r="F257" i="8"/>
  <c r="F258" i="8"/>
  <c r="F259" i="8"/>
  <c r="F260" i="8"/>
  <c r="F261" i="8"/>
  <c r="F262" i="8"/>
  <c r="F263" i="8"/>
  <c r="F264" i="8"/>
  <c r="F265" i="8"/>
  <c r="F266" i="8"/>
  <c r="F267" i="8"/>
  <c r="F268" i="8"/>
  <c r="F269" i="8"/>
  <c r="F270" i="8"/>
  <c r="F271" i="8"/>
  <c r="F272" i="8"/>
  <c r="F273" i="8"/>
  <c r="F274" i="8"/>
  <c r="F275" i="8"/>
  <c r="F276" i="8"/>
  <c r="F277" i="8"/>
  <c r="F278" i="8"/>
  <c r="F279" i="8"/>
  <c r="F280" i="8"/>
  <c r="F281" i="8"/>
  <c r="F282" i="8"/>
  <c r="F283" i="8"/>
  <c r="F284" i="8"/>
  <c r="F285" i="8"/>
  <c r="F286" i="8"/>
  <c r="F287" i="8"/>
  <c r="F288" i="8"/>
  <c r="F289" i="8"/>
  <c r="F290" i="8"/>
  <c r="F291" i="8"/>
  <c r="F292" i="8"/>
  <c r="F293" i="8"/>
  <c r="F294" i="8"/>
  <c r="F295" i="8"/>
  <c r="F296" i="8"/>
  <c r="F297" i="8"/>
  <c r="F298" i="8"/>
  <c r="F299" i="8"/>
  <c r="F300" i="8"/>
  <c r="F301" i="8"/>
  <c r="F302" i="8"/>
  <c r="F303" i="8"/>
  <c r="F304" i="8"/>
  <c r="F305" i="8"/>
  <c r="F306" i="8"/>
  <c r="F307" i="8"/>
  <c r="F308" i="8"/>
  <c r="F309" i="8"/>
  <c r="F310" i="8"/>
  <c r="F311" i="8"/>
  <c r="F312" i="8"/>
  <c r="F313" i="8"/>
  <c r="F314" i="8"/>
  <c r="F315" i="8"/>
  <c r="F316" i="8"/>
  <c r="F317" i="8"/>
  <c r="F318" i="8"/>
  <c r="F319" i="8"/>
  <c r="F320" i="8"/>
  <c r="F321" i="8"/>
  <c r="F322" i="8"/>
  <c r="F323" i="8"/>
  <c r="F324" i="8"/>
  <c r="F325" i="8"/>
  <c r="F326" i="8"/>
  <c r="F327" i="8"/>
  <c r="F328" i="8"/>
  <c r="F329" i="8"/>
  <c r="F330" i="8"/>
  <c r="F331" i="8"/>
  <c r="F332" i="8"/>
  <c r="F333" i="8"/>
  <c r="F334" i="8"/>
  <c r="F335" i="8"/>
  <c r="F336" i="8"/>
  <c r="F337" i="8"/>
  <c r="F338" i="8"/>
  <c r="F339" i="8"/>
  <c r="F340" i="8"/>
  <c r="F341" i="8"/>
  <c r="F342" i="8"/>
  <c r="F343" i="8"/>
  <c r="F344" i="8"/>
  <c r="F345" i="8"/>
  <c r="F346" i="8"/>
  <c r="F347" i="8"/>
  <c r="F348" i="8"/>
  <c r="F349" i="8"/>
  <c r="F350" i="8"/>
  <c r="F351" i="8"/>
  <c r="F352" i="8"/>
  <c r="F353" i="8"/>
  <c r="F354" i="8"/>
  <c r="F355" i="8"/>
  <c r="F356" i="8"/>
  <c r="F357" i="8"/>
  <c r="F358" i="8"/>
  <c r="F359" i="8"/>
  <c r="F360" i="8"/>
  <c r="F361" i="8"/>
  <c r="F362" i="8"/>
  <c r="F363" i="8"/>
  <c r="F364" i="8"/>
  <c r="F365" i="8"/>
  <c r="F366" i="8"/>
  <c r="F367" i="8"/>
  <c r="F368" i="8"/>
  <c r="F369" i="8"/>
  <c r="F370" i="8"/>
  <c r="F371" i="8"/>
  <c r="F372" i="8"/>
  <c r="F373" i="8"/>
  <c r="F374" i="8"/>
  <c r="F375" i="8"/>
  <c r="F376" i="8"/>
  <c r="F377" i="8"/>
  <c r="F378" i="8"/>
  <c r="F379" i="8"/>
  <c r="F380" i="8"/>
  <c r="F381" i="8"/>
  <c r="F382" i="8"/>
  <c r="F383" i="8"/>
  <c r="F384" i="8"/>
  <c r="F385" i="8"/>
  <c r="F386" i="8"/>
  <c r="F387" i="8"/>
  <c r="F388" i="8"/>
  <c r="F389" i="8"/>
  <c r="F390" i="8"/>
  <c r="F391" i="8"/>
  <c r="F392" i="8"/>
  <c r="F393" i="8"/>
  <c r="F394" i="8"/>
  <c r="F395" i="8"/>
  <c r="F396" i="8"/>
  <c r="F397" i="8"/>
  <c r="F398" i="8"/>
  <c r="F399" i="8"/>
  <c r="F400" i="8"/>
  <c r="F401" i="8"/>
  <c r="F402" i="8"/>
  <c r="F403" i="8"/>
  <c r="F404" i="8"/>
  <c r="F405" i="8"/>
  <c r="F406" i="8"/>
  <c r="F407" i="8"/>
  <c r="F408" i="8"/>
  <c r="F409" i="8"/>
  <c r="F410" i="8"/>
  <c r="F411" i="8"/>
  <c r="F412" i="8"/>
  <c r="F413" i="8"/>
  <c r="F414" i="8"/>
  <c r="F415" i="8"/>
  <c r="F416" i="8"/>
  <c r="F417" i="8"/>
  <c r="F418" i="8"/>
  <c r="F419" i="8"/>
  <c r="F420" i="8"/>
  <c r="F421" i="8"/>
  <c r="F422" i="8"/>
  <c r="F423" i="8"/>
  <c r="F424" i="8"/>
  <c r="F425" i="8"/>
  <c r="F426" i="8"/>
  <c r="F427" i="8"/>
  <c r="F428" i="8"/>
  <c r="F429" i="8"/>
  <c r="F430" i="8"/>
  <c r="F431" i="8"/>
  <c r="F432" i="8"/>
  <c r="F433" i="8"/>
  <c r="F434" i="8"/>
  <c r="F435" i="8"/>
  <c r="F436" i="8"/>
  <c r="F437" i="8"/>
  <c r="F438" i="8"/>
  <c r="F439" i="8"/>
  <c r="F440" i="8"/>
  <c r="F441" i="8"/>
  <c r="F442" i="8"/>
  <c r="F443" i="8"/>
  <c r="F444" i="8"/>
  <c r="F445" i="8"/>
  <c r="F446" i="8"/>
  <c r="F447" i="8"/>
  <c r="F448" i="8"/>
  <c r="F449" i="8"/>
  <c r="F450" i="8"/>
  <c r="F451" i="8"/>
  <c r="F452" i="8"/>
  <c r="F453" i="8"/>
  <c r="F454" i="8"/>
  <c r="F455" i="8"/>
  <c r="F456" i="8"/>
  <c r="F457" i="8"/>
  <c r="F458" i="8"/>
  <c r="F459" i="8"/>
  <c r="F460" i="8"/>
  <c r="F461" i="8"/>
  <c r="F462" i="8"/>
  <c r="F463" i="8"/>
  <c r="F464" i="8"/>
  <c r="F465" i="8"/>
  <c r="F466" i="8"/>
  <c r="F467" i="8"/>
  <c r="F468" i="8"/>
  <c r="F469" i="8"/>
  <c r="F470" i="8"/>
  <c r="F471" i="8"/>
  <c r="F472" i="8"/>
  <c r="F473" i="8"/>
  <c r="F474" i="8"/>
  <c r="F475" i="8"/>
  <c r="F476" i="8"/>
  <c r="F477" i="8"/>
  <c r="F478" i="8"/>
  <c r="F479" i="8"/>
  <c r="F480" i="8"/>
  <c r="F481" i="8"/>
  <c r="F482" i="8"/>
  <c r="F483" i="8"/>
  <c r="F484" i="8"/>
  <c r="F485" i="8"/>
  <c r="F486" i="8"/>
  <c r="F487" i="8"/>
  <c r="F488" i="8"/>
  <c r="F489" i="8"/>
  <c r="F490" i="8"/>
  <c r="F491" i="8"/>
  <c r="F492" i="8"/>
  <c r="F493" i="8"/>
  <c r="F494" i="8"/>
  <c r="F495" i="8"/>
  <c r="F496" i="8"/>
  <c r="F497" i="8"/>
  <c r="F498" i="8"/>
  <c r="F499" i="8"/>
  <c r="F500" i="8"/>
  <c r="F501" i="8"/>
  <c r="F502" i="8"/>
  <c r="F503" i="8"/>
  <c r="F504" i="8"/>
  <c r="F505" i="8"/>
  <c r="F506" i="8"/>
  <c r="F507" i="8"/>
  <c r="F508" i="8"/>
  <c r="F509" i="8"/>
  <c r="F510" i="8"/>
  <c r="F511" i="8"/>
  <c r="F512" i="8"/>
  <c r="F513" i="8"/>
  <c r="F514" i="8"/>
  <c r="F515" i="8"/>
  <c r="F516" i="8"/>
  <c r="F517" i="8"/>
  <c r="F518" i="8"/>
  <c r="F519" i="8"/>
  <c r="F520" i="8"/>
  <c r="F521" i="8"/>
  <c r="F522" i="8"/>
  <c r="F523" i="8"/>
  <c r="F524" i="8"/>
  <c r="F525" i="8"/>
  <c r="F526" i="8"/>
  <c r="F527" i="8"/>
  <c r="F528" i="8"/>
  <c r="F529" i="8"/>
  <c r="F530" i="8"/>
  <c r="F531" i="8"/>
  <c r="F532" i="8"/>
  <c r="F533" i="8"/>
  <c r="F534" i="8"/>
  <c r="F535" i="8"/>
  <c r="F536" i="8"/>
  <c r="F537" i="8"/>
  <c r="F538" i="8"/>
  <c r="F539" i="8"/>
  <c r="F540" i="8"/>
  <c r="F541" i="8"/>
  <c r="F542" i="8"/>
  <c r="F543" i="8"/>
  <c r="F544" i="8"/>
  <c r="F545" i="8"/>
  <c r="F546" i="8"/>
  <c r="F547" i="8"/>
  <c r="F548" i="8"/>
  <c r="F549" i="8"/>
  <c r="F550" i="8"/>
  <c r="F4" i="8"/>
  <c r="E4" i="8"/>
  <c r="F4" i="7"/>
  <c r="E4" i="7"/>
  <c r="F4" i="6"/>
  <c r="E4" i="6"/>
  <c r="F4" i="5"/>
  <c r="E4" i="5"/>
  <c r="AC5" i="4"/>
  <c r="AC6" i="4"/>
  <c r="AC7" i="4"/>
  <c r="AC8" i="4"/>
  <c r="AC9" i="4"/>
  <c r="AC10" i="4"/>
  <c r="AC11" i="4"/>
  <c r="AC12" i="4"/>
  <c r="AC13" i="4"/>
  <c r="AC14" i="4"/>
  <c r="AC15" i="4"/>
  <c r="AC16" i="4"/>
  <c r="AC17" i="4"/>
  <c r="AC18" i="4"/>
  <c r="AC19" i="4"/>
  <c r="AC20" i="4"/>
  <c r="AC21" i="4"/>
  <c r="AC22" i="4"/>
  <c r="AC23" i="4"/>
  <c r="AC24" i="4"/>
  <c r="AC25" i="4"/>
  <c r="AC26" i="4"/>
  <c r="AC27" i="4"/>
  <c r="AC28" i="4"/>
  <c r="AC29" i="4"/>
  <c r="AC30" i="4"/>
  <c r="AC31" i="4"/>
  <c r="AC32" i="4"/>
  <c r="AC33" i="4"/>
  <c r="AC34" i="4"/>
  <c r="AC35" i="4"/>
  <c r="AC36" i="4"/>
  <c r="AC37" i="4"/>
  <c r="AC38" i="4"/>
  <c r="AC39" i="4"/>
  <c r="AC40" i="4"/>
  <c r="AC41" i="4"/>
  <c r="AC42" i="4"/>
  <c r="AC43" i="4"/>
  <c r="AC44" i="4"/>
  <c r="AC45" i="4"/>
  <c r="AC46" i="4"/>
  <c r="AC47" i="4"/>
  <c r="AC48" i="4"/>
  <c r="AC49" i="4"/>
  <c r="AC50" i="4"/>
  <c r="AC51" i="4"/>
  <c r="AC52" i="4"/>
  <c r="AC53" i="4"/>
  <c r="AC54" i="4"/>
  <c r="AC55" i="4"/>
  <c r="AC56" i="4"/>
  <c r="AC57" i="4"/>
  <c r="AC58" i="4"/>
  <c r="AC60" i="4"/>
  <c r="AC61" i="4"/>
  <c r="AC62" i="4"/>
  <c r="AC63" i="4"/>
  <c r="AC64" i="4"/>
  <c r="AC65" i="4"/>
  <c r="AC66" i="4"/>
  <c r="AC67" i="4"/>
  <c r="AC68" i="4"/>
  <c r="AC69" i="4"/>
  <c r="AC70" i="4"/>
  <c r="AC71" i="4"/>
  <c r="AC72" i="4"/>
  <c r="AC73" i="4"/>
  <c r="AC74" i="4"/>
  <c r="AC75" i="4"/>
  <c r="AC76" i="4"/>
  <c r="AC77" i="4"/>
  <c r="AC78" i="4"/>
  <c r="AC79" i="4"/>
  <c r="AC81" i="4"/>
  <c r="AC82" i="4"/>
  <c r="AC83" i="4"/>
  <c r="AC84" i="4"/>
  <c r="AC85" i="4"/>
  <c r="AC86" i="4"/>
  <c r="AC87" i="4"/>
  <c r="AC88" i="4"/>
  <c r="AC89" i="4"/>
  <c r="AC90" i="4"/>
  <c r="AC91" i="4"/>
  <c r="AC92" i="4"/>
  <c r="AC93" i="4"/>
  <c r="AC94" i="4"/>
  <c r="AC95" i="4"/>
  <c r="AC96" i="4"/>
  <c r="AC97" i="4"/>
  <c r="AC98" i="4"/>
  <c r="AC99" i="4"/>
  <c r="AC100" i="4"/>
  <c r="AC101" i="4"/>
  <c r="AC102" i="4"/>
  <c r="AC103" i="4"/>
  <c r="AC104" i="4"/>
  <c r="AC105" i="4"/>
  <c r="AC106" i="4"/>
  <c r="AC107" i="4"/>
  <c r="AC108" i="4"/>
  <c r="AC109" i="4"/>
  <c r="AC110" i="4"/>
  <c r="AC111" i="4"/>
  <c r="AC112" i="4"/>
  <c r="AC113" i="4"/>
  <c r="AC114" i="4"/>
  <c r="AC115" i="4"/>
  <c r="AC116" i="4"/>
  <c r="AC117" i="4"/>
  <c r="AC118" i="4"/>
  <c r="AC120" i="4"/>
  <c r="AC121" i="4"/>
  <c r="AC122" i="4"/>
  <c r="AC123" i="4"/>
  <c r="AC124" i="4"/>
  <c r="AC125" i="4"/>
  <c r="AC126" i="4"/>
  <c r="AC127" i="4"/>
  <c r="AC129" i="4"/>
  <c r="AC130" i="4"/>
  <c r="AC131" i="4"/>
  <c r="AC132" i="4"/>
  <c r="AC133" i="4"/>
  <c r="AC135" i="4"/>
  <c r="AC136" i="4"/>
  <c r="AC137" i="4"/>
  <c r="AC138" i="4"/>
  <c r="AC139" i="4"/>
  <c r="AC140" i="4"/>
  <c r="AC141" i="4"/>
  <c r="AC142" i="4"/>
  <c r="AC143" i="4"/>
  <c r="AC144" i="4"/>
  <c r="AC145" i="4"/>
  <c r="AC146" i="4"/>
  <c r="AC147" i="4"/>
  <c r="AC148" i="4"/>
  <c r="AC149" i="4"/>
  <c r="AC150" i="4"/>
  <c r="AC151" i="4"/>
  <c r="AC152" i="4"/>
  <c r="AC153" i="4"/>
  <c r="AC154" i="4"/>
  <c r="AC155" i="4"/>
  <c r="AC156" i="4"/>
  <c r="AC157" i="4"/>
  <c r="AC158" i="4"/>
  <c r="AC159" i="4"/>
  <c r="AC160" i="4"/>
  <c r="AC161" i="4"/>
  <c r="AC162" i="4"/>
  <c r="AC163" i="4"/>
  <c r="AC164" i="4"/>
  <c r="AC165" i="4"/>
  <c r="AC166" i="4"/>
  <c r="AC167" i="4"/>
  <c r="AC168" i="4"/>
  <c r="AC169" i="4"/>
  <c r="AC170" i="4"/>
  <c r="AC171" i="4"/>
  <c r="AC172" i="4"/>
  <c r="AC173" i="4"/>
  <c r="AC174" i="4"/>
  <c r="AC175" i="4"/>
  <c r="AC176" i="4"/>
  <c r="AC177" i="4"/>
  <c r="AC178" i="4"/>
  <c r="AC179" i="4"/>
  <c r="AC180" i="4"/>
  <c r="AC181" i="4"/>
  <c r="AC182" i="4"/>
  <c r="AC183" i="4"/>
  <c r="AC184" i="4"/>
  <c r="AC185" i="4"/>
  <c r="AC186" i="4"/>
  <c r="AC187" i="4"/>
  <c r="AC188" i="4"/>
  <c r="AC189" i="4"/>
  <c r="AC190" i="4"/>
  <c r="AC191" i="4"/>
  <c r="AC192" i="4"/>
  <c r="AC193" i="4"/>
  <c r="AC194" i="4"/>
  <c r="AC195" i="4"/>
  <c r="AC196" i="4"/>
  <c r="AC197" i="4"/>
  <c r="AC198" i="4"/>
  <c r="AC199" i="4"/>
  <c r="AC200" i="4"/>
  <c r="AC201" i="4"/>
  <c r="AC202" i="4"/>
  <c r="AC203" i="4"/>
  <c r="AC204" i="4"/>
  <c r="AC205" i="4"/>
  <c r="AC206" i="4"/>
  <c r="AC207" i="4"/>
  <c r="AC208" i="4"/>
  <c r="AC209" i="4"/>
  <c r="AC210" i="4"/>
  <c r="AC211" i="4"/>
  <c r="AC212" i="4"/>
  <c r="AC213" i="4"/>
  <c r="AC214" i="4"/>
  <c r="AC215" i="4"/>
  <c r="AC216" i="4"/>
  <c r="AC217" i="4"/>
  <c r="AC218" i="4"/>
  <c r="AC219" i="4"/>
  <c r="AC220" i="4"/>
  <c r="AC221" i="4"/>
  <c r="AC222" i="4"/>
  <c r="AC223" i="4"/>
  <c r="AC224" i="4"/>
  <c r="AC225" i="4"/>
  <c r="AC226" i="4"/>
  <c r="AC227" i="4"/>
  <c r="AC228" i="4"/>
  <c r="AC229" i="4"/>
  <c r="AC230" i="4"/>
  <c r="AC231" i="4"/>
  <c r="AC232" i="4"/>
  <c r="AC233" i="4"/>
  <c r="AC234" i="4"/>
  <c r="AC235" i="4"/>
  <c r="AC237" i="4"/>
  <c r="AC238" i="4"/>
  <c r="AC239" i="4"/>
  <c r="AC240" i="4"/>
  <c r="AC241" i="4"/>
  <c r="AC242" i="4"/>
  <c r="AC243" i="4"/>
  <c r="AC244" i="4"/>
  <c r="AC245" i="4"/>
  <c r="AC246" i="4"/>
  <c r="AC247" i="4"/>
  <c r="AC248" i="4"/>
  <c r="AC249" i="4"/>
  <c r="AC250" i="4"/>
  <c r="AC251" i="4"/>
  <c r="AC252" i="4"/>
  <c r="AC253" i="4"/>
  <c r="AC254" i="4"/>
  <c r="AC255" i="4"/>
  <c r="AC256" i="4"/>
  <c r="AC257" i="4"/>
  <c r="AC258" i="4"/>
  <c r="AC259" i="4"/>
  <c r="AC260" i="4"/>
  <c r="AC261" i="4"/>
  <c r="AC262" i="4"/>
  <c r="AC263" i="4"/>
  <c r="AC264" i="4"/>
  <c r="AC265" i="4"/>
  <c r="AC266" i="4"/>
  <c r="AC267" i="4"/>
  <c r="AC268" i="4"/>
  <c r="AC269" i="4"/>
  <c r="AC270" i="4"/>
  <c r="AC271" i="4"/>
  <c r="AC272" i="4"/>
  <c r="AC273" i="4"/>
  <c r="AC274" i="4"/>
  <c r="AC275" i="4"/>
  <c r="AC276" i="4"/>
  <c r="AC277" i="4"/>
  <c r="AC278" i="4"/>
  <c r="AC279" i="4"/>
  <c r="AC280" i="4"/>
  <c r="AC281" i="4"/>
  <c r="AC282" i="4"/>
  <c r="AC283" i="4"/>
  <c r="AC284" i="4"/>
  <c r="AC285" i="4"/>
  <c r="AC286" i="4"/>
  <c r="AC287" i="4"/>
  <c r="AC288" i="4"/>
  <c r="AC289" i="4"/>
  <c r="AC290" i="4"/>
  <c r="AC291" i="4"/>
  <c r="AC292" i="4"/>
  <c r="AC293" i="4"/>
  <c r="AC294" i="4"/>
  <c r="AC295" i="4"/>
  <c r="AC296" i="4"/>
  <c r="AC297" i="4"/>
  <c r="AC298" i="4"/>
  <c r="AC299" i="4"/>
  <c r="AC300" i="4"/>
  <c r="AC301" i="4"/>
  <c r="AC302" i="4"/>
  <c r="AC303" i="4"/>
  <c r="AC304" i="4"/>
  <c r="AC305" i="4"/>
  <c r="AC306" i="4"/>
  <c r="AC307" i="4"/>
  <c r="AC308" i="4"/>
  <c r="AC309" i="4"/>
  <c r="AC310" i="4"/>
  <c r="AC311" i="4"/>
  <c r="AC312" i="4"/>
  <c r="AC313" i="4"/>
  <c r="AC314" i="4"/>
  <c r="AC315" i="4"/>
  <c r="AC316" i="4"/>
  <c r="AC317" i="4"/>
  <c r="AC318" i="4"/>
  <c r="AC319" i="4"/>
  <c r="AC320" i="4"/>
  <c r="AC321" i="4"/>
  <c r="AC322" i="4"/>
  <c r="AC323" i="4"/>
  <c r="AC324" i="4"/>
  <c r="AC325" i="4"/>
  <c r="AC326" i="4"/>
  <c r="AC327" i="4"/>
  <c r="AC328" i="4"/>
  <c r="AC329" i="4"/>
  <c r="AC330" i="4"/>
  <c r="AC331" i="4"/>
  <c r="AC332" i="4"/>
  <c r="AC333" i="4"/>
  <c r="AC334" i="4"/>
  <c r="AC335" i="4"/>
  <c r="AC336" i="4"/>
  <c r="AC337" i="4"/>
  <c r="AC338" i="4"/>
  <c r="AC339" i="4"/>
  <c r="AC340" i="4"/>
  <c r="AC341" i="4"/>
  <c r="AC342" i="4"/>
  <c r="AC343" i="4"/>
  <c r="AC344" i="4"/>
  <c r="AC345" i="4"/>
  <c r="AC346" i="4"/>
  <c r="AC347" i="4"/>
  <c r="AC348" i="4"/>
  <c r="AC349" i="4"/>
  <c r="AC350" i="4"/>
  <c r="AC351" i="4"/>
  <c r="AC352" i="4"/>
  <c r="AC353" i="4"/>
  <c r="AC354" i="4"/>
  <c r="AC355" i="4"/>
  <c r="AC356" i="4"/>
  <c r="AC357" i="4"/>
  <c r="AC358" i="4"/>
  <c r="AC359" i="4"/>
  <c r="AC360" i="4"/>
  <c r="AC361" i="4"/>
  <c r="AC362" i="4"/>
  <c r="AC363" i="4"/>
  <c r="AC364" i="4"/>
  <c r="AC365" i="4"/>
  <c r="AC366" i="4"/>
  <c r="AC367" i="4"/>
  <c r="AC368" i="4"/>
  <c r="AC369" i="4"/>
  <c r="AC370" i="4"/>
  <c r="AC371" i="4"/>
  <c r="AC372" i="4"/>
  <c r="AC373" i="4"/>
  <c r="AC374" i="4"/>
  <c r="AC375" i="4"/>
  <c r="AC376" i="4"/>
  <c r="AC377" i="4"/>
  <c r="AC378" i="4"/>
  <c r="AC379" i="4"/>
  <c r="AC380" i="4"/>
  <c r="AC381" i="4"/>
  <c r="AC382" i="4"/>
  <c r="AC383" i="4"/>
  <c r="AC384" i="4"/>
  <c r="AC385" i="4"/>
  <c r="AC386" i="4"/>
  <c r="AC387" i="4"/>
  <c r="AC388" i="4"/>
  <c r="AC389" i="4"/>
  <c r="AC390" i="4"/>
  <c r="AC392" i="4"/>
  <c r="AC393" i="4"/>
  <c r="AC394" i="4"/>
  <c r="AC395" i="4"/>
  <c r="AC396" i="4"/>
  <c r="AC397" i="4"/>
  <c r="AC398" i="4"/>
  <c r="AC399" i="4"/>
  <c r="AC400" i="4"/>
  <c r="AC401" i="4"/>
  <c r="AC402" i="4"/>
  <c r="AC403" i="4"/>
  <c r="AC404" i="4"/>
  <c r="AC405" i="4"/>
  <c r="AC406" i="4"/>
  <c r="AC407" i="4"/>
  <c r="AC408" i="4"/>
  <c r="AC409" i="4"/>
  <c r="AC410" i="4"/>
  <c r="AC411" i="4"/>
  <c r="AC412" i="4"/>
  <c r="AC413" i="4"/>
  <c r="AC414" i="4"/>
  <c r="AC415" i="4"/>
  <c r="AC416" i="4"/>
  <c r="AC417" i="4"/>
  <c r="AC418" i="4"/>
  <c r="AC419" i="4"/>
  <c r="AC420" i="4"/>
  <c r="AC421" i="4"/>
  <c r="AC422" i="4"/>
  <c r="AC423" i="4"/>
  <c r="AC424" i="4"/>
  <c r="AC425" i="4"/>
  <c r="AC426" i="4"/>
  <c r="AC427" i="4"/>
  <c r="AC429" i="4"/>
  <c r="AC430" i="4"/>
  <c r="AC431" i="4"/>
  <c r="AC432" i="4"/>
  <c r="AC433" i="4"/>
  <c r="AC434" i="4"/>
  <c r="AC435" i="4"/>
  <c r="AC436" i="4"/>
  <c r="AC437" i="4"/>
  <c r="AC438" i="4"/>
  <c r="AC439" i="4"/>
  <c r="AC440" i="4"/>
  <c r="AC441" i="4"/>
  <c r="AC442" i="4"/>
  <c r="AC443" i="4"/>
  <c r="AC444" i="4"/>
  <c r="AC445" i="4"/>
  <c r="AC446" i="4"/>
  <c r="AC447" i="4"/>
  <c r="AC448" i="4"/>
  <c r="AC449" i="4"/>
  <c r="AC450" i="4"/>
  <c r="AC451" i="4"/>
  <c r="AC452" i="4"/>
  <c r="AC453" i="4"/>
  <c r="AC454" i="4"/>
  <c r="AC455" i="4"/>
  <c r="AC456" i="4"/>
  <c r="AC457" i="4"/>
  <c r="AC458" i="4"/>
  <c r="AC459" i="4"/>
  <c r="AC460" i="4"/>
  <c r="AC461" i="4"/>
  <c r="AC462" i="4"/>
  <c r="AC463" i="4"/>
  <c r="AC464" i="4"/>
  <c r="AC465" i="4"/>
  <c r="AC466" i="4"/>
  <c r="AC467" i="4"/>
  <c r="AC468" i="4"/>
  <c r="AC469" i="4"/>
  <c r="AC470" i="4"/>
  <c r="AC471" i="4"/>
  <c r="AC472" i="4"/>
  <c r="AC473" i="4"/>
  <c r="AC474" i="4"/>
  <c r="AC475" i="4"/>
  <c r="AC476" i="4"/>
  <c r="AC477" i="4"/>
  <c r="AC478" i="4"/>
  <c r="AC479" i="4"/>
  <c r="AC480" i="4"/>
  <c r="AC481" i="4"/>
  <c r="AC482" i="4"/>
  <c r="AC483" i="4"/>
  <c r="AC484" i="4"/>
  <c r="AC485" i="4"/>
  <c r="AC486" i="4"/>
  <c r="AC487" i="4"/>
  <c r="AC488" i="4"/>
  <c r="AC489" i="4"/>
  <c r="AC490" i="4"/>
  <c r="AC491" i="4"/>
  <c r="AC492" i="4"/>
  <c r="AC493" i="4"/>
  <c r="AC494" i="4"/>
  <c r="AC495" i="4"/>
  <c r="AC496" i="4"/>
  <c r="AC497" i="4"/>
  <c r="AC498" i="4"/>
  <c r="AC499" i="4"/>
  <c r="AC500" i="4"/>
  <c r="AC501" i="4"/>
  <c r="AC502" i="4"/>
  <c r="AC503" i="4"/>
  <c r="AC504" i="4"/>
  <c r="AC505" i="4"/>
  <c r="AC506" i="4"/>
  <c r="AC507" i="4"/>
  <c r="AC508" i="4"/>
  <c r="AC509" i="4"/>
  <c r="AC510" i="4"/>
  <c r="AC511" i="4"/>
  <c r="AC512" i="4"/>
  <c r="AC513" i="4"/>
  <c r="AC514" i="4"/>
  <c r="AC515" i="4"/>
  <c r="AC516" i="4"/>
  <c r="AC517" i="4"/>
  <c r="AC518" i="4"/>
  <c r="AC519" i="4"/>
  <c r="AC520" i="4"/>
  <c r="AC521" i="4"/>
  <c r="AC522" i="4"/>
  <c r="AC523" i="4"/>
  <c r="AC524" i="4"/>
  <c r="AC525" i="4"/>
  <c r="AC526" i="4"/>
  <c r="AC527" i="4"/>
  <c r="AC528" i="4"/>
  <c r="AC529" i="4"/>
  <c r="AC530" i="4"/>
  <c r="AC531" i="4"/>
  <c r="AC532" i="4"/>
  <c r="AC533" i="4"/>
  <c r="AC534" i="4"/>
  <c r="AC535" i="4"/>
  <c r="AC536" i="4"/>
  <c r="AC537" i="4"/>
  <c r="AC538" i="4"/>
  <c r="AC539" i="4"/>
  <c r="AC540" i="4"/>
  <c r="AC541" i="4"/>
  <c r="AC542" i="4"/>
  <c r="AC543" i="4"/>
  <c r="AC544" i="4"/>
  <c r="AC545" i="4"/>
  <c r="AC546" i="4"/>
  <c r="AC547" i="4"/>
  <c r="AC548" i="4"/>
  <c r="AC549" i="4"/>
  <c r="AC550" i="4"/>
  <c r="AC4" i="4"/>
  <c r="Z5" i="4"/>
  <c r="Z6" i="4"/>
  <c r="Z7" i="4"/>
  <c r="Z8" i="4"/>
  <c r="Z9" i="4"/>
  <c r="Z10" i="4"/>
  <c r="Z11" i="4"/>
  <c r="Z12" i="4"/>
  <c r="Z13" i="4"/>
  <c r="Z14" i="4"/>
  <c r="Z15" i="4"/>
  <c r="Z16" i="4"/>
  <c r="Z17" i="4"/>
  <c r="Z18" i="4"/>
  <c r="Z19" i="4"/>
  <c r="Z20" i="4"/>
  <c r="Z21" i="4"/>
  <c r="Z22" i="4"/>
  <c r="Z23" i="4"/>
  <c r="Z24" i="4"/>
  <c r="Z25" i="4"/>
  <c r="Z26" i="4"/>
  <c r="Z27" i="4"/>
  <c r="Z28" i="4"/>
  <c r="Z29" i="4"/>
  <c r="Z30" i="4"/>
  <c r="Z31" i="4"/>
  <c r="Z32" i="4"/>
  <c r="Z33" i="4"/>
  <c r="Z34" i="4"/>
  <c r="Z35" i="4"/>
  <c r="Z36" i="4"/>
  <c r="Z37" i="4"/>
  <c r="Z38" i="4"/>
  <c r="Z39" i="4"/>
  <c r="Z40" i="4"/>
  <c r="Z41" i="4"/>
  <c r="Z42" i="4"/>
  <c r="Z43" i="4"/>
  <c r="Z44" i="4"/>
  <c r="Z45" i="4"/>
  <c r="Z46" i="4"/>
  <c r="Z47" i="4"/>
  <c r="Z48" i="4"/>
  <c r="Z49" i="4"/>
  <c r="Z50" i="4"/>
  <c r="Z51" i="4"/>
  <c r="Z52" i="4"/>
  <c r="Z53" i="4"/>
  <c r="Z54" i="4"/>
  <c r="Z55" i="4"/>
  <c r="Z56" i="4"/>
  <c r="Z57" i="4"/>
  <c r="Z58" i="4"/>
  <c r="Z59" i="4"/>
  <c r="Z60" i="4"/>
  <c r="Z61" i="4"/>
  <c r="Z62" i="4"/>
  <c r="Z63" i="4"/>
  <c r="Z64" i="4"/>
  <c r="Z65" i="4"/>
  <c r="Z66" i="4"/>
  <c r="Z67" i="4"/>
  <c r="Z68" i="4"/>
  <c r="Z69" i="4"/>
  <c r="Z70" i="4"/>
  <c r="Z71" i="4"/>
  <c r="Z72" i="4"/>
  <c r="Z73" i="4"/>
  <c r="Z74" i="4"/>
  <c r="Z75" i="4"/>
  <c r="Z76" i="4"/>
  <c r="Z77" i="4"/>
  <c r="Z78" i="4"/>
  <c r="Z79" i="4"/>
  <c r="Z81" i="4"/>
  <c r="Z82" i="4"/>
  <c r="Z83" i="4"/>
  <c r="Z84" i="4"/>
  <c r="Z85" i="4"/>
  <c r="Z86" i="4"/>
  <c r="Z87" i="4"/>
  <c r="Z88" i="4"/>
  <c r="Z89" i="4"/>
  <c r="Z90" i="4"/>
  <c r="Z91" i="4"/>
  <c r="Z92" i="4"/>
  <c r="Z93" i="4"/>
  <c r="Z94" i="4"/>
  <c r="Z95" i="4"/>
  <c r="Z96" i="4"/>
  <c r="Z97" i="4"/>
  <c r="Z98" i="4"/>
  <c r="Z99" i="4"/>
  <c r="Z100" i="4"/>
  <c r="Z101" i="4"/>
  <c r="Z102" i="4"/>
  <c r="Z103" i="4"/>
  <c r="Z104" i="4"/>
  <c r="Z105" i="4"/>
  <c r="Z106" i="4"/>
  <c r="Z107" i="4"/>
  <c r="Z108" i="4"/>
  <c r="Z109" i="4"/>
  <c r="Z110" i="4"/>
  <c r="Z111" i="4"/>
  <c r="Z112" i="4"/>
  <c r="Z113" i="4"/>
  <c r="Z114" i="4"/>
  <c r="Z115" i="4"/>
  <c r="Z116" i="4"/>
  <c r="Z117" i="4"/>
  <c r="Z118" i="4"/>
  <c r="Z120" i="4"/>
  <c r="Z121" i="4"/>
  <c r="Z122" i="4"/>
  <c r="Z123" i="4"/>
  <c r="Z124" i="4"/>
  <c r="Z125" i="4"/>
  <c r="Z126" i="4"/>
  <c r="Z127" i="4"/>
  <c r="Z128" i="4"/>
  <c r="Z129" i="4"/>
  <c r="Z130" i="4"/>
  <c r="Z131" i="4"/>
  <c r="Z132" i="4"/>
  <c r="Z133" i="4"/>
  <c r="Z135" i="4"/>
  <c r="Z136" i="4"/>
  <c r="Z137" i="4"/>
  <c r="Z138" i="4"/>
  <c r="Z139" i="4"/>
  <c r="Z140" i="4"/>
  <c r="Z141" i="4"/>
  <c r="Z142" i="4"/>
  <c r="Z143" i="4"/>
  <c r="Z144" i="4"/>
  <c r="Z145" i="4"/>
  <c r="Z146" i="4"/>
  <c r="Z147" i="4"/>
  <c r="Z148" i="4"/>
  <c r="Z149" i="4"/>
  <c r="Z150" i="4"/>
  <c r="Z151" i="4"/>
  <c r="Z152" i="4"/>
  <c r="Z153" i="4"/>
  <c r="Z154" i="4"/>
  <c r="Z155" i="4"/>
  <c r="Z156" i="4"/>
  <c r="Z157" i="4"/>
  <c r="Z158" i="4"/>
  <c r="Z159" i="4"/>
  <c r="Z160" i="4"/>
  <c r="Z161" i="4"/>
  <c r="Z162" i="4"/>
  <c r="Z163" i="4"/>
  <c r="Z164" i="4"/>
  <c r="Z165" i="4"/>
  <c r="Z166" i="4"/>
  <c r="Z167" i="4"/>
  <c r="Z168" i="4"/>
  <c r="Z169" i="4"/>
  <c r="Z170" i="4"/>
  <c r="Z171" i="4"/>
  <c r="Z172" i="4"/>
  <c r="Z173" i="4"/>
  <c r="Z174" i="4"/>
  <c r="Z175" i="4"/>
  <c r="Z176" i="4"/>
  <c r="Z177" i="4"/>
  <c r="Z178" i="4"/>
  <c r="Z179" i="4"/>
  <c r="Z180" i="4"/>
  <c r="Z181" i="4"/>
  <c r="Z182" i="4"/>
  <c r="Z183" i="4"/>
  <c r="Z184" i="4"/>
  <c r="Z185" i="4"/>
  <c r="Z186" i="4"/>
  <c r="Z187" i="4"/>
  <c r="Z188" i="4"/>
  <c r="Z189" i="4"/>
  <c r="Z190" i="4"/>
  <c r="Z191" i="4"/>
  <c r="Z192" i="4"/>
  <c r="Z193" i="4"/>
  <c r="Z194" i="4"/>
  <c r="Z195" i="4"/>
  <c r="Z196" i="4"/>
  <c r="Z197" i="4"/>
  <c r="Z198" i="4"/>
  <c r="Z199" i="4"/>
  <c r="Z200" i="4"/>
  <c r="Z201" i="4"/>
  <c r="Z202" i="4"/>
  <c r="Z203" i="4"/>
  <c r="Z204" i="4"/>
  <c r="Z205" i="4"/>
  <c r="Z206" i="4"/>
  <c r="Z207" i="4"/>
  <c r="Z208" i="4"/>
  <c r="Z209" i="4"/>
  <c r="Z210" i="4"/>
  <c r="Z211" i="4"/>
  <c r="Z212" i="4"/>
  <c r="Z213" i="4"/>
  <c r="Z214" i="4"/>
  <c r="Z215" i="4"/>
  <c r="Z216" i="4"/>
  <c r="Z217" i="4"/>
  <c r="Z218" i="4"/>
  <c r="Z219" i="4"/>
  <c r="Z220" i="4"/>
  <c r="Z221" i="4"/>
  <c r="Z222" i="4"/>
  <c r="Z223" i="4"/>
  <c r="Z224" i="4"/>
  <c r="Z225" i="4"/>
  <c r="Z226" i="4"/>
  <c r="Z227" i="4"/>
  <c r="Z228" i="4"/>
  <c r="Z229" i="4"/>
  <c r="Z230" i="4"/>
  <c r="Z231" i="4"/>
  <c r="Z232" i="4"/>
  <c r="Z233" i="4"/>
  <c r="Z234" i="4"/>
  <c r="Z235" i="4"/>
  <c r="Z237" i="4"/>
  <c r="Z238" i="4"/>
  <c r="Z239" i="4"/>
  <c r="Z240" i="4"/>
  <c r="Z241" i="4"/>
  <c r="Z242" i="4"/>
  <c r="Z243" i="4"/>
  <c r="Z244" i="4"/>
  <c r="Z245" i="4"/>
  <c r="Z246" i="4"/>
  <c r="Z247" i="4"/>
  <c r="Z248" i="4"/>
  <c r="Z249" i="4"/>
  <c r="Z250" i="4"/>
  <c r="Z251" i="4"/>
  <c r="Z252" i="4"/>
  <c r="Z253" i="4"/>
  <c r="Z254" i="4"/>
  <c r="Z255" i="4"/>
  <c r="Z256" i="4"/>
  <c r="Z257" i="4"/>
  <c r="Z258" i="4"/>
  <c r="Z259" i="4"/>
  <c r="Z260" i="4"/>
  <c r="Z261" i="4"/>
  <c r="Z262" i="4"/>
  <c r="Z263" i="4"/>
  <c r="Z264" i="4"/>
  <c r="Z265" i="4"/>
  <c r="Z266" i="4"/>
  <c r="Z267" i="4"/>
  <c r="Z268" i="4"/>
  <c r="Z269" i="4"/>
  <c r="Z270" i="4"/>
  <c r="Z271" i="4"/>
  <c r="Z272" i="4"/>
  <c r="Z273" i="4"/>
  <c r="Z274" i="4"/>
  <c r="Z275" i="4"/>
  <c r="Z276" i="4"/>
  <c r="Z277" i="4"/>
  <c r="Z278" i="4"/>
  <c r="Z279" i="4"/>
  <c r="Z280" i="4"/>
  <c r="Z281" i="4"/>
  <c r="Z282" i="4"/>
  <c r="Z283" i="4"/>
  <c r="Z284" i="4"/>
  <c r="Z285" i="4"/>
  <c r="Z286" i="4"/>
  <c r="Z287" i="4"/>
  <c r="Z288" i="4"/>
  <c r="Z289" i="4"/>
  <c r="Z290" i="4"/>
  <c r="Z291" i="4"/>
  <c r="Z292" i="4"/>
  <c r="Z293" i="4"/>
  <c r="Z294" i="4"/>
  <c r="Z295" i="4"/>
  <c r="Z296" i="4"/>
  <c r="Z297" i="4"/>
  <c r="Z298" i="4"/>
  <c r="Z299" i="4"/>
  <c r="Z300" i="4"/>
  <c r="Z301" i="4"/>
  <c r="Z302" i="4"/>
  <c r="Z303" i="4"/>
  <c r="Z304" i="4"/>
  <c r="Z305" i="4"/>
  <c r="Z306" i="4"/>
  <c r="Z307" i="4"/>
  <c r="Z308" i="4"/>
  <c r="Z309" i="4"/>
  <c r="Z310" i="4"/>
  <c r="Z311" i="4"/>
  <c r="Z312" i="4"/>
  <c r="Z313" i="4"/>
  <c r="Z314" i="4"/>
  <c r="Z315" i="4"/>
  <c r="Z316" i="4"/>
  <c r="Z317" i="4"/>
  <c r="Z318" i="4"/>
  <c r="Z319" i="4"/>
  <c r="Z320" i="4"/>
  <c r="Z321" i="4"/>
  <c r="Z322" i="4"/>
  <c r="Z323" i="4"/>
  <c r="Z324" i="4"/>
  <c r="Z325" i="4"/>
  <c r="Z326" i="4"/>
  <c r="Z327" i="4"/>
  <c r="Z328" i="4"/>
  <c r="Z329" i="4"/>
  <c r="Z330" i="4"/>
  <c r="Z331" i="4"/>
  <c r="Z332" i="4"/>
  <c r="Z333" i="4"/>
  <c r="Z334" i="4"/>
  <c r="Z335" i="4"/>
  <c r="Z336" i="4"/>
  <c r="Z337" i="4"/>
  <c r="Z338" i="4"/>
  <c r="Z339" i="4"/>
  <c r="Z340" i="4"/>
  <c r="Z341" i="4"/>
  <c r="Z342" i="4"/>
  <c r="Z343" i="4"/>
  <c r="Z344" i="4"/>
  <c r="Z345" i="4"/>
  <c r="Z346" i="4"/>
  <c r="Z347" i="4"/>
  <c r="Z348" i="4"/>
  <c r="Z349" i="4"/>
  <c r="Z350" i="4"/>
  <c r="Z351" i="4"/>
  <c r="Z352" i="4"/>
  <c r="Z353" i="4"/>
  <c r="Z354" i="4"/>
  <c r="Z355" i="4"/>
  <c r="Z356" i="4"/>
  <c r="Z357" i="4"/>
  <c r="Z358" i="4"/>
  <c r="Z359" i="4"/>
  <c r="Z360" i="4"/>
  <c r="Z361" i="4"/>
  <c r="Z362" i="4"/>
  <c r="Z363" i="4"/>
  <c r="Z364" i="4"/>
  <c r="Z365" i="4"/>
  <c r="Z366" i="4"/>
  <c r="Z367" i="4"/>
  <c r="Z368" i="4"/>
  <c r="Z369" i="4"/>
  <c r="Z370" i="4"/>
  <c r="Z371" i="4"/>
  <c r="Z372" i="4"/>
  <c r="Z373" i="4"/>
  <c r="Z374" i="4"/>
  <c r="Z375" i="4"/>
  <c r="Z376" i="4"/>
  <c r="Z377" i="4"/>
  <c r="Z378" i="4"/>
  <c r="Z379" i="4"/>
  <c r="Z380" i="4"/>
  <c r="Z381" i="4"/>
  <c r="Z382" i="4"/>
  <c r="Z383" i="4"/>
  <c r="Z384" i="4"/>
  <c r="Z385" i="4"/>
  <c r="Z386" i="4"/>
  <c r="Z387" i="4"/>
  <c r="Z388" i="4"/>
  <c r="Z389" i="4"/>
  <c r="Z390" i="4"/>
  <c r="Z391" i="4"/>
  <c r="Z392" i="4"/>
  <c r="Z393" i="4"/>
  <c r="Z394" i="4"/>
  <c r="Z395" i="4"/>
  <c r="Z396" i="4"/>
  <c r="Z397" i="4"/>
  <c r="Z398" i="4"/>
  <c r="Z399" i="4"/>
  <c r="Z400" i="4"/>
  <c r="Z401" i="4"/>
  <c r="Z402" i="4"/>
  <c r="Z403" i="4"/>
  <c r="Z404" i="4"/>
  <c r="Z405" i="4"/>
  <c r="Z406" i="4"/>
  <c r="Z407" i="4"/>
  <c r="Z408" i="4"/>
  <c r="Z409" i="4"/>
  <c r="Z410" i="4"/>
  <c r="Z411" i="4"/>
  <c r="Z412" i="4"/>
  <c r="Z413" i="4"/>
  <c r="Z414" i="4"/>
  <c r="Z415" i="4"/>
  <c r="Z416" i="4"/>
  <c r="Z417" i="4"/>
  <c r="Z418" i="4"/>
  <c r="Z419" i="4"/>
  <c r="Z420" i="4"/>
  <c r="Z421" i="4"/>
  <c r="Z422" i="4"/>
  <c r="Z423" i="4"/>
  <c r="Z424" i="4"/>
  <c r="Z425" i="4"/>
  <c r="Z426" i="4"/>
  <c r="Z427" i="4"/>
  <c r="Z428" i="4"/>
  <c r="Z429" i="4"/>
  <c r="Z430" i="4"/>
  <c r="Z431" i="4"/>
  <c r="Z432" i="4"/>
  <c r="Z433" i="4"/>
  <c r="Z434" i="4"/>
  <c r="Z435" i="4"/>
  <c r="Z436" i="4"/>
  <c r="Z437" i="4"/>
  <c r="Z438" i="4"/>
  <c r="Z439" i="4"/>
  <c r="Z440" i="4"/>
  <c r="Z441" i="4"/>
  <c r="Z442" i="4"/>
  <c r="Z443" i="4"/>
  <c r="Z444" i="4"/>
  <c r="Z445" i="4"/>
  <c r="Z446" i="4"/>
  <c r="Z447" i="4"/>
  <c r="Z448" i="4"/>
  <c r="Z449" i="4"/>
  <c r="Z450" i="4"/>
  <c r="Z451" i="4"/>
  <c r="Z452" i="4"/>
  <c r="Z453" i="4"/>
  <c r="Z454" i="4"/>
  <c r="Z455" i="4"/>
  <c r="Z456" i="4"/>
  <c r="Z457" i="4"/>
  <c r="Z458" i="4"/>
  <c r="Z459" i="4"/>
  <c r="Z460" i="4"/>
  <c r="Z461" i="4"/>
  <c r="Z462" i="4"/>
  <c r="Z463" i="4"/>
  <c r="Z464" i="4"/>
  <c r="Z465" i="4"/>
  <c r="Z466" i="4"/>
  <c r="Z467" i="4"/>
  <c r="Z468" i="4"/>
  <c r="Z469" i="4"/>
  <c r="Z470" i="4"/>
  <c r="Z471" i="4"/>
  <c r="Z472" i="4"/>
  <c r="Z473" i="4"/>
  <c r="Z474" i="4"/>
  <c r="Z475" i="4"/>
  <c r="Z476" i="4"/>
  <c r="Z477" i="4"/>
  <c r="Z478" i="4"/>
  <c r="Z479" i="4"/>
  <c r="Z480" i="4"/>
  <c r="Z481" i="4"/>
  <c r="Z482" i="4"/>
  <c r="Z483" i="4"/>
  <c r="Z484" i="4"/>
  <c r="Z485" i="4"/>
  <c r="Z486" i="4"/>
  <c r="Z487" i="4"/>
  <c r="Z488" i="4"/>
  <c r="Z489" i="4"/>
  <c r="Z490" i="4"/>
  <c r="Z491" i="4"/>
  <c r="Z492" i="4"/>
  <c r="Z493" i="4"/>
  <c r="Z494" i="4"/>
  <c r="Z495" i="4"/>
  <c r="Z496" i="4"/>
  <c r="Z497" i="4"/>
  <c r="Z498" i="4"/>
  <c r="Z499" i="4"/>
  <c r="Z500" i="4"/>
  <c r="Z501" i="4"/>
  <c r="Z502" i="4"/>
  <c r="Z503" i="4"/>
  <c r="Z504" i="4"/>
  <c r="Z505" i="4"/>
  <c r="Z506" i="4"/>
  <c r="Z507" i="4"/>
  <c r="Z508" i="4"/>
  <c r="Z509" i="4"/>
  <c r="Z510" i="4"/>
  <c r="Z511" i="4"/>
  <c r="Z512" i="4"/>
  <c r="Z513" i="4"/>
  <c r="Z514" i="4"/>
  <c r="Z515" i="4"/>
  <c r="Z516" i="4"/>
  <c r="Z517" i="4"/>
  <c r="Z518" i="4"/>
  <c r="Z519" i="4"/>
  <c r="Z520" i="4"/>
  <c r="Z521" i="4"/>
  <c r="Z522" i="4"/>
  <c r="Z523" i="4"/>
  <c r="Z524" i="4"/>
  <c r="Z525" i="4"/>
  <c r="Z526" i="4"/>
  <c r="Z527" i="4"/>
  <c r="Z528" i="4"/>
  <c r="Z529" i="4"/>
  <c r="Z530" i="4"/>
  <c r="Z531" i="4"/>
  <c r="Z532" i="4"/>
  <c r="Z533" i="4"/>
  <c r="Z534" i="4"/>
  <c r="Z535" i="4"/>
  <c r="Z536" i="4"/>
  <c r="Z537" i="4"/>
  <c r="Z538" i="4"/>
  <c r="Z539" i="4"/>
  <c r="Z540" i="4"/>
  <c r="Z541" i="4"/>
  <c r="Z542" i="4"/>
  <c r="Z543" i="4"/>
  <c r="Z544" i="4"/>
  <c r="Z545" i="4"/>
  <c r="Z546" i="4"/>
  <c r="Z547" i="4"/>
  <c r="Z548" i="4"/>
  <c r="Z549" i="4"/>
  <c r="Z550" i="4"/>
  <c r="Y5" i="4"/>
  <c r="Y6" i="4"/>
  <c r="Y7" i="4"/>
  <c r="Y8" i="4"/>
  <c r="Y9" i="4"/>
  <c r="Y10" i="4"/>
  <c r="Y11" i="4"/>
  <c r="Y12" i="4"/>
  <c r="Y13" i="4"/>
  <c r="Y14" i="4"/>
  <c r="Y15" i="4"/>
  <c r="Y16" i="4"/>
  <c r="Y17" i="4"/>
  <c r="Y18" i="4"/>
  <c r="Y19" i="4"/>
  <c r="Y20" i="4"/>
  <c r="Y21" i="4"/>
  <c r="Y22" i="4"/>
  <c r="Y23" i="4"/>
  <c r="Y24" i="4"/>
  <c r="Y25" i="4"/>
  <c r="Y26" i="4"/>
  <c r="Y27" i="4"/>
  <c r="Y28" i="4"/>
  <c r="Y29" i="4"/>
  <c r="Y30" i="4"/>
  <c r="Y31" i="4"/>
  <c r="Y32" i="4"/>
  <c r="Y33" i="4"/>
  <c r="Y34" i="4"/>
  <c r="Y35" i="4"/>
  <c r="Y36" i="4"/>
  <c r="Y37" i="4"/>
  <c r="Y38" i="4"/>
  <c r="Y39" i="4"/>
  <c r="Y40" i="4"/>
  <c r="Y41" i="4"/>
  <c r="Y42" i="4"/>
  <c r="Y43" i="4"/>
  <c r="Y44" i="4"/>
  <c r="Y45" i="4"/>
  <c r="Y46" i="4"/>
  <c r="Y47" i="4"/>
  <c r="Y48" i="4"/>
  <c r="Y49" i="4"/>
  <c r="Y50" i="4"/>
  <c r="Y51" i="4"/>
  <c r="Y52" i="4"/>
  <c r="Y53" i="4"/>
  <c r="Y54" i="4"/>
  <c r="Y55" i="4"/>
  <c r="Y56" i="4"/>
  <c r="Y57" i="4"/>
  <c r="Y58" i="4"/>
  <c r="Y59" i="4"/>
  <c r="Y60" i="4"/>
  <c r="Y61" i="4"/>
  <c r="Y62" i="4"/>
  <c r="Y63" i="4"/>
  <c r="Y64" i="4"/>
  <c r="Y65" i="4"/>
  <c r="Y66" i="4"/>
  <c r="Y67" i="4"/>
  <c r="Y68" i="4"/>
  <c r="Y69" i="4"/>
  <c r="Y70" i="4"/>
  <c r="Y71" i="4"/>
  <c r="Y72" i="4"/>
  <c r="Y73" i="4"/>
  <c r="Y74" i="4"/>
  <c r="Y75" i="4"/>
  <c r="Y76" i="4"/>
  <c r="Y77" i="4"/>
  <c r="Y78" i="4"/>
  <c r="Y79" i="4"/>
  <c r="Y81" i="4"/>
  <c r="Y82" i="4"/>
  <c r="Y83" i="4"/>
  <c r="Y84" i="4"/>
  <c r="Y85" i="4"/>
  <c r="Y86" i="4"/>
  <c r="Y87" i="4"/>
  <c r="Y88" i="4"/>
  <c r="Y89" i="4"/>
  <c r="Y90" i="4"/>
  <c r="Y91" i="4"/>
  <c r="Y92" i="4"/>
  <c r="Y93" i="4"/>
  <c r="Y94" i="4"/>
  <c r="Y95" i="4"/>
  <c r="Y96" i="4"/>
  <c r="Y97" i="4"/>
  <c r="Y98" i="4"/>
  <c r="Y99" i="4"/>
  <c r="Y100" i="4"/>
  <c r="Y101" i="4"/>
  <c r="Y102" i="4"/>
  <c r="Y103" i="4"/>
  <c r="Y104" i="4"/>
  <c r="Y105" i="4"/>
  <c r="Y106" i="4"/>
  <c r="Y107" i="4"/>
  <c r="Y108" i="4"/>
  <c r="Y109" i="4"/>
  <c r="Y110" i="4"/>
  <c r="Y111" i="4"/>
  <c r="Y112" i="4"/>
  <c r="Y113" i="4"/>
  <c r="Y114" i="4"/>
  <c r="Y115" i="4"/>
  <c r="Y116" i="4"/>
  <c r="Y117" i="4"/>
  <c r="Y118" i="4"/>
  <c r="Y120" i="4"/>
  <c r="Y121" i="4"/>
  <c r="Y122" i="4"/>
  <c r="Y123" i="4"/>
  <c r="Y124" i="4"/>
  <c r="Y125" i="4"/>
  <c r="Y126" i="4"/>
  <c r="Y127" i="4"/>
  <c r="Y128" i="4"/>
  <c r="Y129" i="4"/>
  <c r="Y130" i="4"/>
  <c r="Y131" i="4"/>
  <c r="Y132" i="4"/>
  <c r="Y133" i="4"/>
  <c r="Y135" i="4"/>
  <c r="Y136" i="4"/>
  <c r="Y137" i="4"/>
  <c r="Y138" i="4"/>
  <c r="Y139" i="4"/>
  <c r="Y140" i="4"/>
  <c r="Y141" i="4"/>
  <c r="Y142" i="4"/>
  <c r="Y143" i="4"/>
  <c r="Y144" i="4"/>
  <c r="Y145" i="4"/>
  <c r="Y146" i="4"/>
  <c r="Y147" i="4"/>
  <c r="Y148" i="4"/>
  <c r="Y149" i="4"/>
  <c r="Y150" i="4"/>
  <c r="Y151" i="4"/>
  <c r="Y152" i="4"/>
  <c r="Y153" i="4"/>
  <c r="Y154" i="4"/>
  <c r="Y155" i="4"/>
  <c r="Y156" i="4"/>
  <c r="Y157" i="4"/>
  <c r="Y158" i="4"/>
  <c r="Y159" i="4"/>
  <c r="Y160" i="4"/>
  <c r="Y161" i="4"/>
  <c r="Y162" i="4"/>
  <c r="Y163" i="4"/>
  <c r="Y164" i="4"/>
  <c r="Y165" i="4"/>
  <c r="Y166" i="4"/>
  <c r="Y167" i="4"/>
  <c r="Y168" i="4"/>
  <c r="Y169" i="4"/>
  <c r="Y170" i="4"/>
  <c r="Y171" i="4"/>
  <c r="Y172" i="4"/>
  <c r="Y173" i="4"/>
  <c r="Y174" i="4"/>
  <c r="Y175" i="4"/>
  <c r="Y176" i="4"/>
  <c r="Y177" i="4"/>
  <c r="Y178" i="4"/>
  <c r="Y179" i="4"/>
  <c r="Y180" i="4"/>
  <c r="Y181" i="4"/>
  <c r="Y182" i="4"/>
  <c r="Y183" i="4"/>
  <c r="Y184" i="4"/>
  <c r="Y185" i="4"/>
  <c r="Y186" i="4"/>
  <c r="Y187" i="4"/>
  <c r="Y188" i="4"/>
  <c r="Y189" i="4"/>
  <c r="Y190" i="4"/>
  <c r="Y191" i="4"/>
  <c r="Y192" i="4"/>
  <c r="Y193" i="4"/>
  <c r="Y194" i="4"/>
  <c r="Y195" i="4"/>
  <c r="Y196" i="4"/>
  <c r="Y197" i="4"/>
  <c r="Y198" i="4"/>
  <c r="Y199" i="4"/>
  <c r="Y200" i="4"/>
  <c r="Y201" i="4"/>
  <c r="Y202" i="4"/>
  <c r="Y203" i="4"/>
  <c r="Y204" i="4"/>
  <c r="Y205" i="4"/>
  <c r="Y206" i="4"/>
  <c r="Y207" i="4"/>
  <c r="Y208" i="4"/>
  <c r="Y209" i="4"/>
  <c r="Y210" i="4"/>
  <c r="Y211" i="4"/>
  <c r="Y212" i="4"/>
  <c r="Y213" i="4"/>
  <c r="Y214" i="4"/>
  <c r="Y215" i="4"/>
  <c r="Y216" i="4"/>
  <c r="Y217" i="4"/>
  <c r="Y218" i="4"/>
  <c r="Y219" i="4"/>
  <c r="Y220" i="4"/>
  <c r="Y221" i="4"/>
  <c r="Y222" i="4"/>
  <c r="Y223" i="4"/>
  <c r="Y224" i="4"/>
  <c r="Y225" i="4"/>
  <c r="Y226" i="4"/>
  <c r="Y227" i="4"/>
  <c r="Y228" i="4"/>
  <c r="Y229" i="4"/>
  <c r="Y230" i="4"/>
  <c r="Y231" i="4"/>
  <c r="Y232" i="4"/>
  <c r="Y233" i="4"/>
  <c r="Y234" i="4"/>
  <c r="Y235" i="4"/>
  <c r="Y237" i="4"/>
  <c r="Y238" i="4"/>
  <c r="Y239" i="4"/>
  <c r="Y240" i="4"/>
  <c r="Y241" i="4"/>
  <c r="Y242" i="4"/>
  <c r="Y243" i="4"/>
  <c r="Y244" i="4"/>
  <c r="Y245" i="4"/>
  <c r="Y246" i="4"/>
  <c r="Y247" i="4"/>
  <c r="Y248" i="4"/>
  <c r="Y249" i="4"/>
  <c r="Y250" i="4"/>
  <c r="Y251" i="4"/>
  <c r="Y252" i="4"/>
  <c r="Y253" i="4"/>
  <c r="Y254" i="4"/>
  <c r="Y255" i="4"/>
  <c r="Y256" i="4"/>
  <c r="Y257" i="4"/>
  <c r="Y258" i="4"/>
  <c r="Y259" i="4"/>
  <c r="Y260" i="4"/>
  <c r="Y261" i="4"/>
  <c r="Y262" i="4"/>
  <c r="Y263" i="4"/>
  <c r="Y264" i="4"/>
  <c r="Y265" i="4"/>
  <c r="Y266" i="4"/>
  <c r="Y267" i="4"/>
  <c r="Y268" i="4"/>
  <c r="Y269" i="4"/>
  <c r="Y270" i="4"/>
  <c r="Y271" i="4"/>
  <c r="Y272" i="4"/>
  <c r="Y273" i="4"/>
  <c r="Y274" i="4"/>
  <c r="Y275" i="4"/>
  <c r="Y276" i="4"/>
  <c r="Y277" i="4"/>
  <c r="Y278" i="4"/>
  <c r="Y279" i="4"/>
  <c r="Y280" i="4"/>
  <c r="Y281" i="4"/>
  <c r="Y282" i="4"/>
  <c r="Y283" i="4"/>
  <c r="Y284" i="4"/>
  <c r="Y285" i="4"/>
  <c r="Y286" i="4"/>
  <c r="Y287" i="4"/>
  <c r="Y288" i="4"/>
  <c r="Y289" i="4"/>
  <c r="Y290" i="4"/>
  <c r="Y291" i="4"/>
  <c r="Y292" i="4"/>
  <c r="Y293" i="4"/>
  <c r="Y294" i="4"/>
  <c r="Y295" i="4"/>
  <c r="Y296" i="4"/>
  <c r="Y297" i="4"/>
  <c r="Y298" i="4"/>
  <c r="Y299" i="4"/>
  <c r="Y300" i="4"/>
  <c r="Y301" i="4"/>
  <c r="Y302" i="4"/>
  <c r="Y303" i="4"/>
  <c r="Y304" i="4"/>
  <c r="Y305" i="4"/>
  <c r="Y306" i="4"/>
  <c r="Y307" i="4"/>
  <c r="Y308" i="4"/>
  <c r="Y309" i="4"/>
  <c r="Y310" i="4"/>
  <c r="Y311" i="4"/>
  <c r="Y312" i="4"/>
  <c r="Y313" i="4"/>
  <c r="Y314" i="4"/>
  <c r="Y315" i="4"/>
  <c r="Y316" i="4"/>
  <c r="Y317" i="4"/>
  <c r="Y318" i="4"/>
  <c r="Y319" i="4"/>
  <c r="Y320" i="4"/>
  <c r="Y321" i="4"/>
  <c r="Y322" i="4"/>
  <c r="Y323" i="4"/>
  <c r="Y324" i="4"/>
  <c r="Y325" i="4"/>
  <c r="Y326" i="4"/>
  <c r="Y327" i="4"/>
  <c r="Y328" i="4"/>
  <c r="Y329" i="4"/>
  <c r="Y330" i="4"/>
  <c r="Y331" i="4"/>
  <c r="Y332" i="4"/>
  <c r="Y333" i="4"/>
  <c r="Y334" i="4"/>
  <c r="Y335" i="4"/>
  <c r="Y336" i="4"/>
  <c r="Y337" i="4"/>
  <c r="Y338" i="4"/>
  <c r="Y339" i="4"/>
  <c r="Y340" i="4"/>
  <c r="Y341" i="4"/>
  <c r="Y342" i="4"/>
  <c r="Y343" i="4"/>
  <c r="Y344" i="4"/>
  <c r="Y345" i="4"/>
  <c r="Y346" i="4"/>
  <c r="Y347" i="4"/>
  <c r="Y348" i="4"/>
  <c r="Y349" i="4"/>
  <c r="Y350" i="4"/>
  <c r="Y351" i="4"/>
  <c r="Y352" i="4"/>
  <c r="Y353" i="4"/>
  <c r="Y354" i="4"/>
  <c r="Y355" i="4"/>
  <c r="Y356" i="4"/>
  <c r="Y357" i="4"/>
  <c r="Y358" i="4"/>
  <c r="Y359" i="4"/>
  <c r="Y360" i="4"/>
  <c r="Y361" i="4"/>
  <c r="Y362" i="4"/>
  <c r="Y363" i="4"/>
  <c r="Y364" i="4"/>
  <c r="Y365" i="4"/>
  <c r="Y366" i="4"/>
  <c r="Y367" i="4"/>
  <c r="Y368" i="4"/>
  <c r="Y369" i="4"/>
  <c r="Y370" i="4"/>
  <c r="Y371" i="4"/>
  <c r="Y372" i="4"/>
  <c r="Y373" i="4"/>
  <c r="Y374" i="4"/>
  <c r="Y375" i="4"/>
  <c r="Y376" i="4"/>
  <c r="Y377" i="4"/>
  <c r="Y378" i="4"/>
  <c r="Y379" i="4"/>
  <c r="Y380" i="4"/>
  <c r="Y381" i="4"/>
  <c r="Y382" i="4"/>
  <c r="Y383" i="4"/>
  <c r="Y384" i="4"/>
  <c r="Y385" i="4"/>
  <c r="Y386" i="4"/>
  <c r="Y387" i="4"/>
  <c r="Y388" i="4"/>
  <c r="Y389" i="4"/>
  <c r="Y390" i="4"/>
  <c r="Y391" i="4"/>
  <c r="Y392" i="4"/>
  <c r="Y393" i="4"/>
  <c r="Y394" i="4"/>
  <c r="Y395" i="4"/>
  <c r="Y396" i="4"/>
  <c r="Y397" i="4"/>
  <c r="Y398" i="4"/>
  <c r="Y399" i="4"/>
  <c r="Y400" i="4"/>
  <c r="Y401" i="4"/>
  <c r="Y402" i="4"/>
  <c r="Y403" i="4"/>
  <c r="Y404" i="4"/>
  <c r="Y405" i="4"/>
  <c r="Y406" i="4"/>
  <c r="Y407" i="4"/>
  <c r="Y408" i="4"/>
  <c r="Y409" i="4"/>
  <c r="Y410" i="4"/>
  <c r="Y411" i="4"/>
  <c r="Y412" i="4"/>
  <c r="Y413" i="4"/>
  <c r="Y414" i="4"/>
  <c r="Y415" i="4"/>
  <c r="Y416" i="4"/>
  <c r="Y417" i="4"/>
  <c r="Y418" i="4"/>
  <c r="Y419" i="4"/>
  <c r="Y420" i="4"/>
  <c r="Y421" i="4"/>
  <c r="Y422" i="4"/>
  <c r="Y423" i="4"/>
  <c r="Y424" i="4"/>
  <c r="Y425" i="4"/>
  <c r="Y426" i="4"/>
  <c r="Y427" i="4"/>
  <c r="Y428" i="4"/>
  <c r="Y429" i="4"/>
  <c r="Y430" i="4"/>
  <c r="Y431" i="4"/>
  <c r="Y432" i="4"/>
  <c r="Y433" i="4"/>
  <c r="Y434" i="4"/>
  <c r="Y435" i="4"/>
  <c r="Y436" i="4"/>
  <c r="Y437" i="4"/>
  <c r="Y438" i="4"/>
  <c r="Y439" i="4"/>
  <c r="Y440" i="4"/>
  <c r="Y441" i="4"/>
  <c r="Y442" i="4"/>
  <c r="Y443" i="4"/>
  <c r="Y444" i="4"/>
  <c r="Y445" i="4"/>
  <c r="Y446" i="4"/>
  <c r="Y447" i="4"/>
  <c r="Y448" i="4"/>
  <c r="Y449" i="4"/>
  <c r="Y450" i="4"/>
  <c r="Y451" i="4"/>
  <c r="Y452" i="4"/>
  <c r="Y453" i="4"/>
  <c r="Y454" i="4"/>
  <c r="Y455" i="4"/>
  <c r="Y456" i="4"/>
  <c r="Y457" i="4"/>
  <c r="Y458" i="4"/>
  <c r="Y459" i="4"/>
  <c r="Y460" i="4"/>
  <c r="Y461" i="4"/>
  <c r="Y462" i="4"/>
  <c r="Y463" i="4"/>
  <c r="Y464" i="4"/>
  <c r="Y465" i="4"/>
  <c r="Y466" i="4"/>
  <c r="Y467" i="4"/>
  <c r="Y468" i="4"/>
  <c r="Y469" i="4"/>
  <c r="Y470" i="4"/>
  <c r="Y471" i="4"/>
  <c r="Y472" i="4"/>
  <c r="Y473" i="4"/>
  <c r="Y474" i="4"/>
  <c r="Y475" i="4"/>
  <c r="Y476" i="4"/>
  <c r="Y477" i="4"/>
  <c r="Y478" i="4"/>
  <c r="Y479" i="4"/>
  <c r="Y480" i="4"/>
  <c r="Y481" i="4"/>
  <c r="Y482" i="4"/>
  <c r="Y483" i="4"/>
  <c r="Y484" i="4"/>
  <c r="Y485" i="4"/>
  <c r="Y486" i="4"/>
  <c r="Y487" i="4"/>
  <c r="Y488" i="4"/>
  <c r="Y489" i="4"/>
  <c r="Y490" i="4"/>
  <c r="Y491" i="4"/>
  <c r="Y492" i="4"/>
  <c r="Y493" i="4"/>
  <c r="Y494" i="4"/>
  <c r="Y495" i="4"/>
  <c r="Y496" i="4"/>
  <c r="Y497" i="4"/>
  <c r="Y498" i="4"/>
  <c r="Y499" i="4"/>
  <c r="Y500" i="4"/>
  <c r="Y501" i="4"/>
  <c r="Y502" i="4"/>
  <c r="Y503" i="4"/>
  <c r="Y504" i="4"/>
  <c r="Y505" i="4"/>
  <c r="Y506" i="4"/>
  <c r="Y507" i="4"/>
  <c r="Y508" i="4"/>
  <c r="Y509" i="4"/>
  <c r="Y510" i="4"/>
  <c r="Y511" i="4"/>
  <c r="Y512" i="4"/>
  <c r="Y513" i="4"/>
  <c r="Y514" i="4"/>
  <c r="Y515" i="4"/>
  <c r="Y516" i="4"/>
  <c r="Y517" i="4"/>
  <c r="Y518" i="4"/>
  <c r="Y519" i="4"/>
  <c r="Y520" i="4"/>
  <c r="Y521" i="4"/>
  <c r="Y522" i="4"/>
  <c r="Y523" i="4"/>
  <c r="Y524" i="4"/>
  <c r="Y525" i="4"/>
  <c r="Y526" i="4"/>
  <c r="Y527" i="4"/>
  <c r="Y528" i="4"/>
  <c r="Y529" i="4"/>
  <c r="Y530" i="4"/>
  <c r="Y531" i="4"/>
  <c r="Y532" i="4"/>
  <c r="Y533" i="4"/>
  <c r="Y534" i="4"/>
  <c r="Y535" i="4"/>
  <c r="Y536" i="4"/>
  <c r="Y537" i="4"/>
  <c r="Y538" i="4"/>
  <c r="Y539" i="4"/>
  <c r="Y540" i="4"/>
  <c r="Y541" i="4"/>
  <c r="Y542" i="4"/>
  <c r="Y543" i="4"/>
  <c r="Y544" i="4"/>
  <c r="Y545" i="4"/>
  <c r="Y546" i="4"/>
  <c r="Y547" i="4"/>
  <c r="Y548" i="4"/>
  <c r="Y549" i="4"/>
  <c r="Y550" i="4"/>
  <c r="Z4" i="4"/>
  <c r="Y4" i="4"/>
  <c r="V5" i="4"/>
  <c r="V6" i="4"/>
  <c r="V7" i="4"/>
  <c r="V8" i="4"/>
  <c r="V9" i="4"/>
  <c r="V10" i="4"/>
  <c r="V11" i="4"/>
  <c r="V12" i="4"/>
  <c r="V13" i="4"/>
  <c r="V14" i="4"/>
  <c r="V15" i="4"/>
  <c r="V16" i="4"/>
  <c r="V17" i="4"/>
  <c r="V18" i="4"/>
  <c r="V19" i="4"/>
  <c r="V20" i="4"/>
  <c r="V21" i="4"/>
  <c r="V22" i="4"/>
  <c r="V23" i="4"/>
  <c r="V24" i="4"/>
  <c r="V25" i="4"/>
  <c r="V26" i="4"/>
  <c r="V27" i="4"/>
  <c r="V28" i="4"/>
  <c r="V29" i="4"/>
  <c r="V30" i="4"/>
  <c r="V31" i="4"/>
  <c r="V32" i="4"/>
  <c r="V33" i="4"/>
  <c r="V34" i="4"/>
  <c r="V35" i="4"/>
  <c r="V36" i="4"/>
  <c r="V37" i="4"/>
  <c r="V38" i="4"/>
  <c r="V39" i="4"/>
  <c r="V40" i="4"/>
  <c r="V41" i="4"/>
  <c r="V42" i="4"/>
  <c r="V43" i="4"/>
  <c r="V44" i="4"/>
  <c r="V45" i="4"/>
  <c r="V46" i="4"/>
  <c r="V47" i="4"/>
  <c r="V48" i="4"/>
  <c r="V49" i="4"/>
  <c r="V50" i="4"/>
  <c r="V51" i="4"/>
  <c r="V52" i="4"/>
  <c r="V53" i="4"/>
  <c r="V54" i="4"/>
  <c r="V55" i="4"/>
  <c r="V56" i="4"/>
  <c r="V57" i="4"/>
  <c r="V58" i="4"/>
  <c r="V59" i="4"/>
  <c r="V60" i="4"/>
  <c r="V61" i="4"/>
  <c r="V62" i="4"/>
  <c r="V63" i="4"/>
  <c r="V64" i="4"/>
  <c r="V65" i="4"/>
  <c r="V66" i="4"/>
  <c r="V67" i="4"/>
  <c r="V68" i="4"/>
  <c r="V69" i="4"/>
  <c r="V70" i="4"/>
  <c r="V71" i="4"/>
  <c r="V72" i="4"/>
  <c r="V73" i="4"/>
  <c r="V74" i="4"/>
  <c r="V75" i="4"/>
  <c r="V76" i="4"/>
  <c r="V77" i="4"/>
  <c r="V78" i="4"/>
  <c r="V79" i="4"/>
  <c r="V80" i="4"/>
  <c r="V81" i="4"/>
  <c r="V82" i="4"/>
  <c r="V83" i="4"/>
  <c r="V84" i="4"/>
  <c r="V85" i="4"/>
  <c r="V86" i="4"/>
  <c r="V87" i="4"/>
  <c r="V88" i="4"/>
  <c r="V89" i="4"/>
  <c r="V90" i="4"/>
  <c r="V91" i="4"/>
  <c r="V92" i="4"/>
  <c r="V93" i="4"/>
  <c r="V94" i="4"/>
  <c r="V95" i="4"/>
  <c r="V96" i="4"/>
  <c r="V97" i="4"/>
  <c r="V98" i="4"/>
  <c r="V99" i="4"/>
  <c r="V100" i="4"/>
  <c r="V101" i="4"/>
  <c r="V102" i="4"/>
  <c r="V103" i="4"/>
  <c r="V104" i="4"/>
  <c r="V105" i="4"/>
  <c r="V106" i="4"/>
  <c r="V107" i="4"/>
  <c r="V108" i="4"/>
  <c r="V109" i="4"/>
  <c r="V110" i="4"/>
  <c r="V111" i="4"/>
  <c r="V112" i="4"/>
  <c r="V113" i="4"/>
  <c r="V114" i="4"/>
  <c r="V115" i="4"/>
  <c r="V116" i="4"/>
  <c r="V117" i="4"/>
  <c r="V118" i="4"/>
  <c r="V120" i="4"/>
  <c r="V121" i="4"/>
  <c r="V122" i="4"/>
  <c r="V123" i="4"/>
  <c r="V124" i="4"/>
  <c r="V125" i="4"/>
  <c r="V126" i="4"/>
  <c r="V127" i="4"/>
  <c r="V128" i="4"/>
  <c r="V129" i="4"/>
  <c r="V130" i="4"/>
  <c r="V131" i="4"/>
  <c r="V132" i="4"/>
  <c r="V133" i="4"/>
  <c r="V134" i="4"/>
  <c r="V135" i="4"/>
  <c r="V136" i="4"/>
  <c r="V137" i="4"/>
  <c r="V138" i="4"/>
  <c r="V139" i="4"/>
  <c r="V140" i="4"/>
  <c r="V141" i="4"/>
  <c r="V142" i="4"/>
  <c r="V143" i="4"/>
  <c r="V144" i="4"/>
  <c r="V145" i="4"/>
  <c r="V146" i="4"/>
  <c r="V147" i="4"/>
  <c r="V148" i="4"/>
  <c r="V149" i="4"/>
  <c r="V150" i="4"/>
  <c r="V151" i="4"/>
  <c r="V152" i="4"/>
  <c r="V153" i="4"/>
  <c r="V154" i="4"/>
  <c r="V155" i="4"/>
  <c r="V156" i="4"/>
  <c r="V157" i="4"/>
  <c r="V158" i="4"/>
  <c r="V159" i="4"/>
  <c r="V160" i="4"/>
  <c r="V161" i="4"/>
  <c r="V162" i="4"/>
  <c r="V163" i="4"/>
  <c r="V164" i="4"/>
  <c r="V165" i="4"/>
  <c r="V166" i="4"/>
  <c r="V167" i="4"/>
  <c r="V168" i="4"/>
  <c r="V169" i="4"/>
  <c r="V170" i="4"/>
  <c r="V171" i="4"/>
  <c r="V172" i="4"/>
  <c r="V173" i="4"/>
  <c r="V174" i="4"/>
  <c r="V175" i="4"/>
  <c r="V176" i="4"/>
  <c r="V177" i="4"/>
  <c r="V178" i="4"/>
  <c r="V179" i="4"/>
  <c r="V180" i="4"/>
  <c r="V181" i="4"/>
  <c r="V182" i="4"/>
  <c r="V183" i="4"/>
  <c r="V184" i="4"/>
  <c r="V185" i="4"/>
  <c r="V186" i="4"/>
  <c r="V187" i="4"/>
  <c r="V188" i="4"/>
  <c r="V189" i="4"/>
  <c r="V190" i="4"/>
  <c r="V191" i="4"/>
  <c r="V192" i="4"/>
  <c r="V193" i="4"/>
  <c r="V194" i="4"/>
  <c r="V195" i="4"/>
  <c r="V196" i="4"/>
  <c r="V197" i="4"/>
  <c r="V198" i="4"/>
  <c r="V199" i="4"/>
  <c r="V200" i="4"/>
  <c r="V201" i="4"/>
  <c r="V202" i="4"/>
  <c r="V203" i="4"/>
  <c r="V204" i="4"/>
  <c r="V205" i="4"/>
  <c r="V206" i="4"/>
  <c r="V207" i="4"/>
  <c r="V208" i="4"/>
  <c r="V209" i="4"/>
  <c r="V210" i="4"/>
  <c r="V211" i="4"/>
  <c r="V212" i="4"/>
  <c r="V213" i="4"/>
  <c r="V214" i="4"/>
  <c r="V215" i="4"/>
  <c r="V216" i="4"/>
  <c r="V217" i="4"/>
  <c r="V218" i="4"/>
  <c r="V219" i="4"/>
  <c r="V220" i="4"/>
  <c r="V221" i="4"/>
  <c r="V222" i="4"/>
  <c r="V223" i="4"/>
  <c r="V224" i="4"/>
  <c r="V225" i="4"/>
  <c r="V226" i="4"/>
  <c r="V227" i="4"/>
  <c r="V228" i="4"/>
  <c r="V229" i="4"/>
  <c r="V230" i="4"/>
  <c r="V231" i="4"/>
  <c r="V232" i="4"/>
  <c r="V233" i="4"/>
  <c r="V234" i="4"/>
  <c r="V235" i="4"/>
  <c r="V237" i="4"/>
  <c r="V238" i="4"/>
  <c r="V239" i="4"/>
  <c r="V240" i="4"/>
  <c r="V241" i="4"/>
  <c r="V242" i="4"/>
  <c r="V243" i="4"/>
  <c r="V244" i="4"/>
  <c r="V245" i="4"/>
  <c r="V246" i="4"/>
  <c r="V247" i="4"/>
  <c r="V248" i="4"/>
  <c r="V249" i="4"/>
  <c r="V250" i="4"/>
  <c r="V251" i="4"/>
  <c r="V252" i="4"/>
  <c r="V253" i="4"/>
  <c r="V254" i="4"/>
  <c r="V255" i="4"/>
  <c r="V256" i="4"/>
  <c r="V257" i="4"/>
  <c r="V258" i="4"/>
  <c r="V259" i="4"/>
  <c r="V260" i="4"/>
  <c r="V261" i="4"/>
  <c r="V262" i="4"/>
  <c r="V263" i="4"/>
  <c r="V264" i="4"/>
  <c r="V265" i="4"/>
  <c r="V266" i="4"/>
  <c r="V267" i="4"/>
  <c r="V268" i="4"/>
  <c r="V269" i="4"/>
  <c r="V270" i="4"/>
  <c r="V271" i="4"/>
  <c r="V272" i="4"/>
  <c r="V273" i="4"/>
  <c r="V274" i="4"/>
  <c r="V275" i="4"/>
  <c r="V276" i="4"/>
  <c r="V277" i="4"/>
  <c r="V278" i="4"/>
  <c r="V279" i="4"/>
  <c r="V280" i="4"/>
  <c r="V281" i="4"/>
  <c r="V282" i="4"/>
  <c r="V283" i="4"/>
  <c r="V284" i="4"/>
  <c r="V285" i="4"/>
  <c r="V286" i="4"/>
  <c r="V287" i="4"/>
  <c r="V288" i="4"/>
  <c r="V289" i="4"/>
  <c r="V290" i="4"/>
  <c r="V291" i="4"/>
  <c r="V292" i="4"/>
  <c r="V293" i="4"/>
  <c r="V294" i="4"/>
  <c r="V295" i="4"/>
  <c r="V296" i="4"/>
  <c r="V297" i="4"/>
  <c r="V298" i="4"/>
  <c r="V299" i="4"/>
  <c r="V300" i="4"/>
  <c r="V301" i="4"/>
  <c r="V302" i="4"/>
  <c r="V303" i="4"/>
  <c r="V304" i="4"/>
  <c r="V305" i="4"/>
  <c r="V306" i="4"/>
  <c r="V307" i="4"/>
  <c r="V308" i="4"/>
  <c r="V309" i="4"/>
  <c r="V310" i="4"/>
  <c r="V311" i="4"/>
  <c r="V312" i="4"/>
  <c r="V313" i="4"/>
  <c r="V314" i="4"/>
  <c r="V315" i="4"/>
  <c r="V316" i="4"/>
  <c r="V317" i="4"/>
  <c r="V318" i="4"/>
  <c r="V319" i="4"/>
  <c r="V320" i="4"/>
  <c r="V321" i="4"/>
  <c r="V322" i="4"/>
  <c r="V323" i="4"/>
  <c r="V324" i="4"/>
  <c r="V325" i="4"/>
  <c r="V326" i="4"/>
  <c r="V327" i="4"/>
  <c r="V328" i="4"/>
  <c r="V329" i="4"/>
  <c r="V330" i="4"/>
  <c r="V331" i="4"/>
  <c r="V332" i="4"/>
  <c r="V333" i="4"/>
  <c r="V334" i="4"/>
  <c r="V335" i="4"/>
  <c r="V336" i="4"/>
  <c r="V337" i="4"/>
  <c r="V338" i="4"/>
  <c r="V339" i="4"/>
  <c r="V340" i="4"/>
  <c r="V341" i="4"/>
  <c r="V342" i="4"/>
  <c r="V343" i="4"/>
  <c r="V344" i="4"/>
  <c r="V345" i="4"/>
  <c r="V346" i="4"/>
  <c r="V347" i="4"/>
  <c r="V348" i="4"/>
  <c r="V349" i="4"/>
  <c r="V350" i="4"/>
  <c r="V351" i="4"/>
  <c r="V352" i="4"/>
  <c r="V353" i="4"/>
  <c r="V354" i="4"/>
  <c r="V355" i="4"/>
  <c r="V356" i="4"/>
  <c r="V357" i="4"/>
  <c r="V358" i="4"/>
  <c r="V359" i="4"/>
  <c r="V360" i="4"/>
  <c r="V361" i="4"/>
  <c r="V362" i="4"/>
  <c r="V363" i="4"/>
  <c r="V364" i="4"/>
  <c r="V365" i="4"/>
  <c r="V366" i="4"/>
  <c r="V367" i="4"/>
  <c r="V368" i="4"/>
  <c r="V369" i="4"/>
  <c r="V370" i="4"/>
  <c r="V371" i="4"/>
  <c r="V372" i="4"/>
  <c r="V373" i="4"/>
  <c r="V374" i="4"/>
  <c r="V375" i="4"/>
  <c r="V376" i="4"/>
  <c r="V377" i="4"/>
  <c r="V378" i="4"/>
  <c r="V379" i="4"/>
  <c r="V380" i="4"/>
  <c r="V381" i="4"/>
  <c r="V382" i="4"/>
  <c r="V383" i="4"/>
  <c r="V384" i="4"/>
  <c r="V385" i="4"/>
  <c r="V386" i="4"/>
  <c r="V387" i="4"/>
  <c r="V388" i="4"/>
  <c r="V389" i="4"/>
  <c r="V390" i="4"/>
  <c r="V391" i="4"/>
  <c r="V392" i="4"/>
  <c r="V393" i="4"/>
  <c r="V394" i="4"/>
  <c r="V395" i="4"/>
  <c r="V396" i="4"/>
  <c r="V397" i="4"/>
  <c r="V398" i="4"/>
  <c r="V399" i="4"/>
  <c r="V400" i="4"/>
  <c r="V401" i="4"/>
  <c r="V402" i="4"/>
  <c r="V403" i="4"/>
  <c r="V404" i="4"/>
  <c r="V405" i="4"/>
  <c r="V406" i="4"/>
  <c r="V407" i="4"/>
  <c r="V408" i="4"/>
  <c r="V409" i="4"/>
  <c r="V410" i="4"/>
  <c r="V411" i="4"/>
  <c r="V412" i="4"/>
  <c r="V413" i="4"/>
  <c r="V414" i="4"/>
  <c r="V415" i="4"/>
  <c r="V416" i="4"/>
  <c r="V417" i="4"/>
  <c r="V418" i="4"/>
  <c r="V419" i="4"/>
  <c r="V420" i="4"/>
  <c r="V421" i="4"/>
  <c r="V422" i="4"/>
  <c r="V423" i="4"/>
  <c r="V424" i="4"/>
  <c r="V425" i="4"/>
  <c r="V426" i="4"/>
  <c r="V427" i="4"/>
  <c r="V428" i="4"/>
  <c r="V429" i="4"/>
  <c r="V430" i="4"/>
  <c r="V431" i="4"/>
  <c r="V432" i="4"/>
  <c r="V433" i="4"/>
  <c r="V434" i="4"/>
  <c r="V435" i="4"/>
  <c r="V436" i="4"/>
  <c r="V437" i="4"/>
  <c r="V438" i="4"/>
  <c r="V439" i="4"/>
  <c r="V440" i="4"/>
  <c r="V441" i="4"/>
  <c r="V442" i="4"/>
  <c r="V443" i="4"/>
  <c r="V444" i="4"/>
  <c r="V445" i="4"/>
  <c r="V446" i="4"/>
  <c r="V447" i="4"/>
  <c r="V448" i="4"/>
  <c r="V449" i="4"/>
  <c r="V450" i="4"/>
  <c r="V451" i="4"/>
  <c r="V452" i="4"/>
  <c r="V453" i="4"/>
  <c r="V454" i="4"/>
  <c r="V455" i="4"/>
  <c r="V456" i="4"/>
  <c r="V457" i="4"/>
  <c r="V458" i="4"/>
  <c r="V459" i="4"/>
  <c r="V460" i="4"/>
  <c r="V461" i="4"/>
  <c r="V462" i="4"/>
  <c r="V463" i="4"/>
  <c r="V464" i="4"/>
  <c r="V465" i="4"/>
  <c r="V466" i="4"/>
  <c r="V467" i="4"/>
  <c r="V468" i="4"/>
  <c r="V469" i="4"/>
  <c r="V470" i="4"/>
  <c r="V471" i="4"/>
  <c r="V472" i="4"/>
  <c r="V473" i="4"/>
  <c r="V474" i="4"/>
  <c r="V475" i="4"/>
  <c r="V476" i="4"/>
  <c r="V477" i="4"/>
  <c r="V478" i="4"/>
  <c r="V479" i="4"/>
  <c r="V480" i="4"/>
  <c r="V481" i="4"/>
  <c r="V482" i="4"/>
  <c r="V483" i="4"/>
  <c r="V484" i="4"/>
  <c r="V485" i="4"/>
  <c r="V486" i="4"/>
  <c r="V487" i="4"/>
  <c r="V488" i="4"/>
  <c r="V489" i="4"/>
  <c r="V490" i="4"/>
  <c r="V491" i="4"/>
  <c r="V492" i="4"/>
  <c r="V493" i="4"/>
  <c r="V494" i="4"/>
  <c r="V495" i="4"/>
  <c r="V496" i="4"/>
  <c r="V497" i="4"/>
  <c r="V498" i="4"/>
  <c r="V499" i="4"/>
  <c r="V500" i="4"/>
  <c r="V501" i="4"/>
  <c r="V502" i="4"/>
  <c r="V503" i="4"/>
  <c r="V504" i="4"/>
  <c r="V505" i="4"/>
  <c r="V506" i="4"/>
  <c r="V507" i="4"/>
  <c r="V508" i="4"/>
  <c r="V509" i="4"/>
  <c r="V510" i="4"/>
  <c r="V511" i="4"/>
  <c r="V512" i="4"/>
  <c r="V513" i="4"/>
  <c r="V514" i="4"/>
  <c r="V515" i="4"/>
  <c r="V516" i="4"/>
  <c r="V517" i="4"/>
  <c r="V518" i="4"/>
  <c r="V519" i="4"/>
  <c r="V520" i="4"/>
  <c r="V521" i="4"/>
  <c r="V522" i="4"/>
  <c r="V523" i="4"/>
  <c r="V524" i="4"/>
  <c r="V525" i="4"/>
  <c r="V526" i="4"/>
  <c r="V527" i="4"/>
  <c r="V528" i="4"/>
  <c r="V529" i="4"/>
  <c r="V530" i="4"/>
  <c r="V531" i="4"/>
  <c r="V532" i="4"/>
  <c r="V533" i="4"/>
  <c r="V534" i="4"/>
  <c r="V535" i="4"/>
  <c r="V536" i="4"/>
  <c r="V537" i="4"/>
  <c r="V538" i="4"/>
  <c r="V539" i="4"/>
  <c r="V540" i="4"/>
  <c r="V541" i="4"/>
  <c r="V542" i="4"/>
  <c r="V543" i="4"/>
  <c r="V544" i="4"/>
  <c r="V545" i="4"/>
  <c r="V546" i="4"/>
  <c r="V547" i="4"/>
  <c r="V548" i="4"/>
  <c r="V549" i="4"/>
  <c r="V550" i="4"/>
  <c r="U5" i="4"/>
  <c r="U6" i="4"/>
  <c r="U7" i="4"/>
  <c r="U8" i="4"/>
  <c r="U9" i="4"/>
  <c r="U10" i="4"/>
  <c r="U11" i="4"/>
  <c r="U12" i="4"/>
  <c r="U13" i="4"/>
  <c r="U14" i="4"/>
  <c r="U15" i="4"/>
  <c r="U16" i="4"/>
  <c r="U17" i="4"/>
  <c r="U18" i="4"/>
  <c r="U19" i="4"/>
  <c r="U20" i="4"/>
  <c r="U21" i="4"/>
  <c r="U22" i="4"/>
  <c r="U23" i="4"/>
  <c r="U24" i="4"/>
  <c r="U25" i="4"/>
  <c r="U26" i="4"/>
  <c r="U27" i="4"/>
  <c r="U28" i="4"/>
  <c r="U29" i="4"/>
  <c r="U30" i="4"/>
  <c r="U31" i="4"/>
  <c r="U32" i="4"/>
  <c r="U33" i="4"/>
  <c r="U34" i="4"/>
  <c r="U35" i="4"/>
  <c r="U36" i="4"/>
  <c r="U37" i="4"/>
  <c r="U38" i="4"/>
  <c r="U39" i="4"/>
  <c r="U40" i="4"/>
  <c r="U41" i="4"/>
  <c r="U42" i="4"/>
  <c r="U43" i="4"/>
  <c r="U44" i="4"/>
  <c r="U45" i="4"/>
  <c r="U46" i="4"/>
  <c r="U47" i="4"/>
  <c r="U48" i="4"/>
  <c r="U49" i="4"/>
  <c r="U50" i="4"/>
  <c r="U51" i="4"/>
  <c r="U52" i="4"/>
  <c r="U53" i="4"/>
  <c r="U54" i="4"/>
  <c r="U55" i="4"/>
  <c r="U56" i="4"/>
  <c r="U57" i="4"/>
  <c r="U58" i="4"/>
  <c r="U59" i="4"/>
  <c r="U60" i="4"/>
  <c r="U61" i="4"/>
  <c r="U62" i="4"/>
  <c r="U63" i="4"/>
  <c r="U64" i="4"/>
  <c r="U65" i="4"/>
  <c r="U66" i="4"/>
  <c r="U67" i="4"/>
  <c r="U68" i="4"/>
  <c r="U69" i="4"/>
  <c r="U70" i="4"/>
  <c r="U71" i="4"/>
  <c r="U72" i="4"/>
  <c r="U73" i="4"/>
  <c r="U74" i="4"/>
  <c r="U75" i="4"/>
  <c r="U76" i="4"/>
  <c r="U77" i="4"/>
  <c r="U78" i="4"/>
  <c r="U79" i="4"/>
  <c r="U80" i="4"/>
  <c r="U81" i="4"/>
  <c r="U82" i="4"/>
  <c r="U83" i="4"/>
  <c r="U84" i="4"/>
  <c r="U85" i="4"/>
  <c r="U86" i="4"/>
  <c r="U87" i="4"/>
  <c r="U88" i="4"/>
  <c r="U89" i="4"/>
  <c r="U90" i="4"/>
  <c r="U91" i="4"/>
  <c r="U92" i="4"/>
  <c r="U93" i="4"/>
  <c r="U94" i="4"/>
  <c r="U95" i="4"/>
  <c r="U96" i="4"/>
  <c r="U97" i="4"/>
  <c r="U98" i="4"/>
  <c r="U99" i="4"/>
  <c r="U100" i="4"/>
  <c r="U101" i="4"/>
  <c r="U102" i="4"/>
  <c r="U103" i="4"/>
  <c r="U104" i="4"/>
  <c r="U105" i="4"/>
  <c r="U106" i="4"/>
  <c r="U107" i="4"/>
  <c r="U108" i="4"/>
  <c r="U109" i="4"/>
  <c r="U110" i="4"/>
  <c r="U111" i="4"/>
  <c r="U112" i="4"/>
  <c r="U113" i="4"/>
  <c r="U114" i="4"/>
  <c r="U115" i="4"/>
  <c r="U116" i="4"/>
  <c r="U117" i="4"/>
  <c r="U118" i="4"/>
  <c r="U120" i="4"/>
  <c r="U121" i="4"/>
  <c r="U122" i="4"/>
  <c r="U123" i="4"/>
  <c r="U124" i="4"/>
  <c r="U125" i="4"/>
  <c r="U126" i="4"/>
  <c r="U127" i="4"/>
  <c r="U128" i="4"/>
  <c r="U129" i="4"/>
  <c r="U130" i="4"/>
  <c r="U131" i="4"/>
  <c r="U132" i="4"/>
  <c r="U133" i="4"/>
  <c r="U134" i="4"/>
  <c r="X134" i="4" s="1"/>
  <c r="U135" i="4"/>
  <c r="U136" i="4"/>
  <c r="U137" i="4"/>
  <c r="U138" i="4"/>
  <c r="U139" i="4"/>
  <c r="U140" i="4"/>
  <c r="U141" i="4"/>
  <c r="U142" i="4"/>
  <c r="U143" i="4"/>
  <c r="U144" i="4"/>
  <c r="U145" i="4"/>
  <c r="U146" i="4"/>
  <c r="U147" i="4"/>
  <c r="U148" i="4"/>
  <c r="U149" i="4"/>
  <c r="U150" i="4"/>
  <c r="U151" i="4"/>
  <c r="U152" i="4"/>
  <c r="U153" i="4"/>
  <c r="U154" i="4"/>
  <c r="U155" i="4"/>
  <c r="U156" i="4"/>
  <c r="U157" i="4"/>
  <c r="U158" i="4"/>
  <c r="U159" i="4"/>
  <c r="U160" i="4"/>
  <c r="U161" i="4"/>
  <c r="U162" i="4"/>
  <c r="U163" i="4"/>
  <c r="U164" i="4"/>
  <c r="U165" i="4"/>
  <c r="U166" i="4"/>
  <c r="U167" i="4"/>
  <c r="U168" i="4"/>
  <c r="U169" i="4"/>
  <c r="U170" i="4"/>
  <c r="U171" i="4"/>
  <c r="U172" i="4"/>
  <c r="U173" i="4"/>
  <c r="U174" i="4"/>
  <c r="U175" i="4"/>
  <c r="U176" i="4"/>
  <c r="U177" i="4"/>
  <c r="U178" i="4"/>
  <c r="U179" i="4"/>
  <c r="U180" i="4"/>
  <c r="U181" i="4"/>
  <c r="U182" i="4"/>
  <c r="U183" i="4"/>
  <c r="U184" i="4"/>
  <c r="U185" i="4"/>
  <c r="U186" i="4"/>
  <c r="U187" i="4"/>
  <c r="U188" i="4"/>
  <c r="U189" i="4"/>
  <c r="U190" i="4"/>
  <c r="U191" i="4"/>
  <c r="U192" i="4"/>
  <c r="U193" i="4"/>
  <c r="U194" i="4"/>
  <c r="U195" i="4"/>
  <c r="U196" i="4"/>
  <c r="U197" i="4"/>
  <c r="U198" i="4"/>
  <c r="U199" i="4"/>
  <c r="U200" i="4"/>
  <c r="U201" i="4"/>
  <c r="U202" i="4"/>
  <c r="U203" i="4"/>
  <c r="U204" i="4"/>
  <c r="U205" i="4"/>
  <c r="U206" i="4"/>
  <c r="U207" i="4"/>
  <c r="U208" i="4"/>
  <c r="U209" i="4"/>
  <c r="U210" i="4"/>
  <c r="U211" i="4"/>
  <c r="U212" i="4"/>
  <c r="U213" i="4"/>
  <c r="U214" i="4"/>
  <c r="U215" i="4"/>
  <c r="U216" i="4"/>
  <c r="U217" i="4"/>
  <c r="U218" i="4"/>
  <c r="U219" i="4"/>
  <c r="U220" i="4"/>
  <c r="U221" i="4"/>
  <c r="U222" i="4"/>
  <c r="U223" i="4"/>
  <c r="U224" i="4"/>
  <c r="U225" i="4"/>
  <c r="U226" i="4"/>
  <c r="U227" i="4"/>
  <c r="U228" i="4"/>
  <c r="U229" i="4"/>
  <c r="U230" i="4"/>
  <c r="U231" i="4"/>
  <c r="U232" i="4"/>
  <c r="U233" i="4"/>
  <c r="U234" i="4"/>
  <c r="U235" i="4"/>
  <c r="U237" i="4"/>
  <c r="U238" i="4"/>
  <c r="U239" i="4"/>
  <c r="U240" i="4"/>
  <c r="U241" i="4"/>
  <c r="U242" i="4"/>
  <c r="U243" i="4"/>
  <c r="U244" i="4"/>
  <c r="U245" i="4"/>
  <c r="U246" i="4"/>
  <c r="U247" i="4"/>
  <c r="U248" i="4"/>
  <c r="U249" i="4"/>
  <c r="U250" i="4"/>
  <c r="U251" i="4"/>
  <c r="U252" i="4"/>
  <c r="U253" i="4"/>
  <c r="U254" i="4"/>
  <c r="U255" i="4"/>
  <c r="U256" i="4"/>
  <c r="U257" i="4"/>
  <c r="U258" i="4"/>
  <c r="U259" i="4"/>
  <c r="U260" i="4"/>
  <c r="U261" i="4"/>
  <c r="U262" i="4"/>
  <c r="U263" i="4"/>
  <c r="U264" i="4"/>
  <c r="U265" i="4"/>
  <c r="U266" i="4"/>
  <c r="U267" i="4"/>
  <c r="U268" i="4"/>
  <c r="U269" i="4"/>
  <c r="U270" i="4"/>
  <c r="U271" i="4"/>
  <c r="U272" i="4"/>
  <c r="U273" i="4"/>
  <c r="U274" i="4"/>
  <c r="U275" i="4"/>
  <c r="U276" i="4"/>
  <c r="U277" i="4"/>
  <c r="U278" i="4"/>
  <c r="U279" i="4"/>
  <c r="U280" i="4"/>
  <c r="U281" i="4"/>
  <c r="U282" i="4"/>
  <c r="U283" i="4"/>
  <c r="U284" i="4"/>
  <c r="U285" i="4"/>
  <c r="U286" i="4"/>
  <c r="U287" i="4"/>
  <c r="U288" i="4"/>
  <c r="U289" i="4"/>
  <c r="U290" i="4"/>
  <c r="U291" i="4"/>
  <c r="U292" i="4"/>
  <c r="U293" i="4"/>
  <c r="U294" i="4"/>
  <c r="U295" i="4"/>
  <c r="U296" i="4"/>
  <c r="U297" i="4"/>
  <c r="U298" i="4"/>
  <c r="U299" i="4"/>
  <c r="U300" i="4"/>
  <c r="U301" i="4"/>
  <c r="U302" i="4"/>
  <c r="U303" i="4"/>
  <c r="U304" i="4"/>
  <c r="U305" i="4"/>
  <c r="U306" i="4"/>
  <c r="U307" i="4"/>
  <c r="U308" i="4"/>
  <c r="U309" i="4"/>
  <c r="U310" i="4"/>
  <c r="U311" i="4"/>
  <c r="U312" i="4"/>
  <c r="U313" i="4"/>
  <c r="U314" i="4"/>
  <c r="U315" i="4"/>
  <c r="U316" i="4"/>
  <c r="U317" i="4"/>
  <c r="U318" i="4"/>
  <c r="U319" i="4"/>
  <c r="U320" i="4"/>
  <c r="U321" i="4"/>
  <c r="U322" i="4"/>
  <c r="U323" i="4"/>
  <c r="U324" i="4"/>
  <c r="U325" i="4"/>
  <c r="U326" i="4"/>
  <c r="U327" i="4"/>
  <c r="U328" i="4"/>
  <c r="U329" i="4"/>
  <c r="U330" i="4"/>
  <c r="U331" i="4"/>
  <c r="U332" i="4"/>
  <c r="U333" i="4"/>
  <c r="U334" i="4"/>
  <c r="U335" i="4"/>
  <c r="U336" i="4"/>
  <c r="U337" i="4"/>
  <c r="U338" i="4"/>
  <c r="U339" i="4"/>
  <c r="U340" i="4"/>
  <c r="U341" i="4"/>
  <c r="U342" i="4"/>
  <c r="U343" i="4"/>
  <c r="U344" i="4"/>
  <c r="U345" i="4"/>
  <c r="U346" i="4"/>
  <c r="U347" i="4"/>
  <c r="U348" i="4"/>
  <c r="U349" i="4"/>
  <c r="U350" i="4"/>
  <c r="U351" i="4"/>
  <c r="U352" i="4"/>
  <c r="U353" i="4"/>
  <c r="U354" i="4"/>
  <c r="U355" i="4"/>
  <c r="U356" i="4"/>
  <c r="U357" i="4"/>
  <c r="U358" i="4"/>
  <c r="U359" i="4"/>
  <c r="U360" i="4"/>
  <c r="U361" i="4"/>
  <c r="U362" i="4"/>
  <c r="U363" i="4"/>
  <c r="U364" i="4"/>
  <c r="U365" i="4"/>
  <c r="U366" i="4"/>
  <c r="U367" i="4"/>
  <c r="U368" i="4"/>
  <c r="U369" i="4"/>
  <c r="U370" i="4"/>
  <c r="U371" i="4"/>
  <c r="U372" i="4"/>
  <c r="U373" i="4"/>
  <c r="U374" i="4"/>
  <c r="U375" i="4"/>
  <c r="U376" i="4"/>
  <c r="U377" i="4"/>
  <c r="U378" i="4"/>
  <c r="U379" i="4"/>
  <c r="U380" i="4"/>
  <c r="U381" i="4"/>
  <c r="U382" i="4"/>
  <c r="U383" i="4"/>
  <c r="U384" i="4"/>
  <c r="U385" i="4"/>
  <c r="U386" i="4"/>
  <c r="U387" i="4"/>
  <c r="U388" i="4"/>
  <c r="U389" i="4"/>
  <c r="U390" i="4"/>
  <c r="U391" i="4"/>
  <c r="U392" i="4"/>
  <c r="U393" i="4"/>
  <c r="U394" i="4"/>
  <c r="U395" i="4"/>
  <c r="U396" i="4"/>
  <c r="U397" i="4"/>
  <c r="U398" i="4"/>
  <c r="U399" i="4"/>
  <c r="U400" i="4"/>
  <c r="U401" i="4"/>
  <c r="U402" i="4"/>
  <c r="U403" i="4"/>
  <c r="U404" i="4"/>
  <c r="U405" i="4"/>
  <c r="U406" i="4"/>
  <c r="U407" i="4"/>
  <c r="U408" i="4"/>
  <c r="U409" i="4"/>
  <c r="U410" i="4"/>
  <c r="U411" i="4"/>
  <c r="U412" i="4"/>
  <c r="U413" i="4"/>
  <c r="U414" i="4"/>
  <c r="U415" i="4"/>
  <c r="U416" i="4"/>
  <c r="U417" i="4"/>
  <c r="U418" i="4"/>
  <c r="U419" i="4"/>
  <c r="U420" i="4"/>
  <c r="U421" i="4"/>
  <c r="U422" i="4"/>
  <c r="U423" i="4"/>
  <c r="U424" i="4"/>
  <c r="U425" i="4"/>
  <c r="U426" i="4"/>
  <c r="U427" i="4"/>
  <c r="U428" i="4"/>
  <c r="U429" i="4"/>
  <c r="U430" i="4"/>
  <c r="U431" i="4"/>
  <c r="U432" i="4"/>
  <c r="U433" i="4"/>
  <c r="U434" i="4"/>
  <c r="U435" i="4"/>
  <c r="U436" i="4"/>
  <c r="U437" i="4"/>
  <c r="U438" i="4"/>
  <c r="U439" i="4"/>
  <c r="U440" i="4"/>
  <c r="U441" i="4"/>
  <c r="U442" i="4"/>
  <c r="U443" i="4"/>
  <c r="U444" i="4"/>
  <c r="U445" i="4"/>
  <c r="U446" i="4"/>
  <c r="U447" i="4"/>
  <c r="U448" i="4"/>
  <c r="U449" i="4"/>
  <c r="U450" i="4"/>
  <c r="U451" i="4"/>
  <c r="U452" i="4"/>
  <c r="U453" i="4"/>
  <c r="U454" i="4"/>
  <c r="U455" i="4"/>
  <c r="U456" i="4"/>
  <c r="U457" i="4"/>
  <c r="U458" i="4"/>
  <c r="U459" i="4"/>
  <c r="U460" i="4"/>
  <c r="U461" i="4"/>
  <c r="U462" i="4"/>
  <c r="U463" i="4"/>
  <c r="U464" i="4"/>
  <c r="U465" i="4"/>
  <c r="U466" i="4"/>
  <c r="U467" i="4"/>
  <c r="U468" i="4"/>
  <c r="U469" i="4"/>
  <c r="U470" i="4"/>
  <c r="U471" i="4"/>
  <c r="U472" i="4"/>
  <c r="U473" i="4"/>
  <c r="U474" i="4"/>
  <c r="U475" i="4"/>
  <c r="U476" i="4"/>
  <c r="U477" i="4"/>
  <c r="U478" i="4"/>
  <c r="U479" i="4"/>
  <c r="U480" i="4"/>
  <c r="U481" i="4"/>
  <c r="U482" i="4"/>
  <c r="U483" i="4"/>
  <c r="U484" i="4"/>
  <c r="U485" i="4"/>
  <c r="U486" i="4"/>
  <c r="U487" i="4"/>
  <c r="U488" i="4"/>
  <c r="U489" i="4"/>
  <c r="U490" i="4"/>
  <c r="U491" i="4"/>
  <c r="U492" i="4"/>
  <c r="U493" i="4"/>
  <c r="U494" i="4"/>
  <c r="U495" i="4"/>
  <c r="U496" i="4"/>
  <c r="U497" i="4"/>
  <c r="U498" i="4"/>
  <c r="U499" i="4"/>
  <c r="U500" i="4"/>
  <c r="U501" i="4"/>
  <c r="U502" i="4"/>
  <c r="U503" i="4"/>
  <c r="U504" i="4"/>
  <c r="U505" i="4"/>
  <c r="U506" i="4"/>
  <c r="U507" i="4"/>
  <c r="U508" i="4"/>
  <c r="U509" i="4"/>
  <c r="U510" i="4"/>
  <c r="U511" i="4"/>
  <c r="U512" i="4"/>
  <c r="U513" i="4"/>
  <c r="U514" i="4"/>
  <c r="U515" i="4"/>
  <c r="U516" i="4"/>
  <c r="U517" i="4"/>
  <c r="U518" i="4"/>
  <c r="U519" i="4"/>
  <c r="U520" i="4"/>
  <c r="U521" i="4"/>
  <c r="U522" i="4"/>
  <c r="U523" i="4"/>
  <c r="U524" i="4"/>
  <c r="U525" i="4"/>
  <c r="U526" i="4"/>
  <c r="U527" i="4"/>
  <c r="U528" i="4"/>
  <c r="U529" i="4"/>
  <c r="U530" i="4"/>
  <c r="U531" i="4"/>
  <c r="U532" i="4"/>
  <c r="U533" i="4"/>
  <c r="U534" i="4"/>
  <c r="U535" i="4"/>
  <c r="U536" i="4"/>
  <c r="U537" i="4"/>
  <c r="U538" i="4"/>
  <c r="U539" i="4"/>
  <c r="U540" i="4"/>
  <c r="U541" i="4"/>
  <c r="U542" i="4"/>
  <c r="U543" i="4"/>
  <c r="U544" i="4"/>
  <c r="U545" i="4"/>
  <c r="U546" i="4"/>
  <c r="U547" i="4"/>
  <c r="U548" i="4"/>
  <c r="U549" i="4"/>
  <c r="U550" i="4"/>
  <c r="V4" i="4"/>
  <c r="U4" i="4"/>
  <c r="R5" i="4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141" i="4"/>
  <c r="R142" i="4"/>
  <c r="R143" i="4"/>
  <c r="R144" i="4"/>
  <c r="R145" i="4"/>
  <c r="R146" i="4"/>
  <c r="R147" i="4"/>
  <c r="R148" i="4"/>
  <c r="R149" i="4"/>
  <c r="R150" i="4"/>
  <c r="R151" i="4"/>
  <c r="R152" i="4"/>
  <c r="R153" i="4"/>
  <c r="R154" i="4"/>
  <c r="R155" i="4"/>
  <c r="R156" i="4"/>
  <c r="R157" i="4"/>
  <c r="R158" i="4"/>
  <c r="R159" i="4"/>
  <c r="R160" i="4"/>
  <c r="R161" i="4"/>
  <c r="R162" i="4"/>
  <c r="R163" i="4"/>
  <c r="R164" i="4"/>
  <c r="R165" i="4"/>
  <c r="R166" i="4"/>
  <c r="R167" i="4"/>
  <c r="R168" i="4"/>
  <c r="R169" i="4"/>
  <c r="R170" i="4"/>
  <c r="R171" i="4"/>
  <c r="R172" i="4"/>
  <c r="R173" i="4"/>
  <c r="R174" i="4"/>
  <c r="R175" i="4"/>
  <c r="R176" i="4"/>
  <c r="R177" i="4"/>
  <c r="R178" i="4"/>
  <c r="R179" i="4"/>
  <c r="R180" i="4"/>
  <c r="R181" i="4"/>
  <c r="R182" i="4"/>
  <c r="R183" i="4"/>
  <c r="R184" i="4"/>
  <c r="R185" i="4"/>
  <c r="R186" i="4"/>
  <c r="R187" i="4"/>
  <c r="R188" i="4"/>
  <c r="R189" i="4"/>
  <c r="R190" i="4"/>
  <c r="R191" i="4"/>
  <c r="R192" i="4"/>
  <c r="R193" i="4"/>
  <c r="R194" i="4"/>
  <c r="R195" i="4"/>
  <c r="R196" i="4"/>
  <c r="R197" i="4"/>
  <c r="R198" i="4"/>
  <c r="R199" i="4"/>
  <c r="R200" i="4"/>
  <c r="R201" i="4"/>
  <c r="R202" i="4"/>
  <c r="R203" i="4"/>
  <c r="R204" i="4"/>
  <c r="R205" i="4"/>
  <c r="R206" i="4"/>
  <c r="R207" i="4"/>
  <c r="R208" i="4"/>
  <c r="R209" i="4"/>
  <c r="R210" i="4"/>
  <c r="R211" i="4"/>
  <c r="R212" i="4"/>
  <c r="R213" i="4"/>
  <c r="R214" i="4"/>
  <c r="R215" i="4"/>
  <c r="R216" i="4"/>
  <c r="R217" i="4"/>
  <c r="R218" i="4"/>
  <c r="R219" i="4"/>
  <c r="R220" i="4"/>
  <c r="R221" i="4"/>
  <c r="R222" i="4"/>
  <c r="R223" i="4"/>
  <c r="R224" i="4"/>
  <c r="R225" i="4"/>
  <c r="R226" i="4"/>
  <c r="R227" i="4"/>
  <c r="R228" i="4"/>
  <c r="R229" i="4"/>
  <c r="R230" i="4"/>
  <c r="R231" i="4"/>
  <c r="R232" i="4"/>
  <c r="R233" i="4"/>
  <c r="R234" i="4"/>
  <c r="R235" i="4"/>
  <c r="R236" i="4"/>
  <c r="R237" i="4"/>
  <c r="R238" i="4"/>
  <c r="R239" i="4"/>
  <c r="R240" i="4"/>
  <c r="R241" i="4"/>
  <c r="R242" i="4"/>
  <c r="R243" i="4"/>
  <c r="R244" i="4"/>
  <c r="R245" i="4"/>
  <c r="R246" i="4"/>
  <c r="R247" i="4"/>
  <c r="R248" i="4"/>
  <c r="R249" i="4"/>
  <c r="R250" i="4"/>
  <c r="R251" i="4"/>
  <c r="R252" i="4"/>
  <c r="R253" i="4"/>
  <c r="R254" i="4"/>
  <c r="R255" i="4"/>
  <c r="R256" i="4"/>
  <c r="R257" i="4"/>
  <c r="R258" i="4"/>
  <c r="R259" i="4"/>
  <c r="R260" i="4"/>
  <c r="R261" i="4"/>
  <c r="R262" i="4"/>
  <c r="R263" i="4"/>
  <c r="R264" i="4"/>
  <c r="R265" i="4"/>
  <c r="R266" i="4"/>
  <c r="R267" i="4"/>
  <c r="R268" i="4"/>
  <c r="R269" i="4"/>
  <c r="R270" i="4"/>
  <c r="R271" i="4"/>
  <c r="R272" i="4"/>
  <c r="R273" i="4"/>
  <c r="R274" i="4"/>
  <c r="R275" i="4"/>
  <c r="R276" i="4"/>
  <c r="R277" i="4"/>
  <c r="R278" i="4"/>
  <c r="R279" i="4"/>
  <c r="R280" i="4"/>
  <c r="R281" i="4"/>
  <c r="R282" i="4"/>
  <c r="R283" i="4"/>
  <c r="R284" i="4"/>
  <c r="R285" i="4"/>
  <c r="R286" i="4"/>
  <c r="R287" i="4"/>
  <c r="R288" i="4"/>
  <c r="R289" i="4"/>
  <c r="R290" i="4"/>
  <c r="R291" i="4"/>
  <c r="R292" i="4"/>
  <c r="R293" i="4"/>
  <c r="R294" i="4"/>
  <c r="R295" i="4"/>
  <c r="R296" i="4"/>
  <c r="R297" i="4"/>
  <c r="R298" i="4"/>
  <c r="R299" i="4"/>
  <c r="R300" i="4"/>
  <c r="R301" i="4"/>
  <c r="R302" i="4"/>
  <c r="R303" i="4"/>
  <c r="R304" i="4"/>
  <c r="R305" i="4"/>
  <c r="R306" i="4"/>
  <c r="R307" i="4"/>
  <c r="R308" i="4"/>
  <c r="R309" i="4"/>
  <c r="R310" i="4"/>
  <c r="R311" i="4"/>
  <c r="R312" i="4"/>
  <c r="R313" i="4"/>
  <c r="R314" i="4"/>
  <c r="R315" i="4"/>
  <c r="R316" i="4"/>
  <c r="R317" i="4"/>
  <c r="R318" i="4"/>
  <c r="R319" i="4"/>
  <c r="R320" i="4"/>
  <c r="R321" i="4"/>
  <c r="R322" i="4"/>
  <c r="R323" i="4"/>
  <c r="R324" i="4"/>
  <c r="R325" i="4"/>
  <c r="R326" i="4"/>
  <c r="R327" i="4"/>
  <c r="R328" i="4"/>
  <c r="R329" i="4"/>
  <c r="R330" i="4"/>
  <c r="R331" i="4"/>
  <c r="R332" i="4"/>
  <c r="R333" i="4"/>
  <c r="R334" i="4"/>
  <c r="R335" i="4"/>
  <c r="R336" i="4"/>
  <c r="R337" i="4"/>
  <c r="R338" i="4"/>
  <c r="R339" i="4"/>
  <c r="R340" i="4"/>
  <c r="R341" i="4"/>
  <c r="R342" i="4"/>
  <c r="R343" i="4"/>
  <c r="R344" i="4"/>
  <c r="R345" i="4"/>
  <c r="R346" i="4"/>
  <c r="R347" i="4"/>
  <c r="R348" i="4"/>
  <c r="R349" i="4"/>
  <c r="R350" i="4"/>
  <c r="R351" i="4"/>
  <c r="R352" i="4"/>
  <c r="R353" i="4"/>
  <c r="R354" i="4"/>
  <c r="R355" i="4"/>
  <c r="R356" i="4"/>
  <c r="R357" i="4"/>
  <c r="R358" i="4"/>
  <c r="R359" i="4"/>
  <c r="R360" i="4"/>
  <c r="R361" i="4"/>
  <c r="R362" i="4"/>
  <c r="R363" i="4"/>
  <c r="R364" i="4"/>
  <c r="R365" i="4"/>
  <c r="R366" i="4"/>
  <c r="R367" i="4"/>
  <c r="R368" i="4"/>
  <c r="R369" i="4"/>
  <c r="R370" i="4"/>
  <c r="R371" i="4"/>
  <c r="R372" i="4"/>
  <c r="R373" i="4"/>
  <c r="R374" i="4"/>
  <c r="R375" i="4"/>
  <c r="R376" i="4"/>
  <c r="R377" i="4"/>
  <c r="R378" i="4"/>
  <c r="R379" i="4"/>
  <c r="R380" i="4"/>
  <c r="R381" i="4"/>
  <c r="R382" i="4"/>
  <c r="R383" i="4"/>
  <c r="R384" i="4"/>
  <c r="R385" i="4"/>
  <c r="R386" i="4"/>
  <c r="R387" i="4"/>
  <c r="R388" i="4"/>
  <c r="R389" i="4"/>
  <c r="R390" i="4"/>
  <c r="R391" i="4"/>
  <c r="R392" i="4"/>
  <c r="R393" i="4"/>
  <c r="R394" i="4"/>
  <c r="R395" i="4"/>
  <c r="R396" i="4"/>
  <c r="R397" i="4"/>
  <c r="R398" i="4"/>
  <c r="R399" i="4"/>
  <c r="R400" i="4"/>
  <c r="R401" i="4"/>
  <c r="R402" i="4"/>
  <c r="R403" i="4"/>
  <c r="R404" i="4"/>
  <c r="R405" i="4"/>
  <c r="R406" i="4"/>
  <c r="R407" i="4"/>
  <c r="R408" i="4"/>
  <c r="R409" i="4"/>
  <c r="R410" i="4"/>
  <c r="R411" i="4"/>
  <c r="R412" i="4"/>
  <c r="R413" i="4"/>
  <c r="R414" i="4"/>
  <c r="R415" i="4"/>
  <c r="R416" i="4"/>
  <c r="R417" i="4"/>
  <c r="R418" i="4"/>
  <c r="R419" i="4"/>
  <c r="R420" i="4"/>
  <c r="R421" i="4"/>
  <c r="R422" i="4"/>
  <c r="R423" i="4"/>
  <c r="R424" i="4"/>
  <c r="R425" i="4"/>
  <c r="R426" i="4"/>
  <c r="R427" i="4"/>
  <c r="R428" i="4"/>
  <c r="R429" i="4"/>
  <c r="R430" i="4"/>
  <c r="R431" i="4"/>
  <c r="R432" i="4"/>
  <c r="R433" i="4"/>
  <c r="R434" i="4"/>
  <c r="R435" i="4"/>
  <c r="R436" i="4"/>
  <c r="R437" i="4"/>
  <c r="R438" i="4"/>
  <c r="R439" i="4"/>
  <c r="R440" i="4"/>
  <c r="R441" i="4"/>
  <c r="R442" i="4"/>
  <c r="R443" i="4"/>
  <c r="R444" i="4"/>
  <c r="R445" i="4"/>
  <c r="R446" i="4"/>
  <c r="R447" i="4"/>
  <c r="R448" i="4"/>
  <c r="R449" i="4"/>
  <c r="R450" i="4"/>
  <c r="R451" i="4"/>
  <c r="R452" i="4"/>
  <c r="R453" i="4"/>
  <c r="R454" i="4"/>
  <c r="R455" i="4"/>
  <c r="R456" i="4"/>
  <c r="R457" i="4"/>
  <c r="R458" i="4"/>
  <c r="R459" i="4"/>
  <c r="R460" i="4"/>
  <c r="R461" i="4"/>
  <c r="R462" i="4"/>
  <c r="R463" i="4"/>
  <c r="R464" i="4"/>
  <c r="R465" i="4"/>
  <c r="R466" i="4"/>
  <c r="R467" i="4"/>
  <c r="R468" i="4"/>
  <c r="R469" i="4"/>
  <c r="R470" i="4"/>
  <c r="R471" i="4"/>
  <c r="R472" i="4"/>
  <c r="R473" i="4"/>
  <c r="R474" i="4"/>
  <c r="R475" i="4"/>
  <c r="R476" i="4"/>
  <c r="R477" i="4"/>
  <c r="R478" i="4"/>
  <c r="R479" i="4"/>
  <c r="R480" i="4"/>
  <c r="R481" i="4"/>
  <c r="R482" i="4"/>
  <c r="R483" i="4"/>
  <c r="R484" i="4"/>
  <c r="R485" i="4"/>
  <c r="R486" i="4"/>
  <c r="R487" i="4"/>
  <c r="R488" i="4"/>
  <c r="R489" i="4"/>
  <c r="R490" i="4"/>
  <c r="R491" i="4"/>
  <c r="R492" i="4"/>
  <c r="R493" i="4"/>
  <c r="R494" i="4"/>
  <c r="R495" i="4"/>
  <c r="R496" i="4"/>
  <c r="R497" i="4"/>
  <c r="R498" i="4"/>
  <c r="R499" i="4"/>
  <c r="R500" i="4"/>
  <c r="R501" i="4"/>
  <c r="R502" i="4"/>
  <c r="R503" i="4"/>
  <c r="R504" i="4"/>
  <c r="R505" i="4"/>
  <c r="R506" i="4"/>
  <c r="R507" i="4"/>
  <c r="R508" i="4"/>
  <c r="R509" i="4"/>
  <c r="R510" i="4"/>
  <c r="R511" i="4"/>
  <c r="R512" i="4"/>
  <c r="R513" i="4"/>
  <c r="R514" i="4"/>
  <c r="R515" i="4"/>
  <c r="R516" i="4"/>
  <c r="R517" i="4"/>
  <c r="R518" i="4"/>
  <c r="R519" i="4"/>
  <c r="R520" i="4"/>
  <c r="R521" i="4"/>
  <c r="R522" i="4"/>
  <c r="R523" i="4"/>
  <c r="R524" i="4"/>
  <c r="R525" i="4"/>
  <c r="R526" i="4"/>
  <c r="R527" i="4"/>
  <c r="R528" i="4"/>
  <c r="R529" i="4"/>
  <c r="R530" i="4"/>
  <c r="R531" i="4"/>
  <c r="R532" i="4"/>
  <c r="R533" i="4"/>
  <c r="R534" i="4"/>
  <c r="R535" i="4"/>
  <c r="R536" i="4"/>
  <c r="R537" i="4"/>
  <c r="R538" i="4"/>
  <c r="R539" i="4"/>
  <c r="R540" i="4"/>
  <c r="R541" i="4"/>
  <c r="R542" i="4"/>
  <c r="R543" i="4"/>
  <c r="R544" i="4"/>
  <c r="R545" i="4"/>
  <c r="R546" i="4"/>
  <c r="R547" i="4"/>
  <c r="R548" i="4"/>
  <c r="R549" i="4"/>
  <c r="R550" i="4"/>
  <c r="Q5" i="4"/>
  <c r="Q6" i="4"/>
  <c r="Q7" i="4"/>
  <c r="Q8" i="4"/>
  <c r="Q9" i="4"/>
  <c r="Q10" i="4"/>
  <c r="Q11" i="4"/>
  <c r="Q12" i="4"/>
  <c r="Q13" i="4"/>
  <c r="Q14" i="4"/>
  <c r="Q15" i="4"/>
  <c r="Q16" i="4"/>
  <c r="Q17" i="4"/>
  <c r="Q18" i="4"/>
  <c r="Q19" i="4"/>
  <c r="Q20" i="4"/>
  <c r="Q21" i="4"/>
  <c r="Q22" i="4"/>
  <c r="Q23" i="4"/>
  <c r="Q24" i="4"/>
  <c r="Q25" i="4"/>
  <c r="Q26" i="4"/>
  <c r="Q27" i="4"/>
  <c r="Q28" i="4"/>
  <c r="Q29" i="4"/>
  <c r="Q30" i="4"/>
  <c r="Q31" i="4"/>
  <c r="Q32" i="4"/>
  <c r="Q33" i="4"/>
  <c r="Q34" i="4"/>
  <c r="Q35" i="4"/>
  <c r="Q36" i="4"/>
  <c r="Q37" i="4"/>
  <c r="Q38" i="4"/>
  <c r="Q39" i="4"/>
  <c r="Q40" i="4"/>
  <c r="Q41" i="4"/>
  <c r="Q42" i="4"/>
  <c r="Q43" i="4"/>
  <c r="Q44" i="4"/>
  <c r="Q45" i="4"/>
  <c r="Q46" i="4"/>
  <c r="Q47" i="4"/>
  <c r="Q48" i="4"/>
  <c r="Q49" i="4"/>
  <c r="Q50" i="4"/>
  <c r="Q51" i="4"/>
  <c r="Q52" i="4"/>
  <c r="Q53" i="4"/>
  <c r="Q54" i="4"/>
  <c r="Q55" i="4"/>
  <c r="Q56" i="4"/>
  <c r="Q57" i="4"/>
  <c r="Q58" i="4"/>
  <c r="Q59" i="4"/>
  <c r="Q60" i="4"/>
  <c r="Q61" i="4"/>
  <c r="Q62" i="4"/>
  <c r="Q63" i="4"/>
  <c r="Q64" i="4"/>
  <c r="Q65" i="4"/>
  <c r="Q66" i="4"/>
  <c r="Q67" i="4"/>
  <c r="Q68" i="4"/>
  <c r="Q69" i="4"/>
  <c r="Q70" i="4"/>
  <c r="Q71" i="4"/>
  <c r="Q72" i="4"/>
  <c r="Q73" i="4"/>
  <c r="Q74" i="4"/>
  <c r="Q75" i="4"/>
  <c r="Q76" i="4"/>
  <c r="Q77" i="4"/>
  <c r="Q78" i="4"/>
  <c r="Q79" i="4"/>
  <c r="Q81" i="4"/>
  <c r="Q82" i="4"/>
  <c r="Q83" i="4"/>
  <c r="Q84" i="4"/>
  <c r="Q85" i="4"/>
  <c r="Q86" i="4"/>
  <c r="Q87" i="4"/>
  <c r="Q88" i="4"/>
  <c r="Q89" i="4"/>
  <c r="Q90" i="4"/>
  <c r="Q91" i="4"/>
  <c r="Q92" i="4"/>
  <c r="Q93" i="4"/>
  <c r="Q94" i="4"/>
  <c r="Q95" i="4"/>
  <c r="Q96" i="4"/>
  <c r="Q97" i="4"/>
  <c r="Q98" i="4"/>
  <c r="Q99" i="4"/>
  <c r="Q100" i="4"/>
  <c r="Q101" i="4"/>
  <c r="Q102" i="4"/>
  <c r="Q103" i="4"/>
  <c r="Q104" i="4"/>
  <c r="Q105" i="4"/>
  <c r="Q106" i="4"/>
  <c r="Q107" i="4"/>
  <c r="Q108" i="4"/>
  <c r="Q109" i="4"/>
  <c r="Q110" i="4"/>
  <c r="Q111" i="4"/>
  <c r="Q112" i="4"/>
  <c r="Q113" i="4"/>
  <c r="Q114" i="4"/>
  <c r="Q115" i="4"/>
  <c r="Q116" i="4"/>
  <c r="Q117" i="4"/>
  <c r="Q118" i="4"/>
  <c r="Q119" i="4"/>
  <c r="Q120" i="4"/>
  <c r="Q121" i="4"/>
  <c r="Q122" i="4"/>
  <c r="Q123" i="4"/>
  <c r="Q124" i="4"/>
  <c r="Q125" i="4"/>
  <c r="Q126" i="4"/>
  <c r="Q127" i="4"/>
  <c r="Q128" i="4"/>
  <c r="Q129" i="4"/>
  <c r="Q130" i="4"/>
  <c r="Q131" i="4"/>
  <c r="Q132" i="4"/>
  <c r="Q133" i="4"/>
  <c r="Q134" i="4"/>
  <c r="Q135" i="4"/>
  <c r="Q136" i="4"/>
  <c r="Q137" i="4"/>
  <c r="Q138" i="4"/>
  <c r="Q139" i="4"/>
  <c r="Q140" i="4"/>
  <c r="Q141" i="4"/>
  <c r="Q142" i="4"/>
  <c r="Q143" i="4"/>
  <c r="Q144" i="4"/>
  <c r="Q145" i="4"/>
  <c r="Q146" i="4"/>
  <c r="Q147" i="4"/>
  <c r="Q148" i="4"/>
  <c r="Q149" i="4"/>
  <c r="Q150" i="4"/>
  <c r="Q151" i="4"/>
  <c r="Q152" i="4"/>
  <c r="Q153" i="4"/>
  <c r="Q154" i="4"/>
  <c r="Q155" i="4"/>
  <c r="Q156" i="4"/>
  <c r="Q157" i="4"/>
  <c r="Q158" i="4"/>
  <c r="Q159" i="4"/>
  <c r="Q160" i="4"/>
  <c r="Q161" i="4"/>
  <c r="Q162" i="4"/>
  <c r="Q163" i="4"/>
  <c r="Q164" i="4"/>
  <c r="Q165" i="4"/>
  <c r="Q166" i="4"/>
  <c r="Q167" i="4"/>
  <c r="Q168" i="4"/>
  <c r="Q169" i="4"/>
  <c r="Q170" i="4"/>
  <c r="Q171" i="4"/>
  <c r="Q172" i="4"/>
  <c r="Q173" i="4"/>
  <c r="Q174" i="4"/>
  <c r="Q175" i="4"/>
  <c r="Q176" i="4"/>
  <c r="Q177" i="4"/>
  <c r="Q178" i="4"/>
  <c r="Q179" i="4"/>
  <c r="Q180" i="4"/>
  <c r="Q181" i="4"/>
  <c r="Q182" i="4"/>
  <c r="Q183" i="4"/>
  <c r="Q184" i="4"/>
  <c r="Q185" i="4"/>
  <c r="Q186" i="4"/>
  <c r="Q187" i="4"/>
  <c r="Q188" i="4"/>
  <c r="Q189" i="4"/>
  <c r="Q190" i="4"/>
  <c r="Q191" i="4"/>
  <c r="Q192" i="4"/>
  <c r="Q193" i="4"/>
  <c r="Q194" i="4"/>
  <c r="Q195" i="4"/>
  <c r="Q196" i="4"/>
  <c r="Q197" i="4"/>
  <c r="Q198" i="4"/>
  <c r="Q199" i="4"/>
  <c r="Q200" i="4"/>
  <c r="Q201" i="4"/>
  <c r="Q202" i="4"/>
  <c r="Q203" i="4"/>
  <c r="Q204" i="4"/>
  <c r="Q205" i="4"/>
  <c r="Q206" i="4"/>
  <c r="Q207" i="4"/>
  <c r="Q208" i="4"/>
  <c r="Q209" i="4"/>
  <c r="Q210" i="4"/>
  <c r="Q211" i="4"/>
  <c r="Q212" i="4"/>
  <c r="Q213" i="4"/>
  <c r="Q214" i="4"/>
  <c r="Q215" i="4"/>
  <c r="Q216" i="4"/>
  <c r="Q217" i="4"/>
  <c r="Q218" i="4"/>
  <c r="Q219" i="4"/>
  <c r="Q220" i="4"/>
  <c r="Q221" i="4"/>
  <c r="Q222" i="4"/>
  <c r="Q223" i="4"/>
  <c r="Q224" i="4"/>
  <c r="Q225" i="4"/>
  <c r="Q226" i="4"/>
  <c r="Q227" i="4"/>
  <c r="Q228" i="4"/>
  <c r="Q229" i="4"/>
  <c r="Q230" i="4"/>
  <c r="Q231" i="4"/>
  <c r="Q232" i="4"/>
  <c r="Q233" i="4"/>
  <c r="Q234" i="4"/>
  <c r="Q235" i="4"/>
  <c r="Q236" i="4"/>
  <c r="Q237" i="4"/>
  <c r="Q238" i="4"/>
  <c r="Q239" i="4"/>
  <c r="Q240" i="4"/>
  <c r="Q241" i="4"/>
  <c r="Q242" i="4"/>
  <c r="Q243" i="4"/>
  <c r="Q244" i="4"/>
  <c r="Q245" i="4"/>
  <c r="Q246" i="4"/>
  <c r="Q247" i="4"/>
  <c r="Q248" i="4"/>
  <c r="Q249" i="4"/>
  <c r="Q250" i="4"/>
  <c r="Q251" i="4"/>
  <c r="Q252" i="4"/>
  <c r="Q253" i="4"/>
  <c r="Q254" i="4"/>
  <c r="Q255" i="4"/>
  <c r="Q256" i="4"/>
  <c r="Q257" i="4"/>
  <c r="Q258" i="4"/>
  <c r="Q259" i="4"/>
  <c r="Q260" i="4"/>
  <c r="Q261" i="4"/>
  <c r="Q262" i="4"/>
  <c r="Q263" i="4"/>
  <c r="Q264" i="4"/>
  <c r="Q265" i="4"/>
  <c r="Q266" i="4"/>
  <c r="Q267" i="4"/>
  <c r="Q268" i="4"/>
  <c r="Q269" i="4"/>
  <c r="Q270" i="4"/>
  <c r="Q271" i="4"/>
  <c r="Q272" i="4"/>
  <c r="Q273" i="4"/>
  <c r="Q274" i="4"/>
  <c r="Q275" i="4"/>
  <c r="Q276" i="4"/>
  <c r="Q277" i="4"/>
  <c r="Q278" i="4"/>
  <c r="Q279" i="4"/>
  <c r="Q280" i="4"/>
  <c r="Q281" i="4"/>
  <c r="Q282" i="4"/>
  <c r="Q283" i="4"/>
  <c r="Q284" i="4"/>
  <c r="Q285" i="4"/>
  <c r="Q286" i="4"/>
  <c r="Q287" i="4"/>
  <c r="Q288" i="4"/>
  <c r="Q289" i="4"/>
  <c r="Q290" i="4"/>
  <c r="Q291" i="4"/>
  <c r="Q292" i="4"/>
  <c r="Q293" i="4"/>
  <c r="Q294" i="4"/>
  <c r="Q295" i="4"/>
  <c r="Q296" i="4"/>
  <c r="Q297" i="4"/>
  <c r="Q298" i="4"/>
  <c r="Q299" i="4"/>
  <c r="Q300" i="4"/>
  <c r="Q301" i="4"/>
  <c r="Q302" i="4"/>
  <c r="Q303" i="4"/>
  <c r="Q304" i="4"/>
  <c r="Q305" i="4"/>
  <c r="Q306" i="4"/>
  <c r="Q307" i="4"/>
  <c r="Q308" i="4"/>
  <c r="Q309" i="4"/>
  <c r="Q310" i="4"/>
  <c r="Q311" i="4"/>
  <c r="Q312" i="4"/>
  <c r="Q313" i="4"/>
  <c r="Q314" i="4"/>
  <c r="Q315" i="4"/>
  <c r="Q316" i="4"/>
  <c r="Q317" i="4"/>
  <c r="Q318" i="4"/>
  <c r="Q319" i="4"/>
  <c r="Q320" i="4"/>
  <c r="Q321" i="4"/>
  <c r="Q322" i="4"/>
  <c r="Q323" i="4"/>
  <c r="Q324" i="4"/>
  <c r="Q325" i="4"/>
  <c r="Q326" i="4"/>
  <c r="Q327" i="4"/>
  <c r="Q328" i="4"/>
  <c r="Q329" i="4"/>
  <c r="Q330" i="4"/>
  <c r="Q331" i="4"/>
  <c r="Q332" i="4"/>
  <c r="Q333" i="4"/>
  <c r="Q334" i="4"/>
  <c r="Q335" i="4"/>
  <c r="Q336" i="4"/>
  <c r="Q337" i="4"/>
  <c r="Q338" i="4"/>
  <c r="Q339" i="4"/>
  <c r="Q340" i="4"/>
  <c r="Q341" i="4"/>
  <c r="Q342" i="4"/>
  <c r="Q343" i="4"/>
  <c r="Q344" i="4"/>
  <c r="Q345" i="4"/>
  <c r="Q346" i="4"/>
  <c r="Q347" i="4"/>
  <c r="Q348" i="4"/>
  <c r="Q349" i="4"/>
  <c r="Q350" i="4"/>
  <c r="Q351" i="4"/>
  <c r="Q352" i="4"/>
  <c r="Q353" i="4"/>
  <c r="Q354" i="4"/>
  <c r="Q355" i="4"/>
  <c r="Q356" i="4"/>
  <c r="Q357" i="4"/>
  <c r="Q358" i="4"/>
  <c r="Q359" i="4"/>
  <c r="Q360" i="4"/>
  <c r="Q361" i="4"/>
  <c r="Q362" i="4"/>
  <c r="Q363" i="4"/>
  <c r="Q364" i="4"/>
  <c r="Q365" i="4"/>
  <c r="Q366" i="4"/>
  <c r="Q367" i="4"/>
  <c r="Q368" i="4"/>
  <c r="Q369" i="4"/>
  <c r="Q370" i="4"/>
  <c r="Q371" i="4"/>
  <c r="Q372" i="4"/>
  <c r="Q373" i="4"/>
  <c r="Q374" i="4"/>
  <c r="Q375" i="4"/>
  <c r="Q376" i="4"/>
  <c r="Q377" i="4"/>
  <c r="Q378" i="4"/>
  <c r="Q379" i="4"/>
  <c r="Q380" i="4"/>
  <c r="Q381" i="4"/>
  <c r="Q382" i="4"/>
  <c r="Q383" i="4"/>
  <c r="Q384" i="4"/>
  <c r="Q385" i="4"/>
  <c r="Q386" i="4"/>
  <c r="Q387" i="4"/>
  <c r="Q388" i="4"/>
  <c r="Q389" i="4"/>
  <c r="Q390" i="4"/>
  <c r="Q391" i="4"/>
  <c r="Q392" i="4"/>
  <c r="Q393" i="4"/>
  <c r="Q394" i="4"/>
  <c r="Q395" i="4"/>
  <c r="Q396" i="4"/>
  <c r="Q397" i="4"/>
  <c r="Q398" i="4"/>
  <c r="Q399" i="4"/>
  <c r="Q400" i="4"/>
  <c r="Q401" i="4"/>
  <c r="Q402" i="4"/>
  <c r="Q403" i="4"/>
  <c r="Q404" i="4"/>
  <c r="Q405" i="4"/>
  <c r="Q406" i="4"/>
  <c r="Q407" i="4"/>
  <c r="Q408" i="4"/>
  <c r="Q409" i="4"/>
  <c r="Q410" i="4"/>
  <c r="Q411" i="4"/>
  <c r="Q412" i="4"/>
  <c r="Q413" i="4"/>
  <c r="Q414" i="4"/>
  <c r="Q415" i="4"/>
  <c r="Q416" i="4"/>
  <c r="Q417" i="4"/>
  <c r="Q418" i="4"/>
  <c r="Q419" i="4"/>
  <c r="Q420" i="4"/>
  <c r="Q421" i="4"/>
  <c r="Q422" i="4"/>
  <c r="Q423" i="4"/>
  <c r="Q424" i="4"/>
  <c r="Q425" i="4"/>
  <c r="Q426" i="4"/>
  <c r="Q427" i="4"/>
  <c r="Q428" i="4"/>
  <c r="Q429" i="4"/>
  <c r="Q430" i="4"/>
  <c r="Q431" i="4"/>
  <c r="Q432" i="4"/>
  <c r="Q433" i="4"/>
  <c r="Q434" i="4"/>
  <c r="Q435" i="4"/>
  <c r="Q436" i="4"/>
  <c r="Q437" i="4"/>
  <c r="Q438" i="4"/>
  <c r="Q439" i="4"/>
  <c r="Q440" i="4"/>
  <c r="Q441" i="4"/>
  <c r="Q442" i="4"/>
  <c r="Q443" i="4"/>
  <c r="Q444" i="4"/>
  <c r="Q445" i="4"/>
  <c r="Q446" i="4"/>
  <c r="Q447" i="4"/>
  <c r="Q448" i="4"/>
  <c r="Q449" i="4"/>
  <c r="Q450" i="4"/>
  <c r="Q451" i="4"/>
  <c r="Q452" i="4"/>
  <c r="Q453" i="4"/>
  <c r="Q454" i="4"/>
  <c r="Q455" i="4"/>
  <c r="Q456" i="4"/>
  <c r="Q457" i="4"/>
  <c r="Q458" i="4"/>
  <c r="Q459" i="4"/>
  <c r="Q460" i="4"/>
  <c r="Q461" i="4"/>
  <c r="Q462" i="4"/>
  <c r="Q463" i="4"/>
  <c r="Q464" i="4"/>
  <c r="Q465" i="4"/>
  <c r="Q466" i="4"/>
  <c r="Q467" i="4"/>
  <c r="Q468" i="4"/>
  <c r="Q469" i="4"/>
  <c r="Q470" i="4"/>
  <c r="Q471" i="4"/>
  <c r="Q472" i="4"/>
  <c r="Q473" i="4"/>
  <c r="Q474" i="4"/>
  <c r="Q475" i="4"/>
  <c r="Q476" i="4"/>
  <c r="Q477" i="4"/>
  <c r="Q478" i="4"/>
  <c r="Q479" i="4"/>
  <c r="Q480" i="4"/>
  <c r="Q481" i="4"/>
  <c r="Q482" i="4"/>
  <c r="Q483" i="4"/>
  <c r="Q484" i="4"/>
  <c r="Q485" i="4"/>
  <c r="Q486" i="4"/>
  <c r="Q487" i="4"/>
  <c r="Q488" i="4"/>
  <c r="Q489" i="4"/>
  <c r="Q490" i="4"/>
  <c r="Q491" i="4"/>
  <c r="Q492" i="4"/>
  <c r="Q493" i="4"/>
  <c r="Q494" i="4"/>
  <c r="Q495" i="4"/>
  <c r="Q496" i="4"/>
  <c r="Q497" i="4"/>
  <c r="Q498" i="4"/>
  <c r="Q499" i="4"/>
  <c r="Q500" i="4"/>
  <c r="Q501" i="4"/>
  <c r="Q502" i="4"/>
  <c r="Q503" i="4"/>
  <c r="Q504" i="4"/>
  <c r="Q505" i="4"/>
  <c r="Q506" i="4"/>
  <c r="Q507" i="4"/>
  <c r="Q508" i="4"/>
  <c r="Q509" i="4"/>
  <c r="Q510" i="4"/>
  <c r="Q511" i="4"/>
  <c r="Q512" i="4"/>
  <c r="Q513" i="4"/>
  <c r="Q514" i="4"/>
  <c r="Q515" i="4"/>
  <c r="Q516" i="4"/>
  <c r="Q517" i="4"/>
  <c r="Q518" i="4"/>
  <c r="Q519" i="4"/>
  <c r="Q520" i="4"/>
  <c r="Q521" i="4"/>
  <c r="Q522" i="4"/>
  <c r="Q523" i="4"/>
  <c r="Q524" i="4"/>
  <c r="Q525" i="4"/>
  <c r="Q526" i="4"/>
  <c r="Q527" i="4"/>
  <c r="Q528" i="4"/>
  <c r="Q529" i="4"/>
  <c r="Q530" i="4"/>
  <c r="Q531" i="4"/>
  <c r="Q532" i="4"/>
  <c r="Q533" i="4"/>
  <c r="Q534" i="4"/>
  <c r="Q535" i="4"/>
  <c r="Q536" i="4"/>
  <c r="Q537" i="4"/>
  <c r="Q538" i="4"/>
  <c r="Q539" i="4"/>
  <c r="Q540" i="4"/>
  <c r="Q541" i="4"/>
  <c r="Q542" i="4"/>
  <c r="Q543" i="4"/>
  <c r="Q544" i="4"/>
  <c r="Q545" i="4"/>
  <c r="Q546" i="4"/>
  <c r="Q547" i="4"/>
  <c r="Q548" i="4"/>
  <c r="Q549" i="4"/>
  <c r="Q550" i="4"/>
  <c r="R4" i="4"/>
  <c r="Q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6" i="4"/>
  <c r="N57" i="4"/>
  <c r="N58" i="4"/>
  <c r="N60" i="4"/>
  <c r="N61" i="4"/>
  <c r="N62" i="4"/>
  <c r="N63" i="4"/>
  <c r="N64" i="4"/>
  <c r="N65" i="4"/>
  <c r="N66" i="4"/>
  <c r="N67" i="4"/>
  <c r="N69" i="4"/>
  <c r="N70" i="4"/>
  <c r="N71" i="4"/>
  <c r="N72" i="4"/>
  <c r="N73" i="4"/>
  <c r="N74" i="4"/>
  <c r="N75" i="4"/>
  <c r="N76" i="4"/>
  <c r="N77" i="4"/>
  <c r="N78" i="4"/>
  <c r="N79" i="4"/>
  <c r="N80" i="4"/>
  <c r="N81" i="4"/>
  <c r="N82" i="4"/>
  <c r="N83" i="4"/>
  <c r="N85" i="4"/>
  <c r="N86" i="4"/>
  <c r="N87" i="4"/>
  <c r="N88" i="4"/>
  <c r="N90" i="4"/>
  <c r="N91" i="4"/>
  <c r="N92" i="4"/>
  <c r="N93" i="4"/>
  <c r="N94" i="4"/>
  <c r="N96" i="4"/>
  <c r="N98" i="4"/>
  <c r="N99" i="4"/>
  <c r="N100" i="4"/>
  <c r="N101" i="4"/>
  <c r="N102" i="4"/>
  <c r="N103" i="4"/>
  <c r="N104" i="4"/>
  <c r="N105" i="4"/>
  <c r="N106" i="4"/>
  <c r="N107" i="4"/>
  <c r="N108" i="4"/>
  <c r="N109" i="4"/>
  <c r="N110" i="4"/>
  <c r="N111" i="4"/>
  <c r="N112" i="4"/>
  <c r="N113" i="4"/>
  <c r="N114" i="4"/>
  <c r="N115" i="4"/>
  <c r="N116" i="4"/>
  <c r="N117" i="4"/>
  <c r="N118" i="4"/>
  <c r="N119" i="4"/>
  <c r="N120" i="4"/>
  <c r="N121" i="4"/>
  <c r="N122" i="4"/>
  <c r="N123" i="4"/>
  <c r="N124" i="4"/>
  <c r="N125" i="4"/>
  <c r="N126" i="4"/>
  <c r="N127" i="4"/>
  <c r="N131" i="4"/>
  <c r="N132" i="4"/>
  <c r="N134" i="4"/>
  <c r="N135" i="4"/>
  <c r="N137" i="4"/>
  <c r="N138" i="4"/>
  <c r="N139" i="4"/>
  <c r="N141" i="4"/>
  <c r="N142" i="4"/>
  <c r="N143" i="4"/>
  <c r="N144" i="4"/>
  <c r="N145" i="4"/>
  <c r="N146" i="4"/>
  <c r="N147" i="4"/>
  <c r="N149" i="4"/>
  <c r="N150" i="4"/>
  <c r="N151" i="4"/>
  <c r="N152" i="4"/>
  <c r="N153" i="4"/>
  <c r="N154" i="4"/>
  <c r="N155" i="4"/>
  <c r="N157" i="4"/>
  <c r="N158" i="4"/>
  <c r="N159" i="4"/>
  <c r="N160" i="4"/>
  <c r="N161" i="4"/>
  <c r="N162" i="4"/>
  <c r="N164" i="4"/>
  <c r="N165" i="4"/>
  <c r="N166" i="4"/>
  <c r="N167" i="4"/>
  <c r="N168" i="4"/>
  <c r="N169" i="4"/>
  <c r="N170" i="4"/>
  <c r="N171" i="4"/>
  <c r="N173" i="4"/>
  <c r="N174" i="4"/>
  <c r="N175" i="4"/>
  <c r="N176" i="4"/>
  <c r="N177" i="4"/>
  <c r="N178" i="4"/>
  <c r="N179" i="4"/>
  <c r="N180" i="4"/>
  <c r="N181" i="4"/>
  <c r="N182" i="4"/>
  <c r="N183" i="4"/>
  <c r="N184" i="4"/>
  <c r="N185" i="4"/>
  <c r="N186" i="4"/>
  <c r="N187" i="4"/>
  <c r="N188" i="4"/>
  <c r="N189" i="4"/>
  <c r="N190" i="4"/>
  <c r="N191" i="4"/>
  <c r="N192" i="4"/>
  <c r="N193" i="4"/>
  <c r="N194" i="4"/>
  <c r="N195" i="4"/>
  <c r="N196" i="4"/>
  <c r="N197" i="4"/>
  <c r="N198" i="4"/>
  <c r="N199" i="4"/>
  <c r="N200" i="4"/>
  <c r="N201" i="4"/>
  <c r="N202" i="4"/>
  <c r="N203" i="4"/>
  <c r="N204" i="4"/>
  <c r="N205" i="4"/>
  <c r="N206" i="4"/>
  <c r="N207" i="4"/>
  <c r="N209" i="4"/>
  <c r="N210" i="4"/>
  <c r="N212" i="4"/>
  <c r="N213" i="4"/>
  <c r="N214" i="4"/>
  <c r="N215" i="4"/>
  <c r="N216" i="4"/>
  <c r="N217" i="4"/>
  <c r="N218" i="4"/>
  <c r="N219" i="4"/>
  <c r="N220" i="4"/>
  <c r="N221" i="4"/>
  <c r="N222" i="4"/>
  <c r="N224" i="4"/>
  <c r="N226" i="4"/>
  <c r="N227" i="4"/>
  <c r="N228" i="4"/>
  <c r="N229" i="4"/>
  <c r="N230" i="4"/>
  <c r="N231" i="4"/>
  <c r="N232" i="4"/>
  <c r="N233" i="4"/>
  <c r="N234" i="4"/>
  <c r="N235" i="4"/>
  <c r="N236" i="4"/>
  <c r="N237" i="4"/>
  <c r="N238" i="4"/>
  <c r="N239" i="4"/>
  <c r="N240" i="4"/>
  <c r="N243" i="4"/>
  <c r="N245" i="4"/>
  <c r="N246" i="4"/>
  <c r="N247" i="4"/>
  <c r="N248" i="4"/>
  <c r="N249" i="4"/>
  <c r="N250" i="4"/>
  <c r="N251" i="4"/>
  <c r="N252" i="4"/>
  <c r="N253" i="4"/>
  <c r="N254" i="4"/>
  <c r="N255" i="4"/>
  <c r="N256" i="4"/>
  <c r="N257" i="4"/>
  <c r="N258" i="4"/>
  <c r="N259" i="4"/>
  <c r="N261" i="4"/>
  <c r="N262" i="4"/>
  <c r="N263" i="4"/>
  <c r="N264" i="4"/>
  <c r="N265" i="4"/>
  <c r="N266" i="4"/>
  <c r="N267" i="4"/>
  <c r="N268" i="4"/>
  <c r="N269" i="4"/>
  <c r="N270" i="4"/>
  <c r="N271" i="4"/>
  <c r="N272" i="4"/>
  <c r="N273" i="4"/>
  <c r="N274" i="4"/>
  <c r="N275" i="4"/>
  <c r="N276" i="4"/>
  <c r="N277" i="4"/>
  <c r="N278" i="4"/>
  <c r="N279" i="4"/>
  <c r="N280" i="4"/>
  <c r="N281" i="4"/>
  <c r="N282" i="4"/>
  <c r="N283" i="4"/>
  <c r="N284" i="4"/>
  <c r="N285" i="4"/>
  <c r="N286" i="4"/>
  <c r="N287" i="4"/>
  <c r="N288" i="4"/>
  <c r="N289" i="4"/>
  <c r="N290" i="4"/>
  <c r="N291" i="4"/>
  <c r="N292" i="4"/>
  <c r="N294" i="4"/>
  <c r="N295" i="4"/>
  <c r="N296" i="4"/>
  <c r="N297" i="4"/>
  <c r="N298" i="4"/>
  <c r="N299" i="4"/>
  <c r="N300" i="4"/>
  <c r="N301" i="4"/>
  <c r="N302" i="4"/>
  <c r="N303" i="4"/>
  <c r="N304" i="4"/>
  <c r="N305" i="4"/>
  <c r="N306" i="4"/>
  <c r="N307" i="4"/>
  <c r="N308" i="4"/>
  <c r="N309" i="4"/>
  <c r="N310" i="4"/>
  <c r="N311" i="4"/>
  <c r="N312" i="4"/>
  <c r="N313" i="4"/>
  <c r="N314" i="4"/>
  <c r="N315" i="4"/>
  <c r="N316" i="4"/>
  <c r="N317" i="4"/>
  <c r="N319" i="4"/>
  <c r="N320" i="4"/>
  <c r="N321" i="4"/>
  <c r="N323" i="4"/>
  <c r="N324" i="4"/>
  <c r="N325" i="4"/>
  <c r="N326" i="4"/>
  <c r="N327" i="4"/>
  <c r="N328" i="4"/>
  <c r="N329" i="4"/>
  <c r="N330" i="4"/>
  <c r="N331" i="4"/>
  <c r="N332" i="4"/>
  <c r="N333" i="4"/>
  <c r="N334" i="4"/>
  <c r="N335" i="4"/>
  <c r="N336" i="4"/>
  <c r="N337" i="4"/>
  <c r="N338" i="4"/>
  <c r="N339" i="4"/>
  <c r="N341" i="4"/>
  <c r="N342" i="4"/>
  <c r="N343" i="4"/>
  <c r="N345" i="4"/>
  <c r="N346" i="4"/>
  <c r="N347" i="4"/>
  <c r="N348" i="4"/>
  <c r="N349" i="4"/>
  <c r="N350" i="4"/>
  <c r="N351" i="4"/>
  <c r="N352" i="4"/>
  <c r="N353" i="4"/>
  <c r="N354" i="4"/>
  <c r="N355" i="4"/>
  <c r="N356" i="4"/>
  <c r="N358" i="4"/>
  <c r="N359" i="4"/>
  <c r="N360" i="4"/>
  <c r="N361" i="4"/>
  <c r="N362" i="4"/>
  <c r="N363" i="4"/>
  <c r="N364" i="4"/>
  <c r="N365" i="4"/>
  <c r="N366" i="4"/>
  <c r="N367" i="4"/>
  <c r="N368" i="4"/>
  <c r="N369" i="4"/>
  <c r="N370" i="4"/>
  <c r="N371" i="4"/>
  <c r="N374" i="4"/>
  <c r="N375" i="4"/>
  <c r="N376" i="4"/>
  <c r="N377" i="4"/>
  <c r="N380" i="4"/>
  <c r="N382" i="4"/>
  <c r="N384" i="4"/>
  <c r="N385" i="4"/>
  <c r="N386" i="4"/>
  <c r="N387" i="4"/>
  <c r="N388" i="4"/>
  <c r="N389" i="4"/>
  <c r="N392" i="4"/>
  <c r="N393" i="4"/>
  <c r="N394" i="4"/>
  <c r="N395" i="4"/>
  <c r="N396" i="4"/>
  <c r="N398" i="4"/>
  <c r="N399" i="4"/>
  <c r="N400" i="4"/>
  <c r="N401" i="4"/>
  <c r="N402" i="4"/>
  <c r="N403" i="4"/>
  <c r="N404" i="4"/>
  <c r="N405" i="4"/>
  <c r="N406" i="4"/>
  <c r="N407" i="4"/>
  <c r="N408" i="4"/>
  <c r="N409" i="4"/>
  <c r="N410" i="4"/>
  <c r="N411" i="4"/>
  <c r="N412" i="4"/>
  <c r="N413" i="4"/>
  <c r="N414" i="4"/>
  <c r="N415" i="4"/>
  <c r="N416" i="4"/>
  <c r="N417" i="4"/>
  <c r="N418" i="4"/>
  <c r="N419" i="4"/>
  <c r="N420" i="4"/>
  <c r="N421" i="4"/>
  <c r="N422" i="4"/>
  <c r="N423" i="4"/>
  <c r="N424" i="4"/>
  <c r="N425" i="4"/>
  <c r="N427" i="4"/>
  <c r="N429" i="4"/>
  <c r="N430" i="4"/>
  <c r="N431" i="4"/>
  <c r="N432" i="4"/>
  <c r="N433" i="4"/>
  <c r="N434" i="4"/>
  <c r="N435" i="4"/>
  <c r="N436" i="4"/>
  <c r="N437" i="4"/>
  <c r="N439" i="4"/>
  <c r="N440" i="4"/>
  <c r="N441" i="4"/>
  <c r="N442" i="4"/>
  <c r="N443" i="4"/>
  <c r="N444" i="4"/>
  <c r="N445" i="4"/>
  <c r="N446" i="4"/>
  <c r="N447" i="4"/>
  <c r="N448" i="4"/>
  <c r="N449" i="4"/>
  <c r="N450" i="4"/>
  <c r="N451" i="4"/>
  <c r="N452" i="4"/>
  <c r="N453" i="4"/>
  <c r="N454" i="4"/>
  <c r="N455" i="4"/>
  <c r="N456" i="4"/>
  <c r="N457" i="4"/>
  <c r="N458" i="4"/>
  <c r="N459" i="4"/>
  <c r="N460" i="4"/>
  <c r="N461" i="4"/>
  <c r="N462" i="4"/>
  <c r="N463" i="4"/>
  <c r="N464" i="4"/>
  <c r="N465" i="4"/>
  <c r="N466" i="4"/>
  <c r="N467" i="4"/>
  <c r="N468" i="4"/>
  <c r="N469" i="4"/>
  <c r="N470" i="4"/>
  <c r="N471" i="4"/>
  <c r="N472" i="4"/>
  <c r="N473" i="4"/>
  <c r="N474" i="4"/>
  <c r="N475" i="4"/>
  <c r="N476" i="4"/>
  <c r="N477" i="4"/>
  <c r="N478" i="4"/>
  <c r="N479" i="4"/>
  <c r="N480" i="4"/>
  <c r="N481" i="4"/>
  <c r="N482" i="4"/>
  <c r="N483" i="4"/>
  <c r="N484" i="4"/>
  <c r="N485" i="4"/>
  <c r="N486" i="4"/>
  <c r="N487" i="4"/>
  <c r="N488" i="4"/>
  <c r="N489" i="4"/>
  <c r="N490" i="4"/>
  <c r="N491" i="4"/>
  <c r="N492" i="4"/>
  <c r="N493" i="4"/>
  <c r="N494" i="4"/>
  <c r="N495" i="4"/>
  <c r="N496" i="4"/>
  <c r="N497" i="4"/>
  <c r="N498" i="4"/>
  <c r="N499" i="4"/>
  <c r="N500" i="4"/>
  <c r="N501" i="4"/>
  <c r="N502" i="4"/>
  <c r="N503" i="4"/>
  <c r="N504" i="4"/>
  <c r="N505" i="4"/>
  <c r="N506" i="4"/>
  <c r="N507" i="4"/>
  <c r="N508" i="4"/>
  <c r="N509" i="4"/>
  <c r="N510" i="4"/>
  <c r="N511" i="4"/>
  <c r="N512" i="4"/>
  <c r="N513" i="4"/>
  <c r="N514" i="4"/>
  <c r="N515" i="4"/>
  <c r="N516" i="4"/>
  <c r="N517" i="4"/>
  <c r="N518" i="4"/>
  <c r="N519" i="4"/>
  <c r="N520" i="4"/>
  <c r="N521" i="4"/>
  <c r="N522" i="4"/>
  <c r="N523" i="4"/>
  <c r="N524" i="4"/>
  <c r="N525" i="4"/>
  <c r="N526" i="4"/>
  <c r="N527" i="4"/>
  <c r="N528" i="4"/>
  <c r="N529" i="4"/>
  <c r="N530" i="4"/>
  <c r="N531" i="4"/>
  <c r="N532" i="4"/>
  <c r="N533" i="4"/>
  <c r="N534" i="4"/>
  <c r="N535" i="4"/>
  <c r="N536" i="4"/>
  <c r="N537" i="4"/>
  <c r="N538" i="4"/>
  <c r="N539" i="4"/>
  <c r="N540" i="4"/>
  <c r="N541" i="4"/>
  <c r="N542" i="4"/>
  <c r="N543" i="4"/>
  <c r="N544" i="4"/>
  <c r="N545" i="4"/>
  <c r="N546" i="4"/>
  <c r="N547" i="4"/>
  <c r="N548" i="4"/>
  <c r="N549" i="4"/>
  <c r="N550" i="4"/>
  <c r="M5" i="4"/>
  <c r="M6" i="4"/>
  <c r="M7" i="4"/>
  <c r="M8" i="4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6" i="4"/>
  <c r="M57" i="4"/>
  <c r="M58" i="4"/>
  <c r="M60" i="4"/>
  <c r="M61" i="4"/>
  <c r="M62" i="4"/>
  <c r="M63" i="4"/>
  <c r="M64" i="4"/>
  <c r="M65" i="4"/>
  <c r="M66" i="4"/>
  <c r="M67" i="4"/>
  <c r="M69" i="4"/>
  <c r="M70" i="4"/>
  <c r="M71" i="4"/>
  <c r="M72" i="4"/>
  <c r="M73" i="4"/>
  <c r="M74" i="4"/>
  <c r="M75" i="4"/>
  <c r="L75" i="4" s="1"/>
  <c r="M76" i="4"/>
  <c r="M77" i="4"/>
  <c r="M78" i="4"/>
  <c r="M79" i="4"/>
  <c r="M80" i="4"/>
  <c r="P80" i="4" s="1"/>
  <c r="M81" i="4"/>
  <c r="M82" i="4"/>
  <c r="M83" i="4"/>
  <c r="M85" i="4"/>
  <c r="M86" i="4"/>
  <c r="M87" i="4"/>
  <c r="M88" i="4"/>
  <c r="M90" i="4"/>
  <c r="M91" i="4"/>
  <c r="M92" i="4"/>
  <c r="L92" i="4" s="1"/>
  <c r="M93" i="4"/>
  <c r="M94" i="4"/>
  <c r="L94" i="4" s="1"/>
  <c r="M96" i="4"/>
  <c r="M98" i="4"/>
  <c r="M99" i="4"/>
  <c r="L99" i="4" s="1"/>
  <c r="M100" i="4"/>
  <c r="M101" i="4"/>
  <c r="M102" i="4"/>
  <c r="M103" i="4"/>
  <c r="M104" i="4"/>
  <c r="M105" i="4"/>
  <c r="M106" i="4"/>
  <c r="M107" i="4"/>
  <c r="M108" i="4"/>
  <c r="M109" i="4"/>
  <c r="M110" i="4"/>
  <c r="M111" i="4"/>
  <c r="M112" i="4"/>
  <c r="M113" i="4"/>
  <c r="M114" i="4"/>
  <c r="M115" i="4"/>
  <c r="M116" i="4"/>
  <c r="M117" i="4"/>
  <c r="M118" i="4"/>
  <c r="M119" i="4"/>
  <c r="M120" i="4"/>
  <c r="M121" i="4"/>
  <c r="M122" i="4"/>
  <c r="M123" i="4"/>
  <c r="M124" i="4"/>
  <c r="M125" i="4"/>
  <c r="M126" i="4"/>
  <c r="M127" i="4"/>
  <c r="M131" i="4"/>
  <c r="M132" i="4"/>
  <c r="M134" i="4"/>
  <c r="M135" i="4"/>
  <c r="M137" i="4"/>
  <c r="M138" i="4"/>
  <c r="M139" i="4"/>
  <c r="M141" i="4"/>
  <c r="M142" i="4"/>
  <c r="M143" i="4"/>
  <c r="M144" i="4"/>
  <c r="M145" i="4"/>
  <c r="M146" i="4"/>
  <c r="M147" i="4"/>
  <c r="M149" i="4"/>
  <c r="M150" i="4"/>
  <c r="M151" i="4"/>
  <c r="M152" i="4"/>
  <c r="M153" i="4"/>
  <c r="M154" i="4"/>
  <c r="M155" i="4"/>
  <c r="M157" i="4"/>
  <c r="M158" i="4"/>
  <c r="M159" i="4"/>
  <c r="M160" i="4"/>
  <c r="M161" i="4"/>
  <c r="M162" i="4"/>
  <c r="M164" i="4"/>
  <c r="M165" i="4"/>
  <c r="M166" i="4"/>
  <c r="M167" i="4"/>
  <c r="M168" i="4"/>
  <c r="M169" i="4"/>
  <c r="M170" i="4"/>
  <c r="M171" i="4"/>
  <c r="M173" i="4"/>
  <c r="M174" i="4"/>
  <c r="M175" i="4"/>
  <c r="M176" i="4"/>
  <c r="M177" i="4"/>
  <c r="L177" i="4" s="1"/>
  <c r="M178" i="4"/>
  <c r="M179" i="4"/>
  <c r="M180" i="4"/>
  <c r="M181" i="4"/>
  <c r="M182" i="4"/>
  <c r="M183" i="4"/>
  <c r="M184" i="4"/>
  <c r="M185" i="4"/>
  <c r="M186" i="4"/>
  <c r="M187" i="4"/>
  <c r="M188" i="4"/>
  <c r="M189" i="4"/>
  <c r="M190" i="4"/>
  <c r="M191" i="4"/>
  <c r="M192" i="4"/>
  <c r="M193" i="4"/>
  <c r="M194" i="4"/>
  <c r="M195" i="4"/>
  <c r="L195" i="4" s="1"/>
  <c r="M196" i="4"/>
  <c r="M197" i="4"/>
  <c r="M198" i="4"/>
  <c r="M199" i="4"/>
  <c r="M200" i="4"/>
  <c r="M201" i="4"/>
  <c r="M202" i="4"/>
  <c r="M203" i="4"/>
  <c r="M204" i="4"/>
  <c r="M205" i="4"/>
  <c r="M206" i="4"/>
  <c r="M207" i="4"/>
  <c r="M209" i="4"/>
  <c r="M210" i="4"/>
  <c r="M212" i="4"/>
  <c r="M213" i="4"/>
  <c r="M214" i="4"/>
  <c r="M215" i="4"/>
  <c r="M216" i="4"/>
  <c r="M217" i="4"/>
  <c r="M218" i="4"/>
  <c r="M219" i="4"/>
  <c r="M220" i="4"/>
  <c r="M221" i="4"/>
  <c r="M222" i="4"/>
  <c r="M224" i="4"/>
  <c r="M226" i="4"/>
  <c r="M227" i="4"/>
  <c r="M228" i="4"/>
  <c r="M229" i="4"/>
  <c r="M230" i="4"/>
  <c r="M231" i="4"/>
  <c r="M232" i="4"/>
  <c r="M233" i="4"/>
  <c r="M234" i="4"/>
  <c r="M235" i="4"/>
  <c r="L235" i="4" s="1"/>
  <c r="M236" i="4"/>
  <c r="M237" i="4"/>
  <c r="M238" i="4"/>
  <c r="M239" i="4"/>
  <c r="M240" i="4"/>
  <c r="M243" i="4"/>
  <c r="M245" i="4"/>
  <c r="M246" i="4"/>
  <c r="M247" i="4"/>
  <c r="M248" i="4"/>
  <c r="M249" i="4"/>
  <c r="M250" i="4"/>
  <c r="M251" i="4"/>
  <c r="M252" i="4"/>
  <c r="M253" i="4"/>
  <c r="M254" i="4"/>
  <c r="M255" i="4"/>
  <c r="M256" i="4"/>
  <c r="M257" i="4"/>
  <c r="M258" i="4"/>
  <c r="M259" i="4"/>
  <c r="M261" i="4"/>
  <c r="M262" i="4"/>
  <c r="M263" i="4"/>
  <c r="M264" i="4"/>
  <c r="M265" i="4"/>
  <c r="M266" i="4"/>
  <c r="M267" i="4"/>
  <c r="M268" i="4"/>
  <c r="M269" i="4"/>
  <c r="M270" i="4"/>
  <c r="M271" i="4"/>
  <c r="M272" i="4"/>
  <c r="M273" i="4"/>
  <c r="M274" i="4"/>
  <c r="M275" i="4"/>
  <c r="M276" i="4"/>
  <c r="M277" i="4"/>
  <c r="M278" i="4"/>
  <c r="M279" i="4"/>
  <c r="M280" i="4"/>
  <c r="M281" i="4"/>
  <c r="M282" i="4"/>
  <c r="M283" i="4"/>
  <c r="M284" i="4"/>
  <c r="L284" i="4" s="1"/>
  <c r="M285" i="4"/>
  <c r="M286" i="4"/>
  <c r="M287" i="4"/>
  <c r="M288" i="4"/>
  <c r="M289" i="4"/>
  <c r="M290" i="4"/>
  <c r="M291" i="4"/>
  <c r="M292" i="4"/>
  <c r="M294" i="4"/>
  <c r="M295" i="4"/>
  <c r="M296" i="4"/>
  <c r="M297" i="4"/>
  <c r="M298" i="4"/>
  <c r="M299" i="4"/>
  <c r="M300" i="4"/>
  <c r="M301" i="4"/>
  <c r="M302" i="4"/>
  <c r="M303" i="4"/>
  <c r="M304" i="4"/>
  <c r="M305" i="4"/>
  <c r="M306" i="4"/>
  <c r="M307" i="4"/>
  <c r="M308" i="4"/>
  <c r="M309" i="4"/>
  <c r="M310" i="4"/>
  <c r="M311" i="4"/>
  <c r="M312" i="4"/>
  <c r="M313" i="4"/>
  <c r="M314" i="4"/>
  <c r="M315" i="4"/>
  <c r="M316" i="4"/>
  <c r="M317" i="4"/>
  <c r="M319" i="4"/>
  <c r="M320" i="4"/>
  <c r="M321" i="4"/>
  <c r="M323" i="4"/>
  <c r="M324" i="4"/>
  <c r="M325" i="4"/>
  <c r="M326" i="4"/>
  <c r="M327" i="4"/>
  <c r="M328" i="4"/>
  <c r="M329" i="4"/>
  <c r="M330" i="4"/>
  <c r="M331" i="4"/>
  <c r="M332" i="4"/>
  <c r="M333" i="4"/>
  <c r="M334" i="4"/>
  <c r="M335" i="4"/>
  <c r="M336" i="4"/>
  <c r="M337" i="4"/>
  <c r="M338" i="4"/>
  <c r="M339" i="4"/>
  <c r="M341" i="4"/>
  <c r="M342" i="4"/>
  <c r="M343" i="4"/>
  <c r="M345" i="4"/>
  <c r="M346" i="4"/>
  <c r="M347" i="4"/>
  <c r="M348" i="4"/>
  <c r="M349" i="4"/>
  <c r="M350" i="4"/>
  <c r="M351" i="4"/>
  <c r="M352" i="4"/>
  <c r="M353" i="4"/>
  <c r="M354" i="4"/>
  <c r="M355" i="4"/>
  <c r="M356" i="4"/>
  <c r="M358" i="4"/>
  <c r="M359" i="4"/>
  <c r="M360" i="4"/>
  <c r="M361" i="4"/>
  <c r="M362" i="4"/>
  <c r="L362" i="4" s="1"/>
  <c r="M363" i="4"/>
  <c r="M364" i="4"/>
  <c r="M365" i="4"/>
  <c r="M366" i="4"/>
  <c r="M367" i="4"/>
  <c r="M368" i="4"/>
  <c r="M369" i="4"/>
  <c r="M370" i="4"/>
  <c r="M371" i="4"/>
  <c r="M374" i="4"/>
  <c r="M375" i="4"/>
  <c r="M376" i="4"/>
  <c r="M377" i="4"/>
  <c r="M380" i="4"/>
  <c r="M382" i="4"/>
  <c r="M384" i="4"/>
  <c r="M385" i="4"/>
  <c r="M386" i="4"/>
  <c r="M387" i="4"/>
  <c r="M388" i="4"/>
  <c r="M389" i="4"/>
  <c r="M392" i="4"/>
  <c r="M393" i="4"/>
  <c r="M394" i="4"/>
  <c r="M395" i="4"/>
  <c r="M396" i="4"/>
  <c r="M398" i="4"/>
  <c r="M399" i="4"/>
  <c r="M400" i="4"/>
  <c r="M401" i="4"/>
  <c r="M402" i="4"/>
  <c r="M403" i="4"/>
  <c r="M404" i="4"/>
  <c r="M405" i="4"/>
  <c r="M406" i="4"/>
  <c r="M407" i="4"/>
  <c r="M408" i="4"/>
  <c r="M409" i="4"/>
  <c r="M410" i="4"/>
  <c r="M411" i="4"/>
  <c r="M412" i="4"/>
  <c r="M413" i="4"/>
  <c r="M414" i="4"/>
  <c r="M415" i="4"/>
  <c r="M416" i="4"/>
  <c r="M417" i="4"/>
  <c r="M418" i="4"/>
  <c r="M419" i="4"/>
  <c r="M420" i="4"/>
  <c r="M421" i="4"/>
  <c r="M422" i="4"/>
  <c r="M423" i="4"/>
  <c r="M424" i="4"/>
  <c r="M425" i="4"/>
  <c r="M427" i="4"/>
  <c r="M429" i="4"/>
  <c r="M430" i="4"/>
  <c r="M431" i="4"/>
  <c r="M432" i="4"/>
  <c r="M433" i="4"/>
  <c r="M434" i="4"/>
  <c r="M435" i="4"/>
  <c r="M436" i="4"/>
  <c r="M437" i="4"/>
  <c r="M439" i="4"/>
  <c r="L439" i="4" s="1"/>
  <c r="M440" i="4"/>
  <c r="M441" i="4"/>
  <c r="M442" i="4"/>
  <c r="M443" i="4"/>
  <c r="M444" i="4"/>
  <c r="M445" i="4"/>
  <c r="M446" i="4"/>
  <c r="M447" i="4"/>
  <c r="M448" i="4"/>
  <c r="M449" i="4"/>
  <c r="M450" i="4"/>
  <c r="M451" i="4"/>
  <c r="M452" i="4"/>
  <c r="M453" i="4"/>
  <c r="M454" i="4"/>
  <c r="M455" i="4"/>
  <c r="M456" i="4"/>
  <c r="M457" i="4"/>
  <c r="M458" i="4"/>
  <c r="M459" i="4"/>
  <c r="M460" i="4"/>
  <c r="M461" i="4"/>
  <c r="M462" i="4"/>
  <c r="M463" i="4"/>
  <c r="M464" i="4"/>
  <c r="M465" i="4"/>
  <c r="M466" i="4"/>
  <c r="M467" i="4"/>
  <c r="M468" i="4"/>
  <c r="M469" i="4"/>
  <c r="M470" i="4"/>
  <c r="M471" i="4"/>
  <c r="M472" i="4"/>
  <c r="M473" i="4"/>
  <c r="M474" i="4"/>
  <c r="M475" i="4"/>
  <c r="M476" i="4"/>
  <c r="M477" i="4"/>
  <c r="M478" i="4"/>
  <c r="M479" i="4"/>
  <c r="M480" i="4"/>
  <c r="M481" i="4"/>
  <c r="M482" i="4"/>
  <c r="M483" i="4"/>
  <c r="M484" i="4"/>
  <c r="M485" i="4"/>
  <c r="M486" i="4"/>
  <c r="M487" i="4"/>
  <c r="M488" i="4"/>
  <c r="M489" i="4"/>
  <c r="M490" i="4"/>
  <c r="M491" i="4"/>
  <c r="M492" i="4"/>
  <c r="M493" i="4"/>
  <c r="M494" i="4"/>
  <c r="M495" i="4"/>
  <c r="M496" i="4"/>
  <c r="M497" i="4"/>
  <c r="M498" i="4"/>
  <c r="M499" i="4"/>
  <c r="M500" i="4"/>
  <c r="M501" i="4"/>
  <c r="M502" i="4"/>
  <c r="M503" i="4"/>
  <c r="M504" i="4"/>
  <c r="M505" i="4"/>
  <c r="M506" i="4"/>
  <c r="M507" i="4"/>
  <c r="M508" i="4"/>
  <c r="M509" i="4"/>
  <c r="M510" i="4"/>
  <c r="M511" i="4"/>
  <c r="M512" i="4"/>
  <c r="M513" i="4"/>
  <c r="M514" i="4"/>
  <c r="M515" i="4"/>
  <c r="M516" i="4"/>
  <c r="M517" i="4"/>
  <c r="M518" i="4"/>
  <c r="M519" i="4"/>
  <c r="M520" i="4"/>
  <c r="M521" i="4"/>
  <c r="M522" i="4"/>
  <c r="M523" i="4"/>
  <c r="M524" i="4"/>
  <c r="M525" i="4"/>
  <c r="M526" i="4"/>
  <c r="M527" i="4"/>
  <c r="M528" i="4"/>
  <c r="M529" i="4"/>
  <c r="M530" i="4"/>
  <c r="M531" i="4"/>
  <c r="M532" i="4"/>
  <c r="M533" i="4"/>
  <c r="M534" i="4"/>
  <c r="M535" i="4"/>
  <c r="M536" i="4"/>
  <c r="M537" i="4"/>
  <c r="M538" i="4"/>
  <c r="M539" i="4"/>
  <c r="M540" i="4"/>
  <c r="M541" i="4"/>
  <c r="M542" i="4"/>
  <c r="M543" i="4"/>
  <c r="M544" i="4"/>
  <c r="M545" i="4"/>
  <c r="M546" i="4"/>
  <c r="M547" i="4"/>
  <c r="M548" i="4"/>
  <c r="M549" i="4"/>
  <c r="M550" i="4"/>
  <c r="N4" i="4"/>
  <c r="M4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60" i="4"/>
  <c r="J61" i="4"/>
  <c r="J62" i="4"/>
  <c r="J63" i="4"/>
  <c r="J64" i="4"/>
  <c r="J65" i="4"/>
  <c r="J66" i="4"/>
  <c r="J67" i="4"/>
  <c r="J69" i="4"/>
  <c r="J70" i="4"/>
  <c r="J71" i="4"/>
  <c r="J72" i="4"/>
  <c r="J73" i="4"/>
  <c r="J74" i="4"/>
  <c r="J76" i="4"/>
  <c r="J77" i="4"/>
  <c r="J78" i="4"/>
  <c r="J79" i="4"/>
  <c r="J80" i="4"/>
  <c r="J81" i="4"/>
  <c r="J82" i="4"/>
  <c r="J83" i="4"/>
  <c r="J85" i="4"/>
  <c r="J86" i="4"/>
  <c r="J87" i="4"/>
  <c r="J88" i="4"/>
  <c r="J90" i="4"/>
  <c r="J91" i="4"/>
  <c r="J93" i="4"/>
  <c r="J96" i="4"/>
  <c r="J98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123" i="4"/>
  <c r="J124" i="4"/>
  <c r="J125" i="4"/>
  <c r="J126" i="4"/>
  <c r="J127" i="4"/>
  <c r="J128" i="4"/>
  <c r="J130" i="4"/>
  <c r="J131" i="4"/>
  <c r="J132" i="4"/>
  <c r="J133" i="4"/>
  <c r="J134" i="4"/>
  <c r="J135" i="4"/>
  <c r="J137" i="4"/>
  <c r="J138" i="4"/>
  <c r="J139" i="4"/>
  <c r="J140" i="4"/>
  <c r="J141" i="4"/>
  <c r="J142" i="4"/>
  <c r="J143" i="4"/>
  <c r="J144" i="4"/>
  <c r="J145" i="4"/>
  <c r="J146" i="4"/>
  <c r="J147" i="4"/>
  <c r="J149" i="4"/>
  <c r="J150" i="4"/>
  <c r="J151" i="4"/>
  <c r="J152" i="4"/>
  <c r="J153" i="4"/>
  <c r="J154" i="4"/>
  <c r="J155" i="4"/>
  <c r="J157" i="4"/>
  <c r="J158" i="4"/>
  <c r="J159" i="4"/>
  <c r="J160" i="4"/>
  <c r="J161" i="4"/>
  <c r="J162" i="4"/>
  <c r="J163" i="4"/>
  <c r="J164" i="4"/>
  <c r="J165" i="4"/>
  <c r="J166" i="4"/>
  <c r="J167" i="4"/>
  <c r="J168" i="4"/>
  <c r="J169" i="4"/>
  <c r="J170" i="4"/>
  <c r="J171" i="4"/>
  <c r="J172" i="4"/>
  <c r="J173" i="4"/>
  <c r="J174" i="4"/>
  <c r="J175" i="4"/>
  <c r="J176" i="4"/>
  <c r="J178" i="4"/>
  <c r="J179" i="4"/>
  <c r="J180" i="4"/>
  <c r="J181" i="4"/>
  <c r="J182" i="4"/>
  <c r="J183" i="4"/>
  <c r="J184" i="4"/>
  <c r="J185" i="4"/>
  <c r="J186" i="4"/>
  <c r="J187" i="4"/>
  <c r="J188" i="4"/>
  <c r="J189" i="4"/>
  <c r="J190" i="4"/>
  <c r="J191" i="4"/>
  <c r="J192" i="4"/>
  <c r="J193" i="4"/>
  <c r="J194" i="4"/>
  <c r="J196" i="4"/>
  <c r="J197" i="4"/>
  <c r="J198" i="4"/>
  <c r="J199" i="4"/>
  <c r="J200" i="4"/>
  <c r="J201" i="4"/>
  <c r="J202" i="4"/>
  <c r="J203" i="4"/>
  <c r="J204" i="4"/>
  <c r="J205" i="4"/>
  <c r="J206" i="4"/>
  <c r="J207" i="4"/>
  <c r="J209" i="4"/>
  <c r="J210" i="4"/>
  <c r="J212" i="4"/>
  <c r="J213" i="4"/>
  <c r="J214" i="4"/>
  <c r="J215" i="4"/>
  <c r="J216" i="4"/>
  <c r="J217" i="4"/>
  <c r="J218" i="4"/>
  <c r="J219" i="4"/>
  <c r="J220" i="4"/>
  <c r="J221" i="4"/>
  <c r="J222" i="4"/>
  <c r="J223" i="4"/>
  <c r="J224" i="4"/>
  <c r="J225" i="4"/>
  <c r="J226" i="4"/>
  <c r="J227" i="4"/>
  <c r="J228" i="4"/>
  <c r="J229" i="4"/>
  <c r="J230" i="4"/>
  <c r="J231" i="4"/>
  <c r="J232" i="4"/>
  <c r="J233" i="4"/>
  <c r="J234" i="4"/>
  <c r="J236" i="4"/>
  <c r="J237" i="4"/>
  <c r="J238" i="4"/>
  <c r="J239" i="4"/>
  <c r="J240" i="4"/>
  <c r="J242" i="4"/>
  <c r="J243" i="4"/>
  <c r="J244" i="4"/>
  <c r="J245" i="4"/>
  <c r="J246" i="4"/>
  <c r="J247" i="4"/>
  <c r="J248" i="4"/>
  <c r="J249" i="4"/>
  <c r="J250" i="4"/>
  <c r="J251" i="4"/>
  <c r="J252" i="4"/>
  <c r="J253" i="4"/>
  <c r="J254" i="4"/>
  <c r="J255" i="4"/>
  <c r="J256" i="4"/>
  <c r="J257" i="4"/>
  <c r="J258" i="4"/>
  <c r="J259" i="4"/>
  <c r="J260" i="4"/>
  <c r="J261" i="4"/>
  <c r="J262" i="4"/>
  <c r="J263" i="4"/>
  <c r="J264" i="4"/>
  <c r="J265" i="4"/>
  <c r="J266" i="4"/>
  <c r="J267" i="4"/>
  <c r="J268" i="4"/>
  <c r="J269" i="4"/>
  <c r="J270" i="4"/>
  <c r="J271" i="4"/>
  <c r="J272" i="4"/>
  <c r="J273" i="4"/>
  <c r="J274" i="4"/>
  <c r="J275" i="4"/>
  <c r="J276" i="4"/>
  <c r="J277" i="4"/>
  <c r="J278" i="4"/>
  <c r="J279" i="4"/>
  <c r="J280" i="4"/>
  <c r="J281" i="4"/>
  <c r="J282" i="4"/>
  <c r="J283" i="4"/>
  <c r="J285" i="4"/>
  <c r="J286" i="4"/>
  <c r="J287" i="4"/>
  <c r="J288" i="4"/>
  <c r="J289" i="4"/>
  <c r="J290" i="4"/>
  <c r="J291" i="4"/>
  <c r="J292" i="4"/>
  <c r="J293" i="4"/>
  <c r="J294" i="4"/>
  <c r="J295" i="4"/>
  <c r="J296" i="4"/>
  <c r="J297" i="4"/>
  <c r="J298" i="4"/>
  <c r="J299" i="4"/>
  <c r="J300" i="4"/>
  <c r="J301" i="4"/>
  <c r="J302" i="4"/>
  <c r="J303" i="4"/>
  <c r="J304" i="4"/>
  <c r="J305" i="4"/>
  <c r="J306" i="4"/>
  <c r="J307" i="4"/>
  <c r="J308" i="4"/>
  <c r="J309" i="4"/>
  <c r="J310" i="4"/>
  <c r="J311" i="4"/>
  <c r="J312" i="4"/>
  <c r="J313" i="4"/>
  <c r="J314" i="4"/>
  <c r="J315" i="4"/>
  <c r="J316" i="4"/>
  <c r="J317" i="4"/>
  <c r="J318" i="4"/>
  <c r="J319" i="4"/>
  <c r="J320" i="4"/>
  <c r="J321" i="4"/>
  <c r="J322" i="4"/>
  <c r="J323" i="4"/>
  <c r="J324" i="4"/>
  <c r="J325" i="4"/>
  <c r="J326" i="4"/>
  <c r="J327" i="4"/>
  <c r="J328" i="4"/>
  <c r="J329" i="4"/>
  <c r="J330" i="4"/>
  <c r="J331" i="4"/>
  <c r="J332" i="4"/>
  <c r="J333" i="4"/>
  <c r="J334" i="4"/>
  <c r="J335" i="4"/>
  <c r="J336" i="4"/>
  <c r="J337" i="4"/>
  <c r="J338" i="4"/>
  <c r="J339" i="4"/>
  <c r="J340" i="4"/>
  <c r="J341" i="4"/>
  <c r="J342" i="4"/>
  <c r="J343" i="4"/>
  <c r="J344" i="4"/>
  <c r="J345" i="4"/>
  <c r="J346" i="4"/>
  <c r="J347" i="4"/>
  <c r="J348" i="4"/>
  <c r="J349" i="4"/>
  <c r="J350" i="4"/>
  <c r="J351" i="4"/>
  <c r="J352" i="4"/>
  <c r="J353" i="4"/>
  <c r="J354" i="4"/>
  <c r="J355" i="4"/>
  <c r="J356" i="4"/>
  <c r="J358" i="4"/>
  <c r="J359" i="4"/>
  <c r="J360" i="4"/>
  <c r="J361" i="4"/>
  <c r="J363" i="4"/>
  <c r="J364" i="4"/>
  <c r="J365" i="4"/>
  <c r="J366" i="4"/>
  <c r="J367" i="4"/>
  <c r="J368" i="4"/>
  <c r="J369" i="4"/>
  <c r="J370" i="4"/>
  <c r="J371" i="4"/>
  <c r="J373" i="4"/>
  <c r="J374" i="4"/>
  <c r="J375" i="4"/>
  <c r="J376" i="4"/>
  <c r="J377" i="4"/>
  <c r="J378" i="4"/>
  <c r="J379" i="4"/>
  <c r="J380" i="4"/>
  <c r="J381" i="4"/>
  <c r="J382" i="4"/>
  <c r="J383" i="4"/>
  <c r="J384" i="4"/>
  <c r="J385" i="4"/>
  <c r="J386" i="4"/>
  <c r="J387" i="4"/>
  <c r="J388" i="4"/>
  <c r="J389" i="4"/>
  <c r="J392" i="4"/>
  <c r="J393" i="4"/>
  <c r="J394" i="4"/>
  <c r="J395" i="4"/>
  <c r="J396" i="4"/>
  <c r="J398" i="4"/>
  <c r="J399" i="4"/>
  <c r="J400" i="4"/>
  <c r="J401" i="4"/>
  <c r="J402" i="4"/>
  <c r="J403" i="4"/>
  <c r="J404" i="4"/>
  <c r="J405" i="4"/>
  <c r="J406" i="4"/>
  <c r="J407" i="4"/>
  <c r="J408" i="4"/>
  <c r="J409" i="4"/>
  <c r="J410" i="4"/>
  <c r="J411" i="4"/>
  <c r="J412" i="4"/>
  <c r="J413" i="4"/>
  <c r="J414" i="4"/>
  <c r="J415" i="4"/>
  <c r="J416" i="4"/>
  <c r="J417" i="4"/>
  <c r="J418" i="4"/>
  <c r="J419" i="4"/>
  <c r="J420" i="4"/>
  <c r="J421" i="4"/>
  <c r="J422" i="4"/>
  <c r="J423" i="4"/>
  <c r="J424" i="4"/>
  <c r="J425" i="4"/>
  <c r="J427" i="4"/>
  <c r="J429" i="4"/>
  <c r="J430" i="4"/>
  <c r="J431" i="4"/>
  <c r="J432" i="4"/>
  <c r="J433" i="4"/>
  <c r="J434" i="4"/>
  <c r="J435" i="4"/>
  <c r="J436" i="4"/>
  <c r="J437" i="4"/>
  <c r="J438" i="4"/>
  <c r="J440" i="4"/>
  <c r="J441" i="4"/>
  <c r="J442" i="4"/>
  <c r="J443" i="4"/>
  <c r="J444" i="4"/>
  <c r="J445" i="4"/>
  <c r="J446" i="4"/>
  <c r="J447" i="4"/>
  <c r="J448" i="4"/>
  <c r="J449" i="4"/>
  <c r="J450" i="4"/>
  <c r="J451" i="4"/>
  <c r="J452" i="4"/>
  <c r="J453" i="4"/>
  <c r="J454" i="4"/>
  <c r="J455" i="4"/>
  <c r="J456" i="4"/>
  <c r="J457" i="4"/>
  <c r="J458" i="4"/>
  <c r="J459" i="4"/>
  <c r="J460" i="4"/>
  <c r="J461" i="4"/>
  <c r="J462" i="4"/>
  <c r="J463" i="4"/>
  <c r="J464" i="4"/>
  <c r="J465" i="4"/>
  <c r="J466" i="4"/>
  <c r="J467" i="4"/>
  <c r="J468" i="4"/>
  <c r="J469" i="4"/>
  <c r="J470" i="4"/>
  <c r="J471" i="4"/>
  <c r="J472" i="4"/>
  <c r="J473" i="4"/>
  <c r="J474" i="4"/>
  <c r="J475" i="4"/>
  <c r="J476" i="4"/>
  <c r="J477" i="4"/>
  <c r="J478" i="4"/>
  <c r="J479" i="4"/>
  <c r="J480" i="4"/>
  <c r="J481" i="4"/>
  <c r="J482" i="4"/>
  <c r="J483" i="4"/>
  <c r="J484" i="4"/>
  <c r="J485" i="4"/>
  <c r="J486" i="4"/>
  <c r="J487" i="4"/>
  <c r="J488" i="4"/>
  <c r="J489" i="4"/>
  <c r="J490" i="4"/>
  <c r="J491" i="4"/>
  <c r="J492" i="4"/>
  <c r="J493" i="4"/>
  <c r="J494" i="4"/>
  <c r="J495" i="4"/>
  <c r="J496" i="4"/>
  <c r="J497" i="4"/>
  <c r="J498" i="4"/>
  <c r="J499" i="4"/>
  <c r="J500" i="4"/>
  <c r="J501" i="4"/>
  <c r="J502" i="4"/>
  <c r="J503" i="4"/>
  <c r="J504" i="4"/>
  <c r="J505" i="4"/>
  <c r="J506" i="4"/>
  <c r="J507" i="4"/>
  <c r="J508" i="4"/>
  <c r="J509" i="4"/>
  <c r="J510" i="4"/>
  <c r="J511" i="4"/>
  <c r="J512" i="4"/>
  <c r="J513" i="4"/>
  <c r="J514" i="4"/>
  <c r="J515" i="4"/>
  <c r="J516" i="4"/>
  <c r="J517" i="4"/>
  <c r="J518" i="4"/>
  <c r="J519" i="4"/>
  <c r="J520" i="4"/>
  <c r="J521" i="4"/>
  <c r="J522" i="4"/>
  <c r="J523" i="4"/>
  <c r="J524" i="4"/>
  <c r="J525" i="4"/>
  <c r="J526" i="4"/>
  <c r="J527" i="4"/>
  <c r="J528" i="4"/>
  <c r="J529" i="4"/>
  <c r="J530" i="4"/>
  <c r="J531" i="4"/>
  <c r="J532" i="4"/>
  <c r="J533" i="4"/>
  <c r="J534" i="4"/>
  <c r="J535" i="4"/>
  <c r="J536" i="4"/>
  <c r="J537" i="4"/>
  <c r="J538" i="4"/>
  <c r="J539" i="4"/>
  <c r="J540" i="4"/>
  <c r="J541" i="4"/>
  <c r="J542" i="4"/>
  <c r="J543" i="4"/>
  <c r="J544" i="4"/>
  <c r="J545" i="4"/>
  <c r="J546" i="4"/>
  <c r="J547" i="4"/>
  <c r="J548" i="4"/>
  <c r="J549" i="4"/>
  <c r="J550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60" i="4"/>
  <c r="I61" i="4"/>
  <c r="I62" i="4"/>
  <c r="I63" i="4"/>
  <c r="I64" i="4"/>
  <c r="I65" i="4"/>
  <c r="I66" i="4"/>
  <c r="I67" i="4"/>
  <c r="I69" i="4"/>
  <c r="I70" i="4"/>
  <c r="I71" i="4"/>
  <c r="I72" i="4"/>
  <c r="I73" i="4"/>
  <c r="I74" i="4"/>
  <c r="I76" i="4"/>
  <c r="I77" i="4"/>
  <c r="I78" i="4"/>
  <c r="I79" i="4"/>
  <c r="I80" i="4"/>
  <c r="I81" i="4"/>
  <c r="I82" i="4"/>
  <c r="I83" i="4"/>
  <c r="I85" i="4"/>
  <c r="I86" i="4"/>
  <c r="I87" i="4"/>
  <c r="I88" i="4"/>
  <c r="I90" i="4"/>
  <c r="I91" i="4"/>
  <c r="I93" i="4"/>
  <c r="I96" i="4"/>
  <c r="I98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30" i="4"/>
  <c r="I131" i="4"/>
  <c r="I132" i="4"/>
  <c r="I133" i="4"/>
  <c r="I134" i="4"/>
  <c r="I135" i="4"/>
  <c r="I137" i="4"/>
  <c r="I138" i="4"/>
  <c r="I139" i="4"/>
  <c r="I140" i="4"/>
  <c r="I141" i="4"/>
  <c r="I142" i="4"/>
  <c r="I143" i="4"/>
  <c r="I144" i="4"/>
  <c r="I145" i="4"/>
  <c r="I146" i="4"/>
  <c r="I147" i="4"/>
  <c r="I149" i="4"/>
  <c r="I150" i="4"/>
  <c r="I151" i="4"/>
  <c r="I152" i="4"/>
  <c r="I153" i="4"/>
  <c r="I154" i="4"/>
  <c r="I155" i="4"/>
  <c r="I157" i="4"/>
  <c r="I158" i="4"/>
  <c r="I159" i="4"/>
  <c r="I160" i="4"/>
  <c r="I161" i="4"/>
  <c r="I162" i="4"/>
  <c r="I163" i="4"/>
  <c r="I164" i="4"/>
  <c r="I165" i="4"/>
  <c r="I166" i="4"/>
  <c r="I167" i="4"/>
  <c r="I168" i="4"/>
  <c r="I169" i="4"/>
  <c r="I170" i="4"/>
  <c r="I171" i="4"/>
  <c r="I172" i="4"/>
  <c r="I173" i="4"/>
  <c r="I174" i="4"/>
  <c r="I175" i="4"/>
  <c r="I176" i="4"/>
  <c r="I178" i="4"/>
  <c r="I179" i="4"/>
  <c r="I180" i="4"/>
  <c r="I181" i="4"/>
  <c r="I182" i="4"/>
  <c r="I183" i="4"/>
  <c r="I184" i="4"/>
  <c r="I185" i="4"/>
  <c r="I186" i="4"/>
  <c r="I187" i="4"/>
  <c r="I188" i="4"/>
  <c r="I189" i="4"/>
  <c r="I190" i="4"/>
  <c r="I191" i="4"/>
  <c r="I192" i="4"/>
  <c r="I193" i="4"/>
  <c r="I194" i="4"/>
  <c r="I196" i="4"/>
  <c r="I197" i="4"/>
  <c r="I198" i="4"/>
  <c r="I199" i="4"/>
  <c r="I200" i="4"/>
  <c r="I201" i="4"/>
  <c r="I202" i="4"/>
  <c r="I203" i="4"/>
  <c r="I204" i="4"/>
  <c r="I205" i="4"/>
  <c r="I206" i="4"/>
  <c r="I207" i="4"/>
  <c r="I209" i="4"/>
  <c r="I210" i="4"/>
  <c r="I212" i="4"/>
  <c r="I213" i="4"/>
  <c r="I214" i="4"/>
  <c r="I215" i="4"/>
  <c r="I216" i="4"/>
  <c r="I217" i="4"/>
  <c r="I218" i="4"/>
  <c r="I219" i="4"/>
  <c r="I220" i="4"/>
  <c r="I221" i="4"/>
  <c r="I222" i="4"/>
  <c r="I223" i="4"/>
  <c r="I224" i="4"/>
  <c r="I225" i="4"/>
  <c r="I226" i="4"/>
  <c r="I227" i="4"/>
  <c r="I228" i="4"/>
  <c r="I229" i="4"/>
  <c r="I230" i="4"/>
  <c r="I231" i="4"/>
  <c r="I232" i="4"/>
  <c r="I233" i="4"/>
  <c r="I234" i="4"/>
  <c r="I236" i="4"/>
  <c r="I237" i="4"/>
  <c r="I238" i="4"/>
  <c r="I239" i="4"/>
  <c r="I240" i="4"/>
  <c r="I242" i="4"/>
  <c r="I243" i="4"/>
  <c r="I244" i="4"/>
  <c r="I245" i="4"/>
  <c r="I246" i="4"/>
  <c r="I247" i="4"/>
  <c r="I248" i="4"/>
  <c r="I249" i="4"/>
  <c r="I250" i="4"/>
  <c r="I251" i="4"/>
  <c r="I252" i="4"/>
  <c r="I253" i="4"/>
  <c r="I254" i="4"/>
  <c r="I255" i="4"/>
  <c r="I256" i="4"/>
  <c r="I257" i="4"/>
  <c r="I258" i="4"/>
  <c r="I259" i="4"/>
  <c r="I260" i="4"/>
  <c r="I261" i="4"/>
  <c r="I262" i="4"/>
  <c r="I263" i="4"/>
  <c r="I264" i="4"/>
  <c r="I265" i="4"/>
  <c r="I266" i="4"/>
  <c r="I267" i="4"/>
  <c r="I268" i="4"/>
  <c r="I269" i="4"/>
  <c r="I270" i="4"/>
  <c r="I271" i="4"/>
  <c r="I272" i="4"/>
  <c r="I273" i="4"/>
  <c r="I274" i="4"/>
  <c r="I275" i="4"/>
  <c r="I276" i="4"/>
  <c r="I277" i="4"/>
  <c r="I278" i="4"/>
  <c r="I279" i="4"/>
  <c r="I280" i="4"/>
  <c r="I281" i="4"/>
  <c r="I282" i="4"/>
  <c r="I283" i="4"/>
  <c r="I285" i="4"/>
  <c r="I286" i="4"/>
  <c r="I287" i="4"/>
  <c r="I288" i="4"/>
  <c r="I289" i="4"/>
  <c r="I290" i="4"/>
  <c r="I291" i="4"/>
  <c r="I292" i="4"/>
  <c r="I293" i="4"/>
  <c r="L293" i="4" s="1"/>
  <c r="I294" i="4"/>
  <c r="I295" i="4"/>
  <c r="I296" i="4"/>
  <c r="I297" i="4"/>
  <c r="I298" i="4"/>
  <c r="I299" i="4"/>
  <c r="I300" i="4"/>
  <c r="I301" i="4"/>
  <c r="I302" i="4"/>
  <c r="I303" i="4"/>
  <c r="I304" i="4"/>
  <c r="I305" i="4"/>
  <c r="I306" i="4"/>
  <c r="I307" i="4"/>
  <c r="I308" i="4"/>
  <c r="I309" i="4"/>
  <c r="I310" i="4"/>
  <c r="I311" i="4"/>
  <c r="I312" i="4"/>
  <c r="I313" i="4"/>
  <c r="I314" i="4"/>
  <c r="I315" i="4"/>
  <c r="I316" i="4"/>
  <c r="I317" i="4"/>
  <c r="I318" i="4"/>
  <c r="L318" i="4" s="1"/>
  <c r="I319" i="4"/>
  <c r="I320" i="4"/>
  <c r="I321" i="4"/>
  <c r="I322" i="4"/>
  <c r="L322" i="4" s="1"/>
  <c r="I323" i="4"/>
  <c r="I324" i="4"/>
  <c r="I325" i="4"/>
  <c r="I326" i="4"/>
  <c r="I327" i="4"/>
  <c r="I328" i="4"/>
  <c r="I329" i="4"/>
  <c r="I330" i="4"/>
  <c r="I331" i="4"/>
  <c r="I332" i="4"/>
  <c r="I333" i="4"/>
  <c r="I334" i="4"/>
  <c r="I335" i="4"/>
  <c r="I336" i="4"/>
  <c r="I337" i="4"/>
  <c r="I338" i="4"/>
  <c r="I339" i="4"/>
  <c r="I340" i="4"/>
  <c r="L340" i="4" s="1"/>
  <c r="I341" i="4"/>
  <c r="I342" i="4"/>
  <c r="I343" i="4"/>
  <c r="I344" i="4"/>
  <c r="L344" i="4" s="1"/>
  <c r="I345" i="4"/>
  <c r="I346" i="4"/>
  <c r="I347" i="4"/>
  <c r="I348" i="4"/>
  <c r="I349" i="4"/>
  <c r="I350" i="4"/>
  <c r="I351" i="4"/>
  <c r="I352" i="4"/>
  <c r="I353" i="4"/>
  <c r="I354" i="4"/>
  <c r="I355" i="4"/>
  <c r="I356" i="4"/>
  <c r="I358" i="4"/>
  <c r="I359" i="4"/>
  <c r="I360" i="4"/>
  <c r="I361" i="4"/>
  <c r="I363" i="4"/>
  <c r="I364" i="4"/>
  <c r="I365" i="4"/>
  <c r="I366" i="4"/>
  <c r="I367" i="4"/>
  <c r="I368" i="4"/>
  <c r="I369" i="4"/>
  <c r="I370" i="4"/>
  <c r="I371" i="4"/>
  <c r="I373" i="4"/>
  <c r="L373" i="4" s="1"/>
  <c r="I374" i="4"/>
  <c r="I375" i="4"/>
  <c r="I376" i="4"/>
  <c r="I377" i="4"/>
  <c r="I378" i="4"/>
  <c r="L378" i="4" s="1"/>
  <c r="I379" i="4"/>
  <c r="L379" i="4" s="1"/>
  <c r="I380" i="4"/>
  <c r="I381" i="4"/>
  <c r="L381" i="4" s="1"/>
  <c r="I382" i="4"/>
  <c r="I383" i="4"/>
  <c r="L383" i="4" s="1"/>
  <c r="I384" i="4"/>
  <c r="I385" i="4"/>
  <c r="I386" i="4"/>
  <c r="I387" i="4"/>
  <c r="I388" i="4"/>
  <c r="I389" i="4"/>
  <c r="I392" i="4"/>
  <c r="I393" i="4"/>
  <c r="I394" i="4"/>
  <c r="I395" i="4"/>
  <c r="I396" i="4"/>
  <c r="I398" i="4"/>
  <c r="I399" i="4"/>
  <c r="I400" i="4"/>
  <c r="I401" i="4"/>
  <c r="I402" i="4"/>
  <c r="I403" i="4"/>
  <c r="I404" i="4"/>
  <c r="I405" i="4"/>
  <c r="I406" i="4"/>
  <c r="I407" i="4"/>
  <c r="I408" i="4"/>
  <c r="I409" i="4"/>
  <c r="I410" i="4"/>
  <c r="I411" i="4"/>
  <c r="I412" i="4"/>
  <c r="I413" i="4"/>
  <c r="I414" i="4"/>
  <c r="I415" i="4"/>
  <c r="I416" i="4"/>
  <c r="I417" i="4"/>
  <c r="I418" i="4"/>
  <c r="I419" i="4"/>
  <c r="I420" i="4"/>
  <c r="I421" i="4"/>
  <c r="I422" i="4"/>
  <c r="I423" i="4"/>
  <c r="I424" i="4"/>
  <c r="I425" i="4"/>
  <c r="I427" i="4"/>
  <c r="I429" i="4"/>
  <c r="I430" i="4"/>
  <c r="I431" i="4"/>
  <c r="I432" i="4"/>
  <c r="I433" i="4"/>
  <c r="I434" i="4"/>
  <c r="I435" i="4"/>
  <c r="I436" i="4"/>
  <c r="I437" i="4"/>
  <c r="I438" i="4"/>
  <c r="L438" i="4" s="1"/>
  <c r="I440" i="4"/>
  <c r="I441" i="4"/>
  <c r="I442" i="4"/>
  <c r="I443" i="4"/>
  <c r="I444" i="4"/>
  <c r="I445" i="4"/>
  <c r="I446" i="4"/>
  <c r="I447" i="4"/>
  <c r="I448" i="4"/>
  <c r="I449" i="4"/>
  <c r="I450" i="4"/>
  <c r="I451" i="4"/>
  <c r="I452" i="4"/>
  <c r="I453" i="4"/>
  <c r="I454" i="4"/>
  <c r="I455" i="4"/>
  <c r="I456" i="4"/>
  <c r="I457" i="4"/>
  <c r="I458" i="4"/>
  <c r="I459" i="4"/>
  <c r="I460" i="4"/>
  <c r="I461" i="4"/>
  <c r="I462" i="4"/>
  <c r="I463" i="4"/>
  <c r="I464" i="4"/>
  <c r="I465" i="4"/>
  <c r="I466" i="4"/>
  <c r="I467" i="4"/>
  <c r="I468" i="4"/>
  <c r="I469" i="4"/>
  <c r="I470" i="4"/>
  <c r="I471" i="4"/>
  <c r="I472" i="4"/>
  <c r="I473" i="4"/>
  <c r="I474" i="4"/>
  <c r="I475" i="4"/>
  <c r="I476" i="4"/>
  <c r="I477" i="4"/>
  <c r="I478" i="4"/>
  <c r="I479" i="4"/>
  <c r="I480" i="4"/>
  <c r="I481" i="4"/>
  <c r="I482" i="4"/>
  <c r="I483" i="4"/>
  <c r="I484" i="4"/>
  <c r="I485" i="4"/>
  <c r="I486" i="4"/>
  <c r="I487" i="4"/>
  <c r="I488" i="4"/>
  <c r="I489" i="4"/>
  <c r="I490" i="4"/>
  <c r="I491" i="4"/>
  <c r="I492" i="4"/>
  <c r="I493" i="4"/>
  <c r="I494" i="4"/>
  <c r="I495" i="4"/>
  <c r="I496" i="4"/>
  <c r="I497" i="4"/>
  <c r="I498" i="4"/>
  <c r="I499" i="4"/>
  <c r="I500" i="4"/>
  <c r="I501" i="4"/>
  <c r="I502" i="4"/>
  <c r="I503" i="4"/>
  <c r="I504" i="4"/>
  <c r="I505" i="4"/>
  <c r="I506" i="4"/>
  <c r="I507" i="4"/>
  <c r="I508" i="4"/>
  <c r="I509" i="4"/>
  <c r="I510" i="4"/>
  <c r="I511" i="4"/>
  <c r="I512" i="4"/>
  <c r="I513" i="4"/>
  <c r="I514" i="4"/>
  <c r="I515" i="4"/>
  <c r="I516" i="4"/>
  <c r="I517" i="4"/>
  <c r="I518" i="4"/>
  <c r="I519" i="4"/>
  <c r="I520" i="4"/>
  <c r="I521" i="4"/>
  <c r="I522" i="4"/>
  <c r="I523" i="4"/>
  <c r="I524" i="4"/>
  <c r="I525" i="4"/>
  <c r="I526" i="4"/>
  <c r="I527" i="4"/>
  <c r="I528" i="4"/>
  <c r="I529" i="4"/>
  <c r="I530" i="4"/>
  <c r="I531" i="4"/>
  <c r="I532" i="4"/>
  <c r="I533" i="4"/>
  <c r="I534" i="4"/>
  <c r="I535" i="4"/>
  <c r="I536" i="4"/>
  <c r="I537" i="4"/>
  <c r="I538" i="4"/>
  <c r="I539" i="4"/>
  <c r="I540" i="4"/>
  <c r="I541" i="4"/>
  <c r="I542" i="4"/>
  <c r="I543" i="4"/>
  <c r="I544" i="4"/>
  <c r="I545" i="4"/>
  <c r="I546" i="4"/>
  <c r="I547" i="4"/>
  <c r="I548" i="4"/>
  <c r="I549" i="4"/>
  <c r="I550" i="4"/>
  <c r="J4" i="4"/>
  <c r="I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F276" i="4"/>
  <c r="F277" i="4"/>
  <c r="F278" i="4"/>
  <c r="F279" i="4"/>
  <c r="F280" i="4"/>
  <c r="F281" i="4"/>
  <c r="F282" i="4"/>
  <c r="F283" i="4"/>
  <c r="F284" i="4"/>
  <c r="F285" i="4"/>
  <c r="F286" i="4"/>
  <c r="F287" i="4"/>
  <c r="F288" i="4"/>
  <c r="F289" i="4"/>
  <c r="F290" i="4"/>
  <c r="F291" i="4"/>
  <c r="F292" i="4"/>
  <c r="F293" i="4"/>
  <c r="F294" i="4"/>
  <c r="F295" i="4"/>
  <c r="F296" i="4"/>
  <c r="F297" i="4"/>
  <c r="F298" i="4"/>
  <c r="F299" i="4"/>
  <c r="F300" i="4"/>
  <c r="F301" i="4"/>
  <c r="F302" i="4"/>
  <c r="F303" i="4"/>
  <c r="F304" i="4"/>
  <c r="F305" i="4"/>
  <c r="F306" i="4"/>
  <c r="F307" i="4"/>
  <c r="F308" i="4"/>
  <c r="F309" i="4"/>
  <c r="F310" i="4"/>
  <c r="F311" i="4"/>
  <c r="F312" i="4"/>
  <c r="F313" i="4"/>
  <c r="F314" i="4"/>
  <c r="F315" i="4"/>
  <c r="F316" i="4"/>
  <c r="F317" i="4"/>
  <c r="F318" i="4"/>
  <c r="F319" i="4"/>
  <c r="F320" i="4"/>
  <c r="F321" i="4"/>
  <c r="F322" i="4"/>
  <c r="F323" i="4"/>
  <c r="F324" i="4"/>
  <c r="F325" i="4"/>
  <c r="F326" i="4"/>
  <c r="F327" i="4"/>
  <c r="F328" i="4"/>
  <c r="F329" i="4"/>
  <c r="F330" i="4"/>
  <c r="F331" i="4"/>
  <c r="F332" i="4"/>
  <c r="F333" i="4"/>
  <c r="F334" i="4"/>
  <c r="F335" i="4"/>
  <c r="F336" i="4"/>
  <c r="F337" i="4"/>
  <c r="F338" i="4"/>
  <c r="F339" i="4"/>
  <c r="F340" i="4"/>
  <c r="F341" i="4"/>
  <c r="F342" i="4"/>
  <c r="F343" i="4"/>
  <c r="F344" i="4"/>
  <c r="F345" i="4"/>
  <c r="F346" i="4"/>
  <c r="F347" i="4"/>
  <c r="F348" i="4"/>
  <c r="F349" i="4"/>
  <c r="F350" i="4"/>
  <c r="F351" i="4"/>
  <c r="F352" i="4"/>
  <c r="F353" i="4"/>
  <c r="F354" i="4"/>
  <c r="F355" i="4"/>
  <c r="F356" i="4"/>
  <c r="F357" i="4"/>
  <c r="F358" i="4"/>
  <c r="F359" i="4"/>
  <c r="F360" i="4"/>
  <c r="F361" i="4"/>
  <c r="F362" i="4"/>
  <c r="F363" i="4"/>
  <c r="F364" i="4"/>
  <c r="F365" i="4"/>
  <c r="F366" i="4"/>
  <c r="F367" i="4"/>
  <c r="F368" i="4"/>
  <c r="F369" i="4"/>
  <c r="F370" i="4"/>
  <c r="F371" i="4"/>
  <c r="F372" i="4"/>
  <c r="F373" i="4"/>
  <c r="F374" i="4"/>
  <c r="F375" i="4"/>
  <c r="F376" i="4"/>
  <c r="F377" i="4"/>
  <c r="F378" i="4"/>
  <c r="F379" i="4"/>
  <c r="F380" i="4"/>
  <c r="F381" i="4"/>
  <c r="F382" i="4"/>
  <c r="F383" i="4"/>
  <c r="F384" i="4"/>
  <c r="F385" i="4"/>
  <c r="F386" i="4"/>
  <c r="F387" i="4"/>
  <c r="F388" i="4"/>
  <c r="F389" i="4"/>
  <c r="F390" i="4"/>
  <c r="F391" i="4"/>
  <c r="F392" i="4"/>
  <c r="F393" i="4"/>
  <c r="F394" i="4"/>
  <c r="F395" i="4"/>
  <c r="F396" i="4"/>
  <c r="F397" i="4"/>
  <c r="F398" i="4"/>
  <c r="F399" i="4"/>
  <c r="F400" i="4"/>
  <c r="F401" i="4"/>
  <c r="F402" i="4"/>
  <c r="F403" i="4"/>
  <c r="F404" i="4"/>
  <c r="F405" i="4"/>
  <c r="F406" i="4"/>
  <c r="F407" i="4"/>
  <c r="F408" i="4"/>
  <c r="F409" i="4"/>
  <c r="F410" i="4"/>
  <c r="F411" i="4"/>
  <c r="F412" i="4"/>
  <c r="F413" i="4"/>
  <c r="F414" i="4"/>
  <c r="F415" i="4"/>
  <c r="F416" i="4"/>
  <c r="F417" i="4"/>
  <c r="F418" i="4"/>
  <c r="F419" i="4"/>
  <c r="F420" i="4"/>
  <c r="F421" i="4"/>
  <c r="F422" i="4"/>
  <c r="F423" i="4"/>
  <c r="F424" i="4"/>
  <c r="F425" i="4"/>
  <c r="F426" i="4"/>
  <c r="F427" i="4"/>
  <c r="F428" i="4"/>
  <c r="F429" i="4"/>
  <c r="F430" i="4"/>
  <c r="F431" i="4"/>
  <c r="F432" i="4"/>
  <c r="F433" i="4"/>
  <c r="F434" i="4"/>
  <c r="F435" i="4"/>
  <c r="F436" i="4"/>
  <c r="F437" i="4"/>
  <c r="F438" i="4"/>
  <c r="F439" i="4"/>
  <c r="F440" i="4"/>
  <c r="F441" i="4"/>
  <c r="F442" i="4"/>
  <c r="F443" i="4"/>
  <c r="F444" i="4"/>
  <c r="F445" i="4"/>
  <c r="F446" i="4"/>
  <c r="F447" i="4"/>
  <c r="F448" i="4"/>
  <c r="F449" i="4"/>
  <c r="F450" i="4"/>
  <c r="F451" i="4"/>
  <c r="F452" i="4"/>
  <c r="F453" i="4"/>
  <c r="F454" i="4"/>
  <c r="F455" i="4"/>
  <c r="F456" i="4"/>
  <c r="F457" i="4"/>
  <c r="F458" i="4"/>
  <c r="F459" i="4"/>
  <c r="F460" i="4"/>
  <c r="F461" i="4"/>
  <c r="F462" i="4"/>
  <c r="F463" i="4"/>
  <c r="F464" i="4"/>
  <c r="F465" i="4"/>
  <c r="F466" i="4"/>
  <c r="F467" i="4"/>
  <c r="F468" i="4"/>
  <c r="F469" i="4"/>
  <c r="F470" i="4"/>
  <c r="F471" i="4"/>
  <c r="F472" i="4"/>
  <c r="F473" i="4"/>
  <c r="F474" i="4"/>
  <c r="F475" i="4"/>
  <c r="F476" i="4"/>
  <c r="F477" i="4"/>
  <c r="F478" i="4"/>
  <c r="F479" i="4"/>
  <c r="F480" i="4"/>
  <c r="F481" i="4"/>
  <c r="F482" i="4"/>
  <c r="F483" i="4"/>
  <c r="F484" i="4"/>
  <c r="F485" i="4"/>
  <c r="F486" i="4"/>
  <c r="F487" i="4"/>
  <c r="F488" i="4"/>
  <c r="F489" i="4"/>
  <c r="F490" i="4"/>
  <c r="F491" i="4"/>
  <c r="F492" i="4"/>
  <c r="F493" i="4"/>
  <c r="F494" i="4"/>
  <c r="F495" i="4"/>
  <c r="F496" i="4"/>
  <c r="F497" i="4"/>
  <c r="F498" i="4"/>
  <c r="F499" i="4"/>
  <c r="F500" i="4"/>
  <c r="F501" i="4"/>
  <c r="F502" i="4"/>
  <c r="F503" i="4"/>
  <c r="F504" i="4"/>
  <c r="F505" i="4"/>
  <c r="F506" i="4"/>
  <c r="F507" i="4"/>
  <c r="F508" i="4"/>
  <c r="F509" i="4"/>
  <c r="F510" i="4"/>
  <c r="F511" i="4"/>
  <c r="F512" i="4"/>
  <c r="F513" i="4"/>
  <c r="F514" i="4"/>
  <c r="F515" i="4"/>
  <c r="F516" i="4"/>
  <c r="F517" i="4"/>
  <c r="F518" i="4"/>
  <c r="F519" i="4"/>
  <c r="F520" i="4"/>
  <c r="F521" i="4"/>
  <c r="F522" i="4"/>
  <c r="F523" i="4"/>
  <c r="F524" i="4"/>
  <c r="F525" i="4"/>
  <c r="F526" i="4"/>
  <c r="F527" i="4"/>
  <c r="F528" i="4"/>
  <c r="F529" i="4"/>
  <c r="F530" i="4"/>
  <c r="F531" i="4"/>
  <c r="F532" i="4"/>
  <c r="F533" i="4"/>
  <c r="F534" i="4"/>
  <c r="F535" i="4"/>
  <c r="F536" i="4"/>
  <c r="F537" i="4"/>
  <c r="F538" i="4"/>
  <c r="F539" i="4"/>
  <c r="F540" i="4"/>
  <c r="F541" i="4"/>
  <c r="F542" i="4"/>
  <c r="F543" i="4"/>
  <c r="F544" i="4"/>
  <c r="F545" i="4"/>
  <c r="F546" i="4"/>
  <c r="F547" i="4"/>
  <c r="F548" i="4"/>
  <c r="F549" i="4"/>
  <c r="F550" i="4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H59" i="4" s="1"/>
  <c r="E60" i="4"/>
  <c r="E61" i="4"/>
  <c r="E62" i="4"/>
  <c r="E63" i="4"/>
  <c r="E64" i="4"/>
  <c r="E65" i="4"/>
  <c r="E66" i="4"/>
  <c r="E67" i="4"/>
  <c r="E68" i="4"/>
  <c r="H68" i="4" s="1"/>
  <c r="E69" i="4"/>
  <c r="E70" i="4"/>
  <c r="E71" i="4"/>
  <c r="E72" i="4"/>
  <c r="E73" i="4"/>
  <c r="E74" i="4"/>
  <c r="E75" i="4"/>
  <c r="H75" i="4" s="1"/>
  <c r="E76" i="4"/>
  <c r="E77" i="4"/>
  <c r="E78" i="4"/>
  <c r="E79" i="4"/>
  <c r="E80" i="4"/>
  <c r="E81" i="4"/>
  <c r="E82" i="4"/>
  <c r="E83" i="4"/>
  <c r="E84" i="4"/>
  <c r="H84" i="4" s="1"/>
  <c r="E85" i="4"/>
  <c r="E86" i="4"/>
  <c r="E87" i="4"/>
  <c r="E88" i="4"/>
  <c r="E89" i="4"/>
  <c r="H89" i="4" s="1"/>
  <c r="E90" i="4"/>
  <c r="E91" i="4"/>
  <c r="E92" i="4"/>
  <c r="H92" i="4" s="1"/>
  <c r="E93" i="4"/>
  <c r="E94" i="4"/>
  <c r="H94" i="4" s="1"/>
  <c r="E95" i="4"/>
  <c r="H95" i="4" s="1"/>
  <c r="E96" i="4"/>
  <c r="E97" i="4"/>
  <c r="H97" i="4" s="1"/>
  <c r="E98" i="4"/>
  <c r="E99" i="4"/>
  <c r="H99" i="4" s="1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H129" i="4" s="1"/>
  <c r="E130" i="4"/>
  <c r="E131" i="4"/>
  <c r="E132" i="4"/>
  <c r="E133" i="4"/>
  <c r="E134" i="4"/>
  <c r="E135" i="4"/>
  <c r="E136" i="4"/>
  <c r="H136" i="4" s="1"/>
  <c r="E137" i="4"/>
  <c r="E138" i="4"/>
  <c r="E139" i="4"/>
  <c r="E140" i="4"/>
  <c r="E141" i="4"/>
  <c r="E142" i="4"/>
  <c r="E143" i="4"/>
  <c r="E144" i="4"/>
  <c r="E145" i="4"/>
  <c r="E146" i="4"/>
  <c r="E147" i="4"/>
  <c r="E148" i="4"/>
  <c r="H148" i="4" s="1"/>
  <c r="E149" i="4"/>
  <c r="E150" i="4"/>
  <c r="E151" i="4"/>
  <c r="E152" i="4"/>
  <c r="E153" i="4"/>
  <c r="E154" i="4"/>
  <c r="E155" i="4"/>
  <c r="E156" i="4"/>
  <c r="H156" i="4" s="1"/>
  <c r="E157" i="4"/>
  <c r="E158" i="4"/>
  <c r="E159" i="4"/>
  <c r="E160" i="4"/>
  <c r="E161" i="4"/>
  <c r="E162" i="4"/>
  <c r="E163" i="4"/>
  <c r="E164" i="4"/>
  <c r="E165" i="4"/>
  <c r="E166" i="4"/>
  <c r="E167" i="4"/>
  <c r="E168" i="4"/>
  <c r="E169" i="4"/>
  <c r="E170" i="4"/>
  <c r="E171" i="4"/>
  <c r="E172" i="4"/>
  <c r="E173" i="4"/>
  <c r="E174" i="4"/>
  <c r="E175" i="4"/>
  <c r="E176" i="4"/>
  <c r="E177" i="4"/>
  <c r="H177" i="4" s="1"/>
  <c r="E178" i="4"/>
  <c r="E179" i="4"/>
  <c r="E180" i="4"/>
  <c r="E181" i="4"/>
  <c r="E182" i="4"/>
  <c r="E183" i="4"/>
  <c r="E184" i="4"/>
  <c r="E185" i="4"/>
  <c r="E186" i="4"/>
  <c r="E187" i="4"/>
  <c r="E188" i="4"/>
  <c r="E189" i="4"/>
  <c r="E190" i="4"/>
  <c r="E191" i="4"/>
  <c r="E192" i="4"/>
  <c r="E193" i="4"/>
  <c r="E194" i="4"/>
  <c r="E195" i="4"/>
  <c r="H195" i="4" s="1"/>
  <c r="E196" i="4"/>
  <c r="E197" i="4"/>
  <c r="E198" i="4"/>
  <c r="E199" i="4"/>
  <c r="E200" i="4"/>
  <c r="E201" i="4"/>
  <c r="E202" i="4"/>
  <c r="E203" i="4"/>
  <c r="E204" i="4"/>
  <c r="E205" i="4"/>
  <c r="E206" i="4"/>
  <c r="E207" i="4"/>
  <c r="E208" i="4"/>
  <c r="H208" i="4" s="1"/>
  <c r="E209" i="4"/>
  <c r="E210" i="4"/>
  <c r="E211" i="4"/>
  <c r="H211" i="4" s="1"/>
  <c r="E212" i="4"/>
  <c r="E213" i="4"/>
  <c r="E214" i="4"/>
  <c r="E215" i="4"/>
  <c r="E216" i="4"/>
  <c r="E217" i="4"/>
  <c r="E218" i="4"/>
  <c r="E219" i="4"/>
  <c r="E220" i="4"/>
  <c r="E221" i="4"/>
  <c r="E222" i="4"/>
  <c r="E223" i="4"/>
  <c r="E224" i="4"/>
  <c r="E225" i="4"/>
  <c r="E226" i="4"/>
  <c r="E227" i="4"/>
  <c r="E228" i="4"/>
  <c r="E229" i="4"/>
  <c r="E230" i="4"/>
  <c r="E231" i="4"/>
  <c r="E232" i="4"/>
  <c r="E233" i="4"/>
  <c r="E234" i="4"/>
  <c r="E235" i="4"/>
  <c r="H235" i="4" s="1"/>
  <c r="E236" i="4"/>
  <c r="E237" i="4"/>
  <c r="E238" i="4"/>
  <c r="E239" i="4"/>
  <c r="E240" i="4"/>
  <c r="E241" i="4"/>
  <c r="H241" i="4" s="1"/>
  <c r="E242" i="4"/>
  <c r="E243" i="4"/>
  <c r="E244" i="4"/>
  <c r="E245" i="4"/>
  <c r="E246" i="4"/>
  <c r="E247" i="4"/>
  <c r="E248" i="4"/>
  <c r="E249" i="4"/>
  <c r="E250" i="4"/>
  <c r="E251" i="4"/>
  <c r="E252" i="4"/>
  <c r="E253" i="4"/>
  <c r="E254" i="4"/>
  <c r="E255" i="4"/>
  <c r="E256" i="4"/>
  <c r="E257" i="4"/>
  <c r="E258" i="4"/>
  <c r="E259" i="4"/>
  <c r="E260" i="4"/>
  <c r="E261" i="4"/>
  <c r="E262" i="4"/>
  <c r="E263" i="4"/>
  <c r="E264" i="4"/>
  <c r="E265" i="4"/>
  <c r="E266" i="4"/>
  <c r="E267" i="4"/>
  <c r="E268" i="4"/>
  <c r="E269" i="4"/>
  <c r="E270" i="4"/>
  <c r="E271" i="4"/>
  <c r="E272" i="4"/>
  <c r="E273" i="4"/>
  <c r="E274" i="4"/>
  <c r="E275" i="4"/>
  <c r="E276" i="4"/>
  <c r="E277" i="4"/>
  <c r="E278" i="4"/>
  <c r="E279" i="4"/>
  <c r="E280" i="4"/>
  <c r="E281" i="4"/>
  <c r="E282" i="4"/>
  <c r="E283" i="4"/>
  <c r="E284" i="4"/>
  <c r="H284" i="4" s="1"/>
  <c r="E285" i="4"/>
  <c r="E286" i="4"/>
  <c r="E287" i="4"/>
  <c r="E288" i="4"/>
  <c r="E289" i="4"/>
  <c r="E290" i="4"/>
  <c r="E291" i="4"/>
  <c r="E292" i="4"/>
  <c r="E293" i="4"/>
  <c r="E294" i="4"/>
  <c r="E295" i="4"/>
  <c r="E296" i="4"/>
  <c r="E297" i="4"/>
  <c r="E298" i="4"/>
  <c r="E299" i="4"/>
  <c r="E300" i="4"/>
  <c r="E301" i="4"/>
  <c r="E302" i="4"/>
  <c r="E303" i="4"/>
  <c r="E304" i="4"/>
  <c r="E305" i="4"/>
  <c r="E306" i="4"/>
  <c r="E307" i="4"/>
  <c r="E308" i="4"/>
  <c r="E309" i="4"/>
  <c r="E310" i="4"/>
  <c r="E311" i="4"/>
  <c r="E312" i="4"/>
  <c r="E313" i="4"/>
  <c r="E314" i="4"/>
  <c r="E315" i="4"/>
  <c r="E316" i="4"/>
  <c r="E317" i="4"/>
  <c r="E318" i="4"/>
  <c r="E319" i="4"/>
  <c r="E320" i="4"/>
  <c r="E321" i="4"/>
  <c r="E322" i="4"/>
  <c r="E323" i="4"/>
  <c r="E324" i="4"/>
  <c r="E325" i="4"/>
  <c r="E326" i="4"/>
  <c r="E327" i="4"/>
  <c r="E328" i="4"/>
  <c r="E329" i="4"/>
  <c r="E330" i="4"/>
  <c r="E331" i="4"/>
  <c r="E332" i="4"/>
  <c r="E333" i="4"/>
  <c r="E334" i="4"/>
  <c r="E335" i="4"/>
  <c r="E336" i="4"/>
  <c r="E337" i="4"/>
  <c r="E338" i="4"/>
  <c r="E339" i="4"/>
  <c r="E340" i="4"/>
  <c r="E341" i="4"/>
  <c r="E342" i="4"/>
  <c r="E343" i="4"/>
  <c r="E344" i="4"/>
  <c r="E345" i="4"/>
  <c r="E346" i="4"/>
  <c r="E347" i="4"/>
  <c r="E348" i="4"/>
  <c r="E349" i="4"/>
  <c r="E350" i="4"/>
  <c r="E351" i="4"/>
  <c r="E352" i="4"/>
  <c r="E353" i="4"/>
  <c r="E354" i="4"/>
  <c r="E355" i="4"/>
  <c r="E356" i="4"/>
  <c r="E357" i="4"/>
  <c r="H357" i="4" s="1"/>
  <c r="E358" i="4"/>
  <c r="E359" i="4"/>
  <c r="E360" i="4"/>
  <c r="E361" i="4"/>
  <c r="E362" i="4"/>
  <c r="H362" i="4" s="1"/>
  <c r="E363" i="4"/>
  <c r="E364" i="4"/>
  <c r="E365" i="4"/>
  <c r="E366" i="4"/>
  <c r="E367" i="4"/>
  <c r="E368" i="4"/>
  <c r="E369" i="4"/>
  <c r="E370" i="4"/>
  <c r="E371" i="4"/>
  <c r="E372" i="4"/>
  <c r="H372" i="4" s="1"/>
  <c r="E373" i="4"/>
  <c r="E374" i="4"/>
  <c r="E375" i="4"/>
  <c r="E376" i="4"/>
  <c r="E377" i="4"/>
  <c r="E378" i="4"/>
  <c r="E379" i="4"/>
  <c r="E380" i="4"/>
  <c r="E381" i="4"/>
  <c r="E382" i="4"/>
  <c r="E383" i="4"/>
  <c r="E384" i="4"/>
  <c r="E385" i="4"/>
  <c r="E386" i="4"/>
  <c r="E387" i="4"/>
  <c r="E388" i="4"/>
  <c r="E389" i="4"/>
  <c r="E390" i="4"/>
  <c r="H390" i="4" s="1"/>
  <c r="E391" i="4"/>
  <c r="H391" i="4" s="1"/>
  <c r="E392" i="4"/>
  <c r="E393" i="4"/>
  <c r="E394" i="4"/>
  <c r="E395" i="4"/>
  <c r="E396" i="4"/>
  <c r="E397" i="4"/>
  <c r="H397" i="4" s="1"/>
  <c r="E398" i="4"/>
  <c r="E399" i="4"/>
  <c r="E400" i="4"/>
  <c r="E401" i="4"/>
  <c r="E402" i="4"/>
  <c r="E403" i="4"/>
  <c r="E404" i="4"/>
  <c r="E405" i="4"/>
  <c r="E406" i="4"/>
  <c r="E407" i="4"/>
  <c r="E408" i="4"/>
  <c r="E409" i="4"/>
  <c r="E410" i="4"/>
  <c r="E411" i="4"/>
  <c r="E412" i="4"/>
  <c r="E413" i="4"/>
  <c r="E414" i="4"/>
  <c r="E415" i="4"/>
  <c r="E416" i="4"/>
  <c r="E417" i="4"/>
  <c r="E418" i="4"/>
  <c r="E419" i="4"/>
  <c r="E420" i="4"/>
  <c r="E421" i="4"/>
  <c r="E422" i="4"/>
  <c r="E423" i="4"/>
  <c r="E424" i="4"/>
  <c r="E425" i="4"/>
  <c r="E426" i="4"/>
  <c r="H426" i="4" s="1"/>
  <c r="E427" i="4"/>
  <c r="E428" i="4"/>
  <c r="H428" i="4" s="1"/>
  <c r="E429" i="4"/>
  <c r="E430" i="4"/>
  <c r="E431" i="4"/>
  <c r="E432" i="4"/>
  <c r="E433" i="4"/>
  <c r="E434" i="4"/>
  <c r="E435" i="4"/>
  <c r="E436" i="4"/>
  <c r="E437" i="4"/>
  <c r="E438" i="4"/>
  <c r="E439" i="4"/>
  <c r="H439" i="4" s="1"/>
  <c r="E440" i="4"/>
  <c r="E441" i="4"/>
  <c r="E442" i="4"/>
  <c r="E443" i="4"/>
  <c r="E444" i="4"/>
  <c r="E445" i="4"/>
  <c r="E446" i="4"/>
  <c r="E447" i="4"/>
  <c r="E448" i="4"/>
  <c r="E449" i="4"/>
  <c r="E450" i="4"/>
  <c r="E451" i="4"/>
  <c r="E452" i="4"/>
  <c r="E453" i="4"/>
  <c r="E454" i="4"/>
  <c r="E455" i="4"/>
  <c r="E456" i="4"/>
  <c r="E457" i="4"/>
  <c r="E458" i="4"/>
  <c r="E459" i="4"/>
  <c r="E460" i="4"/>
  <c r="E461" i="4"/>
  <c r="E462" i="4"/>
  <c r="E463" i="4"/>
  <c r="E464" i="4"/>
  <c r="E465" i="4"/>
  <c r="E466" i="4"/>
  <c r="E467" i="4"/>
  <c r="E468" i="4"/>
  <c r="E469" i="4"/>
  <c r="E470" i="4"/>
  <c r="E471" i="4"/>
  <c r="E472" i="4"/>
  <c r="E473" i="4"/>
  <c r="E474" i="4"/>
  <c r="E475" i="4"/>
  <c r="E476" i="4"/>
  <c r="E477" i="4"/>
  <c r="E478" i="4"/>
  <c r="E479" i="4"/>
  <c r="E480" i="4"/>
  <c r="E481" i="4"/>
  <c r="E482" i="4"/>
  <c r="E483" i="4"/>
  <c r="E484" i="4"/>
  <c r="E485" i="4"/>
  <c r="E486" i="4"/>
  <c r="E487" i="4"/>
  <c r="E488" i="4"/>
  <c r="E489" i="4"/>
  <c r="E490" i="4"/>
  <c r="E491" i="4"/>
  <c r="E492" i="4"/>
  <c r="E493" i="4"/>
  <c r="E494" i="4"/>
  <c r="E495" i="4"/>
  <c r="E496" i="4"/>
  <c r="E497" i="4"/>
  <c r="E498" i="4"/>
  <c r="E499" i="4"/>
  <c r="E500" i="4"/>
  <c r="E501" i="4"/>
  <c r="E502" i="4"/>
  <c r="E503" i="4"/>
  <c r="E504" i="4"/>
  <c r="E505" i="4"/>
  <c r="E506" i="4"/>
  <c r="E507" i="4"/>
  <c r="E508" i="4"/>
  <c r="E509" i="4"/>
  <c r="E510" i="4"/>
  <c r="E511" i="4"/>
  <c r="E512" i="4"/>
  <c r="E513" i="4"/>
  <c r="E514" i="4"/>
  <c r="E515" i="4"/>
  <c r="E516" i="4"/>
  <c r="E517" i="4"/>
  <c r="E518" i="4"/>
  <c r="E519" i="4"/>
  <c r="E520" i="4"/>
  <c r="E521" i="4"/>
  <c r="E522" i="4"/>
  <c r="E523" i="4"/>
  <c r="E524" i="4"/>
  <c r="E525" i="4"/>
  <c r="E526" i="4"/>
  <c r="E527" i="4"/>
  <c r="E528" i="4"/>
  <c r="E529" i="4"/>
  <c r="E530" i="4"/>
  <c r="E531" i="4"/>
  <c r="E532" i="4"/>
  <c r="E533" i="4"/>
  <c r="E534" i="4"/>
  <c r="E535" i="4"/>
  <c r="E536" i="4"/>
  <c r="E537" i="4"/>
  <c r="E538" i="4"/>
  <c r="E539" i="4"/>
  <c r="E540" i="4"/>
  <c r="E541" i="4"/>
  <c r="E542" i="4"/>
  <c r="E543" i="4"/>
  <c r="E544" i="4"/>
  <c r="E545" i="4"/>
  <c r="E546" i="4"/>
  <c r="E547" i="4"/>
  <c r="E548" i="4"/>
  <c r="E549" i="4"/>
  <c r="E550" i="4"/>
  <c r="F4" i="4"/>
  <c r="E4" i="4"/>
  <c r="AC5" i="2"/>
  <c r="AC6" i="2"/>
  <c r="AC7" i="2"/>
  <c r="AC8" i="2"/>
  <c r="AC9" i="2"/>
  <c r="AC10" i="2"/>
  <c r="AC11" i="2"/>
  <c r="AC12" i="2"/>
  <c r="AC13" i="2"/>
  <c r="AC14" i="2"/>
  <c r="AC15" i="2"/>
  <c r="AC16" i="2"/>
  <c r="AC17" i="2"/>
  <c r="AC18" i="2"/>
  <c r="AC19" i="2"/>
  <c r="AC20" i="2"/>
  <c r="AC21" i="2"/>
  <c r="AC22" i="2"/>
  <c r="AC23" i="2"/>
  <c r="AC24" i="2"/>
  <c r="AC25" i="2"/>
  <c r="AC26" i="2"/>
  <c r="AC27" i="2"/>
  <c r="AC28" i="2"/>
  <c r="AC29" i="2"/>
  <c r="AC30" i="2"/>
  <c r="AC31" i="2"/>
  <c r="AC32" i="2"/>
  <c r="AC33" i="2"/>
  <c r="AC34" i="2"/>
  <c r="AC35" i="2"/>
  <c r="AC36" i="2"/>
  <c r="AC37" i="2"/>
  <c r="AC38" i="2"/>
  <c r="AC39" i="2"/>
  <c r="AC40" i="2"/>
  <c r="AC41" i="2"/>
  <c r="AC42" i="2"/>
  <c r="AC43" i="2"/>
  <c r="AC44" i="2"/>
  <c r="AC45" i="2"/>
  <c r="AC46" i="2"/>
  <c r="AC47" i="2"/>
  <c r="AC48" i="2"/>
  <c r="AC49" i="2"/>
  <c r="AC50" i="2"/>
  <c r="AC51" i="2"/>
  <c r="AC52" i="2"/>
  <c r="AC53" i="2"/>
  <c r="AC54" i="2"/>
  <c r="AC55" i="2"/>
  <c r="AC56" i="2"/>
  <c r="AC57" i="2"/>
  <c r="AC58" i="2"/>
  <c r="AC60" i="2"/>
  <c r="AC61" i="2"/>
  <c r="AC62" i="2"/>
  <c r="AC63" i="2"/>
  <c r="AC64" i="2"/>
  <c r="AC65" i="2"/>
  <c r="AC66" i="2"/>
  <c r="AC67" i="2"/>
  <c r="AC68" i="2"/>
  <c r="AC69" i="2"/>
  <c r="AC70" i="2"/>
  <c r="AC71" i="2"/>
  <c r="AC72" i="2"/>
  <c r="AC73" i="2"/>
  <c r="AC74" i="2"/>
  <c r="AC75" i="2"/>
  <c r="AC76" i="2"/>
  <c r="AC77" i="2"/>
  <c r="AC78" i="2"/>
  <c r="AC79" i="2"/>
  <c r="AC81" i="2"/>
  <c r="AC82" i="2"/>
  <c r="AC83" i="2"/>
  <c r="AC84" i="2"/>
  <c r="AC85" i="2"/>
  <c r="AC86" i="2"/>
  <c r="AC87" i="2"/>
  <c r="AC88" i="2"/>
  <c r="AC89" i="2"/>
  <c r="AC90" i="2"/>
  <c r="AC91" i="2"/>
  <c r="AC92" i="2"/>
  <c r="AC93" i="2"/>
  <c r="AC94" i="2"/>
  <c r="AC95" i="2"/>
  <c r="AC96" i="2"/>
  <c r="AC97" i="2"/>
  <c r="AC98" i="2"/>
  <c r="AC99" i="2"/>
  <c r="AC100" i="2"/>
  <c r="AC101" i="2"/>
  <c r="AC102" i="2"/>
  <c r="AC103" i="2"/>
  <c r="AC104" i="2"/>
  <c r="AC105" i="2"/>
  <c r="AC106" i="2"/>
  <c r="AC107" i="2"/>
  <c r="AC108" i="2"/>
  <c r="AC109" i="2"/>
  <c r="AC110" i="2"/>
  <c r="AC111" i="2"/>
  <c r="AC112" i="2"/>
  <c r="AC113" i="2"/>
  <c r="AC114" i="2"/>
  <c r="AC115" i="2"/>
  <c r="AC116" i="2"/>
  <c r="AC117" i="2"/>
  <c r="AC118" i="2"/>
  <c r="AC120" i="2"/>
  <c r="AC121" i="2"/>
  <c r="AC122" i="2"/>
  <c r="AC123" i="2"/>
  <c r="AC124" i="2"/>
  <c r="AC125" i="2"/>
  <c r="AC126" i="2"/>
  <c r="AC127" i="2"/>
  <c r="AC129" i="2"/>
  <c r="AC130" i="2"/>
  <c r="AC131" i="2"/>
  <c r="AC132" i="2"/>
  <c r="AC133" i="2"/>
  <c r="AC135" i="2"/>
  <c r="AC136" i="2"/>
  <c r="AC137" i="2"/>
  <c r="AC138" i="2"/>
  <c r="AC139" i="2"/>
  <c r="AC140" i="2"/>
  <c r="AC141" i="2"/>
  <c r="AC142" i="2"/>
  <c r="AC143" i="2"/>
  <c r="AC144" i="2"/>
  <c r="AC145" i="2"/>
  <c r="AC146" i="2"/>
  <c r="AC147" i="2"/>
  <c r="AC148" i="2"/>
  <c r="AC149" i="2"/>
  <c r="AC150" i="2"/>
  <c r="AC151" i="2"/>
  <c r="AC152" i="2"/>
  <c r="AC153" i="2"/>
  <c r="AC154" i="2"/>
  <c r="AC155" i="2"/>
  <c r="AC156" i="2"/>
  <c r="AC157" i="2"/>
  <c r="AC158" i="2"/>
  <c r="AC159" i="2"/>
  <c r="AC160" i="2"/>
  <c r="AC161" i="2"/>
  <c r="AC162" i="2"/>
  <c r="AC163" i="2"/>
  <c r="AC164" i="2"/>
  <c r="AC165" i="2"/>
  <c r="AC166" i="2"/>
  <c r="AC167" i="2"/>
  <c r="AC168" i="2"/>
  <c r="AC169" i="2"/>
  <c r="AC170" i="2"/>
  <c r="AC171" i="2"/>
  <c r="AC172" i="2"/>
  <c r="AC173" i="2"/>
  <c r="AC174" i="2"/>
  <c r="AC175" i="2"/>
  <c r="AC176" i="2"/>
  <c r="AC177" i="2"/>
  <c r="AC178" i="2"/>
  <c r="AC179" i="2"/>
  <c r="AC180" i="2"/>
  <c r="AC181" i="2"/>
  <c r="AC182" i="2"/>
  <c r="AC183" i="2"/>
  <c r="AC184" i="2"/>
  <c r="AC185" i="2"/>
  <c r="AC186" i="2"/>
  <c r="AC187" i="2"/>
  <c r="AC188" i="2"/>
  <c r="AC189" i="2"/>
  <c r="AC190" i="2"/>
  <c r="AC191" i="2"/>
  <c r="AC192" i="2"/>
  <c r="AC193" i="2"/>
  <c r="AC194" i="2"/>
  <c r="AC195" i="2"/>
  <c r="AC196" i="2"/>
  <c r="AC197" i="2"/>
  <c r="AC198" i="2"/>
  <c r="AC199" i="2"/>
  <c r="AC200" i="2"/>
  <c r="AC201" i="2"/>
  <c r="AC202" i="2"/>
  <c r="AC203" i="2"/>
  <c r="AC204" i="2"/>
  <c r="AC205" i="2"/>
  <c r="AC206" i="2"/>
  <c r="AC207" i="2"/>
  <c r="AC208" i="2"/>
  <c r="AC209" i="2"/>
  <c r="AC210" i="2"/>
  <c r="AC211" i="2"/>
  <c r="AC212" i="2"/>
  <c r="AC213" i="2"/>
  <c r="AC214" i="2"/>
  <c r="AC215" i="2"/>
  <c r="AC216" i="2"/>
  <c r="AC217" i="2"/>
  <c r="AC218" i="2"/>
  <c r="AC219" i="2"/>
  <c r="AC220" i="2"/>
  <c r="AC221" i="2"/>
  <c r="AC222" i="2"/>
  <c r="AC223" i="2"/>
  <c r="AC224" i="2"/>
  <c r="AC225" i="2"/>
  <c r="AC226" i="2"/>
  <c r="AC227" i="2"/>
  <c r="AC228" i="2"/>
  <c r="AC229" i="2"/>
  <c r="AC230" i="2"/>
  <c r="AC231" i="2"/>
  <c r="AC232" i="2"/>
  <c r="AC233" i="2"/>
  <c r="AC234" i="2"/>
  <c r="AC235" i="2"/>
  <c r="AC237" i="2"/>
  <c r="AC238" i="2"/>
  <c r="AC239" i="2"/>
  <c r="AC240" i="2"/>
  <c r="AC241" i="2"/>
  <c r="AC242" i="2"/>
  <c r="AC243" i="2"/>
  <c r="AC244" i="2"/>
  <c r="AC245" i="2"/>
  <c r="AC246" i="2"/>
  <c r="AC247" i="2"/>
  <c r="AC248" i="2"/>
  <c r="AC249" i="2"/>
  <c r="AC250" i="2"/>
  <c r="AC251" i="2"/>
  <c r="AC252" i="2"/>
  <c r="AC253" i="2"/>
  <c r="AC254" i="2"/>
  <c r="AC255" i="2"/>
  <c r="AC256" i="2"/>
  <c r="AC257" i="2"/>
  <c r="AC258" i="2"/>
  <c r="AC259" i="2"/>
  <c r="AC260" i="2"/>
  <c r="AC261" i="2"/>
  <c r="AC262" i="2"/>
  <c r="AC263" i="2"/>
  <c r="AC264" i="2"/>
  <c r="AC265" i="2"/>
  <c r="AC266" i="2"/>
  <c r="AC267" i="2"/>
  <c r="AC268" i="2"/>
  <c r="AC269" i="2"/>
  <c r="AC270" i="2"/>
  <c r="AC271" i="2"/>
  <c r="AC272" i="2"/>
  <c r="AC273" i="2"/>
  <c r="AC274" i="2"/>
  <c r="AC275" i="2"/>
  <c r="AC276" i="2"/>
  <c r="AC277" i="2"/>
  <c r="AC278" i="2"/>
  <c r="AC279" i="2"/>
  <c r="AC280" i="2"/>
  <c r="AC281" i="2"/>
  <c r="AC282" i="2"/>
  <c r="AC283" i="2"/>
  <c r="AC284" i="2"/>
  <c r="AC285" i="2"/>
  <c r="AC286" i="2"/>
  <c r="AC287" i="2"/>
  <c r="AC288" i="2"/>
  <c r="AC289" i="2"/>
  <c r="AC290" i="2"/>
  <c r="AC291" i="2"/>
  <c r="AC292" i="2"/>
  <c r="AC293" i="2"/>
  <c r="AC294" i="2"/>
  <c r="AC295" i="2"/>
  <c r="AC296" i="2"/>
  <c r="AC297" i="2"/>
  <c r="AC298" i="2"/>
  <c r="AC299" i="2"/>
  <c r="AC300" i="2"/>
  <c r="AC301" i="2"/>
  <c r="AC302" i="2"/>
  <c r="AC303" i="2"/>
  <c r="AC304" i="2"/>
  <c r="AC305" i="2"/>
  <c r="AC306" i="2"/>
  <c r="AC307" i="2"/>
  <c r="AC308" i="2"/>
  <c r="AC309" i="2"/>
  <c r="AC310" i="2"/>
  <c r="AC311" i="2"/>
  <c r="AC312" i="2"/>
  <c r="AC313" i="2"/>
  <c r="AC314" i="2"/>
  <c r="AC315" i="2"/>
  <c r="AC316" i="2"/>
  <c r="AC317" i="2"/>
  <c r="AC318" i="2"/>
  <c r="AC319" i="2"/>
  <c r="AC320" i="2"/>
  <c r="AC321" i="2"/>
  <c r="AC322" i="2"/>
  <c r="AC323" i="2"/>
  <c r="AC324" i="2"/>
  <c r="AC325" i="2"/>
  <c r="AC326" i="2"/>
  <c r="AC327" i="2"/>
  <c r="AC328" i="2"/>
  <c r="AC329" i="2"/>
  <c r="AC330" i="2"/>
  <c r="AC331" i="2"/>
  <c r="AC332" i="2"/>
  <c r="AC333" i="2"/>
  <c r="AC334" i="2"/>
  <c r="AC335" i="2"/>
  <c r="AC336" i="2"/>
  <c r="AC337" i="2"/>
  <c r="AC338" i="2"/>
  <c r="AC339" i="2"/>
  <c r="AC340" i="2"/>
  <c r="AC341" i="2"/>
  <c r="AC342" i="2"/>
  <c r="AC343" i="2"/>
  <c r="AC344" i="2"/>
  <c r="AC345" i="2"/>
  <c r="AC346" i="2"/>
  <c r="AC347" i="2"/>
  <c r="AC348" i="2"/>
  <c r="AC349" i="2"/>
  <c r="AC350" i="2"/>
  <c r="AC351" i="2"/>
  <c r="AC352" i="2"/>
  <c r="AC353" i="2"/>
  <c r="AC354" i="2"/>
  <c r="AC355" i="2"/>
  <c r="AC356" i="2"/>
  <c r="AC357" i="2"/>
  <c r="AC358" i="2"/>
  <c r="AC359" i="2"/>
  <c r="AC360" i="2"/>
  <c r="AC361" i="2"/>
  <c r="AC362" i="2"/>
  <c r="AC363" i="2"/>
  <c r="AC364" i="2"/>
  <c r="AC365" i="2"/>
  <c r="AC366" i="2"/>
  <c r="AC367" i="2"/>
  <c r="AC368" i="2"/>
  <c r="AC369" i="2"/>
  <c r="AC370" i="2"/>
  <c r="AC371" i="2"/>
  <c r="AC372" i="2"/>
  <c r="AC373" i="2"/>
  <c r="AC374" i="2"/>
  <c r="AC375" i="2"/>
  <c r="AC376" i="2"/>
  <c r="AC377" i="2"/>
  <c r="AC378" i="2"/>
  <c r="AC379" i="2"/>
  <c r="AC380" i="2"/>
  <c r="AC381" i="2"/>
  <c r="AC382" i="2"/>
  <c r="AC383" i="2"/>
  <c r="AC384" i="2"/>
  <c r="AC385" i="2"/>
  <c r="AC386" i="2"/>
  <c r="AC387" i="2"/>
  <c r="AC388" i="2"/>
  <c r="AC389" i="2"/>
  <c r="AC390" i="2"/>
  <c r="AC392" i="2"/>
  <c r="AC393" i="2"/>
  <c r="AC394" i="2"/>
  <c r="AC395" i="2"/>
  <c r="AC396" i="2"/>
  <c r="AC397" i="2"/>
  <c r="AC398" i="2"/>
  <c r="AC399" i="2"/>
  <c r="AC400" i="2"/>
  <c r="AC401" i="2"/>
  <c r="AC402" i="2"/>
  <c r="AC403" i="2"/>
  <c r="AC404" i="2"/>
  <c r="AC405" i="2"/>
  <c r="AC406" i="2"/>
  <c r="AC407" i="2"/>
  <c r="AC408" i="2"/>
  <c r="AC409" i="2"/>
  <c r="AC410" i="2"/>
  <c r="AC411" i="2"/>
  <c r="AC412" i="2"/>
  <c r="AC413" i="2"/>
  <c r="AC414" i="2"/>
  <c r="AC415" i="2"/>
  <c r="AC416" i="2"/>
  <c r="AC417" i="2"/>
  <c r="AC418" i="2"/>
  <c r="AC419" i="2"/>
  <c r="AC420" i="2"/>
  <c r="AC421" i="2"/>
  <c r="AC422" i="2"/>
  <c r="AC423" i="2"/>
  <c r="AC424" i="2"/>
  <c r="AC425" i="2"/>
  <c r="AC426" i="2"/>
  <c r="AC427" i="2"/>
  <c r="AC429" i="2"/>
  <c r="AC430" i="2"/>
  <c r="AC431" i="2"/>
  <c r="AC432" i="2"/>
  <c r="AC433" i="2"/>
  <c r="AC434" i="2"/>
  <c r="AC435" i="2"/>
  <c r="AC436" i="2"/>
  <c r="AC437" i="2"/>
  <c r="AC438" i="2"/>
  <c r="AC439" i="2"/>
  <c r="AC440" i="2"/>
  <c r="AC441" i="2"/>
  <c r="AC442" i="2"/>
  <c r="AC443" i="2"/>
  <c r="AC444" i="2"/>
  <c r="AC445" i="2"/>
  <c r="AC446" i="2"/>
  <c r="AC447" i="2"/>
  <c r="AC448" i="2"/>
  <c r="AC449" i="2"/>
  <c r="AC450" i="2"/>
  <c r="AC451" i="2"/>
  <c r="AC452" i="2"/>
  <c r="AC453" i="2"/>
  <c r="AC454" i="2"/>
  <c r="AC455" i="2"/>
  <c r="AC456" i="2"/>
  <c r="AC457" i="2"/>
  <c r="AC458" i="2"/>
  <c r="AC459" i="2"/>
  <c r="AC460" i="2"/>
  <c r="AC461" i="2"/>
  <c r="AC462" i="2"/>
  <c r="AC463" i="2"/>
  <c r="AC464" i="2"/>
  <c r="AC465" i="2"/>
  <c r="AC466" i="2"/>
  <c r="AC467" i="2"/>
  <c r="AC468" i="2"/>
  <c r="AC469" i="2"/>
  <c r="AC470" i="2"/>
  <c r="AC471" i="2"/>
  <c r="AC472" i="2"/>
  <c r="AC473" i="2"/>
  <c r="AC474" i="2"/>
  <c r="AC475" i="2"/>
  <c r="AC476" i="2"/>
  <c r="AC477" i="2"/>
  <c r="AC478" i="2"/>
  <c r="AC479" i="2"/>
  <c r="AC480" i="2"/>
  <c r="AC481" i="2"/>
  <c r="AC482" i="2"/>
  <c r="AC483" i="2"/>
  <c r="AC484" i="2"/>
  <c r="AC485" i="2"/>
  <c r="AC486" i="2"/>
  <c r="AC487" i="2"/>
  <c r="AC488" i="2"/>
  <c r="AC489" i="2"/>
  <c r="AC490" i="2"/>
  <c r="AC491" i="2"/>
  <c r="AC492" i="2"/>
  <c r="AC493" i="2"/>
  <c r="AC494" i="2"/>
  <c r="AC495" i="2"/>
  <c r="AC496" i="2"/>
  <c r="AC497" i="2"/>
  <c r="AC498" i="2"/>
  <c r="AC499" i="2"/>
  <c r="AC500" i="2"/>
  <c r="AC501" i="2"/>
  <c r="AC502" i="2"/>
  <c r="AC503" i="2"/>
  <c r="AC504" i="2"/>
  <c r="AC505" i="2"/>
  <c r="AC506" i="2"/>
  <c r="AC507" i="2"/>
  <c r="AC508" i="2"/>
  <c r="AC509" i="2"/>
  <c r="AC510" i="2"/>
  <c r="AC511" i="2"/>
  <c r="AC512" i="2"/>
  <c r="AC513" i="2"/>
  <c r="AC514" i="2"/>
  <c r="AC515" i="2"/>
  <c r="AC516" i="2"/>
  <c r="AC517" i="2"/>
  <c r="AC518" i="2"/>
  <c r="AC519" i="2"/>
  <c r="AC520" i="2"/>
  <c r="AC521" i="2"/>
  <c r="AC522" i="2"/>
  <c r="AC523" i="2"/>
  <c r="AC524" i="2"/>
  <c r="AC525" i="2"/>
  <c r="AC526" i="2"/>
  <c r="AC527" i="2"/>
  <c r="AC528" i="2"/>
  <c r="AC529" i="2"/>
  <c r="AC530" i="2"/>
  <c r="AC531" i="2"/>
  <c r="AC532" i="2"/>
  <c r="AC533" i="2"/>
  <c r="AC534" i="2"/>
  <c r="AC535" i="2"/>
  <c r="AC536" i="2"/>
  <c r="AC537" i="2"/>
  <c r="AC538" i="2"/>
  <c r="AC539" i="2"/>
  <c r="AC540" i="2"/>
  <c r="AC541" i="2"/>
  <c r="AC542" i="2"/>
  <c r="AC543" i="2"/>
  <c r="AC544" i="2"/>
  <c r="AC545" i="2"/>
  <c r="AC546" i="2"/>
  <c r="AC547" i="2"/>
  <c r="AC548" i="2"/>
  <c r="AC549" i="2"/>
  <c r="AC550" i="2"/>
  <c r="AC4" i="2"/>
  <c r="Z5" i="2"/>
  <c r="Z6" i="2"/>
  <c r="Z7" i="2"/>
  <c r="Z8" i="2"/>
  <c r="Z9" i="2"/>
  <c r="Z10" i="2"/>
  <c r="Z11" i="2"/>
  <c r="Z12" i="2"/>
  <c r="Z13" i="2"/>
  <c r="Z14" i="2"/>
  <c r="Z15" i="2"/>
  <c r="Z16" i="2"/>
  <c r="Z17" i="2"/>
  <c r="Z18" i="2"/>
  <c r="Z19" i="2"/>
  <c r="Z20" i="2"/>
  <c r="Z21" i="2"/>
  <c r="Z22" i="2"/>
  <c r="Z23" i="2"/>
  <c r="Z24" i="2"/>
  <c r="Z25" i="2"/>
  <c r="Z26" i="2"/>
  <c r="Z27" i="2"/>
  <c r="Z28" i="2"/>
  <c r="Z29" i="2"/>
  <c r="Z30" i="2"/>
  <c r="Z31" i="2"/>
  <c r="Z32" i="2"/>
  <c r="Z33" i="2"/>
  <c r="Z34" i="2"/>
  <c r="Z35" i="2"/>
  <c r="Z36" i="2"/>
  <c r="Z37" i="2"/>
  <c r="Z38" i="2"/>
  <c r="Z39" i="2"/>
  <c r="Z40" i="2"/>
  <c r="Z41" i="2"/>
  <c r="Z42" i="2"/>
  <c r="Z43" i="2"/>
  <c r="Z44" i="2"/>
  <c r="Z45" i="2"/>
  <c r="Z46" i="2"/>
  <c r="Z47" i="2"/>
  <c r="Z48" i="2"/>
  <c r="Z49" i="2"/>
  <c r="Z50" i="2"/>
  <c r="Z51" i="2"/>
  <c r="Z52" i="2"/>
  <c r="Z53" i="2"/>
  <c r="Z54" i="2"/>
  <c r="Z55" i="2"/>
  <c r="Z56" i="2"/>
  <c r="Z57" i="2"/>
  <c r="Z58" i="2"/>
  <c r="Z59" i="2"/>
  <c r="Z60" i="2"/>
  <c r="Z61" i="2"/>
  <c r="Z62" i="2"/>
  <c r="Z63" i="2"/>
  <c r="Z64" i="2"/>
  <c r="Z65" i="2"/>
  <c r="Z66" i="2"/>
  <c r="Z67" i="2"/>
  <c r="Z68" i="2"/>
  <c r="Z69" i="2"/>
  <c r="Z70" i="2"/>
  <c r="Z71" i="2"/>
  <c r="Z72" i="2"/>
  <c r="Z73" i="2"/>
  <c r="Z74" i="2"/>
  <c r="Z75" i="2"/>
  <c r="Z76" i="2"/>
  <c r="Z77" i="2"/>
  <c r="Z78" i="2"/>
  <c r="Z79" i="2"/>
  <c r="Z81" i="2"/>
  <c r="Z82" i="2"/>
  <c r="Z83" i="2"/>
  <c r="Z84" i="2"/>
  <c r="Z85" i="2"/>
  <c r="Z86" i="2"/>
  <c r="Z87" i="2"/>
  <c r="Z88" i="2"/>
  <c r="Z89" i="2"/>
  <c r="Z90" i="2"/>
  <c r="Z91" i="2"/>
  <c r="Z92" i="2"/>
  <c r="Z93" i="2"/>
  <c r="Z94" i="2"/>
  <c r="Z95" i="2"/>
  <c r="Z96" i="2"/>
  <c r="Z97" i="2"/>
  <c r="Z98" i="2"/>
  <c r="Z99" i="2"/>
  <c r="Z100" i="2"/>
  <c r="Z101" i="2"/>
  <c r="Z102" i="2"/>
  <c r="Z103" i="2"/>
  <c r="Z104" i="2"/>
  <c r="Z105" i="2"/>
  <c r="Z106" i="2"/>
  <c r="Z107" i="2"/>
  <c r="Z108" i="2"/>
  <c r="Z109" i="2"/>
  <c r="Z110" i="2"/>
  <c r="Z111" i="2"/>
  <c r="Z112" i="2"/>
  <c r="Z113" i="2"/>
  <c r="Z114" i="2"/>
  <c r="Z115" i="2"/>
  <c r="Z116" i="2"/>
  <c r="Z117" i="2"/>
  <c r="Z118" i="2"/>
  <c r="Z120" i="2"/>
  <c r="Z121" i="2"/>
  <c r="Z122" i="2"/>
  <c r="Z123" i="2"/>
  <c r="Z124" i="2"/>
  <c r="Z125" i="2"/>
  <c r="Z126" i="2"/>
  <c r="Z127" i="2"/>
  <c r="Z128" i="2"/>
  <c r="Z129" i="2"/>
  <c r="Z130" i="2"/>
  <c r="Z131" i="2"/>
  <c r="Z132" i="2"/>
  <c r="Z133" i="2"/>
  <c r="Z135" i="2"/>
  <c r="Z136" i="2"/>
  <c r="Z137" i="2"/>
  <c r="Z138" i="2"/>
  <c r="Z139" i="2"/>
  <c r="Z140" i="2"/>
  <c r="Z141" i="2"/>
  <c r="Z142" i="2"/>
  <c r="Z143" i="2"/>
  <c r="Z144" i="2"/>
  <c r="Z145" i="2"/>
  <c r="Z146" i="2"/>
  <c r="Z147" i="2"/>
  <c r="Z148" i="2"/>
  <c r="Z149" i="2"/>
  <c r="Z150" i="2"/>
  <c r="Z151" i="2"/>
  <c r="Z152" i="2"/>
  <c r="Z153" i="2"/>
  <c r="Z154" i="2"/>
  <c r="Z155" i="2"/>
  <c r="Z156" i="2"/>
  <c r="Z157" i="2"/>
  <c r="Z158" i="2"/>
  <c r="Z159" i="2"/>
  <c r="Z160" i="2"/>
  <c r="Z161" i="2"/>
  <c r="Z162" i="2"/>
  <c r="Z163" i="2"/>
  <c r="Z164" i="2"/>
  <c r="Z165" i="2"/>
  <c r="Z166" i="2"/>
  <c r="Z167" i="2"/>
  <c r="Z168" i="2"/>
  <c r="Z169" i="2"/>
  <c r="Z170" i="2"/>
  <c r="Z171" i="2"/>
  <c r="Z172" i="2"/>
  <c r="Z173" i="2"/>
  <c r="Z174" i="2"/>
  <c r="Z175" i="2"/>
  <c r="Z176" i="2"/>
  <c r="Z177" i="2"/>
  <c r="Z178" i="2"/>
  <c r="Z179" i="2"/>
  <c r="Z180" i="2"/>
  <c r="Z181" i="2"/>
  <c r="Z182" i="2"/>
  <c r="Z183" i="2"/>
  <c r="Z184" i="2"/>
  <c r="Z185" i="2"/>
  <c r="Z186" i="2"/>
  <c r="Z187" i="2"/>
  <c r="Z188" i="2"/>
  <c r="Z189" i="2"/>
  <c r="Z190" i="2"/>
  <c r="Z191" i="2"/>
  <c r="Z192" i="2"/>
  <c r="Z193" i="2"/>
  <c r="Z194" i="2"/>
  <c r="Z195" i="2"/>
  <c r="Z196" i="2"/>
  <c r="Z197" i="2"/>
  <c r="Z198" i="2"/>
  <c r="Z199" i="2"/>
  <c r="Z200" i="2"/>
  <c r="Z201" i="2"/>
  <c r="Z202" i="2"/>
  <c r="Z203" i="2"/>
  <c r="Z204" i="2"/>
  <c r="Z205" i="2"/>
  <c r="Z206" i="2"/>
  <c r="Z207" i="2"/>
  <c r="Z208" i="2"/>
  <c r="Z209" i="2"/>
  <c r="Z210" i="2"/>
  <c r="Z211" i="2"/>
  <c r="Z212" i="2"/>
  <c r="Z213" i="2"/>
  <c r="Z214" i="2"/>
  <c r="Z215" i="2"/>
  <c r="Z216" i="2"/>
  <c r="Z217" i="2"/>
  <c r="Z218" i="2"/>
  <c r="Z219" i="2"/>
  <c r="Z220" i="2"/>
  <c r="Z221" i="2"/>
  <c r="Z222" i="2"/>
  <c r="Z223" i="2"/>
  <c r="Z224" i="2"/>
  <c r="Z225" i="2"/>
  <c r="Z226" i="2"/>
  <c r="Z227" i="2"/>
  <c r="Z228" i="2"/>
  <c r="Z229" i="2"/>
  <c r="Z230" i="2"/>
  <c r="Z231" i="2"/>
  <c r="Z232" i="2"/>
  <c r="Z233" i="2"/>
  <c r="Z234" i="2"/>
  <c r="Z235" i="2"/>
  <c r="Z237" i="2"/>
  <c r="Z238" i="2"/>
  <c r="Z239" i="2"/>
  <c r="Z240" i="2"/>
  <c r="Z241" i="2"/>
  <c r="Z242" i="2"/>
  <c r="Z243" i="2"/>
  <c r="Z244" i="2"/>
  <c r="Z245" i="2"/>
  <c r="Z246" i="2"/>
  <c r="Z247" i="2"/>
  <c r="Z248" i="2"/>
  <c r="Z249" i="2"/>
  <c r="Z250" i="2"/>
  <c r="Z251" i="2"/>
  <c r="Z252" i="2"/>
  <c r="Z253" i="2"/>
  <c r="Z254" i="2"/>
  <c r="Z255" i="2"/>
  <c r="Z256" i="2"/>
  <c r="Z257" i="2"/>
  <c r="Z258" i="2"/>
  <c r="Z259" i="2"/>
  <c r="Z260" i="2"/>
  <c r="Z261" i="2"/>
  <c r="Z262" i="2"/>
  <c r="Z263" i="2"/>
  <c r="Z264" i="2"/>
  <c r="Z265" i="2"/>
  <c r="Z266" i="2"/>
  <c r="Z267" i="2"/>
  <c r="Z268" i="2"/>
  <c r="Z269" i="2"/>
  <c r="Z270" i="2"/>
  <c r="Z271" i="2"/>
  <c r="Z272" i="2"/>
  <c r="Z273" i="2"/>
  <c r="Z274" i="2"/>
  <c r="Z275" i="2"/>
  <c r="Z276" i="2"/>
  <c r="Z277" i="2"/>
  <c r="Z278" i="2"/>
  <c r="Z279" i="2"/>
  <c r="Z280" i="2"/>
  <c r="Z281" i="2"/>
  <c r="Z282" i="2"/>
  <c r="Z283" i="2"/>
  <c r="Z284" i="2"/>
  <c r="Z285" i="2"/>
  <c r="Z286" i="2"/>
  <c r="Z287" i="2"/>
  <c r="Z288" i="2"/>
  <c r="Z289" i="2"/>
  <c r="Z290" i="2"/>
  <c r="Z291" i="2"/>
  <c r="Z292" i="2"/>
  <c r="Z293" i="2"/>
  <c r="Z294" i="2"/>
  <c r="Z295" i="2"/>
  <c r="Z296" i="2"/>
  <c r="Z297" i="2"/>
  <c r="Z298" i="2"/>
  <c r="Z299" i="2"/>
  <c r="Z300" i="2"/>
  <c r="Z301" i="2"/>
  <c r="Z302" i="2"/>
  <c r="Z303" i="2"/>
  <c r="Z304" i="2"/>
  <c r="Z305" i="2"/>
  <c r="Z306" i="2"/>
  <c r="Z307" i="2"/>
  <c r="Z308" i="2"/>
  <c r="Z309" i="2"/>
  <c r="Z310" i="2"/>
  <c r="Z311" i="2"/>
  <c r="Z312" i="2"/>
  <c r="Z313" i="2"/>
  <c r="Z314" i="2"/>
  <c r="Z315" i="2"/>
  <c r="Z316" i="2"/>
  <c r="Z317" i="2"/>
  <c r="Z318" i="2"/>
  <c r="Z319" i="2"/>
  <c r="Z320" i="2"/>
  <c r="Z321" i="2"/>
  <c r="Z322" i="2"/>
  <c r="Z323" i="2"/>
  <c r="Z324" i="2"/>
  <c r="Z325" i="2"/>
  <c r="Z326" i="2"/>
  <c r="Z327" i="2"/>
  <c r="Z328" i="2"/>
  <c r="Z329" i="2"/>
  <c r="Z330" i="2"/>
  <c r="Z331" i="2"/>
  <c r="Z332" i="2"/>
  <c r="Z333" i="2"/>
  <c r="Z334" i="2"/>
  <c r="Z335" i="2"/>
  <c r="Z336" i="2"/>
  <c r="Z337" i="2"/>
  <c r="Z338" i="2"/>
  <c r="Z339" i="2"/>
  <c r="Z340" i="2"/>
  <c r="Z341" i="2"/>
  <c r="Z342" i="2"/>
  <c r="Z343" i="2"/>
  <c r="Z344" i="2"/>
  <c r="Z345" i="2"/>
  <c r="Z346" i="2"/>
  <c r="Z347" i="2"/>
  <c r="Z348" i="2"/>
  <c r="Z349" i="2"/>
  <c r="Z350" i="2"/>
  <c r="Z351" i="2"/>
  <c r="Z352" i="2"/>
  <c r="Z353" i="2"/>
  <c r="Z354" i="2"/>
  <c r="Z355" i="2"/>
  <c r="Z356" i="2"/>
  <c r="Z357" i="2"/>
  <c r="Z358" i="2"/>
  <c r="Z359" i="2"/>
  <c r="Z360" i="2"/>
  <c r="Z361" i="2"/>
  <c r="Z362" i="2"/>
  <c r="Z363" i="2"/>
  <c r="Z364" i="2"/>
  <c r="Z365" i="2"/>
  <c r="Z366" i="2"/>
  <c r="Z367" i="2"/>
  <c r="Z368" i="2"/>
  <c r="Z369" i="2"/>
  <c r="Z370" i="2"/>
  <c r="Z371" i="2"/>
  <c r="Z372" i="2"/>
  <c r="Z373" i="2"/>
  <c r="Z374" i="2"/>
  <c r="Z375" i="2"/>
  <c r="Z376" i="2"/>
  <c r="Z377" i="2"/>
  <c r="Z378" i="2"/>
  <c r="Z379" i="2"/>
  <c r="Z380" i="2"/>
  <c r="Z381" i="2"/>
  <c r="Z382" i="2"/>
  <c r="Z383" i="2"/>
  <c r="Z384" i="2"/>
  <c r="Z385" i="2"/>
  <c r="Z386" i="2"/>
  <c r="Z387" i="2"/>
  <c r="Z388" i="2"/>
  <c r="Z389" i="2"/>
  <c r="Z390" i="2"/>
  <c r="Z391" i="2"/>
  <c r="Z392" i="2"/>
  <c r="Z393" i="2"/>
  <c r="Z394" i="2"/>
  <c r="Z395" i="2"/>
  <c r="Z396" i="2"/>
  <c r="Z397" i="2"/>
  <c r="Z398" i="2"/>
  <c r="Z399" i="2"/>
  <c r="Z400" i="2"/>
  <c r="Z401" i="2"/>
  <c r="Z402" i="2"/>
  <c r="Z403" i="2"/>
  <c r="Z404" i="2"/>
  <c r="Z405" i="2"/>
  <c r="Z406" i="2"/>
  <c r="Z407" i="2"/>
  <c r="Z408" i="2"/>
  <c r="Z409" i="2"/>
  <c r="Z410" i="2"/>
  <c r="Z411" i="2"/>
  <c r="Z412" i="2"/>
  <c r="Z413" i="2"/>
  <c r="Z414" i="2"/>
  <c r="Z415" i="2"/>
  <c r="Z416" i="2"/>
  <c r="Z417" i="2"/>
  <c r="Z418" i="2"/>
  <c r="Z419" i="2"/>
  <c r="Z420" i="2"/>
  <c r="Z421" i="2"/>
  <c r="Z422" i="2"/>
  <c r="Z423" i="2"/>
  <c r="Z424" i="2"/>
  <c r="Z425" i="2"/>
  <c r="Z426" i="2"/>
  <c r="Z427" i="2"/>
  <c r="Z428" i="2"/>
  <c r="Z429" i="2"/>
  <c r="Z430" i="2"/>
  <c r="Z431" i="2"/>
  <c r="Z432" i="2"/>
  <c r="Z433" i="2"/>
  <c r="Z434" i="2"/>
  <c r="Z435" i="2"/>
  <c r="Z436" i="2"/>
  <c r="Z437" i="2"/>
  <c r="Z438" i="2"/>
  <c r="Z439" i="2"/>
  <c r="Z440" i="2"/>
  <c r="Z441" i="2"/>
  <c r="Z442" i="2"/>
  <c r="Z443" i="2"/>
  <c r="Z444" i="2"/>
  <c r="Z445" i="2"/>
  <c r="Z446" i="2"/>
  <c r="Z447" i="2"/>
  <c r="Z448" i="2"/>
  <c r="Z449" i="2"/>
  <c r="Z450" i="2"/>
  <c r="Z451" i="2"/>
  <c r="Z452" i="2"/>
  <c r="Z453" i="2"/>
  <c r="Z454" i="2"/>
  <c r="Z455" i="2"/>
  <c r="Z456" i="2"/>
  <c r="Z457" i="2"/>
  <c r="Z458" i="2"/>
  <c r="Z459" i="2"/>
  <c r="Z460" i="2"/>
  <c r="Z461" i="2"/>
  <c r="Z462" i="2"/>
  <c r="Z463" i="2"/>
  <c r="Z464" i="2"/>
  <c r="Z465" i="2"/>
  <c r="Z466" i="2"/>
  <c r="Z467" i="2"/>
  <c r="Z468" i="2"/>
  <c r="Z469" i="2"/>
  <c r="Z470" i="2"/>
  <c r="Z471" i="2"/>
  <c r="Z472" i="2"/>
  <c r="Z473" i="2"/>
  <c r="Z474" i="2"/>
  <c r="Z475" i="2"/>
  <c r="Z476" i="2"/>
  <c r="Z477" i="2"/>
  <c r="Z478" i="2"/>
  <c r="Z479" i="2"/>
  <c r="Z480" i="2"/>
  <c r="Z481" i="2"/>
  <c r="Z482" i="2"/>
  <c r="Z483" i="2"/>
  <c r="Z484" i="2"/>
  <c r="Z485" i="2"/>
  <c r="Z486" i="2"/>
  <c r="Z487" i="2"/>
  <c r="Z488" i="2"/>
  <c r="Z489" i="2"/>
  <c r="Z490" i="2"/>
  <c r="Z491" i="2"/>
  <c r="Z492" i="2"/>
  <c r="Z493" i="2"/>
  <c r="Z494" i="2"/>
  <c r="Z495" i="2"/>
  <c r="Z496" i="2"/>
  <c r="Z497" i="2"/>
  <c r="Z498" i="2"/>
  <c r="Z499" i="2"/>
  <c r="Z500" i="2"/>
  <c r="Z501" i="2"/>
  <c r="Z502" i="2"/>
  <c r="Z503" i="2"/>
  <c r="Z504" i="2"/>
  <c r="Z505" i="2"/>
  <c r="Z506" i="2"/>
  <c r="Z507" i="2"/>
  <c r="Z508" i="2"/>
  <c r="Z509" i="2"/>
  <c r="Z510" i="2"/>
  <c r="Z511" i="2"/>
  <c r="Z512" i="2"/>
  <c r="Z513" i="2"/>
  <c r="Z514" i="2"/>
  <c r="Z515" i="2"/>
  <c r="Z516" i="2"/>
  <c r="Z517" i="2"/>
  <c r="Z518" i="2"/>
  <c r="Z519" i="2"/>
  <c r="Z520" i="2"/>
  <c r="Z521" i="2"/>
  <c r="Z522" i="2"/>
  <c r="Z523" i="2"/>
  <c r="Z524" i="2"/>
  <c r="Z525" i="2"/>
  <c r="Z526" i="2"/>
  <c r="Z527" i="2"/>
  <c r="Z528" i="2"/>
  <c r="Z529" i="2"/>
  <c r="Z530" i="2"/>
  <c r="Z531" i="2"/>
  <c r="Z532" i="2"/>
  <c r="Z533" i="2"/>
  <c r="Z534" i="2"/>
  <c r="Z535" i="2"/>
  <c r="Z536" i="2"/>
  <c r="Z537" i="2"/>
  <c r="Z538" i="2"/>
  <c r="Z539" i="2"/>
  <c r="Z540" i="2"/>
  <c r="Z541" i="2"/>
  <c r="Z542" i="2"/>
  <c r="Z543" i="2"/>
  <c r="Z544" i="2"/>
  <c r="Z545" i="2"/>
  <c r="Z546" i="2"/>
  <c r="Z547" i="2"/>
  <c r="Z548" i="2"/>
  <c r="Z549" i="2"/>
  <c r="Z550" i="2"/>
  <c r="Z4" i="2"/>
  <c r="Y4" i="2"/>
  <c r="Y5" i="2"/>
  <c r="Y6" i="2"/>
  <c r="Y7" i="2"/>
  <c r="Y8" i="2"/>
  <c r="Y9" i="2"/>
  <c r="Y10" i="2"/>
  <c r="Y11" i="2"/>
  <c r="Y12" i="2"/>
  <c r="Y13" i="2"/>
  <c r="Y14" i="2"/>
  <c r="Y15" i="2"/>
  <c r="Y16" i="2"/>
  <c r="Y17" i="2"/>
  <c r="Y18" i="2"/>
  <c r="Y19" i="2"/>
  <c r="Y20" i="2"/>
  <c r="Y21" i="2"/>
  <c r="Y22" i="2"/>
  <c r="Y23" i="2"/>
  <c r="Y24" i="2"/>
  <c r="Y25" i="2"/>
  <c r="Y26" i="2"/>
  <c r="Y27" i="2"/>
  <c r="Y28" i="2"/>
  <c r="Y29" i="2"/>
  <c r="Y30" i="2"/>
  <c r="Y31" i="2"/>
  <c r="Y32" i="2"/>
  <c r="Y33" i="2"/>
  <c r="Y34" i="2"/>
  <c r="Y35" i="2"/>
  <c r="Y36" i="2"/>
  <c r="Y37" i="2"/>
  <c r="Y38" i="2"/>
  <c r="Y39" i="2"/>
  <c r="Y40" i="2"/>
  <c r="Y41" i="2"/>
  <c r="Y42" i="2"/>
  <c r="Y43" i="2"/>
  <c r="Y44" i="2"/>
  <c r="Y45" i="2"/>
  <c r="Y46" i="2"/>
  <c r="Y47" i="2"/>
  <c r="Y48" i="2"/>
  <c r="Y49" i="2"/>
  <c r="Y50" i="2"/>
  <c r="Y51" i="2"/>
  <c r="Y52" i="2"/>
  <c r="Y53" i="2"/>
  <c r="Y54" i="2"/>
  <c r="Y55" i="2"/>
  <c r="Y56" i="2"/>
  <c r="Y57" i="2"/>
  <c r="Y58" i="2"/>
  <c r="Y59" i="2"/>
  <c r="Y60" i="2"/>
  <c r="Y61" i="2"/>
  <c r="Y62" i="2"/>
  <c r="Y63" i="2"/>
  <c r="Y64" i="2"/>
  <c r="Y65" i="2"/>
  <c r="Y66" i="2"/>
  <c r="Y67" i="2"/>
  <c r="Y68" i="2"/>
  <c r="Y69" i="2"/>
  <c r="Y70" i="2"/>
  <c r="Y71" i="2"/>
  <c r="Y72" i="2"/>
  <c r="Y73" i="2"/>
  <c r="Y74" i="2"/>
  <c r="Y75" i="2"/>
  <c r="Y76" i="2"/>
  <c r="Y77" i="2"/>
  <c r="Y78" i="2"/>
  <c r="Y79" i="2"/>
  <c r="Y81" i="2"/>
  <c r="Y82" i="2"/>
  <c r="Y83" i="2"/>
  <c r="Y84" i="2"/>
  <c r="Y85" i="2"/>
  <c r="Y86" i="2"/>
  <c r="Y87" i="2"/>
  <c r="Y88" i="2"/>
  <c r="Y89" i="2"/>
  <c r="Y90" i="2"/>
  <c r="Y91" i="2"/>
  <c r="Y92" i="2"/>
  <c r="Y93" i="2"/>
  <c r="Y94" i="2"/>
  <c r="Y95" i="2"/>
  <c r="Y96" i="2"/>
  <c r="Y97" i="2"/>
  <c r="Y98" i="2"/>
  <c r="Y99" i="2"/>
  <c r="Y100" i="2"/>
  <c r="Y101" i="2"/>
  <c r="Y102" i="2"/>
  <c r="Y103" i="2"/>
  <c r="Y104" i="2"/>
  <c r="Y105" i="2"/>
  <c r="Y106" i="2"/>
  <c r="Y107" i="2"/>
  <c r="Y108" i="2"/>
  <c r="Y109" i="2"/>
  <c r="Y110" i="2"/>
  <c r="Y111" i="2"/>
  <c r="Y112" i="2"/>
  <c r="Y113" i="2"/>
  <c r="Y114" i="2"/>
  <c r="Y115" i="2"/>
  <c r="Y116" i="2"/>
  <c r="Y117" i="2"/>
  <c r="Y118" i="2"/>
  <c r="Y120" i="2"/>
  <c r="Y121" i="2"/>
  <c r="Y122" i="2"/>
  <c r="Y123" i="2"/>
  <c r="Y124" i="2"/>
  <c r="Y125" i="2"/>
  <c r="Y126" i="2"/>
  <c r="Y127" i="2"/>
  <c r="Y128" i="2"/>
  <c r="Y129" i="2"/>
  <c r="Y130" i="2"/>
  <c r="Y131" i="2"/>
  <c r="Y132" i="2"/>
  <c r="Y133" i="2"/>
  <c r="Y135" i="2"/>
  <c r="Y136" i="2"/>
  <c r="Y137" i="2"/>
  <c r="Y138" i="2"/>
  <c r="Y139" i="2"/>
  <c r="Y140" i="2"/>
  <c r="Y141" i="2"/>
  <c r="Y142" i="2"/>
  <c r="Y143" i="2"/>
  <c r="Y144" i="2"/>
  <c r="Y145" i="2"/>
  <c r="Y146" i="2"/>
  <c r="Y147" i="2"/>
  <c r="Y148" i="2"/>
  <c r="Y149" i="2"/>
  <c r="Y150" i="2"/>
  <c r="Y151" i="2"/>
  <c r="Y152" i="2"/>
  <c r="Y153" i="2"/>
  <c r="Y154" i="2"/>
  <c r="Y155" i="2"/>
  <c r="Y156" i="2"/>
  <c r="Y157" i="2"/>
  <c r="Y158" i="2"/>
  <c r="Y159" i="2"/>
  <c r="Y160" i="2"/>
  <c r="Y161" i="2"/>
  <c r="Y162" i="2"/>
  <c r="Y163" i="2"/>
  <c r="Y164" i="2"/>
  <c r="Y165" i="2"/>
  <c r="Y166" i="2"/>
  <c r="Y167" i="2"/>
  <c r="Y168" i="2"/>
  <c r="Y169" i="2"/>
  <c r="Y170" i="2"/>
  <c r="Y171" i="2"/>
  <c r="Y172" i="2"/>
  <c r="Y173" i="2"/>
  <c r="Y174" i="2"/>
  <c r="Y175" i="2"/>
  <c r="Y176" i="2"/>
  <c r="Y177" i="2"/>
  <c r="Y178" i="2"/>
  <c r="Y179" i="2"/>
  <c r="Y180" i="2"/>
  <c r="Y181" i="2"/>
  <c r="Y182" i="2"/>
  <c r="Y183" i="2"/>
  <c r="Y184" i="2"/>
  <c r="Y185" i="2"/>
  <c r="Y186" i="2"/>
  <c r="Y187" i="2"/>
  <c r="Y188" i="2"/>
  <c r="Y189" i="2"/>
  <c r="Y190" i="2"/>
  <c r="Y191" i="2"/>
  <c r="Y192" i="2"/>
  <c r="Y193" i="2"/>
  <c r="Y194" i="2"/>
  <c r="Y195" i="2"/>
  <c r="Y196" i="2"/>
  <c r="Y197" i="2"/>
  <c r="Y198" i="2"/>
  <c r="Y199" i="2"/>
  <c r="Y200" i="2"/>
  <c r="Y201" i="2"/>
  <c r="Y202" i="2"/>
  <c r="Y203" i="2"/>
  <c r="Y204" i="2"/>
  <c r="Y205" i="2"/>
  <c r="Y206" i="2"/>
  <c r="Y207" i="2"/>
  <c r="Y208" i="2"/>
  <c r="Y209" i="2"/>
  <c r="Y210" i="2"/>
  <c r="Y211" i="2"/>
  <c r="Y212" i="2"/>
  <c r="Y213" i="2"/>
  <c r="Y214" i="2"/>
  <c r="Y215" i="2"/>
  <c r="Y216" i="2"/>
  <c r="Y217" i="2"/>
  <c r="Y218" i="2"/>
  <c r="Y219" i="2"/>
  <c r="Y220" i="2"/>
  <c r="Y221" i="2"/>
  <c r="Y222" i="2"/>
  <c r="Y223" i="2"/>
  <c r="Y224" i="2"/>
  <c r="Y225" i="2"/>
  <c r="Y226" i="2"/>
  <c r="Y227" i="2"/>
  <c r="Y228" i="2"/>
  <c r="Y229" i="2"/>
  <c r="Y230" i="2"/>
  <c r="Y231" i="2"/>
  <c r="Y232" i="2"/>
  <c r="Y233" i="2"/>
  <c r="Y234" i="2"/>
  <c r="Y235" i="2"/>
  <c r="Y237" i="2"/>
  <c r="Y238" i="2"/>
  <c r="Y239" i="2"/>
  <c r="Y240" i="2"/>
  <c r="Y241" i="2"/>
  <c r="Y242" i="2"/>
  <c r="Y243" i="2"/>
  <c r="Y244" i="2"/>
  <c r="Y245" i="2"/>
  <c r="Y246" i="2"/>
  <c r="Y247" i="2"/>
  <c r="Y248" i="2"/>
  <c r="Y249" i="2"/>
  <c r="Y250" i="2"/>
  <c r="Y251" i="2"/>
  <c r="Y252" i="2"/>
  <c r="Y253" i="2"/>
  <c r="Y254" i="2"/>
  <c r="Y255" i="2"/>
  <c r="Y256" i="2"/>
  <c r="Y257" i="2"/>
  <c r="Y258" i="2"/>
  <c r="Y259" i="2"/>
  <c r="Y260" i="2"/>
  <c r="Y261" i="2"/>
  <c r="Y262" i="2"/>
  <c r="Y263" i="2"/>
  <c r="Y264" i="2"/>
  <c r="Y265" i="2"/>
  <c r="Y266" i="2"/>
  <c r="Y267" i="2"/>
  <c r="Y268" i="2"/>
  <c r="Y269" i="2"/>
  <c r="Y270" i="2"/>
  <c r="Y271" i="2"/>
  <c r="Y272" i="2"/>
  <c r="Y273" i="2"/>
  <c r="Y274" i="2"/>
  <c r="Y275" i="2"/>
  <c r="Y276" i="2"/>
  <c r="Y277" i="2"/>
  <c r="Y278" i="2"/>
  <c r="Y279" i="2"/>
  <c r="Y280" i="2"/>
  <c r="Y281" i="2"/>
  <c r="Y282" i="2"/>
  <c r="Y283" i="2"/>
  <c r="Y284" i="2"/>
  <c r="Y285" i="2"/>
  <c r="Y286" i="2"/>
  <c r="Y287" i="2"/>
  <c r="Y288" i="2"/>
  <c r="Y289" i="2"/>
  <c r="Y290" i="2"/>
  <c r="Y291" i="2"/>
  <c r="Y292" i="2"/>
  <c r="Y293" i="2"/>
  <c r="Y294" i="2"/>
  <c r="Y295" i="2"/>
  <c r="Y296" i="2"/>
  <c r="Y297" i="2"/>
  <c r="Y298" i="2"/>
  <c r="Y299" i="2"/>
  <c r="Y300" i="2"/>
  <c r="Y301" i="2"/>
  <c r="Y302" i="2"/>
  <c r="Y303" i="2"/>
  <c r="Y304" i="2"/>
  <c r="Y305" i="2"/>
  <c r="Y306" i="2"/>
  <c r="Y307" i="2"/>
  <c r="Y308" i="2"/>
  <c r="Y309" i="2"/>
  <c r="Y310" i="2"/>
  <c r="Y311" i="2"/>
  <c r="Y312" i="2"/>
  <c r="Y313" i="2"/>
  <c r="Y314" i="2"/>
  <c r="Y315" i="2"/>
  <c r="Y316" i="2"/>
  <c r="Y317" i="2"/>
  <c r="Y318" i="2"/>
  <c r="Y319" i="2"/>
  <c r="Y320" i="2"/>
  <c r="Y321" i="2"/>
  <c r="Y322" i="2"/>
  <c r="Y323" i="2"/>
  <c r="Y324" i="2"/>
  <c r="Y325" i="2"/>
  <c r="Y326" i="2"/>
  <c r="Y327" i="2"/>
  <c r="Y328" i="2"/>
  <c r="Y329" i="2"/>
  <c r="Y330" i="2"/>
  <c r="Y331" i="2"/>
  <c r="Y332" i="2"/>
  <c r="Y333" i="2"/>
  <c r="Y334" i="2"/>
  <c r="Y335" i="2"/>
  <c r="Y336" i="2"/>
  <c r="Y337" i="2"/>
  <c r="Y338" i="2"/>
  <c r="Y339" i="2"/>
  <c r="Y340" i="2"/>
  <c r="Y341" i="2"/>
  <c r="Y342" i="2"/>
  <c r="Y343" i="2"/>
  <c r="Y344" i="2"/>
  <c r="Y345" i="2"/>
  <c r="Y346" i="2"/>
  <c r="Y347" i="2"/>
  <c r="Y348" i="2"/>
  <c r="Y349" i="2"/>
  <c r="Y350" i="2"/>
  <c r="Y351" i="2"/>
  <c r="Y352" i="2"/>
  <c r="Y353" i="2"/>
  <c r="Y354" i="2"/>
  <c r="Y355" i="2"/>
  <c r="Y356" i="2"/>
  <c r="Y357" i="2"/>
  <c r="Y358" i="2"/>
  <c r="Y359" i="2"/>
  <c r="Y360" i="2"/>
  <c r="Y361" i="2"/>
  <c r="Y362" i="2"/>
  <c r="Y363" i="2"/>
  <c r="Y364" i="2"/>
  <c r="Y365" i="2"/>
  <c r="Y366" i="2"/>
  <c r="Y367" i="2"/>
  <c r="Y368" i="2"/>
  <c r="Y369" i="2"/>
  <c r="Y370" i="2"/>
  <c r="Y371" i="2"/>
  <c r="Y372" i="2"/>
  <c r="Y373" i="2"/>
  <c r="Y374" i="2"/>
  <c r="Y375" i="2"/>
  <c r="Y376" i="2"/>
  <c r="Y377" i="2"/>
  <c r="Y378" i="2"/>
  <c r="Y379" i="2"/>
  <c r="Y380" i="2"/>
  <c r="Y381" i="2"/>
  <c r="Y382" i="2"/>
  <c r="Y383" i="2"/>
  <c r="Y384" i="2"/>
  <c r="Y385" i="2"/>
  <c r="Y386" i="2"/>
  <c r="Y387" i="2"/>
  <c r="Y388" i="2"/>
  <c r="Y389" i="2"/>
  <c r="Y390" i="2"/>
  <c r="Y391" i="2"/>
  <c r="Y392" i="2"/>
  <c r="Y393" i="2"/>
  <c r="Y394" i="2"/>
  <c r="Y395" i="2"/>
  <c r="Y396" i="2"/>
  <c r="Y397" i="2"/>
  <c r="Y398" i="2"/>
  <c r="Y399" i="2"/>
  <c r="Y400" i="2"/>
  <c r="Y401" i="2"/>
  <c r="Y402" i="2"/>
  <c r="Y403" i="2"/>
  <c r="Y404" i="2"/>
  <c r="Y405" i="2"/>
  <c r="Y406" i="2"/>
  <c r="Y407" i="2"/>
  <c r="Y408" i="2"/>
  <c r="Y409" i="2"/>
  <c r="Y410" i="2"/>
  <c r="Y411" i="2"/>
  <c r="Y412" i="2"/>
  <c r="Y413" i="2"/>
  <c r="Y414" i="2"/>
  <c r="Y415" i="2"/>
  <c r="Y416" i="2"/>
  <c r="Y417" i="2"/>
  <c r="Y418" i="2"/>
  <c r="Y419" i="2"/>
  <c r="Y420" i="2"/>
  <c r="Y421" i="2"/>
  <c r="Y422" i="2"/>
  <c r="Y423" i="2"/>
  <c r="Y424" i="2"/>
  <c r="Y425" i="2"/>
  <c r="Y426" i="2"/>
  <c r="Y427" i="2"/>
  <c r="Y428" i="2"/>
  <c r="Y429" i="2"/>
  <c r="Y430" i="2"/>
  <c r="Y431" i="2"/>
  <c r="Y432" i="2"/>
  <c r="Y433" i="2"/>
  <c r="Y434" i="2"/>
  <c r="Y435" i="2"/>
  <c r="Y436" i="2"/>
  <c r="Y437" i="2"/>
  <c r="Y438" i="2"/>
  <c r="Y439" i="2"/>
  <c r="Y440" i="2"/>
  <c r="Y441" i="2"/>
  <c r="Y442" i="2"/>
  <c r="Y443" i="2"/>
  <c r="Y444" i="2"/>
  <c r="Y445" i="2"/>
  <c r="Y446" i="2"/>
  <c r="Y447" i="2"/>
  <c r="Y448" i="2"/>
  <c r="Y449" i="2"/>
  <c r="Y450" i="2"/>
  <c r="Y451" i="2"/>
  <c r="Y452" i="2"/>
  <c r="Y453" i="2"/>
  <c r="Y454" i="2"/>
  <c r="Y455" i="2"/>
  <c r="Y456" i="2"/>
  <c r="Y457" i="2"/>
  <c r="Y458" i="2"/>
  <c r="Y459" i="2"/>
  <c r="Y460" i="2"/>
  <c r="Y461" i="2"/>
  <c r="Y462" i="2"/>
  <c r="Y463" i="2"/>
  <c r="Y464" i="2"/>
  <c r="Y465" i="2"/>
  <c r="Y466" i="2"/>
  <c r="Y467" i="2"/>
  <c r="Y468" i="2"/>
  <c r="Y469" i="2"/>
  <c r="Y470" i="2"/>
  <c r="Y471" i="2"/>
  <c r="Y472" i="2"/>
  <c r="Y473" i="2"/>
  <c r="Y474" i="2"/>
  <c r="Y475" i="2"/>
  <c r="Y476" i="2"/>
  <c r="Y477" i="2"/>
  <c r="Y478" i="2"/>
  <c r="Y479" i="2"/>
  <c r="Y480" i="2"/>
  <c r="Y481" i="2"/>
  <c r="Y482" i="2"/>
  <c r="Y483" i="2"/>
  <c r="Y484" i="2"/>
  <c r="Y485" i="2"/>
  <c r="Y486" i="2"/>
  <c r="Y487" i="2"/>
  <c r="Y488" i="2"/>
  <c r="Y489" i="2"/>
  <c r="Y490" i="2"/>
  <c r="Y491" i="2"/>
  <c r="Y492" i="2"/>
  <c r="Y493" i="2"/>
  <c r="Y494" i="2"/>
  <c r="Y495" i="2"/>
  <c r="Y496" i="2"/>
  <c r="Y497" i="2"/>
  <c r="Y498" i="2"/>
  <c r="Y499" i="2"/>
  <c r="Y500" i="2"/>
  <c r="Y501" i="2"/>
  <c r="Y502" i="2"/>
  <c r="Y503" i="2"/>
  <c r="Y504" i="2"/>
  <c r="Y505" i="2"/>
  <c r="Y506" i="2"/>
  <c r="Y507" i="2"/>
  <c r="Y508" i="2"/>
  <c r="Y509" i="2"/>
  <c r="Y510" i="2"/>
  <c r="Y511" i="2"/>
  <c r="Y512" i="2"/>
  <c r="Y513" i="2"/>
  <c r="Y514" i="2"/>
  <c r="Y515" i="2"/>
  <c r="Y516" i="2"/>
  <c r="Y517" i="2"/>
  <c r="Y518" i="2"/>
  <c r="Y519" i="2"/>
  <c r="Y520" i="2"/>
  <c r="Y521" i="2"/>
  <c r="Y522" i="2"/>
  <c r="Y523" i="2"/>
  <c r="Y524" i="2"/>
  <c r="Y525" i="2"/>
  <c r="Y526" i="2"/>
  <c r="Y527" i="2"/>
  <c r="Y528" i="2"/>
  <c r="Y529" i="2"/>
  <c r="Y530" i="2"/>
  <c r="Y531" i="2"/>
  <c r="Y532" i="2"/>
  <c r="Y533" i="2"/>
  <c r="Y534" i="2"/>
  <c r="Y535" i="2"/>
  <c r="Y536" i="2"/>
  <c r="Y537" i="2"/>
  <c r="Y538" i="2"/>
  <c r="Y539" i="2"/>
  <c r="Y540" i="2"/>
  <c r="Y541" i="2"/>
  <c r="Y542" i="2"/>
  <c r="Y543" i="2"/>
  <c r="Y544" i="2"/>
  <c r="Y545" i="2"/>
  <c r="Y546" i="2"/>
  <c r="Y547" i="2"/>
  <c r="Y548" i="2"/>
  <c r="Y549" i="2"/>
  <c r="Y550" i="2"/>
  <c r="V5" i="2"/>
  <c r="V6" i="2"/>
  <c r="V7" i="2"/>
  <c r="V8" i="2"/>
  <c r="V9" i="2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0" i="2"/>
  <c r="V41" i="2"/>
  <c r="V42" i="2"/>
  <c r="V43" i="2"/>
  <c r="V44" i="2"/>
  <c r="V45" i="2"/>
  <c r="V46" i="2"/>
  <c r="V47" i="2"/>
  <c r="V48" i="2"/>
  <c r="V49" i="2"/>
  <c r="V50" i="2"/>
  <c r="V51" i="2"/>
  <c r="V52" i="2"/>
  <c r="V53" i="2"/>
  <c r="V54" i="2"/>
  <c r="V55" i="2"/>
  <c r="V56" i="2"/>
  <c r="V57" i="2"/>
  <c r="V58" i="2"/>
  <c r="V59" i="2"/>
  <c r="V60" i="2"/>
  <c r="V61" i="2"/>
  <c r="V62" i="2"/>
  <c r="V63" i="2"/>
  <c r="V64" i="2"/>
  <c r="V65" i="2"/>
  <c r="V66" i="2"/>
  <c r="V67" i="2"/>
  <c r="V68" i="2"/>
  <c r="V69" i="2"/>
  <c r="V70" i="2"/>
  <c r="V71" i="2"/>
  <c r="V72" i="2"/>
  <c r="V73" i="2"/>
  <c r="V74" i="2"/>
  <c r="V75" i="2"/>
  <c r="V76" i="2"/>
  <c r="V77" i="2"/>
  <c r="V78" i="2"/>
  <c r="V79" i="2"/>
  <c r="V80" i="2"/>
  <c r="V81" i="2"/>
  <c r="V82" i="2"/>
  <c r="V83" i="2"/>
  <c r="V84" i="2"/>
  <c r="V85" i="2"/>
  <c r="V86" i="2"/>
  <c r="V87" i="2"/>
  <c r="V88" i="2"/>
  <c r="V89" i="2"/>
  <c r="V90" i="2"/>
  <c r="V91" i="2"/>
  <c r="V92" i="2"/>
  <c r="V93" i="2"/>
  <c r="V94" i="2"/>
  <c r="V95" i="2"/>
  <c r="V96" i="2"/>
  <c r="V97" i="2"/>
  <c r="V98" i="2"/>
  <c r="V99" i="2"/>
  <c r="V100" i="2"/>
  <c r="V101" i="2"/>
  <c r="V102" i="2"/>
  <c r="V103" i="2"/>
  <c r="V104" i="2"/>
  <c r="V105" i="2"/>
  <c r="V106" i="2"/>
  <c r="V107" i="2"/>
  <c r="V108" i="2"/>
  <c r="V109" i="2"/>
  <c r="V110" i="2"/>
  <c r="V111" i="2"/>
  <c r="V112" i="2"/>
  <c r="V113" i="2"/>
  <c r="V114" i="2"/>
  <c r="V115" i="2"/>
  <c r="V116" i="2"/>
  <c r="V117" i="2"/>
  <c r="V118" i="2"/>
  <c r="V120" i="2"/>
  <c r="V121" i="2"/>
  <c r="V122" i="2"/>
  <c r="V123" i="2"/>
  <c r="V124" i="2"/>
  <c r="V125" i="2"/>
  <c r="V126" i="2"/>
  <c r="V127" i="2"/>
  <c r="V128" i="2"/>
  <c r="V129" i="2"/>
  <c r="V130" i="2"/>
  <c r="V131" i="2"/>
  <c r="V132" i="2"/>
  <c r="V133" i="2"/>
  <c r="V134" i="2"/>
  <c r="V135" i="2"/>
  <c r="V136" i="2"/>
  <c r="V137" i="2"/>
  <c r="V138" i="2"/>
  <c r="V139" i="2"/>
  <c r="V140" i="2"/>
  <c r="V141" i="2"/>
  <c r="V142" i="2"/>
  <c r="V143" i="2"/>
  <c r="V144" i="2"/>
  <c r="V145" i="2"/>
  <c r="V146" i="2"/>
  <c r="V147" i="2"/>
  <c r="V148" i="2"/>
  <c r="V149" i="2"/>
  <c r="V150" i="2"/>
  <c r="V151" i="2"/>
  <c r="V152" i="2"/>
  <c r="V153" i="2"/>
  <c r="V154" i="2"/>
  <c r="V155" i="2"/>
  <c r="V156" i="2"/>
  <c r="V157" i="2"/>
  <c r="V158" i="2"/>
  <c r="V159" i="2"/>
  <c r="V160" i="2"/>
  <c r="V161" i="2"/>
  <c r="V162" i="2"/>
  <c r="V163" i="2"/>
  <c r="V164" i="2"/>
  <c r="V165" i="2"/>
  <c r="V166" i="2"/>
  <c r="V167" i="2"/>
  <c r="V168" i="2"/>
  <c r="V169" i="2"/>
  <c r="V170" i="2"/>
  <c r="V171" i="2"/>
  <c r="V172" i="2"/>
  <c r="V173" i="2"/>
  <c r="V174" i="2"/>
  <c r="V175" i="2"/>
  <c r="V176" i="2"/>
  <c r="V177" i="2"/>
  <c r="V178" i="2"/>
  <c r="V179" i="2"/>
  <c r="V180" i="2"/>
  <c r="V181" i="2"/>
  <c r="V182" i="2"/>
  <c r="V183" i="2"/>
  <c r="V184" i="2"/>
  <c r="V185" i="2"/>
  <c r="V186" i="2"/>
  <c r="V187" i="2"/>
  <c r="V188" i="2"/>
  <c r="V189" i="2"/>
  <c r="V190" i="2"/>
  <c r="V191" i="2"/>
  <c r="V192" i="2"/>
  <c r="V193" i="2"/>
  <c r="V194" i="2"/>
  <c r="V195" i="2"/>
  <c r="V196" i="2"/>
  <c r="V197" i="2"/>
  <c r="V198" i="2"/>
  <c r="V199" i="2"/>
  <c r="V200" i="2"/>
  <c r="V201" i="2"/>
  <c r="V202" i="2"/>
  <c r="V203" i="2"/>
  <c r="V204" i="2"/>
  <c r="V205" i="2"/>
  <c r="V206" i="2"/>
  <c r="V207" i="2"/>
  <c r="V208" i="2"/>
  <c r="V209" i="2"/>
  <c r="V210" i="2"/>
  <c r="V211" i="2"/>
  <c r="V212" i="2"/>
  <c r="V213" i="2"/>
  <c r="V214" i="2"/>
  <c r="V215" i="2"/>
  <c r="V216" i="2"/>
  <c r="V217" i="2"/>
  <c r="V218" i="2"/>
  <c r="V219" i="2"/>
  <c r="V220" i="2"/>
  <c r="V221" i="2"/>
  <c r="V222" i="2"/>
  <c r="V223" i="2"/>
  <c r="V224" i="2"/>
  <c r="V225" i="2"/>
  <c r="V226" i="2"/>
  <c r="V227" i="2"/>
  <c r="V228" i="2"/>
  <c r="V229" i="2"/>
  <c r="V230" i="2"/>
  <c r="V231" i="2"/>
  <c r="V232" i="2"/>
  <c r="V233" i="2"/>
  <c r="V234" i="2"/>
  <c r="V235" i="2"/>
  <c r="V237" i="2"/>
  <c r="V238" i="2"/>
  <c r="V239" i="2"/>
  <c r="V240" i="2"/>
  <c r="V241" i="2"/>
  <c r="V242" i="2"/>
  <c r="V243" i="2"/>
  <c r="V244" i="2"/>
  <c r="V245" i="2"/>
  <c r="V246" i="2"/>
  <c r="V247" i="2"/>
  <c r="V248" i="2"/>
  <c r="V249" i="2"/>
  <c r="V250" i="2"/>
  <c r="V251" i="2"/>
  <c r="V252" i="2"/>
  <c r="V253" i="2"/>
  <c r="V254" i="2"/>
  <c r="V255" i="2"/>
  <c r="V256" i="2"/>
  <c r="V257" i="2"/>
  <c r="V258" i="2"/>
  <c r="V259" i="2"/>
  <c r="V260" i="2"/>
  <c r="V261" i="2"/>
  <c r="V262" i="2"/>
  <c r="V263" i="2"/>
  <c r="V264" i="2"/>
  <c r="V265" i="2"/>
  <c r="V266" i="2"/>
  <c r="V267" i="2"/>
  <c r="V268" i="2"/>
  <c r="V269" i="2"/>
  <c r="V270" i="2"/>
  <c r="V271" i="2"/>
  <c r="V272" i="2"/>
  <c r="V273" i="2"/>
  <c r="V274" i="2"/>
  <c r="V275" i="2"/>
  <c r="V276" i="2"/>
  <c r="V277" i="2"/>
  <c r="V278" i="2"/>
  <c r="V279" i="2"/>
  <c r="V280" i="2"/>
  <c r="V281" i="2"/>
  <c r="V282" i="2"/>
  <c r="V283" i="2"/>
  <c r="V284" i="2"/>
  <c r="V285" i="2"/>
  <c r="V286" i="2"/>
  <c r="V287" i="2"/>
  <c r="V288" i="2"/>
  <c r="V289" i="2"/>
  <c r="V290" i="2"/>
  <c r="V291" i="2"/>
  <c r="V292" i="2"/>
  <c r="V293" i="2"/>
  <c r="V294" i="2"/>
  <c r="V295" i="2"/>
  <c r="V296" i="2"/>
  <c r="V297" i="2"/>
  <c r="V298" i="2"/>
  <c r="V299" i="2"/>
  <c r="V300" i="2"/>
  <c r="V301" i="2"/>
  <c r="V302" i="2"/>
  <c r="V303" i="2"/>
  <c r="V304" i="2"/>
  <c r="V305" i="2"/>
  <c r="V306" i="2"/>
  <c r="V307" i="2"/>
  <c r="V308" i="2"/>
  <c r="V309" i="2"/>
  <c r="V310" i="2"/>
  <c r="V311" i="2"/>
  <c r="V312" i="2"/>
  <c r="V313" i="2"/>
  <c r="V314" i="2"/>
  <c r="V315" i="2"/>
  <c r="V316" i="2"/>
  <c r="V317" i="2"/>
  <c r="V318" i="2"/>
  <c r="V319" i="2"/>
  <c r="V320" i="2"/>
  <c r="V321" i="2"/>
  <c r="V322" i="2"/>
  <c r="V323" i="2"/>
  <c r="V324" i="2"/>
  <c r="V325" i="2"/>
  <c r="V326" i="2"/>
  <c r="V327" i="2"/>
  <c r="V328" i="2"/>
  <c r="V329" i="2"/>
  <c r="V330" i="2"/>
  <c r="V331" i="2"/>
  <c r="V332" i="2"/>
  <c r="V333" i="2"/>
  <c r="V334" i="2"/>
  <c r="V335" i="2"/>
  <c r="V336" i="2"/>
  <c r="V337" i="2"/>
  <c r="V338" i="2"/>
  <c r="V339" i="2"/>
  <c r="V340" i="2"/>
  <c r="V341" i="2"/>
  <c r="V342" i="2"/>
  <c r="V343" i="2"/>
  <c r="V344" i="2"/>
  <c r="V345" i="2"/>
  <c r="V346" i="2"/>
  <c r="V347" i="2"/>
  <c r="V348" i="2"/>
  <c r="V349" i="2"/>
  <c r="V350" i="2"/>
  <c r="V351" i="2"/>
  <c r="V352" i="2"/>
  <c r="V353" i="2"/>
  <c r="V354" i="2"/>
  <c r="V355" i="2"/>
  <c r="V356" i="2"/>
  <c r="V357" i="2"/>
  <c r="V358" i="2"/>
  <c r="V359" i="2"/>
  <c r="V360" i="2"/>
  <c r="V361" i="2"/>
  <c r="V362" i="2"/>
  <c r="V363" i="2"/>
  <c r="V364" i="2"/>
  <c r="V365" i="2"/>
  <c r="V366" i="2"/>
  <c r="V367" i="2"/>
  <c r="V368" i="2"/>
  <c r="V369" i="2"/>
  <c r="V370" i="2"/>
  <c r="V371" i="2"/>
  <c r="V372" i="2"/>
  <c r="V373" i="2"/>
  <c r="V374" i="2"/>
  <c r="V375" i="2"/>
  <c r="V376" i="2"/>
  <c r="V377" i="2"/>
  <c r="V378" i="2"/>
  <c r="V379" i="2"/>
  <c r="V380" i="2"/>
  <c r="V381" i="2"/>
  <c r="V382" i="2"/>
  <c r="V383" i="2"/>
  <c r="V384" i="2"/>
  <c r="V385" i="2"/>
  <c r="V386" i="2"/>
  <c r="V387" i="2"/>
  <c r="V388" i="2"/>
  <c r="V389" i="2"/>
  <c r="V390" i="2"/>
  <c r="V391" i="2"/>
  <c r="V392" i="2"/>
  <c r="V393" i="2"/>
  <c r="V394" i="2"/>
  <c r="V395" i="2"/>
  <c r="V396" i="2"/>
  <c r="V397" i="2"/>
  <c r="V398" i="2"/>
  <c r="V399" i="2"/>
  <c r="V400" i="2"/>
  <c r="V401" i="2"/>
  <c r="V402" i="2"/>
  <c r="V403" i="2"/>
  <c r="V404" i="2"/>
  <c r="V405" i="2"/>
  <c r="V406" i="2"/>
  <c r="V407" i="2"/>
  <c r="V408" i="2"/>
  <c r="V409" i="2"/>
  <c r="V410" i="2"/>
  <c r="V411" i="2"/>
  <c r="V412" i="2"/>
  <c r="V413" i="2"/>
  <c r="V414" i="2"/>
  <c r="V415" i="2"/>
  <c r="V416" i="2"/>
  <c r="V417" i="2"/>
  <c r="V418" i="2"/>
  <c r="V419" i="2"/>
  <c r="V420" i="2"/>
  <c r="V421" i="2"/>
  <c r="V422" i="2"/>
  <c r="V423" i="2"/>
  <c r="V424" i="2"/>
  <c r="V425" i="2"/>
  <c r="V426" i="2"/>
  <c r="V427" i="2"/>
  <c r="V428" i="2"/>
  <c r="V429" i="2"/>
  <c r="V430" i="2"/>
  <c r="V431" i="2"/>
  <c r="V432" i="2"/>
  <c r="V433" i="2"/>
  <c r="V434" i="2"/>
  <c r="V435" i="2"/>
  <c r="V436" i="2"/>
  <c r="V437" i="2"/>
  <c r="V438" i="2"/>
  <c r="V439" i="2"/>
  <c r="V440" i="2"/>
  <c r="V441" i="2"/>
  <c r="V442" i="2"/>
  <c r="V443" i="2"/>
  <c r="V444" i="2"/>
  <c r="V445" i="2"/>
  <c r="V446" i="2"/>
  <c r="V447" i="2"/>
  <c r="V448" i="2"/>
  <c r="V449" i="2"/>
  <c r="V450" i="2"/>
  <c r="V451" i="2"/>
  <c r="V452" i="2"/>
  <c r="V453" i="2"/>
  <c r="V454" i="2"/>
  <c r="V455" i="2"/>
  <c r="V456" i="2"/>
  <c r="V457" i="2"/>
  <c r="V458" i="2"/>
  <c r="V459" i="2"/>
  <c r="V460" i="2"/>
  <c r="V461" i="2"/>
  <c r="V462" i="2"/>
  <c r="V463" i="2"/>
  <c r="V464" i="2"/>
  <c r="V465" i="2"/>
  <c r="V466" i="2"/>
  <c r="V467" i="2"/>
  <c r="V468" i="2"/>
  <c r="V469" i="2"/>
  <c r="V470" i="2"/>
  <c r="V471" i="2"/>
  <c r="V472" i="2"/>
  <c r="V473" i="2"/>
  <c r="V474" i="2"/>
  <c r="V475" i="2"/>
  <c r="V476" i="2"/>
  <c r="V477" i="2"/>
  <c r="V478" i="2"/>
  <c r="V479" i="2"/>
  <c r="V480" i="2"/>
  <c r="V481" i="2"/>
  <c r="V482" i="2"/>
  <c r="V483" i="2"/>
  <c r="V484" i="2"/>
  <c r="V485" i="2"/>
  <c r="V486" i="2"/>
  <c r="V487" i="2"/>
  <c r="V488" i="2"/>
  <c r="V489" i="2"/>
  <c r="V490" i="2"/>
  <c r="V491" i="2"/>
  <c r="V492" i="2"/>
  <c r="V493" i="2"/>
  <c r="V494" i="2"/>
  <c r="V495" i="2"/>
  <c r="V496" i="2"/>
  <c r="V497" i="2"/>
  <c r="V498" i="2"/>
  <c r="V499" i="2"/>
  <c r="V500" i="2"/>
  <c r="V501" i="2"/>
  <c r="V502" i="2"/>
  <c r="V503" i="2"/>
  <c r="V504" i="2"/>
  <c r="V505" i="2"/>
  <c r="V506" i="2"/>
  <c r="V507" i="2"/>
  <c r="V508" i="2"/>
  <c r="V509" i="2"/>
  <c r="V510" i="2"/>
  <c r="V511" i="2"/>
  <c r="V512" i="2"/>
  <c r="V513" i="2"/>
  <c r="V514" i="2"/>
  <c r="V515" i="2"/>
  <c r="V516" i="2"/>
  <c r="V517" i="2"/>
  <c r="V518" i="2"/>
  <c r="V519" i="2"/>
  <c r="V520" i="2"/>
  <c r="V521" i="2"/>
  <c r="V522" i="2"/>
  <c r="V523" i="2"/>
  <c r="V524" i="2"/>
  <c r="V525" i="2"/>
  <c r="V526" i="2"/>
  <c r="V527" i="2"/>
  <c r="V528" i="2"/>
  <c r="V529" i="2"/>
  <c r="V530" i="2"/>
  <c r="V531" i="2"/>
  <c r="V532" i="2"/>
  <c r="V533" i="2"/>
  <c r="V534" i="2"/>
  <c r="V535" i="2"/>
  <c r="V536" i="2"/>
  <c r="V537" i="2"/>
  <c r="V538" i="2"/>
  <c r="V539" i="2"/>
  <c r="V540" i="2"/>
  <c r="V541" i="2"/>
  <c r="V542" i="2"/>
  <c r="V543" i="2"/>
  <c r="V544" i="2"/>
  <c r="V545" i="2"/>
  <c r="V546" i="2"/>
  <c r="V547" i="2"/>
  <c r="V548" i="2"/>
  <c r="V549" i="2"/>
  <c r="V550" i="2"/>
  <c r="V4" i="2"/>
  <c r="U5" i="2"/>
  <c r="U4" i="2"/>
  <c r="U6" i="2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U132" i="2"/>
  <c r="U133" i="2"/>
  <c r="U134" i="2"/>
  <c r="X134" i="2" s="1"/>
  <c r="U135" i="2"/>
  <c r="U136" i="2"/>
  <c r="U137" i="2"/>
  <c r="U138" i="2"/>
  <c r="U139" i="2"/>
  <c r="U140" i="2"/>
  <c r="U141" i="2"/>
  <c r="U142" i="2"/>
  <c r="U143" i="2"/>
  <c r="U144" i="2"/>
  <c r="U145" i="2"/>
  <c r="U146" i="2"/>
  <c r="U147" i="2"/>
  <c r="U148" i="2"/>
  <c r="U149" i="2"/>
  <c r="U150" i="2"/>
  <c r="U151" i="2"/>
  <c r="U152" i="2"/>
  <c r="U153" i="2"/>
  <c r="U154" i="2"/>
  <c r="U155" i="2"/>
  <c r="U156" i="2"/>
  <c r="U157" i="2"/>
  <c r="U158" i="2"/>
  <c r="U159" i="2"/>
  <c r="U160" i="2"/>
  <c r="U161" i="2"/>
  <c r="U162" i="2"/>
  <c r="U163" i="2"/>
  <c r="U164" i="2"/>
  <c r="U165" i="2"/>
  <c r="U166" i="2"/>
  <c r="U167" i="2"/>
  <c r="U168" i="2"/>
  <c r="U169" i="2"/>
  <c r="U170" i="2"/>
  <c r="U171" i="2"/>
  <c r="U172" i="2"/>
  <c r="U173" i="2"/>
  <c r="U174" i="2"/>
  <c r="U175" i="2"/>
  <c r="U176" i="2"/>
  <c r="U177" i="2"/>
  <c r="U178" i="2"/>
  <c r="U179" i="2"/>
  <c r="U180" i="2"/>
  <c r="U181" i="2"/>
  <c r="U182" i="2"/>
  <c r="U183" i="2"/>
  <c r="U184" i="2"/>
  <c r="U185" i="2"/>
  <c r="U186" i="2"/>
  <c r="U187" i="2"/>
  <c r="U188" i="2"/>
  <c r="U189" i="2"/>
  <c r="U190" i="2"/>
  <c r="U191" i="2"/>
  <c r="U192" i="2"/>
  <c r="U193" i="2"/>
  <c r="U194" i="2"/>
  <c r="U195" i="2"/>
  <c r="U196" i="2"/>
  <c r="U197" i="2"/>
  <c r="U198" i="2"/>
  <c r="U199" i="2"/>
  <c r="U200" i="2"/>
  <c r="U201" i="2"/>
  <c r="U202" i="2"/>
  <c r="U203" i="2"/>
  <c r="U204" i="2"/>
  <c r="U205" i="2"/>
  <c r="U206" i="2"/>
  <c r="U207" i="2"/>
  <c r="U208" i="2"/>
  <c r="U209" i="2"/>
  <c r="U210" i="2"/>
  <c r="U211" i="2"/>
  <c r="U212" i="2"/>
  <c r="U213" i="2"/>
  <c r="U214" i="2"/>
  <c r="U215" i="2"/>
  <c r="U216" i="2"/>
  <c r="U217" i="2"/>
  <c r="U218" i="2"/>
  <c r="U219" i="2"/>
  <c r="U220" i="2"/>
  <c r="U221" i="2"/>
  <c r="U222" i="2"/>
  <c r="U223" i="2"/>
  <c r="U224" i="2"/>
  <c r="U225" i="2"/>
  <c r="U226" i="2"/>
  <c r="U227" i="2"/>
  <c r="U228" i="2"/>
  <c r="U229" i="2"/>
  <c r="U230" i="2"/>
  <c r="U231" i="2"/>
  <c r="U232" i="2"/>
  <c r="U233" i="2"/>
  <c r="U234" i="2"/>
  <c r="U235" i="2"/>
  <c r="U237" i="2"/>
  <c r="U238" i="2"/>
  <c r="U239" i="2"/>
  <c r="U240" i="2"/>
  <c r="U241" i="2"/>
  <c r="U242" i="2"/>
  <c r="U243" i="2"/>
  <c r="U244" i="2"/>
  <c r="U245" i="2"/>
  <c r="U246" i="2"/>
  <c r="U247" i="2"/>
  <c r="U248" i="2"/>
  <c r="U249" i="2"/>
  <c r="U250" i="2"/>
  <c r="U251" i="2"/>
  <c r="U252" i="2"/>
  <c r="U253" i="2"/>
  <c r="U254" i="2"/>
  <c r="U255" i="2"/>
  <c r="U256" i="2"/>
  <c r="U257" i="2"/>
  <c r="U258" i="2"/>
  <c r="U259" i="2"/>
  <c r="U260" i="2"/>
  <c r="U261" i="2"/>
  <c r="U262" i="2"/>
  <c r="U263" i="2"/>
  <c r="U264" i="2"/>
  <c r="U265" i="2"/>
  <c r="U266" i="2"/>
  <c r="U267" i="2"/>
  <c r="U268" i="2"/>
  <c r="U269" i="2"/>
  <c r="U270" i="2"/>
  <c r="U271" i="2"/>
  <c r="U272" i="2"/>
  <c r="U273" i="2"/>
  <c r="U274" i="2"/>
  <c r="U275" i="2"/>
  <c r="U276" i="2"/>
  <c r="U277" i="2"/>
  <c r="U278" i="2"/>
  <c r="U279" i="2"/>
  <c r="U280" i="2"/>
  <c r="U281" i="2"/>
  <c r="U282" i="2"/>
  <c r="U283" i="2"/>
  <c r="U284" i="2"/>
  <c r="U285" i="2"/>
  <c r="U286" i="2"/>
  <c r="U287" i="2"/>
  <c r="U288" i="2"/>
  <c r="U289" i="2"/>
  <c r="U290" i="2"/>
  <c r="U291" i="2"/>
  <c r="U292" i="2"/>
  <c r="U293" i="2"/>
  <c r="U294" i="2"/>
  <c r="U295" i="2"/>
  <c r="U296" i="2"/>
  <c r="U297" i="2"/>
  <c r="U298" i="2"/>
  <c r="U299" i="2"/>
  <c r="U300" i="2"/>
  <c r="U301" i="2"/>
  <c r="U302" i="2"/>
  <c r="U303" i="2"/>
  <c r="U304" i="2"/>
  <c r="U305" i="2"/>
  <c r="U306" i="2"/>
  <c r="U307" i="2"/>
  <c r="U308" i="2"/>
  <c r="U309" i="2"/>
  <c r="U310" i="2"/>
  <c r="U311" i="2"/>
  <c r="U312" i="2"/>
  <c r="U313" i="2"/>
  <c r="U314" i="2"/>
  <c r="U315" i="2"/>
  <c r="U316" i="2"/>
  <c r="U317" i="2"/>
  <c r="U318" i="2"/>
  <c r="U319" i="2"/>
  <c r="U320" i="2"/>
  <c r="U321" i="2"/>
  <c r="U322" i="2"/>
  <c r="U323" i="2"/>
  <c r="U324" i="2"/>
  <c r="U325" i="2"/>
  <c r="U326" i="2"/>
  <c r="U327" i="2"/>
  <c r="U328" i="2"/>
  <c r="U329" i="2"/>
  <c r="U330" i="2"/>
  <c r="U331" i="2"/>
  <c r="U332" i="2"/>
  <c r="U333" i="2"/>
  <c r="U334" i="2"/>
  <c r="U335" i="2"/>
  <c r="U336" i="2"/>
  <c r="U337" i="2"/>
  <c r="U338" i="2"/>
  <c r="U339" i="2"/>
  <c r="U340" i="2"/>
  <c r="U341" i="2"/>
  <c r="U342" i="2"/>
  <c r="U343" i="2"/>
  <c r="U344" i="2"/>
  <c r="U345" i="2"/>
  <c r="U346" i="2"/>
  <c r="U347" i="2"/>
  <c r="U348" i="2"/>
  <c r="U349" i="2"/>
  <c r="U350" i="2"/>
  <c r="U351" i="2"/>
  <c r="U352" i="2"/>
  <c r="U353" i="2"/>
  <c r="U354" i="2"/>
  <c r="U355" i="2"/>
  <c r="U356" i="2"/>
  <c r="U357" i="2"/>
  <c r="U358" i="2"/>
  <c r="U359" i="2"/>
  <c r="U360" i="2"/>
  <c r="U361" i="2"/>
  <c r="U362" i="2"/>
  <c r="U363" i="2"/>
  <c r="U364" i="2"/>
  <c r="U365" i="2"/>
  <c r="U366" i="2"/>
  <c r="U367" i="2"/>
  <c r="U368" i="2"/>
  <c r="U369" i="2"/>
  <c r="U370" i="2"/>
  <c r="U371" i="2"/>
  <c r="U372" i="2"/>
  <c r="U373" i="2"/>
  <c r="U374" i="2"/>
  <c r="U375" i="2"/>
  <c r="U376" i="2"/>
  <c r="U377" i="2"/>
  <c r="U378" i="2"/>
  <c r="U379" i="2"/>
  <c r="U380" i="2"/>
  <c r="U381" i="2"/>
  <c r="U382" i="2"/>
  <c r="U383" i="2"/>
  <c r="U384" i="2"/>
  <c r="U385" i="2"/>
  <c r="U386" i="2"/>
  <c r="U387" i="2"/>
  <c r="U388" i="2"/>
  <c r="U389" i="2"/>
  <c r="U390" i="2"/>
  <c r="U391" i="2"/>
  <c r="U392" i="2"/>
  <c r="U393" i="2"/>
  <c r="U394" i="2"/>
  <c r="U395" i="2"/>
  <c r="U396" i="2"/>
  <c r="U397" i="2"/>
  <c r="U398" i="2"/>
  <c r="U399" i="2"/>
  <c r="U400" i="2"/>
  <c r="U401" i="2"/>
  <c r="U402" i="2"/>
  <c r="U403" i="2"/>
  <c r="U404" i="2"/>
  <c r="U405" i="2"/>
  <c r="U406" i="2"/>
  <c r="U407" i="2"/>
  <c r="U408" i="2"/>
  <c r="U409" i="2"/>
  <c r="U410" i="2"/>
  <c r="U411" i="2"/>
  <c r="U412" i="2"/>
  <c r="U413" i="2"/>
  <c r="U414" i="2"/>
  <c r="U415" i="2"/>
  <c r="U416" i="2"/>
  <c r="U417" i="2"/>
  <c r="U418" i="2"/>
  <c r="U419" i="2"/>
  <c r="U420" i="2"/>
  <c r="U421" i="2"/>
  <c r="U422" i="2"/>
  <c r="U423" i="2"/>
  <c r="U424" i="2"/>
  <c r="U425" i="2"/>
  <c r="U426" i="2"/>
  <c r="U427" i="2"/>
  <c r="U428" i="2"/>
  <c r="U429" i="2"/>
  <c r="U430" i="2"/>
  <c r="U431" i="2"/>
  <c r="U432" i="2"/>
  <c r="U433" i="2"/>
  <c r="U434" i="2"/>
  <c r="U435" i="2"/>
  <c r="U436" i="2"/>
  <c r="U437" i="2"/>
  <c r="U438" i="2"/>
  <c r="U439" i="2"/>
  <c r="U440" i="2"/>
  <c r="U441" i="2"/>
  <c r="U442" i="2"/>
  <c r="U443" i="2"/>
  <c r="U444" i="2"/>
  <c r="U445" i="2"/>
  <c r="U446" i="2"/>
  <c r="U447" i="2"/>
  <c r="U448" i="2"/>
  <c r="U449" i="2"/>
  <c r="U450" i="2"/>
  <c r="U451" i="2"/>
  <c r="U452" i="2"/>
  <c r="U453" i="2"/>
  <c r="U454" i="2"/>
  <c r="U455" i="2"/>
  <c r="U456" i="2"/>
  <c r="U457" i="2"/>
  <c r="U458" i="2"/>
  <c r="U459" i="2"/>
  <c r="U460" i="2"/>
  <c r="U461" i="2"/>
  <c r="U462" i="2"/>
  <c r="U463" i="2"/>
  <c r="U464" i="2"/>
  <c r="U465" i="2"/>
  <c r="U466" i="2"/>
  <c r="U467" i="2"/>
  <c r="U468" i="2"/>
  <c r="U469" i="2"/>
  <c r="U470" i="2"/>
  <c r="U471" i="2"/>
  <c r="U472" i="2"/>
  <c r="U473" i="2"/>
  <c r="U474" i="2"/>
  <c r="U475" i="2"/>
  <c r="U476" i="2"/>
  <c r="U477" i="2"/>
  <c r="U478" i="2"/>
  <c r="U479" i="2"/>
  <c r="U480" i="2"/>
  <c r="U481" i="2"/>
  <c r="U482" i="2"/>
  <c r="U483" i="2"/>
  <c r="U484" i="2"/>
  <c r="U485" i="2"/>
  <c r="U486" i="2"/>
  <c r="U487" i="2"/>
  <c r="U488" i="2"/>
  <c r="U489" i="2"/>
  <c r="U490" i="2"/>
  <c r="U491" i="2"/>
  <c r="U492" i="2"/>
  <c r="U493" i="2"/>
  <c r="U494" i="2"/>
  <c r="U495" i="2"/>
  <c r="U496" i="2"/>
  <c r="U497" i="2"/>
  <c r="U498" i="2"/>
  <c r="U499" i="2"/>
  <c r="U500" i="2"/>
  <c r="U501" i="2"/>
  <c r="U502" i="2"/>
  <c r="U503" i="2"/>
  <c r="U504" i="2"/>
  <c r="U505" i="2"/>
  <c r="U506" i="2"/>
  <c r="U507" i="2"/>
  <c r="U508" i="2"/>
  <c r="U509" i="2"/>
  <c r="U510" i="2"/>
  <c r="U511" i="2"/>
  <c r="U512" i="2"/>
  <c r="U513" i="2"/>
  <c r="U514" i="2"/>
  <c r="U515" i="2"/>
  <c r="U516" i="2"/>
  <c r="U517" i="2"/>
  <c r="U518" i="2"/>
  <c r="U519" i="2"/>
  <c r="U520" i="2"/>
  <c r="U521" i="2"/>
  <c r="U522" i="2"/>
  <c r="U523" i="2"/>
  <c r="U524" i="2"/>
  <c r="U525" i="2"/>
  <c r="U526" i="2"/>
  <c r="U527" i="2"/>
  <c r="U528" i="2"/>
  <c r="U529" i="2"/>
  <c r="U530" i="2"/>
  <c r="U531" i="2"/>
  <c r="U532" i="2"/>
  <c r="U533" i="2"/>
  <c r="U534" i="2"/>
  <c r="U535" i="2"/>
  <c r="U536" i="2"/>
  <c r="U537" i="2"/>
  <c r="U538" i="2"/>
  <c r="U539" i="2"/>
  <c r="U540" i="2"/>
  <c r="U541" i="2"/>
  <c r="U542" i="2"/>
  <c r="U543" i="2"/>
  <c r="U544" i="2"/>
  <c r="U545" i="2"/>
  <c r="U546" i="2"/>
  <c r="U547" i="2"/>
  <c r="U548" i="2"/>
  <c r="U549" i="2"/>
  <c r="U550" i="2"/>
  <c r="R5" i="2"/>
  <c r="R6" i="2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60" i="2"/>
  <c r="R61" i="2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R75" i="2"/>
  <c r="R76" i="2"/>
  <c r="R77" i="2"/>
  <c r="R78" i="2"/>
  <c r="R79" i="2"/>
  <c r="R81" i="2"/>
  <c r="R82" i="2"/>
  <c r="R83" i="2"/>
  <c r="R84" i="2"/>
  <c r="R85" i="2"/>
  <c r="R86" i="2"/>
  <c r="R87" i="2"/>
  <c r="R88" i="2"/>
  <c r="R89" i="2"/>
  <c r="R90" i="2"/>
  <c r="R91" i="2"/>
  <c r="R92" i="2"/>
  <c r="R93" i="2"/>
  <c r="R94" i="2"/>
  <c r="R95" i="2"/>
  <c r="R96" i="2"/>
  <c r="R97" i="2"/>
  <c r="R98" i="2"/>
  <c r="R99" i="2"/>
  <c r="R100" i="2"/>
  <c r="R101" i="2"/>
  <c r="R102" i="2"/>
  <c r="R103" i="2"/>
  <c r="R104" i="2"/>
  <c r="R105" i="2"/>
  <c r="R106" i="2"/>
  <c r="R107" i="2"/>
  <c r="R108" i="2"/>
  <c r="R109" i="2"/>
  <c r="R110" i="2"/>
  <c r="R111" i="2"/>
  <c r="R112" i="2"/>
  <c r="R113" i="2"/>
  <c r="R114" i="2"/>
  <c r="R115" i="2"/>
  <c r="R116" i="2"/>
  <c r="R117" i="2"/>
  <c r="R118" i="2"/>
  <c r="R119" i="2"/>
  <c r="R120" i="2"/>
  <c r="R121" i="2"/>
  <c r="R122" i="2"/>
  <c r="R123" i="2"/>
  <c r="R124" i="2"/>
  <c r="R125" i="2"/>
  <c r="R126" i="2"/>
  <c r="R127" i="2"/>
  <c r="R128" i="2"/>
  <c r="R129" i="2"/>
  <c r="R130" i="2"/>
  <c r="R131" i="2"/>
  <c r="R132" i="2"/>
  <c r="R133" i="2"/>
  <c r="R134" i="2"/>
  <c r="R135" i="2"/>
  <c r="R136" i="2"/>
  <c r="R137" i="2"/>
  <c r="R138" i="2"/>
  <c r="R139" i="2"/>
  <c r="R140" i="2"/>
  <c r="R141" i="2"/>
  <c r="R142" i="2"/>
  <c r="R143" i="2"/>
  <c r="R144" i="2"/>
  <c r="R145" i="2"/>
  <c r="R146" i="2"/>
  <c r="R147" i="2"/>
  <c r="R148" i="2"/>
  <c r="R149" i="2"/>
  <c r="R150" i="2"/>
  <c r="R151" i="2"/>
  <c r="R152" i="2"/>
  <c r="R153" i="2"/>
  <c r="R154" i="2"/>
  <c r="R155" i="2"/>
  <c r="R156" i="2"/>
  <c r="R157" i="2"/>
  <c r="R158" i="2"/>
  <c r="R159" i="2"/>
  <c r="R160" i="2"/>
  <c r="R161" i="2"/>
  <c r="R162" i="2"/>
  <c r="R163" i="2"/>
  <c r="R164" i="2"/>
  <c r="R165" i="2"/>
  <c r="R166" i="2"/>
  <c r="R167" i="2"/>
  <c r="R168" i="2"/>
  <c r="R169" i="2"/>
  <c r="R170" i="2"/>
  <c r="R171" i="2"/>
  <c r="R172" i="2"/>
  <c r="R173" i="2"/>
  <c r="R174" i="2"/>
  <c r="R175" i="2"/>
  <c r="R176" i="2"/>
  <c r="R177" i="2"/>
  <c r="R178" i="2"/>
  <c r="R179" i="2"/>
  <c r="R180" i="2"/>
  <c r="R181" i="2"/>
  <c r="R182" i="2"/>
  <c r="R183" i="2"/>
  <c r="R184" i="2"/>
  <c r="R185" i="2"/>
  <c r="R186" i="2"/>
  <c r="R187" i="2"/>
  <c r="R188" i="2"/>
  <c r="R189" i="2"/>
  <c r="R190" i="2"/>
  <c r="R191" i="2"/>
  <c r="R192" i="2"/>
  <c r="R193" i="2"/>
  <c r="R194" i="2"/>
  <c r="R195" i="2"/>
  <c r="R196" i="2"/>
  <c r="R197" i="2"/>
  <c r="R198" i="2"/>
  <c r="R199" i="2"/>
  <c r="R200" i="2"/>
  <c r="R201" i="2"/>
  <c r="R202" i="2"/>
  <c r="R203" i="2"/>
  <c r="R204" i="2"/>
  <c r="R205" i="2"/>
  <c r="R206" i="2"/>
  <c r="R207" i="2"/>
  <c r="R208" i="2"/>
  <c r="R209" i="2"/>
  <c r="R210" i="2"/>
  <c r="R211" i="2"/>
  <c r="R212" i="2"/>
  <c r="R213" i="2"/>
  <c r="R214" i="2"/>
  <c r="R215" i="2"/>
  <c r="R216" i="2"/>
  <c r="R217" i="2"/>
  <c r="R218" i="2"/>
  <c r="R219" i="2"/>
  <c r="R220" i="2"/>
  <c r="R221" i="2"/>
  <c r="R222" i="2"/>
  <c r="R223" i="2"/>
  <c r="R224" i="2"/>
  <c r="R225" i="2"/>
  <c r="R226" i="2"/>
  <c r="R227" i="2"/>
  <c r="R228" i="2"/>
  <c r="R229" i="2"/>
  <c r="R230" i="2"/>
  <c r="R231" i="2"/>
  <c r="R232" i="2"/>
  <c r="R233" i="2"/>
  <c r="R234" i="2"/>
  <c r="R235" i="2"/>
  <c r="R236" i="2"/>
  <c r="R237" i="2"/>
  <c r="R238" i="2"/>
  <c r="R239" i="2"/>
  <c r="R240" i="2"/>
  <c r="R241" i="2"/>
  <c r="R242" i="2"/>
  <c r="R243" i="2"/>
  <c r="R244" i="2"/>
  <c r="R245" i="2"/>
  <c r="R246" i="2"/>
  <c r="R247" i="2"/>
  <c r="R248" i="2"/>
  <c r="R249" i="2"/>
  <c r="R250" i="2"/>
  <c r="R251" i="2"/>
  <c r="R252" i="2"/>
  <c r="R253" i="2"/>
  <c r="R254" i="2"/>
  <c r="R255" i="2"/>
  <c r="R256" i="2"/>
  <c r="R257" i="2"/>
  <c r="R258" i="2"/>
  <c r="R259" i="2"/>
  <c r="R260" i="2"/>
  <c r="R261" i="2"/>
  <c r="R262" i="2"/>
  <c r="R263" i="2"/>
  <c r="R264" i="2"/>
  <c r="R265" i="2"/>
  <c r="R266" i="2"/>
  <c r="R267" i="2"/>
  <c r="R268" i="2"/>
  <c r="R269" i="2"/>
  <c r="R270" i="2"/>
  <c r="R271" i="2"/>
  <c r="R272" i="2"/>
  <c r="R273" i="2"/>
  <c r="R274" i="2"/>
  <c r="R275" i="2"/>
  <c r="R276" i="2"/>
  <c r="R277" i="2"/>
  <c r="R278" i="2"/>
  <c r="R279" i="2"/>
  <c r="R280" i="2"/>
  <c r="R281" i="2"/>
  <c r="R282" i="2"/>
  <c r="R283" i="2"/>
  <c r="R284" i="2"/>
  <c r="R285" i="2"/>
  <c r="R286" i="2"/>
  <c r="R287" i="2"/>
  <c r="R288" i="2"/>
  <c r="R289" i="2"/>
  <c r="R290" i="2"/>
  <c r="R291" i="2"/>
  <c r="R292" i="2"/>
  <c r="R293" i="2"/>
  <c r="R294" i="2"/>
  <c r="R295" i="2"/>
  <c r="R296" i="2"/>
  <c r="R297" i="2"/>
  <c r="R298" i="2"/>
  <c r="R299" i="2"/>
  <c r="R300" i="2"/>
  <c r="R301" i="2"/>
  <c r="R302" i="2"/>
  <c r="R303" i="2"/>
  <c r="R304" i="2"/>
  <c r="R305" i="2"/>
  <c r="R306" i="2"/>
  <c r="R307" i="2"/>
  <c r="R308" i="2"/>
  <c r="R309" i="2"/>
  <c r="R310" i="2"/>
  <c r="R311" i="2"/>
  <c r="R312" i="2"/>
  <c r="R313" i="2"/>
  <c r="R314" i="2"/>
  <c r="R315" i="2"/>
  <c r="R316" i="2"/>
  <c r="R317" i="2"/>
  <c r="R318" i="2"/>
  <c r="R319" i="2"/>
  <c r="R320" i="2"/>
  <c r="R321" i="2"/>
  <c r="R322" i="2"/>
  <c r="R323" i="2"/>
  <c r="R324" i="2"/>
  <c r="R325" i="2"/>
  <c r="R326" i="2"/>
  <c r="R327" i="2"/>
  <c r="R328" i="2"/>
  <c r="R329" i="2"/>
  <c r="R330" i="2"/>
  <c r="R331" i="2"/>
  <c r="R332" i="2"/>
  <c r="R333" i="2"/>
  <c r="R334" i="2"/>
  <c r="R335" i="2"/>
  <c r="R336" i="2"/>
  <c r="R337" i="2"/>
  <c r="R338" i="2"/>
  <c r="R339" i="2"/>
  <c r="R340" i="2"/>
  <c r="R341" i="2"/>
  <c r="R342" i="2"/>
  <c r="R343" i="2"/>
  <c r="R344" i="2"/>
  <c r="R345" i="2"/>
  <c r="R346" i="2"/>
  <c r="R347" i="2"/>
  <c r="R348" i="2"/>
  <c r="R349" i="2"/>
  <c r="R350" i="2"/>
  <c r="R351" i="2"/>
  <c r="R352" i="2"/>
  <c r="R353" i="2"/>
  <c r="R354" i="2"/>
  <c r="R355" i="2"/>
  <c r="R356" i="2"/>
  <c r="R357" i="2"/>
  <c r="R358" i="2"/>
  <c r="R359" i="2"/>
  <c r="R360" i="2"/>
  <c r="R361" i="2"/>
  <c r="R362" i="2"/>
  <c r="R363" i="2"/>
  <c r="R364" i="2"/>
  <c r="R365" i="2"/>
  <c r="R366" i="2"/>
  <c r="R367" i="2"/>
  <c r="R368" i="2"/>
  <c r="R369" i="2"/>
  <c r="R370" i="2"/>
  <c r="R371" i="2"/>
  <c r="R372" i="2"/>
  <c r="R373" i="2"/>
  <c r="R374" i="2"/>
  <c r="R375" i="2"/>
  <c r="R376" i="2"/>
  <c r="R377" i="2"/>
  <c r="R378" i="2"/>
  <c r="R379" i="2"/>
  <c r="R380" i="2"/>
  <c r="R381" i="2"/>
  <c r="R382" i="2"/>
  <c r="R383" i="2"/>
  <c r="R384" i="2"/>
  <c r="R385" i="2"/>
  <c r="R386" i="2"/>
  <c r="R387" i="2"/>
  <c r="R388" i="2"/>
  <c r="R389" i="2"/>
  <c r="R390" i="2"/>
  <c r="R391" i="2"/>
  <c r="R392" i="2"/>
  <c r="R393" i="2"/>
  <c r="R394" i="2"/>
  <c r="R395" i="2"/>
  <c r="R396" i="2"/>
  <c r="R397" i="2"/>
  <c r="R398" i="2"/>
  <c r="R399" i="2"/>
  <c r="R400" i="2"/>
  <c r="R401" i="2"/>
  <c r="R402" i="2"/>
  <c r="R403" i="2"/>
  <c r="R404" i="2"/>
  <c r="R405" i="2"/>
  <c r="R406" i="2"/>
  <c r="R407" i="2"/>
  <c r="R408" i="2"/>
  <c r="R409" i="2"/>
  <c r="R410" i="2"/>
  <c r="R411" i="2"/>
  <c r="R412" i="2"/>
  <c r="R413" i="2"/>
  <c r="R414" i="2"/>
  <c r="R415" i="2"/>
  <c r="R416" i="2"/>
  <c r="R417" i="2"/>
  <c r="R418" i="2"/>
  <c r="R419" i="2"/>
  <c r="R420" i="2"/>
  <c r="R421" i="2"/>
  <c r="R422" i="2"/>
  <c r="R423" i="2"/>
  <c r="R424" i="2"/>
  <c r="R425" i="2"/>
  <c r="R426" i="2"/>
  <c r="R427" i="2"/>
  <c r="R428" i="2"/>
  <c r="R429" i="2"/>
  <c r="R430" i="2"/>
  <c r="R431" i="2"/>
  <c r="R432" i="2"/>
  <c r="R433" i="2"/>
  <c r="R434" i="2"/>
  <c r="R435" i="2"/>
  <c r="R436" i="2"/>
  <c r="R437" i="2"/>
  <c r="R438" i="2"/>
  <c r="R439" i="2"/>
  <c r="R440" i="2"/>
  <c r="R441" i="2"/>
  <c r="R442" i="2"/>
  <c r="R443" i="2"/>
  <c r="R444" i="2"/>
  <c r="R445" i="2"/>
  <c r="R446" i="2"/>
  <c r="R447" i="2"/>
  <c r="R448" i="2"/>
  <c r="R449" i="2"/>
  <c r="R450" i="2"/>
  <c r="R451" i="2"/>
  <c r="R452" i="2"/>
  <c r="R453" i="2"/>
  <c r="R454" i="2"/>
  <c r="R455" i="2"/>
  <c r="R456" i="2"/>
  <c r="R457" i="2"/>
  <c r="R458" i="2"/>
  <c r="R459" i="2"/>
  <c r="R460" i="2"/>
  <c r="R461" i="2"/>
  <c r="R462" i="2"/>
  <c r="R463" i="2"/>
  <c r="R464" i="2"/>
  <c r="R465" i="2"/>
  <c r="R466" i="2"/>
  <c r="R467" i="2"/>
  <c r="R468" i="2"/>
  <c r="R469" i="2"/>
  <c r="R470" i="2"/>
  <c r="R471" i="2"/>
  <c r="R472" i="2"/>
  <c r="R473" i="2"/>
  <c r="R474" i="2"/>
  <c r="R475" i="2"/>
  <c r="R476" i="2"/>
  <c r="R477" i="2"/>
  <c r="R478" i="2"/>
  <c r="R479" i="2"/>
  <c r="R480" i="2"/>
  <c r="R481" i="2"/>
  <c r="R482" i="2"/>
  <c r="R483" i="2"/>
  <c r="R484" i="2"/>
  <c r="R485" i="2"/>
  <c r="R486" i="2"/>
  <c r="R487" i="2"/>
  <c r="R488" i="2"/>
  <c r="R489" i="2"/>
  <c r="R490" i="2"/>
  <c r="R491" i="2"/>
  <c r="R492" i="2"/>
  <c r="R493" i="2"/>
  <c r="R494" i="2"/>
  <c r="R495" i="2"/>
  <c r="R496" i="2"/>
  <c r="R497" i="2"/>
  <c r="R498" i="2"/>
  <c r="R499" i="2"/>
  <c r="R500" i="2"/>
  <c r="R501" i="2"/>
  <c r="R502" i="2"/>
  <c r="R503" i="2"/>
  <c r="R504" i="2"/>
  <c r="R505" i="2"/>
  <c r="R506" i="2"/>
  <c r="R507" i="2"/>
  <c r="R508" i="2"/>
  <c r="R509" i="2"/>
  <c r="R510" i="2"/>
  <c r="R511" i="2"/>
  <c r="R512" i="2"/>
  <c r="R513" i="2"/>
  <c r="R514" i="2"/>
  <c r="R515" i="2"/>
  <c r="R516" i="2"/>
  <c r="R517" i="2"/>
  <c r="R518" i="2"/>
  <c r="R519" i="2"/>
  <c r="R520" i="2"/>
  <c r="R521" i="2"/>
  <c r="R522" i="2"/>
  <c r="R523" i="2"/>
  <c r="R524" i="2"/>
  <c r="R525" i="2"/>
  <c r="R526" i="2"/>
  <c r="R527" i="2"/>
  <c r="R528" i="2"/>
  <c r="R529" i="2"/>
  <c r="R530" i="2"/>
  <c r="R531" i="2"/>
  <c r="R532" i="2"/>
  <c r="R533" i="2"/>
  <c r="R534" i="2"/>
  <c r="R535" i="2"/>
  <c r="R536" i="2"/>
  <c r="R537" i="2"/>
  <c r="R538" i="2"/>
  <c r="R539" i="2"/>
  <c r="R540" i="2"/>
  <c r="R541" i="2"/>
  <c r="R542" i="2"/>
  <c r="R543" i="2"/>
  <c r="R544" i="2"/>
  <c r="R545" i="2"/>
  <c r="R546" i="2"/>
  <c r="R547" i="2"/>
  <c r="R548" i="2"/>
  <c r="R549" i="2"/>
  <c r="R550" i="2"/>
  <c r="R4" i="2"/>
  <c r="Q4" i="2"/>
  <c r="Q5" i="2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0" i="2"/>
  <c r="Q121" i="2"/>
  <c r="Q122" i="2"/>
  <c r="Q123" i="2"/>
  <c r="Q124" i="2"/>
  <c r="Q125" i="2"/>
  <c r="Q126" i="2"/>
  <c r="Q127" i="2"/>
  <c r="Q128" i="2"/>
  <c r="Q129" i="2"/>
  <c r="Q130" i="2"/>
  <c r="Q131" i="2"/>
  <c r="Q132" i="2"/>
  <c r="Q133" i="2"/>
  <c r="Q134" i="2"/>
  <c r="Q135" i="2"/>
  <c r="Q136" i="2"/>
  <c r="Q137" i="2"/>
  <c r="Q138" i="2"/>
  <c r="Q139" i="2"/>
  <c r="Q140" i="2"/>
  <c r="Q141" i="2"/>
  <c r="Q142" i="2"/>
  <c r="Q143" i="2"/>
  <c r="Q144" i="2"/>
  <c r="Q145" i="2"/>
  <c r="Q146" i="2"/>
  <c r="Q147" i="2"/>
  <c r="Q148" i="2"/>
  <c r="Q149" i="2"/>
  <c r="Q150" i="2"/>
  <c r="Q151" i="2"/>
  <c r="Q152" i="2"/>
  <c r="Q153" i="2"/>
  <c r="Q154" i="2"/>
  <c r="Q155" i="2"/>
  <c r="Q156" i="2"/>
  <c r="Q157" i="2"/>
  <c r="Q158" i="2"/>
  <c r="Q159" i="2"/>
  <c r="Q160" i="2"/>
  <c r="Q161" i="2"/>
  <c r="Q162" i="2"/>
  <c r="Q163" i="2"/>
  <c r="Q164" i="2"/>
  <c r="Q165" i="2"/>
  <c r="Q166" i="2"/>
  <c r="Q167" i="2"/>
  <c r="Q168" i="2"/>
  <c r="Q169" i="2"/>
  <c r="Q170" i="2"/>
  <c r="Q171" i="2"/>
  <c r="Q172" i="2"/>
  <c r="Q173" i="2"/>
  <c r="Q174" i="2"/>
  <c r="Q175" i="2"/>
  <c r="Q176" i="2"/>
  <c r="Q177" i="2"/>
  <c r="Q178" i="2"/>
  <c r="Q179" i="2"/>
  <c r="Q180" i="2"/>
  <c r="Q181" i="2"/>
  <c r="Q182" i="2"/>
  <c r="Q183" i="2"/>
  <c r="Q184" i="2"/>
  <c r="Q185" i="2"/>
  <c r="Q186" i="2"/>
  <c r="Q187" i="2"/>
  <c r="Q188" i="2"/>
  <c r="Q189" i="2"/>
  <c r="Q190" i="2"/>
  <c r="Q191" i="2"/>
  <c r="Q192" i="2"/>
  <c r="Q193" i="2"/>
  <c r="Q194" i="2"/>
  <c r="Q195" i="2"/>
  <c r="Q196" i="2"/>
  <c r="Q197" i="2"/>
  <c r="Q198" i="2"/>
  <c r="Q199" i="2"/>
  <c r="Q200" i="2"/>
  <c r="Q201" i="2"/>
  <c r="Q202" i="2"/>
  <c r="Q203" i="2"/>
  <c r="Q204" i="2"/>
  <c r="Q205" i="2"/>
  <c r="Q206" i="2"/>
  <c r="Q207" i="2"/>
  <c r="Q208" i="2"/>
  <c r="Q209" i="2"/>
  <c r="Q210" i="2"/>
  <c r="Q211" i="2"/>
  <c r="Q212" i="2"/>
  <c r="Q213" i="2"/>
  <c r="Q214" i="2"/>
  <c r="Q215" i="2"/>
  <c r="Q216" i="2"/>
  <c r="Q217" i="2"/>
  <c r="Q218" i="2"/>
  <c r="Q219" i="2"/>
  <c r="Q220" i="2"/>
  <c r="Q221" i="2"/>
  <c r="Q222" i="2"/>
  <c r="Q223" i="2"/>
  <c r="Q224" i="2"/>
  <c r="Q225" i="2"/>
  <c r="Q226" i="2"/>
  <c r="Q227" i="2"/>
  <c r="Q228" i="2"/>
  <c r="Q229" i="2"/>
  <c r="Q230" i="2"/>
  <c r="Q231" i="2"/>
  <c r="Q232" i="2"/>
  <c r="Q233" i="2"/>
  <c r="Q234" i="2"/>
  <c r="Q235" i="2"/>
  <c r="Q236" i="2"/>
  <c r="Q237" i="2"/>
  <c r="Q238" i="2"/>
  <c r="Q239" i="2"/>
  <c r="Q240" i="2"/>
  <c r="Q241" i="2"/>
  <c r="Q242" i="2"/>
  <c r="Q243" i="2"/>
  <c r="Q244" i="2"/>
  <c r="Q245" i="2"/>
  <c r="Q246" i="2"/>
  <c r="Q247" i="2"/>
  <c r="Q248" i="2"/>
  <c r="Q249" i="2"/>
  <c r="Q250" i="2"/>
  <c r="Q251" i="2"/>
  <c r="Q252" i="2"/>
  <c r="Q253" i="2"/>
  <c r="Q254" i="2"/>
  <c r="Q255" i="2"/>
  <c r="Q256" i="2"/>
  <c r="Q257" i="2"/>
  <c r="Q258" i="2"/>
  <c r="Q259" i="2"/>
  <c r="Q260" i="2"/>
  <c r="Q261" i="2"/>
  <c r="Q262" i="2"/>
  <c r="Q263" i="2"/>
  <c r="Q264" i="2"/>
  <c r="Q265" i="2"/>
  <c r="Q266" i="2"/>
  <c r="Q267" i="2"/>
  <c r="Q268" i="2"/>
  <c r="Q269" i="2"/>
  <c r="Q270" i="2"/>
  <c r="Q271" i="2"/>
  <c r="Q272" i="2"/>
  <c r="Q273" i="2"/>
  <c r="Q274" i="2"/>
  <c r="Q275" i="2"/>
  <c r="Q276" i="2"/>
  <c r="Q277" i="2"/>
  <c r="Q278" i="2"/>
  <c r="Q279" i="2"/>
  <c r="Q280" i="2"/>
  <c r="Q281" i="2"/>
  <c r="Q282" i="2"/>
  <c r="Q283" i="2"/>
  <c r="Q284" i="2"/>
  <c r="Q285" i="2"/>
  <c r="Q286" i="2"/>
  <c r="Q287" i="2"/>
  <c r="Q288" i="2"/>
  <c r="Q289" i="2"/>
  <c r="Q290" i="2"/>
  <c r="Q291" i="2"/>
  <c r="Q292" i="2"/>
  <c r="Q293" i="2"/>
  <c r="Q294" i="2"/>
  <c r="Q295" i="2"/>
  <c r="Q296" i="2"/>
  <c r="Q297" i="2"/>
  <c r="Q298" i="2"/>
  <c r="Q299" i="2"/>
  <c r="Q300" i="2"/>
  <c r="Q301" i="2"/>
  <c r="Q302" i="2"/>
  <c r="Q303" i="2"/>
  <c r="Q304" i="2"/>
  <c r="Q305" i="2"/>
  <c r="Q306" i="2"/>
  <c r="Q307" i="2"/>
  <c r="Q308" i="2"/>
  <c r="Q309" i="2"/>
  <c r="Q310" i="2"/>
  <c r="Q311" i="2"/>
  <c r="Q312" i="2"/>
  <c r="Q313" i="2"/>
  <c r="Q314" i="2"/>
  <c r="Q315" i="2"/>
  <c r="Q316" i="2"/>
  <c r="Q317" i="2"/>
  <c r="Q318" i="2"/>
  <c r="Q319" i="2"/>
  <c r="Q320" i="2"/>
  <c r="Q321" i="2"/>
  <c r="Q322" i="2"/>
  <c r="Q323" i="2"/>
  <c r="Q324" i="2"/>
  <c r="Q325" i="2"/>
  <c r="Q326" i="2"/>
  <c r="Q327" i="2"/>
  <c r="Q328" i="2"/>
  <c r="Q329" i="2"/>
  <c r="Q330" i="2"/>
  <c r="Q331" i="2"/>
  <c r="Q332" i="2"/>
  <c r="Q333" i="2"/>
  <c r="Q334" i="2"/>
  <c r="Q335" i="2"/>
  <c r="Q336" i="2"/>
  <c r="Q337" i="2"/>
  <c r="Q338" i="2"/>
  <c r="Q339" i="2"/>
  <c r="Q340" i="2"/>
  <c r="Q341" i="2"/>
  <c r="Q342" i="2"/>
  <c r="Q343" i="2"/>
  <c r="Q344" i="2"/>
  <c r="Q345" i="2"/>
  <c r="Q346" i="2"/>
  <c r="Q347" i="2"/>
  <c r="Q348" i="2"/>
  <c r="Q349" i="2"/>
  <c r="Q350" i="2"/>
  <c r="Q351" i="2"/>
  <c r="Q352" i="2"/>
  <c r="Q353" i="2"/>
  <c r="Q354" i="2"/>
  <c r="Q355" i="2"/>
  <c r="Q356" i="2"/>
  <c r="Q357" i="2"/>
  <c r="Q358" i="2"/>
  <c r="Q359" i="2"/>
  <c r="Q360" i="2"/>
  <c r="Q361" i="2"/>
  <c r="Q362" i="2"/>
  <c r="Q363" i="2"/>
  <c r="Q364" i="2"/>
  <c r="Q365" i="2"/>
  <c r="Q366" i="2"/>
  <c r="Q367" i="2"/>
  <c r="Q368" i="2"/>
  <c r="Q369" i="2"/>
  <c r="Q370" i="2"/>
  <c r="Q371" i="2"/>
  <c r="Q372" i="2"/>
  <c r="Q373" i="2"/>
  <c r="Q374" i="2"/>
  <c r="Q375" i="2"/>
  <c r="Q376" i="2"/>
  <c r="Q377" i="2"/>
  <c r="Q378" i="2"/>
  <c r="Q379" i="2"/>
  <c r="Q380" i="2"/>
  <c r="Q381" i="2"/>
  <c r="Q382" i="2"/>
  <c r="Q383" i="2"/>
  <c r="Q384" i="2"/>
  <c r="Q385" i="2"/>
  <c r="Q386" i="2"/>
  <c r="Q387" i="2"/>
  <c r="Q388" i="2"/>
  <c r="Q389" i="2"/>
  <c r="Q390" i="2"/>
  <c r="Q391" i="2"/>
  <c r="Q392" i="2"/>
  <c r="Q393" i="2"/>
  <c r="Q394" i="2"/>
  <c r="Q395" i="2"/>
  <c r="Q396" i="2"/>
  <c r="Q397" i="2"/>
  <c r="Q398" i="2"/>
  <c r="Q399" i="2"/>
  <c r="Q400" i="2"/>
  <c r="Q401" i="2"/>
  <c r="Q402" i="2"/>
  <c r="Q403" i="2"/>
  <c r="Q404" i="2"/>
  <c r="Q405" i="2"/>
  <c r="Q406" i="2"/>
  <c r="Q407" i="2"/>
  <c r="Q408" i="2"/>
  <c r="Q409" i="2"/>
  <c r="Q410" i="2"/>
  <c r="Q411" i="2"/>
  <c r="Q412" i="2"/>
  <c r="Q413" i="2"/>
  <c r="Q414" i="2"/>
  <c r="Q415" i="2"/>
  <c r="Q416" i="2"/>
  <c r="Q417" i="2"/>
  <c r="Q418" i="2"/>
  <c r="Q419" i="2"/>
  <c r="Q420" i="2"/>
  <c r="Q421" i="2"/>
  <c r="Q422" i="2"/>
  <c r="Q423" i="2"/>
  <c r="Q424" i="2"/>
  <c r="Q425" i="2"/>
  <c r="Q426" i="2"/>
  <c r="Q427" i="2"/>
  <c r="Q428" i="2"/>
  <c r="Q429" i="2"/>
  <c r="Q430" i="2"/>
  <c r="Q431" i="2"/>
  <c r="Q432" i="2"/>
  <c r="Q433" i="2"/>
  <c r="Q434" i="2"/>
  <c r="Q435" i="2"/>
  <c r="Q436" i="2"/>
  <c r="Q437" i="2"/>
  <c r="Q438" i="2"/>
  <c r="Q439" i="2"/>
  <c r="Q440" i="2"/>
  <c r="Q441" i="2"/>
  <c r="Q442" i="2"/>
  <c r="Q443" i="2"/>
  <c r="Q444" i="2"/>
  <c r="Q445" i="2"/>
  <c r="Q446" i="2"/>
  <c r="Q447" i="2"/>
  <c r="Q448" i="2"/>
  <c r="Q449" i="2"/>
  <c r="Q450" i="2"/>
  <c r="Q451" i="2"/>
  <c r="Q452" i="2"/>
  <c r="Q453" i="2"/>
  <c r="Q454" i="2"/>
  <c r="Q455" i="2"/>
  <c r="Q456" i="2"/>
  <c r="Q457" i="2"/>
  <c r="Q458" i="2"/>
  <c r="Q459" i="2"/>
  <c r="Q460" i="2"/>
  <c r="Q461" i="2"/>
  <c r="Q462" i="2"/>
  <c r="Q463" i="2"/>
  <c r="Q464" i="2"/>
  <c r="Q465" i="2"/>
  <c r="Q466" i="2"/>
  <c r="Q467" i="2"/>
  <c r="Q468" i="2"/>
  <c r="Q469" i="2"/>
  <c r="Q470" i="2"/>
  <c r="Q471" i="2"/>
  <c r="Q472" i="2"/>
  <c r="Q473" i="2"/>
  <c r="Q474" i="2"/>
  <c r="Q475" i="2"/>
  <c r="Q476" i="2"/>
  <c r="Q477" i="2"/>
  <c r="Q478" i="2"/>
  <c r="Q479" i="2"/>
  <c r="Q480" i="2"/>
  <c r="Q481" i="2"/>
  <c r="Q482" i="2"/>
  <c r="Q483" i="2"/>
  <c r="Q484" i="2"/>
  <c r="Q485" i="2"/>
  <c r="Q486" i="2"/>
  <c r="Q487" i="2"/>
  <c r="Q488" i="2"/>
  <c r="Q489" i="2"/>
  <c r="Q490" i="2"/>
  <c r="Q491" i="2"/>
  <c r="Q492" i="2"/>
  <c r="Q493" i="2"/>
  <c r="Q494" i="2"/>
  <c r="Q495" i="2"/>
  <c r="Q496" i="2"/>
  <c r="Q497" i="2"/>
  <c r="Q498" i="2"/>
  <c r="Q499" i="2"/>
  <c r="Q500" i="2"/>
  <c r="Q501" i="2"/>
  <c r="Q502" i="2"/>
  <c r="Q503" i="2"/>
  <c r="Q504" i="2"/>
  <c r="Q505" i="2"/>
  <c r="Q506" i="2"/>
  <c r="Q507" i="2"/>
  <c r="Q508" i="2"/>
  <c r="Q509" i="2"/>
  <c r="Q510" i="2"/>
  <c r="Q511" i="2"/>
  <c r="Q512" i="2"/>
  <c r="Q513" i="2"/>
  <c r="Q514" i="2"/>
  <c r="Q515" i="2"/>
  <c r="Q516" i="2"/>
  <c r="Q517" i="2"/>
  <c r="Q518" i="2"/>
  <c r="Q519" i="2"/>
  <c r="Q520" i="2"/>
  <c r="Q521" i="2"/>
  <c r="Q522" i="2"/>
  <c r="Q523" i="2"/>
  <c r="Q524" i="2"/>
  <c r="Q525" i="2"/>
  <c r="Q526" i="2"/>
  <c r="Q527" i="2"/>
  <c r="Q528" i="2"/>
  <c r="Q529" i="2"/>
  <c r="Q530" i="2"/>
  <c r="Q531" i="2"/>
  <c r="Q532" i="2"/>
  <c r="Q533" i="2"/>
  <c r="Q534" i="2"/>
  <c r="Q535" i="2"/>
  <c r="Q536" i="2"/>
  <c r="Q537" i="2"/>
  <c r="Q538" i="2"/>
  <c r="Q539" i="2"/>
  <c r="Q540" i="2"/>
  <c r="Q541" i="2"/>
  <c r="Q542" i="2"/>
  <c r="Q543" i="2"/>
  <c r="Q544" i="2"/>
  <c r="Q545" i="2"/>
  <c r="Q546" i="2"/>
  <c r="Q547" i="2"/>
  <c r="Q548" i="2"/>
  <c r="Q549" i="2"/>
  <c r="Q550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6" i="2"/>
  <c r="N57" i="2"/>
  <c r="N58" i="2"/>
  <c r="N60" i="2"/>
  <c r="N61" i="2"/>
  <c r="N62" i="2"/>
  <c r="N63" i="2"/>
  <c r="N64" i="2"/>
  <c r="N65" i="2"/>
  <c r="N66" i="2"/>
  <c r="N67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5" i="2"/>
  <c r="N86" i="2"/>
  <c r="N87" i="2"/>
  <c r="N88" i="2"/>
  <c r="N90" i="2"/>
  <c r="N91" i="2"/>
  <c r="N92" i="2"/>
  <c r="N93" i="2"/>
  <c r="N94" i="2"/>
  <c r="N96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31" i="2"/>
  <c r="N132" i="2"/>
  <c r="N134" i="2"/>
  <c r="N135" i="2"/>
  <c r="N137" i="2"/>
  <c r="N138" i="2"/>
  <c r="N139" i="2"/>
  <c r="N141" i="2"/>
  <c r="N142" i="2"/>
  <c r="N143" i="2"/>
  <c r="N144" i="2"/>
  <c r="N145" i="2"/>
  <c r="N146" i="2"/>
  <c r="N147" i="2"/>
  <c r="N149" i="2"/>
  <c r="N150" i="2"/>
  <c r="N151" i="2"/>
  <c r="N152" i="2"/>
  <c r="N153" i="2"/>
  <c r="N154" i="2"/>
  <c r="N155" i="2"/>
  <c r="N157" i="2"/>
  <c r="N158" i="2"/>
  <c r="N159" i="2"/>
  <c r="N160" i="2"/>
  <c r="N161" i="2"/>
  <c r="N164" i="2"/>
  <c r="N165" i="2"/>
  <c r="N166" i="2"/>
  <c r="N167" i="2"/>
  <c r="N168" i="2"/>
  <c r="N169" i="2"/>
  <c r="N170" i="2"/>
  <c r="N171" i="2"/>
  <c r="N173" i="2"/>
  <c r="N174" i="2"/>
  <c r="N175" i="2"/>
  <c r="N176" i="2"/>
  <c r="N177" i="2"/>
  <c r="N178" i="2"/>
  <c r="N179" i="2"/>
  <c r="N180" i="2"/>
  <c r="N181" i="2"/>
  <c r="N182" i="2"/>
  <c r="N183" i="2"/>
  <c r="N184" i="2"/>
  <c r="N185" i="2"/>
  <c r="N186" i="2"/>
  <c r="N187" i="2"/>
  <c r="N188" i="2"/>
  <c r="N189" i="2"/>
  <c r="N190" i="2"/>
  <c r="N191" i="2"/>
  <c r="N192" i="2"/>
  <c r="N193" i="2"/>
  <c r="N194" i="2"/>
  <c r="N195" i="2"/>
  <c r="N196" i="2"/>
  <c r="N197" i="2"/>
  <c r="N198" i="2"/>
  <c r="N199" i="2"/>
  <c r="N200" i="2"/>
  <c r="N201" i="2"/>
  <c r="N202" i="2"/>
  <c r="N203" i="2"/>
  <c r="N204" i="2"/>
  <c r="N205" i="2"/>
  <c r="N206" i="2"/>
  <c r="N207" i="2"/>
  <c r="N209" i="2"/>
  <c r="N210" i="2"/>
  <c r="N212" i="2"/>
  <c r="N213" i="2"/>
  <c r="N214" i="2"/>
  <c r="N215" i="2"/>
  <c r="N216" i="2"/>
  <c r="N217" i="2"/>
  <c r="N218" i="2"/>
  <c r="N219" i="2"/>
  <c r="N220" i="2"/>
  <c r="N221" i="2"/>
  <c r="N222" i="2"/>
  <c r="N224" i="2"/>
  <c r="N226" i="2"/>
  <c r="N227" i="2"/>
  <c r="N228" i="2"/>
  <c r="N229" i="2"/>
  <c r="N230" i="2"/>
  <c r="N231" i="2"/>
  <c r="N232" i="2"/>
  <c r="N233" i="2"/>
  <c r="N234" i="2"/>
  <c r="N235" i="2"/>
  <c r="N236" i="2"/>
  <c r="N237" i="2"/>
  <c r="N238" i="2"/>
  <c r="N239" i="2"/>
  <c r="N240" i="2"/>
  <c r="N243" i="2"/>
  <c r="N245" i="2"/>
  <c r="N246" i="2"/>
  <c r="N247" i="2"/>
  <c r="N248" i="2"/>
  <c r="N249" i="2"/>
  <c r="N250" i="2"/>
  <c r="N251" i="2"/>
  <c r="N252" i="2"/>
  <c r="N253" i="2"/>
  <c r="N254" i="2"/>
  <c r="N255" i="2"/>
  <c r="N256" i="2"/>
  <c r="N257" i="2"/>
  <c r="N258" i="2"/>
  <c r="N259" i="2"/>
  <c r="N261" i="2"/>
  <c r="N262" i="2"/>
  <c r="N263" i="2"/>
  <c r="N264" i="2"/>
  <c r="N265" i="2"/>
  <c r="N266" i="2"/>
  <c r="N267" i="2"/>
  <c r="N268" i="2"/>
  <c r="N269" i="2"/>
  <c r="N270" i="2"/>
  <c r="N271" i="2"/>
  <c r="N272" i="2"/>
  <c r="N273" i="2"/>
  <c r="N274" i="2"/>
  <c r="N275" i="2"/>
  <c r="N276" i="2"/>
  <c r="N277" i="2"/>
  <c r="N278" i="2"/>
  <c r="N279" i="2"/>
  <c r="N280" i="2"/>
  <c r="N281" i="2"/>
  <c r="N282" i="2"/>
  <c r="N283" i="2"/>
  <c r="N284" i="2"/>
  <c r="N285" i="2"/>
  <c r="N286" i="2"/>
  <c r="N287" i="2"/>
  <c r="N288" i="2"/>
  <c r="N289" i="2"/>
  <c r="N290" i="2"/>
  <c r="N291" i="2"/>
  <c r="N292" i="2"/>
  <c r="N294" i="2"/>
  <c r="N295" i="2"/>
  <c r="N296" i="2"/>
  <c r="N297" i="2"/>
  <c r="N298" i="2"/>
  <c r="N299" i="2"/>
  <c r="N300" i="2"/>
  <c r="N301" i="2"/>
  <c r="N302" i="2"/>
  <c r="N303" i="2"/>
  <c r="N304" i="2"/>
  <c r="N305" i="2"/>
  <c r="N306" i="2"/>
  <c r="N307" i="2"/>
  <c r="N308" i="2"/>
  <c r="N309" i="2"/>
  <c r="N310" i="2"/>
  <c r="N311" i="2"/>
  <c r="N312" i="2"/>
  <c r="N313" i="2"/>
  <c r="N314" i="2"/>
  <c r="N315" i="2"/>
  <c r="N316" i="2"/>
  <c r="N317" i="2"/>
  <c r="N319" i="2"/>
  <c r="N320" i="2"/>
  <c r="N321" i="2"/>
  <c r="N323" i="2"/>
  <c r="N324" i="2"/>
  <c r="N325" i="2"/>
  <c r="N326" i="2"/>
  <c r="N327" i="2"/>
  <c r="N328" i="2"/>
  <c r="N329" i="2"/>
  <c r="N330" i="2"/>
  <c r="N331" i="2"/>
  <c r="N332" i="2"/>
  <c r="N333" i="2"/>
  <c r="N334" i="2"/>
  <c r="N335" i="2"/>
  <c r="N336" i="2"/>
  <c r="N337" i="2"/>
  <c r="N338" i="2"/>
  <c r="N339" i="2"/>
  <c r="N341" i="2"/>
  <c r="N342" i="2"/>
  <c r="N343" i="2"/>
  <c r="N345" i="2"/>
  <c r="N346" i="2"/>
  <c r="N347" i="2"/>
  <c r="N348" i="2"/>
  <c r="N349" i="2"/>
  <c r="N350" i="2"/>
  <c r="N351" i="2"/>
  <c r="N352" i="2"/>
  <c r="N353" i="2"/>
  <c r="N354" i="2"/>
  <c r="N355" i="2"/>
  <c r="N356" i="2"/>
  <c r="N358" i="2"/>
  <c r="N359" i="2"/>
  <c r="N360" i="2"/>
  <c r="N361" i="2"/>
  <c r="N362" i="2"/>
  <c r="N363" i="2"/>
  <c r="N364" i="2"/>
  <c r="N365" i="2"/>
  <c r="N366" i="2"/>
  <c r="N367" i="2"/>
  <c r="N368" i="2"/>
  <c r="N369" i="2"/>
  <c r="N370" i="2"/>
  <c r="N371" i="2"/>
  <c r="N374" i="2"/>
  <c r="N375" i="2"/>
  <c r="N376" i="2"/>
  <c r="N377" i="2"/>
  <c r="N380" i="2"/>
  <c r="N382" i="2"/>
  <c r="N384" i="2"/>
  <c r="N385" i="2"/>
  <c r="N386" i="2"/>
  <c r="N387" i="2"/>
  <c r="N388" i="2"/>
  <c r="N389" i="2"/>
  <c r="N392" i="2"/>
  <c r="N393" i="2"/>
  <c r="N394" i="2"/>
  <c r="N395" i="2"/>
  <c r="N396" i="2"/>
  <c r="N398" i="2"/>
  <c r="N399" i="2"/>
  <c r="N400" i="2"/>
  <c r="N401" i="2"/>
  <c r="N402" i="2"/>
  <c r="N403" i="2"/>
  <c r="N404" i="2"/>
  <c r="N405" i="2"/>
  <c r="N406" i="2"/>
  <c r="N407" i="2"/>
  <c r="N408" i="2"/>
  <c r="N409" i="2"/>
  <c r="N410" i="2"/>
  <c r="N411" i="2"/>
  <c r="N412" i="2"/>
  <c r="N413" i="2"/>
  <c r="N414" i="2"/>
  <c r="N415" i="2"/>
  <c r="N416" i="2"/>
  <c r="N417" i="2"/>
  <c r="N418" i="2"/>
  <c r="N419" i="2"/>
  <c r="N420" i="2"/>
  <c r="N421" i="2"/>
  <c r="N422" i="2"/>
  <c r="N423" i="2"/>
  <c r="N424" i="2"/>
  <c r="N425" i="2"/>
  <c r="N427" i="2"/>
  <c r="N429" i="2"/>
  <c r="N430" i="2"/>
  <c r="N431" i="2"/>
  <c r="N432" i="2"/>
  <c r="N433" i="2"/>
  <c r="N434" i="2"/>
  <c r="N435" i="2"/>
  <c r="N436" i="2"/>
  <c r="N437" i="2"/>
  <c r="N439" i="2"/>
  <c r="N440" i="2"/>
  <c r="N441" i="2"/>
  <c r="N442" i="2"/>
  <c r="N443" i="2"/>
  <c r="N444" i="2"/>
  <c r="N445" i="2"/>
  <c r="N446" i="2"/>
  <c r="N447" i="2"/>
  <c r="N448" i="2"/>
  <c r="N449" i="2"/>
  <c r="N450" i="2"/>
  <c r="N451" i="2"/>
  <c r="N452" i="2"/>
  <c r="N453" i="2"/>
  <c r="N454" i="2"/>
  <c r="N455" i="2"/>
  <c r="N456" i="2"/>
  <c r="N457" i="2"/>
  <c r="N458" i="2"/>
  <c r="N459" i="2"/>
  <c r="N460" i="2"/>
  <c r="N461" i="2"/>
  <c r="N462" i="2"/>
  <c r="N463" i="2"/>
  <c r="N464" i="2"/>
  <c r="N465" i="2"/>
  <c r="N466" i="2"/>
  <c r="N467" i="2"/>
  <c r="N468" i="2"/>
  <c r="N469" i="2"/>
  <c r="N470" i="2"/>
  <c r="N471" i="2"/>
  <c r="N472" i="2"/>
  <c r="N473" i="2"/>
  <c r="N474" i="2"/>
  <c r="N475" i="2"/>
  <c r="N476" i="2"/>
  <c r="N477" i="2"/>
  <c r="N478" i="2"/>
  <c r="N479" i="2"/>
  <c r="N480" i="2"/>
  <c r="N481" i="2"/>
  <c r="N482" i="2"/>
  <c r="N483" i="2"/>
  <c r="N484" i="2"/>
  <c r="N485" i="2"/>
  <c r="N486" i="2"/>
  <c r="N487" i="2"/>
  <c r="N488" i="2"/>
  <c r="N489" i="2"/>
  <c r="N490" i="2"/>
  <c r="N491" i="2"/>
  <c r="N492" i="2"/>
  <c r="N493" i="2"/>
  <c r="N494" i="2"/>
  <c r="N495" i="2"/>
  <c r="N496" i="2"/>
  <c r="N497" i="2"/>
  <c r="N498" i="2"/>
  <c r="N499" i="2"/>
  <c r="N500" i="2"/>
  <c r="N501" i="2"/>
  <c r="N502" i="2"/>
  <c r="N503" i="2"/>
  <c r="N504" i="2"/>
  <c r="N505" i="2"/>
  <c r="N506" i="2"/>
  <c r="N507" i="2"/>
  <c r="N508" i="2"/>
  <c r="N509" i="2"/>
  <c r="N510" i="2"/>
  <c r="N511" i="2"/>
  <c r="N512" i="2"/>
  <c r="N513" i="2"/>
  <c r="N514" i="2"/>
  <c r="N515" i="2"/>
  <c r="N516" i="2"/>
  <c r="N517" i="2"/>
  <c r="N518" i="2"/>
  <c r="N519" i="2"/>
  <c r="N520" i="2"/>
  <c r="N521" i="2"/>
  <c r="N522" i="2"/>
  <c r="N523" i="2"/>
  <c r="N524" i="2"/>
  <c r="N525" i="2"/>
  <c r="N526" i="2"/>
  <c r="N527" i="2"/>
  <c r="N528" i="2"/>
  <c r="N529" i="2"/>
  <c r="N530" i="2"/>
  <c r="N531" i="2"/>
  <c r="N532" i="2"/>
  <c r="N533" i="2"/>
  <c r="N534" i="2"/>
  <c r="N535" i="2"/>
  <c r="N536" i="2"/>
  <c r="N537" i="2"/>
  <c r="N538" i="2"/>
  <c r="N539" i="2"/>
  <c r="N540" i="2"/>
  <c r="N541" i="2"/>
  <c r="N542" i="2"/>
  <c r="N543" i="2"/>
  <c r="N544" i="2"/>
  <c r="N545" i="2"/>
  <c r="N546" i="2"/>
  <c r="N547" i="2"/>
  <c r="N548" i="2"/>
  <c r="N549" i="2"/>
  <c r="N550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6" i="2"/>
  <c r="M57" i="2"/>
  <c r="M58" i="2"/>
  <c r="M60" i="2"/>
  <c r="M61" i="2"/>
  <c r="M62" i="2"/>
  <c r="M63" i="2"/>
  <c r="M64" i="2"/>
  <c r="M65" i="2"/>
  <c r="M66" i="2"/>
  <c r="M67" i="2"/>
  <c r="M69" i="2"/>
  <c r="M70" i="2"/>
  <c r="M71" i="2"/>
  <c r="M72" i="2"/>
  <c r="M73" i="2"/>
  <c r="M74" i="2"/>
  <c r="M75" i="2"/>
  <c r="L75" i="2" s="1"/>
  <c r="M76" i="2"/>
  <c r="M77" i="2"/>
  <c r="M78" i="2"/>
  <c r="M79" i="2"/>
  <c r="M80" i="2"/>
  <c r="P80" i="2" s="1"/>
  <c r="M81" i="2"/>
  <c r="M82" i="2"/>
  <c r="M83" i="2"/>
  <c r="M85" i="2"/>
  <c r="M86" i="2"/>
  <c r="M87" i="2"/>
  <c r="M88" i="2"/>
  <c r="M90" i="2"/>
  <c r="M91" i="2"/>
  <c r="M92" i="2"/>
  <c r="L92" i="2" s="1"/>
  <c r="M93" i="2"/>
  <c r="M94" i="2"/>
  <c r="L94" i="2" s="1"/>
  <c r="M96" i="2"/>
  <c r="M98" i="2"/>
  <c r="M99" i="2"/>
  <c r="L99" i="2" s="1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31" i="2"/>
  <c r="M132" i="2"/>
  <c r="M134" i="2"/>
  <c r="M135" i="2"/>
  <c r="M137" i="2"/>
  <c r="M138" i="2"/>
  <c r="M139" i="2"/>
  <c r="M141" i="2"/>
  <c r="M142" i="2"/>
  <c r="M143" i="2"/>
  <c r="M144" i="2"/>
  <c r="M145" i="2"/>
  <c r="M146" i="2"/>
  <c r="M147" i="2"/>
  <c r="M149" i="2"/>
  <c r="M150" i="2"/>
  <c r="M151" i="2"/>
  <c r="M152" i="2"/>
  <c r="M153" i="2"/>
  <c r="M154" i="2"/>
  <c r="M155" i="2"/>
  <c r="M157" i="2"/>
  <c r="M158" i="2"/>
  <c r="M159" i="2"/>
  <c r="M160" i="2"/>
  <c r="M161" i="2"/>
  <c r="M162" i="2"/>
  <c r="M164" i="2"/>
  <c r="M165" i="2"/>
  <c r="M166" i="2"/>
  <c r="M167" i="2"/>
  <c r="M168" i="2"/>
  <c r="M169" i="2"/>
  <c r="M170" i="2"/>
  <c r="M171" i="2"/>
  <c r="M173" i="2"/>
  <c r="M174" i="2"/>
  <c r="M175" i="2"/>
  <c r="M176" i="2"/>
  <c r="M177" i="2"/>
  <c r="L177" i="2" s="1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L195" i="2" s="1"/>
  <c r="M196" i="2"/>
  <c r="M197" i="2"/>
  <c r="M198" i="2"/>
  <c r="M199" i="2"/>
  <c r="M200" i="2"/>
  <c r="M201" i="2"/>
  <c r="M202" i="2"/>
  <c r="M203" i="2"/>
  <c r="M204" i="2"/>
  <c r="M205" i="2"/>
  <c r="M206" i="2"/>
  <c r="M207" i="2"/>
  <c r="M209" i="2"/>
  <c r="M210" i="2"/>
  <c r="M212" i="2"/>
  <c r="M213" i="2"/>
  <c r="M214" i="2"/>
  <c r="M215" i="2"/>
  <c r="M216" i="2"/>
  <c r="M217" i="2"/>
  <c r="M218" i="2"/>
  <c r="M219" i="2"/>
  <c r="M220" i="2"/>
  <c r="M221" i="2"/>
  <c r="M222" i="2"/>
  <c r="M224" i="2"/>
  <c r="M226" i="2"/>
  <c r="M227" i="2"/>
  <c r="M228" i="2"/>
  <c r="M229" i="2"/>
  <c r="M230" i="2"/>
  <c r="M231" i="2"/>
  <c r="M232" i="2"/>
  <c r="M233" i="2"/>
  <c r="M234" i="2"/>
  <c r="M235" i="2"/>
  <c r="L235" i="2" s="1"/>
  <c r="M236" i="2"/>
  <c r="M237" i="2"/>
  <c r="M238" i="2"/>
  <c r="M239" i="2"/>
  <c r="M240" i="2"/>
  <c r="M243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258" i="2"/>
  <c r="M259" i="2"/>
  <c r="M261" i="2"/>
  <c r="M262" i="2"/>
  <c r="M263" i="2"/>
  <c r="M264" i="2"/>
  <c r="M265" i="2"/>
  <c r="M266" i="2"/>
  <c r="M267" i="2"/>
  <c r="M268" i="2"/>
  <c r="M269" i="2"/>
  <c r="M270" i="2"/>
  <c r="M271" i="2"/>
  <c r="M272" i="2"/>
  <c r="M273" i="2"/>
  <c r="M274" i="2"/>
  <c r="M275" i="2"/>
  <c r="M276" i="2"/>
  <c r="M277" i="2"/>
  <c r="M278" i="2"/>
  <c r="M279" i="2"/>
  <c r="M280" i="2"/>
  <c r="M281" i="2"/>
  <c r="M282" i="2"/>
  <c r="M283" i="2"/>
  <c r="M284" i="2"/>
  <c r="L284" i="2" s="1"/>
  <c r="M285" i="2"/>
  <c r="M286" i="2"/>
  <c r="M287" i="2"/>
  <c r="M288" i="2"/>
  <c r="M289" i="2"/>
  <c r="M290" i="2"/>
  <c r="M291" i="2"/>
  <c r="M292" i="2"/>
  <c r="M294" i="2"/>
  <c r="M295" i="2"/>
  <c r="M296" i="2"/>
  <c r="M297" i="2"/>
  <c r="M298" i="2"/>
  <c r="M299" i="2"/>
  <c r="M300" i="2"/>
  <c r="M301" i="2"/>
  <c r="M302" i="2"/>
  <c r="M303" i="2"/>
  <c r="M304" i="2"/>
  <c r="M305" i="2"/>
  <c r="M306" i="2"/>
  <c r="M307" i="2"/>
  <c r="M308" i="2"/>
  <c r="M309" i="2"/>
  <c r="M310" i="2"/>
  <c r="M311" i="2"/>
  <c r="M312" i="2"/>
  <c r="M313" i="2"/>
  <c r="M314" i="2"/>
  <c r="M315" i="2"/>
  <c r="M316" i="2"/>
  <c r="M317" i="2"/>
  <c r="M319" i="2"/>
  <c r="M320" i="2"/>
  <c r="M321" i="2"/>
  <c r="M323" i="2"/>
  <c r="M324" i="2"/>
  <c r="M325" i="2"/>
  <c r="M326" i="2"/>
  <c r="M327" i="2"/>
  <c r="M328" i="2"/>
  <c r="M329" i="2"/>
  <c r="M330" i="2"/>
  <c r="M331" i="2"/>
  <c r="M332" i="2"/>
  <c r="M333" i="2"/>
  <c r="M334" i="2"/>
  <c r="M335" i="2"/>
  <c r="M336" i="2"/>
  <c r="M337" i="2"/>
  <c r="M338" i="2"/>
  <c r="M339" i="2"/>
  <c r="M341" i="2"/>
  <c r="M342" i="2"/>
  <c r="M343" i="2"/>
  <c r="M345" i="2"/>
  <c r="M346" i="2"/>
  <c r="M347" i="2"/>
  <c r="M348" i="2"/>
  <c r="M349" i="2"/>
  <c r="M350" i="2"/>
  <c r="M351" i="2"/>
  <c r="M352" i="2"/>
  <c r="M353" i="2"/>
  <c r="M354" i="2"/>
  <c r="M355" i="2"/>
  <c r="M356" i="2"/>
  <c r="M358" i="2"/>
  <c r="M359" i="2"/>
  <c r="M360" i="2"/>
  <c r="M361" i="2"/>
  <c r="M362" i="2"/>
  <c r="L362" i="2" s="1"/>
  <c r="M363" i="2"/>
  <c r="M364" i="2"/>
  <c r="M365" i="2"/>
  <c r="M366" i="2"/>
  <c r="M367" i="2"/>
  <c r="M368" i="2"/>
  <c r="M369" i="2"/>
  <c r="M370" i="2"/>
  <c r="M371" i="2"/>
  <c r="M374" i="2"/>
  <c r="M375" i="2"/>
  <c r="M376" i="2"/>
  <c r="M377" i="2"/>
  <c r="M380" i="2"/>
  <c r="M382" i="2"/>
  <c r="M384" i="2"/>
  <c r="M385" i="2"/>
  <c r="M386" i="2"/>
  <c r="M387" i="2"/>
  <c r="M388" i="2"/>
  <c r="M389" i="2"/>
  <c r="M392" i="2"/>
  <c r="M393" i="2"/>
  <c r="M394" i="2"/>
  <c r="M395" i="2"/>
  <c r="M396" i="2"/>
  <c r="M398" i="2"/>
  <c r="M399" i="2"/>
  <c r="M400" i="2"/>
  <c r="M401" i="2"/>
  <c r="M402" i="2"/>
  <c r="M403" i="2"/>
  <c r="M404" i="2"/>
  <c r="M405" i="2"/>
  <c r="M406" i="2"/>
  <c r="M407" i="2"/>
  <c r="M408" i="2"/>
  <c r="M409" i="2"/>
  <c r="M410" i="2"/>
  <c r="M411" i="2"/>
  <c r="M412" i="2"/>
  <c r="M413" i="2"/>
  <c r="M414" i="2"/>
  <c r="M415" i="2"/>
  <c r="M416" i="2"/>
  <c r="M417" i="2"/>
  <c r="M418" i="2"/>
  <c r="M419" i="2"/>
  <c r="M420" i="2"/>
  <c r="M421" i="2"/>
  <c r="M422" i="2"/>
  <c r="M423" i="2"/>
  <c r="M424" i="2"/>
  <c r="M425" i="2"/>
  <c r="M427" i="2"/>
  <c r="M429" i="2"/>
  <c r="M430" i="2"/>
  <c r="M431" i="2"/>
  <c r="M432" i="2"/>
  <c r="M433" i="2"/>
  <c r="M434" i="2"/>
  <c r="M435" i="2"/>
  <c r="M436" i="2"/>
  <c r="M437" i="2"/>
  <c r="M439" i="2"/>
  <c r="L439" i="2" s="1"/>
  <c r="M440" i="2"/>
  <c r="M441" i="2"/>
  <c r="M442" i="2"/>
  <c r="M443" i="2"/>
  <c r="M444" i="2"/>
  <c r="M445" i="2"/>
  <c r="M446" i="2"/>
  <c r="M447" i="2"/>
  <c r="M448" i="2"/>
  <c r="M449" i="2"/>
  <c r="M450" i="2"/>
  <c r="M451" i="2"/>
  <c r="M452" i="2"/>
  <c r="M453" i="2"/>
  <c r="M454" i="2"/>
  <c r="M455" i="2"/>
  <c r="M456" i="2"/>
  <c r="M457" i="2"/>
  <c r="M458" i="2"/>
  <c r="M459" i="2"/>
  <c r="M460" i="2"/>
  <c r="M461" i="2"/>
  <c r="M462" i="2"/>
  <c r="M463" i="2"/>
  <c r="M464" i="2"/>
  <c r="M465" i="2"/>
  <c r="M466" i="2"/>
  <c r="M467" i="2"/>
  <c r="M468" i="2"/>
  <c r="M469" i="2"/>
  <c r="M470" i="2"/>
  <c r="M471" i="2"/>
  <c r="M472" i="2"/>
  <c r="M473" i="2"/>
  <c r="M474" i="2"/>
  <c r="M475" i="2"/>
  <c r="M476" i="2"/>
  <c r="M477" i="2"/>
  <c r="M478" i="2"/>
  <c r="M479" i="2"/>
  <c r="M480" i="2"/>
  <c r="M481" i="2"/>
  <c r="M482" i="2"/>
  <c r="M483" i="2"/>
  <c r="M484" i="2"/>
  <c r="M485" i="2"/>
  <c r="M486" i="2"/>
  <c r="M487" i="2"/>
  <c r="M488" i="2"/>
  <c r="M489" i="2"/>
  <c r="M490" i="2"/>
  <c r="M491" i="2"/>
  <c r="M492" i="2"/>
  <c r="M493" i="2"/>
  <c r="M494" i="2"/>
  <c r="M495" i="2"/>
  <c r="M496" i="2"/>
  <c r="M497" i="2"/>
  <c r="M498" i="2"/>
  <c r="M499" i="2"/>
  <c r="M500" i="2"/>
  <c r="M501" i="2"/>
  <c r="M502" i="2"/>
  <c r="M503" i="2"/>
  <c r="M504" i="2"/>
  <c r="M505" i="2"/>
  <c r="M506" i="2"/>
  <c r="M507" i="2"/>
  <c r="M508" i="2"/>
  <c r="M509" i="2"/>
  <c r="M510" i="2"/>
  <c r="M511" i="2"/>
  <c r="M512" i="2"/>
  <c r="M513" i="2"/>
  <c r="M514" i="2"/>
  <c r="M515" i="2"/>
  <c r="M516" i="2"/>
  <c r="M517" i="2"/>
  <c r="M518" i="2"/>
  <c r="M519" i="2"/>
  <c r="M520" i="2"/>
  <c r="M521" i="2"/>
  <c r="M522" i="2"/>
  <c r="M523" i="2"/>
  <c r="M524" i="2"/>
  <c r="M525" i="2"/>
  <c r="M526" i="2"/>
  <c r="M527" i="2"/>
  <c r="M528" i="2"/>
  <c r="M529" i="2"/>
  <c r="M530" i="2"/>
  <c r="M531" i="2"/>
  <c r="M532" i="2"/>
  <c r="M533" i="2"/>
  <c r="M534" i="2"/>
  <c r="M535" i="2"/>
  <c r="M536" i="2"/>
  <c r="M537" i="2"/>
  <c r="M538" i="2"/>
  <c r="M539" i="2"/>
  <c r="M540" i="2"/>
  <c r="M541" i="2"/>
  <c r="M542" i="2"/>
  <c r="M543" i="2"/>
  <c r="M544" i="2"/>
  <c r="M545" i="2"/>
  <c r="M546" i="2"/>
  <c r="M547" i="2"/>
  <c r="M548" i="2"/>
  <c r="M549" i="2"/>
  <c r="M550" i="2"/>
  <c r="N4" i="2"/>
  <c r="M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60" i="2"/>
  <c r="J61" i="2"/>
  <c r="J62" i="2"/>
  <c r="J63" i="2"/>
  <c r="J64" i="2"/>
  <c r="J65" i="2"/>
  <c r="J66" i="2"/>
  <c r="J69" i="2"/>
  <c r="J70" i="2"/>
  <c r="J71" i="2"/>
  <c r="J72" i="2"/>
  <c r="J73" i="2"/>
  <c r="J74" i="2"/>
  <c r="J76" i="2"/>
  <c r="J77" i="2"/>
  <c r="J78" i="2"/>
  <c r="J79" i="2"/>
  <c r="J80" i="2"/>
  <c r="J81" i="2"/>
  <c r="J82" i="2"/>
  <c r="J83" i="2"/>
  <c r="J85" i="2"/>
  <c r="J86" i="2"/>
  <c r="J87" i="2"/>
  <c r="J88" i="2"/>
  <c r="J90" i="2"/>
  <c r="J91" i="2"/>
  <c r="J93" i="2"/>
  <c r="J96" i="2"/>
  <c r="J98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30" i="2"/>
  <c r="J131" i="2"/>
  <c r="J132" i="2"/>
  <c r="J133" i="2"/>
  <c r="J134" i="2"/>
  <c r="J135" i="2"/>
  <c r="J137" i="2"/>
  <c r="J138" i="2"/>
  <c r="J139" i="2"/>
  <c r="J140" i="2"/>
  <c r="J141" i="2"/>
  <c r="J142" i="2"/>
  <c r="J143" i="2"/>
  <c r="J144" i="2"/>
  <c r="J145" i="2"/>
  <c r="J146" i="2"/>
  <c r="J147" i="2"/>
  <c r="J149" i="2"/>
  <c r="J150" i="2"/>
  <c r="J151" i="2"/>
  <c r="J152" i="2"/>
  <c r="J153" i="2"/>
  <c r="J154" i="2"/>
  <c r="J155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6" i="2"/>
  <c r="J197" i="2"/>
  <c r="J198" i="2"/>
  <c r="J199" i="2"/>
  <c r="J200" i="2"/>
  <c r="J201" i="2"/>
  <c r="J202" i="2"/>
  <c r="J203" i="2"/>
  <c r="J204" i="2"/>
  <c r="J205" i="2"/>
  <c r="J206" i="2"/>
  <c r="J207" i="2"/>
  <c r="J209" i="2"/>
  <c r="J210" i="2"/>
  <c r="J212" i="2"/>
  <c r="J213" i="2"/>
  <c r="J214" i="2"/>
  <c r="J215" i="2"/>
  <c r="J216" i="2"/>
  <c r="J217" i="2"/>
  <c r="J218" i="2"/>
  <c r="J219" i="2"/>
  <c r="J220" i="2"/>
  <c r="J221" i="2"/>
  <c r="J222" i="2"/>
  <c r="J223" i="2"/>
  <c r="J224" i="2"/>
  <c r="J225" i="2"/>
  <c r="J226" i="2"/>
  <c r="J227" i="2"/>
  <c r="J228" i="2"/>
  <c r="J229" i="2"/>
  <c r="J230" i="2"/>
  <c r="J231" i="2"/>
  <c r="J232" i="2"/>
  <c r="J233" i="2"/>
  <c r="J234" i="2"/>
  <c r="J236" i="2"/>
  <c r="J237" i="2"/>
  <c r="J238" i="2"/>
  <c r="J239" i="2"/>
  <c r="J240" i="2"/>
  <c r="J242" i="2"/>
  <c r="J243" i="2"/>
  <c r="J244" i="2"/>
  <c r="J245" i="2"/>
  <c r="J246" i="2"/>
  <c r="J247" i="2"/>
  <c r="J248" i="2"/>
  <c r="J249" i="2"/>
  <c r="J250" i="2"/>
  <c r="J251" i="2"/>
  <c r="J252" i="2"/>
  <c r="J253" i="2"/>
  <c r="J254" i="2"/>
  <c r="J255" i="2"/>
  <c r="J256" i="2"/>
  <c r="J257" i="2"/>
  <c r="J258" i="2"/>
  <c r="J259" i="2"/>
  <c r="J260" i="2"/>
  <c r="J261" i="2"/>
  <c r="J262" i="2"/>
  <c r="J263" i="2"/>
  <c r="J264" i="2"/>
  <c r="J265" i="2"/>
  <c r="J266" i="2"/>
  <c r="J267" i="2"/>
  <c r="J268" i="2"/>
  <c r="J269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5" i="2"/>
  <c r="J286" i="2"/>
  <c r="J287" i="2"/>
  <c r="J288" i="2"/>
  <c r="J289" i="2"/>
  <c r="J290" i="2"/>
  <c r="J291" i="2"/>
  <c r="J292" i="2"/>
  <c r="J293" i="2"/>
  <c r="J294" i="2"/>
  <c r="J295" i="2"/>
  <c r="J296" i="2"/>
  <c r="J297" i="2"/>
  <c r="J298" i="2"/>
  <c r="J299" i="2"/>
  <c r="J300" i="2"/>
  <c r="J301" i="2"/>
  <c r="J302" i="2"/>
  <c r="J303" i="2"/>
  <c r="J304" i="2"/>
  <c r="J305" i="2"/>
  <c r="J306" i="2"/>
  <c r="J307" i="2"/>
  <c r="J308" i="2"/>
  <c r="J309" i="2"/>
  <c r="J310" i="2"/>
  <c r="J311" i="2"/>
  <c r="J312" i="2"/>
  <c r="J313" i="2"/>
  <c r="J314" i="2"/>
  <c r="J315" i="2"/>
  <c r="J316" i="2"/>
  <c r="J317" i="2"/>
  <c r="J318" i="2"/>
  <c r="J319" i="2"/>
  <c r="J320" i="2"/>
  <c r="J321" i="2"/>
  <c r="J322" i="2"/>
  <c r="J323" i="2"/>
  <c r="J324" i="2"/>
  <c r="J325" i="2"/>
  <c r="J326" i="2"/>
  <c r="J327" i="2"/>
  <c r="J328" i="2"/>
  <c r="J329" i="2"/>
  <c r="J330" i="2"/>
  <c r="J331" i="2"/>
  <c r="J332" i="2"/>
  <c r="J333" i="2"/>
  <c r="J334" i="2"/>
  <c r="J335" i="2"/>
  <c r="J336" i="2"/>
  <c r="J337" i="2"/>
  <c r="J338" i="2"/>
  <c r="J339" i="2"/>
  <c r="J340" i="2"/>
  <c r="J341" i="2"/>
  <c r="J342" i="2"/>
  <c r="J343" i="2"/>
  <c r="J344" i="2"/>
  <c r="J345" i="2"/>
  <c r="J346" i="2"/>
  <c r="J347" i="2"/>
  <c r="J348" i="2"/>
  <c r="J349" i="2"/>
  <c r="J350" i="2"/>
  <c r="J351" i="2"/>
  <c r="J352" i="2"/>
  <c r="J353" i="2"/>
  <c r="J354" i="2"/>
  <c r="J355" i="2"/>
  <c r="J358" i="2"/>
  <c r="J359" i="2"/>
  <c r="J360" i="2"/>
  <c r="J363" i="2"/>
  <c r="J364" i="2"/>
  <c r="J365" i="2"/>
  <c r="J366" i="2"/>
  <c r="J367" i="2"/>
  <c r="J368" i="2"/>
  <c r="J369" i="2"/>
  <c r="J370" i="2"/>
  <c r="J371" i="2"/>
  <c r="J373" i="2"/>
  <c r="J374" i="2"/>
  <c r="J375" i="2"/>
  <c r="J376" i="2"/>
  <c r="J377" i="2"/>
  <c r="J378" i="2"/>
  <c r="J379" i="2"/>
  <c r="J380" i="2"/>
  <c r="J381" i="2"/>
  <c r="J382" i="2"/>
  <c r="J383" i="2"/>
  <c r="J384" i="2"/>
  <c r="J385" i="2"/>
  <c r="J386" i="2"/>
  <c r="J387" i="2"/>
  <c r="J388" i="2"/>
  <c r="J392" i="2"/>
  <c r="J393" i="2"/>
  <c r="J394" i="2"/>
  <c r="J395" i="2"/>
  <c r="J396" i="2"/>
  <c r="J398" i="2"/>
  <c r="J399" i="2"/>
  <c r="J400" i="2"/>
  <c r="J401" i="2"/>
  <c r="J402" i="2"/>
  <c r="J403" i="2"/>
  <c r="J404" i="2"/>
  <c r="J405" i="2"/>
  <c r="J406" i="2"/>
  <c r="J407" i="2"/>
  <c r="J408" i="2"/>
  <c r="J409" i="2"/>
  <c r="J410" i="2"/>
  <c r="J411" i="2"/>
  <c r="J412" i="2"/>
  <c r="J413" i="2"/>
  <c r="J414" i="2"/>
  <c r="J415" i="2"/>
  <c r="J416" i="2"/>
  <c r="J417" i="2"/>
  <c r="J418" i="2"/>
  <c r="J419" i="2"/>
  <c r="J420" i="2"/>
  <c r="J421" i="2"/>
  <c r="J422" i="2"/>
  <c r="J423" i="2"/>
  <c r="J424" i="2"/>
  <c r="J427" i="2"/>
  <c r="J429" i="2"/>
  <c r="J430" i="2"/>
  <c r="J431" i="2"/>
  <c r="J432" i="2"/>
  <c r="J433" i="2"/>
  <c r="J434" i="2"/>
  <c r="J435" i="2"/>
  <c r="J436" i="2"/>
  <c r="J437" i="2"/>
  <c r="J438" i="2"/>
  <c r="J440" i="2"/>
  <c r="J441" i="2"/>
  <c r="J442" i="2"/>
  <c r="J443" i="2"/>
  <c r="J444" i="2"/>
  <c r="J445" i="2"/>
  <c r="J446" i="2"/>
  <c r="J447" i="2"/>
  <c r="J448" i="2"/>
  <c r="J449" i="2"/>
  <c r="J450" i="2"/>
  <c r="J451" i="2"/>
  <c r="J452" i="2"/>
  <c r="J453" i="2"/>
  <c r="J454" i="2"/>
  <c r="J455" i="2"/>
  <c r="J456" i="2"/>
  <c r="J457" i="2"/>
  <c r="J458" i="2"/>
  <c r="J459" i="2"/>
  <c r="J460" i="2"/>
  <c r="J461" i="2"/>
  <c r="J462" i="2"/>
  <c r="J463" i="2"/>
  <c r="J464" i="2"/>
  <c r="J465" i="2"/>
  <c r="J466" i="2"/>
  <c r="J467" i="2"/>
  <c r="J468" i="2"/>
  <c r="J469" i="2"/>
  <c r="J470" i="2"/>
  <c r="J471" i="2"/>
  <c r="J472" i="2"/>
  <c r="J473" i="2"/>
  <c r="J474" i="2"/>
  <c r="J475" i="2"/>
  <c r="J476" i="2"/>
  <c r="J477" i="2"/>
  <c r="J478" i="2"/>
  <c r="J479" i="2"/>
  <c r="J480" i="2"/>
  <c r="J481" i="2"/>
  <c r="J482" i="2"/>
  <c r="J483" i="2"/>
  <c r="J484" i="2"/>
  <c r="J485" i="2"/>
  <c r="J486" i="2"/>
  <c r="J487" i="2"/>
  <c r="J488" i="2"/>
  <c r="J489" i="2"/>
  <c r="J490" i="2"/>
  <c r="J491" i="2"/>
  <c r="J492" i="2"/>
  <c r="J493" i="2"/>
  <c r="J494" i="2"/>
  <c r="J495" i="2"/>
  <c r="J496" i="2"/>
  <c r="J497" i="2"/>
  <c r="J498" i="2"/>
  <c r="J499" i="2"/>
  <c r="J500" i="2"/>
  <c r="J501" i="2"/>
  <c r="J502" i="2"/>
  <c r="J503" i="2"/>
  <c r="J504" i="2"/>
  <c r="J505" i="2"/>
  <c r="J506" i="2"/>
  <c r="J507" i="2"/>
  <c r="J508" i="2"/>
  <c r="J509" i="2"/>
  <c r="J510" i="2"/>
  <c r="J511" i="2"/>
  <c r="J512" i="2"/>
  <c r="J513" i="2"/>
  <c r="J514" i="2"/>
  <c r="J515" i="2"/>
  <c r="J516" i="2"/>
  <c r="J517" i="2"/>
  <c r="J518" i="2"/>
  <c r="J519" i="2"/>
  <c r="J520" i="2"/>
  <c r="J521" i="2"/>
  <c r="J522" i="2"/>
  <c r="J523" i="2"/>
  <c r="J524" i="2"/>
  <c r="J525" i="2"/>
  <c r="J526" i="2"/>
  <c r="J527" i="2"/>
  <c r="J528" i="2"/>
  <c r="J529" i="2"/>
  <c r="J530" i="2"/>
  <c r="J531" i="2"/>
  <c r="J532" i="2"/>
  <c r="J533" i="2"/>
  <c r="J534" i="2"/>
  <c r="J535" i="2"/>
  <c r="J536" i="2"/>
  <c r="J537" i="2"/>
  <c r="J538" i="2"/>
  <c r="J539" i="2"/>
  <c r="J540" i="2"/>
  <c r="J541" i="2"/>
  <c r="J542" i="2"/>
  <c r="J543" i="2"/>
  <c r="J544" i="2"/>
  <c r="J545" i="2"/>
  <c r="J546" i="2"/>
  <c r="J547" i="2"/>
  <c r="J548" i="2"/>
  <c r="J549" i="2"/>
  <c r="J550" i="2"/>
  <c r="J4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60" i="2"/>
  <c r="I61" i="2"/>
  <c r="I62" i="2"/>
  <c r="I63" i="2"/>
  <c r="I64" i="2"/>
  <c r="I65" i="2"/>
  <c r="I66" i="2"/>
  <c r="I67" i="2"/>
  <c r="I69" i="2"/>
  <c r="I70" i="2"/>
  <c r="I71" i="2"/>
  <c r="I72" i="2"/>
  <c r="I73" i="2"/>
  <c r="I74" i="2"/>
  <c r="I76" i="2"/>
  <c r="I77" i="2"/>
  <c r="I78" i="2"/>
  <c r="I79" i="2"/>
  <c r="I80" i="2"/>
  <c r="I81" i="2"/>
  <c r="I82" i="2"/>
  <c r="I83" i="2"/>
  <c r="I85" i="2"/>
  <c r="I86" i="2"/>
  <c r="I87" i="2"/>
  <c r="I88" i="2"/>
  <c r="I90" i="2"/>
  <c r="I91" i="2"/>
  <c r="I93" i="2"/>
  <c r="I96" i="2"/>
  <c r="I98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30" i="2"/>
  <c r="I131" i="2"/>
  <c r="I132" i="2"/>
  <c r="I133" i="2"/>
  <c r="I134" i="2"/>
  <c r="I135" i="2"/>
  <c r="I137" i="2"/>
  <c r="I138" i="2"/>
  <c r="I139" i="2"/>
  <c r="I140" i="2"/>
  <c r="I141" i="2"/>
  <c r="I142" i="2"/>
  <c r="I143" i="2"/>
  <c r="I144" i="2"/>
  <c r="I145" i="2"/>
  <c r="I146" i="2"/>
  <c r="I147" i="2"/>
  <c r="I149" i="2"/>
  <c r="I150" i="2"/>
  <c r="I151" i="2"/>
  <c r="I152" i="2"/>
  <c r="I153" i="2"/>
  <c r="I154" i="2"/>
  <c r="I155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9" i="2"/>
  <c r="I210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6" i="2"/>
  <c r="I237" i="2"/>
  <c r="I238" i="2"/>
  <c r="I239" i="2"/>
  <c r="I240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8" i="2"/>
  <c r="I359" i="2"/>
  <c r="I360" i="2"/>
  <c r="I361" i="2"/>
  <c r="I363" i="2"/>
  <c r="I364" i="2"/>
  <c r="I365" i="2"/>
  <c r="I366" i="2"/>
  <c r="I367" i="2"/>
  <c r="I368" i="2"/>
  <c r="I369" i="2"/>
  <c r="I370" i="2"/>
  <c r="I371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2" i="2"/>
  <c r="I393" i="2"/>
  <c r="I394" i="2"/>
  <c r="I395" i="2"/>
  <c r="I396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7" i="2"/>
  <c r="I429" i="2"/>
  <c r="I430" i="2"/>
  <c r="I431" i="2"/>
  <c r="I432" i="2"/>
  <c r="I433" i="2"/>
  <c r="I434" i="2"/>
  <c r="I435" i="2"/>
  <c r="I436" i="2"/>
  <c r="I437" i="2"/>
  <c r="I438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I501" i="2"/>
  <c r="I502" i="2"/>
  <c r="I503" i="2"/>
  <c r="I504" i="2"/>
  <c r="I505" i="2"/>
  <c r="I506" i="2"/>
  <c r="I507" i="2"/>
  <c r="I508" i="2"/>
  <c r="I509" i="2"/>
  <c r="I510" i="2"/>
  <c r="I511" i="2"/>
  <c r="I512" i="2"/>
  <c r="I513" i="2"/>
  <c r="I514" i="2"/>
  <c r="I515" i="2"/>
  <c r="I516" i="2"/>
  <c r="I517" i="2"/>
  <c r="I518" i="2"/>
  <c r="I519" i="2"/>
  <c r="I520" i="2"/>
  <c r="I521" i="2"/>
  <c r="I522" i="2"/>
  <c r="I523" i="2"/>
  <c r="I524" i="2"/>
  <c r="I525" i="2"/>
  <c r="I526" i="2"/>
  <c r="I527" i="2"/>
  <c r="I528" i="2"/>
  <c r="I529" i="2"/>
  <c r="I530" i="2"/>
  <c r="I531" i="2"/>
  <c r="I532" i="2"/>
  <c r="I533" i="2"/>
  <c r="I534" i="2"/>
  <c r="I535" i="2"/>
  <c r="I536" i="2"/>
  <c r="I537" i="2"/>
  <c r="I538" i="2"/>
  <c r="I539" i="2"/>
  <c r="I540" i="2"/>
  <c r="I541" i="2"/>
  <c r="I542" i="2"/>
  <c r="I543" i="2"/>
  <c r="I544" i="2"/>
  <c r="I545" i="2"/>
  <c r="I546" i="2"/>
  <c r="I547" i="2"/>
  <c r="I548" i="2"/>
  <c r="I549" i="2"/>
  <c r="I550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G487" i="2"/>
  <c r="G488" i="2"/>
  <c r="G489" i="2"/>
  <c r="G490" i="2"/>
  <c r="G491" i="2"/>
  <c r="G492" i="2"/>
  <c r="G493" i="2"/>
  <c r="G494" i="2"/>
  <c r="G495" i="2"/>
  <c r="G496" i="2"/>
  <c r="G497" i="2"/>
  <c r="G498" i="2"/>
  <c r="G499" i="2"/>
  <c r="G500" i="2"/>
  <c r="G501" i="2"/>
  <c r="G502" i="2"/>
  <c r="G503" i="2"/>
  <c r="G504" i="2"/>
  <c r="G505" i="2"/>
  <c r="G506" i="2"/>
  <c r="G507" i="2"/>
  <c r="G508" i="2"/>
  <c r="G509" i="2"/>
  <c r="G510" i="2"/>
  <c r="G511" i="2"/>
  <c r="G512" i="2"/>
  <c r="G513" i="2"/>
  <c r="G514" i="2"/>
  <c r="G515" i="2"/>
  <c r="G516" i="2"/>
  <c r="G517" i="2"/>
  <c r="G518" i="2"/>
  <c r="G519" i="2"/>
  <c r="G520" i="2"/>
  <c r="G521" i="2"/>
  <c r="G522" i="2"/>
  <c r="G523" i="2"/>
  <c r="G524" i="2"/>
  <c r="G525" i="2"/>
  <c r="G526" i="2"/>
  <c r="G527" i="2"/>
  <c r="G528" i="2"/>
  <c r="G529" i="2"/>
  <c r="G530" i="2"/>
  <c r="G531" i="2"/>
  <c r="G532" i="2"/>
  <c r="G533" i="2"/>
  <c r="G534" i="2"/>
  <c r="G535" i="2"/>
  <c r="G536" i="2"/>
  <c r="G537" i="2"/>
  <c r="G538" i="2"/>
  <c r="G539" i="2"/>
  <c r="G540" i="2"/>
  <c r="G541" i="2"/>
  <c r="G542" i="2"/>
  <c r="G543" i="2"/>
  <c r="G544" i="2"/>
  <c r="G545" i="2"/>
  <c r="G546" i="2"/>
  <c r="G547" i="2"/>
  <c r="G548" i="2"/>
  <c r="G549" i="2"/>
  <c r="G550" i="2"/>
  <c r="G264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L264" i="7" l="1"/>
  <c r="L264" i="4"/>
  <c r="H264" i="8"/>
  <c r="H264" i="7"/>
  <c r="H264" i="4"/>
  <c r="E5" i="11"/>
  <c r="E8" i="11"/>
  <c r="E6" i="11"/>
  <c r="E7" i="11"/>
  <c r="E38" i="10"/>
  <c r="E39" i="10"/>
  <c r="E40" i="10"/>
  <c r="E37" i="10"/>
  <c r="E47" i="10"/>
  <c r="E48" i="10"/>
  <c r="E49" i="10"/>
  <c r="E50" i="10"/>
  <c r="E51" i="10"/>
  <c r="E52" i="10"/>
  <c r="D3" i="13"/>
  <c r="D4" i="13"/>
  <c r="D5" i="13"/>
  <c r="D6" i="13"/>
  <c r="D2" i="13"/>
  <c r="E20" i="10"/>
  <c r="E21" i="10"/>
  <c r="E22" i="10"/>
  <c r="E23" i="10"/>
  <c r="E4" i="11"/>
  <c r="L133" i="7"/>
  <c r="E9" i="10"/>
  <c r="E8" i="10"/>
  <c r="E14" i="10"/>
  <c r="E15" i="10"/>
  <c r="E16" i="10"/>
  <c r="E13" i="10"/>
  <c r="E10" i="11"/>
  <c r="E11" i="11"/>
  <c r="E9" i="11"/>
  <c r="L225" i="7"/>
  <c r="L130" i="7"/>
  <c r="H121" i="7"/>
  <c r="L55" i="7"/>
  <c r="E2" i="11"/>
  <c r="E3" i="10"/>
  <c r="E4" i="10"/>
  <c r="E5" i="10"/>
  <c r="E7" i="10"/>
  <c r="E30" i="10"/>
  <c r="E31" i="10"/>
  <c r="E28" i="10"/>
  <c r="E29" i="10"/>
  <c r="E6" i="10"/>
  <c r="D4" i="12"/>
  <c r="D5" i="12"/>
  <c r="D6" i="12"/>
  <c r="D7" i="12"/>
  <c r="D2" i="12"/>
  <c r="D3" i="12"/>
  <c r="D10" i="12"/>
  <c r="D11" i="12"/>
  <c r="D12" i="12"/>
  <c r="D9" i="12"/>
  <c r="D13" i="12"/>
  <c r="D14" i="12"/>
  <c r="D8" i="12"/>
  <c r="D17" i="13"/>
  <c r="D16" i="13"/>
  <c r="D12" i="13"/>
  <c r="D13" i="13"/>
  <c r="D14" i="13"/>
  <c r="D15" i="13"/>
  <c r="E20" i="11"/>
  <c r="E21" i="11"/>
  <c r="E22" i="11"/>
  <c r="E19" i="11"/>
  <c r="D23" i="13"/>
  <c r="D24" i="13"/>
  <c r="D18" i="13"/>
  <c r="D19" i="13"/>
  <c r="D20" i="13"/>
  <c r="D22" i="13"/>
  <c r="D21" i="13"/>
  <c r="T539" i="7"/>
  <c r="P379" i="7"/>
  <c r="P211" i="7"/>
  <c r="P163" i="7"/>
  <c r="E29" i="11"/>
  <c r="E30" i="11"/>
  <c r="E31" i="11"/>
  <c r="E28" i="11"/>
  <c r="D30" i="13"/>
  <c r="D31" i="13"/>
  <c r="D25" i="13"/>
  <c r="D26" i="13"/>
  <c r="D27" i="13"/>
  <c r="D28" i="13"/>
  <c r="D29" i="13"/>
  <c r="AB59" i="7"/>
  <c r="AB428" i="7"/>
  <c r="X420" i="7"/>
  <c r="D8" i="13"/>
  <c r="D7" i="13"/>
  <c r="D9" i="13"/>
  <c r="D10" i="13"/>
  <c r="D11" i="13"/>
  <c r="K545" i="7"/>
  <c r="K537" i="7"/>
  <c r="K263" i="7"/>
  <c r="K255" i="7"/>
  <c r="O550" i="7"/>
  <c r="P426" i="7"/>
  <c r="P378" i="7"/>
  <c r="P322" i="7"/>
  <c r="P242" i="7"/>
  <c r="P130" i="7"/>
  <c r="E38" i="11"/>
  <c r="E36" i="11"/>
  <c r="E37" i="11"/>
  <c r="E46" i="11"/>
  <c r="E47" i="11"/>
  <c r="E48" i="11"/>
  <c r="E49" i="11"/>
  <c r="E50" i="11"/>
  <c r="E45" i="11"/>
  <c r="X173" i="7"/>
  <c r="X539" i="7"/>
  <c r="P241" i="7"/>
  <c r="P225" i="7"/>
  <c r="P129" i="7"/>
  <c r="P97" i="7"/>
  <c r="P89" i="7"/>
  <c r="AB482" i="7"/>
  <c r="E3" i="11"/>
  <c r="E13" i="11"/>
  <c r="E14" i="11"/>
  <c r="E15" i="11"/>
  <c r="E12" i="11"/>
  <c r="O550" i="8"/>
  <c r="P344" i="7"/>
  <c r="P208" i="7"/>
  <c r="P136" i="7"/>
  <c r="P128" i="7"/>
  <c r="P55" i="7"/>
  <c r="L260" i="7"/>
  <c r="L244" i="7"/>
  <c r="L140" i="7"/>
  <c r="E17" i="11"/>
  <c r="E18" i="11"/>
  <c r="E16" i="11"/>
  <c r="E27" i="11"/>
  <c r="E23" i="11"/>
  <c r="E26" i="11"/>
  <c r="E24" i="11"/>
  <c r="E25" i="11"/>
  <c r="P391" i="7"/>
  <c r="P383" i="7"/>
  <c r="P223" i="7"/>
  <c r="T119" i="7"/>
  <c r="P95" i="7"/>
  <c r="E33" i="11"/>
  <c r="E34" i="11"/>
  <c r="E35" i="11"/>
  <c r="E32" i="11"/>
  <c r="E40" i="11"/>
  <c r="E41" i="11"/>
  <c r="E42" i="11"/>
  <c r="E43" i="11"/>
  <c r="E44" i="11"/>
  <c r="E39" i="11"/>
  <c r="P438" i="7"/>
  <c r="P390" i="7"/>
  <c r="P318" i="7"/>
  <c r="D36" i="12"/>
  <c r="D37" i="12"/>
  <c r="D38" i="12"/>
  <c r="D39" i="12"/>
  <c r="D40" i="12"/>
  <c r="D35" i="12"/>
  <c r="AB128" i="7"/>
  <c r="AB391" i="7"/>
  <c r="L242" i="7"/>
  <c r="L172" i="7"/>
  <c r="L128" i="7"/>
  <c r="D16" i="12"/>
  <c r="D17" i="12"/>
  <c r="D18" i="12"/>
  <c r="D19" i="12"/>
  <c r="D20" i="12"/>
  <c r="D15" i="12"/>
  <c r="D23" i="12"/>
  <c r="D24" i="12"/>
  <c r="D22" i="12"/>
  <c r="D25" i="12"/>
  <c r="D26" i="12"/>
  <c r="D27" i="12"/>
  <c r="D28" i="12"/>
  <c r="D21" i="12"/>
  <c r="P397" i="7"/>
  <c r="P381" i="7"/>
  <c r="P373" i="7"/>
  <c r="P357" i="7"/>
  <c r="P293" i="7"/>
  <c r="T173" i="7"/>
  <c r="P133" i="7"/>
  <c r="P68" i="7"/>
  <c r="D30" i="12"/>
  <c r="D31" i="12"/>
  <c r="D32" i="12"/>
  <c r="D33" i="12"/>
  <c r="D34" i="12"/>
  <c r="D29" i="12"/>
  <c r="AB470" i="7"/>
  <c r="X470" i="7"/>
  <c r="L223" i="7"/>
  <c r="L163" i="7"/>
  <c r="P428" i="7"/>
  <c r="T420" i="7"/>
  <c r="P372" i="7"/>
  <c r="P340" i="7"/>
  <c r="P260" i="7"/>
  <c r="P244" i="7"/>
  <c r="T236" i="7"/>
  <c r="P172" i="7"/>
  <c r="P156" i="7"/>
  <c r="P148" i="7"/>
  <c r="P140" i="7"/>
  <c r="P84" i="7"/>
  <c r="P59" i="7"/>
  <c r="X80" i="7"/>
  <c r="T80" i="7"/>
  <c r="D38" i="13"/>
  <c r="D39" i="13"/>
  <c r="D32" i="13"/>
  <c r="D37" i="13"/>
  <c r="D33" i="13"/>
  <c r="D34" i="13"/>
  <c r="D35" i="13"/>
  <c r="D36" i="13"/>
  <c r="D8" i="14"/>
  <c r="D9" i="14"/>
  <c r="D10" i="14"/>
  <c r="D7" i="14"/>
  <c r="D5" i="14"/>
  <c r="D6" i="14"/>
  <c r="D3" i="14"/>
  <c r="D4" i="14"/>
  <c r="L133" i="8"/>
  <c r="K261" i="8"/>
  <c r="K543" i="8"/>
  <c r="P241" i="8"/>
  <c r="P225" i="8"/>
  <c r="P129" i="8"/>
  <c r="P97" i="8"/>
  <c r="P89" i="8"/>
  <c r="P344" i="8"/>
  <c r="P208" i="8"/>
  <c r="P136" i="8"/>
  <c r="P128" i="8"/>
  <c r="P55" i="8"/>
  <c r="D39" i="14"/>
  <c r="D32" i="14"/>
  <c r="D31" i="14"/>
  <c r="D33" i="14"/>
  <c r="D34" i="14"/>
  <c r="D35" i="14"/>
  <c r="D36" i="14"/>
  <c r="D37" i="14"/>
  <c r="D38" i="14"/>
  <c r="AB391" i="8"/>
  <c r="D11" i="14"/>
  <c r="D12" i="14"/>
  <c r="D13" i="14"/>
  <c r="D14" i="14"/>
  <c r="D15" i="14"/>
  <c r="D21" i="14"/>
  <c r="D22" i="14"/>
  <c r="D16" i="14"/>
  <c r="D17" i="14"/>
  <c r="D18" i="14"/>
  <c r="D20" i="14"/>
  <c r="D19" i="14"/>
  <c r="P391" i="8"/>
  <c r="P383" i="8"/>
  <c r="P223" i="8"/>
  <c r="T119" i="8"/>
  <c r="P95" i="8"/>
  <c r="D29" i="14"/>
  <c r="D30" i="14"/>
  <c r="D28" i="14"/>
  <c r="D23" i="14"/>
  <c r="D24" i="14"/>
  <c r="D25" i="14"/>
  <c r="D26" i="14"/>
  <c r="D27" i="14"/>
  <c r="AB59" i="8"/>
  <c r="AB470" i="8"/>
  <c r="X470" i="8"/>
  <c r="P438" i="8"/>
  <c r="P390" i="8"/>
  <c r="P318" i="8"/>
  <c r="X173" i="8"/>
  <c r="L260" i="8"/>
  <c r="L244" i="8"/>
  <c r="L140" i="8"/>
  <c r="P397" i="8"/>
  <c r="P381" i="8"/>
  <c r="P373" i="8"/>
  <c r="P357" i="8"/>
  <c r="P293" i="8"/>
  <c r="T173" i="8"/>
  <c r="P133" i="8"/>
  <c r="P68" i="8"/>
  <c r="AB428" i="8"/>
  <c r="X420" i="8"/>
  <c r="L225" i="8"/>
  <c r="L130" i="8"/>
  <c r="H121" i="8"/>
  <c r="L55" i="8"/>
  <c r="P428" i="8"/>
  <c r="T420" i="8"/>
  <c r="P372" i="8"/>
  <c r="P340" i="8"/>
  <c r="P260" i="8"/>
  <c r="P244" i="8"/>
  <c r="T236" i="8"/>
  <c r="P172" i="8"/>
  <c r="P156" i="8"/>
  <c r="P148" i="8"/>
  <c r="P140" i="8"/>
  <c r="P84" i="8"/>
  <c r="P59" i="8"/>
  <c r="X539" i="8"/>
  <c r="L242" i="8"/>
  <c r="L172" i="8"/>
  <c r="L128" i="8"/>
  <c r="T539" i="8"/>
  <c r="P379" i="8"/>
  <c r="P211" i="8"/>
  <c r="P163" i="8"/>
  <c r="L223" i="8"/>
  <c r="L163" i="8"/>
  <c r="P426" i="8"/>
  <c r="P378" i="8"/>
  <c r="P322" i="8"/>
  <c r="P242" i="8"/>
  <c r="P130" i="8"/>
  <c r="X80" i="8"/>
  <c r="T80" i="8"/>
  <c r="AB128" i="8"/>
  <c r="L225" i="6"/>
  <c r="L130" i="6"/>
  <c r="H121" i="6"/>
  <c r="L242" i="6"/>
  <c r="L172" i="6"/>
  <c r="L128" i="6"/>
  <c r="L133" i="6"/>
  <c r="P397" i="6"/>
  <c r="P381" i="6"/>
  <c r="P373" i="6"/>
  <c r="P357" i="6"/>
  <c r="P293" i="6"/>
  <c r="T173" i="6"/>
  <c r="P133" i="6"/>
  <c r="P68" i="6"/>
  <c r="P428" i="6"/>
  <c r="T420" i="6"/>
  <c r="P372" i="6"/>
  <c r="P340" i="6"/>
  <c r="P260" i="6"/>
  <c r="P244" i="6"/>
  <c r="T236" i="6"/>
  <c r="P172" i="6"/>
  <c r="P156" i="6"/>
  <c r="P148" i="6"/>
  <c r="P140" i="6"/>
  <c r="P84" i="6"/>
  <c r="P59" i="6"/>
  <c r="AB391" i="6"/>
  <c r="L260" i="6"/>
  <c r="L244" i="6"/>
  <c r="L140" i="6"/>
  <c r="T539" i="6"/>
  <c r="P379" i="6"/>
  <c r="P211" i="6"/>
  <c r="P163" i="6"/>
  <c r="AB470" i="6"/>
  <c r="X470" i="6"/>
  <c r="L55" i="6"/>
  <c r="P426" i="6"/>
  <c r="P378" i="6"/>
  <c r="P322" i="6"/>
  <c r="P242" i="6"/>
  <c r="P130" i="6"/>
  <c r="AB128" i="6"/>
  <c r="P241" i="6"/>
  <c r="P225" i="6"/>
  <c r="P129" i="6"/>
  <c r="P97" i="6"/>
  <c r="P89" i="6"/>
  <c r="AB428" i="6"/>
  <c r="X420" i="6"/>
  <c r="L223" i="6"/>
  <c r="L163" i="6"/>
  <c r="P344" i="6"/>
  <c r="P208" i="6"/>
  <c r="P136" i="6"/>
  <c r="P128" i="6"/>
  <c r="P55" i="6"/>
  <c r="X539" i="6"/>
  <c r="P391" i="6"/>
  <c r="P383" i="6"/>
  <c r="P223" i="6"/>
  <c r="T119" i="6"/>
  <c r="P95" i="6"/>
  <c r="AB59" i="6"/>
  <c r="P438" i="6"/>
  <c r="P390" i="6"/>
  <c r="P318" i="6"/>
  <c r="X80" i="6"/>
  <c r="T80" i="6"/>
  <c r="X173" i="6"/>
  <c r="L260" i="5"/>
  <c r="L244" i="5"/>
  <c r="L140" i="5"/>
  <c r="L225" i="5"/>
  <c r="L130" i="5"/>
  <c r="L55" i="5"/>
  <c r="L242" i="5"/>
  <c r="L172" i="5"/>
  <c r="L128" i="5"/>
  <c r="L223" i="5"/>
  <c r="L163" i="5"/>
  <c r="L133" i="5"/>
  <c r="P391" i="5"/>
  <c r="P383" i="5"/>
  <c r="P223" i="5"/>
  <c r="T119" i="5"/>
  <c r="P95" i="5"/>
  <c r="X539" i="5"/>
  <c r="P438" i="5"/>
  <c r="P390" i="5"/>
  <c r="P318" i="5"/>
  <c r="AB128" i="5"/>
  <c r="P397" i="5"/>
  <c r="P381" i="5"/>
  <c r="P373" i="5"/>
  <c r="P357" i="5"/>
  <c r="P293" i="5"/>
  <c r="T173" i="5"/>
  <c r="P133" i="5"/>
  <c r="P68" i="5"/>
  <c r="P428" i="5"/>
  <c r="T420" i="5"/>
  <c r="P372" i="5"/>
  <c r="P340" i="5"/>
  <c r="P260" i="5"/>
  <c r="P244" i="5"/>
  <c r="T236" i="5"/>
  <c r="P172" i="5"/>
  <c r="P156" i="5"/>
  <c r="P148" i="5"/>
  <c r="P140" i="5"/>
  <c r="P84" i="5"/>
  <c r="P59" i="5"/>
  <c r="T539" i="5"/>
  <c r="P379" i="5"/>
  <c r="P211" i="5"/>
  <c r="P163" i="5"/>
  <c r="AB391" i="5"/>
  <c r="AB59" i="5"/>
  <c r="P426" i="5"/>
  <c r="P378" i="5"/>
  <c r="P322" i="5"/>
  <c r="P242" i="5"/>
  <c r="P130" i="5"/>
  <c r="AB470" i="5"/>
  <c r="X470" i="5"/>
  <c r="X173" i="5"/>
  <c r="P241" i="5"/>
  <c r="P225" i="5"/>
  <c r="P129" i="5"/>
  <c r="P97" i="5"/>
  <c r="P89" i="5"/>
  <c r="P344" i="5"/>
  <c r="P208" i="5"/>
  <c r="P136" i="5"/>
  <c r="P128" i="5"/>
  <c r="P55" i="5"/>
  <c r="X80" i="5"/>
  <c r="T80" i="5"/>
  <c r="AB428" i="5"/>
  <c r="X420" i="5"/>
  <c r="E42" i="10"/>
  <c r="E43" i="10"/>
  <c r="E44" i="10"/>
  <c r="E45" i="10"/>
  <c r="E46" i="10"/>
  <c r="E41" i="10"/>
  <c r="E33" i="10"/>
  <c r="E32" i="10"/>
  <c r="E34" i="10"/>
  <c r="E35" i="10"/>
  <c r="E36" i="10"/>
  <c r="E12" i="10"/>
  <c r="E10" i="10"/>
  <c r="E11" i="10"/>
  <c r="E18" i="10"/>
  <c r="E19" i="10"/>
  <c r="E17" i="10"/>
  <c r="E25" i="10"/>
  <c r="E26" i="10"/>
  <c r="E27" i="10"/>
  <c r="E24" i="10"/>
  <c r="L260" i="4"/>
  <c r="L244" i="4"/>
  <c r="L140" i="4"/>
  <c r="L225" i="4"/>
  <c r="L130" i="4"/>
  <c r="L55" i="4"/>
  <c r="K548" i="4"/>
  <c r="K258" i="4"/>
  <c r="L242" i="4"/>
  <c r="L172" i="4"/>
  <c r="L128" i="4"/>
  <c r="L223" i="4"/>
  <c r="L163" i="4"/>
  <c r="T539" i="4"/>
  <c r="P379" i="4"/>
  <c r="P211" i="4"/>
  <c r="P163" i="4"/>
  <c r="L133" i="4"/>
  <c r="P426" i="4"/>
  <c r="P378" i="4"/>
  <c r="P322" i="4"/>
  <c r="P242" i="4"/>
  <c r="P130" i="4"/>
  <c r="P241" i="4"/>
  <c r="P225" i="4"/>
  <c r="P129" i="4"/>
  <c r="P97" i="4"/>
  <c r="P89" i="4"/>
  <c r="AB391" i="4"/>
  <c r="AB59" i="4"/>
  <c r="P344" i="4"/>
  <c r="P208" i="4"/>
  <c r="P136" i="4"/>
  <c r="P128" i="4"/>
  <c r="P55" i="4"/>
  <c r="AB470" i="4"/>
  <c r="X470" i="4"/>
  <c r="X173" i="4"/>
  <c r="P391" i="4"/>
  <c r="P383" i="4"/>
  <c r="P223" i="4"/>
  <c r="T119" i="4"/>
  <c r="P95" i="4"/>
  <c r="P438" i="4"/>
  <c r="P390" i="4"/>
  <c r="P318" i="4"/>
  <c r="X80" i="4"/>
  <c r="T80" i="4"/>
  <c r="AB428" i="4"/>
  <c r="X420" i="4"/>
  <c r="P397" i="4"/>
  <c r="P381" i="4"/>
  <c r="P373" i="4"/>
  <c r="P357" i="4"/>
  <c r="P293" i="4"/>
  <c r="T173" i="4"/>
  <c r="P133" i="4"/>
  <c r="P68" i="4"/>
  <c r="X539" i="4"/>
  <c r="P428" i="4"/>
  <c r="T420" i="4"/>
  <c r="P372" i="4"/>
  <c r="P340" i="4"/>
  <c r="P260" i="4"/>
  <c r="P244" i="4"/>
  <c r="T236" i="4"/>
  <c r="P172" i="4"/>
  <c r="P156" i="4"/>
  <c r="P148" i="4"/>
  <c r="P140" i="4"/>
  <c r="P84" i="4"/>
  <c r="P59" i="4"/>
  <c r="AB128" i="4"/>
  <c r="E34" i="9"/>
  <c r="E32" i="9"/>
  <c r="E33" i="9"/>
  <c r="E42" i="9"/>
  <c r="E43" i="9"/>
  <c r="E44" i="9"/>
  <c r="E45" i="9"/>
  <c r="E46" i="9"/>
  <c r="E41" i="9"/>
  <c r="E13" i="9"/>
  <c r="E12" i="9"/>
  <c r="E11" i="9"/>
  <c r="E19" i="9"/>
  <c r="E17" i="9"/>
  <c r="E18" i="9"/>
  <c r="E25" i="9"/>
  <c r="E24" i="9"/>
  <c r="E26" i="9"/>
  <c r="E30" i="9"/>
  <c r="E31" i="9"/>
  <c r="E27" i="9"/>
  <c r="E28" i="9"/>
  <c r="E29" i="9"/>
  <c r="E39" i="9"/>
  <c r="E36" i="9"/>
  <c r="E37" i="9"/>
  <c r="E38" i="9"/>
  <c r="E40" i="9"/>
  <c r="E35" i="9"/>
  <c r="E8" i="9"/>
  <c r="E9" i="9"/>
  <c r="E10" i="9"/>
  <c r="E15" i="9"/>
  <c r="E16" i="9"/>
  <c r="E14" i="9"/>
  <c r="E21" i="9"/>
  <c r="E22" i="9"/>
  <c r="E23" i="9"/>
  <c r="E20" i="9"/>
  <c r="P426" i="2"/>
  <c r="P378" i="2"/>
  <c r="P322" i="2"/>
  <c r="L340" i="2"/>
  <c r="L322" i="2"/>
  <c r="H423" i="2"/>
  <c r="L423" i="2"/>
  <c r="L379" i="2"/>
  <c r="L344" i="2"/>
  <c r="L378" i="2"/>
  <c r="AB391" i="2"/>
  <c r="L381" i="2"/>
  <c r="H264" i="2"/>
  <c r="L264" i="2"/>
  <c r="L438" i="2"/>
  <c r="L318" i="2"/>
  <c r="P344" i="2"/>
  <c r="AB470" i="2"/>
  <c r="X470" i="2"/>
  <c r="L373" i="2"/>
  <c r="L293" i="2"/>
  <c r="P391" i="2"/>
  <c r="P383" i="2"/>
  <c r="P438" i="2"/>
  <c r="P390" i="2"/>
  <c r="P318" i="2"/>
  <c r="AB428" i="2"/>
  <c r="X420" i="2"/>
  <c r="L383" i="2"/>
  <c r="P397" i="2"/>
  <c r="P381" i="2"/>
  <c r="P373" i="2"/>
  <c r="P357" i="2"/>
  <c r="P293" i="2"/>
  <c r="X539" i="2"/>
  <c r="P428" i="2"/>
  <c r="T420" i="2"/>
  <c r="P372" i="2"/>
  <c r="P340" i="2"/>
  <c r="T539" i="2"/>
  <c r="P379" i="2"/>
  <c r="L133" i="2"/>
  <c r="L140" i="2"/>
  <c r="L260" i="2"/>
  <c r="L244" i="2"/>
  <c r="L225" i="2"/>
  <c r="L130" i="2"/>
  <c r="L55" i="2"/>
  <c r="L242" i="2"/>
  <c r="L172" i="2"/>
  <c r="L128" i="2"/>
  <c r="L223" i="2"/>
  <c r="L163" i="2"/>
  <c r="P242" i="2"/>
  <c r="P130" i="2"/>
  <c r="P241" i="2"/>
  <c r="P225" i="2"/>
  <c r="P129" i="2"/>
  <c r="P97" i="2"/>
  <c r="P89" i="2"/>
  <c r="AB59" i="2"/>
  <c r="P208" i="2"/>
  <c r="P136" i="2"/>
  <c r="P128" i="2"/>
  <c r="P55" i="2"/>
  <c r="X173" i="2"/>
  <c r="P223" i="2"/>
  <c r="T119" i="2"/>
  <c r="P95" i="2"/>
  <c r="T80" i="2"/>
  <c r="X80" i="2"/>
  <c r="T173" i="2"/>
  <c r="P133" i="2"/>
  <c r="P68" i="2"/>
  <c r="P260" i="2"/>
  <c r="P244" i="2"/>
  <c r="T236" i="2"/>
  <c r="P172" i="2"/>
  <c r="P156" i="2"/>
  <c r="P148" i="2"/>
  <c r="P140" i="2"/>
  <c r="P84" i="2"/>
  <c r="P59" i="2"/>
  <c r="AB128" i="2"/>
  <c r="P211" i="2"/>
  <c r="P163" i="2"/>
  <c r="O259" i="8"/>
  <c r="G361" i="8"/>
  <c r="AA262" i="8"/>
  <c r="AA549" i="8"/>
  <c r="G9" i="8"/>
  <c r="W549" i="8"/>
  <c r="W261" i="8"/>
  <c r="S548" i="8"/>
  <c r="S260" i="8"/>
  <c r="AD259" i="8"/>
  <c r="AD546" i="8"/>
  <c r="G319" i="7"/>
  <c r="G255" i="7"/>
  <c r="S550" i="7"/>
  <c r="P550" i="7" s="1"/>
  <c r="S262" i="7"/>
  <c r="W548" i="7"/>
  <c r="W260" i="7"/>
  <c r="AA258" i="7"/>
  <c r="AA543" i="7"/>
  <c r="AD263" i="7"/>
  <c r="K543" i="6"/>
  <c r="K261" i="6"/>
  <c r="O547" i="6"/>
  <c r="O256" i="6"/>
  <c r="AD261" i="6"/>
  <c r="AB261" i="6" s="1"/>
  <c r="AD550" i="6"/>
  <c r="AA261" i="6"/>
  <c r="AA544" i="6"/>
  <c r="G545" i="6"/>
  <c r="G537" i="6"/>
  <c r="G529" i="6"/>
  <c r="G257" i="6"/>
  <c r="G249" i="6"/>
  <c r="G241" i="6"/>
  <c r="G233" i="6"/>
  <c r="G225" i="6"/>
  <c r="S550" i="6"/>
  <c r="S262" i="6"/>
  <c r="W546" i="6"/>
  <c r="W258" i="6"/>
  <c r="K540" i="4"/>
  <c r="O550" i="4"/>
  <c r="O257" i="4"/>
  <c r="S548" i="4"/>
  <c r="S260" i="4"/>
  <c r="W544" i="4"/>
  <c r="AA546" i="4"/>
  <c r="AD543" i="4"/>
  <c r="G4" i="8"/>
  <c r="G546" i="8"/>
  <c r="G538" i="8"/>
  <c r="G530" i="8"/>
  <c r="G522" i="8"/>
  <c r="G514" i="8"/>
  <c r="G506" i="8"/>
  <c r="G498" i="8"/>
  <c r="G490" i="8"/>
  <c r="G482" i="8"/>
  <c r="G474" i="8"/>
  <c r="G466" i="8"/>
  <c r="G458" i="8"/>
  <c r="G450" i="8"/>
  <c r="G442" i="8"/>
  <c r="G434" i="8"/>
  <c r="G426" i="8"/>
  <c r="G418" i="8"/>
  <c r="G410" i="8"/>
  <c r="G402" i="8"/>
  <c r="G394" i="8"/>
  <c r="G386" i="8"/>
  <c r="G378" i="8"/>
  <c r="G370" i="8"/>
  <c r="G362" i="8"/>
  <c r="G354" i="8"/>
  <c r="G346" i="8"/>
  <c r="G338" i="8"/>
  <c r="G330" i="8"/>
  <c r="G322" i="8"/>
  <c r="G314" i="8"/>
  <c r="G306" i="8"/>
  <c r="G298" i="8"/>
  <c r="G290" i="8"/>
  <c r="G282" i="8"/>
  <c r="G274" i="8"/>
  <c r="G266" i="8"/>
  <c r="G258" i="8"/>
  <c r="G250" i="8"/>
  <c r="G242" i="8"/>
  <c r="G234" i="8"/>
  <c r="G226" i="8"/>
  <c r="G218" i="8"/>
  <c r="G210" i="8"/>
  <c r="G202" i="8"/>
  <c r="G194" i="8"/>
  <c r="G186" i="8"/>
  <c r="G178" i="8"/>
  <c r="G170" i="8"/>
  <c r="G162" i="8"/>
  <c r="G154" i="8"/>
  <c r="G146" i="8"/>
  <c r="G138" i="8"/>
  <c r="G130" i="8"/>
  <c r="K535" i="8"/>
  <c r="K527" i="8"/>
  <c r="K519" i="8"/>
  <c r="K511" i="8"/>
  <c r="K503" i="8"/>
  <c r="K495" i="8"/>
  <c r="K487" i="8"/>
  <c r="K479" i="8"/>
  <c r="K471" i="8"/>
  <c r="K463" i="8"/>
  <c r="K455" i="8"/>
  <c r="K447" i="8"/>
  <c r="K438" i="8"/>
  <c r="K430" i="8"/>
  <c r="K420" i="8"/>
  <c r="K412" i="8"/>
  <c r="K404" i="8"/>
  <c r="K395" i="8"/>
  <c r="K385" i="8"/>
  <c r="K377" i="8"/>
  <c r="K368" i="8"/>
  <c r="K359" i="8"/>
  <c r="K350" i="8"/>
  <c r="K342" i="8"/>
  <c r="K334" i="8"/>
  <c r="K326" i="8"/>
  <c r="K318" i="8"/>
  <c r="K310" i="8"/>
  <c r="K302" i="8"/>
  <c r="K294" i="8"/>
  <c r="K286" i="8"/>
  <c r="K277" i="8"/>
  <c r="K269" i="8"/>
  <c r="K253" i="8"/>
  <c r="K245" i="8"/>
  <c r="K236" i="8"/>
  <c r="K227" i="8"/>
  <c r="K219" i="8"/>
  <c r="K210" i="8"/>
  <c r="K201" i="8"/>
  <c r="K192" i="8"/>
  <c r="K184" i="8"/>
  <c r="K175" i="8"/>
  <c r="K167" i="8"/>
  <c r="K159" i="8"/>
  <c r="K150" i="8"/>
  <c r="K141" i="8"/>
  <c r="K132" i="8"/>
  <c r="K123" i="8"/>
  <c r="K115" i="8"/>
  <c r="K107" i="8"/>
  <c r="K98" i="8"/>
  <c r="K85" i="8"/>
  <c r="K76" i="8"/>
  <c r="K66" i="8"/>
  <c r="K57" i="8"/>
  <c r="K49" i="8"/>
  <c r="K41" i="8"/>
  <c r="K33" i="8"/>
  <c r="K25" i="8"/>
  <c r="K17" i="8"/>
  <c r="K9" i="8"/>
  <c r="G545" i="8"/>
  <c r="G521" i="8"/>
  <c r="G505" i="8"/>
  <c r="G489" i="8"/>
  <c r="G473" i="8"/>
  <c r="G457" i="8"/>
  <c r="G441" i="8"/>
  <c r="G425" i="8"/>
  <c r="G409" i="8"/>
  <c r="G393" i="8"/>
  <c r="G377" i="8"/>
  <c r="G353" i="8"/>
  <c r="G337" i="8"/>
  <c r="G321" i="8"/>
  <c r="G305" i="8"/>
  <c r="G281" i="8"/>
  <c r="G265" i="8"/>
  <c r="G249" i="8"/>
  <c r="G233" i="8"/>
  <c r="G217" i="8"/>
  <c r="G193" i="8"/>
  <c r="G177" i="8"/>
  <c r="G161" i="8"/>
  <c r="G145" i="8"/>
  <c r="G121" i="8"/>
  <c r="G105" i="8"/>
  <c r="G81" i="8"/>
  <c r="G65" i="8"/>
  <c r="G49" i="8"/>
  <c r="G33" i="8"/>
  <c r="G17" i="8"/>
  <c r="G544" i="8"/>
  <c r="G536" i="8"/>
  <c r="G528" i="8"/>
  <c r="G520" i="8"/>
  <c r="G512" i="8"/>
  <c r="G504" i="8"/>
  <c r="G496" i="8"/>
  <c r="G488" i="8"/>
  <c r="G480" i="8"/>
  <c r="G472" i="8"/>
  <c r="G464" i="8"/>
  <c r="G456" i="8"/>
  <c r="G448" i="8"/>
  <c r="G440" i="8"/>
  <c r="G432" i="8"/>
  <c r="G424" i="8"/>
  <c r="G416" i="8"/>
  <c r="G408" i="8"/>
  <c r="G400" i="8"/>
  <c r="G392" i="8"/>
  <c r="G384" i="8"/>
  <c r="G376" i="8"/>
  <c r="G368" i="8"/>
  <c r="G360" i="8"/>
  <c r="G352" i="8"/>
  <c r="G344" i="8"/>
  <c r="G336" i="8"/>
  <c r="G328" i="8"/>
  <c r="G320" i="8"/>
  <c r="G312" i="8"/>
  <c r="G304" i="8"/>
  <c r="G296" i="8"/>
  <c r="G288" i="8"/>
  <c r="G280" i="8"/>
  <c r="G272" i="8"/>
  <c r="G264" i="8"/>
  <c r="G256" i="8"/>
  <c r="G248" i="8"/>
  <c r="G240" i="8"/>
  <c r="G232" i="8"/>
  <c r="G224" i="8"/>
  <c r="G216" i="8"/>
  <c r="G208" i="8"/>
  <c r="G200" i="8"/>
  <c r="G192" i="8"/>
  <c r="G184" i="8"/>
  <c r="G176" i="8"/>
  <c r="G168" i="8"/>
  <c r="G537" i="8"/>
  <c r="G529" i="8"/>
  <c r="G513" i="8"/>
  <c r="G497" i="8"/>
  <c r="G481" i="8"/>
  <c r="G465" i="8"/>
  <c r="G449" i="8"/>
  <c r="G433" i="8"/>
  <c r="G417" i="8"/>
  <c r="G401" i="8"/>
  <c r="G385" i="8"/>
  <c r="G369" i="8"/>
  <c r="G345" i="8"/>
  <c r="G329" i="8"/>
  <c r="G313" i="8"/>
  <c r="G297" i="8"/>
  <c r="G289" i="8"/>
  <c r="G273" i="8"/>
  <c r="G257" i="8"/>
  <c r="G241" i="8"/>
  <c r="G225" i="8"/>
  <c r="G209" i="8"/>
  <c r="G201" i="8"/>
  <c r="G185" i="8"/>
  <c r="G169" i="8"/>
  <c r="G153" i="8"/>
  <c r="G137" i="8"/>
  <c r="G129" i="8"/>
  <c r="G113" i="8"/>
  <c r="G97" i="8"/>
  <c r="G89" i="8"/>
  <c r="G73" i="8"/>
  <c r="G57" i="8"/>
  <c r="G41" i="8"/>
  <c r="G25" i="8"/>
  <c r="G543" i="8"/>
  <c r="G535" i="8"/>
  <c r="G527" i="8"/>
  <c r="G519" i="8"/>
  <c r="G511" i="8"/>
  <c r="G503" i="8"/>
  <c r="G495" i="8"/>
  <c r="G487" i="8"/>
  <c r="G479" i="8"/>
  <c r="G471" i="8"/>
  <c r="G463" i="8"/>
  <c r="G455" i="8"/>
  <c r="G447" i="8"/>
  <c r="G439" i="8"/>
  <c r="G431" i="8"/>
  <c r="G423" i="8"/>
  <c r="G415" i="8"/>
  <c r="G407" i="8"/>
  <c r="G399" i="8"/>
  <c r="G391" i="8"/>
  <c r="G383" i="8"/>
  <c r="G375" i="8"/>
  <c r="G367" i="8"/>
  <c r="G359" i="8"/>
  <c r="G351" i="8"/>
  <c r="G343" i="8"/>
  <c r="G335" i="8"/>
  <c r="G327" i="8"/>
  <c r="G319" i="8"/>
  <c r="G311" i="8"/>
  <c r="G303" i="8"/>
  <c r="G295" i="8"/>
  <c r="G287" i="8"/>
  <c r="G279" i="8"/>
  <c r="G271" i="8"/>
  <c r="G263" i="8"/>
  <c r="G255" i="8"/>
  <c r="G247" i="8"/>
  <c r="G239" i="8"/>
  <c r="G231" i="8"/>
  <c r="G223" i="8"/>
  <c r="G215" i="8"/>
  <c r="G207" i="8"/>
  <c r="G199" i="8"/>
  <c r="G191" i="8"/>
  <c r="G183" i="8"/>
  <c r="G175" i="8"/>
  <c r="G167" i="8"/>
  <c r="G159" i="8"/>
  <c r="G151" i="8"/>
  <c r="G143" i="8"/>
  <c r="G135" i="8"/>
  <c r="G127" i="8"/>
  <c r="G550" i="8"/>
  <c r="G542" i="8"/>
  <c r="G534" i="8"/>
  <c r="G526" i="8"/>
  <c r="G518" i="8"/>
  <c r="G510" i="8"/>
  <c r="G502" i="8"/>
  <c r="G494" i="8"/>
  <c r="G486" i="8"/>
  <c r="G478" i="8"/>
  <c r="G470" i="8"/>
  <c r="G462" i="8"/>
  <c r="G454" i="8"/>
  <c r="G446" i="8"/>
  <c r="G438" i="8"/>
  <c r="G430" i="8"/>
  <c r="G422" i="8"/>
  <c r="G414" i="8"/>
  <c r="G406" i="8"/>
  <c r="G398" i="8"/>
  <c r="G390" i="8"/>
  <c r="G382" i="8"/>
  <c r="G374" i="8"/>
  <c r="G366" i="8"/>
  <c r="G358" i="8"/>
  <c r="G350" i="8"/>
  <c r="G342" i="8"/>
  <c r="G334" i="8"/>
  <c r="G326" i="8"/>
  <c r="G318" i="8"/>
  <c r="G310" i="8"/>
  <c r="G302" i="8"/>
  <c r="G294" i="8"/>
  <c r="G286" i="8"/>
  <c r="G278" i="8"/>
  <c r="G270" i="8"/>
  <c r="G262" i="8"/>
  <c r="G254" i="8"/>
  <c r="G246" i="8"/>
  <c r="G238" i="8"/>
  <c r="G230" i="8"/>
  <c r="G222" i="8"/>
  <c r="G214" i="8"/>
  <c r="G206" i="8"/>
  <c r="G198" i="8"/>
  <c r="G190" i="8"/>
  <c r="G182" i="8"/>
  <c r="G174" i="8"/>
  <c r="G166" i="8"/>
  <c r="G158" i="8"/>
  <c r="G150" i="8"/>
  <c r="G142" i="8"/>
  <c r="G134" i="8"/>
  <c r="G126" i="8"/>
  <c r="G549" i="8"/>
  <c r="G541" i="8"/>
  <c r="G533" i="8"/>
  <c r="G525" i="8"/>
  <c r="G517" i="8"/>
  <c r="G509" i="8"/>
  <c r="G501" i="8"/>
  <c r="G493" i="8"/>
  <c r="G485" i="8"/>
  <c r="G477" i="8"/>
  <c r="G469" i="8"/>
  <c r="G461" i="8"/>
  <c r="G453" i="8"/>
  <c r="G445" i="8"/>
  <c r="G437" i="8"/>
  <c r="G429" i="8"/>
  <c r="G421" i="8"/>
  <c r="G413" i="8"/>
  <c r="G405" i="8"/>
  <c r="G397" i="8"/>
  <c r="G389" i="8"/>
  <c r="G381" i="8"/>
  <c r="G373" i="8"/>
  <c r="G365" i="8"/>
  <c r="G357" i="8"/>
  <c r="G349" i="8"/>
  <c r="G548" i="8"/>
  <c r="G540" i="8"/>
  <c r="G532" i="8"/>
  <c r="G524" i="8"/>
  <c r="G516" i="8"/>
  <c r="G508" i="8"/>
  <c r="G500" i="8"/>
  <c r="G492" i="8"/>
  <c r="G484" i="8"/>
  <c r="G476" i="8"/>
  <c r="G468" i="8"/>
  <c r="G460" i="8"/>
  <c r="G452" i="8"/>
  <c r="G444" i="8"/>
  <c r="G436" i="8"/>
  <c r="G428" i="8"/>
  <c r="G420" i="8"/>
  <c r="G412" i="8"/>
  <c r="G404" i="8"/>
  <c r="G396" i="8"/>
  <c r="G388" i="8"/>
  <c r="G380" i="8"/>
  <c r="G372" i="8"/>
  <c r="G364" i="8"/>
  <c r="G356" i="8"/>
  <c r="G348" i="8"/>
  <c r="G340" i="8"/>
  <c r="G332" i="8"/>
  <c r="G324" i="8"/>
  <c r="G316" i="8"/>
  <c r="G308" i="8"/>
  <c r="G300" i="8"/>
  <c r="G292" i="8"/>
  <c r="G284" i="8"/>
  <c r="G276" i="8"/>
  <c r="G268" i="8"/>
  <c r="G260" i="8"/>
  <c r="G252" i="8"/>
  <c r="G244" i="8"/>
  <c r="G236" i="8"/>
  <c r="G228" i="8"/>
  <c r="G220" i="8"/>
  <c r="G212" i="8"/>
  <c r="G204" i="8"/>
  <c r="G196" i="8"/>
  <c r="G188" i="8"/>
  <c r="G180" i="8"/>
  <c r="G172" i="8"/>
  <c r="G164" i="8"/>
  <c r="G156" i="8"/>
  <c r="G148" i="8"/>
  <c r="G140" i="8"/>
  <c r="G132" i="8"/>
  <c r="G547" i="8"/>
  <c r="G539" i="8"/>
  <c r="G531" i="8"/>
  <c r="G523" i="8"/>
  <c r="G515" i="8"/>
  <c r="G507" i="8"/>
  <c r="G499" i="8"/>
  <c r="G491" i="8"/>
  <c r="G483" i="8"/>
  <c r="G475" i="8"/>
  <c r="G467" i="8"/>
  <c r="G459" i="8"/>
  <c r="G451" i="8"/>
  <c r="G443" i="8"/>
  <c r="G435" i="8"/>
  <c r="G427" i="8"/>
  <c r="G419" i="8"/>
  <c r="G411" i="8"/>
  <c r="G403" i="8"/>
  <c r="G395" i="8"/>
  <c r="G387" i="8"/>
  <c r="G379" i="8"/>
  <c r="G371" i="8"/>
  <c r="G363" i="8"/>
  <c r="G355" i="8"/>
  <c r="G347" i="8"/>
  <c r="G339" i="8"/>
  <c r="G331" i="8"/>
  <c r="G323" i="8"/>
  <c r="G315" i="8"/>
  <c r="G307" i="8"/>
  <c r="G299" i="8"/>
  <c r="G291" i="8"/>
  <c r="G283" i="8"/>
  <c r="G275" i="8"/>
  <c r="G267" i="8"/>
  <c r="G259" i="8"/>
  <c r="G251" i="8"/>
  <c r="G243" i="8"/>
  <c r="G235" i="8"/>
  <c r="G227" i="8"/>
  <c r="G219" i="8"/>
  <c r="G211" i="8"/>
  <c r="G203" i="8"/>
  <c r="G195" i="8"/>
  <c r="G187" i="8"/>
  <c r="G179" i="8"/>
  <c r="G171" i="8"/>
  <c r="G163" i="8"/>
  <c r="G155" i="8"/>
  <c r="G147" i="8"/>
  <c r="G139" i="8"/>
  <c r="G131" i="8"/>
  <c r="G122" i="8"/>
  <c r="G114" i="8"/>
  <c r="G106" i="8"/>
  <c r="G98" i="8"/>
  <c r="G90" i="8"/>
  <c r="G82" i="8"/>
  <c r="G74" i="8"/>
  <c r="G66" i="8"/>
  <c r="G58" i="8"/>
  <c r="G50" i="8"/>
  <c r="G42" i="8"/>
  <c r="G34" i="8"/>
  <c r="G26" i="8"/>
  <c r="G18" i="8"/>
  <c r="G10" i="8"/>
  <c r="K156" i="8"/>
  <c r="K148" i="8"/>
  <c r="K92" i="8"/>
  <c r="K84" i="8"/>
  <c r="K68" i="8"/>
  <c r="K4" i="8"/>
  <c r="K235" i="8"/>
  <c r="K211" i="8"/>
  <c r="K195" i="8"/>
  <c r="K99" i="8"/>
  <c r="K75" i="8"/>
  <c r="K59" i="8"/>
  <c r="K241" i="8"/>
  <c r="K177" i="8"/>
  <c r="K129" i="8"/>
  <c r="K97" i="8"/>
  <c r="K89" i="8"/>
  <c r="K208" i="8"/>
  <c r="K136" i="8"/>
  <c r="K95" i="8"/>
  <c r="K94" i="8"/>
  <c r="K544" i="8"/>
  <c r="K536" i="8"/>
  <c r="K528" i="8"/>
  <c r="K520" i="8"/>
  <c r="H520" i="8" s="1"/>
  <c r="K512" i="8"/>
  <c r="H512" i="8" s="1"/>
  <c r="K504" i="8"/>
  <c r="K496" i="8"/>
  <c r="H496" i="8" s="1"/>
  <c r="K488" i="8"/>
  <c r="H488" i="8" s="1"/>
  <c r="K480" i="8"/>
  <c r="K472" i="8"/>
  <c r="K464" i="8"/>
  <c r="K456" i="8"/>
  <c r="H456" i="8" s="1"/>
  <c r="K448" i="8"/>
  <c r="H448" i="8" s="1"/>
  <c r="K440" i="8"/>
  <c r="K431" i="8"/>
  <c r="K421" i="8"/>
  <c r="H421" i="8" s="1"/>
  <c r="K413" i="8"/>
  <c r="H413" i="8" s="1"/>
  <c r="K405" i="8"/>
  <c r="K396" i="8"/>
  <c r="H396" i="8" s="1"/>
  <c r="K386" i="8"/>
  <c r="K378" i="8"/>
  <c r="H378" i="8" s="1"/>
  <c r="K369" i="8"/>
  <c r="H369" i="8" s="1"/>
  <c r="K360" i="8"/>
  <c r="H360" i="8" s="1"/>
  <c r="K351" i="8"/>
  <c r="H351" i="8" s="1"/>
  <c r="K343" i="8"/>
  <c r="H343" i="8" s="1"/>
  <c r="K335" i="8"/>
  <c r="K327" i="8"/>
  <c r="H327" i="8" s="1"/>
  <c r="K319" i="8"/>
  <c r="H319" i="8" s="1"/>
  <c r="K311" i="8"/>
  <c r="H311" i="8" s="1"/>
  <c r="K303" i="8"/>
  <c r="K295" i="8"/>
  <c r="K287" i="8"/>
  <c r="H287" i="8" s="1"/>
  <c r="K278" i="8"/>
  <c r="K270" i="8"/>
  <c r="H270" i="8" s="1"/>
  <c r="K262" i="8"/>
  <c r="H262" i="8" s="1"/>
  <c r="K254" i="8"/>
  <c r="K246" i="8"/>
  <c r="H246" i="8" s="1"/>
  <c r="K237" i="8"/>
  <c r="K228" i="8"/>
  <c r="K220" i="8"/>
  <c r="H220" i="8" s="1"/>
  <c r="K212" i="8"/>
  <c r="K202" i="8"/>
  <c r="K193" i="8"/>
  <c r="K185" i="8"/>
  <c r="H185" i="8" s="1"/>
  <c r="K176" i="8"/>
  <c r="H176" i="8" s="1"/>
  <c r="K168" i="8"/>
  <c r="H168" i="8" s="1"/>
  <c r="K160" i="8"/>
  <c r="K151" i="8"/>
  <c r="H151" i="8" s="1"/>
  <c r="K142" i="8"/>
  <c r="H142" i="8" s="1"/>
  <c r="K133" i="8"/>
  <c r="K124" i="8"/>
  <c r="K116" i="8"/>
  <c r="K108" i="8"/>
  <c r="K100" i="8"/>
  <c r="K86" i="8"/>
  <c r="K77" i="8"/>
  <c r="K67" i="8"/>
  <c r="K58" i="8"/>
  <c r="K50" i="8"/>
  <c r="K42" i="8"/>
  <c r="H42" i="8" s="1"/>
  <c r="K34" i="8"/>
  <c r="K26" i="8"/>
  <c r="K18" i="8"/>
  <c r="H18" i="8" s="1"/>
  <c r="K10" i="8"/>
  <c r="O543" i="8"/>
  <c r="L543" i="8" s="1"/>
  <c r="O535" i="8"/>
  <c r="O527" i="8"/>
  <c r="O519" i="8"/>
  <c r="O511" i="8"/>
  <c r="O503" i="8"/>
  <c r="L503" i="8" s="1"/>
  <c r="O495" i="8"/>
  <c r="L495" i="8" s="1"/>
  <c r="O487" i="8"/>
  <c r="L487" i="8" s="1"/>
  <c r="O479" i="8"/>
  <c r="L479" i="8" s="1"/>
  <c r="O471" i="8"/>
  <c r="O463" i="8"/>
  <c r="O455" i="8"/>
  <c r="O447" i="8"/>
  <c r="O439" i="8"/>
  <c r="O430" i="8"/>
  <c r="L430" i="8" s="1"/>
  <c r="O420" i="8"/>
  <c r="L420" i="8" s="1"/>
  <c r="O412" i="8"/>
  <c r="L412" i="8" s="1"/>
  <c r="O404" i="8"/>
  <c r="O395" i="8"/>
  <c r="O385" i="8"/>
  <c r="O371" i="8"/>
  <c r="O363" i="8"/>
  <c r="O354" i="8"/>
  <c r="O346" i="8"/>
  <c r="O336" i="8"/>
  <c r="O328" i="8"/>
  <c r="O319" i="8"/>
  <c r="O310" i="8"/>
  <c r="O302" i="8"/>
  <c r="L302" i="8" s="1"/>
  <c r="O294" i="8"/>
  <c r="L294" i="8" s="1"/>
  <c r="O285" i="8"/>
  <c r="O277" i="8"/>
  <c r="O269" i="8"/>
  <c r="L269" i="8" s="1"/>
  <c r="O261" i="8"/>
  <c r="O252" i="8"/>
  <c r="O243" i="8"/>
  <c r="O233" i="8"/>
  <c r="O224" i="8"/>
  <c r="O215" i="8"/>
  <c r="O205" i="8"/>
  <c r="O197" i="8"/>
  <c r="O189" i="8"/>
  <c r="O181" i="8"/>
  <c r="O173" i="8"/>
  <c r="O164" i="8"/>
  <c r="O154" i="8"/>
  <c r="O145" i="8"/>
  <c r="O135" i="8"/>
  <c r="O123" i="8"/>
  <c r="L123" i="8" s="1"/>
  <c r="O115" i="8"/>
  <c r="O107" i="8"/>
  <c r="O99" i="8"/>
  <c r="O88" i="8"/>
  <c r="O79" i="8"/>
  <c r="O71" i="8"/>
  <c r="O62" i="8"/>
  <c r="O52" i="8"/>
  <c r="O44" i="8"/>
  <c r="O36" i="8"/>
  <c r="O28" i="8"/>
  <c r="O20" i="8"/>
  <c r="O12" i="8"/>
  <c r="O542" i="8"/>
  <c r="O534" i="8"/>
  <c r="O526" i="8"/>
  <c r="O518" i="8"/>
  <c r="O510" i="8"/>
  <c r="O502" i="8"/>
  <c r="O494" i="8"/>
  <c r="O486" i="8"/>
  <c r="O478" i="8"/>
  <c r="O470" i="8"/>
  <c r="O462" i="8"/>
  <c r="O454" i="8"/>
  <c r="O446" i="8"/>
  <c r="O437" i="8"/>
  <c r="O429" i="8"/>
  <c r="O419" i="8"/>
  <c r="O411" i="8"/>
  <c r="O403" i="8"/>
  <c r="O394" i="8"/>
  <c r="O384" i="8"/>
  <c r="O370" i="8"/>
  <c r="O362" i="8"/>
  <c r="O353" i="8"/>
  <c r="O345" i="8"/>
  <c r="O335" i="8"/>
  <c r="L335" i="8" s="1"/>
  <c r="O327" i="8"/>
  <c r="O317" i="8"/>
  <c r="O309" i="8"/>
  <c r="O301" i="8"/>
  <c r="O292" i="8"/>
  <c r="O284" i="8"/>
  <c r="O276" i="8"/>
  <c r="O268" i="8"/>
  <c r="O251" i="8"/>
  <c r="O240" i="8"/>
  <c r="O232" i="8"/>
  <c r="O222" i="8"/>
  <c r="O214" i="8"/>
  <c r="O204" i="8"/>
  <c r="O196" i="8"/>
  <c r="O188" i="8"/>
  <c r="O180" i="8"/>
  <c r="O171" i="8"/>
  <c r="O162" i="8"/>
  <c r="O153" i="8"/>
  <c r="O144" i="8"/>
  <c r="O134" i="8"/>
  <c r="O122" i="8"/>
  <c r="O114" i="8"/>
  <c r="O106" i="8"/>
  <c r="O98" i="8"/>
  <c r="L98" i="8" s="1"/>
  <c r="G160" i="8"/>
  <c r="G152" i="8"/>
  <c r="G144" i="8"/>
  <c r="G136" i="8"/>
  <c r="G128" i="8"/>
  <c r="G120" i="8"/>
  <c r="G112" i="8"/>
  <c r="G104" i="8"/>
  <c r="G96" i="8"/>
  <c r="G88" i="8"/>
  <c r="G80" i="8"/>
  <c r="G72" i="8"/>
  <c r="G64" i="8"/>
  <c r="G56" i="8"/>
  <c r="G48" i="8"/>
  <c r="G40" i="8"/>
  <c r="G32" i="8"/>
  <c r="G24" i="8"/>
  <c r="G16" i="8"/>
  <c r="G8" i="8"/>
  <c r="K550" i="8"/>
  <c r="K542" i="8"/>
  <c r="K534" i="8"/>
  <c r="K526" i="8"/>
  <c r="H526" i="8" s="1"/>
  <c r="K518" i="8"/>
  <c r="H518" i="8" s="1"/>
  <c r="K510" i="8"/>
  <c r="K502" i="8"/>
  <c r="H502" i="8" s="1"/>
  <c r="K494" i="8"/>
  <c r="H494" i="8" s="1"/>
  <c r="K486" i="8"/>
  <c r="K478" i="8"/>
  <c r="K470" i="8"/>
  <c r="K462" i="8"/>
  <c r="H462" i="8" s="1"/>
  <c r="K454" i="8"/>
  <c r="H454" i="8" s="1"/>
  <c r="K446" i="8"/>
  <c r="K437" i="8"/>
  <c r="H437" i="8" s="1"/>
  <c r="K429" i="8"/>
  <c r="K419" i="8"/>
  <c r="K411" i="8"/>
  <c r="H411" i="8" s="1"/>
  <c r="K403" i="8"/>
  <c r="H403" i="8" s="1"/>
  <c r="K394" i="8"/>
  <c r="K384" i="8"/>
  <c r="H384" i="8" s="1"/>
  <c r="K376" i="8"/>
  <c r="K367" i="8"/>
  <c r="H367" i="8" s="1"/>
  <c r="K358" i="8"/>
  <c r="H358" i="8" s="1"/>
  <c r="K349" i="8"/>
  <c r="H349" i="8" s="1"/>
  <c r="K341" i="8"/>
  <c r="K333" i="8"/>
  <c r="K325" i="8"/>
  <c r="K317" i="8"/>
  <c r="K309" i="8"/>
  <c r="K301" i="8"/>
  <c r="K293" i="8"/>
  <c r="K285" i="8"/>
  <c r="K276" i="8"/>
  <c r="K268" i="8"/>
  <c r="H268" i="8" s="1"/>
  <c r="K260" i="8"/>
  <c r="H260" i="8" s="1"/>
  <c r="K252" i="8"/>
  <c r="K244" i="8"/>
  <c r="H244" i="8" s="1"/>
  <c r="K234" i="8"/>
  <c r="K226" i="8"/>
  <c r="H226" i="8" s="1"/>
  <c r="K218" i="8"/>
  <c r="H218" i="8" s="1"/>
  <c r="K209" i="8"/>
  <c r="K200" i="8"/>
  <c r="H200" i="8" s="1"/>
  <c r="K191" i="8"/>
  <c r="H191" i="8" s="1"/>
  <c r="K183" i="8"/>
  <c r="K174" i="8"/>
  <c r="H174" i="8" s="1"/>
  <c r="K166" i="8"/>
  <c r="H166" i="8" s="1"/>
  <c r="K158" i="8"/>
  <c r="K149" i="8"/>
  <c r="K140" i="8"/>
  <c r="H140" i="8" s="1"/>
  <c r="K131" i="8"/>
  <c r="H131" i="8" s="1"/>
  <c r="K122" i="8"/>
  <c r="K114" i="8"/>
  <c r="H114" i="8" s="1"/>
  <c r="K106" i="8"/>
  <c r="H106" i="8" s="1"/>
  <c r="K96" i="8"/>
  <c r="H96" i="8" s="1"/>
  <c r="K83" i="8"/>
  <c r="K74" i="8"/>
  <c r="K65" i="8"/>
  <c r="H65" i="8" s="1"/>
  <c r="K56" i="8"/>
  <c r="H56" i="8" s="1"/>
  <c r="K48" i="8"/>
  <c r="K40" i="8"/>
  <c r="K32" i="8"/>
  <c r="H32" i="8" s="1"/>
  <c r="K24" i="8"/>
  <c r="K16" i="8"/>
  <c r="K8" i="8"/>
  <c r="O549" i="8"/>
  <c r="O541" i="8"/>
  <c r="O533" i="8"/>
  <c r="O525" i="8"/>
  <c r="O517" i="8"/>
  <c r="O509" i="8"/>
  <c r="O501" i="8"/>
  <c r="O493" i="8"/>
  <c r="O485" i="8"/>
  <c r="O477" i="8"/>
  <c r="O469" i="8"/>
  <c r="O461" i="8"/>
  <c r="O453" i="8"/>
  <c r="O445" i="8"/>
  <c r="O436" i="8"/>
  <c r="O427" i="8"/>
  <c r="O418" i="8"/>
  <c r="O410" i="8"/>
  <c r="O402" i="8"/>
  <c r="O393" i="8"/>
  <c r="O382" i="8"/>
  <c r="O369" i="8"/>
  <c r="O361" i="8"/>
  <c r="O352" i="8"/>
  <c r="O343" i="8"/>
  <c r="O334" i="8"/>
  <c r="L334" i="8" s="1"/>
  <c r="O326" i="8"/>
  <c r="L326" i="8" s="1"/>
  <c r="O316" i="8"/>
  <c r="O308" i="8"/>
  <c r="G119" i="8"/>
  <c r="G111" i="8"/>
  <c r="G103" i="8"/>
  <c r="G95" i="8"/>
  <c r="G87" i="8"/>
  <c r="G79" i="8"/>
  <c r="G71" i="8"/>
  <c r="G63" i="8"/>
  <c r="G55" i="8"/>
  <c r="G47" i="8"/>
  <c r="G39" i="8"/>
  <c r="G31" i="8"/>
  <c r="G23" i="8"/>
  <c r="G15" i="8"/>
  <c r="G7" i="8"/>
  <c r="K549" i="8"/>
  <c r="H549" i="8" s="1"/>
  <c r="K541" i="8"/>
  <c r="H541" i="8" s="1"/>
  <c r="K533" i="8"/>
  <c r="H533" i="8" s="1"/>
  <c r="K525" i="8"/>
  <c r="K517" i="8"/>
  <c r="K509" i="8"/>
  <c r="H509" i="8" s="1"/>
  <c r="K501" i="8"/>
  <c r="H501" i="8" s="1"/>
  <c r="K493" i="8"/>
  <c r="K485" i="8"/>
  <c r="H485" i="8" s="1"/>
  <c r="K477" i="8"/>
  <c r="H477" i="8" s="1"/>
  <c r="K469" i="8"/>
  <c r="H469" i="8" s="1"/>
  <c r="K461" i="8"/>
  <c r="K453" i="8"/>
  <c r="K445" i="8"/>
  <c r="H445" i="8" s="1"/>
  <c r="K436" i="8"/>
  <c r="H436" i="8" s="1"/>
  <c r="K427" i="8"/>
  <c r="H427" i="8" s="1"/>
  <c r="K418" i="8"/>
  <c r="H418" i="8" s="1"/>
  <c r="K410" i="8"/>
  <c r="H410" i="8" s="1"/>
  <c r="K402" i="8"/>
  <c r="H402" i="8" s="1"/>
  <c r="K393" i="8"/>
  <c r="H393" i="8" s="1"/>
  <c r="K383" i="8"/>
  <c r="H383" i="8" s="1"/>
  <c r="K375" i="8"/>
  <c r="H375" i="8" s="1"/>
  <c r="K366" i="8"/>
  <c r="H366" i="8" s="1"/>
  <c r="K356" i="8"/>
  <c r="K348" i="8"/>
  <c r="K340" i="8"/>
  <c r="K332" i="8"/>
  <c r="H332" i="8" s="1"/>
  <c r="K324" i="8"/>
  <c r="H324" i="8" s="1"/>
  <c r="K316" i="8"/>
  <c r="K308" i="8"/>
  <c r="H308" i="8" s="1"/>
  <c r="K300" i="8"/>
  <c r="H300" i="8" s="1"/>
  <c r="K292" i="8"/>
  <c r="K283" i="8"/>
  <c r="H283" i="8" s="1"/>
  <c r="K275" i="8"/>
  <c r="H275" i="8" s="1"/>
  <c r="K267" i="8"/>
  <c r="H267" i="8" s="1"/>
  <c r="K259" i="8"/>
  <c r="K251" i="8"/>
  <c r="K243" i="8"/>
  <c r="H243" i="8" s="1"/>
  <c r="K233" i="8"/>
  <c r="H233" i="8" s="1"/>
  <c r="K225" i="8"/>
  <c r="H225" i="8" s="1"/>
  <c r="K217" i="8"/>
  <c r="H217" i="8" s="1"/>
  <c r="K207" i="8"/>
  <c r="K199" i="8"/>
  <c r="H199" i="8" s="1"/>
  <c r="K190" i="8"/>
  <c r="K182" i="8"/>
  <c r="H182" i="8" s="1"/>
  <c r="K173" i="8"/>
  <c r="K165" i="8"/>
  <c r="K157" i="8"/>
  <c r="K147" i="8"/>
  <c r="H147" i="8" s="1"/>
  <c r="K139" i="8"/>
  <c r="H139" i="8" s="1"/>
  <c r="K130" i="8"/>
  <c r="H130" i="8" s="1"/>
  <c r="K121" i="8"/>
  <c r="K113" i="8"/>
  <c r="H113" i="8" s="1"/>
  <c r="K105" i="8"/>
  <c r="H105" i="8" s="1"/>
  <c r="K93" i="8"/>
  <c r="K82" i="8"/>
  <c r="H82" i="8" s="1"/>
  <c r="K73" i="8"/>
  <c r="H73" i="8" s="1"/>
  <c r="K64" i="8"/>
  <c r="H64" i="8" s="1"/>
  <c r="K55" i="8"/>
  <c r="K47" i="8"/>
  <c r="K39" i="8"/>
  <c r="H39" i="8" s="1"/>
  <c r="K31" i="8"/>
  <c r="H31" i="8" s="1"/>
  <c r="K23" i="8"/>
  <c r="K15" i="8"/>
  <c r="K7" i="8"/>
  <c r="H7" i="8" s="1"/>
  <c r="O548" i="8"/>
  <c r="O540" i="8"/>
  <c r="O532" i="8"/>
  <c r="O524" i="8"/>
  <c r="O516" i="8"/>
  <c r="O508" i="8"/>
  <c r="O500" i="8"/>
  <c r="O492" i="8"/>
  <c r="O484" i="8"/>
  <c r="O476" i="8"/>
  <c r="O468" i="8"/>
  <c r="O460" i="8"/>
  <c r="O452" i="8"/>
  <c r="O444" i="8"/>
  <c r="O435" i="8"/>
  <c r="O425" i="8"/>
  <c r="O417" i="8"/>
  <c r="O409" i="8"/>
  <c r="O401" i="8"/>
  <c r="O392" i="8"/>
  <c r="O380" i="8"/>
  <c r="O368" i="8"/>
  <c r="L368" i="8" s="1"/>
  <c r="O360" i="8"/>
  <c r="O351" i="8"/>
  <c r="O342" i="8"/>
  <c r="O333" i="8"/>
  <c r="O325" i="8"/>
  <c r="O315" i="8"/>
  <c r="O307" i="8"/>
  <c r="O299" i="8"/>
  <c r="O290" i="8"/>
  <c r="O282" i="8"/>
  <c r="O274" i="8"/>
  <c r="O266" i="8"/>
  <c r="O257" i="8"/>
  <c r="O249" i="8"/>
  <c r="O238" i="8"/>
  <c r="O230" i="8"/>
  <c r="O220" i="8"/>
  <c r="O212" i="8"/>
  <c r="O202" i="8"/>
  <c r="L202" i="8" s="1"/>
  <c r="O194" i="8"/>
  <c r="O186" i="8"/>
  <c r="O178" i="8"/>
  <c r="O169" i="8"/>
  <c r="O160" i="8"/>
  <c r="L160" i="8" s="1"/>
  <c r="O151" i="8"/>
  <c r="O142" i="8"/>
  <c r="O131" i="8"/>
  <c r="O120" i="8"/>
  <c r="O112" i="8"/>
  <c r="O104" i="8"/>
  <c r="O94" i="8"/>
  <c r="O85" i="8"/>
  <c r="L85" i="8" s="1"/>
  <c r="O76" i="8"/>
  <c r="L76" i="8" s="1"/>
  <c r="O67" i="8"/>
  <c r="O58" i="8"/>
  <c r="L58" i="8" s="1"/>
  <c r="O49" i="8"/>
  <c r="L49" i="8" s="1"/>
  <c r="O41" i="8"/>
  <c r="L41" i="8" s="1"/>
  <c r="O33" i="8"/>
  <c r="O25" i="8"/>
  <c r="O17" i="8"/>
  <c r="L17" i="8" s="1"/>
  <c r="O9" i="8"/>
  <c r="L9" i="8" s="1"/>
  <c r="G118" i="8"/>
  <c r="G110" i="8"/>
  <c r="G102" i="8"/>
  <c r="G94" i="8"/>
  <c r="G86" i="8"/>
  <c r="G78" i="8"/>
  <c r="G70" i="8"/>
  <c r="G62" i="8"/>
  <c r="G54" i="8"/>
  <c r="G46" i="8"/>
  <c r="G38" i="8"/>
  <c r="G30" i="8"/>
  <c r="G22" i="8"/>
  <c r="G14" i="8"/>
  <c r="G6" i="8"/>
  <c r="K548" i="8"/>
  <c r="H548" i="8" s="1"/>
  <c r="K540" i="8"/>
  <c r="K532" i="8"/>
  <c r="H532" i="8" s="1"/>
  <c r="K524" i="8"/>
  <c r="H524" i="8" s="1"/>
  <c r="K516" i="8"/>
  <c r="H516" i="8" s="1"/>
  <c r="K508" i="8"/>
  <c r="K500" i="8"/>
  <c r="H500" i="8" s="1"/>
  <c r="K492" i="8"/>
  <c r="H492" i="8" s="1"/>
  <c r="K484" i="8"/>
  <c r="H484" i="8" s="1"/>
  <c r="K476" i="8"/>
  <c r="K468" i="8"/>
  <c r="H468" i="8" s="1"/>
  <c r="K460" i="8"/>
  <c r="H460" i="8" s="1"/>
  <c r="K452" i="8"/>
  <c r="H452" i="8" s="1"/>
  <c r="K444" i="8"/>
  <c r="K435" i="8"/>
  <c r="H435" i="8" s="1"/>
  <c r="K425" i="8"/>
  <c r="H425" i="8" s="1"/>
  <c r="K417" i="8"/>
  <c r="H417" i="8" s="1"/>
  <c r="K409" i="8"/>
  <c r="K401" i="8"/>
  <c r="H401" i="8" s="1"/>
  <c r="K392" i="8"/>
  <c r="H392" i="8" s="1"/>
  <c r="K382" i="8"/>
  <c r="K374" i="8"/>
  <c r="H374" i="8" s="1"/>
  <c r="K365" i="8"/>
  <c r="H365" i="8" s="1"/>
  <c r="K355" i="8"/>
  <c r="K347" i="8"/>
  <c r="H347" i="8" s="1"/>
  <c r="K339" i="8"/>
  <c r="H339" i="8" s="1"/>
  <c r="K331" i="8"/>
  <c r="H331" i="8" s="1"/>
  <c r="K323" i="8"/>
  <c r="K315" i="8"/>
  <c r="K307" i="8"/>
  <c r="H307" i="8" s="1"/>
  <c r="K299" i="8"/>
  <c r="H299" i="8" s="1"/>
  <c r="K291" i="8"/>
  <c r="K282" i="8"/>
  <c r="H282" i="8" s="1"/>
  <c r="K274" i="8"/>
  <c r="H274" i="8" s="1"/>
  <c r="K266" i="8"/>
  <c r="H266" i="8" s="1"/>
  <c r="K258" i="8"/>
  <c r="H258" i="8" s="1"/>
  <c r="K250" i="8"/>
  <c r="H250" i="8" s="1"/>
  <c r="K242" i="8"/>
  <c r="H242" i="8" s="1"/>
  <c r="K232" i="8"/>
  <c r="H232" i="8" s="1"/>
  <c r="K224" i="8"/>
  <c r="H224" i="8" s="1"/>
  <c r="K216" i="8"/>
  <c r="K206" i="8"/>
  <c r="H206" i="8" s="1"/>
  <c r="K198" i="8"/>
  <c r="H198" i="8" s="1"/>
  <c r="K189" i="8"/>
  <c r="K181" i="8"/>
  <c r="K172" i="8"/>
  <c r="H172" i="8" s="1"/>
  <c r="K164" i="8"/>
  <c r="H164" i="8" s="1"/>
  <c r="K155" i="8"/>
  <c r="H155" i="8" s="1"/>
  <c r="K146" i="8"/>
  <c r="H146" i="8" s="1"/>
  <c r="K138" i="8"/>
  <c r="K128" i="8"/>
  <c r="H128" i="8" s="1"/>
  <c r="K120" i="8"/>
  <c r="H120" i="8" s="1"/>
  <c r="K112" i="8"/>
  <c r="K104" i="8"/>
  <c r="H104" i="8" s="1"/>
  <c r="K91" i="8"/>
  <c r="K81" i="8"/>
  <c r="H81" i="8" s="1"/>
  <c r="K72" i="8"/>
  <c r="K63" i="8"/>
  <c r="H63" i="8" s="1"/>
  <c r="K54" i="8"/>
  <c r="K46" i="8"/>
  <c r="K38" i="8"/>
  <c r="K30" i="8"/>
  <c r="H30" i="8" s="1"/>
  <c r="K22" i="8"/>
  <c r="H22" i="8" s="1"/>
  <c r="K14" i="8"/>
  <c r="K6" i="8"/>
  <c r="O547" i="8"/>
  <c r="O539" i="8"/>
  <c r="O531" i="8"/>
  <c r="O523" i="8"/>
  <c r="O515" i="8"/>
  <c r="O507" i="8"/>
  <c r="O499" i="8"/>
  <c r="O491" i="8"/>
  <c r="O483" i="8"/>
  <c r="O475" i="8"/>
  <c r="O467" i="8"/>
  <c r="O459" i="8"/>
  <c r="O451" i="8"/>
  <c r="O443" i="8"/>
  <c r="O434" i="8"/>
  <c r="O424" i="8"/>
  <c r="O416" i="8"/>
  <c r="O408" i="8"/>
  <c r="O400" i="8"/>
  <c r="O389" i="8"/>
  <c r="O377" i="8"/>
  <c r="O367" i="8"/>
  <c r="L367" i="8" s="1"/>
  <c r="O359" i="8"/>
  <c r="L359" i="8" s="1"/>
  <c r="O350" i="8"/>
  <c r="O341" i="8"/>
  <c r="O332" i="8"/>
  <c r="O324" i="8"/>
  <c r="L324" i="8" s="1"/>
  <c r="O314" i="8"/>
  <c r="O306" i="8"/>
  <c r="O298" i="8"/>
  <c r="O289" i="8"/>
  <c r="O281" i="8"/>
  <c r="O273" i="8"/>
  <c r="O265" i="8"/>
  <c r="O256" i="8"/>
  <c r="O248" i="8"/>
  <c r="O237" i="8"/>
  <c r="L237" i="8" s="1"/>
  <c r="O229" i="8"/>
  <c r="O219" i="8"/>
  <c r="L219" i="8" s="1"/>
  <c r="O210" i="8"/>
  <c r="O201" i="8"/>
  <c r="O193" i="8"/>
  <c r="L193" i="8" s="1"/>
  <c r="O185" i="8"/>
  <c r="O177" i="8"/>
  <c r="O168" i="8"/>
  <c r="L168" i="8" s="1"/>
  <c r="O159" i="8"/>
  <c r="L159" i="8" s="1"/>
  <c r="O150" i="8"/>
  <c r="L150" i="8" s="1"/>
  <c r="O141" i="8"/>
  <c r="O127" i="8"/>
  <c r="O119" i="8"/>
  <c r="O111" i="8"/>
  <c r="O103" i="8"/>
  <c r="O93" i="8"/>
  <c r="O83" i="8"/>
  <c r="O75" i="8"/>
  <c r="O66" i="8"/>
  <c r="O57" i="8"/>
  <c r="O48" i="8"/>
  <c r="O40" i="8"/>
  <c r="L40" i="8" s="1"/>
  <c r="O32" i="8"/>
  <c r="O24" i="8"/>
  <c r="O16" i="8"/>
  <c r="O8" i="8"/>
  <c r="L8" i="8" s="1"/>
  <c r="G341" i="8"/>
  <c r="G333" i="8"/>
  <c r="G325" i="8"/>
  <c r="G317" i="8"/>
  <c r="G309" i="8"/>
  <c r="G301" i="8"/>
  <c r="G293" i="8"/>
  <c r="G285" i="8"/>
  <c r="G277" i="8"/>
  <c r="G269" i="8"/>
  <c r="G261" i="8"/>
  <c r="G253" i="8"/>
  <c r="G245" i="8"/>
  <c r="G237" i="8"/>
  <c r="G229" i="8"/>
  <c r="G221" i="8"/>
  <c r="G213" i="8"/>
  <c r="G205" i="8"/>
  <c r="G197" i="8"/>
  <c r="G189" i="8"/>
  <c r="G181" i="8"/>
  <c r="G173" i="8"/>
  <c r="G165" i="8"/>
  <c r="G157" i="8"/>
  <c r="G149" i="8"/>
  <c r="G141" i="8"/>
  <c r="G133" i="8"/>
  <c r="G125" i="8"/>
  <c r="G117" i="8"/>
  <c r="G109" i="8"/>
  <c r="G101" i="8"/>
  <c r="G93" i="8"/>
  <c r="G85" i="8"/>
  <c r="G77" i="8"/>
  <c r="G69" i="8"/>
  <c r="G61" i="8"/>
  <c r="G53" i="8"/>
  <c r="G45" i="8"/>
  <c r="G37" i="8"/>
  <c r="G29" i="8"/>
  <c r="G21" i="8"/>
  <c r="G13" i="8"/>
  <c r="G5" i="8"/>
  <c r="K547" i="8"/>
  <c r="K539" i="8"/>
  <c r="H539" i="8" s="1"/>
  <c r="K531" i="8"/>
  <c r="H531" i="8" s="1"/>
  <c r="K523" i="8"/>
  <c r="H523" i="8" s="1"/>
  <c r="K515" i="8"/>
  <c r="K507" i="8"/>
  <c r="H507" i="8" s="1"/>
  <c r="K499" i="8"/>
  <c r="H499" i="8" s="1"/>
  <c r="K491" i="8"/>
  <c r="H491" i="8" s="1"/>
  <c r="K483" i="8"/>
  <c r="K475" i="8"/>
  <c r="H475" i="8" s="1"/>
  <c r="K467" i="8"/>
  <c r="H467" i="8" s="1"/>
  <c r="K459" i="8"/>
  <c r="H459" i="8" s="1"/>
  <c r="K451" i="8"/>
  <c r="K443" i="8"/>
  <c r="H443" i="8" s="1"/>
  <c r="K434" i="8"/>
  <c r="H434" i="8" s="1"/>
  <c r="K424" i="8"/>
  <c r="H424" i="8" s="1"/>
  <c r="K416" i="8"/>
  <c r="H416" i="8" s="1"/>
  <c r="K408" i="8"/>
  <c r="K400" i="8"/>
  <c r="H400" i="8" s="1"/>
  <c r="K389" i="8"/>
  <c r="H389" i="8" s="1"/>
  <c r="K381" i="8"/>
  <c r="H381" i="8" s="1"/>
  <c r="K373" i="8"/>
  <c r="H373" i="8" s="1"/>
  <c r="K364" i="8"/>
  <c r="H364" i="8" s="1"/>
  <c r="K354" i="8"/>
  <c r="H354" i="8" s="1"/>
  <c r="K346" i="8"/>
  <c r="H346" i="8" s="1"/>
  <c r="K338" i="8"/>
  <c r="H338" i="8" s="1"/>
  <c r="K330" i="8"/>
  <c r="K322" i="8"/>
  <c r="H322" i="8" s="1"/>
  <c r="K314" i="8"/>
  <c r="H314" i="8" s="1"/>
  <c r="K306" i="8"/>
  <c r="H306" i="8" s="1"/>
  <c r="K298" i="8"/>
  <c r="K290" i="8"/>
  <c r="H290" i="8" s="1"/>
  <c r="K281" i="8"/>
  <c r="H281" i="8" s="1"/>
  <c r="K273" i="8"/>
  <c r="K265" i="8"/>
  <c r="K257" i="8"/>
  <c r="H257" i="8" s="1"/>
  <c r="K249" i="8"/>
  <c r="H249" i="8" s="1"/>
  <c r="K240" i="8"/>
  <c r="H240" i="8" s="1"/>
  <c r="K231" i="8"/>
  <c r="H231" i="8" s="1"/>
  <c r="K223" i="8"/>
  <c r="H223" i="8" s="1"/>
  <c r="K215" i="8"/>
  <c r="H215" i="8" s="1"/>
  <c r="K205" i="8"/>
  <c r="K197" i="8"/>
  <c r="K188" i="8"/>
  <c r="H188" i="8" s="1"/>
  <c r="K180" i="8"/>
  <c r="H180" i="8" s="1"/>
  <c r="K171" i="8"/>
  <c r="H171" i="8" s="1"/>
  <c r="K163" i="8"/>
  <c r="K154" i="8"/>
  <c r="H154" i="8" s="1"/>
  <c r="K145" i="8"/>
  <c r="H145" i="8" s="1"/>
  <c r="K137" i="8"/>
  <c r="H137" i="8" s="1"/>
  <c r="K127" i="8"/>
  <c r="H127" i="8" s="1"/>
  <c r="K119" i="8"/>
  <c r="H119" i="8" s="1"/>
  <c r="K111" i="8"/>
  <c r="H111" i="8" s="1"/>
  <c r="K103" i="8"/>
  <c r="H103" i="8" s="1"/>
  <c r="K90" i="8"/>
  <c r="H90" i="8" s="1"/>
  <c r="K80" i="8"/>
  <c r="H80" i="8" s="1"/>
  <c r="K71" i="8"/>
  <c r="H71" i="8" s="1"/>
  <c r="K62" i="8"/>
  <c r="H62" i="8" s="1"/>
  <c r="K53" i="8"/>
  <c r="H53" i="8" s="1"/>
  <c r="K45" i="8"/>
  <c r="H45" i="8" s="1"/>
  <c r="K37" i="8"/>
  <c r="K29" i="8"/>
  <c r="K21" i="8"/>
  <c r="H21" i="8" s="1"/>
  <c r="K13" i="8"/>
  <c r="K5" i="8"/>
  <c r="O546" i="8"/>
  <c r="O538" i="8"/>
  <c r="O530" i="8"/>
  <c r="O522" i="8"/>
  <c r="O514" i="8"/>
  <c r="O506" i="8"/>
  <c r="O498" i="8"/>
  <c r="O490" i="8"/>
  <c r="O482" i="8"/>
  <c r="O474" i="8"/>
  <c r="O466" i="8"/>
  <c r="O458" i="8"/>
  <c r="O450" i="8"/>
  <c r="O442" i="8"/>
  <c r="O433" i="8"/>
  <c r="O423" i="8"/>
  <c r="O415" i="8"/>
  <c r="O407" i="8"/>
  <c r="O399" i="8"/>
  <c r="O388" i="8"/>
  <c r="O376" i="8"/>
  <c r="L376" i="8" s="1"/>
  <c r="O366" i="8"/>
  <c r="O358" i="8"/>
  <c r="O349" i="8"/>
  <c r="L349" i="8" s="1"/>
  <c r="O339" i="8"/>
  <c r="O331" i="8"/>
  <c r="O323" i="8"/>
  <c r="O313" i="8"/>
  <c r="O305" i="8"/>
  <c r="O297" i="8"/>
  <c r="O288" i="8"/>
  <c r="O280" i="8"/>
  <c r="O272" i="8"/>
  <c r="O397" i="8"/>
  <c r="O381" i="8"/>
  <c r="O373" i="8"/>
  <c r="O357" i="8"/>
  <c r="O428" i="8"/>
  <c r="O372" i="8"/>
  <c r="O340" i="8"/>
  <c r="O379" i="8"/>
  <c r="O426" i="8"/>
  <c r="O378" i="8"/>
  <c r="O322" i="8"/>
  <c r="O344" i="8"/>
  <c r="O391" i="8"/>
  <c r="O383" i="8"/>
  <c r="O264" i="8"/>
  <c r="O390" i="8"/>
  <c r="O318" i="8"/>
  <c r="O293" i="8"/>
  <c r="O438" i="8"/>
  <c r="O255" i="8"/>
  <c r="O247" i="8"/>
  <c r="O236" i="8"/>
  <c r="O228" i="8"/>
  <c r="L228" i="8" s="1"/>
  <c r="O218" i="8"/>
  <c r="L218" i="8" s="1"/>
  <c r="O209" i="8"/>
  <c r="L209" i="8" s="1"/>
  <c r="O200" i="8"/>
  <c r="L200" i="8" s="1"/>
  <c r="O192" i="8"/>
  <c r="L192" i="8" s="1"/>
  <c r="O184" i="8"/>
  <c r="L184" i="8" s="1"/>
  <c r="O176" i="8"/>
  <c r="O167" i="8"/>
  <c r="O158" i="8"/>
  <c r="L158" i="8" s="1"/>
  <c r="O149" i="8"/>
  <c r="L149" i="8" s="1"/>
  <c r="O139" i="8"/>
  <c r="O126" i="8"/>
  <c r="O118" i="8"/>
  <c r="O110" i="8"/>
  <c r="O102" i="8"/>
  <c r="O92" i="8"/>
  <c r="O82" i="8"/>
  <c r="L82" i="8" s="1"/>
  <c r="O74" i="8"/>
  <c r="L74" i="8" s="1"/>
  <c r="O65" i="8"/>
  <c r="L65" i="8" s="1"/>
  <c r="O56" i="8"/>
  <c r="L56" i="8" s="1"/>
  <c r="O47" i="8"/>
  <c r="L47" i="8" s="1"/>
  <c r="O39" i="8"/>
  <c r="O31" i="8"/>
  <c r="O23" i="8"/>
  <c r="O15" i="8"/>
  <c r="L15" i="8" s="1"/>
  <c r="O7" i="8"/>
  <c r="G124" i="8"/>
  <c r="G116" i="8"/>
  <c r="G108" i="8"/>
  <c r="G100" i="8"/>
  <c r="G92" i="8"/>
  <c r="G84" i="8"/>
  <c r="G76" i="8"/>
  <c r="G68" i="8"/>
  <c r="G60" i="8"/>
  <c r="G52" i="8"/>
  <c r="G44" i="8"/>
  <c r="G36" i="8"/>
  <c r="G28" i="8"/>
  <c r="G20" i="8"/>
  <c r="G12" i="8"/>
  <c r="K546" i="8"/>
  <c r="H546" i="8" s="1"/>
  <c r="K538" i="8"/>
  <c r="H538" i="8" s="1"/>
  <c r="K530" i="8"/>
  <c r="H530" i="8" s="1"/>
  <c r="K522" i="8"/>
  <c r="K514" i="8"/>
  <c r="H514" i="8" s="1"/>
  <c r="K506" i="8"/>
  <c r="H506" i="8" s="1"/>
  <c r="K498" i="8"/>
  <c r="H498" i="8" s="1"/>
  <c r="K490" i="8"/>
  <c r="K482" i="8"/>
  <c r="H482" i="8" s="1"/>
  <c r="K474" i="8"/>
  <c r="H474" i="8" s="1"/>
  <c r="K466" i="8"/>
  <c r="H466" i="8" s="1"/>
  <c r="K458" i="8"/>
  <c r="K450" i="8"/>
  <c r="H450" i="8" s="1"/>
  <c r="K442" i="8"/>
  <c r="H442" i="8" s="1"/>
  <c r="K433" i="8"/>
  <c r="H433" i="8" s="1"/>
  <c r="K423" i="8"/>
  <c r="H423" i="8" s="1"/>
  <c r="K415" i="8"/>
  <c r="H415" i="8" s="1"/>
  <c r="K407" i="8"/>
  <c r="H407" i="8" s="1"/>
  <c r="K399" i="8"/>
  <c r="H399" i="8" s="1"/>
  <c r="K388" i="8"/>
  <c r="H388" i="8" s="1"/>
  <c r="K380" i="8"/>
  <c r="K371" i="8"/>
  <c r="H371" i="8" s="1"/>
  <c r="K363" i="8"/>
  <c r="H363" i="8" s="1"/>
  <c r="K353" i="8"/>
  <c r="H353" i="8" s="1"/>
  <c r="K345" i="8"/>
  <c r="H345" i="8" s="1"/>
  <c r="K337" i="8"/>
  <c r="K329" i="8"/>
  <c r="H329" i="8" s="1"/>
  <c r="K321" i="8"/>
  <c r="H321" i="8" s="1"/>
  <c r="K313" i="8"/>
  <c r="H313" i="8" s="1"/>
  <c r="K305" i="8"/>
  <c r="H305" i="8" s="1"/>
  <c r="K297" i="8"/>
  <c r="H297" i="8" s="1"/>
  <c r="K289" i="8"/>
  <c r="H289" i="8" s="1"/>
  <c r="K280" i="8"/>
  <c r="K272" i="8"/>
  <c r="H272" i="8" s="1"/>
  <c r="K426" i="8"/>
  <c r="K362" i="8"/>
  <c r="K264" i="8"/>
  <c r="K439" i="8"/>
  <c r="K390" i="8"/>
  <c r="K397" i="8"/>
  <c r="K357" i="8"/>
  <c r="K284" i="8"/>
  <c r="K372" i="8"/>
  <c r="K391" i="8"/>
  <c r="K428" i="8"/>
  <c r="K256" i="8"/>
  <c r="H256" i="8" s="1"/>
  <c r="K248" i="8"/>
  <c r="H248" i="8" s="1"/>
  <c r="K239" i="8"/>
  <c r="K230" i="8"/>
  <c r="H230" i="8" s="1"/>
  <c r="K222" i="8"/>
  <c r="K214" i="8"/>
  <c r="H214" i="8" s="1"/>
  <c r="K204" i="8"/>
  <c r="H204" i="8" s="1"/>
  <c r="K196" i="8"/>
  <c r="H196" i="8" s="1"/>
  <c r="K187" i="8"/>
  <c r="H187" i="8" s="1"/>
  <c r="K179" i="8"/>
  <c r="H179" i="8" s="1"/>
  <c r="K170" i="8"/>
  <c r="K162" i="8"/>
  <c r="H162" i="8" s="1"/>
  <c r="K153" i="8"/>
  <c r="K144" i="8"/>
  <c r="H144" i="8" s="1"/>
  <c r="K135" i="8"/>
  <c r="H135" i="8" s="1"/>
  <c r="K126" i="8"/>
  <c r="K118" i="8"/>
  <c r="H118" i="8" s="1"/>
  <c r="K110" i="8"/>
  <c r="H110" i="8" s="1"/>
  <c r="K102" i="8"/>
  <c r="H102" i="8" s="1"/>
  <c r="K88" i="8"/>
  <c r="H88" i="8" s="1"/>
  <c r="K79" i="8"/>
  <c r="H79" i="8" s="1"/>
  <c r="K70" i="8"/>
  <c r="H70" i="8" s="1"/>
  <c r="K61" i="8"/>
  <c r="K52" i="8"/>
  <c r="K44" i="8"/>
  <c r="K36" i="8"/>
  <c r="H36" i="8" s="1"/>
  <c r="K28" i="8"/>
  <c r="K20" i="8"/>
  <c r="K12" i="8"/>
  <c r="G123" i="8"/>
  <c r="G115" i="8"/>
  <c r="G107" i="8"/>
  <c r="G99" i="8"/>
  <c r="G91" i="8"/>
  <c r="G83" i="8"/>
  <c r="G75" i="8"/>
  <c r="G67" i="8"/>
  <c r="G59" i="8"/>
  <c r="G51" i="8"/>
  <c r="G43" i="8"/>
  <c r="G35" i="8"/>
  <c r="G27" i="8"/>
  <c r="G19" i="8"/>
  <c r="G11" i="8"/>
  <c r="K545" i="8"/>
  <c r="K537" i="8"/>
  <c r="H537" i="8" s="1"/>
  <c r="K529" i="8"/>
  <c r="K521" i="8"/>
  <c r="H521" i="8" s="1"/>
  <c r="K513" i="8"/>
  <c r="H513" i="8" s="1"/>
  <c r="K505" i="8"/>
  <c r="H505" i="8" s="1"/>
  <c r="K497" i="8"/>
  <c r="H497" i="8" s="1"/>
  <c r="K489" i="8"/>
  <c r="H489" i="8" s="1"/>
  <c r="K481" i="8"/>
  <c r="H481" i="8" s="1"/>
  <c r="K473" i="8"/>
  <c r="H473" i="8" s="1"/>
  <c r="K465" i="8"/>
  <c r="K457" i="8"/>
  <c r="H457" i="8" s="1"/>
  <c r="K449" i="8"/>
  <c r="H449" i="8" s="1"/>
  <c r="K441" i="8"/>
  <c r="H441" i="8" s="1"/>
  <c r="K432" i="8"/>
  <c r="H432" i="8" s="1"/>
  <c r="K422" i="8"/>
  <c r="H422" i="8" s="1"/>
  <c r="K414" i="8"/>
  <c r="K406" i="8"/>
  <c r="H406" i="8" s="1"/>
  <c r="K398" i="8"/>
  <c r="H398" i="8" s="1"/>
  <c r="K387" i="8"/>
  <c r="K379" i="8"/>
  <c r="H379" i="8" s="1"/>
  <c r="K370" i="8"/>
  <c r="H370" i="8" s="1"/>
  <c r="K361" i="8"/>
  <c r="H361" i="8" s="1"/>
  <c r="K352" i="8"/>
  <c r="H352" i="8" s="1"/>
  <c r="K344" i="8"/>
  <c r="K336" i="8"/>
  <c r="H336" i="8" s="1"/>
  <c r="K328" i="8"/>
  <c r="H328" i="8" s="1"/>
  <c r="K320" i="8"/>
  <c r="H320" i="8" s="1"/>
  <c r="K312" i="8"/>
  <c r="K304" i="8"/>
  <c r="H304" i="8" s="1"/>
  <c r="K296" i="8"/>
  <c r="H296" i="8" s="1"/>
  <c r="K288" i="8"/>
  <c r="H288" i="8" s="1"/>
  <c r="K279" i="8"/>
  <c r="H279" i="8" s="1"/>
  <c r="K271" i="8"/>
  <c r="H271" i="8" s="1"/>
  <c r="K263" i="8"/>
  <c r="H263" i="8" s="1"/>
  <c r="K255" i="8"/>
  <c r="H255" i="8" s="1"/>
  <c r="K247" i="8"/>
  <c r="H247" i="8" s="1"/>
  <c r="K238" i="8"/>
  <c r="H238" i="8" s="1"/>
  <c r="K229" i="8"/>
  <c r="K221" i="8"/>
  <c r="H221" i="8" s="1"/>
  <c r="K213" i="8"/>
  <c r="H213" i="8" s="1"/>
  <c r="K203" i="8"/>
  <c r="H203" i="8" s="1"/>
  <c r="K194" i="8"/>
  <c r="H194" i="8" s="1"/>
  <c r="K186" i="8"/>
  <c r="H186" i="8" s="1"/>
  <c r="K178" i="8"/>
  <c r="H178" i="8" s="1"/>
  <c r="K169" i="8"/>
  <c r="H169" i="8" s="1"/>
  <c r="K161" i="8"/>
  <c r="H161" i="8" s="1"/>
  <c r="K152" i="8"/>
  <c r="H152" i="8" s="1"/>
  <c r="K143" i="8"/>
  <c r="K134" i="8"/>
  <c r="H134" i="8" s="1"/>
  <c r="K125" i="8"/>
  <c r="K117" i="8"/>
  <c r="H117" i="8" s="1"/>
  <c r="K109" i="8"/>
  <c r="H109" i="8" s="1"/>
  <c r="K101" i="8"/>
  <c r="K87" i="8"/>
  <c r="K78" i="8"/>
  <c r="K69" i="8"/>
  <c r="K60" i="8"/>
  <c r="H60" i="8" s="1"/>
  <c r="K51" i="8"/>
  <c r="H51" i="8" s="1"/>
  <c r="K43" i="8"/>
  <c r="H43" i="8" s="1"/>
  <c r="K35" i="8"/>
  <c r="H35" i="8" s="1"/>
  <c r="K27" i="8"/>
  <c r="H27" i="8" s="1"/>
  <c r="K19" i="8"/>
  <c r="H19" i="8" s="1"/>
  <c r="K11" i="8"/>
  <c r="H11" i="8" s="1"/>
  <c r="O208" i="8"/>
  <c r="O136" i="8"/>
  <c r="O128" i="8"/>
  <c r="O223" i="8"/>
  <c r="O95" i="8"/>
  <c r="O55" i="8"/>
  <c r="O133" i="8"/>
  <c r="O260" i="8"/>
  <c r="O244" i="8"/>
  <c r="O172" i="8"/>
  <c r="O156" i="8"/>
  <c r="O148" i="8"/>
  <c r="O140" i="8"/>
  <c r="O84" i="8"/>
  <c r="O68" i="8"/>
  <c r="O4" i="8"/>
  <c r="O211" i="8"/>
  <c r="O163" i="8"/>
  <c r="O59" i="8"/>
  <c r="O242" i="8"/>
  <c r="O130" i="8"/>
  <c r="O129" i="8"/>
  <c r="O241" i="8"/>
  <c r="O225" i="8"/>
  <c r="O97" i="8"/>
  <c r="O89" i="8"/>
  <c r="O544" i="8"/>
  <c r="L544" i="8" s="1"/>
  <c r="O536" i="8"/>
  <c r="L536" i="8" s="1"/>
  <c r="O528" i="8"/>
  <c r="L528" i="8" s="1"/>
  <c r="O520" i="8"/>
  <c r="L520" i="8" s="1"/>
  <c r="O512" i="8"/>
  <c r="L512" i="8" s="1"/>
  <c r="O504" i="8"/>
  <c r="L504" i="8" s="1"/>
  <c r="O496" i="8"/>
  <c r="L496" i="8" s="1"/>
  <c r="O488" i="8"/>
  <c r="L488" i="8" s="1"/>
  <c r="O480" i="8"/>
  <c r="L480" i="8" s="1"/>
  <c r="O472" i="8"/>
  <c r="L472" i="8" s="1"/>
  <c r="O464" i="8"/>
  <c r="L464" i="8" s="1"/>
  <c r="O456" i="8"/>
  <c r="L456" i="8" s="1"/>
  <c r="O448" i="8"/>
  <c r="L448" i="8" s="1"/>
  <c r="O440" i="8"/>
  <c r="L440" i="8" s="1"/>
  <c r="O431" i="8"/>
  <c r="L431" i="8" s="1"/>
  <c r="O421" i="8"/>
  <c r="L421" i="8" s="1"/>
  <c r="O413" i="8"/>
  <c r="L413" i="8" s="1"/>
  <c r="O405" i="8"/>
  <c r="L405" i="8" s="1"/>
  <c r="O396" i="8"/>
  <c r="L396" i="8" s="1"/>
  <c r="O386" i="8"/>
  <c r="L386" i="8" s="1"/>
  <c r="O374" i="8"/>
  <c r="L374" i="8" s="1"/>
  <c r="O364" i="8"/>
  <c r="O355" i="8"/>
  <c r="O347" i="8"/>
  <c r="L347" i="8" s="1"/>
  <c r="O337" i="8"/>
  <c r="L337" i="8" s="1"/>
  <c r="O329" i="8"/>
  <c r="O320" i="8"/>
  <c r="O311" i="8"/>
  <c r="O303" i="8"/>
  <c r="L303" i="8" s="1"/>
  <c r="O295" i="8"/>
  <c r="L295" i="8" s="1"/>
  <c r="O286" i="8"/>
  <c r="O278" i="8"/>
  <c r="O270" i="8"/>
  <c r="L270" i="8" s="1"/>
  <c r="O262" i="8"/>
  <c r="L262" i="8" s="1"/>
  <c r="O253" i="8"/>
  <c r="L253" i="8" s="1"/>
  <c r="O245" i="8"/>
  <c r="L245" i="8" s="1"/>
  <c r="O234" i="8"/>
  <c r="O226" i="8"/>
  <c r="O216" i="8"/>
  <c r="L216" i="8" s="1"/>
  <c r="O206" i="8"/>
  <c r="L206" i="8" s="1"/>
  <c r="O198" i="8"/>
  <c r="O190" i="8"/>
  <c r="L190" i="8" s="1"/>
  <c r="O182" i="8"/>
  <c r="L182" i="8" s="1"/>
  <c r="O174" i="8"/>
  <c r="L174" i="8" s="1"/>
  <c r="O165" i="8"/>
  <c r="O155" i="8"/>
  <c r="O146" i="8"/>
  <c r="L146" i="8" s="1"/>
  <c r="O137" i="8"/>
  <c r="L137" i="8" s="1"/>
  <c r="O124" i="8"/>
  <c r="L124" i="8" s="1"/>
  <c r="S545" i="8"/>
  <c r="S537" i="8"/>
  <c r="S529" i="8"/>
  <c r="S521" i="8"/>
  <c r="S513" i="8"/>
  <c r="S505" i="8"/>
  <c r="S497" i="8"/>
  <c r="S489" i="8"/>
  <c r="S481" i="8"/>
  <c r="S473" i="8"/>
  <c r="S465" i="8"/>
  <c r="S457" i="8"/>
  <c r="S449" i="8"/>
  <c r="S441" i="8"/>
  <c r="S433" i="8"/>
  <c r="P433" i="8" s="1"/>
  <c r="S425" i="8"/>
  <c r="P425" i="8" s="1"/>
  <c r="S417" i="8"/>
  <c r="S409" i="8"/>
  <c r="P409" i="8" s="1"/>
  <c r="S401" i="8"/>
  <c r="P401" i="8" s="1"/>
  <c r="S393" i="8"/>
  <c r="P393" i="8" s="1"/>
  <c r="S385" i="8"/>
  <c r="S377" i="8"/>
  <c r="P377" i="8" s="1"/>
  <c r="S369" i="8"/>
  <c r="P369" i="8" s="1"/>
  <c r="S361" i="8"/>
  <c r="P361" i="8" s="1"/>
  <c r="S353" i="8"/>
  <c r="P353" i="8" s="1"/>
  <c r="S345" i="8"/>
  <c r="P345" i="8" s="1"/>
  <c r="S337" i="8"/>
  <c r="S329" i="8"/>
  <c r="P329" i="8" s="1"/>
  <c r="S321" i="8"/>
  <c r="S313" i="8"/>
  <c r="P313" i="8" s="1"/>
  <c r="S305" i="8"/>
  <c r="P305" i="8" s="1"/>
  <c r="S297" i="8"/>
  <c r="S289" i="8"/>
  <c r="P289" i="8" s="1"/>
  <c r="S281" i="8"/>
  <c r="P281" i="8" s="1"/>
  <c r="S273" i="8"/>
  <c r="P273" i="8" s="1"/>
  <c r="S265" i="8"/>
  <c r="S257" i="8"/>
  <c r="P257" i="8" s="1"/>
  <c r="S249" i="8"/>
  <c r="P249" i="8" s="1"/>
  <c r="S241" i="8"/>
  <c r="S233" i="8"/>
  <c r="P233" i="8" s="1"/>
  <c r="S225" i="8"/>
  <c r="S217" i="8"/>
  <c r="S209" i="8"/>
  <c r="P209" i="8" s="1"/>
  <c r="S201" i="8"/>
  <c r="P201" i="8" s="1"/>
  <c r="S193" i="8"/>
  <c r="S185" i="8"/>
  <c r="S177" i="8"/>
  <c r="P177" i="8" s="1"/>
  <c r="S169" i="8"/>
  <c r="S161" i="8"/>
  <c r="S153" i="8"/>
  <c r="P153" i="8" s="1"/>
  <c r="S145" i="8"/>
  <c r="P145" i="8" s="1"/>
  <c r="S137" i="8"/>
  <c r="S129" i="8"/>
  <c r="S121" i="8"/>
  <c r="S113" i="8"/>
  <c r="S105" i="8"/>
  <c r="S97" i="8"/>
  <c r="S89" i="8"/>
  <c r="S81" i="8"/>
  <c r="S72" i="8"/>
  <c r="S64" i="8"/>
  <c r="S56" i="8"/>
  <c r="S48" i="8"/>
  <c r="P48" i="8" s="1"/>
  <c r="S40" i="8"/>
  <c r="P40" i="8" s="1"/>
  <c r="S32" i="8"/>
  <c r="P32" i="8" s="1"/>
  <c r="S24" i="8"/>
  <c r="P24" i="8" s="1"/>
  <c r="S16" i="8"/>
  <c r="S8" i="8"/>
  <c r="P8" i="8" s="1"/>
  <c r="W545" i="8"/>
  <c r="T545" i="8" s="1"/>
  <c r="W537" i="8"/>
  <c r="W529" i="8"/>
  <c r="W521" i="8"/>
  <c r="W513" i="8"/>
  <c r="W505" i="8"/>
  <c r="W497" i="8"/>
  <c r="W489" i="8"/>
  <c r="W481" i="8"/>
  <c r="T481" i="8" s="1"/>
  <c r="W473" i="8"/>
  <c r="W465" i="8"/>
  <c r="W457" i="8"/>
  <c r="W449" i="8"/>
  <c r="W441" i="8"/>
  <c r="W433" i="8"/>
  <c r="W425" i="8"/>
  <c r="W417" i="8"/>
  <c r="T417" i="8" s="1"/>
  <c r="W409" i="8"/>
  <c r="W401" i="8"/>
  <c r="W393" i="8"/>
  <c r="W385" i="8"/>
  <c r="W377" i="8"/>
  <c r="W369" i="8"/>
  <c r="W361" i="8"/>
  <c r="W353" i="8"/>
  <c r="T353" i="8" s="1"/>
  <c r="W345" i="8"/>
  <c r="W337" i="8"/>
  <c r="W329" i="8"/>
  <c r="W321" i="8"/>
  <c r="W313" i="8"/>
  <c r="W305" i="8"/>
  <c r="W297" i="8"/>
  <c r="W289" i="8"/>
  <c r="T289" i="8" s="1"/>
  <c r="W281" i="8"/>
  <c r="W273" i="8"/>
  <c r="W265" i="8"/>
  <c r="W257" i="8"/>
  <c r="W249" i="8"/>
  <c r="W241" i="8"/>
  <c r="W232" i="8"/>
  <c r="W224" i="8"/>
  <c r="W216" i="8"/>
  <c r="W208" i="8"/>
  <c r="W200" i="8"/>
  <c r="W192" i="8"/>
  <c r="W184" i="8"/>
  <c r="W176" i="8"/>
  <c r="W168" i="8"/>
  <c r="W160" i="8"/>
  <c r="W152" i="8"/>
  <c r="W144" i="8"/>
  <c r="O87" i="8"/>
  <c r="O78" i="8"/>
  <c r="O70" i="8"/>
  <c r="O61" i="8"/>
  <c r="O51" i="8"/>
  <c r="O43" i="8"/>
  <c r="L43" i="8" s="1"/>
  <c r="O35" i="8"/>
  <c r="O27" i="8"/>
  <c r="L27" i="8" s="1"/>
  <c r="O19" i="8"/>
  <c r="O11" i="8"/>
  <c r="S80" i="8"/>
  <c r="S4" i="8"/>
  <c r="P4" i="8" s="1"/>
  <c r="S544" i="8"/>
  <c r="P544" i="8" s="1"/>
  <c r="S536" i="8"/>
  <c r="P536" i="8" s="1"/>
  <c r="S528" i="8"/>
  <c r="S520" i="8"/>
  <c r="P520" i="8" s="1"/>
  <c r="S512" i="8"/>
  <c r="S504" i="8"/>
  <c r="P504" i="8" s="1"/>
  <c r="S496" i="8"/>
  <c r="P496" i="8" s="1"/>
  <c r="S488" i="8"/>
  <c r="S480" i="8"/>
  <c r="P480" i="8" s="1"/>
  <c r="S472" i="8"/>
  <c r="P472" i="8" s="1"/>
  <c r="S464" i="8"/>
  <c r="S456" i="8"/>
  <c r="P456" i="8" s="1"/>
  <c r="S448" i="8"/>
  <c r="S440" i="8"/>
  <c r="P440" i="8" s="1"/>
  <c r="S432" i="8"/>
  <c r="S424" i="8"/>
  <c r="P424" i="8" s="1"/>
  <c r="S416" i="8"/>
  <c r="P416" i="8" s="1"/>
  <c r="S408" i="8"/>
  <c r="S400" i="8"/>
  <c r="S392" i="8"/>
  <c r="P392" i="8" s="1"/>
  <c r="S384" i="8"/>
  <c r="P384" i="8" s="1"/>
  <c r="S376" i="8"/>
  <c r="P376" i="8" s="1"/>
  <c r="S368" i="8"/>
  <c r="P368" i="8" s="1"/>
  <c r="S360" i="8"/>
  <c r="P360" i="8" s="1"/>
  <c r="S352" i="8"/>
  <c r="P352" i="8" s="1"/>
  <c r="S344" i="8"/>
  <c r="S336" i="8"/>
  <c r="P336" i="8" s="1"/>
  <c r="S328" i="8"/>
  <c r="P328" i="8" s="1"/>
  <c r="S320" i="8"/>
  <c r="S312" i="8"/>
  <c r="S304" i="8"/>
  <c r="S296" i="8"/>
  <c r="S288" i="8"/>
  <c r="S280" i="8"/>
  <c r="S272" i="8"/>
  <c r="P272" i="8" s="1"/>
  <c r="S264" i="8"/>
  <c r="S256" i="8"/>
  <c r="P256" i="8" s="1"/>
  <c r="S248" i="8"/>
  <c r="P248" i="8" s="1"/>
  <c r="S240" i="8"/>
  <c r="P240" i="8" s="1"/>
  <c r="S232" i="8"/>
  <c r="P232" i="8" s="1"/>
  <c r="S224" i="8"/>
  <c r="P224" i="8" s="1"/>
  <c r="S216" i="8"/>
  <c r="P216" i="8" s="1"/>
  <c r="S208" i="8"/>
  <c r="S200" i="8"/>
  <c r="P200" i="8" s="1"/>
  <c r="S192" i="8"/>
  <c r="P192" i="8" s="1"/>
  <c r="S184" i="8"/>
  <c r="P184" i="8" s="1"/>
  <c r="S176" i="8"/>
  <c r="P176" i="8" s="1"/>
  <c r="S168" i="8"/>
  <c r="P168" i="8" s="1"/>
  <c r="S160" i="8"/>
  <c r="P160" i="8" s="1"/>
  <c r="S152" i="8"/>
  <c r="S144" i="8"/>
  <c r="S136" i="8"/>
  <c r="S128" i="8"/>
  <c r="S120" i="8"/>
  <c r="P120" i="8" s="1"/>
  <c r="S112" i="8"/>
  <c r="P112" i="8" s="1"/>
  <c r="S104" i="8"/>
  <c r="P104" i="8" s="1"/>
  <c r="S96" i="8"/>
  <c r="S88" i="8"/>
  <c r="P88" i="8" s="1"/>
  <c r="S79" i="8"/>
  <c r="P79" i="8" s="1"/>
  <c r="S71" i="8"/>
  <c r="P71" i="8" s="1"/>
  <c r="S63" i="8"/>
  <c r="S55" i="8"/>
  <c r="S47" i="8"/>
  <c r="P47" i="8" s="1"/>
  <c r="S39" i="8"/>
  <c r="P39" i="8" s="1"/>
  <c r="S31" i="8"/>
  <c r="P31" i="8" s="1"/>
  <c r="S23" i="8"/>
  <c r="S15" i="8"/>
  <c r="S7" i="8"/>
  <c r="P7" i="8" s="1"/>
  <c r="W119" i="8"/>
  <c r="W236" i="8"/>
  <c r="W4" i="8"/>
  <c r="W544" i="8"/>
  <c r="W536" i="8"/>
  <c r="W528" i="8"/>
  <c r="W520" i="8"/>
  <c r="W512" i="8"/>
  <c r="W504" i="8"/>
  <c r="T504" i="8" s="1"/>
  <c r="W496" i="8"/>
  <c r="W488" i="8"/>
  <c r="W480" i="8"/>
  <c r="W472" i="8"/>
  <c r="W464" i="8"/>
  <c r="W456" i="8"/>
  <c r="W448" i="8"/>
  <c r="W440" i="8"/>
  <c r="T440" i="8" s="1"/>
  <c r="W432" i="8"/>
  <c r="W424" i="8"/>
  <c r="W416" i="8"/>
  <c r="W408" i="8"/>
  <c r="W400" i="8"/>
  <c r="W392" i="8"/>
  <c r="W384" i="8"/>
  <c r="W376" i="8"/>
  <c r="T376" i="8" s="1"/>
  <c r="W368" i="8"/>
  <c r="W360" i="8"/>
  <c r="W352" i="8"/>
  <c r="W344" i="8"/>
  <c r="W336" i="8"/>
  <c r="W328" i="8"/>
  <c r="W320" i="8"/>
  <c r="W312" i="8"/>
  <c r="T312" i="8" s="1"/>
  <c r="W304" i="8"/>
  <c r="W296" i="8"/>
  <c r="W288" i="8"/>
  <c r="W280" i="8"/>
  <c r="W272" i="8"/>
  <c r="W264" i="8"/>
  <c r="W256" i="8"/>
  <c r="W248" i="8"/>
  <c r="T248" i="8" s="1"/>
  <c r="W240" i="8"/>
  <c r="W231" i="8"/>
  <c r="W223" i="8"/>
  <c r="W215" i="8"/>
  <c r="W207" i="8"/>
  <c r="W199" i="8"/>
  <c r="W191" i="8"/>
  <c r="W183" i="8"/>
  <c r="W175" i="8"/>
  <c r="W167" i="8"/>
  <c r="W159" i="8"/>
  <c r="W151" i="8"/>
  <c r="W143" i="8"/>
  <c r="W135" i="8"/>
  <c r="W127" i="8"/>
  <c r="W118" i="8"/>
  <c r="W110" i="8"/>
  <c r="W102" i="8"/>
  <c r="W94" i="8"/>
  <c r="W86" i="8"/>
  <c r="W78" i="8"/>
  <c r="W70" i="8"/>
  <c r="W62" i="8"/>
  <c r="W54" i="8"/>
  <c r="W46" i="8"/>
  <c r="W38" i="8"/>
  <c r="W30" i="8"/>
  <c r="W22" i="8"/>
  <c r="W14" i="8"/>
  <c r="W6" i="8"/>
  <c r="O300" i="8"/>
  <c r="O291" i="8"/>
  <c r="L291" i="8" s="1"/>
  <c r="O283" i="8"/>
  <c r="L283" i="8" s="1"/>
  <c r="O275" i="8"/>
  <c r="O267" i="8"/>
  <c r="O258" i="8"/>
  <c r="L258" i="8" s="1"/>
  <c r="O250" i="8"/>
  <c r="L250" i="8" s="1"/>
  <c r="O239" i="8"/>
  <c r="O231" i="8"/>
  <c r="L231" i="8" s="1"/>
  <c r="O221" i="8"/>
  <c r="L221" i="8" s="1"/>
  <c r="O213" i="8"/>
  <c r="O203" i="8"/>
  <c r="O195" i="8"/>
  <c r="O187" i="8"/>
  <c r="L187" i="8" s="1"/>
  <c r="O179" i="8"/>
  <c r="O170" i="8"/>
  <c r="O161" i="8"/>
  <c r="O152" i="8"/>
  <c r="L152" i="8" s="1"/>
  <c r="O143" i="8"/>
  <c r="O132" i="8"/>
  <c r="O121" i="8"/>
  <c r="L121" i="8" s="1"/>
  <c r="O113" i="8"/>
  <c r="L113" i="8" s="1"/>
  <c r="O105" i="8"/>
  <c r="O96" i="8"/>
  <c r="O86" i="8"/>
  <c r="L86" i="8" s="1"/>
  <c r="O77" i="8"/>
  <c r="O69" i="8"/>
  <c r="O60" i="8"/>
  <c r="O50" i="8"/>
  <c r="L50" i="8" s="1"/>
  <c r="O42" i="8"/>
  <c r="O34" i="8"/>
  <c r="L34" i="8" s="1"/>
  <c r="O26" i="8"/>
  <c r="L26" i="8" s="1"/>
  <c r="O18" i="8"/>
  <c r="L18" i="8" s="1"/>
  <c r="O10" i="8"/>
  <c r="S543" i="8"/>
  <c r="P543" i="8" s="1"/>
  <c r="S535" i="8"/>
  <c r="P535" i="8" s="1"/>
  <c r="S527" i="8"/>
  <c r="P527" i="8" s="1"/>
  <c r="S519" i="8"/>
  <c r="S511" i="8"/>
  <c r="P511" i="8" s="1"/>
  <c r="S503" i="8"/>
  <c r="P503" i="8" s="1"/>
  <c r="S495" i="8"/>
  <c r="P495" i="8" s="1"/>
  <c r="S487" i="8"/>
  <c r="S479" i="8"/>
  <c r="P479" i="8" s="1"/>
  <c r="S471" i="8"/>
  <c r="P471" i="8" s="1"/>
  <c r="S463" i="8"/>
  <c r="P463" i="8" s="1"/>
  <c r="S455" i="8"/>
  <c r="S447" i="8"/>
  <c r="P447" i="8" s="1"/>
  <c r="S439" i="8"/>
  <c r="P439" i="8" s="1"/>
  <c r="S431" i="8"/>
  <c r="P431" i="8" s="1"/>
  <c r="S423" i="8"/>
  <c r="P423" i="8" s="1"/>
  <c r="S415" i="8"/>
  <c r="P415" i="8" s="1"/>
  <c r="S407" i="8"/>
  <c r="P407" i="8" s="1"/>
  <c r="S399" i="8"/>
  <c r="S391" i="8"/>
  <c r="S383" i="8"/>
  <c r="S375" i="8"/>
  <c r="S367" i="8"/>
  <c r="P367" i="8" s="1"/>
  <c r="S359" i="8"/>
  <c r="P359" i="8" s="1"/>
  <c r="S351" i="8"/>
  <c r="P351" i="8" s="1"/>
  <c r="S343" i="8"/>
  <c r="P343" i="8" s="1"/>
  <c r="S335" i="8"/>
  <c r="P335" i="8" s="1"/>
  <c r="S327" i="8"/>
  <c r="S319" i="8"/>
  <c r="P319" i="8" s="1"/>
  <c r="S311" i="8"/>
  <c r="S303" i="8"/>
  <c r="S295" i="8"/>
  <c r="P295" i="8" s="1"/>
  <c r="S287" i="8"/>
  <c r="S279" i="8"/>
  <c r="S271" i="8"/>
  <c r="S263" i="8"/>
  <c r="S255" i="8"/>
  <c r="P255" i="8" s="1"/>
  <c r="S247" i="8"/>
  <c r="P247" i="8" s="1"/>
  <c r="S239" i="8"/>
  <c r="S231" i="8"/>
  <c r="S223" i="8"/>
  <c r="S215" i="8"/>
  <c r="P215" i="8" s="1"/>
  <c r="S207" i="8"/>
  <c r="S199" i="8"/>
  <c r="S191" i="8"/>
  <c r="S183" i="8"/>
  <c r="S175" i="8"/>
  <c r="S167" i="8"/>
  <c r="S159" i="8"/>
  <c r="S151" i="8"/>
  <c r="P151" i="8" s="1"/>
  <c r="S143" i="8"/>
  <c r="P143" i="8" s="1"/>
  <c r="S135" i="8"/>
  <c r="S127" i="8"/>
  <c r="P127" i="8" s="1"/>
  <c r="S119" i="8"/>
  <c r="S111" i="8"/>
  <c r="P111" i="8" s="1"/>
  <c r="S103" i="8"/>
  <c r="P103" i="8" s="1"/>
  <c r="S95" i="8"/>
  <c r="S87" i="8"/>
  <c r="P87" i="8" s="1"/>
  <c r="S78" i="8"/>
  <c r="P78" i="8" s="1"/>
  <c r="S70" i="8"/>
  <c r="S62" i="8"/>
  <c r="S54" i="8"/>
  <c r="S46" i="8"/>
  <c r="S38" i="8"/>
  <c r="S30" i="8"/>
  <c r="S22" i="8"/>
  <c r="S14" i="8"/>
  <c r="S6" i="8"/>
  <c r="W543" i="8"/>
  <c r="T543" i="8" s="1"/>
  <c r="W535" i="8"/>
  <c r="W527" i="8"/>
  <c r="W519" i="8"/>
  <c r="W511" i="8"/>
  <c r="W503" i="8"/>
  <c r="W495" i="8"/>
  <c r="W487" i="8"/>
  <c r="W479" i="8"/>
  <c r="T479" i="8" s="1"/>
  <c r="W471" i="8"/>
  <c r="W463" i="8"/>
  <c r="W455" i="8"/>
  <c r="W447" i="8"/>
  <c r="W439" i="8"/>
  <c r="W431" i="8"/>
  <c r="W423" i="8"/>
  <c r="W415" i="8"/>
  <c r="T415" i="8" s="1"/>
  <c r="W407" i="8"/>
  <c r="W399" i="8"/>
  <c r="W391" i="8"/>
  <c r="W383" i="8"/>
  <c r="W375" i="8"/>
  <c r="W367" i="8"/>
  <c r="W359" i="8"/>
  <c r="W351" i="8"/>
  <c r="T351" i="8" s="1"/>
  <c r="W343" i="8"/>
  <c r="W335" i="8"/>
  <c r="W327" i="8"/>
  <c r="W319" i="8"/>
  <c r="W311" i="8"/>
  <c r="W303" i="8"/>
  <c r="W295" i="8"/>
  <c r="W287" i="8"/>
  <c r="T287" i="8" s="1"/>
  <c r="W279" i="8"/>
  <c r="W271" i="8"/>
  <c r="W263" i="8"/>
  <c r="W255" i="8"/>
  <c r="W247" i="8"/>
  <c r="W239" i="8"/>
  <c r="W230" i="8"/>
  <c r="W222" i="8"/>
  <c r="W214" i="8"/>
  <c r="W206" i="8"/>
  <c r="W198" i="8"/>
  <c r="W190" i="8"/>
  <c r="W182" i="8"/>
  <c r="W174" i="8"/>
  <c r="W166" i="8"/>
  <c r="W158" i="8"/>
  <c r="W150" i="8"/>
  <c r="W142" i="8"/>
  <c r="W134" i="8"/>
  <c r="W126" i="8"/>
  <c r="W117" i="8"/>
  <c r="W109" i="8"/>
  <c r="W101" i="8"/>
  <c r="W93" i="8"/>
  <c r="W85" i="8"/>
  <c r="W77" i="8"/>
  <c r="W69" i="8"/>
  <c r="W61" i="8"/>
  <c r="W53" i="8"/>
  <c r="W45" i="8"/>
  <c r="W37" i="8"/>
  <c r="W29" i="8"/>
  <c r="W21" i="8"/>
  <c r="W13" i="8"/>
  <c r="W5" i="8"/>
  <c r="S550" i="8"/>
  <c r="P550" i="8" s="1"/>
  <c r="S542" i="8"/>
  <c r="P542" i="8" s="1"/>
  <c r="S534" i="8"/>
  <c r="P534" i="8" s="1"/>
  <c r="S526" i="8"/>
  <c r="P526" i="8" s="1"/>
  <c r="S518" i="8"/>
  <c r="P518" i="8" s="1"/>
  <c r="S510" i="8"/>
  <c r="P510" i="8" s="1"/>
  <c r="S502" i="8"/>
  <c r="P502" i="8" s="1"/>
  <c r="S494" i="8"/>
  <c r="P494" i="8" s="1"/>
  <c r="S486" i="8"/>
  <c r="P486" i="8" s="1"/>
  <c r="S478" i="8"/>
  <c r="P478" i="8" s="1"/>
  <c r="S470" i="8"/>
  <c r="P470" i="8" s="1"/>
  <c r="S462" i="8"/>
  <c r="P462" i="8" s="1"/>
  <c r="S454" i="8"/>
  <c r="P454" i="8" s="1"/>
  <c r="S446" i="8"/>
  <c r="P446" i="8" s="1"/>
  <c r="S438" i="8"/>
  <c r="S430" i="8"/>
  <c r="P430" i="8" s="1"/>
  <c r="S422" i="8"/>
  <c r="S414" i="8"/>
  <c r="S406" i="8"/>
  <c r="S398" i="8"/>
  <c r="S390" i="8"/>
  <c r="S382" i="8"/>
  <c r="P382" i="8" s="1"/>
  <c r="S374" i="8"/>
  <c r="P374" i="8" s="1"/>
  <c r="S366" i="8"/>
  <c r="P366" i="8" s="1"/>
  <c r="S358" i="8"/>
  <c r="S350" i="8"/>
  <c r="P350" i="8" s="1"/>
  <c r="S342" i="8"/>
  <c r="P342" i="8" s="1"/>
  <c r="S334" i="8"/>
  <c r="S326" i="8"/>
  <c r="P326" i="8" s="1"/>
  <c r="S318" i="8"/>
  <c r="S310" i="8"/>
  <c r="P310" i="8" s="1"/>
  <c r="S302" i="8"/>
  <c r="P302" i="8" s="1"/>
  <c r="S294" i="8"/>
  <c r="P294" i="8" s="1"/>
  <c r="S286" i="8"/>
  <c r="P286" i="8" s="1"/>
  <c r="S278" i="8"/>
  <c r="S270" i="8"/>
  <c r="P270" i="8" s="1"/>
  <c r="S262" i="8"/>
  <c r="P262" i="8" s="1"/>
  <c r="S254" i="8"/>
  <c r="S246" i="8"/>
  <c r="S238" i="8"/>
  <c r="S230" i="8"/>
  <c r="P230" i="8" s="1"/>
  <c r="S222" i="8"/>
  <c r="P222" i="8" s="1"/>
  <c r="S214" i="8"/>
  <c r="P214" i="8" s="1"/>
  <c r="S206" i="8"/>
  <c r="S198" i="8"/>
  <c r="P198" i="8" s="1"/>
  <c r="S190" i="8"/>
  <c r="P190" i="8" s="1"/>
  <c r="S182" i="8"/>
  <c r="P182" i="8" s="1"/>
  <c r="S174" i="8"/>
  <c r="S166" i="8"/>
  <c r="S158" i="8"/>
  <c r="P158" i="8" s="1"/>
  <c r="S150" i="8"/>
  <c r="P150" i="8" s="1"/>
  <c r="S142" i="8"/>
  <c r="P142" i="8" s="1"/>
  <c r="S134" i="8"/>
  <c r="P134" i="8" s="1"/>
  <c r="S126" i="8"/>
  <c r="S118" i="8"/>
  <c r="P118" i="8" s="1"/>
  <c r="S110" i="8"/>
  <c r="P110" i="8" s="1"/>
  <c r="S102" i="8"/>
  <c r="P102" i="8" s="1"/>
  <c r="S94" i="8"/>
  <c r="S86" i="8"/>
  <c r="S77" i="8"/>
  <c r="P77" i="8" s="1"/>
  <c r="S69" i="8"/>
  <c r="P69" i="8" s="1"/>
  <c r="S61" i="8"/>
  <c r="S53" i="8"/>
  <c r="S45" i="8"/>
  <c r="S37" i="8"/>
  <c r="S29" i="8"/>
  <c r="S21" i="8"/>
  <c r="S13" i="8"/>
  <c r="S5" i="8"/>
  <c r="W550" i="8"/>
  <c r="T550" i="8" s="1"/>
  <c r="W542" i="8"/>
  <c r="W534" i="8"/>
  <c r="W526" i="8"/>
  <c r="W518" i="8"/>
  <c r="W510" i="8"/>
  <c r="W502" i="8"/>
  <c r="W494" i="8"/>
  <c r="W486" i="8"/>
  <c r="T486" i="8" s="1"/>
  <c r="W478" i="8"/>
  <c r="W470" i="8"/>
  <c r="W462" i="8"/>
  <c r="W454" i="8"/>
  <c r="W446" i="8"/>
  <c r="W438" i="8"/>
  <c r="W430" i="8"/>
  <c r="W422" i="8"/>
  <c r="T422" i="8" s="1"/>
  <c r="W414" i="8"/>
  <c r="W406" i="8"/>
  <c r="W398" i="8"/>
  <c r="W390" i="8"/>
  <c r="W382" i="8"/>
  <c r="W374" i="8"/>
  <c r="W366" i="8"/>
  <c r="W358" i="8"/>
  <c r="T358" i="8" s="1"/>
  <c r="W350" i="8"/>
  <c r="W342" i="8"/>
  <c r="W334" i="8"/>
  <c r="W326" i="8"/>
  <c r="W318" i="8"/>
  <c r="W310" i="8"/>
  <c r="W302" i="8"/>
  <c r="W294" i="8"/>
  <c r="T294" i="8" s="1"/>
  <c r="W286" i="8"/>
  <c r="W278" i="8"/>
  <c r="W270" i="8"/>
  <c r="W262" i="8"/>
  <c r="W254" i="8"/>
  <c r="W246" i="8"/>
  <c r="W238" i="8"/>
  <c r="W229" i="8"/>
  <c r="W221" i="8"/>
  <c r="W213" i="8"/>
  <c r="W205" i="8"/>
  <c r="W197" i="8"/>
  <c r="W189" i="8"/>
  <c r="W181" i="8"/>
  <c r="W173" i="8"/>
  <c r="W165" i="8"/>
  <c r="W157" i="8"/>
  <c r="W149" i="8"/>
  <c r="W141" i="8"/>
  <c r="W133" i="8"/>
  <c r="W125" i="8"/>
  <c r="W116" i="8"/>
  <c r="W108" i="8"/>
  <c r="W100" i="8"/>
  <c r="W92" i="8"/>
  <c r="W84" i="8"/>
  <c r="W76" i="8"/>
  <c r="W68" i="8"/>
  <c r="W60" i="8"/>
  <c r="W52" i="8"/>
  <c r="W44" i="8"/>
  <c r="W36" i="8"/>
  <c r="W28" i="8"/>
  <c r="W20" i="8"/>
  <c r="W12" i="8"/>
  <c r="S549" i="8"/>
  <c r="P549" i="8" s="1"/>
  <c r="S541" i="8"/>
  <c r="P541" i="8" s="1"/>
  <c r="S533" i="8"/>
  <c r="P533" i="8" s="1"/>
  <c r="S525" i="8"/>
  <c r="P525" i="8" s="1"/>
  <c r="S517" i="8"/>
  <c r="P517" i="8" s="1"/>
  <c r="S509" i="8"/>
  <c r="P509" i="8" s="1"/>
  <c r="S501" i="8"/>
  <c r="P501" i="8" s="1"/>
  <c r="S493" i="8"/>
  <c r="P493" i="8" s="1"/>
  <c r="S485" i="8"/>
  <c r="P485" i="8" s="1"/>
  <c r="S477" i="8"/>
  <c r="P477" i="8" s="1"/>
  <c r="S469" i="8"/>
  <c r="P469" i="8" s="1"/>
  <c r="S461" i="8"/>
  <c r="P461" i="8" s="1"/>
  <c r="S453" i="8"/>
  <c r="P453" i="8" s="1"/>
  <c r="S445" i="8"/>
  <c r="P445" i="8" s="1"/>
  <c r="S437" i="8"/>
  <c r="S429" i="8"/>
  <c r="P429" i="8" s="1"/>
  <c r="S421" i="8"/>
  <c r="S413" i="8"/>
  <c r="P413" i="8" s="1"/>
  <c r="S405" i="8"/>
  <c r="P405" i="8" s="1"/>
  <c r="S397" i="8"/>
  <c r="S389" i="8"/>
  <c r="P389" i="8" s="1"/>
  <c r="S381" i="8"/>
  <c r="S373" i="8"/>
  <c r="S365" i="8"/>
  <c r="S357" i="8"/>
  <c r="S349" i="8"/>
  <c r="P349" i="8" s="1"/>
  <c r="S341" i="8"/>
  <c r="P341" i="8" s="1"/>
  <c r="S333" i="8"/>
  <c r="P333" i="8" s="1"/>
  <c r="S325" i="8"/>
  <c r="P325" i="8" s="1"/>
  <c r="S317" i="8"/>
  <c r="P317" i="8" s="1"/>
  <c r="S309" i="8"/>
  <c r="P309" i="8" s="1"/>
  <c r="S301" i="8"/>
  <c r="P301" i="8" s="1"/>
  <c r="S293" i="8"/>
  <c r="S285" i="8"/>
  <c r="P285" i="8" s="1"/>
  <c r="S277" i="8"/>
  <c r="S269" i="8"/>
  <c r="P269" i="8" s="1"/>
  <c r="S261" i="8"/>
  <c r="P261" i="8" s="1"/>
  <c r="S253" i="8"/>
  <c r="P253" i="8" s="1"/>
  <c r="S245" i="8"/>
  <c r="S237" i="8"/>
  <c r="P237" i="8" s="1"/>
  <c r="S229" i="8"/>
  <c r="S221" i="8"/>
  <c r="P221" i="8" s="1"/>
  <c r="S213" i="8"/>
  <c r="P213" i="8" s="1"/>
  <c r="S205" i="8"/>
  <c r="S197" i="8"/>
  <c r="P197" i="8" s="1"/>
  <c r="S189" i="8"/>
  <c r="P189" i="8" s="1"/>
  <c r="S181" i="8"/>
  <c r="P181" i="8" s="1"/>
  <c r="S173" i="8"/>
  <c r="S165" i="8"/>
  <c r="P165" i="8" s="1"/>
  <c r="S157" i="8"/>
  <c r="S149" i="8"/>
  <c r="P149" i="8" s="1"/>
  <c r="S141" i="8"/>
  <c r="P141" i="8" s="1"/>
  <c r="S133" i="8"/>
  <c r="S125" i="8"/>
  <c r="S117" i="8"/>
  <c r="S109" i="8"/>
  <c r="S101" i="8"/>
  <c r="S93" i="8"/>
  <c r="P93" i="8" s="1"/>
  <c r="S85" i="8"/>
  <c r="P85" i="8" s="1"/>
  <c r="S76" i="8"/>
  <c r="P76" i="8" s="1"/>
  <c r="S68" i="8"/>
  <c r="S60" i="8"/>
  <c r="P60" i="8" s="1"/>
  <c r="S52" i="8"/>
  <c r="P52" i="8" s="1"/>
  <c r="S44" i="8"/>
  <c r="P44" i="8" s="1"/>
  <c r="S36" i="8"/>
  <c r="P36" i="8" s="1"/>
  <c r="S28" i="8"/>
  <c r="P28" i="8" s="1"/>
  <c r="S20" i="8"/>
  <c r="P20" i="8" s="1"/>
  <c r="S12" i="8"/>
  <c r="P12" i="8" s="1"/>
  <c r="W541" i="8"/>
  <c r="W533" i="8"/>
  <c r="W525" i="8"/>
  <c r="T525" i="8" s="1"/>
  <c r="W517" i="8"/>
  <c r="W509" i="8"/>
  <c r="W501" i="8"/>
  <c r="W493" i="8"/>
  <c r="T493" i="8" s="1"/>
  <c r="W485" i="8"/>
  <c r="W477" i="8"/>
  <c r="W469" i="8"/>
  <c r="W461" i="8"/>
  <c r="T461" i="8" s="1"/>
  <c r="W453" i="8"/>
  <c r="W445" i="8"/>
  <c r="W437" i="8"/>
  <c r="W429" i="8"/>
  <c r="T429" i="8" s="1"/>
  <c r="W421" i="8"/>
  <c r="W413" i="8"/>
  <c r="W405" i="8"/>
  <c r="W397" i="8"/>
  <c r="T397" i="8" s="1"/>
  <c r="W389" i="8"/>
  <c r="W381" i="8"/>
  <c r="W373" i="8"/>
  <c r="W365" i="8"/>
  <c r="T365" i="8" s="1"/>
  <c r="W357" i="8"/>
  <c r="W349" i="8"/>
  <c r="W341" i="8"/>
  <c r="W333" i="8"/>
  <c r="T333" i="8" s="1"/>
  <c r="W325" i="8"/>
  <c r="W317" i="8"/>
  <c r="W309" i="8"/>
  <c r="W301" i="8"/>
  <c r="T301" i="8" s="1"/>
  <c r="W293" i="8"/>
  <c r="W285" i="8"/>
  <c r="W277" i="8"/>
  <c r="W269" i="8"/>
  <c r="T269" i="8" s="1"/>
  <c r="W253" i="8"/>
  <c r="W245" i="8"/>
  <c r="W237" i="8"/>
  <c r="T237" i="8" s="1"/>
  <c r="W228" i="8"/>
  <c r="W220" i="8"/>
  <c r="W212" i="8"/>
  <c r="W204" i="8"/>
  <c r="W196" i="8"/>
  <c r="W188" i="8"/>
  <c r="W180" i="8"/>
  <c r="W172" i="8"/>
  <c r="W164" i="8"/>
  <c r="W156" i="8"/>
  <c r="W148" i="8"/>
  <c r="W140" i="8"/>
  <c r="W132" i="8"/>
  <c r="W124" i="8"/>
  <c r="W115" i="8"/>
  <c r="W107" i="8"/>
  <c r="W99" i="8"/>
  <c r="W91" i="8"/>
  <c r="W83" i="8"/>
  <c r="W75" i="8"/>
  <c r="W67" i="8"/>
  <c r="W59" i="8"/>
  <c r="W51" i="8"/>
  <c r="W43" i="8"/>
  <c r="W35" i="8"/>
  <c r="W27" i="8"/>
  <c r="W19" i="8"/>
  <c r="W11" i="8"/>
  <c r="S540" i="8"/>
  <c r="P540" i="8" s="1"/>
  <c r="S532" i="8"/>
  <c r="P532" i="8" s="1"/>
  <c r="S524" i="8"/>
  <c r="P524" i="8" s="1"/>
  <c r="S516" i="8"/>
  <c r="P516" i="8" s="1"/>
  <c r="S508" i="8"/>
  <c r="P508" i="8" s="1"/>
  <c r="S500" i="8"/>
  <c r="P500" i="8" s="1"/>
  <c r="S492" i="8"/>
  <c r="P492" i="8" s="1"/>
  <c r="S484" i="8"/>
  <c r="P484" i="8" s="1"/>
  <c r="S476" i="8"/>
  <c r="P476" i="8" s="1"/>
  <c r="S468" i="8"/>
  <c r="P468" i="8" s="1"/>
  <c r="S460" i="8"/>
  <c r="P460" i="8" s="1"/>
  <c r="S452" i="8"/>
  <c r="P452" i="8" s="1"/>
  <c r="S444" i="8"/>
  <c r="P444" i="8" s="1"/>
  <c r="S436" i="8"/>
  <c r="P436" i="8" s="1"/>
  <c r="S428" i="8"/>
  <c r="S420" i="8"/>
  <c r="P420" i="8" s="1"/>
  <c r="S412" i="8"/>
  <c r="P412" i="8" s="1"/>
  <c r="S404" i="8"/>
  <c r="P404" i="8" s="1"/>
  <c r="S396" i="8"/>
  <c r="P396" i="8" s="1"/>
  <c r="S388" i="8"/>
  <c r="P388" i="8" s="1"/>
  <c r="S380" i="8"/>
  <c r="S372" i="8"/>
  <c r="S364" i="8"/>
  <c r="P364" i="8" s="1"/>
  <c r="S356" i="8"/>
  <c r="S348" i="8"/>
  <c r="S340" i="8"/>
  <c r="S332" i="8"/>
  <c r="S324" i="8"/>
  <c r="P324" i="8" s="1"/>
  <c r="S316" i="8"/>
  <c r="P316" i="8" s="1"/>
  <c r="S308" i="8"/>
  <c r="P308" i="8" s="1"/>
  <c r="S300" i="8"/>
  <c r="S292" i="8"/>
  <c r="P292" i="8" s="1"/>
  <c r="S284" i="8"/>
  <c r="P284" i="8" s="1"/>
  <c r="S276" i="8"/>
  <c r="P276" i="8" s="1"/>
  <c r="S268" i="8"/>
  <c r="P268" i="8" s="1"/>
  <c r="S252" i="8"/>
  <c r="P252" i="8" s="1"/>
  <c r="S244" i="8"/>
  <c r="S236" i="8"/>
  <c r="S228" i="8"/>
  <c r="P228" i="8" s="1"/>
  <c r="S220" i="8"/>
  <c r="P220" i="8" s="1"/>
  <c r="S212" i="8"/>
  <c r="P212" i="8" s="1"/>
  <c r="S204" i="8"/>
  <c r="P204" i="8" s="1"/>
  <c r="S196" i="8"/>
  <c r="P196" i="8" s="1"/>
  <c r="S188" i="8"/>
  <c r="P188" i="8" s="1"/>
  <c r="S180" i="8"/>
  <c r="S172" i="8"/>
  <c r="S164" i="8"/>
  <c r="P164" i="8" s="1"/>
  <c r="S156" i="8"/>
  <c r="S148" i="8"/>
  <c r="S140" i="8"/>
  <c r="S132" i="8"/>
  <c r="P132" i="8" s="1"/>
  <c r="S124" i="8"/>
  <c r="P124" i="8" s="1"/>
  <c r="S116" i="8"/>
  <c r="S108" i="8"/>
  <c r="S100" i="8"/>
  <c r="S92" i="8"/>
  <c r="P92" i="8" s="1"/>
  <c r="S84" i="8"/>
  <c r="S75" i="8"/>
  <c r="P75" i="8" s="1"/>
  <c r="S67" i="8"/>
  <c r="P67" i="8" s="1"/>
  <c r="S59" i="8"/>
  <c r="S51" i="8"/>
  <c r="P51" i="8" s="1"/>
  <c r="S43" i="8"/>
  <c r="P43" i="8" s="1"/>
  <c r="S35" i="8"/>
  <c r="P35" i="8" s="1"/>
  <c r="S27" i="8"/>
  <c r="P27" i="8" s="1"/>
  <c r="S19" i="8"/>
  <c r="P19" i="8" s="1"/>
  <c r="S11" i="8"/>
  <c r="P11" i="8" s="1"/>
  <c r="W548" i="8"/>
  <c r="T548" i="8" s="1"/>
  <c r="W540" i="8"/>
  <c r="W532" i="8"/>
  <c r="T532" i="8" s="1"/>
  <c r="W524" i="8"/>
  <c r="W516" i="8"/>
  <c r="W508" i="8"/>
  <c r="W500" i="8"/>
  <c r="T500" i="8" s="1"/>
  <c r="W492" i="8"/>
  <c r="W484" i="8"/>
  <c r="W476" i="8"/>
  <c r="W468" i="8"/>
  <c r="T468" i="8" s="1"/>
  <c r="W460" i="8"/>
  <c r="W452" i="8"/>
  <c r="W444" i="8"/>
  <c r="W436" i="8"/>
  <c r="T436" i="8" s="1"/>
  <c r="W428" i="8"/>
  <c r="W420" i="8"/>
  <c r="W412" i="8"/>
  <c r="W404" i="8"/>
  <c r="T404" i="8" s="1"/>
  <c r="W396" i="8"/>
  <c r="W388" i="8"/>
  <c r="W380" i="8"/>
  <c r="W372" i="8"/>
  <c r="T372" i="8" s="1"/>
  <c r="W364" i="8"/>
  <c r="W356" i="8"/>
  <c r="W348" i="8"/>
  <c r="W340" i="8"/>
  <c r="T340" i="8" s="1"/>
  <c r="W332" i="8"/>
  <c r="W324" i="8"/>
  <c r="W316" i="8"/>
  <c r="W308" i="8"/>
  <c r="T308" i="8" s="1"/>
  <c r="W300" i="8"/>
  <c r="W292" i="8"/>
  <c r="W284" i="8"/>
  <c r="W276" i="8"/>
  <c r="T276" i="8" s="1"/>
  <c r="W268" i="8"/>
  <c r="W260" i="8"/>
  <c r="T260" i="8" s="1"/>
  <c r="W252" i="8"/>
  <c r="W244" i="8"/>
  <c r="W235" i="8"/>
  <c r="W227" i="8"/>
  <c r="W219" i="8"/>
  <c r="W211" i="8"/>
  <c r="W203" i="8"/>
  <c r="W195" i="8"/>
  <c r="W187" i="8"/>
  <c r="W179" i="8"/>
  <c r="W171" i="8"/>
  <c r="W163" i="8"/>
  <c r="W155" i="8"/>
  <c r="W147" i="8"/>
  <c r="W139" i="8"/>
  <c r="W131" i="8"/>
  <c r="W123" i="8"/>
  <c r="W114" i="8"/>
  <c r="W106" i="8"/>
  <c r="W98" i="8"/>
  <c r="W90" i="8"/>
  <c r="W82" i="8"/>
  <c r="W74" i="8"/>
  <c r="W66" i="8"/>
  <c r="W58" i="8"/>
  <c r="W50" i="8"/>
  <c r="W42" i="8"/>
  <c r="W34" i="8"/>
  <c r="W26" i="8"/>
  <c r="W18" i="8"/>
  <c r="W10" i="8"/>
  <c r="O545" i="8"/>
  <c r="L545" i="8" s="1"/>
  <c r="O537" i="8"/>
  <c r="L537" i="8" s="1"/>
  <c r="O529" i="8"/>
  <c r="L529" i="8" s="1"/>
  <c r="O521" i="8"/>
  <c r="L521" i="8" s="1"/>
  <c r="O513" i="8"/>
  <c r="L513" i="8" s="1"/>
  <c r="O505" i="8"/>
  <c r="L505" i="8" s="1"/>
  <c r="O497" i="8"/>
  <c r="L497" i="8" s="1"/>
  <c r="O489" i="8"/>
  <c r="L489" i="8" s="1"/>
  <c r="O481" i="8"/>
  <c r="L481" i="8" s="1"/>
  <c r="O473" i="8"/>
  <c r="L473" i="8" s="1"/>
  <c r="O465" i="8"/>
  <c r="L465" i="8" s="1"/>
  <c r="O457" i="8"/>
  <c r="L457" i="8" s="1"/>
  <c r="O449" i="8"/>
  <c r="L449" i="8" s="1"/>
  <c r="O441" i="8"/>
  <c r="L441" i="8" s="1"/>
  <c r="O432" i="8"/>
  <c r="L432" i="8" s="1"/>
  <c r="O422" i="8"/>
  <c r="L422" i="8" s="1"/>
  <c r="O414" i="8"/>
  <c r="L414" i="8" s="1"/>
  <c r="O406" i="8"/>
  <c r="L406" i="8" s="1"/>
  <c r="O398" i="8"/>
  <c r="L398" i="8" s="1"/>
  <c r="O387" i="8"/>
  <c r="L387" i="8" s="1"/>
  <c r="O375" i="8"/>
  <c r="O365" i="8"/>
  <c r="O356" i="8"/>
  <c r="L356" i="8" s="1"/>
  <c r="O348" i="8"/>
  <c r="L348" i="8" s="1"/>
  <c r="O338" i="8"/>
  <c r="L338" i="8" s="1"/>
  <c r="O330" i="8"/>
  <c r="L330" i="8" s="1"/>
  <c r="O321" i="8"/>
  <c r="L321" i="8" s="1"/>
  <c r="O312" i="8"/>
  <c r="L312" i="8" s="1"/>
  <c r="O304" i="8"/>
  <c r="O296" i="8"/>
  <c r="O287" i="8"/>
  <c r="O279" i="8"/>
  <c r="L279" i="8" s="1"/>
  <c r="O271" i="8"/>
  <c r="O263" i="8"/>
  <c r="O254" i="8"/>
  <c r="O246" i="8"/>
  <c r="O235" i="8"/>
  <c r="O227" i="8"/>
  <c r="L227" i="8" s="1"/>
  <c r="O217" i="8"/>
  <c r="L217" i="8" s="1"/>
  <c r="O207" i="8"/>
  <c r="O199" i="8"/>
  <c r="O191" i="8"/>
  <c r="O183" i="8"/>
  <c r="L183" i="8" s="1"/>
  <c r="O175" i="8"/>
  <c r="O166" i="8"/>
  <c r="O157" i="8"/>
  <c r="L157" i="8" s="1"/>
  <c r="O147" i="8"/>
  <c r="L147" i="8" s="1"/>
  <c r="O138" i="8"/>
  <c r="L138" i="8" s="1"/>
  <c r="O125" i="8"/>
  <c r="O117" i="8"/>
  <c r="L117" i="8" s="1"/>
  <c r="O109" i="8"/>
  <c r="L109" i="8" s="1"/>
  <c r="O101" i="8"/>
  <c r="O91" i="8"/>
  <c r="O81" i="8"/>
  <c r="O73" i="8"/>
  <c r="L73" i="8" s="1"/>
  <c r="O64" i="8"/>
  <c r="O54" i="8"/>
  <c r="O46" i="8"/>
  <c r="O38" i="8"/>
  <c r="L38" i="8" s="1"/>
  <c r="O30" i="8"/>
  <c r="L30" i="8" s="1"/>
  <c r="O22" i="8"/>
  <c r="O14" i="8"/>
  <c r="O6" i="8"/>
  <c r="L6" i="8" s="1"/>
  <c r="S547" i="8"/>
  <c r="P547" i="8" s="1"/>
  <c r="S539" i="8"/>
  <c r="S531" i="8"/>
  <c r="P531" i="8" s="1"/>
  <c r="S523" i="8"/>
  <c r="P523" i="8" s="1"/>
  <c r="S515" i="8"/>
  <c r="P515" i="8" s="1"/>
  <c r="S507" i="8"/>
  <c r="S499" i="8"/>
  <c r="P499" i="8" s="1"/>
  <c r="S491" i="8"/>
  <c r="P491" i="8" s="1"/>
  <c r="S483" i="8"/>
  <c r="P483" i="8" s="1"/>
  <c r="S475" i="8"/>
  <c r="S467" i="8"/>
  <c r="P467" i="8" s="1"/>
  <c r="S459" i="8"/>
  <c r="P459" i="8" s="1"/>
  <c r="S451" i="8"/>
  <c r="P451" i="8" s="1"/>
  <c r="S443" i="8"/>
  <c r="S435" i="8"/>
  <c r="P435" i="8" s="1"/>
  <c r="S427" i="8"/>
  <c r="P427" i="8" s="1"/>
  <c r="S419" i="8"/>
  <c r="P419" i="8" s="1"/>
  <c r="S411" i="8"/>
  <c r="P411" i="8" s="1"/>
  <c r="S403" i="8"/>
  <c r="P403" i="8" s="1"/>
  <c r="S395" i="8"/>
  <c r="P395" i="8" s="1"/>
  <c r="S387" i="8"/>
  <c r="P387" i="8" s="1"/>
  <c r="S379" i="8"/>
  <c r="S371" i="8"/>
  <c r="P371" i="8" s="1"/>
  <c r="S363" i="8"/>
  <c r="P363" i="8" s="1"/>
  <c r="S355" i="8"/>
  <c r="P355" i="8" s="1"/>
  <c r="S347" i="8"/>
  <c r="S339" i="8"/>
  <c r="P339" i="8" s="1"/>
  <c r="S331" i="8"/>
  <c r="P331" i="8" s="1"/>
  <c r="S323" i="8"/>
  <c r="S315" i="8"/>
  <c r="P315" i="8" s="1"/>
  <c r="S307" i="8"/>
  <c r="P307" i="8" s="1"/>
  <c r="S299" i="8"/>
  <c r="P299" i="8" s="1"/>
  <c r="S291" i="8"/>
  <c r="P291" i="8" s="1"/>
  <c r="S283" i="8"/>
  <c r="P283" i="8" s="1"/>
  <c r="S275" i="8"/>
  <c r="P275" i="8" s="1"/>
  <c r="S267" i="8"/>
  <c r="S259" i="8"/>
  <c r="P259" i="8" s="1"/>
  <c r="S251" i="8"/>
  <c r="S243" i="8"/>
  <c r="P243" i="8" s="1"/>
  <c r="S235" i="8"/>
  <c r="S227" i="8"/>
  <c r="S219" i="8"/>
  <c r="P219" i="8" s="1"/>
  <c r="S211" i="8"/>
  <c r="S203" i="8"/>
  <c r="P203" i="8" s="1"/>
  <c r="S195" i="8"/>
  <c r="S187" i="8"/>
  <c r="P187" i="8" s="1"/>
  <c r="S179" i="8"/>
  <c r="P179" i="8" s="1"/>
  <c r="S171" i="8"/>
  <c r="P171" i="8" s="1"/>
  <c r="S163" i="8"/>
  <c r="S155" i="8"/>
  <c r="P155" i="8" s="1"/>
  <c r="S147" i="8"/>
  <c r="S139" i="8"/>
  <c r="P139" i="8" s="1"/>
  <c r="S131" i="8"/>
  <c r="S123" i="8"/>
  <c r="P123" i="8" s="1"/>
  <c r="S115" i="8"/>
  <c r="P115" i="8" s="1"/>
  <c r="S107" i="8"/>
  <c r="P107" i="8" s="1"/>
  <c r="S99" i="8"/>
  <c r="S91" i="8"/>
  <c r="S83" i="8"/>
  <c r="P83" i="8" s="1"/>
  <c r="S74" i="8"/>
  <c r="P74" i="8" s="1"/>
  <c r="S66" i="8"/>
  <c r="P66" i="8" s="1"/>
  <c r="S58" i="8"/>
  <c r="S50" i="8"/>
  <c r="P50" i="8" s="1"/>
  <c r="S42" i="8"/>
  <c r="P42" i="8" s="1"/>
  <c r="S34" i="8"/>
  <c r="P34" i="8" s="1"/>
  <c r="S26" i="8"/>
  <c r="P26" i="8" s="1"/>
  <c r="S18" i="8"/>
  <c r="P18" i="8" s="1"/>
  <c r="S10" i="8"/>
  <c r="P10" i="8" s="1"/>
  <c r="O116" i="8"/>
  <c r="O108" i="8"/>
  <c r="O100" i="8"/>
  <c r="L100" i="8" s="1"/>
  <c r="O90" i="8"/>
  <c r="L90" i="8" s="1"/>
  <c r="O80" i="8"/>
  <c r="O72" i="8"/>
  <c r="L72" i="8" s="1"/>
  <c r="O63" i="8"/>
  <c r="L63" i="8" s="1"/>
  <c r="O53" i="8"/>
  <c r="L53" i="8" s="1"/>
  <c r="O45" i="8"/>
  <c r="O37" i="8"/>
  <c r="O29" i="8"/>
  <c r="L29" i="8" s="1"/>
  <c r="O21" i="8"/>
  <c r="L21" i="8" s="1"/>
  <c r="O13" i="8"/>
  <c r="O5" i="8"/>
  <c r="S546" i="8"/>
  <c r="P546" i="8" s="1"/>
  <c r="S538" i="8"/>
  <c r="P538" i="8" s="1"/>
  <c r="S530" i="8"/>
  <c r="S522" i="8"/>
  <c r="P522" i="8" s="1"/>
  <c r="S514" i="8"/>
  <c r="P514" i="8" s="1"/>
  <c r="S506" i="8"/>
  <c r="P506" i="8" s="1"/>
  <c r="S498" i="8"/>
  <c r="S490" i="8"/>
  <c r="P490" i="8" s="1"/>
  <c r="S482" i="8"/>
  <c r="P482" i="8" s="1"/>
  <c r="S474" i="8"/>
  <c r="P474" i="8" s="1"/>
  <c r="S466" i="8"/>
  <c r="S458" i="8"/>
  <c r="P458" i="8" s="1"/>
  <c r="S450" i="8"/>
  <c r="P450" i="8" s="1"/>
  <c r="S442" i="8"/>
  <c r="P442" i="8" s="1"/>
  <c r="S434" i="8"/>
  <c r="P434" i="8" s="1"/>
  <c r="S426" i="8"/>
  <c r="S418" i="8"/>
  <c r="P418" i="8" s="1"/>
  <c r="S410" i="8"/>
  <c r="S402" i="8"/>
  <c r="P402" i="8" s="1"/>
  <c r="S394" i="8"/>
  <c r="P394" i="8" s="1"/>
  <c r="S386" i="8"/>
  <c r="P386" i="8" s="1"/>
  <c r="S378" i="8"/>
  <c r="S370" i="8"/>
  <c r="P370" i="8" s="1"/>
  <c r="S362" i="8"/>
  <c r="S354" i="8"/>
  <c r="P354" i="8" s="1"/>
  <c r="S346" i="8"/>
  <c r="S338" i="8"/>
  <c r="S330" i="8"/>
  <c r="S322" i="8"/>
  <c r="S314" i="8"/>
  <c r="P314" i="8" s="1"/>
  <c r="S306" i="8"/>
  <c r="P306" i="8" s="1"/>
  <c r="S298" i="8"/>
  <c r="S290" i="8"/>
  <c r="P290" i="8" s="1"/>
  <c r="S282" i="8"/>
  <c r="P282" i="8" s="1"/>
  <c r="S274" i="8"/>
  <c r="S266" i="8"/>
  <c r="P266" i="8" s="1"/>
  <c r="S258" i="8"/>
  <c r="P258" i="8" s="1"/>
  <c r="S250" i="8"/>
  <c r="P250" i="8" s="1"/>
  <c r="S242" i="8"/>
  <c r="S234" i="8"/>
  <c r="P234" i="8" s="1"/>
  <c r="S226" i="8"/>
  <c r="P226" i="8" s="1"/>
  <c r="S218" i="8"/>
  <c r="P218" i="8" s="1"/>
  <c r="S210" i="8"/>
  <c r="P210" i="8" s="1"/>
  <c r="S202" i="8"/>
  <c r="S194" i="8"/>
  <c r="P194" i="8" s="1"/>
  <c r="S186" i="8"/>
  <c r="P186" i="8" s="1"/>
  <c r="S178" i="8"/>
  <c r="P178" i="8" s="1"/>
  <c r="S170" i="8"/>
  <c r="P170" i="8" s="1"/>
  <c r="S162" i="8"/>
  <c r="P162" i="8" s="1"/>
  <c r="S154" i="8"/>
  <c r="P154" i="8" s="1"/>
  <c r="S146" i="8"/>
  <c r="P146" i="8" s="1"/>
  <c r="S138" i="8"/>
  <c r="P138" i="8" s="1"/>
  <c r="S130" i="8"/>
  <c r="S122" i="8"/>
  <c r="P122" i="8" s="1"/>
  <c r="S114" i="8"/>
  <c r="P114" i="8" s="1"/>
  <c r="S106" i="8"/>
  <c r="S98" i="8"/>
  <c r="P98" i="8" s="1"/>
  <c r="S90" i="8"/>
  <c r="S82" i="8"/>
  <c r="P82" i="8" s="1"/>
  <c r="S73" i="8"/>
  <c r="S65" i="8"/>
  <c r="P65" i="8" s="1"/>
  <c r="S57" i="8"/>
  <c r="P57" i="8" s="1"/>
  <c r="S49" i="8"/>
  <c r="P49" i="8" s="1"/>
  <c r="S41" i="8"/>
  <c r="P41" i="8" s="1"/>
  <c r="S33" i="8"/>
  <c r="P33" i="8" s="1"/>
  <c r="S25" i="8"/>
  <c r="S17" i="8"/>
  <c r="P17" i="8" s="1"/>
  <c r="S9" i="8"/>
  <c r="P9" i="8" s="1"/>
  <c r="W546" i="8"/>
  <c r="W538" i="8"/>
  <c r="W530" i="8"/>
  <c r="T530" i="8" s="1"/>
  <c r="W522" i="8"/>
  <c r="W514" i="8"/>
  <c r="W506" i="8"/>
  <c r="W498" i="8"/>
  <c r="W490" i="8"/>
  <c r="W482" i="8"/>
  <c r="W474" i="8"/>
  <c r="W466" i="8"/>
  <c r="T466" i="8" s="1"/>
  <c r="W458" i="8"/>
  <c r="W450" i="8"/>
  <c r="W442" i="8"/>
  <c r="W434" i="8"/>
  <c r="W426" i="8"/>
  <c r="W418" i="8"/>
  <c r="W410" i="8"/>
  <c r="W402" i="8"/>
  <c r="T402" i="8" s="1"/>
  <c r="W394" i="8"/>
  <c r="W386" i="8"/>
  <c r="W378" i="8"/>
  <c r="W370" i="8"/>
  <c r="W362" i="8"/>
  <c r="W354" i="8"/>
  <c r="W346" i="8"/>
  <c r="W338" i="8"/>
  <c r="T338" i="8" s="1"/>
  <c r="W330" i="8"/>
  <c r="W322" i="8"/>
  <c r="W314" i="8"/>
  <c r="W306" i="8"/>
  <c r="W298" i="8"/>
  <c r="W290" i="8"/>
  <c r="W282" i="8"/>
  <c r="W274" i="8"/>
  <c r="T274" i="8" s="1"/>
  <c r="W266" i="8"/>
  <c r="W258" i="8"/>
  <c r="W250" i="8"/>
  <c r="W242" i="8"/>
  <c r="W233" i="8"/>
  <c r="T233" i="8" s="1"/>
  <c r="W225" i="8"/>
  <c r="T225" i="8" s="1"/>
  <c r="W217" i="8"/>
  <c r="T217" i="8" s="1"/>
  <c r="W209" i="8"/>
  <c r="W201" i="8"/>
  <c r="T201" i="8" s="1"/>
  <c r="W193" i="8"/>
  <c r="T193" i="8" s="1"/>
  <c r="W185" i="8"/>
  <c r="T185" i="8" s="1"/>
  <c r="W177" i="8"/>
  <c r="W169" i="8"/>
  <c r="T169" i="8" s="1"/>
  <c r="W161" i="8"/>
  <c r="T161" i="8" s="1"/>
  <c r="W153" i="8"/>
  <c r="T153" i="8" s="1"/>
  <c r="W145" i="8"/>
  <c r="W137" i="8"/>
  <c r="T137" i="8" s="1"/>
  <c r="W129" i="8"/>
  <c r="T129" i="8" s="1"/>
  <c r="W121" i="8"/>
  <c r="T121" i="8" s="1"/>
  <c r="W112" i="8"/>
  <c r="T112" i="8" s="1"/>
  <c r="W104" i="8"/>
  <c r="W96" i="8"/>
  <c r="T96" i="8" s="1"/>
  <c r="W88" i="8"/>
  <c r="T88" i="8" s="1"/>
  <c r="W80" i="8"/>
  <c r="W72" i="8"/>
  <c r="T72" i="8" s="1"/>
  <c r="W64" i="8"/>
  <c r="T64" i="8" s="1"/>
  <c r="W56" i="8"/>
  <c r="T56" i="8" s="1"/>
  <c r="W48" i="8"/>
  <c r="W40" i="8"/>
  <c r="T40" i="8" s="1"/>
  <c r="W32" i="8"/>
  <c r="T32" i="8" s="1"/>
  <c r="W24" i="8"/>
  <c r="T24" i="8" s="1"/>
  <c r="W16" i="8"/>
  <c r="W8" i="8"/>
  <c r="T8" i="8" s="1"/>
  <c r="W136" i="8"/>
  <c r="T136" i="8" s="1"/>
  <c r="W128" i="8"/>
  <c r="T128" i="8" s="1"/>
  <c r="W120" i="8"/>
  <c r="T120" i="8" s="1"/>
  <c r="W111" i="8"/>
  <c r="W103" i="8"/>
  <c r="T103" i="8" s="1"/>
  <c r="W95" i="8"/>
  <c r="T95" i="8" s="1"/>
  <c r="W87" i="8"/>
  <c r="T87" i="8" s="1"/>
  <c r="W79" i="8"/>
  <c r="T79" i="8" s="1"/>
  <c r="W71" i="8"/>
  <c r="T71" i="8" s="1"/>
  <c r="W63" i="8"/>
  <c r="T63" i="8" s="1"/>
  <c r="W55" i="8"/>
  <c r="T55" i="8" s="1"/>
  <c r="W47" i="8"/>
  <c r="T47" i="8" s="1"/>
  <c r="W39" i="8"/>
  <c r="T39" i="8" s="1"/>
  <c r="W31" i="8"/>
  <c r="T31" i="8" s="1"/>
  <c r="W23" i="8"/>
  <c r="T23" i="8" s="1"/>
  <c r="W15" i="8"/>
  <c r="T15" i="8" s="1"/>
  <c r="W7" i="8"/>
  <c r="T7" i="8" s="1"/>
  <c r="AA134" i="8"/>
  <c r="AA236" i="8"/>
  <c r="AA4" i="8"/>
  <c r="X4" i="8" s="1"/>
  <c r="AA80" i="8"/>
  <c r="AA119" i="8"/>
  <c r="AA257" i="8"/>
  <c r="X257" i="8" s="1"/>
  <c r="AA249" i="8"/>
  <c r="X249" i="8" s="1"/>
  <c r="AA241" i="8"/>
  <c r="X241" i="8" s="1"/>
  <c r="AA232" i="8"/>
  <c r="X232" i="8" s="1"/>
  <c r="AA224" i="8"/>
  <c r="X224" i="8" s="1"/>
  <c r="AA216" i="8"/>
  <c r="X216" i="8" s="1"/>
  <c r="AA208" i="8"/>
  <c r="X208" i="8" s="1"/>
  <c r="AA200" i="8"/>
  <c r="X200" i="8" s="1"/>
  <c r="AA192" i="8"/>
  <c r="X192" i="8" s="1"/>
  <c r="AA184" i="8"/>
  <c r="X184" i="8" s="1"/>
  <c r="AA176" i="8"/>
  <c r="X176" i="8" s="1"/>
  <c r="AA168" i="8"/>
  <c r="X168" i="8" s="1"/>
  <c r="AA160" i="8"/>
  <c r="X160" i="8" s="1"/>
  <c r="AA152" i="8"/>
  <c r="X152" i="8" s="1"/>
  <c r="AA144" i="8"/>
  <c r="X144" i="8" s="1"/>
  <c r="AA136" i="8"/>
  <c r="AA127" i="8"/>
  <c r="AA118" i="8"/>
  <c r="X118" i="8" s="1"/>
  <c r="AA110" i="8"/>
  <c r="X110" i="8" s="1"/>
  <c r="AA102" i="8"/>
  <c r="X102" i="8" s="1"/>
  <c r="AA94" i="8"/>
  <c r="AA86" i="8"/>
  <c r="X86" i="8" s="1"/>
  <c r="AA77" i="8"/>
  <c r="X77" i="8" s="1"/>
  <c r="AA69" i="8"/>
  <c r="X69" i="8" s="1"/>
  <c r="AA61" i="8"/>
  <c r="X61" i="8" s="1"/>
  <c r="AA53" i="8"/>
  <c r="X53" i="8" s="1"/>
  <c r="AA45" i="8"/>
  <c r="X45" i="8" s="1"/>
  <c r="AA37" i="8"/>
  <c r="X37" i="8" s="1"/>
  <c r="AA29" i="8"/>
  <c r="X29" i="8" s="1"/>
  <c r="AA21" i="8"/>
  <c r="X21" i="8" s="1"/>
  <c r="AA13" i="8"/>
  <c r="X13" i="8" s="1"/>
  <c r="AA5" i="8"/>
  <c r="X5" i="8" s="1"/>
  <c r="AA264" i="8"/>
  <c r="X264" i="8" s="1"/>
  <c r="AA544" i="8"/>
  <c r="AA536" i="8"/>
  <c r="X536" i="8" s="1"/>
  <c r="AA528" i="8"/>
  <c r="X528" i="8" s="1"/>
  <c r="AA520" i="8"/>
  <c r="X520" i="8" s="1"/>
  <c r="AA512" i="8"/>
  <c r="AA504" i="8"/>
  <c r="X504" i="8" s="1"/>
  <c r="AA496" i="8"/>
  <c r="X496" i="8" s="1"/>
  <c r="AA488" i="8"/>
  <c r="X488" i="8" s="1"/>
  <c r="AA480" i="8"/>
  <c r="AA472" i="8"/>
  <c r="X472" i="8" s="1"/>
  <c r="AA464" i="8"/>
  <c r="X464" i="8" s="1"/>
  <c r="AA456" i="8"/>
  <c r="X456" i="8" s="1"/>
  <c r="AA448" i="8"/>
  <c r="AA440" i="8"/>
  <c r="X440" i="8" s="1"/>
  <c r="AA432" i="8"/>
  <c r="X432" i="8" s="1"/>
  <c r="AA424" i="8"/>
  <c r="X424" i="8" s="1"/>
  <c r="AA416" i="8"/>
  <c r="AA408" i="8"/>
  <c r="X408" i="8" s="1"/>
  <c r="AA400" i="8"/>
  <c r="X400" i="8" s="1"/>
  <c r="AA392" i="8"/>
  <c r="X392" i="8" s="1"/>
  <c r="AA384" i="8"/>
  <c r="AA376" i="8"/>
  <c r="X376" i="8" s="1"/>
  <c r="AA368" i="8"/>
  <c r="X368" i="8" s="1"/>
  <c r="AA360" i="8"/>
  <c r="X360" i="8" s="1"/>
  <c r="AA352" i="8"/>
  <c r="AA344" i="8"/>
  <c r="X344" i="8" s="1"/>
  <c r="AA336" i="8"/>
  <c r="X336" i="8" s="1"/>
  <c r="AA328" i="8"/>
  <c r="X328" i="8" s="1"/>
  <c r="AA320" i="8"/>
  <c r="AA312" i="8"/>
  <c r="X312" i="8" s="1"/>
  <c r="AA304" i="8"/>
  <c r="X304" i="8" s="1"/>
  <c r="AA296" i="8"/>
  <c r="X296" i="8" s="1"/>
  <c r="AA288" i="8"/>
  <c r="AA280" i="8"/>
  <c r="X280" i="8" s="1"/>
  <c r="AA272" i="8"/>
  <c r="X272" i="8" s="1"/>
  <c r="AA256" i="8"/>
  <c r="AA248" i="8"/>
  <c r="X248" i="8" s="1"/>
  <c r="AA240" i="8"/>
  <c r="X240" i="8" s="1"/>
  <c r="AA231" i="8"/>
  <c r="X231" i="8" s="1"/>
  <c r="AA223" i="8"/>
  <c r="AA215" i="8"/>
  <c r="X215" i="8" s="1"/>
  <c r="AA207" i="8"/>
  <c r="X207" i="8" s="1"/>
  <c r="AA199" i="8"/>
  <c r="X199" i="8" s="1"/>
  <c r="AA191" i="8"/>
  <c r="AA183" i="8"/>
  <c r="X183" i="8" s="1"/>
  <c r="AA175" i="8"/>
  <c r="X175" i="8" s="1"/>
  <c r="AA167" i="8"/>
  <c r="X167" i="8" s="1"/>
  <c r="AA159" i="8"/>
  <c r="AA151" i="8"/>
  <c r="X151" i="8" s="1"/>
  <c r="AA143" i="8"/>
  <c r="X143" i="8" s="1"/>
  <c r="AA135" i="8"/>
  <c r="X135" i="8" s="1"/>
  <c r="AA126" i="8"/>
  <c r="X126" i="8" s="1"/>
  <c r="AA117" i="8"/>
  <c r="X117" i="8" s="1"/>
  <c r="AA109" i="8"/>
  <c r="X109" i="8" s="1"/>
  <c r="AA101" i="8"/>
  <c r="X101" i="8" s="1"/>
  <c r="AA93" i="8"/>
  <c r="X93" i="8" s="1"/>
  <c r="AA85" i="8"/>
  <c r="X85" i="8" s="1"/>
  <c r="AA76" i="8"/>
  <c r="X76" i="8" s="1"/>
  <c r="AA68" i="8"/>
  <c r="X68" i="8" s="1"/>
  <c r="AA60" i="8"/>
  <c r="AA52" i="8"/>
  <c r="X52" i="8" s="1"/>
  <c r="AA44" i="8"/>
  <c r="X44" i="8" s="1"/>
  <c r="AA36" i="8"/>
  <c r="X36" i="8" s="1"/>
  <c r="AA28" i="8"/>
  <c r="AA20" i="8"/>
  <c r="X20" i="8" s="1"/>
  <c r="AA12" i="8"/>
  <c r="X12" i="8" s="1"/>
  <c r="AA543" i="8"/>
  <c r="X543" i="8" s="1"/>
  <c r="AA535" i="8"/>
  <c r="X535" i="8" s="1"/>
  <c r="AA527" i="8"/>
  <c r="AA519" i="8"/>
  <c r="X519" i="8" s="1"/>
  <c r="AA511" i="8"/>
  <c r="X511" i="8" s="1"/>
  <c r="AA503" i="8"/>
  <c r="X503" i="8" s="1"/>
  <c r="AA495" i="8"/>
  <c r="AA487" i="8"/>
  <c r="X487" i="8" s="1"/>
  <c r="AA479" i="8"/>
  <c r="X479" i="8" s="1"/>
  <c r="AA471" i="8"/>
  <c r="X471" i="8" s="1"/>
  <c r="AA463" i="8"/>
  <c r="AA455" i="8"/>
  <c r="X455" i="8" s="1"/>
  <c r="AA447" i="8"/>
  <c r="X447" i="8" s="1"/>
  <c r="AA439" i="8"/>
  <c r="X439" i="8" s="1"/>
  <c r="AA431" i="8"/>
  <c r="AA423" i="8"/>
  <c r="X423" i="8" s="1"/>
  <c r="AA415" i="8"/>
  <c r="X415" i="8" s="1"/>
  <c r="AA407" i="8"/>
  <c r="X407" i="8" s="1"/>
  <c r="AA399" i="8"/>
  <c r="AA391" i="8"/>
  <c r="X391" i="8" s="1"/>
  <c r="AA383" i="8"/>
  <c r="X383" i="8" s="1"/>
  <c r="AA375" i="8"/>
  <c r="X375" i="8" s="1"/>
  <c r="AA367" i="8"/>
  <c r="AA359" i="8"/>
  <c r="X359" i="8" s="1"/>
  <c r="AA351" i="8"/>
  <c r="X351" i="8" s="1"/>
  <c r="AA343" i="8"/>
  <c r="X343" i="8" s="1"/>
  <c r="AA335" i="8"/>
  <c r="AA327" i="8"/>
  <c r="X327" i="8" s="1"/>
  <c r="AA319" i="8"/>
  <c r="X319" i="8" s="1"/>
  <c r="AA311" i="8"/>
  <c r="X311" i="8" s="1"/>
  <c r="AA303" i="8"/>
  <c r="AA295" i="8"/>
  <c r="X295" i="8" s="1"/>
  <c r="AA287" i="8"/>
  <c r="X287" i="8" s="1"/>
  <c r="AA279" i="8"/>
  <c r="X279" i="8" s="1"/>
  <c r="AA271" i="8"/>
  <c r="AD257" i="8"/>
  <c r="AB257" i="8" s="1"/>
  <c r="AD249" i="8"/>
  <c r="AD241" i="8"/>
  <c r="AD232" i="8"/>
  <c r="AD224" i="8"/>
  <c r="AB224" i="8" s="1"/>
  <c r="AD216" i="8"/>
  <c r="AD208" i="8"/>
  <c r="AD200" i="8"/>
  <c r="AD192" i="8"/>
  <c r="AB192" i="8" s="1"/>
  <c r="AD184" i="8"/>
  <c r="AD176" i="8"/>
  <c r="AD168" i="8"/>
  <c r="AD160" i="8"/>
  <c r="AB160" i="8" s="1"/>
  <c r="AD152" i="8"/>
  <c r="AD144" i="8"/>
  <c r="AD136" i="8"/>
  <c r="AD126" i="8"/>
  <c r="AB126" i="8" s="1"/>
  <c r="AD117" i="8"/>
  <c r="AD109" i="8"/>
  <c r="AD101" i="8"/>
  <c r="AD93" i="8"/>
  <c r="AB93" i="8" s="1"/>
  <c r="AD85" i="8"/>
  <c r="AD76" i="8"/>
  <c r="AD68" i="8"/>
  <c r="AD60" i="8"/>
  <c r="AB60" i="8" s="1"/>
  <c r="AD51" i="8"/>
  <c r="AD43" i="8"/>
  <c r="AD35" i="8"/>
  <c r="AD27" i="8"/>
  <c r="AD19" i="8"/>
  <c r="AD11" i="8"/>
  <c r="AD544" i="8"/>
  <c r="AB544" i="8" s="1"/>
  <c r="AD536" i="8"/>
  <c r="AD528" i="8"/>
  <c r="AD520" i="8"/>
  <c r="AB520" i="8" s="1"/>
  <c r="AD512" i="8"/>
  <c r="AD504" i="8"/>
  <c r="AB504" i="8" s="1"/>
  <c r="AD496" i="8"/>
  <c r="AD488" i="8"/>
  <c r="AD480" i="8"/>
  <c r="AB480" i="8" s="1"/>
  <c r="AD472" i="8"/>
  <c r="AD464" i="8"/>
  <c r="AD456" i="8"/>
  <c r="AB456" i="8" s="1"/>
  <c r="AD448" i="8"/>
  <c r="AD440" i="8"/>
  <c r="AB440" i="8" s="1"/>
  <c r="AA263" i="8"/>
  <c r="X263" i="8" s="1"/>
  <c r="AA255" i="8"/>
  <c r="X255" i="8" s="1"/>
  <c r="AA247" i="8"/>
  <c r="X247" i="8" s="1"/>
  <c r="AA239" i="8"/>
  <c r="X239" i="8" s="1"/>
  <c r="AA230" i="8"/>
  <c r="X230" i="8" s="1"/>
  <c r="AA222" i="8"/>
  <c r="X222" i="8" s="1"/>
  <c r="AA214" i="8"/>
  <c r="X214" i="8" s="1"/>
  <c r="AA206" i="8"/>
  <c r="X206" i="8" s="1"/>
  <c r="AA198" i="8"/>
  <c r="X198" i="8" s="1"/>
  <c r="AA190" i="8"/>
  <c r="X190" i="8" s="1"/>
  <c r="AA182" i="8"/>
  <c r="X182" i="8" s="1"/>
  <c r="AA174" i="8"/>
  <c r="X174" i="8" s="1"/>
  <c r="AA166" i="8"/>
  <c r="X166" i="8" s="1"/>
  <c r="AA158" i="8"/>
  <c r="X158" i="8" s="1"/>
  <c r="AA150" i="8"/>
  <c r="X150" i="8" s="1"/>
  <c r="AA142" i="8"/>
  <c r="X142" i="8" s="1"/>
  <c r="AA133" i="8"/>
  <c r="X133" i="8" s="1"/>
  <c r="AA125" i="8"/>
  <c r="AA116" i="8"/>
  <c r="X116" i="8" s="1"/>
  <c r="AA108" i="8"/>
  <c r="X108" i="8" s="1"/>
  <c r="AA100" i="8"/>
  <c r="X100" i="8" s="1"/>
  <c r="AA92" i="8"/>
  <c r="AA84" i="8"/>
  <c r="X84" i="8" s="1"/>
  <c r="AA75" i="8"/>
  <c r="X75" i="8" s="1"/>
  <c r="AA67" i="8"/>
  <c r="X67" i="8" s="1"/>
  <c r="AA59" i="8"/>
  <c r="X59" i="8" s="1"/>
  <c r="AA51" i="8"/>
  <c r="X51" i="8" s="1"/>
  <c r="AA43" i="8"/>
  <c r="X43" i="8" s="1"/>
  <c r="AA35" i="8"/>
  <c r="X35" i="8" s="1"/>
  <c r="AA27" i="8"/>
  <c r="X27" i="8" s="1"/>
  <c r="AA19" i="8"/>
  <c r="X19" i="8" s="1"/>
  <c r="AA11" i="8"/>
  <c r="X11" i="8" s="1"/>
  <c r="AA550" i="8"/>
  <c r="X550" i="8" s="1"/>
  <c r="AA542" i="8"/>
  <c r="AA534" i="8"/>
  <c r="X534" i="8" s="1"/>
  <c r="AA526" i="8"/>
  <c r="X526" i="8" s="1"/>
  <c r="AA518" i="8"/>
  <c r="X518" i="8" s="1"/>
  <c r="AA510" i="8"/>
  <c r="AA502" i="8"/>
  <c r="X502" i="8" s="1"/>
  <c r="AA494" i="8"/>
  <c r="X494" i="8" s="1"/>
  <c r="AA486" i="8"/>
  <c r="X486" i="8" s="1"/>
  <c r="AA478" i="8"/>
  <c r="AA470" i="8"/>
  <c r="AA462" i="8"/>
  <c r="X462" i="8" s="1"/>
  <c r="AA454" i="8"/>
  <c r="X454" i="8" s="1"/>
  <c r="AA446" i="8"/>
  <c r="AA438" i="8"/>
  <c r="X438" i="8" s="1"/>
  <c r="AA430" i="8"/>
  <c r="X430" i="8" s="1"/>
  <c r="AA422" i="8"/>
  <c r="X422" i="8" s="1"/>
  <c r="AA414" i="8"/>
  <c r="AA406" i="8"/>
  <c r="X406" i="8" s="1"/>
  <c r="AA398" i="8"/>
  <c r="X398" i="8" s="1"/>
  <c r="AA390" i="8"/>
  <c r="X390" i="8" s="1"/>
  <c r="AA382" i="8"/>
  <c r="AA374" i="8"/>
  <c r="X374" i="8" s="1"/>
  <c r="AA366" i="8"/>
  <c r="X366" i="8" s="1"/>
  <c r="AA358" i="8"/>
  <c r="X358" i="8" s="1"/>
  <c r="AA350" i="8"/>
  <c r="AA342" i="8"/>
  <c r="X342" i="8" s="1"/>
  <c r="AA334" i="8"/>
  <c r="X334" i="8" s="1"/>
  <c r="AA326" i="8"/>
  <c r="X326" i="8" s="1"/>
  <c r="AA318" i="8"/>
  <c r="AA310" i="8"/>
  <c r="X310" i="8" s="1"/>
  <c r="AA302" i="8"/>
  <c r="X302" i="8" s="1"/>
  <c r="AA294" i="8"/>
  <c r="X294" i="8" s="1"/>
  <c r="AA286" i="8"/>
  <c r="AA278" i="8"/>
  <c r="X278" i="8" s="1"/>
  <c r="AA270" i="8"/>
  <c r="X270" i="8" s="1"/>
  <c r="AD134" i="8"/>
  <c r="AD236" i="8"/>
  <c r="AD4" i="8"/>
  <c r="AD59" i="8"/>
  <c r="AD128" i="8"/>
  <c r="AD80" i="8"/>
  <c r="AD119" i="8"/>
  <c r="AD256" i="8"/>
  <c r="AB256" i="8" s="1"/>
  <c r="AD248" i="8"/>
  <c r="AD240" i="8"/>
  <c r="AA254" i="8"/>
  <c r="AA246" i="8"/>
  <c r="X246" i="8" s="1"/>
  <c r="AA238" i="8"/>
  <c r="X238" i="8" s="1"/>
  <c r="AA229" i="8"/>
  <c r="X229" i="8" s="1"/>
  <c r="AA221" i="8"/>
  <c r="AA213" i="8"/>
  <c r="X213" i="8" s="1"/>
  <c r="AA205" i="8"/>
  <c r="X205" i="8" s="1"/>
  <c r="AA197" i="8"/>
  <c r="X197" i="8" s="1"/>
  <c r="AA189" i="8"/>
  <c r="AA181" i="8"/>
  <c r="X181" i="8" s="1"/>
  <c r="AA173" i="8"/>
  <c r="AA165" i="8"/>
  <c r="X165" i="8" s="1"/>
  <c r="AA157" i="8"/>
  <c r="AA149" i="8"/>
  <c r="X149" i="8" s="1"/>
  <c r="AA141" i="8"/>
  <c r="X141" i="8" s="1"/>
  <c r="AA132" i="8"/>
  <c r="X132" i="8" s="1"/>
  <c r="AA124" i="8"/>
  <c r="X124" i="8" s="1"/>
  <c r="AA115" i="8"/>
  <c r="X115" i="8" s="1"/>
  <c r="AA107" i="8"/>
  <c r="AA99" i="8"/>
  <c r="AA91" i="8"/>
  <c r="X91" i="8" s="1"/>
  <c r="AA83" i="8"/>
  <c r="X83" i="8" s="1"/>
  <c r="AA74" i="8"/>
  <c r="X74" i="8" s="1"/>
  <c r="AA66" i="8"/>
  <c r="X66" i="8" s="1"/>
  <c r="AA58" i="8"/>
  <c r="AA50" i="8"/>
  <c r="X50" i="8" s="1"/>
  <c r="AA42" i="8"/>
  <c r="X42" i="8" s="1"/>
  <c r="AA34" i="8"/>
  <c r="X34" i="8" s="1"/>
  <c r="AA26" i="8"/>
  <c r="AA18" i="8"/>
  <c r="AA10" i="8"/>
  <c r="X10" i="8" s="1"/>
  <c r="AA541" i="8"/>
  <c r="X541" i="8" s="1"/>
  <c r="AA533" i="8"/>
  <c r="AA525" i="8"/>
  <c r="X525" i="8" s="1"/>
  <c r="AA517" i="8"/>
  <c r="X517" i="8" s="1"/>
  <c r="AA509" i="8"/>
  <c r="X509" i="8" s="1"/>
  <c r="AA501" i="8"/>
  <c r="AA493" i="8"/>
  <c r="X493" i="8" s="1"/>
  <c r="AA485" i="8"/>
  <c r="X485" i="8" s="1"/>
  <c r="AA477" i="8"/>
  <c r="X477" i="8" s="1"/>
  <c r="AA469" i="8"/>
  <c r="AA461" i="8"/>
  <c r="X461" i="8" s="1"/>
  <c r="AA453" i="8"/>
  <c r="X453" i="8" s="1"/>
  <c r="AA445" i="8"/>
  <c r="X445" i="8" s="1"/>
  <c r="AA437" i="8"/>
  <c r="AA429" i="8"/>
  <c r="X429" i="8" s="1"/>
  <c r="AA421" i="8"/>
  <c r="X421" i="8" s="1"/>
  <c r="AA413" i="8"/>
  <c r="X413" i="8" s="1"/>
  <c r="AA405" i="8"/>
  <c r="AA397" i="8"/>
  <c r="X397" i="8" s="1"/>
  <c r="AA389" i="8"/>
  <c r="X389" i="8" s="1"/>
  <c r="AA381" i="8"/>
  <c r="X381" i="8" s="1"/>
  <c r="AA373" i="8"/>
  <c r="AA365" i="8"/>
  <c r="X365" i="8" s="1"/>
  <c r="AA357" i="8"/>
  <c r="X357" i="8" s="1"/>
  <c r="AA349" i="8"/>
  <c r="X349" i="8" s="1"/>
  <c r="AA341" i="8"/>
  <c r="AA333" i="8"/>
  <c r="X333" i="8" s="1"/>
  <c r="AA325" i="8"/>
  <c r="X325" i="8" s="1"/>
  <c r="AA317" i="8"/>
  <c r="X317" i="8" s="1"/>
  <c r="AA309" i="8"/>
  <c r="AA301" i="8"/>
  <c r="X301" i="8" s="1"/>
  <c r="AA293" i="8"/>
  <c r="X293" i="8" s="1"/>
  <c r="AA285" i="8"/>
  <c r="X285" i="8" s="1"/>
  <c r="AA277" i="8"/>
  <c r="AA269" i="8"/>
  <c r="X269" i="8" s="1"/>
  <c r="AD263" i="8"/>
  <c r="AB263" i="8" s="1"/>
  <c r="AD255" i="8"/>
  <c r="AB255" i="8" s="1"/>
  <c r="AD247" i="8"/>
  <c r="AB247" i="8" s="1"/>
  <c r="AD239" i="8"/>
  <c r="AB239" i="8" s="1"/>
  <c r="AD230" i="8"/>
  <c r="AB230" i="8" s="1"/>
  <c r="AD222" i="8"/>
  <c r="AB222" i="8" s="1"/>
  <c r="AD214" i="8"/>
  <c r="AB214" i="8" s="1"/>
  <c r="AD206" i="8"/>
  <c r="AB206" i="8" s="1"/>
  <c r="AD198" i="8"/>
  <c r="AB198" i="8" s="1"/>
  <c r="AD190" i="8"/>
  <c r="AB190" i="8" s="1"/>
  <c r="AD182" i="8"/>
  <c r="AB182" i="8" s="1"/>
  <c r="AD174" i="8"/>
  <c r="AB174" i="8" s="1"/>
  <c r="AD166" i="8"/>
  <c r="AB166" i="8" s="1"/>
  <c r="AD158" i="8"/>
  <c r="AB158" i="8" s="1"/>
  <c r="AD150" i="8"/>
  <c r="AB150" i="8" s="1"/>
  <c r="AD142" i="8"/>
  <c r="AB142" i="8" s="1"/>
  <c r="AD133" i="8"/>
  <c r="AB133" i="8" s="1"/>
  <c r="AD124" i="8"/>
  <c r="AD115" i="8"/>
  <c r="AD107" i="8"/>
  <c r="AB107" i="8" s="1"/>
  <c r="AD99" i="8"/>
  <c r="AB99" i="8" s="1"/>
  <c r="AD91" i="8"/>
  <c r="AD83" i="8"/>
  <c r="AD74" i="8"/>
  <c r="AD66" i="8"/>
  <c r="AB66" i="8" s="1"/>
  <c r="AD57" i="8"/>
  <c r="AD49" i="8"/>
  <c r="AD41" i="8"/>
  <c r="AD33" i="8"/>
  <c r="AD25" i="8"/>
  <c r="AD17" i="8"/>
  <c r="AD9" i="8"/>
  <c r="AD550" i="8"/>
  <c r="AB550" i="8" s="1"/>
  <c r="AD542" i="8"/>
  <c r="AB542" i="8" s="1"/>
  <c r="AD534" i="8"/>
  <c r="AB534" i="8" s="1"/>
  <c r="AD526" i="8"/>
  <c r="AB526" i="8" s="1"/>
  <c r="AA261" i="8"/>
  <c r="X261" i="8" s="1"/>
  <c r="AA253" i="8"/>
  <c r="X253" i="8" s="1"/>
  <c r="AA245" i="8"/>
  <c r="X245" i="8" s="1"/>
  <c r="AA237" i="8"/>
  <c r="X237" i="8" s="1"/>
  <c r="AA228" i="8"/>
  <c r="X228" i="8" s="1"/>
  <c r="AA220" i="8"/>
  <c r="X220" i="8" s="1"/>
  <c r="AA212" i="8"/>
  <c r="X212" i="8" s="1"/>
  <c r="AA204" i="8"/>
  <c r="X204" i="8" s="1"/>
  <c r="AA196" i="8"/>
  <c r="X196" i="8" s="1"/>
  <c r="AA188" i="8"/>
  <c r="X188" i="8" s="1"/>
  <c r="AA180" i="8"/>
  <c r="X180" i="8" s="1"/>
  <c r="AA172" i="8"/>
  <c r="X172" i="8" s="1"/>
  <c r="AA164" i="8"/>
  <c r="X164" i="8" s="1"/>
  <c r="AA156" i="8"/>
  <c r="X156" i="8" s="1"/>
  <c r="AA148" i="8"/>
  <c r="X148" i="8" s="1"/>
  <c r="AA140" i="8"/>
  <c r="X140" i="8" s="1"/>
  <c r="AA131" i="8"/>
  <c r="X131" i="8" s="1"/>
  <c r="AA123" i="8"/>
  <c r="AA114" i="8"/>
  <c r="X114" i="8" s="1"/>
  <c r="AA106" i="8"/>
  <c r="X106" i="8" s="1"/>
  <c r="AA98" i="8"/>
  <c r="X98" i="8" s="1"/>
  <c r="AA90" i="8"/>
  <c r="AA82" i="8"/>
  <c r="X82" i="8" s="1"/>
  <c r="AA73" i="8"/>
  <c r="AA65" i="8"/>
  <c r="AA57" i="8"/>
  <c r="AA49" i="8"/>
  <c r="AA41" i="8"/>
  <c r="AA33" i="8"/>
  <c r="AA25" i="8"/>
  <c r="AA17" i="8"/>
  <c r="AA9" i="8"/>
  <c r="AA548" i="8"/>
  <c r="X548" i="8" s="1"/>
  <c r="AA540" i="8"/>
  <c r="AA532" i="8"/>
  <c r="X532" i="8" s="1"/>
  <c r="AA524" i="8"/>
  <c r="X524" i="8" s="1"/>
  <c r="AA516" i="8"/>
  <c r="X516" i="8" s="1"/>
  <c r="AA508" i="8"/>
  <c r="AA500" i="8"/>
  <c r="X500" i="8" s="1"/>
  <c r="AA492" i="8"/>
  <c r="X492" i="8" s="1"/>
  <c r="AA484" i="8"/>
  <c r="X484" i="8" s="1"/>
  <c r="AA476" i="8"/>
  <c r="AA468" i="8"/>
  <c r="X468" i="8" s="1"/>
  <c r="AA460" i="8"/>
  <c r="X460" i="8" s="1"/>
  <c r="AA452" i="8"/>
  <c r="X452" i="8" s="1"/>
  <c r="AA444" i="8"/>
  <c r="AA436" i="8"/>
  <c r="X436" i="8" s="1"/>
  <c r="AA428" i="8"/>
  <c r="X428" i="8" s="1"/>
  <c r="AA420" i="8"/>
  <c r="AA412" i="8"/>
  <c r="AA404" i="8"/>
  <c r="X404" i="8" s="1"/>
  <c r="AA396" i="8"/>
  <c r="X396" i="8" s="1"/>
  <c r="AA388" i="8"/>
  <c r="X388" i="8" s="1"/>
  <c r="AA380" i="8"/>
  <c r="AA372" i="8"/>
  <c r="X372" i="8" s="1"/>
  <c r="AA364" i="8"/>
  <c r="X364" i="8" s="1"/>
  <c r="AA356" i="8"/>
  <c r="X356" i="8" s="1"/>
  <c r="AA348" i="8"/>
  <c r="AA340" i="8"/>
  <c r="X340" i="8" s="1"/>
  <c r="AA332" i="8"/>
  <c r="X332" i="8" s="1"/>
  <c r="AA324" i="8"/>
  <c r="X324" i="8" s="1"/>
  <c r="AA316" i="8"/>
  <c r="AA308" i="8"/>
  <c r="X308" i="8" s="1"/>
  <c r="AA300" i="8"/>
  <c r="X300" i="8" s="1"/>
  <c r="AA292" i="8"/>
  <c r="X292" i="8" s="1"/>
  <c r="AA284" i="8"/>
  <c r="AA276" i="8"/>
  <c r="X276" i="8" s="1"/>
  <c r="AA268" i="8"/>
  <c r="X268" i="8" s="1"/>
  <c r="AD262" i="8"/>
  <c r="AB262" i="8" s="1"/>
  <c r="AD254" i="8"/>
  <c r="AD246" i="8"/>
  <c r="AD238" i="8"/>
  <c r="AB238" i="8" s="1"/>
  <c r="AD229" i="8"/>
  <c r="AB229" i="8" s="1"/>
  <c r="AD221" i="8"/>
  <c r="AD213" i="8"/>
  <c r="AD205" i="8"/>
  <c r="AD197" i="8"/>
  <c r="AB197" i="8" s="1"/>
  <c r="AD189" i="8"/>
  <c r="AD181" i="8"/>
  <c r="AD173" i="8"/>
  <c r="AB173" i="8" s="1"/>
  <c r="AD165" i="8"/>
  <c r="AB165" i="8" s="1"/>
  <c r="AD157" i="8"/>
  <c r="AD149" i="8"/>
  <c r="AD141" i="8"/>
  <c r="AD132" i="8"/>
  <c r="AB132" i="8" s="1"/>
  <c r="AD123" i="8"/>
  <c r="AD114" i="8"/>
  <c r="AD106" i="8"/>
  <c r="AD98" i="8"/>
  <c r="AA260" i="8"/>
  <c r="X260" i="8" s="1"/>
  <c r="AA252" i="8"/>
  <c r="AA244" i="8"/>
  <c r="X244" i="8" s="1"/>
  <c r="AA235" i="8"/>
  <c r="X235" i="8" s="1"/>
  <c r="AA227" i="8"/>
  <c r="X227" i="8" s="1"/>
  <c r="AA219" i="8"/>
  <c r="AA211" i="8"/>
  <c r="X211" i="8" s="1"/>
  <c r="AA203" i="8"/>
  <c r="X203" i="8" s="1"/>
  <c r="AA195" i="8"/>
  <c r="X195" i="8" s="1"/>
  <c r="AA187" i="8"/>
  <c r="AA179" i="8"/>
  <c r="X179" i="8" s="1"/>
  <c r="AA171" i="8"/>
  <c r="X171" i="8" s="1"/>
  <c r="AA163" i="8"/>
  <c r="X163" i="8" s="1"/>
  <c r="AA155" i="8"/>
  <c r="AA147" i="8"/>
  <c r="X147" i="8" s="1"/>
  <c r="AA139" i="8"/>
  <c r="X139" i="8" s="1"/>
  <c r="AA130" i="8"/>
  <c r="AA122" i="8"/>
  <c r="AA113" i="8"/>
  <c r="AA105" i="8"/>
  <c r="AA97" i="8"/>
  <c r="AA89" i="8"/>
  <c r="AA81" i="8"/>
  <c r="AA72" i="8"/>
  <c r="X72" i="8" s="1"/>
  <c r="AA64" i="8"/>
  <c r="AA56" i="8"/>
  <c r="X56" i="8" s="1"/>
  <c r="AA48" i="8"/>
  <c r="X48" i="8" s="1"/>
  <c r="AA40" i="8"/>
  <c r="X40" i="8" s="1"/>
  <c r="AA32" i="8"/>
  <c r="AA24" i="8"/>
  <c r="AA16" i="8"/>
  <c r="X16" i="8" s="1"/>
  <c r="AA8" i="8"/>
  <c r="X8" i="8" s="1"/>
  <c r="AA547" i="8"/>
  <c r="AA539" i="8"/>
  <c r="AA531" i="8"/>
  <c r="AA523" i="8"/>
  <c r="AA515" i="8"/>
  <c r="AA507" i="8"/>
  <c r="AA499" i="8"/>
  <c r="AA491" i="8"/>
  <c r="AA483" i="8"/>
  <c r="AA475" i="8"/>
  <c r="AA467" i="8"/>
  <c r="AA459" i="8"/>
  <c r="AA451" i="8"/>
  <c r="AA443" i="8"/>
  <c r="AA435" i="8"/>
  <c r="AA427" i="8"/>
  <c r="AA419" i="8"/>
  <c r="AA411" i="8"/>
  <c r="AA403" i="8"/>
  <c r="AA395" i="8"/>
  <c r="AA387" i="8"/>
  <c r="AA379" i="8"/>
  <c r="AA371" i="8"/>
  <c r="AA363" i="8"/>
  <c r="AA355" i="8"/>
  <c r="AA347" i="8"/>
  <c r="AA339" i="8"/>
  <c r="AA331" i="8"/>
  <c r="AA323" i="8"/>
  <c r="AA315" i="8"/>
  <c r="AA307" i="8"/>
  <c r="AA299" i="8"/>
  <c r="AA291" i="8"/>
  <c r="AA283" i="8"/>
  <c r="AA275" i="8"/>
  <c r="AA267" i="8"/>
  <c r="W547" i="8"/>
  <c r="T547" i="8" s="1"/>
  <c r="W539" i="8"/>
  <c r="W531" i="8"/>
  <c r="T531" i="8" s="1"/>
  <c r="W523" i="8"/>
  <c r="T523" i="8" s="1"/>
  <c r="W515" i="8"/>
  <c r="T515" i="8" s="1"/>
  <c r="W507" i="8"/>
  <c r="T507" i="8" s="1"/>
  <c r="W499" i="8"/>
  <c r="T499" i="8" s="1"/>
  <c r="W491" i="8"/>
  <c r="T491" i="8" s="1"/>
  <c r="W483" i="8"/>
  <c r="T483" i="8" s="1"/>
  <c r="W475" i="8"/>
  <c r="W467" i="8"/>
  <c r="T467" i="8" s="1"/>
  <c r="W459" i="8"/>
  <c r="T459" i="8" s="1"/>
  <c r="W451" i="8"/>
  <c r="T451" i="8" s="1"/>
  <c r="W443" i="8"/>
  <c r="T443" i="8" s="1"/>
  <c r="W435" i="8"/>
  <c r="T435" i="8" s="1"/>
  <c r="W427" i="8"/>
  <c r="T427" i="8" s="1"/>
  <c r="W419" i="8"/>
  <c r="W411" i="8"/>
  <c r="W403" i="8"/>
  <c r="T403" i="8" s="1"/>
  <c r="W395" i="8"/>
  <c r="T395" i="8" s="1"/>
  <c r="W387" i="8"/>
  <c r="T387" i="8" s="1"/>
  <c r="W379" i="8"/>
  <c r="T379" i="8" s="1"/>
  <c r="W371" i="8"/>
  <c r="T371" i="8" s="1"/>
  <c r="W363" i="8"/>
  <c r="T363" i="8" s="1"/>
  <c r="W355" i="8"/>
  <c r="W347" i="8"/>
  <c r="W339" i="8"/>
  <c r="T339" i="8" s="1"/>
  <c r="W331" i="8"/>
  <c r="T331" i="8" s="1"/>
  <c r="W323" i="8"/>
  <c r="T323" i="8" s="1"/>
  <c r="W315" i="8"/>
  <c r="T315" i="8" s="1"/>
  <c r="W307" i="8"/>
  <c r="T307" i="8" s="1"/>
  <c r="W299" i="8"/>
  <c r="T299" i="8" s="1"/>
  <c r="W291" i="8"/>
  <c r="W283" i="8"/>
  <c r="W275" i="8"/>
  <c r="T275" i="8" s="1"/>
  <c r="W267" i="8"/>
  <c r="T267" i="8" s="1"/>
  <c r="W259" i="8"/>
  <c r="T259" i="8" s="1"/>
  <c r="W251" i="8"/>
  <c r="T251" i="8" s="1"/>
  <c r="W243" i="8"/>
  <c r="T243" i="8" s="1"/>
  <c r="W234" i="8"/>
  <c r="T234" i="8" s="1"/>
  <c r="W226" i="8"/>
  <c r="W218" i="8"/>
  <c r="W210" i="8"/>
  <c r="T210" i="8" s="1"/>
  <c r="W202" i="8"/>
  <c r="T202" i="8" s="1"/>
  <c r="W194" i="8"/>
  <c r="W186" i="8"/>
  <c r="W178" i="8"/>
  <c r="T178" i="8" s="1"/>
  <c r="W170" i="8"/>
  <c r="T170" i="8" s="1"/>
  <c r="W162" i="8"/>
  <c r="W154" i="8"/>
  <c r="W146" i="8"/>
  <c r="T146" i="8" s="1"/>
  <c r="W138" i="8"/>
  <c r="T138" i="8" s="1"/>
  <c r="W130" i="8"/>
  <c r="W122" i="8"/>
  <c r="W113" i="8"/>
  <c r="T113" i="8" s="1"/>
  <c r="W105" i="8"/>
  <c r="T105" i="8" s="1"/>
  <c r="W97" i="8"/>
  <c r="T97" i="8" s="1"/>
  <c r="W89" i="8"/>
  <c r="T89" i="8" s="1"/>
  <c r="W81" i="8"/>
  <c r="T81" i="8" s="1"/>
  <c r="W73" i="8"/>
  <c r="T73" i="8" s="1"/>
  <c r="W65" i="8"/>
  <c r="W57" i="8"/>
  <c r="W49" i="8"/>
  <c r="T49" i="8" s="1"/>
  <c r="W41" i="8"/>
  <c r="T41" i="8" s="1"/>
  <c r="W33" i="8"/>
  <c r="W25" i="8"/>
  <c r="W17" i="8"/>
  <c r="T17" i="8" s="1"/>
  <c r="W9" i="8"/>
  <c r="T9" i="8" s="1"/>
  <c r="AA259" i="8"/>
  <c r="X259" i="8" s="1"/>
  <c r="AA251" i="8"/>
  <c r="X251" i="8" s="1"/>
  <c r="AA243" i="8"/>
  <c r="X243" i="8" s="1"/>
  <c r="AA234" i="8"/>
  <c r="X234" i="8" s="1"/>
  <c r="AA226" i="8"/>
  <c r="X226" i="8" s="1"/>
  <c r="AA218" i="8"/>
  <c r="X218" i="8" s="1"/>
  <c r="AA210" i="8"/>
  <c r="X210" i="8" s="1"/>
  <c r="AA202" i="8"/>
  <c r="X202" i="8" s="1"/>
  <c r="AA194" i="8"/>
  <c r="X194" i="8" s="1"/>
  <c r="AA186" i="8"/>
  <c r="X186" i="8" s="1"/>
  <c r="AA178" i="8"/>
  <c r="X178" i="8" s="1"/>
  <c r="AA170" i="8"/>
  <c r="X170" i="8" s="1"/>
  <c r="AA162" i="8"/>
  <c r="X162" i="8" s="1"/>
  <c r="AA154" i="8"/>
  <c r="X154" i="8" s="1"/>
  <c r="AA146" i="8"/>
  <c r="X146" i="8" s="1"/>
  <c r="AA138" i="8"/>
  <c r="X138" i="8" s="1"/>
  <c r="AA129" i="8"/>
  <c r="AA121" i="8"/>
  <c r="X121" i="8" s="1"/>
  <c r="AA112" i="8"/>
  <c r="X112" i="8" s="1"/>
  <c r="AA104" i="8"/>
  <c r="X104" i="8" s="1"/>
  <c r="AA96" i="8"/>
  <c r="AA88" i="8"/>
  <c r="X88" i="8" s="1"/>
  <c r="AA79" i="8"/>
  <c r="X79" i="8" s="1"/>
  <c r="AA71" i="8"/>
  <c r="AA63" i="8"/>
  <c r="X63" i="8" s="1"/>
  <c r="AA55" i="8"/>
  <c r="X55" i="8" s="1"/>
  <c r="AA47" i="8"/>
  <c r="X47" i="8" s="1"/>
  <c r="AA39" i="8"/>
  <c r="AA31" i="8"/>
  <c r="AA23" i="8"/>
  <c r="X23" i="8" s="1"/>
  <c r="AA15" i="8"/>
  <c r="X15" i="8" s="1"/>
  <c r="AA7" i="8"/>
  <c r="AA546" i="8"/>
  <c r="AA538" i="8"/>
  <c r="AA530" i="8"/>
  <c r="X530" i="8" s="1"/>
  <c r="AA522" i="8"/>
  <c r="X522" i="8" s="1"/>
  <c r="AA514" i="8"/>
  <c r="AA506" i="8"/>
  <c r="X506" i="8" s="1"/>
  <c r="AA498" i="8"/>
  <c r="X498" i="8" s="1"/>
  <c r="AA490" i="8"/>
  <c r="X490" i="8" s="1"/>
  <c r="AA482" i="8"/>
  <c r="AA474" i="8"/>
  <c r="AA466" i="8"/>
  <c r="X466" i="8" s="1"/>
  <c r="AA458" i="8"/>
  <c r="X458" i="8" s="1"/>
  <c r="AA450" i="8"/>
  <c r="AA442" i="8"/>
  <c r="X442" i="8" s="1"/>
  <c r="AA434" i="8"/>
  <c r="X434" i="8" s="1"/>
  <c r="AA426" i="8"/>
  <c r="X426" i="8" s="1"/>
  <c r="AA418" i="8"/>
  <c r="AA410" i="8"/>
  <c r="AA402" i="8"/>
  <c r="X402" i="8" s="1"/>
  <c r="AA394" i="8"/>
  <c r="X394" i="8" s="1"/>
  <c r="AA386" i="8"/>
  <c r="AA378" i="8"/>
  <c r="X378" i="8" s="1"/>
  <c r="AA370" i="8"/>
  <c r="X370" i="8" s="1"/>
  <c r="AA362" i="8"/>
  <c r="X362" i="8" s="1"/>
  <c r="AA354" i="8"/>
  <c r="AA346" i="8"/>
  <c r="AA338" i="8"/>
  <c r="X338" i="8" s="1"/>
  <c r="AA330" i="8"/>
  <c r="X330" i="8" s="1"/>
  <c r="AA322" i="8"/>
  <c r="AA314" i="8"/>
  <c r="X314" i="8" s="1"/>
  <c r="AA306" i="8"/>
  <c r="X306" i="8" s="1"/>
  <c r="AA298" i="8"/>
  <c r="X298" i="8" s="1"/>
  <c r="AA290" i="8"/>
  <c r="AA282" i="8"/>
  <c r="AA274" i="8"/>
  <c r="X274" i="8" s="1"/>
  <c r="AA266" i="8"/>
  <c r="X266" i="8" s="1"/>
  <c r="AA258" i="8"/>
  <c r="AA250" i="8"/>
  <c r="X250" i="8" s="1"/>
  <c r="AA242" i="8"/>
  <c r="X242" i="8" s="1"/>
  <c r="AA233" i="8"/>
  <c r="X233" i="8" s="1"/>
  <c r="AA225" i="8"/>
  <c r="AA217" i="8"/>
  <c r="AA209" i="8"/>
  <c r="X209" i="8" s="1"/>
  <c r="AA201" i="8"/>
  <c r="X201" i="8" s="1"/>
  <c r="AA193" i="8"/>
  <c r="AA185" i="8"/>
  <c r="X185" i="8" s="1"/>
  <c r="AA177" i="8"/>
  <c r="X177" i="8" s="1"/>
  <c r="AA169" i="8"/>
  <c r="X169" i="8" s="1"/>
  <c r="AA161" i="8"/>
  <c r="AA153" i="8"/>
  <c r="AA145" i="8"/>
  <c r="X145" i="8" s="1"/>
  <c r="AA137" i="8"/>
  <c r="X137" i="8" s="1"/>
  <c r="AA128" i="8"/>
  <c r="X128" i="8" s="1"/>
  <c r="AA120" i="8"/>
  <c r="X120" i="8" s="1"/>
  <c r="AA111" i="8"/>
  <c r="X111" i="8" s="1"/>
  <c r="AA103" i="8"/>
  <c r="AA95" i="8"/>
  <c r="X95" i="8" s="1"/>
  <c r="AA87" i="8"/>
  <c r="X87" i="8" s="1"/>
  <c r="AA78" i="8"/>
  <c r="X78" i="8" s="1"/>
  <c r="AA70" i="8"/>
  <c r="X70" i="8" s="1"/>
  <c r="AA62" i="8"/>
  <c r="AA54" i="8"/>
  <c r="X54" i="8" s="1"/>
  <c r="AA46" i="8"/>
  <c r="X46" i="8" s="1"/>
  <c r="AA38" i="8"/>
  <c r="X38" i="8" s="1"/>
  <c r="AA30" i="8"/>
  <c r="AA22" i="8"/>
  <c r="X22" i="8" s="1"/>
  <c r="AA14" i="8"/>
  <c r="X14" i="8" s="1"/>
  <c r="AA6" i="8"/>
  <c r="X6" i="8" s="1"/>
  <c r="AA545" i="8"/>
  <c r="X545" i="8" s="1"/>
  <c r="AA537" i="8"/>
  <c r="X537" i="8" s="1"/>
  <c r="AA529" i="8"/>
  <c r="X529" i="8" s="1"/>
  <c r="AA521" i="8"/>
  <c r="X521" i="8" s="1"/>
  <c r="AA513" i="8"/>
  <c r="X513" i="8" s="1"/>
  <c r="AA505" i="8"/>
  <c r="X505" i="8" s="1"/>
  <c r="AA497" i="8"/>
  <c r="X497" i="8" s="1"/>
  <c r="AA489" i="8"/>
  <c r="X489" i="8" s="1"/>
  <c r="AA481" i="8"/>
  <c r="X481" i="8" s="1"/>
  <c r="AA473" i="8"/>
  <c r="X473" i="8" s="1"/>
  <c r="AA465" i="8"/>
  <c r="X465" i="8" s="1"/>
  <c r="AA457" i="8"/>
  <c r="X457" i="8" s="1"/>
  <c r="AA449" i="8"/>
  <c r="X449" i="8" s="1"/>
  <c r="AA441" i="8"/>
  <c r="X441" i="8" s="1"/>
  <c r="AA433" i="8"/>
  <c r="X433" i="8" s="1"/>
  <c r="AA425" i="8"/>
  <c r="X425" i="8" s="1"/>
  <c r="AA417" i="8"/>
  <c r="X417" i="8" s="1"/>
  <c r="AA409" i="8"/>
  <c r="X409" i="8" s="1"/>
  <c r="AA401" i="8"/>
  <c r="X401" i="8" s="1"/>
  <c r="AA393" i="8"/>
  <c r="X393" i="8" s="1"/>
  <c r="AA385" i="8"/>
  <c r="X385" i="8" s="1"/>
  <c r="AA377" i="8"/>
  <c r="X377" i="8" s="1"/>
  <c r="AA369" i="8"/>
  <c r="X369" i="8" s="1"/>
  <c r="AA361" i="8"/>
  <c r="X361" i="8" s="1"/>
  <c r="AA353" i="8"/>
  <c r="X353" i="8" s="1"/>
  <c r="AA345" i="8"/>
  <c r="X345" i="8" s="1"/>
  <c r="AA337" i="8"/>
  <c r="X337" i="8" s="1"/>
  <c r="AA329" i="8"/>
  <c r="X329" i="8" s="1"/>
  <c r="AA321" i="8"/>
  <c r="X321" i="8" s="1"/>
  <c r="AA313" i="8"/>
  <c r="X313" i="8" s="1"/>
  <c r="AA305" i="8"/>
  <c r="X305" i="8" s="1"/>
  <c r="AA297" i="8"/>
  <c r="X297" i="8" s="1"/>
  <c r="AA289" i="8"/>
  <c r="X289" i="8" s="1"/>
  <c r="AA281" i="8"/>
  <c r="X281" i="8" s="1"/>
  <c r="AA273" i="8"/>
  <c r="X273" i="8" s="1"/>
  <c r="AA265" i="8"/>
  <c r="X265" i="8" s="1"/>
  <c r="AD251" i="8"/>
  <c r="AB251" i="8" s="1"/>
  <c r="AD243" i="8"/>
  <c r="AD234" i="8"/>
  <c r="AB234" i="8" s="1"/>
  <c r="AD226" i="8"/>
  <c r="AB226" i="8" s="1"/>
  <c r="AD218" i="8"/>
  <c r="AD210" i="8"/>
  <c r="AD202" i="8"/>
  <c r="AD194" i="8"/>
  <c r="AD186" i="8"/>
  <c r="AB186" i="8" s="1"/>
  <c r="AD178" i="8"/>
  <c r="AD170" i="8"/>
  <c r="AB170" i="8" s="1"/>
  <c r="AD162" i="8"/>
  <c r="AB162" i="8" s="1"/>
  <c r="AD154" i="8"/>
  <c r="AD146" i="8"/>
  <c r="AD138" i="8"/>
  <c r="AD129" i="8"/>
  <c r="AD120" i="8"/>
  <c r="AD111" i="8"/>
  <c r="AD103" i="8"/>
  <c r="AD95" i="8"/>
  <c r="AB95" i="8" s="1"/>
  <c r="AD87" i="8"/>
  <c r="AD78" i="8"/>
  <c r="AD70" i="8"/>
  <c r="AB70" i="8" s="1"/>
  <c r="AD62" i="8"/>
  <c r="AB62" i="8" s="1"/>
  <c r="AD53" i="8"/>
  <c r="AB53" i="8" s="1"/>
  <c r="AD45" i="8"/>
  <c r="AD37" i="8"/>
  <c r="AB37" i="8" s="1"/>
  <c r="AD29" i="8"/>
  <c r="AB29" i="8" s="1"/>
  <c r="AD21" i="8"/>
  <c r="AB21" i="8" s="1"/>
  <c r="AD13" i="8"/>
  <c r="AD5" i="8"/>
  <c r="AB5" i="8" s="1"/>
  <c r="AD538" i="8"/>
  <c r="AD530" i="8"/>
  <c r="AD522" i="8"/>
  <c r="AD514" i="8"/>
  <c r="AB514" i="8" s="1"/>
  <c r="AD506" i="8"/>
  <c r="AD498" i="8"/>
  <c r="AD490" i="8"/>
  <c r="AD482" i="8"/>
  <c r="AB482" i="8" s="1"/>
  <c r="AD474" i="8"/>
  <c r="AD466" i="8"/>
  <c r="AD458" i="8"/>
  <c r="AD450" i="8"/>
  <c r="AB450" i="8" s="1"/>
  <c r="AD442" i="8"/>
  <c r="AD434" i="8"/>
  <c r="AD425" i="8"/>
  <c r="AD417" i="8"/>
  <c r="AB417" i="8" s="1"/>
  <c r="AD409" i="8"/>
  <c r="AD401" i="8"/>
  <c r="AD393" i="8"/>
  <c r="AD432" i="8"/>
  <c r="AB432" i="8" s="1"/>
  <c r="AD423" i="8"/>
  <c r="AD415" i="8"/>
  <c r="AB415" i="8" s="1"/>
  <c r="AD407" i="8"/>
  <c r="AB407" i="8" s="1"/>
  <c r="AD399" i="8"/>
  <c r="AB399" i="8" s="1"/>
  <c r="AD390" i="8"/>
  <c r="AB390" i="8" s="1"/>
  <c r="AD382" i="8"/>
  <c r="AB382" i="8" s="1"/>
  <c r="AD374" i="8"/>
  <c r="AB374" i="8" s="1"/>
  <c r="AD366" i="8"/>
  <c r="AB366" i="8" s="1"/>
  <c r="AD358" i="8"/>
  <c r="AB358" i="8" s="1"/>
  <c r="AD350" i="8"/>
  <c r="AB350" i="8" s="1"/>
  <c r="AD342" i="8"/>
  <c r="AB342" i="8" s="1"/>
  <c r="AD334" i="8"/>
  <c r="AB334" i="8" s="1"/>
  <c r="AD326" i="8"/>
  <c r="AB326" i="8" s="1"/>
  <c r="AD318" i="8"/>
  <c r="AB318" i="8" s="1"/>
  <c r="AD310" i="8"/>
  <c r="AB310" i="8" s="1"/>
  <c r="AD302" i="8"/>
  <c r="AB302" i="8" s="1"/>
  <c r="AD294" i="8"/>
  <c r="AB294" i="8" s="1"/>
  <c r="AD286" i="8"/>
  <c r="AB286" i="8" s="1"/>
  <c r="AD278" i="8"/>
  <c r="AB278" i="8" s="1"/>
  <c r="AD270" i="8"/>
  <c r="AB270" i="8" s="1"/>
  <c r="AD231" i="8"/>
  <c r="AB231" i="8" s="1"/>
  <c r="AD223" i="8"/>
  <c r="AB223" i="8" s="1"/>
  <c r="AD215" i="8"/>
  <c r="AB215" i="8" s="1"/>
  <c r="AD207" i="8"/>
  <c r="AB207" i="8" s="1"/>
  <c r="AD199" i="8"/>
  <c r="AB199" i="8" s="1"/>
  <c r="AD191" i="8"/>
  <c r="AB191" i="8" s="1"/>
  <c r="AD183" i="8"/>
  <c r="AB183" i="8" s="1"/>
  <c r="AD175" i="8"/>
  <c r="AB175" i="8" s="1"/>
  <c r="AD167" i="8"/>
  <c r="AB167" i="8" s="1"/>
  <c r="AD159" i="8"/>
  <c r="AB159" i="8" s="1"/>
  <c r="AD151" i="8"/>
  <c r="AB151" i="8" s="1"/>
  <c r="AD143" i="8"/>
  <c r="AB143" i="8" s="1"/>
  <c r="AD135" i="8"/>
  <c r="AB135" i="8" s="1"/>
  <c r="AD125" i="8"/>
  <c r="AB125" i="8" s="1"/>
  <c r="AD116" i="8"/>
  <c r="AB116" i="8" s="1"/>
  <c r="AD108" i="8"/>
  <c r="AB108" i="8" s="1"/>
  <c r="AD100" i="8"/>
  <c r="AB100" i="8" s="1"/>
  <c r="AD92" i="8"/>
  <c r="AB92" i="8" s="1"/>
  <c r="AD84" i="8"/>
  <c r="AB84" i="8" s="1"/>
  <c r="AD75" i="8"/>
  <c r="AB75" i="8" s="1"/>
  <c r="AD67" i="8"/>
  <c r="AB67" i="8" s="1"/>
  <c r="AD58" i="8"/>
  <c r="AB58" i="8" s="1"/>
  <c r="AD50" i="8"/>
  <c r="AD42" i="8"/>
  <c r="AB42" i="8" s="1"/>
  <c r="AD34" i="8"/>
  <c r="AB34" i="8" s="1"/>
  <c r="AD26" i="8"/>
  <c r="AB26" i="8" s="1"/>
  <c r="AD18" i="8"/>
  <c r="AD10" i="8"/>
  <c r="AD428" i="8"/>
  <c r="AD264" i="8"/>
  <c r="AB264" i="8" s="1"/>
  <c r="AD391" i="8"/>
  <c r="AD543" i="8"/>
  <c r="AB543" i="8" s="1"/>
  <c r="AD535" i="8"/>
  <c r="AB535" i="8" s="1"/>
  <c r="AD527" i="8"/>
  <c r="AB527" i="8" s="1"/>
  <c r="AD519" i="8"/>
  <c r="AD511" i="8"/>
  <c r="AB511" i="8" s="1"/>
  <c r="AD503" i="8"/>
  <c r="AB503" i="8" s="1"/>
  <c r="AD495" i="8"/>
  <c r="AB495" i="8" s="1"/>
  <c r="AD487" i="8"/>
  <c r="AD479" i="8"/>
  <c r="AB479" i="8" s="1"/>
  <c r="AD471" i="8"/>
  <c r="AB471" i="8" s="1"/>
  <c r="AD463" i="8"/>
  <c r="AB463" i="8" s="1"/>
  <c r="AD455" i="8"/>
  <c r="AD447" i="8"/>
  <c r="AB447" i="8" s="1"/>
  <c r="AD439" i="8"/>
  <c r="AB439" i="8" s="1"/>
  <c r="AD431" i="8"/>
  <c r="AB431" i="8" s="1"/>
  <c r="AD422" i="8"/>
  <c r="AB422" i="8" s="1"/>
  <c r="AD414" i="8"/>
  <c r="AB414" i="8" s="1"/>
  <c r="AD406" i="8"/>
  <c r="AB406" i="8" s="1"/>
  <c r="AD398" i="8"/>
  <c r="AD389" i="8"/>
  <c r="AB389" i="8" s="1"/>
  <c r="AD381" i="8"/>
  <c r="AB381" i="8" s="1"/>
  <c r="AD373" i="8"/>
  <c r="AB373" i="8" s="1"/>
  <c r="AD365" i="8"/>
  <c r="AD357" i="8"/>
  <c r="AB357" i="8" s="1"/>
  <c r="AD349" i="8"/>
  <c r="AB349" i="8" s="1"/>
  <c r="AD341" i="8"/>
  <c r="AB341" i="8" s="1"/>
  <c r="AD333" i="8"/>
  <c r="AD325" i="8"/>
  <c r="AB325" i="8" s="1"/>
  <c r="AD317" i="8"/>
  <c r="AB317" i="8" s="1"/>
  <c r="AD309" i="8"/>
  <c r="AB309" i="8" s="1"/>
  <c r="AD301" i="8"/>
  <c r="AD293" i="8"/>
  <c r="AB293" i="8" s="1"/>
  <c r="AD285" i="8"/>
  <c r="AB285" i="8" s="1"/>
  <c r="AD277" i="8"/>
  <c r="AB277" i="8" s="1"/>
  <c r="AD269" i="8"/>
  <c r="AD518" i="8"/>
  <c r="AD510" i="8"/>
  <c r="AB510" i="8" s="1"/>
  <c r="AD502" i="8"/>
  <c r="AB502" i="8" s="1"/>
  <c r="AD494" i="8"/>
  <c r="AD486" i="8"/>
  <c r="AB486" i="8" s="1"/>
  <c r="AD478" i="8"/>
  <c r="AB478" i="8" s="1"/>
  <c r="AD470" i="8"/>
  <c r="AD462" i="8"/>
  <c r="AD454" i="8"/>
  <c r="AD446" i="8"/>
  <c r="AB446" i="8" s="1"/>
  <c r="AD438" i="8"/>
  <c r="AB438" i="8" s="1"/>
  <c r="AD430" i="8"/>
  <c r="AD421" i="8"/>
  <c r="AB421" i="8" s="1"/>
  <c r="AD413" i="8"/>
  <c r="AB413" i="8" s="1"/>
  <c r="AD405" i="8"/>
  <c r="AB405" i="8" s="1"/>
  <c r="AD397" i="8"/>
  <c r="AD388" i="8"/>
  <c r="AB388" i="8" s="1"/>
  <c r="AD380" i="8"/>
  <c r="AB380" i="8" s="1"/>
  <c r="AD372" i="8"/>
  <c r="AB372" i="8" s="1"/>
  <c r="AD364" i="8"/>
  <c r="AD356" i="8"/>
  <c r="AD348" i="8"/>
  <c r="AB348" i="8" s="1"/>
  <c r="AD340" i="8"/>
  <c r="AB340" i="8" s="1"/>
  <c r="AD332" i="8"/>
  <c r="AD324" i="8"/>
  <c r="AB324" i="8" s="1"/>
  <c r="AD316" i="8"/>
  <c r="AB316" i="8" s="1"/>
  <c r="AD308" i="8"/>
  <c r="AB308" i="8" s="1"/>
  <c r="AD300" i="8"/>
  <c r="AD292" i="8"/>
  <c r="AD284" i="8"/>
  <c r="AB284" i="8" s="1"/>
  <c r="AD276" i="8"/>
  <c r="AB276" i="8" s="1"/>
  <c r="AD268" i="8"/>
  <c r="AD90" i="8"/>
  <c r="AB90" i="8" s="1"/>
  <c r="AD82" i="8"/>
  <c r="AB82" i="8" s="1"/>
  <c r="AD73" i="8"/>
  <c r="AD65" i="8"/>
  <c r="AD56" i="8"/>
  <c r="AB56" i="8" s="1"/>
  <c r="AD48" i="8"/>
  <c r="AD40" i="8"/>
  <c r="AB40" i="8" s="1"/>
  <c r="AD32" i="8"/>
  <c r="AB32" i="8" s="1"/>
  <c r="AD24" i="8"/>
  <c r="AB24" i="8" s="1"/>
  <c r="AD16" i="8"/>
  <c r="AB16" i="8" s="1"/>
  <c r="AD8" i="8"/>
  <c r="AD549" i="8"/>
  <c r="AB549" i="8" s="1"/>
  <c r="AD541" i="8"/>
  <c r="AB541" i="8" s="1"/>
  <c r="AD533" i="8"/>
  <c r="AB533" i="8" s="1"/>
  <c r="AD525" i="8"/>
  <c r="AD517" i="8"/>
  <c r="AB517" i="8" s="1"/>
  <c r="AD509" i="8"/>
  <c r="AB509" i="8" s="1"/>
  <c r="AD501" i="8"/>
  <c r="AB501" i="8" s="1"/>
  <c r="AD493" i="8"/>
  <c r="AD485" i="8"/>
  <c r="AD477" i="8"/>
  <c r="AB477" i="8" s="1"/>
  <c r="AD469" i="8"/>
  <c r="AB469" i="8" s="1"/>
  <c r="AD461" i="8"/>
  <c r="AD453" i="8"/>
  <c r="AB453" i="8" s="1"/>
  <c r="AD445" i="8"/>
  <c r="AB445" i="8" s="1"/>
  <c r="AD437" i="8"/>
  <c r="AB437" i="8" s="1"/>
  <c r="AD429" i="8"/>
  <c r="AD420" i="8"/>
  <c r="AD412" i="8"/>
  <c r="AB412" i="8" s="1"/>
  <c r="AD404" i="8"/>
  <c r="AB404" i="8" s="1"/>
  <c r="AD396" i="8"/>
  <c r="AD387" i="8"/>
  <c r="AB387" i="8" s="1"/>
  <c r="AD379" i="8"/>
  <c r="AB379" i="8" s="1"/>
  <c r="AD371" i="8"/>
  <c r="AB371" i="8" s="1"/>
  <c r="AD363" i="8"/>
  <c r="AD355" i="8"/>
  <c r="AB355" i="8" s="1"/>
  <c r="AD347" i="8"/>
  <c r="AB347" i="8" s="1"/>
  <c r="AD339" i="8"/>
  <c r="AD331" i="8"/>
  <c r="AB331" i="8" s="1"/>
  <c r="AD323" i="8"/>
  <c r="AB323" i="8" s="1"/>
  <c r="AD315" i="8"/>
  <c r="AB315" i="8" s="1"/>
  <c r="AD307" i="8"/>
  <c r="AB307" i="8" s="1"/>
  <c r="AD299" i="8"/>
  <c r="AD291" i="8"/>
  <c r="AB291" i="8" s="1"/>
  <c r="AD283" i="8"/>
  <c r="AB283" i="8" s="1"/>
  <c r="AD275" i="8"/>
  <c r="AD267" i="8"/>
  <c r="AB267" i="8" s="1"/>
  <c r="AD261" i="8"/>
  <c r="AD253" i="8"/>
  <c r="AB253" i="8" s="1"/>
  <c r="AD245" i="8"/>
  <c r="AB245" i="8" s="1"/>
  <c r="AD237" i="8"/>
  <c r="AD228" i="8"/>
  <c r="AB228" i="8" s="1"/>
  <c r="AD220" i="8"/>
  <c r="AB220" i="8" s="1"/>
  <c r="AD212" i="8"/>
  <c r="AB212" i="8" s="1"/>
  <c r="AD204" i="8"/>
  <c r="AD196" i="8"/>
  <c r="AD188" i="8"/>
  <c r="AB188" i="8" s="1"/>
  <c r="AD180" i="8"/>
  <c r="AB180" i="8" s="1"/>
  <c r="AD172" i="8"/>
  <c r="AD164" i="8"/>
  <c r="AB164" i="8" s="1"/>
  <c r="AD156" i="8"/>
  <c r="AB156" i="8" s="1"/>
  <c r="AD148" i="8"/>
  <c r="AB148" i="8" s="1"/>
  <c r="AD140" i="8"/>
  <c r="AD131" i="8"/>
  <c r="AD122" i="8"/>
  <c r="AB122" i="8" s="1"/>
  <c r="AD113" i="8"/>
  <c r="AB113" i="8" s="1"/>
  <c r="AD105" i="8"/>
  <c r="AB105" i="8" s="1"/>
  <c r="AD97" i="8"/>
  <c r="AB97" i="8" s="1"/>
  <c r="AD89" i="8"/>
  <c r="AB89" i="8" s="1"/>
  <c r="AD81" i="8"/>
  <c r="AB81" i="8" s="1"/>
  <c r="AD72" i="8"/>
  <c r="AB72" i="8" s="1"/>
  <c r="AD64" i="8"/>
  <c r="AB64" i="8" s="1"/>
  <c r="AD55" i="8"/>
  <c r="AB55" i="8" s="1"/>
  <c r="AD47" i="8"/>
  <c r="AB47" i="8" s="1"/>
  <c r="AD39" i="8"/>
  <c r="AB39" i="8" s="1"/>
  <c r="AD31" i="8"/>
  <c r="AB31" i="8" s="1"/>
  <c r="AD23" i="8"/>
  <c r="AB23" i="8" s="1"/>
  <c r="AD15" i="8"/>
  <c r="AB15" i="8" s="1"/>
  <c r="AD7" i="8"/>
  <c r="AB7" i="8" s="1"/>
  <c r="AD548" i="8"/>
  <c r="AD540" i="8"/>
  <c r="AB540" i="8" s="1"/>
  <c r="AD532" i="8"/>
  <c r="AB532" i="8" s="1"/>
  <c r="AD524" i="8"/>
  <c r="AD516" i="8"/>
  <c r="AB516" i="8" s="1"/>
  <c r="AD508" i="8"/>
  <c r="AB508" i="8" s="1"/>
  <c r="AD500" i="8"/>
  <c r="AB500" i="8" s="1"/>
  <c r="AD492" i="8"/>
  <c r="AD484" i="8"/>
  <c r="AD476" i="8"/>
  <c r="AB476" i="8" s="1"/>
  <c r="AD468" i="8"/>
  <c r="AB468" i="8" s="1"/>
  <c r="AD460" i="8"/>
  <c r="AD452" i="8"/>
  <c r="AB452" i="8" s="1"/>
  <c r="AD444" i="8"/>
  <c r="AB444" i="8" s="1"/>
  <c r="AD436" i="8"/>
  <c r="AB436" i="8" s="1"/>
  <c r="AD427" i="8"/>
  <c r="AB427" i="8" s="1"/>
  <c r="AD419" i="8"/>
  <c r="AB419" i="8" s="1"/>
  <c r="AD411" i="8"/>
  <c r="AB411" i="8" s="1"/>
  <c r="AD403" i="8"/>
  <c r="AB403" i="8" s="1"/>
  <c r="AD395" i="8"/>
  <c r="AB395" i="8" s="1"/>
  <c r="AD386" i="8"/>
  <c r="AB386" i="8" s="1"/>
  <c r="AD378" i="8"/>
  <c r="AB378" i="8" s="1"/>
  <c r="AD370" i="8"/>
  <c r="AB370" i="8" s="1"/>
  <c r="AD362" i="8"/>
  <c r="AB362" i="8" s="1"/>
  <c r="AD354" i="8"/>
  <c r="AB354" i="8" s="1"/>
  <c r="AD346" i="8"/>
  <c r="AB346" i="8" s="1"/>
  <c r="AD338" i="8"/>
  <c r="AB338" i="8" s="1"/>
  <c r="AD330" i="8"/>
  <c r="AB330" i="8" s="1"/>
  <c r="AD322" i="8"/>
  <c r="AB322" i="8" s="1"/>
  <c r="AD314" i="8"/>
  <c r="AB314" i="8" s="1"/>
  <c r="AD306" i="8"/>
  <c r="AB306" i="8" s="1"/>
  <c r="AD298" i="8"/>
  <c r="AB298" i="8" s="1"/>
  <c r="AD290" i="8"/>
  <c r="AB290" i="8" s="1"/>
  <c r="AD282" i="8"/>
  <c r="AB282" i="8" s="1"/>
  <c r="AD274" i="8"/>
  <c r="AB274" i="8" s="1"/>
  <c r="AD266" i="8"/>
  <c r="AB266" i="8" s="1"/>
  <c r="AD260" i="8"/>
  <c r="AB260" i="8" s="1"/>
  <c r="AD252" i="8"/>
  <c r="AB252" i="8" s="1"/>
  <c r="AD244" i="8"/>
  <c r="AD235" i="8"/>
  <c r="AB235" i="8" s="1"/>
  <c r="AD227" i="8"/>
  <c r="AB227" i="8" s="1"/>
  <c r="AD219" i="8"/>
  <c r="AB219" i="8" s="1"/>
  <c r="AD211" i="8"/>
  <c r="AB211" i="8" s="1"/>
  <c r="AD203" i="8"/>
  <c r="AB203" i="8" s="1"/>
  <c r="AD195" i="8"/>
  <c r="AB195" i="8" s="1"/>
  <c r="AD187" i="8"/>
  <c r="AB187" i="8" s="1"/>
  <c r="AD179" i="8"/>
  <c r="AD171" i="8"/>
  <c r="AB171" i="8" s="1"/>
  <c r="AD163" i="8"/>
  <c r="AB163" i="8" s="1"/>
  <c r="AD155" i="8"/>
  <c r="AB155" i="8" s="1"/>
  <c r="AD147" i="8"/>
  <c r="AB147" i="8" s="1"/>
  <c r="AD139" i="8"/>
  <c r="AB139" i="8" s="1"/>
  <c r="AD130" i="8"/>
  <c r="AB130" i="8" s="1"/>
  <c r="AD121" i="8"/>
  <c r="AB121" i="8" s="1"/>
  <c r="AD112" i="8"/>
  <c r="AD104" i="8"/>
  <c r="AB104" i="8" s="1"/>
  <c r="AD96" i="8"/>
  <c r="AB96" i="8" s="1"/>
  <c r="AD88" i="8"/>
  <c r="AB88" i="8" s="1"/>
  <c r="AD79" i="8"/>
  <c r="AB79" i="8" s="1"/>
  <c r="AD71" i="8"/>
  <c r="AD63" i="8"/>
  <c r="AB63" i="8" s="1"/>
  <c r="AD54" i="8"/>
  <c r="AB54" i="8" s="1"/>
  <c r="AD46" i="8"/>
  <c r="AB46" i="8" s="1"/>
  <c r="AD38" i="8"/>
  <c r="AB38" i="8" s="1"/>
  <c r="AD30" i="8"/>
  <c r="AB30" i="8" s="1"/>
  <c r="AD22" i="8"/>
  <c r="AB22" i="8" s="1"/>
  <c r="AD14" i="8"/>
  <c r="AB14" i="8" s="1"/>
  <c r="AD6" i="8"/>
  <c r="AB6" i="8" s="1"/>
  <c r="AD547" i="8"/>
  <c r="AB547" i="8" s="1"/>
  <c r="AD539" i="8"/>
  <c r="AB539" i="8" s="1"/>
  <c r="AD531" i="8"/>
  <c r="AD523" i="8"/>
  <c r="AB523" i="8" s="1"/>
  <c r="AD515" i="8"/>
  <c r="AB515" i="8" s="1"/>
  <c r="AD507" i="8"/>
  <c r="AB507" i="8" s="1"/>
  <c r="AD499" i="8"/>
  <c r="AB499" i="8" s="1"/>
  <c r="AD491" i="8"/>
  <c r="AB491" i="8" s="1"/>
  <c r="AD483" i="8"/>
  <c r="AB483" i="8" s="1"/>
  <c r="AD475" i="8"/>
  <c r="AB475" i="8" s="1"/>
  <c r="AD467" i="8"/>
  <c r="AD459" i="8"/>
  <c r="AB459" i="8" s="1"/>
  <c r="AD451" i="8"/>
  <c r="AB451" i="8" s="1"/>
  <c r="AD443" i="8"/>
  <c r="AB443" i="8" s="1"/>
  <c r="AD435" i="8"/>
  <c r="AB435" i="8" s="1"/>
  <c r="AD426" i="8"/>
  <c r="AD418" i="8"/>
  <c r="AB418" i="8" s="1"/>
  <c r="AD410" i="8"/>
  <c r="AB410" i="8" s="1"/>
  <c r="AD402" i="8"/>
  <c r="AD394" i="8"/>
  <c r="AB394" i="8" s="1"/>
  <c r="AD385" i="8"/>
  <c r="AB385" i="8" s="1"/>
  <c r="AD377" i="8"/>
  <c r="AB377" i="8" s="1"/>
  <c r="AD369" i="8"/>
  <c r="AB369" i="8" s="1"/>
  <c r="AD361" i="8"/>
  <c r="AB361" i="8" s="1"/>
  <c r="AD353" i="8"/>
  <c r="AB353" i="8" s="1"/>
  <c r="AD345" i="8"/>
  <c r="AB345" i="8" s="1"/>
  <c r="AD337" i="8"/>
  <c r="AB337" i="8" s="1"/>
  <c r="AD329" i="8"/>
  <c r="AB329" i="8" s="1"/>
  <c r="AD321" i="8"/>
  <c r="AB321" i="8" s="1"/>
  <c r="AD313" i="8"/>
  <c r="AB313" i="8" s="1"/>
  <c r="AD305" i="8"/>
  <c r="AB305" i="8" s="1"/>
  <c r="AD297" i="8"/>
  <c r="AB297" i="8" s="1"/>
  <c r="AD289" i="8"/>
  <c r="AB289" i="8" s="1"/>
  <c r="AD281" i="8"/>
  <c r="AB281" i="8" s="1"/>
  <c r="AD273" i="8"/>
  <c r="AB273" i="8" s="1"/>
  <c r="AD265" i="8"/>
  <c r="AB265" i="8" s="1"/>
  <c r="AD384" i="8"/>
  <c r="AB384" i="8" s="1"/>
  <c r="AD376" i="8"/>
  <c r="AD368" i="8"/>
  <c r="AB368" i="8" s="1"/>
  <c r="AD360" i="8"/>
  <c r="AB360" i="8" s="1"/>
  <c r="AD352" i="8"/>
  <c r="AB352" i="8" s="1"/>
  <c r="AD344" i="8"/>
  <c r="AD336" i="8"/>
  <c r="AB336" i="8" s="1"/>
  <c r="AD328" i="8"/>
  <c r="AB328" i="8" s="1"/>
  <c r="AD320" i="8"/>
  <c r="AB320" i="8" s="1"/>
  <c r="AD312" i="8"/>
  <c r="AD304" i="8"/>
  <c r="AB304" i="8" s="1"/>
  <c r="AD296" i="8"/>
  <c r="AB296" i="8" s="1"/>
  <c r="AD288" i="8"/>
  <c r="AB288" i="8" s="1"/>
  <c r="AD280" i="8"/>
  <c r="AD272" i="8"/>
  <c r="AB272" i="8" s="1"/>
  <c r="AD258" i="8"/>
  <c r="AB258" i="8" s="1"/>
  <c r="AD250" i="8"/>
  <c r="AB250" i="8" s="1"/>
  <c r="AD242" i="8"/>
  <c r="AD233" i="8"/>
  <c r="AD225" i="8"/>
  <c r="AB225" i="8" s="1"/>
  <c r="AD217" i="8"/>
  <c r="AB217" i="8" s="1"/>
  <c r="AD209" i="8"/>
  <c r="AD201" i="8"/>
  <c r="AB201" i="8" s="1"/>
  <c r="AD193" i="8"/>
  <c r="AB193" i="8" s="1"/>
  <c r="AD185" i="8"/>
  <c r="AB185" i="8" s="1"/>
  <c r="AD177" i="8"/>
  <c r="AD169" i="8"/>
  <c r="AD161" i="8"/>
  <c r="AB161" i="8" s="1"/>
  <c r="AD153" i="8"/>
  <c r="AB153" i="8" s="1"/>
  <c r="AD145" i="8"/>
  <c r="AD137" i="8"/>
  <c r="AB137" i="8" s="1"/>
  <c r="AD127" i="8"/>
  <c r="AB127" i="8" s="1"/>
  <c r="AD118" i="8"/>
  <c r="AB118" i="8" s="1"/>
  <c r="AD110" i="8"/>
  <c r="AD102" i="8"/>
  <c r="AB102" i="8" s="1"/>
  <c r="AD94" i="8"/>
  <c r="AB94" i="8" s="1"/>
  <c r="AD86" i="8"/>
  <c r="AB86" i="8" s="1"/>
  <c r="AD77" i="8"/>
  <c r="AD69" i="8"/>
  <c r="AB69" i="8" s="1"/>
  <c r="AD61" i="8"/>
  <c r="AB61" i="8" s="1"/>
  <c r="AD52" i="8"/>
  <c r="AB52" i="8" s="1"/>
  <c r="AD44" i="8"/>
  <c r="AD36" i="8"/>
  <c r="AB36" i="8" s="1"/>
  <c r="AD28" i="8"/>
  <c r="AB28" i="8" s="1"/>
  <c r="AD20" i="8"/>
  <c r="AB20" i="8" s="1"/>
  <c r="AD12" i="8"/>
  <c r="AD545" i="8"/>
  <c r="AB545" i="8" s="1"/>
  <c r="AD537" i="8"/>
  <c r="AB537" i="8" s="1"/>
  <c r="AD529" i="8"/>
  <c r="AD521" i="8"/>
  <c r="AD513" i="8"/>
  <c r="AB513" i="8" s="1"/>
  <c r="AD505" i="8"/>
  <c r="AB505" i="8" s="1"/>
  <c r="AD497" i="8"/>
  <c r="AD489" i="8"/>
  <c r="AB489" i="8" s="1"/>
  <c r="AD481" i="8"/>
  <c r="AB481" i="8" s="1"/>
  <c r="AD473" i="8"/>
  <c r="AB473" i="8" s="1"/>
  <c r="AD465" i="8"/>
  <c r="AD457" i="8"/>
  <c r="AD449" i="8"/>
  <c r="AB449" i="8" s="1"/>
  <c r="AD441" i="8"/>
  <c r="AB441" i="8" s="1"/>
  <c r="AD433" i="8"/>
  <c r="AD424" i="8"/>
  <c r="AB424" i="8" s="1"/>
  <c r="AD416" i="8"/>
  <c r="AB416" i="8" s="1"/>
  <c r="AD408" i="8"/>
  <c r="AD400" i="8"/>
  <c r="AB400" i="8" s="1"/>
  <c r="AD392" i="8"/>
  <c r="AB392" i="8" s="1"/>
  <c r="AD383" i="8"/>
  <c r="AB383" i="8" s="1"/>
  <c r="AD375" i="8"/>
  <c r="AB375" i="8" s="1"/>
  <c r="AD367" i="8"/>
  <c r="AB367" i="8" s="1"/>
  <c r="AD359" i="8"/>
  <c r="AD351" i="8"/>
  <c r="AB351" i="8" s="1"/>
  <c r="AD343" i="8"/>
  <c r="AB343" i="8" s="1"/>
  <c r="AD335" i="8"/>
  <c r="AB335" i="8" s="1"/>
  <c r="AD327" i="8"/>
  <c r="AD319" i="8"/>
  <c r="AB319" i="8" s="1"/>
  <c r="AD311" i="8"/>
  <c r="AB311" i="8" s="1"/>
  <c r="AD303" i="8"/>
  <c r="AB303" i="8" s="1"/>
  <c r="AD295" i="8"/>
  <c r="AD287" i="8"/>
  <c r="AB287" i="8" s="1"/>
  <c r="AD279" i="8"/>
  <c r="AB279" i="8" s="1"/>
  <c r="AD271" i="8"/>
  <c r="AB271" i="8" s="1"/>
  <c r="G23" i="7"/>
  <c r="K547" i="7"/>
  <c r="K531" i="7"/>
  <c r="K515" i="7"/>
  <c r="K499" i="7"/>
  <c r="H499" i="7" s="1"/>
  <c r="K483" i="7"/>
  <c r="K467" i="7"/>
  <c r="K451" i="7"/>
  <c r="K424" i="7"/>
  <c r="K408" i="7"/>
  <c r="K389" i="7"/>
  <c r="K373" i="7"/>
  <c r="K364" i="7"/>
  <c r="K354" i="7"/>
  <c r="K346" i="7"/>
  <c r="K338" i="7"/>
  <c r="K330" i="7"/>
  <c r="K322" i="7"/>
  <c r="K306" i="7"/>
  <c r="K298" i="7"/>
  <c r="K290" i="7"/>
  <c r="K281" i="7"/>
  <c r="K273" i="7"/>
  <c r="K265" i="7"/>
  <c r="K257" i="7"/>
  <c r="K249" i="7"/>
  <c r="H249" i="7" s="1"/>
  <c r="K240" i="7"/>
  <c r="K231" i="7"/>
  <c r="K223" i="7"/>
  <c r="H223" i="7" s="1"/>
  <c r="K215" i="7"/>
  <c r="H215" i="7" s="1"/>
  <c r="K205" i="7"/>
  <c r="K197" i="7"/>
  <c r="K188" i="7"/>
  <c r="K180" i="7"/>
  <c r="H180" i="7" s="1"/>
  <c r="K171" i="7"/>
  <c r="K163" i="7"/>
  <c r="K154" i="7"/>
  <c r="K145" i="7"/>
  <c r="H145" i="7" s="1"/>
  <c r="K137" i="7"/>
  <c r="K127" i="7"/>
  <c r="K119" i="7"/>
  <c r="K111" i="7"/>
  <c r="H111" i="7" s="1"/>
  <c r="K103" i="7"/>
  <c r="K90" i="7"/>
  <c r="K80" i="7"/>
  <c r="K71" i="7"/>
  <c r="K62" i="7"/>
  <c r="K53" i="7"/>
  <c r="K45" i="7"/>
  <c r="K37" i="7"/>
  <c r="K29" i="7"/>
  <c r="K21" i="7"/>
  <c r="K13" i="7"/>
  <c r="H13" i="7" s="1"/>
  <c r="G543" i="7"/>
  <c r="G495" i="7"/>
  <c r="G455" i="7"/>
  <c r="G415" i="7"/>
  <c r="G367" i="7"/>
  <c r="G343" i="7"/>
  <c r="G335" i="7"/>
  <c r="G327" i="7"/>
  <c r="G311" i="7"/>
  <c r="G303" i="7"/>
  <c r="G247" i="7"/>
  <c r="G239" i="7"/>
  <c r="G231" i="7"/>
  <c r="G223" i="7"/>
  <c r="G215" i="7"/>
  <c r="G207" i="7"/>
  <c r="G199" i="7"/>
  <c r="G191" i="7"/>
  <c r="G183" i="7"/>
  <c r="G175" i="7"/>
  <c r="G167" i="7"/>
  <c r="G159" i="7"/>
  <c r="G151" i="7"/>
  <c r="G143" i="7"/>
  <c r="G135" i="7"/>
  <c r="G127" i="7"/>
  <c r="G119" i="7"/>
  <c r="G111" i="7"/>
  <c r="G103" i="7"/>
  <c r="G95" i="7"/>
  <c r="G87" i="7"/>
  <c r="G79" i="7"/>
  <c r="G71" i="7"/>
  <c r="G63" i="7"/>
  <c r="G55" i="7"/>
  <c r="G47" i="7"/>
  <c r="G39" i="7"/>
  <c r="G31" i="7"/>
  <c r="G15" i="7"/>
  <c r="G7" i="7"/>
  <c r="K539" i="7"/>
  <c r="K523" i="7"/>
  <c r="K507" i="7"/>
  <c r="K491" i="7"/>
  <c r="K475" i="7"/>
  <c r="K459" i="7"/>
  <c r="K443" i="7"/>
  <c r="K434" i="7"/>
  <c r="K416" i="7"/>
  <c r="K400" i="7"/>
  <c r="K381" i="7"/>
  <c r="K314" i="7"/>
  <c r="G4" i="7"/>
  <c r="G550" i="7"/>
  <c r="G542" i="7"/>
  <c r="G534" i="7"/>
  <c r="G526" i="7"/>
  <c r="G518" i="7"/>
  <c r="G510" i="7"/>
  <c r="G502" i="7"/>
  <c r="G494" i="7"/>
  <c r="G486" i="7"/>
  <c r="G478" i="7"/>
  <c r="G470" i="7"/>
  <c r="G462" i="7"/>
  <c r="G454" i="7"/>
  <c r="G446" i="7"/>
  <c r="G438" i="7"/>
  <c r="G430" i="7"/>
  <c r="G422" i="7"/>
  <c r="G414" i="7"/>
  <c r="G406" i="7"/>
  <c r="G398" i="7"/>
  <c r="G390" i="7"/>
  <c r="G382" i="7"/>
  <c r="G374" i="7"/>
  <c r="G366" i="7"/>
  <c r="G358" i="7"/>
  <c r="G350" i="7"/>
  <c r="G342" i="7"/>
  <c r="G334" i="7"/>
  <c r="G326" i="7"/>
  <c r="G318" i="7"/>
  <c r="G310" i="7"/>
  <c r="G302" i="7"/>
  <c r="G519" i="7"/>
  <c r="G471" i="7"/>
  <c r="G423" i="7"/>
  <c r="G375" i="7"/>
  <c r="G351" i="7"/>
  <c r="G271" i="7"/>
  <c r="G541" i="7"/>
  <c r="G509" i="7"/>
  <c r="G469" i="7"/>
  <c r="G437" i="7"/>
  <c r="G397" i="7"/>
  <c r="G365" i="7"/>
  <c r="G333" i="7"/>
  <c r="G301" i="7"/>
  <c r="G269" i="7"/>
  <c r="G237" i="7"/>
  <c r="G205" i="7"/>
  <c r="G173" i="7"/>
  <c r="G141" i="7"/>
  <c r="G109" i="7"/>
  <c r="G77" i="7"/>
  <c r="G45" i="7"/>
  <c r="G13" i="7"/>
  <c r="K521" i="7"/>
  <c r="K497" i="7"/>
  <c r="K465" i="7"/>
  <c r="K432" i="7"/>
  <c r="K387" i="7"/>
  <c r="H387" i="7" s="1"/>
  <c r="K312" i="7"/>
  <c r="K229" i="7"/>
  <c r="K194" i="7"/>
  <c r="K161" i="7"/>
  <c r="K143" i="7"/>
  <c r="K87" i="7"/>
  <c r="H87" i="7" s="1"/>
  <c r="K69" i="7"/>
  <c r="K35" i="7"/>
  <c r="H35" i="7" s="1"/>
  <c r="G548" i="7"/>
  <c r="G540" i="7"/>
  <c r="G532" i="7"/>
  <c r="G524" i="7"/>
  <c r="G516" i="7"/>
  <c r="G508" i="7"/>
  <c r="G500" i="7"/>
  <c r="G492" i="7"/>
  <c r="G484" i="7"/>
  <c r="G476" i="7"/>
  <c r="G468" i="7"/>
  <c r="G460" i="7"/>
  <c r="G452" i="7"/>
  <c r="G444" i="7"/>
  <c r="G436" i="7"/>
  <c r="G428" i="7"/>
  <c r="G420" i="7"/>
  <c r="G412" i="7"/>
  <c r="G404" i="7"/>
  <c r="G396" i="7"/>
  <c r="G388" i="7"/>
  <c r="G380" i="7"/>
  <c r="G372" i="7"/>
  <c r="G364" i="7"/>
  <c r="G356" i="7"/>
  <c r="G348" i="7"/>
  <c r="G340" i="7"/>
  <c r="G332" i="7"/>
  <c r="G324" i="7"/>
  <c r="G316" i="7"/>
  <c r="G308" i="7"/>
  <c r="G300" i="7"/>
  <c r="G292" i="7"/>
  <c r="G284" i="7"/>
  <c r="G276" i="7"/>
  <c r="G268" i="7"/>
  <c r="G260" i="7"/>
  <c r="G252" i="7"/>
  <c r="G244" i="7"/>
  <c r="G236" i="7"/>
  <c r="G228" i="7"/>
  <c r="G220" i="7"/>
  <c r="G212" i="7"/>
  <c r="G204" i="7"/>
  <c r="G196" i="7"/>
  <c r="G188" i="7"/>
  <c r="G180" i="7"/>
  <c r="G172" i="7"/>
  <c r="G164" i="7"/>
  <c r="G156" i="7"/>
  <c r="G148" i="7"/>
  <c r="G140" i="7"/>
  <c r="G132" i="7"/>
  <c r="G124" i="7"/>
  <c r="G116" i="7"/>
  <c r="G108" i="7"/>
  <c r="G100" i="7"/>
  <c r="G92" i="7"/>
  <c r="G84" i="7"/>
  <c r="G76" i="7"/>
  <c r="G535" i="7"/>
  <c r="G487" i="7"/>
  <c r="G439" i="7"/>
  <c r="G295" i="7"/>
  <c r="G485" i="7"/>
  <c r="G99" i="7"/>
  <c r="G83" i="7"/>
  <c r="G59" i="7"/>
  <c r="G35" i="7"/>
  <c r="G27" i="7"/>
  <c r="G19" i="7"/>
  <c r="G11" i="7"/>
  <c r="G511" i="7"/>
  <c r="G447" i="7"/>
  <c r="G399" i="7"/>
  <c r="G359" i="7"/>
  <c r="G279" i="7"/>
  <c r="G525" i="7"/>
  <c r="G493" i="7"/>
  <c r="G453" i="7"/>
  <c r="G413" i="7"/>
  <c r="G381" i="7"/>
  <c r="G349" i="7"/>
  <c r="G317" i="7"/>
  <c r="G277" i="7"/>
  <c r="G245" i="7"/>
  <c r="G213" i="7"/>
  <c r="G181" i="7"/>
  <c r="G165" i="7"/>
  <c r="G133" i="7"/>
  <c r="G93" i="7"/>
  <c r="G69" i="7"/>
  <c r="G37" i="7"/>
  <c r="G5" i="7"/>
  <c r="K505" i="7"/>
  <c r="K473" i="7"/>
  <c r="K441" i="7"/>
  <c r="K406" i="7"/>
  <c r="K379" i="7"/>
  <c r="K361" i="7"/>
  <c r="K336" i="7"/>
  <c r="K304" i="7"/>
  <c r="K279" i="7"/>
  <c r="H279" i="7" s="1"/>
  <c r="K247" i="7"/>
  <c r="H247" i="7" s="1"/>
  <c r="K203" i="7"/>
  <c r="K178" i="7"/>
  <c r="K125" i="7"/>
  <c r="K101" i="7"/>
  <c r="K51" i="7"/>
  <c r="K19" i="7"/>
  <c r="G547" i="7"/>
  <c r="G531" i="7"/>
  <c r="G515" i="7"/>
  <c r="G499" i="7"/>
  <c r="G483" i="7"/>
  <c r="G467" i="7"/>
  <c r="G451" i="7"/>
  <c r="G435" i="7"/>
  <c r="G419" i="7"/>
  <c r="G403" i="7"/>
  <c r="G387" i="7"/>
  <c r="G371" i="7"/>
  <c r="G355" i="7"/>
  <c r="G339" i="7"/>
  <c r="G323" i="7"/>
  <c r="G307" i="7"/>
  <c r="G291" i="7"/>
  <c r="G275" i="7"/>
  <c r="G267" i="7"/>
  <c r="G251" i="7"/>
  <c r="G235" i="7"/>
  <c r="G211" i="7"/>
  <c r="G203" i="7"/>
  <c r="G187" i="7"/>
  <c r="G171" i="7"/>
  <c r="G155" i="7"/>
  <c r="G139" i="7"/>
  <c r="G115" i="7"/>
  <c r="G107" i="7"/>
  <c r="G75" i="7"/>
  <c r="G43" i="7"/>
  <c r="G538" i="7"/>
  <c r="G522" i="7"/>
  <c r="G506" i="7"/>
  <c r="G482" i="7"/>
  <c r="G466" i="7"/>
  <c r="G450" i="7"/>
  <c r="G434" i="7"/>
  <c r="G386" i="7"/>
  <c r="G370" i="7"/>
  <c r="G503" i="7"/>
  <c r="G463" i="7"/>
  <c r="G407" i="7"/>
  <c r="G383" i="7"/>
  <c r="G287" i="7"/>
  <c r="G533" i="7"/>
  <c r="G501" i="7"/>
  <c r="G461" i="7"/>
  <c r="G429" i="7"/>
  <c r="G405" i="7"/>
  <c r="G373" i="7"/>
  <c r="G341" i="7"/>
  <c r="G309" i="7"/>
  <c r="G285" i="7"/>
  <c r="G261" i="7"/>
  <c r="G221" i="7"/>
  <c r="G189" i="7"/>
  <c r="G157" i="7"/>
  <c r="G117" i="7"/>
  <c r="G85" i="7"/>
  <c r="G53" i="7"/>
  <c r="G21" i="7"/>
  <c r="K513" i="7"/>
  <c r="K481" i="7"/>
  <c r="K449" i="7"/>
  <c r="K414" i="7"/>
  <c r="H414" i="7" s="1"/>
  <c r="K344" i="7"/>
  <c r="K320" i="7"/>
  <c r="K221" i="7"/>
  <c r="H221" i="7" s="1"/>
  <c r="K186" i="7"/>
  <c r="K152" i="7"/>
  <c r="K117" i="7"/>
  <c r="K78" i="7"/>
  <c r="H78" i="7" s="1"/>
  <c r="K43" i="7"/>
  <c r="H43" i="7" s="1"/>
  <c r="K11" i="7"/>
  <c r="G539" i="7"/>
  <c r="G523" i="7"/>
  <c r="G507" i="7"/>
  <c r="G491" i="7"/>
  <c r="G475" i="7"/>
  <c r="G459" i="7"/>
  <c r="G443" i="7"/>
  <c r="G427" i="7"/>
  <c r="G411" i="7"/>
  <c r="G395" i="7"/>
  <c r="G379" i="7"/>
  <c r="G363" i="7"/>
  <c r="G347" i="7"/>
  <c r="G331" i="7"/>
  <c r="G315" i="7"/>
  <c r="G299" i="7"/>
  <c r="G283" i="7"/>
  <c r="G259" i="7"/>
  <c r="G243" i="7"/>
  <c r="G227" i="7"/>
  <c r="G219" i="7"/>
  <c r="G195" i="7"/>
  <c r="G179" i="7"/>
  <c r="G163" i="7"/>
  <c r="G147" i="7"/>
  <c r="G131" i="7"/>
  <c r="G123" i="7"/>
  <c r="G91" i="7"/>
  <c r="G67" i="7"/>
  <c r="G51" i="7"/>
  <c r="G546" i="7"/>
  <c r="G530" i="7"/>
  <c r="G514" i="7"/>
  <c r="G498" i="7"/>
  <c r="G490" i="7"/>
  <c r="G474" i="7"/>
  <c r="G458" i="7"/>
  <c r="G442" i="7"/>
  <c r="G426" i="7"/>
  <c r="G418" i="7"/>
  <c r="G410" i="7"/>
  <c r="G402" i="7"/>
  <c r="G394" i="7"/>
  <c r="G378" i="7"/>
  <c r="G362" i="7"/>
  <c r="G527" i="7"/>
  <c r="G479" i="7"/>
  <c r="G431" i="7"/>
  <c r="G391" i="7"/>
  <c r="G263" i="7"/>
  <c r="G549" i="7"/>
  <c r="G517" i="7"/>
  <c r="G477" i="7"/>
  <c r="G445" i="7"/>
  <c r="G421" i="7"/>
  <c r="G389" i="7"/>
  <c r="G357" i="7"/>
  <c r="G325" i="7"/>
  <c r="G293" i="7"/>
  <c r="G253" i="7"/>
  <c r="G229" i="7"/>
  <c r="G197" i="7"/>
  <c r="G149" i="7"/>
  <c r="G125" i="7"/>
  <c r="G101" i="7"/>
  <c r="G61" i="7"/>
  <c r="G29" i="7"/>
  <c r="K529" i="7"/>
  <c r="K489" i="7"/>
  <c r="K457" i="7"/>
  <c r="K422" i="7"/>
  <c r="H422" i="7" s="1"/>
  <c r="K398" i="7"/>
  <c r="K370" i="7"/>
  <c r="H370" i="7" s="1"/>
  <c r="K352" i="7"/>
  <c r="K328" i="7"/>
  <c r="H328" i="7" s="1"/>
  <c r="K296" i="7"/>
  <c r="H296" i="7" s="1"/>
  <c r="K288" i="7"/>
  <c r="K271" i="7"/>
  <c r="H271" i="7" s="1"/>
  <c r="K238" i="7"/>
  <c r="H238" i="7" s="1"/>
  <c r="K213" i="7"/>
  <c r="K169" i="7"/>
  <c r="K134" i="7"/>
  <c r="K109" i="7"/>
  <c r="H109" i="7" s="1"/>
  <c r="K60" i="7"/>
  <c r="K27" i="7"/>
  <c r="H27" i="7" s="1"/>
  <c r="G544" i="7"/>
  <c r="G536" i="7"/>
  <c r="G528" i="7"/>
  <c r="G520" i="7"/>
  <c r="G512" i="7"/>
  <c r="G504" i="7"/>
  <c r="G496" i="7"/>
  <c r="G488" i="7"/>
  <c r="G480" i="7"/>
  <c r="G472" i="7"/>
  <c r="G464" i="7"/>
  <c r="G456" i="7"/>
  <c r="G448" i="7"/>
  <c r="G440" i="7"/>
  <c r="G432" i="7"/>
  <c r="G424" i="7"/>
  <c r="G416" i="7"/>
  <c r="G408" i="7"/>
  <c r="G400" i="7"/>
  <c r="G392" i="7"/>
  <c r="G384" i="7"/>
  <c r="G376" i="7"/>
  <c r="G368" i="7"/>
  <c r="G360" i="7"/>
  <c r="G352" i="7"/>
  <c r="G344" i="7"/>
  <c r="G336" i="7"/>
  <c r="G328" i="7"/>
  <c r="G320" i="7"/>
  <c r="G312" i="7"/>
  <c r="G304" i="7"/>
  <c r="G296" i="7"/>
  <c r="G288" i="7"/>
  <c r="G280" i="7"/>
  <c r="G272" i="7"/>
  <c r="G264" i="7"/>
  <c r="G256" i="7"/>
  <c r="G248" i="7"/>
  <c r="G240" i="7"/>
  <c r="G232" i="7"/>
  <c r="G224" i="7"/>
  <c r="G216" i="7"/>
  <c r="G208" i="7"/>
  <c r="G200" i="7"/>
  <c r="G192" i="7"/>
  <c r="G184" i="7"/>
  <c r="G176" i="7"/>
  <c r="G168" i="7"/>
  <c r="G160" i="7"/>
  <c r="G152" i="7"/>
  <c r="G144" i="7"/>
  <c r="G136" i="7"/>
  <c r="G128" i="7"/>
  <c r="G120" i="7"/>
  <c r="G112" i="7"/>
  <c r="G104" i="7"/>
  <c r="G96" i="7"/>
  <c r="G88" i="7"/>
  <c r="G80" i="7"/>
  <c r="K5" i="7"/>
  <c r="H5" i="7" s="1"/>
  <c r="O208" i="7"/>
  <c r="O211" i="7"/>
  <c r="O244" i="7"/>
  <c r="O129" i="7"/>
  <c r="O97" i="7"/>
  <c r="O89" i="7"/>
  <c r="O242" i="7"/>
  <c r="O136" i="7"/>
  <c r="O128" i="7"/>
  <c r="O241" i="7"/>
  <c r="O95" i="7"/>
  <c r="O55" i="7"/>
  <c r="O260" i="7"/>
  <c r="O133" i="7"/>
  <c r="O172" i="7"/>
  <c r="O156" i="7"/>
  <c r="O148" i="7"/>
  <c r="O140" i="7"/>
  <c r="O84" i="7"/>
  <c r="O68" i="7"/>
  <c r="O4" i="7"/>
  <c r="O225" i="7"/>
  <c r="O163" i="7"/>
  <c r="O59" i="7"/>
  <c r="O223" i="7"/>
  <c r="O130" i="7"/>
  <c r="O544" i="7"/>
  <c r="O536" i="7"/>
  <c r="O528" i="7"/>
  <c r="O520" i="7"/>
  <c r="O512" i="7"/>
  <c r="O504" i="7"/>
  <c r="O496" i="7"/>
  <c r="O488" i="7"/>
  <c r="O480" i="7"/>
  <c r="O472" i="7"/>
  <c r="O464" i="7"/>
  <c r="O456" i="7"/>
  <c r="O448" i="7"/>
  <c r="O440" i="7"/>
  <c r="O431" i="7"/>
  <c r="O421" i="7"/>
  <c r="O413" i="7"/>
  <c r="O405" i="7"/>
  <c r="O396" i="7"/>
  <c r="O386" i="7"/>
  <c r="O374" i="7"/>
  <c r="O364" i="7"/>
  <c r="L364" i="7" s="1"/>
  <c r="O355" i="7"/>
  <c r="O347" i="7"/>
  <c r="O337" i="7"/>
  <c r="O329" i="7"/>
  <c r="O320" i="7"/>
  <c r="O311" i="7"/>
  <c r="O303" i="7"/>
  <c r="O295" i="7"/>
  <c r="O286" i="7"/>
  <c r="O278" i="7"/>
  <c r="O270" i="7"/>
  <c r="O262" i="7"/>
  <c r="O253" i="7"/>
  <c r="O245" i="7"/>
  <c r="O234" i="7"/>
  <c r="O226" i="7"/>
  <c r="O216" i="7"/>
  <c r="O206" i="7"/>
  <c r="O198" i="7"/>
  <c r="O190" i="7"/>
  <c r="O182" i="7"/>
  <c r="O174" i="7"/>
  <c r="O165" i="7"/>
  <c r="O155" i="7"/>
  <c r="O146" i="7"/>
  <c r="O137" i="7"/>
  <c r="O124" i="7"/>
  <c r="O116" i="7"/>
  <c r="O108" i="7"/>
  <c r="O100" i="7"/>
  <c r="O90" i="7"/>
  <c r="L90" i="7" s="1"/>
  <c r="O80" i="7"/>
  <c r="L80" i="7" s="1"/>
  <c r="O72" i="7"/>
  <c r="O63" i="7"/>
  <c r="O53" i="7"/>
  <c r="L53" i="7" s="1"/>
  <c r="O45" i="7"/>
  <c r="O37" i="7"/>
  <c r="O29" i="7"/>
  <c r="O21" i="7"/>
  <c r="L21" i="7" s="1"/>
  <c r="O13" i="7"/>
  <c r="L13" i="7" s="1"/>
  <c r="O5" i="7"/>
  <c r="S542" i="7"/>
  <c r="S534" i="7"/>
  <c r="S526" i="7"/>
  <c r="S518" i="7"/>
  <c r="S510" i="7"/>
  <c r="S502" i="7"/>
  <c r="S494" i="7"/>
  <c r="S486" i="7"/>
  <c r="S478" i="7"/>
  <c r="S470" i="7"/>
  <c r="S462" i="7"/>
  <c r="S454" i="7"/>
  <c r="S446" i="7"/>
  <c r="S438" i="7"/>
  <c r="S430" i="7"/>
  <c r="S422" i="7"/>
  <c r="S414" i="7"/>
  <c r="S406" i="7"/>
  <c r="S398" i="7"/>
  <c r="S390" i="7"/>
  <c r="S382" i="7"/>
  <c r="S374" i="7"/>
  <c r="P374" i="7" s="1"/>
  <c r="S366" i="7"/>
  <c r="S358" i="7"/>
  <c r="S350" i="7"/>
  <c r="S342" i="7"/>
  <c r="S334" i="7"/>
  <c r="S326" i="7"/>
  <c r="S318" i="7"/>
  <c r="S310" i="7"/>
  <c r="S302" i="7"/>
  <c r="S294" i="7"/>
  <c r="S286" i="7"/>
  <c r="S278" i="7"/>
  <c r="S270" i="7"/>
  <c r="S254" i="7"/>
  <c r="S246" i="7"/>
  <c r="S238" i="7"/>
  <c r="S230" i="7"/>
  <c r="S222" i="7"/>
  <c r="S214" i="7"/>
  <c r="S206" i="7"/>
  <c r="S198" i="7"/>
  <c r="S190" i="7"/>
  <c r="P190" i="7" s="1"/>
  <c r="S182" i="7"/>
  <c r="S174" i="7"/>
  <c r="S166" i="7"/>
  <c r="S158" i="7"/>
  <c r="S150" i="7"/>
  <c r="S142" i="7"/>
  <c r="S134" i="7"/>
  <c r="S126" i="7"/>
  <c r="S118" i="7"/>
  <c r="S110" i="7"/>
  <c r="S102" i="7"/>
  <c r="S94" i="7"/>
  <c r="S86" i="7"/>
  <c r="S77" i="7"/>
  <c r="S69" i="7"/>
  <c r="S61" i="7"/>
  <c r="S53" i="7"/>
  <c r="P53" i="7" s="1"/>
  <c r="S45" i="7"/>
  <c r="P45" i="7" s="1"/>
  <c r="S37" i="7"/>
  <c r="S29" i="7"/>
  <c r="S21" i="7"/>
  <c r="P21" i="7" s="1"/>
  <c r="S13" i="7"/>
  <c r="P13" i="7" s="1"/>
  <c r="S5" i="7"/>
  <c r="G294" i="7"/>
  <c r="G286" i="7"/>
  <c r="G278" i="7"/>
  <c r="G270" i="7"/>
  <c r="G262" i="7"/>
  <c r="G254" i="7"/>
  <c r="G246" i="7"/>
  <c r="G238" i="7"/>
  <c r="G230" i="7"/>
  <c r="G222" i="7"/>
  <c r="G214" i="7"/>
  <c r="G206" i="7"/>
  <c r="G198" i="7"/>
  <c r="G190" i="7"/>
  <c r="G182" i="7"/>
  <c r="G174" i="7"/>
  <c r="G166" i="7"/>
  <c r="G158" i="7"/>
  <c r="G150" i="7"/>
  <c r="G142" i="7"/>
  <c r="G134" i="7"/>
  <c r="G126" i="7"/>
  <c r="G118" i="7"/>
  <c r="G110" i="7"/>
  <c r="G102" i="7"/>
  <c r="G94" i="7"/>
  <c r="G86" i="7"/>
  <c r="G78" i="7"/>
  <c r="G70" i="7"/>
  <c r="G62" i="7"/>
  <c r="G54" i="7"/>
  <c r="G46" i="7"/>
  <c r="G38" i="7"/>
  <c r="G30" i="7"/>
  <c r="G22" i="7"/>
  <c r="G14" i="7"/>
  <c r="G6" i="7"/>
  <c r="K156" i="7"/>
  <c r="K148" i="7"/>
  <c r="K92" i="7"/>
  <c r="K84" i="7"/>
  <c r="K68" i="7"/>
  <c r="K4" i="7"/>
  <c r="K235" i="7"/>
  <c r="K211" i="7"/>
  <c r="K195" i="7"/>
  <c r="K241" i="7"/>
  <c r="K177" i="7"/>
  <c r="K129" i="7"/>
  <c r="K97" i="7"/>
  <c r="K89" i="7"/>
  <c r="K95" i="7"/>
  <c r="K208" i="7"/>
  <c r="K99" i="7"/>
  <c r="K94" i="7"/>
  <c r="K75" i="7"/>
  <c r="K59" i="7"/>
  <c r="K136" i="7"/>
  <c r="K546" i="7"/>
  <c r="K538" i="7"/>
  <c r="H538" i="7" s="1"/>
  <c r="K530" i="7"/>
  <c r="K522" i="7"/>
  <c r="H522" i="7" s="1"/>
  <c r="K514" i="7"/>
  <c r="H514" i="7" s="1"/>
  <c r="K506" i="7"/>
  <c r="K498" i="7"/>
  <c r="H498" i="7" s="1"/>
  <c r="K490" i="7"/>
  <c r="K482" i="7"/>
  <c r="H482" i="7" s="1"/>
  <c r="K474" i="7"/>
  <c r="H474" i="7" s="1"/>
  <c r="K466" i="7"/>
  <c r="H466" i="7" s="1"/>
  <c r="K458" i="7"/>
  <c r="H458" i="7" s="1"/>
  <c r="K450" i="7"/>
  <c r="H450" i="7" s="1"/>
  <c r="K442" i="7"/>
  <c r="K433" i="7"/>
  <c r="K423" i="7"/>
  <c r="H423" i="7" s="1"/>
  <c r="K415" i="7"/>
  <c r="H415" i="7" s="1"/>
  <c r="K407" i="7"/>
  <c r="K399" i="7"/>
  <c r="H399" i="7" s="1"/>
  <c r="K388" i="7"/>
  <c r="H388" i="7" s="1"/>
  <c r="K380" i="7"/>
  <c r="H380" i="7" s="1"/>
  <c r="K371" i="7"/>
  <c r="H371" i="7" s="1"/>
  <c r="K363" i="7"/>
  <c r="H363" i="7" s="1"/>
  <c r="K353" i="7"/>
  <c r="K345" i="7"/>
  <c r="K337" i="7"/>
  <c r="K329" i="7"/>
  <c r="K321" i="7"/>
  <c r="K313" i="7"/>
  <c r="K305" i="7"/>
  <c r="K297" i="7"/>
  <c r="K289" i="7"/>
  <c r="K280" i="7"/>
  <c r="K272" i="7"/>
  <c r="K439" i="7"/>
  <c r="K391" i="7"/>
  <c r="K390" i="7"/>
  <c r="K397" i="7"/>
  <c r="K357" i="7"/>
  <c r="K428" i="7"/>
  <c r="K372" i="7"/>
  <c r="K426" i="7"/>
  <c r="K362" i="7"/>
  <c r="K284" i="7"/>
  <c r="K264" i="7"/>
  <c r="K256" i="7"/>
  <c r="H256" i="7" s="1"/>
  <c r="K248" i="7"/>
  <c r="K239" i="7"/>
  <c r="H239" i="7" s="1"/>
  <c r="K230" i="7"/>
  <c r="K222" i="7"/>
  <c r="K214" i="7"/>
  <c r="K204" i="7"/>
  <c r="H204" i="7" s="1"/>
  <c r="K196" i="7"/>
  <c r="H196" i="7" s="1"/>
  <c r="K187" i="7"/>
  <c r="H187" i="7" s="1"/>
  <c r="K179" i="7"/>
  <c r="K170" i="7"/>
  <c r="K162" i="7"/>
  <c r="K153" i="7"/>
  <c r="K144" i="7"/>
  <c r="K135" i="7"/>
  <c r="H135" i="7" s="1"/>
  <c r="K126" i="7"/>
  <c r="K118" i="7"/>
  <c r="K110" i="7"/>
  <c r="H110" i="7" s="1"/>
  <c r="K102" i="7"/>
  <c r="K88" i="7"/>
  <c r="K79" i="7"/>
  <c r="H79" i="7" s="1"/>
  <c r="K70" i="7"/>
  <c r="H70" i="7" s="1"/>
  <c r="K61" i="7"/>
  <c r="H61" i="7" s="1"/>
  <c r="K52" i="7"/>
  <c r="K44" i="7"/>
  <c r="K36" i="7"/>
  <c r="H36" i="7" s="1"/>
  <c r="K28" i="7"/>
  <c r="K20" i="7"/>
  <c r="K12" i="7"/>
  <c r="O543" i="7"/>
  <c r="O535" i="7"/>
  <c r="O527" i="7"/>
  <c r="O519" i="7"/>
  <c r="O511" i="7"/>
  <c r="O503" i="7"/>
  <c r="O495" i="7"/>
  <c r="O487" i="7"/>
  <c r="O479" i="7"/>
  <c r="O471" i="7"/>
  <c r="O463" i="7"/>
  <c r="O455" i="7"/>
  <c r="O447" i="7"/>
  <c r="O439" i="7"/>
  <c r="O430" i="7"/>
  <c r="O420" i="7"/>
  <c r="O412" i="7"/>
  <c r="O404" i="7"/>
  <c r="O395" i="7"/>
  <c r="O385" i="7"/>
  <c r="O371" i="7"/>
  <c r="O363" i="7"/>
  <c r="O354" i="7"/>
  <c r="O346" i="7"/>
  <c r="O336" i="7"/>
  <c r="O328" i="7"/>
  <c r="L328" i="7" s="1"/>
  <c r="O319" i="7"/>
  <c r="O310" i="7"/>
  <c r="O302" i="7"/>
  <c r="O294" i="7"/>
  <c r="O285" i="7"/>
  <c r="O277" i="7"/>
  <c r="O269" i="7"/>
  <c r="O261" i="7"/>
  <c r="O252" i="7"/>
  <c r="O243" i="7"/>
  <c r="O233" i="7"/>
  <c r="O224" i="7"/>
  <c r="O215" i="7"/>
  <c r="O205" i="7"/>
  <c r="O197" i="7"/>
  <c r="L197" i="7" s="1"/>
  <c r="O189" i="7"/>
  <c r="O181" i="7"/>
  <c r="O173" i="7"/>
  <c r="O164" i="7"/>
  <c r="O154" i="7"/>
  <c r="L154" i="7" s="1"/>
  <c r="O145" i="7"/>
  <c r="O135" i="7"/>
  <c r="O123" i="7"/>
  <c r="O115" i="7"/>
  <c r="O107" i="7"/>
  <c r="O99" i="7"/>
  <c r="O88" i="7"/>
  <c r="O79" i="7"/>
  <c r="O71" i="7"/>
  <c r="O62" i="7"/>
  <c r="O52" i="7"/>
  <c r="O44" i="7"/>
  <c r="L44" i="7" s="1"/>
  <c r="O36" i="7"/>
  <c r="O28" i="7"/>
  <c r="O20" i="7"/>
  <c r="O12" i="7"/>
  <c r="O542" i="7"/>
  <c r="O534" i="7"/>
  <c r="O526" i="7"/>
  <c r="O518" i="7"/>
  <c r="O510" i="7"/>
  <c r="O502" i="7"/>
  <c r="O494" i="7"/>
  <c r="O486" i="7"/>
  <c r="O478" i="7"/>
  <c r="O470" i="7"/>
  <c r="O462" i="7"/>
  <c r="O454" i="7"/>
  <c r="O446" i="7"/>
  <c r="O437" i="7"/>
  <c r="O429" i="7"/>
  <c r="O419" i="7"/>
  <c r="O411" i="7"/>
  <c r="O403" i="7"/>
  <c r="O394" i="7"/>
  <c r="O384" i="7"/>
  <c r="O370" i="7"/>
  <c r="L370" i="7" s="1"/>
  <c r="O362" i="7"/>
  <c r="O353" i="7"/>
  <c r="O345" i="7"/>
  <c r="O335" i="7"/>
  <c r="O327" i="7"/>
  <c r="O317" i="7"/>
  <c r="O309" i="7"/>
  <c r="O301" i="7"/>
  <c r="O292" i="7"/>
  <c r="O284" i="7"/>
  <c r="O276" i="7"/>
  <c r="O268" i="7"/>
  <c r="O259" i="7"/>
  <c r="O251" i="7"/>
  <c r="O240" i="7"/>
  <c r="O232" i="7"/>
  <c r="O222" i="7"/>
  <c r="O214" i="7"/>
  <c r="O204" i="7"/>
  <c r="O196" i="7"/>
  <c r="O188" i="7"/>
  <c r="L188" i="7" s="1"/>
  <c r="O180" i="7"/>
  <c r="O171" i="7"/>
  <c r="O162" i="7"/>
  <c r="O153" i="7"/>
  <c r="O144" i="7"/>
  <c r="O134" i="7"/>
  <c r="O122" i="7"/>
  <c r="O114" i="7"/>
  <c r="O106" i="7"/>
  <c r="O98" i="7"/>
  <c r="O87" i="7"/>
  <c r="L87" i="7" s="1"/>
  <c r="O78" i="7"/>
  <c r="L78" i="7" s="1"/>
  <c r="O70" i="7"/>
  <c r="O61" i="7"/>
  <c r="O51" i="7"/>
  <c r="O43" i="7"/>
  <c r="O35" i="7"/>
  <c r="O27" i="7"/>
  <c r="L27" i="7" s="1"/>
  <c r="O19" i="7"/>
  <c r="L19" i="7" s="1"/>
  <c r="O11" i="7"/>
  <c r="G68" i="7"/>
  <c r="G60" i="7"/>
  <c r="G52" i="7"/>
  <c r="G44" i="7"/>
  <c r="G36" i="7"/>
  <c r="G28" i="7"/>
  <c r="G20" i="7"/>
  <c r="G12" i="7"/>
  <c r="K544" i="7"/>
  <c r="H544" i="7" s="1"/>
  <c r="K536" i="7"/>
  <c r="H536" i="7" s="1"/>
  <c r="K528" i="7"/>
  <c r="H528" i="7" s="1"/>
  <c r="K520" i="7"/>
  <c r="H520" i="7" s="1"/>
  <c r="K512" i="7"/>
  <c r="H512" i="7" s="1"/>
  <c r="K504" i="7"/>
  <c r="H504" i="7" s="1"/>
  <c r="K496" i="7"/>
  <c r="H496" i="7" s="1"/>
  <c r="K488" i="7"/>
  <c r="H488" i="7" s="1"/>
  <c r="K480" i="7"/>
  <c r="H480" i="7" s="1"/>
  <c r="K472" i="7"/>
  <c r="H472" i="7" s="1"/>
  <c r="K464" i="7"/>
  <c r="H464" i="7" s="1"/>
  <c r="K456" i="7"/>
  <c r="H456" i="7" s="1"/>
  <c r="K448" i="7"/>
  <c r="H448" i="7" s="1"/>
  <c r="K440" i="7"/>
  <c r="H440" i="7" s="1"/>
  <c r="K431" i="7"/>
  <c r="H431" i="7" s="1"/>
  <c r="K421" i="7"/>
  <c r="K413" i="7"/>
  <c r="H413" i="7" s="1"/>
  <c r="K405" i="7"/>
  <c r="H405" i="7" s="1"/>
  <c r="K396" i="7"/>
  <c r="K386" i="7"/>
  <c r="H386" i="7" s="1"/>
  <c r="K378" i="7"/>
  <c r="H378" i="7" s="1"/>
  <c r="K369" i="7"/>
  <c r="K360" i="7"/>
  <c r="H360" i="7" s="1"/>
  <c r="K351" i="7"/>
  <c r="H351" i="7" s="1"/>
  <c r="K343" i="7"/>
  <c r="H343" i="7" s="1"/>
  <c r="K335" i="7"/>
  <c r="H335" i="7" s="1"/>
  <c r="K327" i="7"/>
  <c r="H327" i="7" s="1"/>
  <c r="K319" i="7"/>
  <c r="H319" i="7" s="1"/>
  <c r="K311" i="7"/>
  <c r="K303" i="7"/>
  <c r="H303" i="7" s="1"/>
  <c r="K295" i="7"/>
  <c r="K287" i="7"/>
  <c r="H287" i="7" s="1"/>
  <c r="K278" i="7"/>
  <c r="H278" i="7" s="1"/>
  <c r="K270" i="7"/>
  <c r="H270" i="7" s="1"/>
  <c r="K262" i="7"/>
  <c r="H262" i="7" s="1"/>
  <c r="K254" i="7"/>
  <c r="K246" i="7"/>
  <c r="H246" i="7" s="1"/>
  <c r="K237" i="7"/>
  <c r="H237" i="7" s="1"/>
  <c r="K228" i="7"/>
  <c r="H228" i="7" s="1"/>
  <c r="K220" i="7"/>
  <c r="H220" i="7" s="1"/>
  <c r="K212" i="7"/>
  <c r="H212" i="7" s="1"/>
  <c r="K202" i="7"/>
  <c r="K193" i="7"/>
  <c r="K185" i="7"/>
  <c r="K176" i="7"/>
  <c r="H176" i="7" s="1"/>
  <c r="K168" i="7"/>
  <c r="H168" i="7" s="1"/>
  <c r="K160" i="7"/>
  <c r="H160" i="7" s="1"/>
  <c r="K151" i="7"/>
  <c r="H151" i="7" s="1"/>
  <c r="K142" i="7"/>
  <c r="H142" i="7" s="1"/>
  <c r="K133" i="7"/>
  <c r="H133" i="7" s="1"/>
  <c r="K124" i="7"/>
  <c r="H124" i="7" s="1"/>
  <c r="K116" i="7"/>
  <c r="H116" i="7" s="1"/>
  <c r="K108" i="7"/>
  <c r="K100" i="7"/>
  <c r="H100" i="7" s="1"/>
  <c r="K86" i="7"/>
  <c r="K77" i="7"/>
  <c r="H77" i="7" s="1"/>
  <c r="K67" i="7"/>
  <c r="H67" i="7" s="1"/>
  <c r="K58" i="7"/>
  <c r="K50" i="7"/>
  <c r="K42" i="7"/>
  <c r="K34" i="7"/>
  <c r="K26" i="7"/>
  <c r="K18" i="7"/>
  <c r="K10" i="7"/>
  <c r="O549" i="7"/>
  <c r="O541" i="7"/>
  <c r="O533" i="7"/>
  <c r="O525" i="7"/>
  <c r="O517" i="7"/>
  <c r="O509" i="7"/>
  <c r="O501" i="7"/>
  <c r="O493" i="7"/>
  <c r="O485" i="7"/>
  <c r="O477" i="7"/>
  <c r="O469" i="7"/>
  <c r="O461" i="7"/>
  <c r="O453" i="7"/>
  <c r="O445" i="7"/>
  <c r="O436" i="7"/>
  <c r="O427" i="7"/>
  <c r="O418" i="7"/>
  <c r="O410" i="7"/>
  <c r="O402" i="7"/>
  <c r="O393" i="7"/>
  <c r="O382" i="7"/>
  <c r="O369" i="7"/>
  <c r="L369" i="7" s="1"/>
  <c r="O361" i="7"/>
  <c r="O352" i="7"/>
  <c r="O343" i="7"/>
  <c r="L343" i="7" s="1"/>
  <c r="O334" i="7"/>
  <c r="O326" i="7"/>
  <c r="O316" i="7"/>
  <c r="O308" i="7"/>
  <c r="O300" i="7"/>
  <c r="O291" i="7"/>
  <c r="O283" i="7"/>
  <c r="O275" i="7"/>
  <c r="O267" i="7"/>
  <c r="O258" i="7"/>
  <c r="O250" i="7"/>
  <c r="O239" i="7"/>
  <c r="O231" i="7"/>
  <c r="L231" i="7" s="1"/>
  <c r="O221" i="7"/>
  <c r="L221" i="7" s="1"/>
  <c r="O213" i="7"/>
  <c r="O203" i="7"/>
  <c r="O195" i="7"/>
  <c r="O187" i="7"/>
  <c r="L187" i="7" s="1"/>
  <c r="O179" i="7"/>
  <c r="O170" i="7"/>
  <c r="O161" i="7"/>
  <c r="L161" i="7" s="1"/>
  <c r="O152" i="7"/>
  <c r="L152" i="7" s="1"/>
  <c r="O143" i="7"/>
  <c r="O132" i="7"/>
  <c r="O121" i="7"/>
  <c r="O113" i="7"/>
  <c r="O105" i="7"/>
  <c r="O96" i="7"/>
  <c r="O86" i="7"/>
  <c r="O77" i="7"/>
  <c r="L77" i="7" s="1"/>
  <c r="O69" i="7"/>
  <c r="L69" i="7" s="1"/>
  <c r="O60" i="7"/>
  <c r="O50" i="7"/>
  <c r="O42" i="7"/>
  <c r="O34" i="7"/>
  <c r="O26" i="7"/>
  <c r="O18" i="7"/>
  <c r="O10" i="7"/>
  <c r="L10" i="7" s="1"/>
  <c r="K543" i="7"/>
  <c r="K535" i="7"/>
  <c r="H535" i="7" s="1"/>
  <c r="K527" i="7"/>
  <c r="H527" i="7" s="1"/>
  <c r="K519" i="7"/>
  <c r="H519" i="7" s="1"/>
  <c r="K511" i="7"/>
  <c r="H511" i="7" s="1"/>
  <c r="K503" i="7"/>
  <c r="H503" i="7" s="1"/>
  <c r="K495" i="7"/>
  <c r="H495" i="7" s="1"/>
  <c r="K487" i="7"/>
  <c r="H487" i="7" s="1"/>
  <c r="K479" i="7"/>
  <c r="K471" i="7"/>
  <c r="H471" i="7" s="1"/>
  <c r="K463" i="7"/>
  <c r="H463" i="7" s="1"/>
  <c r="K455" i="7"/>
  <c r="H455" i="7" s="1"/>
  <c r="K447" i="7"/>
  <c r="H447" i="7" s="1"/>
  <c r="K438" i="7"/>
  <c r="H438" i="7" s="1"/>
  <c r="K430" i="7"/>
  <c r="H430" i="7" s="1"/>
  <c r="K420" i="7"/>
  <c r="H420" i="7" s="1"/>
  <c r="K412" i="7"/>
  <c r="H412" i="7" s="1"/>
  <c r="K404" i="7"/>
  <c r="H404" i="7" s="1"/>
  <c r="K395" i="7"/>
  <c r="H395" i="7" s="1"/>
  <c r="K385" i="7"/>
  <c r="K377" i="7"/>
  <c r="K368" i="7"/>
  <c r="H368" i="7" s="1"/>
  <c r="K359" i="7"/>
  <c r="H359" i="7" s="1"/>
  <c r="K350" i="7"/>
  <c r="H350" i="7" s="1"/>
  <c r="K342" i="7"/>
  <c r="H342" i="7" s="1"/>
  <c r="K334" i="7"/>
  <c r="K326" i="7"/>
  <c r="H326" i="7" s="1"/>
  <c r="K318" i="7"/>
  <c r="H318" i="7" s="1"/>
  <c r="K310" i="7"/>
  <c r="H310" i="7" s="1"/>
  <c r="K302" i="7"/>
  <c r="K294" i="7"/>
  <c r="H294" i="7" s="1"/>
  <c r="K286" i="7"/>
  <c r="K277" i="7"/>
  <c r="H277" i="7" s="1"/>
  <c r="K269" i="7"/>
  <c r="H269" i="7" s="1"/>
  <c r="K261" i="7"/>
  <c r="H261" i="7" s="1"/>
  <c r="K253" i="7"/>
  <c r="H253" i="7" s="1"/>
  <c r="K245" i="7"/>
  <c r="H245" i="7" s="1"/>
  <c r="K236" i="7"/>
  <c r="K227" i="7"/>
  <c r="H227" i="7" s="1"/>
  <c r="K219" i="7"/>
  <c r="H219" i="7" s="1"/>
  <c r="K210" i="7"/>
  <c r="K201" i="7"/>
  <c r="K192" i="7"/>
  <c r="H192" i="7" s="1"/>
  <c r="K184" i="7"/>
  <c r="K175" i="7"/>
  <c r="H175" i="7" s="1"/>
  <c r="K167" i="7"/>
  <c r="K159" i="7"/>
  <c r="H159" i="7" s="1"/>
  <c r="K150" i="7"/>
  <c r="H150" i="7" s="1"/>
  <c r="K141" i="7"/>
  <c r="H141" i="7" s="1"/>
  <c r="K132" i="7"/>
  <c r="H132" i="7" s="1"/>
  <c r="K123" i="7"/>
  <c r="H123" i="7" s="1"/>
  <c r="K115" i="7"/>
  <c r="H115" i="7" s="1"/>
  <c r="K107" i="7"/>
  <c r="H107" i="7" s="1"/>
  <c r="K98" i="7"/>
  <c r="K85" i="7"/>
  <c r="H85" i="7" s="1"/>
  <c r="K76" i="7"/>
  <c r="K66" i="7"/>
  <c r="K57" i="7"/>
  <c r="H57" i="7" s="1"/>
  <c r="K49" i="7"/>
  <c r="K41" i="7"/>
  <c r="K33" i="7"/>
  <c r="K25" i="7"/>
  <c r="K17" i="7"/>
  <c r="K9" i="7"/>
  <c r="O548" i="7"/>
  <c r="O540" i="7"/>
  <c r="O532" i="7"/>
  <c r="O524" i="7"/>
  <c r="O516" i="7"/>
  <c r="O508" i="7"/>
  <c r="O500" i="7"/>
  <c r="O492" i="7"/>
  <c r="O484" i="7"/>
  <c r="O476" i="7"/>
  <c r="O468" i="7"/>
  <c r="O460" i="7"/>
  <c r="O452" i="7"/>
  <c r="O444" i="7"/>
  <c r="O435" i="7"/>
  <c r="O425" i="7"/>
  <c r="O417" i="7"/>
  <c r="O409" i="7"/>
  <c r="O401" i="7"/>
  <c r="O392" i="7"/>
  <c r="O380" i="7"/>
  <c r="O368" i="7"/>
  <c r="L368" i="7" s="1"/>
  <c r="O360" i="7"/>
  <c r="O351" i="7"/>
  <c r="L351" i="7" s="1"/>
  <c r="O342" i="7"/>
  <c r="L342" i="7" s="1"/>
  <c r="O333" i="7"/>
  <c r="O325" i="7"/>
  <c r="O315" i="7"/>
  <c r="O307" i="7"/>
  <c r="O299" i="7"/>
  <c r="O290" i="7"/>
  <c r="L290" i="7" s="1"/>
  <c r="O282" i="7"/>
  <c r="O274" i="7"/>
  <c r="O266" i="7"/>
  <c r="O257" i="7"/>
  <c r="L257" i="7" s="1"/>
  <c r="O249" i="7"/>
  <c r="O238" i="7"/>
  <c r="O230" i="7"/>
  <c r="O220" i="7"/>
  <c r="L220" i="7" s="1"/>
  <c r="O212" i="7"/>
  <c r="O202" i="7"/>
  <c r="O194" i="7"/>
  <c r="L194" i="7" s="1"/>
  <c r="O186" i="7"/>
  <c r="O178" i="7"/>
  <c r="L178" i="7" s="1"/>
  <c r="O169" i="7"/>
  <c r="L169" i="7" s="1"/>
  <c r="O160" i="7"/>
  <c r="O151" i="7"/>
  <c r="L151" i="7" s="1"/>
  <c r="O142" i="7"/>
  <c r="O131" i="7"/>
  <c r="O120" i="7"/>
  <c r="O112" i="7"/>
  <c r="O104" i="7"/>
  <c r="O94" i="7"/>
  <c r="O85" i="7"/>
  <c r="O76" i="7"/>
  <c r="O67" i="7"/>
  <c r="O58" i="7"/>
  <c r="O49" i="7"/>
  <c r="O41" i="7"/>
  <c r="O33" i="7"/>
  <c r="O25" i="7"/>
  <c r="O17" i="7"/>
  <c r="O9" i="7"/>
  <c r="G354" i="7"/>
  <c r="G338" i="7"/>
  <c r="G330" i="7"/>
  <c r="G322" i="7"/>
  <c r="G314" i="7"/>
  <c r="G306" i="7"/>
  <c r="G298" i="7"/>
  <c r="G290" i="7"/>
  <c r="G282" i="7"/>
  <c r="G274" i="7"/>
  <c r="G258" i="7"/>
  <c r="G250" i="7"/>
  <c r="G242" i="7"/>
  <c r="G234" i="7"/>
  <c r="G226" i="7"/>
  <c r="G218" i="7"/>
  <c r="G210" i="7"/>
  <c r="G202" i="7"/>
  <c r="G194" i="7"/>
  <c r="G186" i="7"/>
  <c r="G178" i="7"/>
  <c r="G170" i="7"/>
  <c r="G162" i="7"/>
  <c r="G154" i="7"/>
  <c r="G146" i="7"/>
  <c r="G138" i="7"/>
  <c r="G130" i="7"/>
  <c r="G122" i="7"/>
  <c r="G114" i="7"/>
  <c r="G106" i="7"/>
  <c r="G98" i="7"/>
  <c r="G90" i="7"/>
  <c r="G82" i="7"/>
  <c r="G74" i="7"/>
  <c r="G66" i="7"/>
  <c r="G58" i="7"/>
  <c r="G50" i="7"/>
  <c r="G42" i="7"/>
  <c r="G34" i="7"/>
  <c r="G26" i="7"/>
  <c r="G18" i="7"/>
  <c r="G10" i="7"/>
  <c r="K550" i="7"/>
  <c r="K542" i="7"/>
  <c r="H542" i="7" s="1"/>
  <c r="K534" i="7"/>
  <c r="H534" i="7" s="1"/>
  <c r="K526" i="7"/>
  <c r="K518" i="7"/>
  <c r="H518" i="7" s="1"/>
  <c r="K510" i="7"/>
  <c r="H510" i="7" s="1"/>
  <c r="K502" i="7"/>
  <c r="H502" i="7" s="1"/>
  <c r="K494" i="7"/>
  <c r="K486" i="7"/>
  <c r="H486" i="7" s="1"/>
  <c r="K478" i="7"/>
  <c r="H478" i="7" s="1"/>
  <c r="K470" i="7"/>
  <c r="H470" i="7" s="1"/>
  <c r="K462" i="7"/>
  <c r="K454" i="7"/>
  <c r="H454" i="7" s="1"/>
  <c r="K446" i="7"/>
  <c r="H446" i="7" s="1"/>
  <c r="K437" i="7"/>
  <c r="H437" i="7" s="1"/>
  <c r="K429" i="7"/>
  <c r="H429" i="7" s="1"/>
  <c r="K419" i="7"/>
  <c r="H419" i="7" s="1"/>
  <c r="K411" i="7"/>
  <c r="H411" i="7" s="1"/>
  <c r="K403" i="7"/>
  <c r="K394" i="7"/>
  <c r="K384" i="7"/>
  <c r="H384" i="7" s="1"/>
  <c r="K376" i="7"/>
  <c r="H376" i="7" s="1"/>
  <c r="K367" i="7"/>
  <c r="K358" i="7"/>
  <c r="H358" i="7" s="1"/>
  <c r="K349" i="7"/>
  <c r="H349" i="7" s="1"/>
  <c r="K341" i="7"/>
  <c r="H341" i="7" s="1"/>
  <c r="K333" i="7"/>
  <c r="H333" i="7" s="1"/>
  <c r="K325" i="7"/>
  <c r="H325" i="7" s="1"/>
  <c r="K317" i="7"/>
  <c r="K309" i="7"/>
  <c r="H309" i="7" s="1"/>
  <c r="K301" i="7"/>
  <c r="H301" i="7" s="1"/>
  <c r="K293" i="7"/>
  <c r="K285" i="7"/>
  <c r="K276" i="7"/>
  <c r="H276" i="7" s="1"/>
  <c r="K268" i="7"/>
  <c r="K260" i="7"/>
  <c r="H260" i="7" s="1"/>
  <c r="K252" i="7"/>
  <c r="H252" i="7" s="1"/>
  <c r="K244" i="7"/>
  <c r="H244" i="7" s="1"/>
  <c r="K234" i="7"/>
  <c r="H234" i="7" s="1"/>
  <c r="K226" i="7"/>
  <c r="K218" i="7"/>
  <c r="K209" i="7"/>
  <c r="K200" i="7"/>
  <c r="H200" i="7" s="1"/>
  <c r="K191" i="7"/>
  <c r="H191" i="7" s="1"/>
  <c r="K183" i="7"/>
  <c r="H183" i="7" s="1"/>
  <c r="K174" i="7"/>
  <c r="H174" i="7" s="1"/>
  <c r="K166" i="7"/>
  <c r="H166" i="7" s="1"/>
  <c r="K158" i="7"/>
  <c r="K149" i="7"/>
  <c r="K140" i="7"/>
  <c r="H140" i="7" s="1"/>
  <c r="K131" i="7"/>
  <c r="H131" i="7" s="1"/>
  <c r="K122" i="7"/>
  <c r="K114" i="7"/>
  <c r="K106" i="7"/>
  <c r="H106" i="7" s="1"/>
  <c r="K96" i="7"/>
  <c r="H96" i="7" s="1"/>
  <c r="K83" i="7"/>
  <c r="H83" i="7" s="1"/>
  <c r="K74" i="7"/>
  <c r="H74" i="7" s="1"/>
  <c r="K65" i="7"/>
  <c r="K56" i="7"/>
  <c r="K48" i="7"/>
  <c r="K40" i="7"/>
  <c r="K32" i="7"/>
  <c r="K24" i="7"/>
  <c r="K16" i="7"/>
  <c r="K8" i="7"/>
  <c r="H8" i="7" s="1"/>
  <c r="O547" i="7"/>
  <c r="O539" i="7"/>
  <c r="O531" i="7"/>
  <c r="O523" i="7"/>
  <c r="O515" i="7"/>
  <c r="L515" i="7" s="1"/>
  <c r="O507" i="7"/>
  <c r="L507" i="7" s="1"/>
  <c r="O499" i="7"/>
  <c r="L499" i="7" s="1"/>
  <c r="O491" i="7"/>
  <c r="L491" i="7" s="1"/>
  <c r="O483" i="7"/>
  <c r="L483" i="7" s="1"/>
  <c r="O475" i="7"/>
  <c r="O467" i="7"/>
  <c r="O459" i="7"/>
  <c r="O451" i="7"/>
  <c r="L451" i="7" s="1"/>
  <c r="O443" i="7"/>
  <c r="L443" i="7" s="1"/>
  <c r="O434" i="7"/>
  <c r="L434" i="7" s="1"/>
  <c r="O424" i="7"/>
  <c r="L424" i="7" s="1"/>
  <c r="O416" i="7"/>
  <c r="L416" i="7" s="1"/>
  <c r="O408" i="7"/>
  <c r="O400" i="7"/>
  <c r="O389" i="7"/>
  <c r="O377" i="7"/>
  <c r="L377" i="7" s="1"/>
  <c r="O367" i="7"/>
  <c r="L367" i="7" s="1"/>
  <c r="O359" i="7"/>
  <c r="O350" i="7"/>
  <c r="O341" i="7"/>
  <c r="L341" i="7" s="1"/>
  <c r="O332" i="7"/>
  <c r="O324" i="7"/>
  <c r="O314" i="7"/>
  <c r="L314" i="7" s="1"/>
  <c r="O306" i="7"/>
  <c r="O298" i="7"/>
  <c r="L298" i="7" s="1"/>
  <c r="O289" i="7"/>
  <c r="O281" i="7"/>
  <c r="O273" i="7"/>
  <c r="O265" i="7"/>
  <c r="L265" i="7" s="1"/>
  <c r="O256" i="7"/>
  <c r="L256" i="7" s="1"/>
  <c r="O248" i="7"/>
  <c r="L248" i="7" s="1"/>
  <c r="O237" i="7"/>
  <c r="L237" i="7" s="1"/>
  <c r="O229" i="7"/>
  <c r="L229" i="7" s="1"/>
  <c r="O219" i="7"/>
  <c r="O210" i="7"/>
  <c r="O201" i="7"/>
  <c r="L201" i="7" s="1"/>
  <c r="O193" i="7"/>
  <c r="L193" i="7" s="1"/>
  <c r="O185" i="7"/>
  <c r="L185" i="7" s="1"/>
  <c r="O177" i="7"/>
  <c r="O168" i="7"/>
  <c r="L168" i="7" s="1"/>
  <c r="O159" i="7"/>
  <c r="O150" i="7"/>
  <c r="O141" i="7"/>
  <c r="O127" i="7"/>
  <c r="L127" i="7" s="1"/>
  <c r="O119" i="7"/>
  <c r="L119" i="7" s="1"/>
  <c r="O111" i="7"/>
  <c r="O103" i="7"/>
  <c r="O93" i="7"/>
  <c r="O83" i="7"/>
  <c r="L83" i="7" s="1"/>
  <c r="O75" i="7"/>
  <c r="O66" i="7"/>
  <c r="O57" i="7"/>
  <c r="L57" i="7" s="1"/>
  <c r="O48" i="7"/>
  <c r="O40" i="7"/>
  <c r="O32" i="7"/>
  <c r="O24" i="7"/>
  <c r="O16" i="7"/>
  <c r="L16" i="7" s="1"/>
  <c r="O8" i="7"/>
  <c r="G346" i="7"/>
  <c r="G266" i="7"/>
  <c r="G545" i="7"/>
  <c r="G537" i="7"/>
  <c r="G529" i="7"/>
  <c r="G521" i="7"/>
  <c r="G513" i="7"/>
  <c r="G505" i="7"/>
  <c r="G497" i="7"/>
  <c r="G489" i="7"/>
  <c r="G481" i="7"/>
  <c r="G473" i="7"/>
  <c r="G465" i="7"/>
  <c r="G457" i="7"/>
  <c r="G449" i="7"/>
  <c r="G441" i="7"/>
  <c r="G433" i="7"/>
  <c r="G425" i="7"/>
  <c r="G417" i="7"/>
  <c r="G409" i="7"/>
  <c r="G401" i="7"/>
  <c r="G393" i="7"/>
  <c r="G385" i="7"/>
  <c r="G377" i="7"/>
  <c r="G369" i="7"/>
  <c r="G361" i="7"/>
  <c r="G353" i="7"/>
  <c r="G345" i="7"/>
  <c r="G337" i="7"/>
  <c r="G329" i="7"/>
  <c r="G321" i="7"/>
  <c r="G313" i="7"/>
  <c r="G305" i="7"/>
  <c r="G297" i="7"/>
  <c r="G289" i="7"/>
  <c r="G281" i="7"/>
  <c r="G273" i="7"/>
  <c r="G265" i="7"/>
  <c r="G257" i="7"/>
  <c r="G249" i="7"/>
  <c r="G241" i="7"/>
  <c r="G233" i="7"/>
  <c r="G225" i="7"/>
  <c r="G217" i="7"/>
  <c r="G209" i="7"/>
  <c r="G201" i="7"/>
  <c r="G193" i="7"/>
  <c r="G185" i="7"/>
  <c r="G177" i="7"/>
  <c r="G169" i="7"/>
  <c r="G161" i="7"/>
  <c r="G153" i="7"/>
  <c r="G145" i="7"/>
  <c r="G137" i="7"/>
  <c r="G129" i="7"/>
  <c r="G121" i="7"/>
  <c r="G113" i="7"/>
  <c r="G105" i="7"/>
  <c r="G97" i="7"/>
  <c r="G89" i="7"/>
  <c r="G81" i="7"/>
  <c r="G73" i="7"/>
  <c r="G65" i="7"/>
  <c r="G57" i="7"/>
  <c r="G49" i="7"/>
  <c r="G41" i="7"/>
  <c r="G33" i="7"/>
  <c r="G25" i="7"/>
  <c r="G17" i="7"/>
  <c r="G9" i="7"/>
  <c r="K549" i="7"/>
  <c r="K541" i="7"/>
  <c r="H541" i="7" s="1"/>
  <c r="K533" i="7"/>
  <c r="K525" i="7"/>
  <c r="H525" i="7" s="1"/>
  <c r="K517" i="7"/>
  <c r="H517" i="7" s="1"/>
  <c r="K509" i="7"/>
  <c r="K501" i="7"/>
  <c r="H501" i="7" s="1"/>
  <c r="K493" i="7"/>
  <c r="H493" i="7" s="1"/>
  <c r="K485" i="7"/>
  <c r="H485" i="7" s="1"/>
  <c r="K477" i="7"/>
  <c r="H477" i="7" s="1"/>
  <c r="K469" i="7"/>
  <c r="H469" i="7" s="1"/>
  <c r="K461" i="7"/>
  <c r="H461" i="7" s="1"/>
  <c r="K453" i="7"/>
  <c r="K445" i="7"/>
  <c r="H445" i="7" s="1"/>
  <c r="K436" i="7"/>
  <c r="H436" i="7" s="1"/>
  <c r="K427" i="7"/>
  <c r="H427" i="7" s="1"/>
  <c r="K418" i="7"/>
  <c r="H418" i="7" s="1"/>
  <c r="K410" i="7"/>
  <c r="H410" i="7" s="1"/>
  <c r="K402" i="7"/>
  <c r="H402" i="7" s="1"/>
  <c r="K393" i="7"/>
  <c r="K383" i="7"/>
  <c r="H383" i="7" s="1"/>
  <c r="K375" i="7"/>
  <c r="K366" i="7"/>
  <c r="K356" i="7"/>
  <c r="H356" i="7" s="1"/>
  <c r="K348" i="7"/>
  <c r="H348" i="7" s="1"/>
  <c r="K340" i="7"/>
  <c r="H340" i="7" s="1"/>
  <c r="K332" i="7"/>
  <c r="K324" i="7"/>
  <c r="H324" i="7" s="1"/>
  <c r="K316" i="7"/>
  <c r="H316" i="7" s="1"/>
  <c r="K308" i="7"/>
  <c r="H308" i="7" s="1"/>
  <c r="K300" i="7"/>
  <c r="K292" i="7"/>
  <c r="H292" i="7" s="1"/>
  <c r="K283" i="7"/>
  <c r="H283" i="7" s="1"/>
  <c r="K275" i="7"/>
  <c r="K267" i="7"/>
  <c r="H267" i="7" s="1"/>
  <c r="K259" i="7"/>
  <c r="H259" i="7" s="1"/>
  <c r="K251" i="7"/>
  <c r="H251" i="7" s="1"/>
  <c r="K243" i="7"/>
  <c r="K233" i="7"/>
  <c r="K225" i="7"/>
  <c r="H225" i="7" s="1"/>
  <c r="K217" i="7"/>
  <c r="H217" i="7" s="1"/>
  <c r="K207" i="7"/>
  <c r="H207" i="7" s="1"/>
  <c r="K199" i="7"/>
  <c r="K190" i="7"/>
  <c r="H190" i="7" s="1"/>
  <c r="K182" i="7"/>
  <c r="H182" i="7" s="1"/>
  <c r="K173" i="7"/>
  <c r="H173" i="7" s="1"/>
  <c r="K165" i="7"/>
  <c r="H165" i="7" s="1"/>
  <c r="K157" i="7"/>
  <c r="H157" i="7" s="1"/>
  <c r="K147" i="7"/>
  <c r="H147" i="7" s="1"/>
  <c r="K139" i="7"/>
  <c r="H139" i="7" s="1"/>
  <c r="K130" i="7"/>
  <c r="H130" i="7" s="1"/>
  <c r="K121" i="7"/>
  <c r="K113" i="7"/>
  <c r="K105" i="7"/>
  <c r="K93" i="7"/>
  <c r="H93" i="7" s="1"/>
  <c r="K82" i="7"/>
  <c r="H82" i="7" s="1"/>
  <c r="K73" i="7"/>
  <c r="K64" i="7"/>
  <c r="K55" i="7"/>
  <c r="H55" i="7" s="1"/>
  <c r="K47" i="7"/>
  <c r="H47" i="7" s="1"/>
  <c r="K39" i="7"/>
  <c r="K31" i="7"/>
  <c r="H31" i="7" s="1"/>
  <c r="K23" i="7"/>
  <c r="H23" i="7" s="1"/>
  <c r="K15" i="7"/>
  <c r="H15" i="7" s="1"/>
  <c r="K7" i="7"/>
  <c r="H7" i="7" s="1"/>
  <c r="O546" i="7"/>
  <c r="O538" i="7"/>
  <c r="L538" i="7" s="1"/>
  <c r="O530" i="7"/>
  <c r="L530" i="7" s="1"/>
  <c r="O522" i="7"/>
  <c r="O514" i="7"/>
  <c r="O506" i="7"/>
  <c r="L506" i="7" s="1"/>
  <c r="O498" i="7"/>
  <c r="L498" i="7" s="1"/>
  <c r="O490" i="7"/>
  <c r="O482" i="7"/>
  <c r="O474" i="7"/>
  <c r="L474" i="7" s="1"/>
  <c r="O466" i="7"/>
  <c r="L466" i="7" s="1"/>
  <c r="O458" i="7"/>
  <c r="O450" i="7"/>
  <c r="O442" i="7"/>
  <c r="L442" i="7" s="1"/>
  <c r="O433" i="7"/>
  <c r="L433" i="7" s="1"/>
  <c r="O423" i="7"/>
  <c r="O415" i="7"/>
  <c r="O407" i="7"/>
  <c r="L407" i="7" s="1"/>
  <c r="O399" i="7"/>
  <c r="L399" i="7" s="1"/>
  <c r="O388" i="7"/>
  <c r="O376" i="7"/>
  <c r="O366" i="7"/>
  <c r="L366" i="7" s="1"/>
  <c r="O358" i="7"/>
  <c r="L358" i="7" s="1"/>
  <c r="O349" i="7"/>
  <c r="O339" i="7"/>
  <c r="O331" i="7"/>
  <c r="O323" i="7"/>
  <c r="O313" i="7"/>
  <c r="G72" i="7"/>
  <c r="G64" i="7"/>
  <c r="G56" i="7"/>
  <c r="G48" i="7"/>
  <c r="G40" i="7"/>
  <c r="G32" i="7"/>
  <c r="G24" i="7"/>
  <c r="G16" i="7"/>
  <c r="G8" i="7"/>
  <c r="K548" i="7"/>
  <c r="H548" i="7" s="1"/>
  <c r="K540" i="7"/>
  <c r="H540" i="7" s="1"/>
  <c r="K532" i="7"/>
  <c r="H532" i="7" s="1"/>
  <c r="K524" i="7"/>
  <c r="K516" i="7"/>
  <c r="H516" i="7" s="1"/>
  <c r="K508" i="7"/>
  <c r="H508" i="7" s="1"/>
  <c r="K500" i="7"/>
  <c r="H500" i="7" s="1"/>
  <c r="K492" i="7"/>
  <c r="K484" i="7"/>
  <c r="H484" i="7" s="1"/>
  <c r="K476" i="7"/>
  <c r="H476" i="7" s="1"/>
  <c r="K468" i="7"/>
  <c r="H468" i="7" s="1"/>
  <c r="K460" i="7"/>
  <c r="K452" i="7"/>
  <c r="H452" i="7" s="1"/>
  <c r="K444" i="7"/>
  <c r="H444" i="7" s="1"/>
  <c r="K435" i="7"/>
  <c r="H435" i="7" s="1"/>
  <c r="K425" i="7"/>
  <c r="K417" i="7"/>
  <c r="K409" i="7"/>
  <c r="H409" i="7" s="1"/>
  <c r="K401" i="7"/>
  <c r="H401" i="7" s="1"/>
  <c r="K392" i="7"/>
  <c r="H392" i="7" s="1"/>
  <c r="K382" i="7"/>
  <c r="H382" i="7" s="1"/>
  <c r="K374" i="7"/>
  <c r="H374" i="7" s="1"/>
  <c r="K365" i="7"/>
  <c r="K355" i="7"/>
  <c r="H355" i="7" s="1"/>
  <c r="K347" i="7"/>
  <c r="H347" i="7" s="1"/>
  <c r="K339" i="7"/>
  <c r="H339" i="7" s="1"/>
  <c r="K331" i="7"/>
  <c r="H331" i="7" s="1"/>
  <c r="K323" i="7"/>
  <c r="H323" i="7" s="1"/>
  <c r="K315" i="7"/>
  <c r="K307" i="7"/>
  <c r="H307" i="7" s="1"/>
  <c r="K299" i="7"/>
  <c r="H299" i="7" s="1"/>
  <c r="K291" i="7"/>
  <c r="H291" i="7" s="1"/>
  <c r="K282" i="7"/>
  <c r="H282" i="7" s="1"/>
  <c r="K274" i="7"/>
  <c r="H274" i="7" s="1"/>
  <c r="K266" i="7"/>
  <c r="K258" i="7"/>
  <c r="K250" i="7"/>
  <c r="K242" i="7"/>
  <c r="H242" i="7" s="1"/>
  <c r="K232" i="7"/>
  <c r="H232" i="7" s="1"/>
  <c r="K224" i="7"/>
  <c r="H224" i="7" s="1"/>
  <c r="K216" i="7"/>
  <c r="K206" i="7"/>
  <c r="H206" i="7" s="1"/>
  <c r="K198" i="7"/>
  <c r="H198" i="7" s="1"/>
  <c r="K189" i="7"/>
  <c r="H189" i="7" s="1"/>
  <c r="K181" i="7"/>
  <c r="K172" i="7"/>
  <c r="H172" i="7" s="1"/>
  <c r="K164" i="7"/>
  <c r="H164" i="7" s="1"/>
  <c r="K155" i="7"/>
  <c r="K146" i="7"/>
  <c r="H146" i="7" s="1"/>
  <c r="K138" i="7"/>
  <c r="H138" i="7" s="1"/>
  <c r="K128" i="7"/>
  <c r="H128" i="7" s="1"/>
  <c r="K120" i="7"/>
  <c r="K112" i="7"/>
  <c r="H112" i="7" s="1"/>
  <c r="K104" i="7"/>
  <c r="H104" i="7" s="1"/>
  <c r="K91" i="7"/>
  <c r="H91" i="7" s="1"/>
  <c r="K81" i="7"/>
  <c r="H81" i="7" s="1"/>
  <c r="K72" i="7"/>
  <c r="H72" i="7" s="1"/>
  <c r="K63" i="7"/>
  <c r="H63" i="7" s="1"/>
  <c r="K54" i="7"/>
  <c r="H54" i="7" s="1"/>
  <c r="K46" i="7"/>
  <c r="H46" i="7" s="1"/>
  <c r="K38" i="7"/>
  <c r="H38" i="7" s="1"/>
  <c r="K30" i="7"/>
  <c r="H30" i="7" s="1"/>
  <c r="K22" i="7"/>
  <c r="H22" i="7" s="1"/>
  <c r="K14" i="7"/>
  <c r="H14" i="7" s="1"/>
  <c r="K6" i="7"/>
  <c r="H6" i="7" s="1"/>
  <c r="O545" i="7"/>
  <c r="L545" i="7" s="1"/>
  <c r="O537" i="7"/>
  <c r="L537" i="7" s="1"/>
  <c r="O529" i="7"/>
  <c r="O521" i="7"/>
  <c r="O513" i="7"/>
  <c r="O505" i="7"/>
  <c r="L505" i="7" s="1"/>
  <c r="O497" i="7"/>
  <c r="O489" i="7"/>
  <c r="L489" i="7" s="1"/>
  <c r="O481" i="7"/>
  <c r="L481" i="7" s="1"/>
  <c r="O473" i="7"/>
  <c r="O465" i="7"/>
  <c r="L465" i="7" s="1"/>
  <c r="O457" i="7"/>
  <c r="L457" i="7" s="1"/>
  <c r="O449" i="7"/>
  <c r="L449" i="7" s="1"/>
  <c r="O441" i="7"/>
  <c r="L441" i="7" s="1"/>
  <c r="O432" i="7"/>
  <c r="L432" i="7" s="1"/>
  <c r="O422" i="7"/>
  <c r="O414" i="7"/>
  <c r="L414" i="7" s="1"/>
  <c r="O406" i="7"/>
  <c r="L406" i="7" s="1"/>
  <c r="O398" i="7"/>
  <c r="O387" i="7"/>
  <c r="O375" i="7"/>
  <c r="O365" i="7"/>
  <c r="L365" i="7" s="1"/>
  <c r="O356" i="7"/>
  <c r="O348" i="7"/>
  <c r="O338" i="7"/>
  <c r="L338" i="7" s="1"/>
  <c r="O330" i="7"/>
  <c r="L330" i="7" s="1"/>
  <c r="O321" i="7"/>
  <c r="O312" i="7"/>
  <c r="O304" i="7"/>
  <c r="L304" i="7" s="1"/>
  <c r="O296" i="7"/>
  <c r="O287" i="7"/>
  <c r="L287" i="7" s="1"/>
  <c r="O279" i="7"/>
  <c r="L279" i="7" s="1"/>
  <c r="O271" i="7"/>
  <c r="L271" i="7" s="1"/>
  <c r="O263" i="7"/>
  <c r="L263" i="7" s="1"/>
  <c r="O254" i="7"/>
  <c r="L254" i="7" s="1"/>
  <c r="O246" i="7"/>
  <c r="L246" i="7" s="1"/>
  <c r="O235" i="7"/>
  <c r="O227" i="7"/>
  <c r="O217" i="7"/>
  <c r="O207" i="7"/>
  <c r="L207" i="7" s="1"/>
  <c r="O199" i="7"/>
  <c r="L199" i="7" s="1"/>
  <c r="O191" i="7"/>
  <c r="L191" i="7" s="1"/>
  <c r="O183" i="7"/>
  <c r="O175" i="7"/>
  <c r="L175" i="7" s="1"/>
  <c r="O166" i="7"/>
  <c r="O157" i="7"/>
  <c r="O147" i="7"/>
  <c r="O138" i="7"/>
  <c r="O125" i="7"/>
  <c r="L125" i="7" s="1"/>
  <c r="O117" i="7"/>
  <c r="L117" i="7" s="1"/>
  <c r="O109" i="7"/>
  <c r="O101" i="7"/>
  <c r="O91" i="7"/>
  <c r="O81" i="7"/>
  <c r="O73" i="7"/>
  <c r="O64" i="7"/>
  <c r="L64" i="7" s="1"/>
  <c r="O54" i="7"/>
  <c r="O46" i="7"/>
  <c r="L46" i="7" s="1"/>
  <c r="O38" i="7"/>
  <c r="O30" i="7"/>
  <c r="O22" i="7"/>
  <c r="O14" i="7"/>
  <c r="O6" i="7"/>
  <c r="W540" i="7"/>
  <c r="W532" i="7"/>
  <c r="W524" i="7"/>
  <c r="W516" i="7"/>
  <c r="W508" i="7"/>
  <c r="W500" i="7"/>
  <c r="W492" i="7"/>
  <c r="W484" i="7"/>
  <c r="W476" i="7"/>
  <c r="W468" i="7"/>
  <c r="W460" i="7"/>
  <c r="W452" i="7"/>
  <c r="W444" i="7"/>
  <c r="W436" i="7"/>
  <c r="W428" i="7"/>
  <c r="W420" i="7"/>
  <c r="W412" i="7"/>
  <c r="W404" i="7"/>
  <c r="W396" i="7"/>
  <c r="W388" i="7"/>
  <c r="W380" i="7"/>
  <c r="W372" i="7"/>
  <c r="W364" i="7"/>
  <c r="W356" i="7"/>
  <c r="W348" i="7"/>
  <c r="W340" i="7"/>
  <c r="W332" i="7"/>
  <c r="W324" i="7"/>
  <c r="W316" i="7"/>
  <c r="W308" i="7"/>
  <c r="W300" i="7"/>
  <c r="W292" i="7"/>
  <c r="W284" i="7"/>
  <c r="W276" i="7"/>
  <c r="W268" i="7"/>
  <c r="W252" i="7"/>
  <c r="W244" i="7"/>
  <c r="W235" i="7"/>
  <c r="W227" i="7"/>
  <c r="W219" i="7"/>
  <c r="W211" i="7"/>
  <c r="W203" i="7"/>
  <c r="W195" i="7"/>
  <c r="W187" i="7"/>
  <c r="W179" i="7"/>
  <c r="W171" i="7"/>
  <c r="W163" i="7"/>
  <c r="W155" i="7"/>
  <c r="W147" i="7"/>
  <c r="W139" i="7"/>
  <c r="W131" i="7"/>
  <c r="W123" i="7"/>
  <c r="W114" i="7"/>
  <c r="W106" i="7"/>
  <c r="W98" i="7"/>
  <c r="W90" i="7"/>
  <c r="W82" i="7"/>
  <c r="W74" i="7"/>
  <c r="W66" i="7"/>
  <c r="W58" i="7"/>
  <c r="W50" i="7"/>
  <c r="W42" i="7"/>
  <c r="W34" i="7"/>
  <c r="W26" i="7"/>
  <c r="W18" i="7"/>
  <c r="W10" i="7"/>
  <c r="S549" i="7"/>
  <c r="P549" i="7" s="1"/>
  <c r="S541" i="7"/>
  <c r="S533" i="7"/>
  <c r="P533" i="7" s="1"/>
  <c r="S525" i="7"/>
  <c r="P525" i="7" s="1"/>
  <c r="S517" i="7"/>
  <c r="P517" i="7" s="1"/>
  <c r="S509" i="7"/>
  <c r="S501" i="7"/>
  <c r="P501" i="7" s="1"/>
  <c r="S493" i="7"/>
  <c r="P493" i="7" s="1"/>
  <c r="S485" i="7"/>
  <c r="P485" i="7" s="1"/>
  <c r="S477" i="7"/>
  <c r="S469" i="7"/>
  <c r="P469" i="7" s="1"/>
  <c r="S461" i="7"/>
  <c r="P461" i="7" s="1"/>
  <c r="S453" i="7"/>
  <c r="P453" i="7" s="1"/>
  <c r="S445" i="7"/>
  <c r="S437" i="7"/>
  <c r="P437" i="7" s="1"/>
  <c r="S429" i="7"/>
  <c r="P429" i="7" s="1"/>
  <c r="S421" i="7"/>
  <c r="S413" i="7"/>
  <c r="P413" i="7" s="1"/>
  <c r="S405" i="7"/>
  <c r="P405" i="7" s="1"/>
  <c r="S397" i="7"/>
  <c r="S389" i="7"/>
  <c r="P389" i="7" s="1"/>
  <c r="S381" i="7"/>
  <c r="S373" i="7"/>
  <c r="S365" i="7"/>
  <c r="P365" i="7" s="1"/>
  <c r="S357" i="7"/>
  <c r="S349" i="7"/>
  <c r="P349" i="7" s="1"/>
  <c r="S341" i="7"/>
  <c r="S333" i="7"/>
  <c r="P333" i="7" s="1"/>
  <c r="S325" i="7"/>
  <c r="S317" i="7"/>
  <c r="P317" i="7" s="1"/>
  <c r="S309" i="7"/>
  <c r="S301" i="7"/>
  <c r="P301" i="7" s="1"/>
  <c r="S293" i="7"/>
  <c r="S285" i="7"/>
  <c r="P285" i="7" s="1"/>
  <c r="S277" i="7"/>
  <c r="P277" i="7" s="1"/>
  <c r="S269" i="7"/>
  <c r="P269" i="7" s="1"/>
  <c r="S261" i="7"/>
  <c r="S253" i="7"/>
  <c r="P253" i="7" s="1"/>
  <c r="S245" i="7"/>
  <c r="S237" i="7"/>
  <c r="P237" i="7" s="1"/>
  <c r="S229" i="7"/>
  <c r="P229" i="7" s="1"/>
  <c r="S221" i="7"/>
  <c r="P221" i="7" s="1"/>
  <c r="S213" i="7"/>
  <c r="P213" i="7" s="1"/>
  <c r="S205" i="7"/>
  <c r="P205" i="7" s="1"/>
  <c r="S197" i="7"/>
  <c r="P197" i="7" s="1"/>
  <c r="S189" i="7"/>
  <c r="S181" i="7"/>
  <c r="P181" i="7" s="1"/>
  <c r="S173" i="7"/>
  <c r="P173" i="7" s="1"/>
  <c r="S165" i="7"/>
  <c r="P165" i="7" s="1"/>
  <c r="S157" i="7"/>
  <c r="S149" i="7"/>
  <c r="S141" i="7"/>
  <c r="P141" i="7" s="1"/>
  <c r="S133" i="7"/>
  <c r="S125" i="7"/>
  <c r="S117" i="7"/>
  <c r="P117" i="7" s="1"/>
  <c r="S109" i="7"/>
  <c r="P109" i="7" s="1"/>
  <c r="S101" i="7"/>
  <c r="S93" i="7"/>
  <c r="S85" i="7"/>
  <c r="P85" i="7" s="1"/>
  <c r="S76" i="7"/>
  <c r="S68" i="7"/>
  <c r="S60" i="7"/>
  <c r="P60" i="7" s="1"/>
  <c r="S52" i="7"/>
  <c r="P52" i="7" s="1"/>
  <c r="S44" i="7"/>
  <c r="P44" i="7" s="1"/>
  <c r="S36" i="7"/>
  <c r="P36" i="7" s="1"/>
  <c r="S28" i="7"/>
  <c r="P28" i="7" s="1"/>
  <c r="S20" i="7"/>
  <c r="P20" i="7" s="1"/>
  <c r="S12" i="7"/>
  <c r="P12" i="7" s="1"/>
  <c r="W547" i="7"/>
  <c r="W539" i="7"/>
  <c r="W531" i="7"/>
  <c r="W523" i="7"/>
  <c r="W515" i="7"/>
  <c r="W507" i="7"/>
  <c r="W499" i="7"/>
  <c r="W491" i="7"/>
  <c r="W483" i="7"/>
  <c r="W475" i="7"/>
  <c r="W467" i="7"/>
  <c r="W459" i="7"/>
  <c r="W451" i="7"/>
  <c r="W443" i="7"/>
  <c r="W435" i="7"/>
  <c r="W427" i="7"/>
  <c r="W419" i="7"/>
  <c r="W411" i="7"/>
  <c r="W403" i="7"/>
  <c r="W395" i="7"/>
  <c r="W387" i="7"/>
  <c r="W379" i="7"/>
  <c r="W371" i="7"/>
  <c r="W363" i="7"/>
  <c r="W355" i="7"/>
  <c r="W347" i="7"/>
  <c r="W339" i="7"/>
  <c r="W331" i="7"/>
  <c r="W323" i="7"/>
  <c r="W315" i="7"/>
  <c r="W307" i="7"/>
  <c r="W299" i="7"/>
  <c r="W291" i="7"/>
  <c r="W283" i="7"/>
  <c r="W275" i="7"/>
  <c r="W267" i="7"/>
  <c r="W259" i="7"/>
  <c r="W251" i="7"/>
  <c r="W243" i="7"/>
  <c r="W234" i="7"/>
  <c r="W226" i="7"/>
  <c r="W218" i="7"/>
  <c r="W210" i="7"/>
  <c r="W202" i="7"/>
  <c r="W194" i="7"/>
  <c r="W186" i="7"/>
  <c r="W178" i="7"/>
  <c r="W170" i="7"/>
  <c r="W162" i="7"/>
  <c r="W154" i="7"/>
  <c r="W146" i="7"/>
  <c r="W138" i="7"/>
  <c r="W130" i="7"/>
  <c r="W122" i="7"/>
  <c r="W113" i="7"/>
  <c r="W105" i="7"/>
  <c r="W97" i="7"/>
  <c r="W89" i="7"/>
  <c r="W81" i="7"/>
  <c r="W73" i="7"/>
  <c r="W65" i="7"/>
  <c r="W57" i="7"/>
  <c r="W49" i="7"/>
  <c r="W41" i="7"/>
  <c r="W33" i="7"/>
  <c r="W25" i="7"/>
  <c r="W17" i="7"/>
  <c r="S80" i="7"/>
  <c r="S4" i="7"/>
  <c r="P4" i="7" s="1"/>
  <c r="S548" i="7"/>
  <c r="P548" i="7" s="1"/>
  <c r="S540" i="7"/>
  <c r="P540" i="7" s="1"/>
  <c r="S532" i="7"/>
  <c r="P532" i="7" s="1"/>
  <c r="S524" i="7"/>
  <c r="P524" i="7" s="1"/>
  <c r="S516" i="7"/>
  <c r="P516" i="7" s="1"/>
  <c r="S508" i="7"/>
  <c r="P508" i="7" s="1"/>
  <c r="S500" i="7"/>
  <c r="P500" i="7" s="1"/>
  <c r="S492" i="7"/>
  <c r="P492" i="7" s="1"/>
  <c r="S484" i="7"/>
  <c r="P484" i="7" s="1"/>
  <c r="S476" i="7"/>
  <c r="P476" i="7" s="1"/>
  <c r="S468" i="7"/>
  <c r="P468" i="7" s="1"/>
  <c r="S460" i="7"/>
  <c r="P460" i="7" s="1"/>
  <c r="S452" i="7"/>
  <c r="P452" i="7" s="1"/>
  <c r="S444" i="7"/>
  <c r="P444" i="7" s="1"/>
  <c r="S436" i="7"/>
  <c r="P436" i="7" s="1"/>
  <c r="S428" i="7"/>
  <c r="S420" i="7"/>
  <c r="P420" i="7" s="1"/>
  <c r="S412" i="7"/>
  <c r="P412" i="7" s="1"/>
  <c r="S404" i="7"/>
  <c r="P404" i="7" s="1"/>
  <c r="S396" i="7"/>
  <c r="P396" i="7" s="1"/>
  <c r="S388" i="7"/>
  <c r="S380" i="7"/>
  <c r="P380" i="7" s="1"/>
  <c r="S372" i="7"/>
  <c r="S364" i="7"/>
  <c r="P364" i="7" s="1"/>
  <c r="S356" i="7"/>
  <c r="P356" i="7" s="1"/>
  <c r="S348" i="7"/>
  <c r="P348" i="7" s="1"/>
  <c r="S340" i="7"/>
  <c r="S332" i="7"/>
  <c r="P332" i="7" s="1"/>
  <c r="S324" i="7"/>
  <c r="P324" i="7" s="1"/>
  <c r="S316" i="7"/>
  <c r="P316" i="7" s="1"/>
  <c r="S308" i="7"/>
  <c r="P308" i="7" s="1"/>
  <c r="S300" i="7"/>
  <c r="S292" i="7"/>
  <c r="P292" i="7" s="1"/>
  <c r="S284" i="7"/>
  <c r="P284" i="7" s="1"/>
  <c r="S276" i="7"/>
  <c r="P276" i="7" s="1"/>
  <c r="S268" i="7"/>
  <c r="P268" i="7" s="1"/>
  <c r="S260" i="7"/>
  <c r="S252" i="7"/>
  <c r="P252" i="7" s="1"/>
  <c r="S244" i="7"/>
  <c r="S236" i="7"/>
  <c r="S228" i="7"/>
  <c r="S220" i="7"/>
  <c r="S212" i="7"/>
  <c r="P212" i="7" s="1"/>
  <c r="S204" i="7"/>
  <c r="S196" i="7"/>
  <c r="P196" i="7" s="1"/>
  <c r="S188" i="7"/>
  <c r="P188" i="7" s="1"/>
  <c r="S180" i="7"/>
  <c r="P180" i="7" s="1"/>
  <c r="S172" i="7"/>
  <c r="S164" i="7"/>
  <c r="P164" i="7" s="1"/>
  <c r="S156" i="7"/>
  <c r="S148" i="7"/>
  <c r="S140" i="7"/>
  <c r="S132" i="7"/>
  <c r="P132" i="7" s="1"/>
  <c r="S124" i="7"/>
  <c r="P124" i="7" s="1"/>
  <c r="S116" i="7"/>
  <c r="P116" i="7" s="1"/>
  <c r="S108" i="7"/>
  <c r="P108" i="7" s="1"/>
  <c r="S100" i="7"/>
  <c r="S92" i="7"/>
  <c r="P92" i="7" s="1"/>
  <c r="S84" i="7"/>
  <c r="S75" i="7"/>
  <c r="P75" i="7" s="1"/>
  <c r="S67" i="7"/>
  <c r="P67" i="7" s="1"/>
  <c r="S59" i="7"/>
  <c r="S51" i="7"/>
  <c r="P51" i="7" s="1"/>
  <c r="S43" i="7"/>
  <c r="P43" i="7" s="1"/>
  <c r="S35" i="7"/>
  <c r="P35" i="7" s="1"/>
  <c r="S27" i="7"/>
  <c r="S19" i="7"/>
  <c r="P19" i="7" s="1"/>
  <c r="S11" i="7"/>
  <c r="P11" i="7" s="1"/>
  <c r="W4" i="7"/>
  <c r="W119" i="7"/>
  <c r="W236" i="7"/>
  <c r="W546" i="7"/>
  <c r="W538" i="7"/>
  <c r="W530" i="7"/>
  <c r="W522" i="7"/>
  <c r="W514" i="7"/>
  <c r="W506" i="7"/>
  <c r="W498" i="7"/>
  <c r="W490" i="7"/>
  <c r="W482" i="7"/>
  <c r="W474" i="7"/>
  <c r="W466" i="7"/>
  <c r="W458" i="7"/>
  <c r="W450" i="7"/>
  <c r="W442" i="7"/>
  <c r="W434" i="7"/>
  <c r="W426" i="7"/>
  <c r="W418" i="7"/>
  <c r="W410" i="7"/>
  <c r="W402" i="7"/>
  <c r="W394" i="7"/>
  <c r="W386" i="7"/>
  <c r="W378" i="7"/>
  <c r="W370" i="7"/>
  <c r="W362" i="7"/>
  <c r="W354" i="7"/>
  <c r="W346" i="7"/>
  <c r="W338" i="7"/>
  <c r="W330" i="7"/>
  <c r="W322" i="7"/>
  <c r="W314" i="7"/>
  <c r="W306" i="7"/>
  <c r="W298" i="7"/>
  <c r="W290" i="7"/>
  <c r="W282" i="7"/>
  <c r="W274" i="7"/>
  <c r="W266" i="7"/>
  <c r="W258" i="7"/>
  <c r="W250" i="7"/>
  <c r="W242" i="7"/>
  <c r="W233" i="7"/>
  <c r="W225" i="7"/>
  <c r="W217" i="7"/>
  <c r="W209" i="7"/>
  <c r="W201" i="7"/>
  <c r="W193" i="7"/>
  <c r="W185" i="7"/>
  <c r="W177" i="7"/>
  <c r="W169" i="7"/>
  <c r="W161" i="7"/>
  <c r="W153" i="7"/>
  <c r="W145" i="7"/>
  <c r="W137" i="7"/>
  <c r="W129" i="7"/>
  <c r="W121" i="7"/>
  <c r="W112" i="7"/>
  <c r="W104" i="7"/>
  <c r="W96" i="7"/>
  <c r="W88" i="7"/>
  <c r="W80" i="7"/>
  <c r="W72" i="7"/>
  <c r="W64" i="7"/>
  <c r="W56" i="7"/>
  <c r="W48" i="7"/>
  <c r="W40" i="7"/>
  <c r="W32" i="7"/>
  <c r="W24" i="7"/>
  <c r="W16" i="7"/>
  <c r="W8" i="7"/>
  <c r="S547" i="7"/>
  <c r="S539" i="7"/>
  <c r="P539" i="7" s="1"/>
  <c r="S531" i="7"/>
  <c r="P531" i="7" s="1"/>
  <c r="S523" i="7"/>
  <c r="P523" i="7" s="1"/>
  <c r="S515" i="7"/>
  <c r="S507" i="7"/>
  <c r="P507" i="7" s="1"/>
  <c r="S499" i="7"/>
  <c r="P499" i="7" s="1"/>
  <c r="S491" i="7"/>
  <c r="P491" i="7" s="1"/>
  <c r="S483" i="7"/>
  <c r="S475" i="7"/>
  <c r="P475" i="7" s="1"/>
  <c r="S467" i="7"/>
  <c r="P467" i="7" s="1"/>
  <c r="S459" i="7"/>
  <c r="P459" i="7" s="1"/>
  <c r="S451" i="7"/>
  <c r="S443" i="7"/>
  <c r="P443" i="7" s="1"/>
  <c r="S435" i="7"/>
  <c r="S427" i="7"/>
  <c r="P427" i="7" s="1"/>
  <c r="S419" i="7"/>
  <c r="S411" i="7"/>
  <c r="P411" i="7" s="1"/>
  <c r="S403" i="7"/>
  <c r="P403" i="7" s="1"/>
  <c r="S395" i="7"/>
  <c r="P395" i="7" s="1"/>
  <c r="S387" i="7"/>
  <c r="P387" i="7" s="1"/>
  <c r="S379" i="7"/>
  <c r="S371" i="7"/>
  <c r="P371" i="7" s="1"/>
  <c r="S363" i="7"/>
  <c r="P363" i="7" s="1"/>
  <c r="S355" i="7"/>
  <c r="P355" i="7" s="1"/>
  <c r="S347" i="7"/>
  <c r="S339" i="7"/>
  <c r="P339" i="7" s="1"/>
  <c r="S331" i="7"/>
  <c r="P331" i="7" s="1"/>
  <c r="S323" i="7"/>
  <c r="S315" i="7"/>
  <c r="P315" i="7" s="1"/>
  <c r="S307" i="7"/>
  <c r="P307" i="7" s="1"/>
  <c r="S299" i="7"/>
  <c r="P299" i="7" s="1"/>
  <c r="S291" i="7"/>
  <c r="P291" i="7" s="1"/>
  <c r="S283" i="7"/>
  <c r="P283" i="7" s="1"/>
  <c r="S275" i="7"/>
  <c r="P275" i="7" s="1"/>
  <c r="S267" i="7"/>
  <c r="P267" i="7" s="1"/>
  <c r="S259" i="7"/>
  <c r="P259" i="7" s="1"/>
  <c r="S251" i="7"/>
  <c r="P251" i="7" s="1"/>
  <c r="S243" i="7"/>
  <c r="P243" i="7" s="1"/>
  <c r="S235" i="7"/>
  <c r="P235" i="7" s="1"/>
  <c r="S227" i="7"/>
  <c r="P227" i="7" s="1"/>
  <c r="S219" i="7"/>
  <c r="P219" i="7" s="1"/>
  <c r="S211" i="7"/>
  <c r="S203" i="7"/>
  <c r="P203" i="7" s="1"/>
  <c r="S195" i="7"/>
  <c r="S187" i="7"/>
  <c r="P187" i="7" s="1"/>
  <c r="S179" i="7"/>
  <c r="P179" i="7" s="1"/>
  <c r="S171" i="7"/>
  <c r="P171" i="7" s="1"/>
  <c r="S163" i="7"/>
  <c r="S155" i="7"/>
  <c r="P155" i="7" s="1"/>
  <c r="S147" i="7"/>
  <c r="P147" i="7" s="1"/>
  <c r="S139" i="7"/>
  <c r="S131" i="7"/>
  <c r="P131" i="7" s="1"/>
  <c r="S123" i="7"/>
  <c r="P123" i="7" s="1"/>
  <c r="S115" i="7"/>
  <c r="S107" i="7"/>
  <c r="P107" i="7" s="1"/>
  <c r="S99" i="7"/>
  <c r="P99" i="7" s="1"/>
  <c r="S91" i="7"/>
  <c r="S83" i="7"/>
  <c r="P83" i="7" s="1"/>
  <c r="S74" i="7"/>
  <c r="S66" i="7"/>
  <c r="P66" i="7" s="1"/>
  <c r="S58" i="7"/>
  <c r="P58" i="7" s="1"/>
  <c r="S50" i="7"/>
  <c r="S42" i="7"/>
  <c r="P42" i="7" s="1"/>
  <c r="S34" i="7"/>
  <c r="P34" i="7" s="1"/>
  <c r="S26" i="7"/>
  <c r="P26" i="7" s="1"/>
  <c r="S18" i="7"/>
  <c r="S10" i="7"/>
  <c r="P10" i="7" s="1"/>
  <c r="W545" i="7"/>
  <c r="W537" i="7"/>
  <c r="W529" i="7"/>
  <c r="W521" i="7"/>
  <c r="W513" i="7"/>
  <c r="W505" i="7"/>
  <c r="W497" i="7"/>
  <c r="W489" i="7"/>
  <c r="W481" i="7"/>
  <c r="W473" i="7"/>
  <c r="W465" i="7"/>
  <c r="W457" i="7"/>
  <c r="W449" i="7"/>
  <c r="W441" i="7"/>
  <c r="W433" i="7"/>
  <c r="W425" i="7"/>
  <c r="W417" i="7"/>
  <c r="W409" i="7"/>
  <c r="W401" i="7"/>
  <c r="S546" i="7"/>
  <c r="P546" i="7" s="1"/>
  <c r="S538" i="7"/>
  <c r="P538" i="7" s="1"/>
  <c r="S530" i="7"/>
  <c r="S522" i="7"/>
  <c r="P522" i="7" s="1"/>
  <c r="S514" i="7"/>
  <c r="P514" i="7" s="1"/>
  <c r="S506" i="7"/>
  <c r="P506" i="7" s="1"/>
  <c r="S498" i="7"/>
  <c r="S490" i="7"/>
  <c r="P490" i="7" s="1"/>
  <c r="S482" i="7"/>
  <c r="P482" i="7" s="1"/>
  <c r="S474" i="7"/>
  <c r="P474" i="7" s="1"/>
  <c r="S466" i="7"/>
  <c r="S458" i="7"/>
  <c r="P458" i="7" s="1"/>
  <c r="S450" i="7"/>
  <c r="P450" i="7" s="1"/>
  <c r="S442" i="7"/>
  <c r="P442" i="7" s="1"/>
  <c r="S434" i="7"/>
  <c r="P434" i="7" s="1"/>
  <c r="S426" i="7"/>
  <c r="S418" i="7"/>
  <c r="P418" i="7" s="1"/>
  <c r="S410" i="7"/>
  <c r="S402" i="7"/>
  <c r="P402" i="7" s="1"/>
  <c r="S394" i="7"/>
  <c r="P394" i="7" s="1"/>
  <c r="S386" i="7"/>
  <c r="P386" i="7" s="1"/>
  <c r="S378" i="7"/>
  <c r="S370" i="7"/>
  <c r="P370" i="7" s="1"/>
  <c r="S362" i="7"/>
  <c r="P362" i="7" s="1"/>
  <c r="S354" i="7"/>
  <c r="P354" i="7" s="1"/>
  <c r="S346" i="7"/>
  <c r="P346" i="7" s="1"/>
  <c r="S338" i="7"/>
  <c r="S330" i="7"/>
  <c r="P330" i="7" s="1"/>
  <c r="S322" i="7"/>
  <c r="S314" i="7"/>
  <c r="P314" i="7" s="1"/>
  <c r="S306" i="7"/>
  <c r="S298" i="7"/>
  <c r="P298" i="7" s="1"/>
  <c r="S290" i="7"/>
  <c r="P290" i="7" s="1"/>
  <c r="S282" i="7"/>
  <c r="P282" i="7" s="1"/>
  <c r="S274" i="7"/>
  <c r="P274" i="7" s="1"/>
  <c r="S266" i="7"/>
  <c r="P266" i="7" s="1"/>
  <c r="S258" i="7"/>
  <c r="P258" i="7" s="1"/>
  <c r="S250" i="7"/>
  <c r="P250" i="7" s="1"/>
  <c r="S242" i="7"/>
  <c r="S234" i="7"/>
  <c r="P234" i="7" s="1"/>
  <c r="S226" i="7"/>
  <c r="P226" i="7" s="1"/>
  <c r="S218" i="7"/>
  <c r="S210" i="7"/>
  <c r="P210" i="7" s="1"/>
  <c r="S202" i="7"/>
  <c r="P202" i="7" s="1"/>
  <c r="S194" i="7"/>
  <c r="P194" i="7" s="1"/>
  <c r="S186" i="7"/>
  <c r="S178" i="7"/>
  <c r="P178" i="7" s="1"/>
  <c r="S170" i="7"/>
  <c r="P170" i="7" s="1"/>
  <c r="S162" i="7"/>
  <c r="P162" i="7" s="1"/>
  <c r="S154" i="7"/>
  <c r="S146" i="7"/>
  <c r="P146" i="7" s="1"/>
  <c r="S138" i="7"/>
  <c r="P138" i="7" s="1"/>
  <c r="S130" i="7"/>
  <c r="S122" i="7"/>
  <c r="P122" i="7" s="1"/>
  <c r="S114" i="7"/>
  <c r="P114" i="7" s="1"/>
  <c r="S106" i="7"/>
  <c r="P106" i="7" s="1"/>
  <c r="S98" i="7"/>
  <c r="P98" i="7" s="1"/>
  <c r="S90" i="7"/>
  <c r="P90" i="7" s="1"/>
  <c r="S82" i="7"/>
  <c r="S73" i="7"/>
  <c r="P73" i="7" s="1"/>
  <c r="S65" i="7"/>
  <c r="S57" i="7"/>
  <c r="S49" i="7"/>
  <c r="P49" i="7" s="1"/>
  <c r="S41" i="7"/>
  <c r="S33" i="7"/>
  <c r="P33" i="7" s="1"/>
  <c r="S25" i="7"/>
  <c r="P25" i="7" s="1"/>
  <c r="S17" i="7"/>
  <c r="P17" i="7" s="1"/>
  <c r="S9" i="7"/>
  <c r="W544" i="7"/>
  <c r="W536" i="7"/>
  <c r="W528" i="7"/>
  <c r="W520" i="7"/>
  <c r="W512" i="7"/>
  <c r="W504" i="7"/>
  <c r="W496" i="7"/>
  <c r="W488" i="7"/>
  <c r="W480" i="7"/>
  <c r="W472" i="7"/>
  <c r="W464" i="7"/>
  <c r="W456" i="7"/>
  <c r="W448" i="7"/>
  <c r="W440" i="7"/>
  <c r="W432" i="7"/>
  <c r="W424" i="7"/>
  <c r="W416" i="7"/>
  <c r="W408" i="7"/>
  <c r="W400" i="7"/>
  <c r="W392" i="7"/>
  <c r="W384" i="7"/>
  <c r="W376" i="7"/>
  <c r="W368" i="7"/>
  <c r="W360" i="7"/>
  <c r="W352" i="7"/>
  <c r="W344" i="7"/>
  <c r="W336" i="7"/>
  <c r="W328" i="7"/>
  <c r="W320" i="7"/>
  <c r="W312" i="7"/>
  <c r="W304" i="7"/>
  <c r="W296" i="7"/>
  <c r="W288" i="7"/>
  <c r="W280" i="7"/>
  <c r="W272" i="7"/>
  <c r="W264" i="7"/>
  <c r="W256" i="7"/>
  <c r="W248" i="7"/>
  <c r="W240" i="7"/>
  <c r="W231" i="7"/>
  <c r="W223" i="7"/>
  <c r="W215" i="7"/>
  <c r="W207" i="7"/>
  <c r="W199" i="7"/>
  <c r="W191" i="7"/>
  <c r="W183" i="7"/>
  <c r="W175" i="7"/>
  <c r="W167" i="7"/>
  <c r="W159" i="7"/>
  <c r="W151" i="7"/>
  <c r="W143" i="7"/>
  <c r="W135" i="7"/>
  <c r="W127" i="7"/>
  <c r="W118" i="7"/>
  <c r="W110" i="7"/>
  <c r="T110" i="7" s="1"/>
  <c r="W102" i="7"/>
  <c r="T102" i="7" s="1"/>
  <c r="W94" i="7"/>
  <c r="T94" i="7" s="1"/>
  <c r="W86" i="7"/>
  <c r="W78" i="7"/>
  <c r="W70" i="7"/>
  <c r="W62" i="7"/>
  <c r="W54" i="7"/>
  <c r="W46" i="7"/>
  <c r="W38" i="7"/>
  <c r="W30" i="7"/>
  <c r="W22" i="7"/>
  <c r="S545" i="7"/>
  <c r="S537" i="7"/>
  <c r="P537" i="7" s="1"/>
  <c r="S529" i="7"/>
  <c r="P529" i="7" s="1"/>
  <c r="S521" i="7"/>
  <c r="P521" i="7" s="1"/>
  <c r="S513" i="7"/>
  <c r="S505" i="7"/>
  <c r="P505" i="7" s="1"/>
  <c r="S497" i="7"/>
  <c r="P497" i="7" s="1"/>
  <c r="S489" i="7"/>
  <c r="P489" i="7" s="1"/>
  <c r="S481" i="7"/>
  <c r="S473" i="7"/>
  <c r="P473" i="7" s="1"/>
  <c r="S465" i="7"/>
  <c r="P465" i="7" s="1"/>
  <c r="S457" i="7"/>
  <c r="P457" i="7" s="1"/>
  <c r="S449" i="7"/>
  <c r="S441" i="7"/>
  <c r="P441" i="7" s="1"/>
  <c r="S433" i="7"/>
  <c r="P433" i="7" s="1"/>
  <c r="S425" i="7"/>
  <c r="P425" i="7" s="1"/>
  <c r="S417" i="7"/>
  <c r="P417" i="7" s="1"/>
  <c r="S409" i="7"/>
  <c r="P409" i="7" s="1"/>
  <c r="S401" i="7"/>
  <c r="P401" i="7" s="1"/>
  <c r="S393" i="7"/>
  <c r="P393" i="7" s="1"/>
  <c r="S385" i="7"/>
  <c r="P385" i="7" s="1"/>
  <c r="S377" i="7"/>
  <c r="S369" i="7"/>
  <c r="P369" i="7" s="1"/>
  <c r="S361" i="7"/>
  <c r="P361" i="7" s="1"/>
  <c r="S353" i="7"/>
  <c r="P353" i="7" s="1"/>
  <c r="S345" i="7"/>
  <c r="S337" i="7"/>
  <c r="P337" i="7" s="1"/>
  <c r="S329" i="7"/>
  <c r="P329" i="7" s="1"/>
  <c r="S321" i="7"/>
  <c r="P321" i="7" s="1"/>
  <c r="S313" i="7"/>
  <c r="P313" i="7" s="1"/>
  <c r="S305" i="7"/>
  <c r="S297" i="7"/>
  <c r="S289" i="7"/>
  <c r="P289" i="7" s="1"/>
  <c r="S281" i="7"/>
  <c r="P281" i="7" s="1"/>
  <c r="S273" i="7"/>
  <c r="P273" i="7" s="1"/>
  <c r="S265" i="7"/>
  <c r="P265" i="7" s="1"/>
  <c r="S257" i="7"/>
  <c r="S249" i="7"/>
  <c r="P249" i="7" s="1"/>
  <c r="S241" i="7"/>
  <c r="S233" i="7"/>
  <c r="P233" i="7" s="1"/>
  <c r="S225" i="7"/>
  <c r="S217" i="7"/>
  <c r="P217" i="7" s="1"/>
  <c r="S209" i="7"/>
  <c r="S201" i="7"/>
  <c r="S193" i="7"/>
  <c r="P193" i="7" s="1"/>
  <c r="S185" i="7"/>
  <c r="P185" i="7" s="1"/>
  <c r="S177" i="7"/>
  <c r="P177" i="7" s="1"/>
  <c r="S169" i="7"/>
  <c r="P169" i="7" s="1"/>
  <c r="S161" i="7"/>
  <c r="S153" i="7"/>
  <c r="P153" i="7" s="1"/>
  <c r="S145" i="7"/>
  <c r="P145" i="7" s="1"/>
  <c r="S137" i="7"/>
  <c r="S129" i="7"/>
  <c r="S121" i="7"/>
  <c r="S113" i="7"/>
  <c r="P113" i="7" s="1"/>
  <c r="S105" i="7"/>
  <c r="P105" i="7" s="1"/>
  <c r="S97" i="7"/>
  <c r="S89" i="7"/>
  <c r="S81" i="7"/>
  <c r="P81" i="7" s="1"/>
  <c r="S72" i="7"/>
  <c r="P72" i="7" s="1"/>
  <c r="S64" i="7"/>
  <c r="P64" i="7" s="1"/>
  <c r="S56" i="7"/>
  <c r="P56" i="7" s="1"/>
  <c r="S48" i="7"/>
  <c r="P48" i="7" s="1"/>
  <c r="S40" i="7"/>
  <c r="P40" i="7" s="1"/>
  <c r="S32" i="7"/>
  <c r="P32" i="7" s="1"/>
  <c r="S24" i="7"/>
  <c r="S16" i="7"/>
  <c r="P16" i="7" s="1"/>
  <c r="S8" i="7"/>
  <c r="P8" i="7" s="1"/>
  <c r="W543" i="7"/>
  <c r="W535" i="7"/>
  <c r="W527" i="7"/>
  <c r="W519" i="7"/>
  <c r="W511" i="7"/>
  <c r="W503" i="7"/>
  <c r="W495" i="7"/>
  <c r="W487" i="7"/>
  <c r="W479" i="7"/>
  <c r="W471" i="7"/>
  <c r="W463" i="7"/>
  <c r="W455" i="7"/>
  <c r="W447" i="7"/>
  <c r="W439" i="7"/>
  <c r="W431" i="7"/>
  <c r="W423" i="7"/>
  <c r="W415" i="7"/>
  <c r="W407" i="7"/>
  <c r="W399" i="7"/>
  <c r="W391" i="7"/>
  <c r="W383" i="7"/>
  <c r="W375" i="7"/>
  <c r="W367" i="7"/>
  <c r="W359" i="7"/>
  <c r="W351" i="7"/>
  <c r="W343" i="7"/>
  <c r="W335" i="7"/>
  <c r="W327" i="7"/>
  <c r="W319" i="7"/>
  <c r="W311" i="7"/>
  <c r="W303" i="7"/>
  <c r="W295" i="7"/>
  <c r="W287" i="7"/>
  <c r="W279" i="7"/>
  <c r="W271" i="7"/>
  <c r="W263" i="7"/>
  <c r="W255" i="7"/>
  <c r="W247" i="7"/>
  <c r="O305" i="7"/>
  <c r="L305" i="7" s="1"/>
  <c r="O297" i="7"/>
  <c r="L297" i="7" s="1"/>
  <c r="O288" i="7"/>
  <c r="L288" i="7" s="1"/>
  <c r="O280" i="7"/>
  <c r="L280" i="7" s="1"/>
  <c r="O272" i="7"/>
  <c r="L272" i="7" s="1"/>
  <c r="O344" i="7"/>
  <c r="O264" i="7"/>
  <c r="O438" i="7"/>
  <c r="O390" i="7"/>
  <c r="O318" i="7"/>
  <c r="O397" i="7"/>
  <c r="O381" i="7"/>
  <c r="O373" i="7"/>
  <c r="O357" i="7"/>
  <c r="O379" i="7"/>
  <c r="O426" i="7"/>
  <c r="O378" i="7"/>
  <c r="O322" i="7"/>
  <c r="O293" i="7"/>
  <c r="O428" i="7"/>
  <c r="O383" i="7"/>
  <c r="O340" i="7"/>
  <c r="O372" i="7"/>
  <c r="O391" i="7"/>
  <c r="O255" i="7"/>
  <c r="L255" i="7" s="1"/>
  <c r="O247" i="7"/>
  <c r="L247" i="7" s="1"/>
  <c r="O236" i="7"/>
  <c r="L236" i="7" s="1"/>
  <c r="O228" i="7"/>
  <c r="O218" i="7"/>
  <c r="L218" i="7" s="1"/>
  <c r="O209" i="7"/>
  <c r="O200" i="7"/>
  <c r="O192" i="7"/>
  <c r="O184" i="7"/>
  <c r="O176" i="7"/>
  <c r="L176" i="7" s="1"/>
  <c r="O167" i="7"/>
  <c r="L167" i="7" s="1"/>
  <c r="O158" i="7"/>
  <c r="L158" i="7" s="1"/>
  <c r="O149" i="7"/>
  <c r="L149" i="7" s="1"/>
  <c r="O139" i="7"/>
  <c r="L139" i="7" s="1"/>
  <c r="O126" i="7"/>
  <c r="O118" i="7"/>
  <c r="L118" i="7" s="1"/>
  <c r="O110" i="7"/>
  <c r="L110" i="7" s="1"/>
  <c r="O102" i="7"/>
  <c r="O92" i="7"/>
  <c r="O82" i="7"/>
  <c r="O74" i="7"/>
  <c r="L74" i="7" s="1"/>
  <c r="O65" i="7"/>
  <c r="O56" i="7"/>
  <c r="O47" i="7"/>
  <c r="O39" i="7"/>
  <c r="O31" i="7"/>
  <c r="L31" i="7" s="1"/>
  <c r="O23" i="7"/>
  <c r="L23" i="7" s="1"/>
  <c r="O15" i="7"/>
  <c r="O7" i="7"/>
  <c r="S544" i="7"/>
  <c r="P544" i="7" s="1"/>
  <c r="S536" i="7"/>
  <c r="P536" i="7" s="1"/>
  <c r="S528" i="7"/>
  <c r="P528" i="7" s="1"/>
  <c r="S520" i="7"/>
  <c r="P520" i="7" s="1"/>
  <c r="S512" i="7"/>
  <c r="P512" i="7" s="1"/>
  <c r="S504" i="7"/>
  <c r="P504" i="7" s="1"/>
  <c r="S496" i="7"/>
  <c r="P496" i="7" s="1"/>
  <c r="S488" i="7"/>
  <c r="P488" i="7" s="1"/>
  <c r="S480" i="7"/>
  <c r="P480" i="7" s="1"/>
  <c r="S472" i="7"/>
  <c r="P472" i="7" s="1"/>
  <c r="S464" i="7"/>
  <c r="P464" i="7" s="1"/>
  <c r="S456" i="7"/>
  <c r="P456" i="7" s="1"/>
  <c r="S448" i="7"/>
  <c r="P448" i="7" s="1"/>
  <c r="S440" i="7"/>
  <c r="P440" i="7" s="1"/>
  <c r="S432" i="7"/>
  <c r="P432" i="7" s="1"/>
  <c r="S424" i="7"/>
  <c r="P424" i="7" s="1"/>
  <c r="S416" i="7"/>
  <c r="S408" i="7"/>
  <c r="P408" i="7" s="1"/>
  <c r="S400" i="7"/>
  <c r="P400" i="7" s="1"/>
  <c r="S392" i="7"/>
  <c r="P392" i="7" s="1"/>
  <c r="S384" i="7"/>
  <c r="S376" i="7"/>
  <c r="P376" i="7" s="1"/>
  <c r="S368" i="7"/>
  <c r="P368" i="7" s="1"/>
  <c r="S360" i="7"/>
  <c r="P360" i="7" s="1"/>
  <c r="S352" i="7"/>
  <c r="P352" i="7" s="1"/>
  <c r="S344" i="7"/>
  <c r="S336" i="7"/>
  <c r="P336" i="7" s="1"/>
  <c r="S328" i="7"/>
  <c r="P328" i="7" s="1"/>
  <c r="S320" i="7"/>
  <c r="P320" i="7" s="1"/>
  <c r="S312" i="7"/>
  <c r="P312" i="7" s="1"/>
  <c r="S304" i="7"/>
  <c r="S296" i="7"/>
  <c r="P296" i="7" s="1"/>
  <c r="S288" i="7"/>
  <c r="P288" i="7" s="1"/>
  <c r="S280" i="7"/>
  <c r="S272" i="7"/>
  <c r="S264" i="7"/>
  <c r="P264" i="7" s="1"/>
  <c r="S256" i="7"/>
  <c r="P256" i="7" s="1"/>
  <c r="S248" i="7"/>
  <c r="P248" i="7" s="1"/>
  <c r="S240" i="7"/>
  <c r="S232" i="7"/>
  <c r="P232" i="7" s="1"/>
  <c r="S224" i="7"/>
  <c r="S216" i="7"/>
  <c r="P216" i="7" s="1"/>
  <c r="S208" i="7"/>
  <c r="S200" i="7"/>
  <c r="P200" i="7" s="1"/>
  <c r="S192" i="7"/>
  <c r="S184" i="7"/>
  <c r="S176" i="7"/>
  <c r="S168" i="7"/>
  <c r="P168" i="7" s="1"/>
  <c r="S160" i="7"/>
  <c r="P160" i="7" s="1"/>
  <c r="S152" i="7"/>
  <c r="P152" i="7" s="1"/>
  <c r="S144" i="7"/>
  <c r="P144" i="7" s="1"/>
  <c r="S136" i="7"/>
  <c r="S128" i="7"/>
  <c r="S120" i="7"/>
  <c r="P120" i="7" s="1"/>
  <c r="S112" i="7"/>
  <c r="S104" i="7"/>
  <c r="P104" i="7" s="1"/>
  <c r="S96" i="7"/>
  <c r="P96" i="7" s="1"/>
  <c r="S88" i="7"/>
  <c r="P88" i="7" s="1"/>
  <c r="S79" i="7"/>
  <c r="S71" i="7"/>
  <c r="P71" i="7" s="1"/>
  <c r="S63" i="7"/>
  <c r="S55" i="7"/>
  <c r="S47" i="7"/>
  <c r="S39" i="7"/>
  <c r="P39" i="7" s="1"/>
  <c r="S31" i="7"/>
  <c r="S23" i="7"/>
  <c r="S15" i="7"/>
  <c r="P15" i="7" s="1"/>
  <c r="S7" i="7"/>
  <c r="W550" i="7"/>
  <c r="T550" i="7" s="1"/>
  <c r="W542" i="7"/>
  <c r="W534" i="7"/>
  <c r="T534" i="7" s="1"/>
  <c r="W526" i="7"/>
  <c r="T526" i="7" s="1"/>
  <c r="W518" i="7"/>
  <c r="T518" i="7" s="1"/>
  <c r="W510" i="7"/>
  <c r="W502" i="7"/>
  <c r="T502" i="7" s="1"/>
  <c r="W494" i="7"/>
  <c r="T494" i="7" s="1"/>
  <c r="W486" i="7"/>
  <c r="T486" i="7" s="1"/>
  <c r="W478" i="7"/>
  <c r="W470" i="7"/>
  <c r="T470" i="7" s="1"/>
  <c r="W462" i="7"/>
  <c r="T462" i="7" s="1"/>
  <c r="W454" i="7"/>
  <c r="T454" i="7" s="1"/>
  <c r="W446" i="7"/>
  <c r="W438" i="7"/>
  <c r="T438" i="7" s="1"/>
  <c r="W430" i="7"/>
  <c r="T430" i="7" s="1"/>
  <c r="W422" i="7"/>
  <c r="T422" i="7" s="1"/>
  <c r="W414" i="7"/>
  <c r="W406" i="7"/>
  <c r="T406" i="7" s="1"/>
  <c r="W398" i="7"/>
  <c r="T398" i="7" s="1"/>
  <c r="W390" i="7"/>
  <c r="T390" i="7" s="1"/>
  <c r="W382" i="7"/>
  <c r="W374" i="7"/>
  <c r="T374" i="7" s="1"/>
  <c r="W366" i="7"/>
  <c r="T366" i="7" s="1"/>
  <c r="W358" i="7"/>
  <c r="T358" i="7" s="1"/>
  <c r="W350" i="7"/>
  <c r="W342" i="7"/>
  <c r="T342" i="7" s="1"/>
  <c r="W334" i="7"/>
  <c r="T334" i="7" s="1"/>
  <c r="W326" i="7"/>
  <c r="T326" i="7" s="1"/>
  <c r="W318" i="7"/>
  <c r="W310" i="7"/>
  <c r="T310" i="7" s="1"/>
  <c r="W302" i="7"/>
  <c r="T302" i="7" s="1"/>
  <c r="W294" i="7"/>
  <c r="T294" i="7" s="1"/>
  <c r="W286" i="7"/>
  <c r="W278" i="7"/>
  <c r="T278" i="7" s="1"/>
  <c r="W270" i="7"/>
  <c r="T270" i="7" s="1"/>
  <c r="W262" i="7"/>
  <c r="T262" i="7" s="1"/>
  <c r="W254" i="7"/>
  <c r="T254" i="7" s="1"/>
  <c r="W246" i="7"/>
  <c r="W238" i="7"/>
  <c r="T238" i="7" s="1"/>
  <c r="W229" i="7"/>
  <c r="T229" i="7" s="1"/>
  <c r="W221" i="7"/>
  <c r="T221" i="7" s="1"/>
  <c r="W213" i="7"/>
  <c r="T213" i="7" s="1"/>
  <c r="W205" i="7"/>
  <c r="T205" i="7" s="1"/>
  <c r="W197" i="7"/>
  <c r="T197" i="7" s="1"/>
  <c r="W189" i="7"/>
  <c r="T189" i="7" s="1"/>
  <c r="W181" i="7"/>
  <c r="T181" i="7" s="1"/>
  <c r="W173" i="7"/>
  <c r="W165" i="7"/>
  <c r="T165" i="7" s="1"/>
  <c r="W157" i="7"/>
  <c r="T157" i="7" s="1"/>
  <c r="W149" i="7"/>
  <c r="T149" i="7" s="1"/>
  <c r="W141" i="7"/>
  <c r="T141" i="7" s="1"/>
  <c r="W133" i="7"/>
  <c r="T133" i="7" s="1"/>
  <c r="W125" i="7"/>
  <c r="T125" i="7" s="1"/>
  <c r="W116" i="7"/>
  <c r="W108" i="7"/>
  <c r="T108" i="7" s="1"/>
  <c r="W100" i="7"/>
  <c r="T100" i="7" s="1"/>
  <c r="W92" i="7"/>
  <c r="T92" i="7" s="1"/>
  <c r="W84" i="7"/>
  <c r="W76" i="7"/>
  <c r="T76" i="7" s="1"/>
  <c r="W68" i="7"/>
  <c r="T68" i="7" s="1"/>
  <c r="W60" i="7"/>
  <c r="T60" i="7" s="1"/>
  <c r="W52" i="7"/>
  <c r="T52" i="7" s="1"/>
  <c r="W44" i="7"/>
  <c r="T44" i="7" s="1"/>
  <c r="W36" i="7"/>
  <c r="T36" i="7" s="1"/>
  <c r="W28" i="7"/>
  <c r="T28" i="7" s="1"/>
  <c r="W20" i="7"/>
  <c r="T20" i="7" s="1"/>
  <c r="W12" i="7"/>
  <c r="T12" i="7" s="1"/>
  <c r="S543" i="7"/>
  <c r="P543" i="7" s="1"/>
  <c r="S535" i="7"/>
  <c r="S527" i="7"/>
  <c r="P527" i="7" s="1"/>
  <c r="S519" i="7"/>
  <c r="P519" i="7" s="1"/>
  <c r="S511" i="7"/>
  <c r="P511" i="7" s="1"/>
  <c r="S503" i="7"/>
  <c r="S495" i="7"/>
  <c r="P495" i="7" s="1"/>
  <c r="S487" i="7"/>
  <c r="P487" i="7" s="1"/>
  <c r="S479" i="7"/>
  <c r="P479" i="7" s="1"/>
  <c r="S471" i="7"/>
  <c r="S463" i="7"/>
  <c r="P463" i="7" s="1"/>
  <c r="S455" i="7"/>
  <c r="P455" i="7" s="1"/>
  <c r="S447" i="7"/>
  <c r="P447" i="7" s="1"/>
  <c r="S439" i="7"/>
  <c r="S431" i="7"/>
  <c r="P431" i="7" s="1"/>
  <c r="S423" i="7"/>
  <c r="P423" i="7" s="1"/>
  <c r="S415" i="7"/>
  <c r="P415" i="7" s="1"/>
  <c r="S407" i="7"/>
  <c r="P407" i="7" s="1"/>
  <c r="S399" i="7"/>
  <c r="S391" i="7"/>
  <c r="S383" i="7"/>
  <c r="S375" i="7"/>
  <c r="S367" i="7"/>
  <c r="P367" i="7" s="1"/>
  <c r="S359" i="7"/>
  <c r="P359" i="7" s="1"/>
  <c r="S351" i="7"/>
  <c r="P351" i="7" s="1"/>
  <c r="S343" i="7"/>
  <c r="P343" i="7" s="1"/>
  <c r="S335" i="7"/>
  <c r="P335" i="7" s="1"/>
  <c r="S327" i="7"/>
  <c r="P327" i="7" s="1"/>
  <c r="S319" i="7"/>
  <c r="P319" i="7" s="1"/>
  <c r="S311" i="7"/>
  <c r="S303" i="7"/>
  <c r="P303" i="7" s="1"/>
  <c r="S295" i="7"/>
  <c r="P295" i="7" s="1"/>
  <c r="S287" i="7"/>
  <c r="P287" i="7" s="1"/>
  <c r="S279" i="7"/>
  <c r="P279" i="7" s="1"/>
  <c r="S271" i="7"/>
  <c r="S263" i="7"/>
  <c r="P263" i="7" s="1"/>
  <c r="S255" i="7"/>
  <c r="S247" i="7"/>
  <c r="S239" i="7"/>
  <c r="P239" i="7" s="1"/>
  <c r="S231" i="7"/>
  <c r="P231" i="7" s="1"/>
  <c r="S223" i="7"/>
  <c r="S215" i="7"/>
  <c r="P215" i="7" s="1"/>
  <c r="S207" i="7"/>
  <c r="P207" i="7" s="1"/>
  <c r="S199" i="7"/>
  <c r="P199" i="7" s="1"/>
  <c r="S191" i="7"/>
  <c r="P191" i="7" s="1"/>
  <c r="S183" i="7"/>
  <c r="P183" i="7" s="1"/>
  <c r="S175" i="7"/>
  <c r="P175" i="7" s="1"/>
  <c r="S167" i="7"/>
  <c r="P167" i="7" s="1"/>
  <c r="S159" i="7"/>
  <c r="P159" i="7" s="1"/>
  <c r="S151" i="7"/>
  <c r="S143" i="7"/>
  <c r="P143" i="7" s="1"/>
  <c r="S135" i="7"/>
  <c r="P135" i="7" s="1"/>
  <c r="S127" i="7"/>
  <c r="S119" i="7"/>
  <c r="P119" i="7" s="1"/>
  <c r="S111" i="7"/>
  <c r="P111" i="7" s="1"/>
  <c r="S103" i="7"/>
  <c r="P103" i="7" s="1"/>
  <c r="S95" i="7"/>
  <c r="S87" i="7"/>
  <c r="P87" i="7" s="1"/>
  <c r="S78" i="7"/>
  <c r="P78" i="7" s="1"/>
  <c r="S70" i="7"/>
  <c r="P70" i="7" s="1"/>
  <c r="S62" i="7"/>
  <c r="P62" i="7" s="1"/>
  <c r="S54" i="7"/>
  <c r="S46" i="7"/>
  <c r="P46" i="7" s="1"/>
  <c r="S38" i="7"/>
  <c r="P38" i="7" s="1"/>
  <c r="S30" i="7"/>
  <c r="P30" i="7" s="1"/>
  <c r="S22" i="7"/>
  <c r="S14" i="7"/>
  <c r="P14" i="7" s="1"/>
  <c r="S6" i="7"/>
  <c r="P6" i="7" s="1"/>
  <c r="W549" i="7"/>
  <c r="T549" i="7" s="1"/>
  <c r="W541" i="7"/>
  <c r="T541" i="7" s="1"/>
  <c r="W533" i="7"/>
  <c r="T533" i="7" s="1"/>
  <c r="W525" i="7"/>
  <c r="T525" i="7" s="1"/>
  <c r="W517" i="7"/>
  <c r="T517" i="7" s="1"/>
  <c r="W509" i="7"/>
  <c r="T509" i="7" s="1"/>
  <c r="W501" i="7"/>
  <c r="T501" i="7" s="1"/>
  <c r="W493" i="7"/>
  <c r="T493" i="7" s="1"/>
  <c r="W485" i="7"/>
  <c r="T485" i="7" s="1"/>
  <c r="W477" i="7"/>
  <c r="T477" i="7" s="1"/>
  <c r="W469" i="7"/>
  <c r="T469" i="7" s="1"/>
  <c r="W461" i="7"/>
  <c r="T461" i="7" s="1"/>
  <c r="W453" i="7"/>
  <c r="T453" i="7" s="1"/>
  <c r="W445" i="7"/>
  <c r="T445" i="7" s="1"/>
  <c r="W437" i="7"/>
  <c r="T437" i="7" s="1"/>
  <c r="W429" i="7"/>
  <c r="T429" i="7" s="1"/>
  <c r="W421" i="7"/>
  <c r="T421" i="7" s="1"/>
  <c r="W413" i="7"/>
  <c r="T413" i="7" s="1"/>
  <c r="W405" i="7"/>
  <c r="T405" i="7" s="1"/>
  <c r="W397" i="7"/>
  <c r="T397" i="7" s="1"/>
  <c r="W389" i="7"/>
  <c r="T389" i="7" s="1"/>
  <c r="W381" i="7"/>
  <c r="T381" i="7" s="1"/>
  <c r="W373" i="7"/>
  <c r="T373" i="7" s="1"/>
  <c r="W365" i="7"/>
  <c r="T365" i="7" s="1"/>
  <c r="W357" i="7"/>
  <c r="T357" i="7" s="1"/>
  <c r="W349" i="7"/>
  <c r="T349" i="7" s="1"/>
  <c r="W341" i="7"/>
  <c r="T341" i="7" s="1"/>
  <c r="W333" i="7"/>
  <c r="T333" i="7" s="1"/>
  <c r="W325" i="7"/>
  <c r="T325" i="7" s="1"/>
  <c r="W317" i="7"/>
  <c r="T317" i="7" s="1"/>
  <c r="W309" i="7"/>
  <c r="T309" i="7" s="1"/>
  <c r="W301" i="7"/>
  <c r="T301" i="7" s="1"/>
  <c r="W293" i="7"/>
  <c r="T293" i="7" s="1"/>
  <c r="W285" i="7"/>
  <c r="T285" i="7" s="1"/>
  <c r="W277" i="7"/>
  <c r="T277" i="7" s="1"/>
  <c r="W269" i="7"/>
  <c r="T269" i="7" s="1"/>
  <c r="W261" i="7"/>
  <c r="T261" i="7" s="1"/>
  <c r="W253" i="7"/>
  <c r="T253" i="7" s="1"/>
  <c r="W245" i="7"/>
  <c r="T245" i="7" s="1"/>
  <c r="W237" i="7"/>
  <c r="T237" i="7" s="1"/>
  <c r="W228" i="7"/>
  <c r="T228" i="7" s="1"/>
  <c r="W220" i="7"/>
  <c r="T220" i="7" s="1"/>
  <c r="W212" i="7"/>
  <c r="W204" i="7"/>
  <c r="T204" i="7" s="1"/>
  <c r="W196" i="7"/>
  <c r="T196" i="7" s="1"/>
  <c r="W188" i="7"/>
  <c r="T188" i="7" s="1"/>
  <c r="W180" i="7"/>
  <c r="W172" i="7"/>
  <c r="T172" i="7" s="1"/>
  <c r="W164" i="7"/>
  <c r="T164" i="7" s="1"/>
  <c r="W156" i="7"/>
  <c r="T156" i="7" s="1"/>
  <c r="W148" i="7"/>
  <c r="W140" i="7"/>
  <c r="T140" i="7" s="1"/>
  <c r="W132" i="7"/>
  <c r="T132" i="7" s="1"/>
  <c r="W124" i="7"/>
  <c r="T124" i="7" s="1"/>
  <c r="W115" i="7"/>
  <c r="T115" i="7" s="1"/>
  <c r="W107" i="7"/>
  <c r="T107" i="7" s="1"/>
  <c r="W99" i="7"/>
  <c r="T99" i="7" s="1"/>
  <c r="W91" i="7"/>
  <c r="T91" i="7" s="1"/>
  <c r="W83" i="7"/>
  <c r="T83" i="7" s="1"/>
  <c r="W75" i="7"/>
  <c r="T75" i="7" s="1"/>
  <c r="W67" i="7"/>
  <c r="T67" i="7" s="1"/>
  <c r="W59" i="7"/>
  <c r="T59" i="7" s="1"/>
  <c r="W51" i="7"/>
  <c r="W43" i="7"/>
  <c r="T43" i="7" s="1"/>
  <c r="W35" i="7"/>
  <c r="T35" i="7" s="1"/>
  <c r="W27" i="7"/>
  <c r="T27" i="7" s="1"/>
  <c r="W19" i="7"/>
  <c r="W11" i="7"/>
  <c r="T11" i="7" s="1"/>
  <c r="AA250" i="7"/>
  <c r="X250" i="7" s="1"/>
  <c r="AA242" i="7"/>
  <c r="X242" i="7" s="1"/>
  <c r="AA233" i="7"/>
  <c r="AA225" i="7"/>
  <c r="X225" i="7" s="1"/>
  <c r="AA217" i="7"/>
  <c r="X217" i="7" s="1"/>
  <c r="AA209" i="7"/>
  <c r="X209" i="7" s="1"/>
  <c r="AA201" i="7"/>
  <c r="AA193" i="7"/>
  <c r="X193" i="7" s="1"/>
  <c r="AA185" i="7"/>
  <c r="X185" i="7" s="1"/>
  <c r="AA177" i="7"/>
  <c r="X177" i="7" s="1"/>
  <c r="AA169" i="7"/>
  <c r="AA161" i="7"/>
  <c r="X161" i="7" s="1"/>
  <c r="AA153" i="7"/>
  <c r="X153" i="7" s="1"/>
  <c r="AA145" i="7"/>
  <c r="X145" i="7" s="1"/>
  <c r="AA137" i="7"/>
  <c r="AA128" i="7"/>
  <c r="AA120" i="7"/>
  <c r="AA111" i="7"/>
  <c r="AA103" i="7"/>
  <c r="AA95" i="7"/>
  <c r="AA87" i="7"/>
  <c r="AA78" i="7"/>
  <c r="X78" i="7" s="1"/>
  <c r="AA70" i="7"/>
  <c r="X70" i="7" s="1"/>
  <c r="AA62" i="7"/>
  <c r="X62" i="7" s="1"/>
  <c r="AA54" i="7"/>
  <c r="X54" i="7" s="1"/>
  <c r="AA46" i="7"/>
  <c r="X46" i="7" s="1"/>
  <c r="AA38" i="7"/>
  <c r="X38" i="7" s="1"/>
  <c r="AA30" i="7"/>
  <c r="AA22" i="7"/>
  <c r="X22" i="7" s="1"/>
  <c r="AA14" i="7"/>
  <c r="AA6" i="7"/>
  <c r="AA535" i="7"/>
  <c r="X535" i="7" s="1"/>
  <c r="AA527" i="7"/>
  <c r="AA519" i="7"/>
  <c r="X519" i="7" s="1"/>
  <c r="AA511" i="7"/>
  <c r="X511" i="7" s="1"/>
  <c r="AA503" i="7"/>
  <c r="X503" i="7" s="1"/>
  <c r="AA495" i="7"/>
  <c r="AA487" i="7"/>
  <c r="AA479" i="7"/>
  <c r="X479" i="7" s="1"/>
  <c r="AA471" i="7"/>
  <c r="X471" i="7" s="1"/>
  <c r="AA463" i="7"/>
  <c r="AA455" i="7"/>
  <c r="X455" i="7" s="1"/>
  <c r="AA447" i="7"/>
  <c r="X447" i="7" s="1"/>
  <c r="AA439" i="7"/>
  <c r="X439" i="7" s="1"/>
  <c r="AA431" i="7"/>
  <c r="AA423" i="7"/>
  <c r="AA415" i="7"/>
  <c r="X415" i="7" s="1"/>
  <c r="AA407" i="7"/>
  <c r="X407" i="7" s="1"/>
  <c r="AA399" i="7"/>
  <c r="AA391" i="7"/>
  <c r="X391" i="7" s="1"/>
  <c r="AA383" i="7"/>
  <c r="X383" i="7" s="1"/>
  <c r="AA375" i="7"/>
  <c r="X375" i="7" s="1"/>
  <c r="AA367" i="7"/>
  <c r="AA359" i="7"/>
  <c r="AA351" i="7"/>
  <c r="X351" i="7" s="1"/>
  <c r="AA343" i="7"/>
  <c r="X343" i="7" s="1"/>
  <c r="AA335" i="7"/>
  <c r="AA327" i="7"/>
  <c r="X327" i="7" s="1"/>
  <c r="AA319" i="7"/>
  <c r="X319" i="7" s="1"/>
  <c r="AA311" i="7"/>
  <c r="X311" i="7" s="1"/>
  <c r="AA303" i="7"/>
  <c r="AA295" i="7"/>
  <c r="AA287" i="7"/>
  <c r="X287" i="7" s="1"/>
  <c r="AA279" i="7"/>
  <c r="X279" i="7" s="1"/>
  <c r="AA271" i="7"/>
  <c r="AD255" i="7"/>
  <c r="AD247" i="7"/>
  <c r="AD239" i="7"/>
  <c r="AD230" i="7"/>
  <c r="AD222" i="7"/>
  <c r="AD214" i="7"/>
  <c r="AD206" i="7"/>
  <c r="AD198" i="7"/>
  <c r="AD190" i="7"/>
  <c r="AD182" i="7"/>
  <c r="AD174" i="7"/>
  <c r="AD166" i="7"/>
  <c r="AD158" i="7"/>
  <c r="AD150" i="7"/>
  <c r="AD142" i="7"/>
  <c r="AD133" i="7"/>
  <c r="AD124" i="7"/>
  <c r="AD115" i="7"/>
  <c r="AD107" i="7"/>
  <c r="AD99" i="7"/>
  <c r="AD91" i="7"/>
  <c r="AD83" i="7"/>
  <c r="AD74" i="7"/>
  <c r="AD66" i="7"/>
  <c r="AD57" i="7"/>
  <c r="AD49" i="7"/>
  <c r="AD41" i="7"/>
  <c r="AD33" i="7"/>
  <c r="AD25" i="7"/>
  <c r="AD17" i="7"/>
  <c r="AD9" i="7"/>
  <c r="AD264" i="7"/>
  <c r="AD391" i="7"/>
  <c r="AD428" i="7"/>
  <c r="AD543" i="7"/>
  <c r="AB543" i="7" s="1"/>
  <c r="AD535" i="7"/>
  <c r="AD527" i="7"/>
  <c r="AD519" i="7"/>
  <c r="AB519" i="7" s="1"/>
  <c r="AD511" i="7"/>
  <c r="AD503" i="7"/>
  <c r="AD495" i="7"/>
  <c r="AD487" i="7"/>
  <c r="AB487" i="7" s="1"/>
  <c r="AD479" i="7"/>
  <c r="AB479" i="7" s="1"/>
  <c r="AD471" i="7"/>
  <c r="AD463" i="7"/>
  <c r="AD455" i="7"/>
  <c r="AB455" i="7" s="1"/>
  <c r="AD447" i="7"/>
  <c r="AD439" i="7"/>
  <c r="AD431" i="7"/>
  <c r="AD422" i="7"/>
  <c r="AB422" i="7" s="1"/>
  <c r="AD414" i="7"/>
  <c r="AD406" i="7"/>
  <c r="AB406" i="7" s="1"/>
  <c r="AD398" i="7"/>
  <c r="AD389" i="7"/>
  <c r="W9" i="7"/>
  <c r="T9" i="7" s="1"/>
  <c r="AA236" i="7"/>
  <c r="AA80" i="7"/>
  <c r="AA134" i="7"/>
  <c r="AA119" i="7"/>
  <c r="AA4" i="7"/>
  <c r="X4" i="7" s="1"/>
  <c r="AA257" i="7"/>
  <c r="AA249" i="7"/>
  <c r="AA241" i="7"/>
  <c r="AA232" i="7"/>
  <c r="AA224" i="7"/>
  <c r="AA216" i="7"/>
  <c r="AA208" i="7"/>
  <c r="AA200" i="7"/>
  <c r="AA192" i="7"/>
  <c r="AA184" i="7"/>
  <c r="AA176" i="7"/>
  <c r="AA168" i="7"/>
  <c r="AA160" i="7"/>
  <c r="AA152" i="7"/>
  <c r="AA144" i="7"/>
  <c r="AA136" i="7"/>
  <c r="AA127" i="7"/>
  <c r="AA118" i="7"/>
  <c r="X118" i="7" s="1"/>
  <c r="AA110" i="7"/>
  <c r="X110" i="7" s="1"/>
  <c r="AA102" i="7"/>
  <c r="X102" i="7" s="1"/>
  <c r="AA94" i="7"/>
  <c r="AA86" i="7"/>
  <c r="X86" i="7" s="1"/>
  <c r="AA77" i="7"/>
  <c r="AA69" i="7"/>
  <c r="AA61" i="7"/>
  <c r="AA53" i="7"/>
  <c r="AA45" i="7"/>
  <c r="AA37" i="7"/>
  <c r="AA29" i="7"/>
  <c r="AA21" i="7"/>
  <c r="AA13" i="7"/>
  <c r="AA5" i="7"/>
  <c r="AA264" i="7"/>
  <c r="X264" i="7" s="1"/>
  <c r="AA550" i="7"/>
  <c r="AA542" i="7"/>
  <c r="X542" i="7" s="1"/>
  <c r="AA534" i="7"/>
  <c r="X534" i="7" s="1"/>
  <c r="AA526" i="7"/>
  <c r="AA518" i="7"/>
  <c r="X518" i="7" s="1"/>
  <c r="AA510" i="7"/>
  <c r="X510" i="7" s="1"/>
  <c r="AA502" i="7"/>
  <c r="X502" i="7" s="1"/>
  <c r="AA494" i="7"/>
  <c r="AA486" i="7"/>
  <c r="AA478" i="7"/>
  <c r="X478" i="7" s="1"/>
  <c r="AA470" i="7"/>
  <c r="AA462" i="7"/>
  <c r="AA454" i="7"/>
  <c r="X454" i="7" s="1"/>
  <c r="AA446" i="7"/>
  <c r="X446" i="7" s="1"/>
  <c r="AA438" i="7"/>
  <c r="X438" i="7" s="1"/>
  <c r="AA430" i="7"/>
  <c r="AA422" i="7"/>
  <c r="AA414" i="7"/>
  <c r="X414" i="7" s="1"/>
  <c r="AA406" i="7"/>
  <c r="X406" i="7" s="1"/>
  <c r="AA398" i="7"/>
  <c r="AA390" i="7"/>
  <c r="X390" i="7" s="1"/>
  <c r="AA382" i="7"/>
  <c r="X382" i="7" s="1"/>
  <c r="AA374" i="7"/>
  <c r="X374" i="7" s="1"/>
  <c r="AA366" i="7"/>
  <c r="AA358" i="7"/>
  <c r="AA350" i="7"/>
  <c r="X350" i="7" s="1"/>
  <c r="AA342" i="7"/>
  <c r="X342" i="7" s="1"/>
  <c r="AA334" i="7"/>
  <c r="AA326" i="7"/>
  <c r="X326" i="7" s="1"/>
  <c r="AA318" i="7"/>
  <c r="X318" i="7" s="1"/>
  <c r="AA310" i="7"/>
  <c r="X310" i="7" s="1"/>
  <c r="AA302" i="7"/>
  <c r="AA294" i="7"/>
  <c r="AA286" i="7"/>
  <c r="X286" i="7" s="1"/>
  <c r="AA278" i="7"/>
  <c r="X278" i="7" s="1"/>
  <c r="AA270" i="7"/>
  <c r="AD262" i="7"/>
  <c r="AD254" i="7"/>
  <c r="AD246" i="7"/>
  <c r="AD238" i="7"/>
  <c r="AD229" i="7"/>
  <c r="AD221" i="7"/>
  <c r="AD213" i="7"/>
  <c r="AD205" i="7"/>
  <c r="AD197" i="7"/>
  <c r="AD189" i="7"/>
  <c r="AD181" i="7"/>
  <c r="AD173" i="7"/>
  <c r="AD165" i="7"/>
  <c r="AD157" i="7"/>
  <c r="AD149" i="7"/>
  <c r="AD141" i="7"/>
  <c r="AD132" i="7"/>
  <c r="AD123" i="7"/>
  <c r="AD114" i="7"/>
  <c r="AD106" i="7"/>
  <c r="AD98" i="7"/>
  <c r="AD90" i="7"/>
  <c r="AD82" i="7"/>
  <c r="AD73" i="7"/>
  <c r="AD65" i="7"/>
  <c r="AD56" i="7"/>
  <c r="AD48" i="7"/>
  <c r="AD40" i="7"/>
  <c r="AD32" i="7"/>
  <c r="AD24" i="7"/>
  <c r="AD16" i="7"/>
  <c r="AD8" i="7"/>
  <c r="AD550" i="7"/>
  <c r="AB550" i="7" s="1"/>
  <c r="AD542" i="7"/>
  <c r="AD534" i="7"/>
  <c r="AB534" i="7" s="1"/>
  <c r="AD526" i="7"/>
  <c r="AB526" i="7" s="1"/>
  <c r="AD518" i="7"/>
  <c r="AD510" i="7"/>
  <c r="AB510" i="7" s="1"/>
  <c r="AD502" i="7"/>
  <c r="AD494" i="7"/>
  <c r="AD486" i="7"/>
  <c r="AB486" i="7" s="1"/>
  <c r="AD478" i="7"/>
  <c r="AD470" i="7"/>
  <c r="AD462" i="7"/>
  <c r="AB462" i="7" s="1"/>
  <c r="AD454" i="7"/>
  <c r="AD446" i="7"/>
  <c r="AB446" i="7" s="1"/>
  <c r="AD438" i="7"/>
  <c r="AD430" i="7"/>
  <c r="AD421" i="7"/>
  <c r="AB421" i="7" s="1"/>
  <c r="AD413" i="7"/>
  <c r="AD405" i="7"/>
  <c r="AB405" i="7" s="1"/>
  <c r="AD397" i="7"/>
  <c r="AD388" i="7"/>
  <c r="AA256" i="7"/>
  <c r="X256" i="7" s="1"/>
  <c r="AA248" i="7"/>
  <c r="X248" i="7" s="1"/>
  <c r="AA240" i="7"/>
  <c r="X240" i="7" s="1"/>
  <c r="AA231" i="7"/>
  <c r="X231" i="7" s="1"/>
  <c r="AA223" i="7"/>
  <c r="X223" i="7" s="1"/>
  <c r="AA215" i="7"/>
  <c r="X215" i="7" s="1"/>
  <c r="AA207" i="7"/>
  <c r="X207" i="7" s="1"/>
  <c r="AA199" i="7"/>
  <c r="X199" i="7" s="1"/>
  <c r="AA191" i="7"/>
  <c r="X191" i="7" s="1"/>
  <c r="AA183" i="7"/>
  <c r="X183" i="7" s="1"/>
  <c r="AA175" i="7"/>
  <c r="X175" i="7" s="1"/>
  <c r="AA167" i="7"/>
  <c r="X167" i="7" s="1"/>
  <c r="AA159" i="7"/>
  <c r="X159" i="7" s="1"/>
  <c r="AA151" i="7"/>
  <c r="X151" i="7" s="1"/>
  <c r="AA143" i="7"/>
  <c r="X143" i="7" s="1"/>
  <c r="AA135" i="7"/>
  <c r="X135" i="7" s="1"/>
  <c r="AA126" i="7"/>
  <c r="AA117" i="7"/>
  <c r="AA109" i="7"/>
  <c r="AA101" i="7"/>
  <c r="X101" i="7" s="1"/>
  <c r="AA93" i="7"/>
  <c r="AA85" i="7"/>
  <c r="AA76" i="7"/>
  <c r="AA68" i="7"/>
  <c r="X68" i="7" s="1"/>
  <c r="AA60" i="7"/>
  <c r="X60" i="7" s="1"/>
  <c r="AA52" i="7"/>
  <c r="AA44" i="7"/>
  <c r="AA36" i="7"/>
  <c r="X36" i="7" s="1"/>
  <c r="AA28" i="7"/>
  <c r="X28" i="7" s="1"/>
  <c r="AA20" i="7"/>
  <c r="X20" i="7" s="1"/>
  <c r="AA12" i="7"/>
  <c r="AA549" i="7"/>
  <c r="AA541" i="7"/>
  <c r="X541" i="7" s="1"/>
  <c r="AA533" i="7"/>
  <c r="X533" i="7" s="1"/>
  <c r="AA525" i="7"/>
  <c r="AA517" i="7"/>
  <c r="X517" i="7" s="1"/>
  <c r="AA509" i="7"/>
  <c r="X509" i="7" s="1"/>
  <c r="AA501" i="7"/>
  <c r="X501" i="7" s="1"/>
  <c r="AA493" i="7"/>
  <c r="AA485" i="7"/>
  <c r="AA477" i="7"/>
  <c r="X477" i="7" s="1"/>
  <c r="AA469" i="7"/>
  <c r="X469" i="7" s="1"/>
  <c r="AA461" i="7"/>
  <c r="AA453" i="7"/>
  <c r="X453" i="7" s="1"/>
  <c r="AA445" i="7"/>
  <c r="X445" i="7" s="1"/>
  <c r="AA437" i="7"/>
  <c r="AA429" i="7"/>
  <c r="AA421" i="7"/>
  <c r="AA413" i="7"/>
  <c r="X413" i="7" s="1"/>
  <c r="AA405" i="7"/>
  <c r="X405" i="7" s="1"/>
  <c r="AA397" i="7"/>
  <c r="AA389" i="7"/>
  <c r="X389" i="7" s="1"/>
  <c r="AA381" i="7"/>
  <c r="X381" i="7" s="1"/>
  <c r="AA373" i="7"/>
  <c r="AA365" i="7"/>
  <c r="AA357" i="7"/>
  <c r="AA349" i="7"/>
  <c r="X349" i="7" s="1"/>
  <c r="AA341" i="7"/>
  <c r="X341" i="7" s="1"/>
  <c r="AA333" i="7"/>
  <c r="AA325" i="7"/>
  <c r="X325" i="7" s="1"/>
  <c r="AA317" i="7"/>
  <c r="X317" i="7" s="1"/>
  <c r="AA309" i="7"/>
  <c r="AA301" i="7"/>
  <c r="AA293" i="7"/>
  <c r="AA285" i="7"/>
  <c r="X285" i="7" s="1"/>
  <c r="AA277" i="7"/>
  <c r="X277" i="7" s="1"/>
  <c r="AA269" i="7"/>
  <c r="AD261" i="7"/>
  <c r="AD253" i="7"/>
  <c r="AD245" i="7"/>
  <c r="AD237" i="7"/>
  <c r="AD228" i="7"/>
  <c r="AD220" i="7"/>
  <c r="AD212" i="7"/>
  <c r="AD204" i="7"/>
  <c r="AD196" i="7"/>
  <c r="AD188" i="7"/>
  <c r="AD180" i="7"/>
  <c r="AD172" i="7"/>
  <c r="AD164" i="7"/>
  <c r="AD156" i="7"/>
  <c r="AD148" i="7"/>
  <c r="AD140" i="7"/>
  <c r="AD131" i="7"/>
  <c r="AD122" i="7"/>
  <c r="AD113" i="7"/>
  <c r="AD105" i="7"/>
  <c r="AD97" i="7"/>
  <c r="AD89" i="7"/>
  <c r="AD81" i="7"/>
  <c r="AD72" i="7"/>
  <c r="AD64" i="7"/>
  <c r="AD55" i="7"/>
  <c r="AD47" i="7"/>
  <c r="AD39" i="7"/>
  <c r="AD31" i="7"/>
  <c r="AD23" i="7"/>
  <c r="AD15" i="7"/>
  <c r="AD7" i="7"/>
  <c r="AD549" i="7"/>
  <c r="AB549" i="7" s="1"/>
  <c r="AD541" i="7"/>
  <c r="AD533" i="7"/>
  <c r="AB533" i="7" s="1"/>
  <c r="AD525" i="7"/>
  <c r="AB525" i="7" s="1"/>
  <c r="AD517" i="7"/>
  <c r="AD509" i="7"/>
  <c r="AB509" i="7" s="1"/>
  <c r="AD501" i="7"/>
  <c r="AD493" i="7"/>
  <c r="AD485" i="7"/>
  <c r="AB485" i="7" s="1"/>
  <c r="AD477" i="7"/>
  <c r="AD469" i="7"/>
  <c r="AB469" i="7" s="1"/>
  <c r="AD461" i="7"/>
  <c r="AB461" i="7" s="1"/>
  <c r="AD453" i="7"/>
  <c r="AD445" i="7"/>
  <c r="AB445" i="7" s="1"/>
  <c r="AD437" i="7"/>
  <c r="AD429" i="7"/>
  <c r="AD420" i="7"/>
  <c r="AB420" i="7" s="1"/>
  <c r="AD412" i="7"/>
  <c r="W393" i="7"/>
  <c r="T393" i="7" s="1"/>
  <c r="W385" i="7"/>
  <c r="T385" i="7" s="1"/>
  <c r="W377" i="7"/>
  <c r="T377" i="7" s="1"/>
  <c r="W369" i="7"/>
  <c r="T369" i="7" s="1"/>
  <c r="W361" i="7"/>
  <c r="T361" i="7" s="1"/>
  <c r="W353" i="7"/>
  <c r="T353" i="7" s="1"/>
  <c r="W345" i="7"/>
  <c r="T345" i="7" s="1"/>
  <c r="W337" i="7"/>
  <c r="T337" i="7" s="1"/>
  <c r="W329" i="7"/>
  <c r="T329" i="7" s="1"/>
  <c r="W321" i="7"/>
  <c r="T321" i="7" s="1"/>
  <c r="W313" i="7"/>
  <c r="T313" i="7" s="1"/>
  <c r="W305" i="7"/>
  <c r="T305" i="7" s="1"/>
  <c r="W297" i="7"/>
  <c r="T297" i="7" s="1"/>
  <c r="W289" i="7"/>
  <c r="T289" i="7" s="1"/>
  <c r="W281" i="7"/>
  <c r="T281" i="7" s="1"/>
  <c r="W273" i="7"/>
  <c r="T273" i="7" s="1"/>
  <c r="W265" i="7"/>
  <c r="T265" i="7" s="1"/>
  <c r="W257" i="7"/>
  <c r="T257" i="7" s="1"/>
  <c r="W249" i="7"/>
  <c r="T249" i="7" s="1"/>
  <c r="W241" i="7"/>
  <c r="T241" i="7" s="1"/>
  <c r="W232" i="7"/>
  <c r="W224" i="7"/>
  <c r="W216" i="7"/>
  <c r="T216" i="7" s="1"/>
  <c r="W208" i="7"/>
  <c r="T208" i="7" s="1"/>
  <c r="W200" i="7"/>
  <c r="W192" i="7"/>
  <c r="T192" i="7" s="1"/>
  <c r="W184" i="7"/>
  <c r="T184" i="7" s="1"/>
  <c r="W176" i="7"/>
  <c r="T176" i="7" s="1"/>
  <c r="W168" i="7"/>
  <c r="W160" i="7"/>
  <c r="W152" i="7"/>
  <c r="T152" i="7" s="1"/>
  <c r="W144" i="7"/>
  <c r="T144" i="7" s="1"/>
  <c r="W136" i="7"/>
  <c r="W128" i="7"/>
  <c r="T128" i="7" s="1"/>
  <c r="W120" i="7"/>
  <c r="T120" i="7" s="1"/>
  <c r="W111" i="7"/>
  <c r="T111" i="7" s="1"/>
  <c r="W103" i="7"/>
  <c r="W95" i="7"/>
  <c r="W87" i="7"/>
  <c r="T87" i="7" s="1"/>
  <c r="W79" i="7"/>
  <c r="T79" i="7" s="1"/>
  <c r="W71" i="7"/>
  <c r="W63" i="7"/>
  <c r="T63" i="7" s="1"/>
  <c r="W55" i="7"/>
  <c r="T55" i="7" s="1"/>
  <c r="W47" i="7"/>
  <c r="T47" i="7" s="1"/>
  <c r="W39" i="7"/>
  <c r="W31" i="7"/>
  <c r="W23" i="7"/>
  <c r="T23" i="7" s="1"/>
  <c r="W15" i="7"/>
  <c r="T15" i="7" s="1"/>
  <c r="W7" i="7"/>
  <c r="AA263" i="7"/>
  <c r="X263" i="7" s="1"/>
  <c r="AA255" i="7"/>
  <c r="X255" i="7" s="1"/>
  <c r="AA247" i="7"/>
  <c r="X247" i="7" s="1"/>
  <c r="AA239" i="7"/>
  <c r="AA230" i="7"/>
  <c r="AA222" i="7"/>
  <c r="X222" i="7" s="1"/>
  <c r="AA214" i="7"/>
  <c r="AA206" i="7"/>
  <c r="AA198" i="7"/>
  <c r="AA190" i="7"/>
  <c r="AA182" i="7"/>
  <c r="AA174" i="7"/>
  <c r="AA166" i="7"/>
  <c r="AA158" i="7"/>
  <c r="X158" i="7" s="1"/>
  <c r="AA150" i="7"/>
  <c r="AA142" i="7"/>
  <c r="AA133" i="7"/>
  <c r="X133" i="7" s="1"/>
  <c r="AA125" i="7"/>
  <c r="X125" i="7" s="1"/>
  <c r="AA116" i="7"/>
  <c r="X116" i="7" s="1"/>
  <c r="AA108" i="7"/>
  <c r="AA100" i="7"/>
  <c r="X100" i="7" s="1"/>
  <c r="AA92" i="7"/>
  <c r="X92" i="7" s="1"/>
  <c r="AA84" i="7"/>
  <c r="X84" i="7" s="1"/>
  <c r="AA75" i="7"/>
  <c r="AA67" i="7"/>
  <c r="X67" i="7" s="1"/>
  <c r="AA59" i="7"/>
  <c r="X59" i="7" s="1"/>
  <c r="AA51" i="7"/>
  <c r="X51" i="7" s="1"/>
  <c r="AA43" i="7"/>
  <c r="AA35" i="7"/>
  <c r="AA27" i="7"/>
  <c r="X27" i="7" s="1"/>
  <c r="AA19" i="7"/>
  <c r="X19" i="7" s="1"/>
  <c r="AA11" i="7"/>
  <c r="AA548" i="7"/>
  <c r="X548" i="7" s="1"/>
  <c r="AA540" i="7"/>
  <c r="X540" i="7" s="1"/>
  <c r="AA532" i="7"/>
  <c r="X532" i="7" s="1"/>
  <c r="AA524" i="7"/>
  <c r="X524" i="7" s="1"/>
  <c r="AA516" i="7"/>
  <c r="X516" i="7" s="1"/>
  <c r="AA508" i="7"/>
  <c r="X508" i="7" s="1"/>
  <c r="AA500" i="7"/>
  <c r="X500" i="7" s="1"/>
  <c r="AA492" i="7"/>
  <c r="X492" i="7" s="1"/>
  <c r="AA484" i="7"/>
  <c r="X484" i="7" s="1"/>
  <c r="AA476" i="7"/>
  <c r="X476" i="7" s="1"/>
  <c r="AA468" i="7"/>
  <c r="X468" i="7" s="1"/>
  <c r="AA460" i="7"/>
  <c r="X460" i="7" s="1"/>
  <c r="AA452" i="7"/>
  <c r="X452" i="7" s="1"/>
  <c r="AA444" i="7"/>
  <c r="X444" i="7" s="1"/>
  <c r="AA436" i="7"/>
  <c r="X436" i="7" s="1"/>
  <c r="AA428" i="7"/>
  <c r="X428" i="7" s="1"/>
  <c r="AA420" i="7"/>
  <c r="AA412" i="7"/>
  <c r="X412" i="7" s="1"/>
  <c r="AA404" i="7"/>
  <c r="X404" i="7" s="1"/>
  <c r="AA396" i="7"/>
  <c r="X396" i="7" s="1"/>
  <c r="AA388" i="7"/>
  <c r="X388" i="7" s="1"/>
  <c r="AA380" i="7"/>
  <c r="X380" i="7" s="1"/>
  <c r="AA372" i="7"/>
  <c r="X372" i="7" s="1"/>
  <c r="AA364" i="7"/>
  <c r="X364" i="7" s="1"/>
  <c r="AA356" i="7"/>
  <c r="X356" i="7" s="1"/>
  <c r="AA348" i="7"/>
  <c r="X348" i="7" s="1"/>
  <c r="AA340" i="7"/>
  <c r="X340" i="7" s="1"/>
  <c r="AA332" i="7"/>
  <c r="X332" i="7" s="1"/>
  <c r="AA324" i="7"/>
  <c r="X324" i="7" s="1"/>
  <c r="AA316" i="7"/>
  <c r="X316" i="7" s="1"/>
  <c r="AA308" i="7"/>
  <c r="X308" i="7" s="1"/>
  <c r="AA300" i="7"/>
  <c r="X300" i="7" s="1"/>
  <c r="AA292" i="7"/>
  <c r="X292" i="7" s="1"/>
  <c r="AA284" i="7"/>
  <c r="X284" i="7" s="1"/>
  <c r="AA276" i="7"/>
  <c r="X276" i="7" s="1"/>
  <c r="AA268" i="7"/>
  <c r="X268" i="7" s="1"/>
  <c r="AD260" i="7"/>
  <c r="AD252" i="7"/>
  <c r="AD244" i="7"/>
  <c r="AD235" i="7"/>
  <c r="AD227" i="7"/>
  <c r="AD219" i="7"/>
  <c r="AD211" i="7"/>
  <c r="AD203" i="7"/>
  <c r="AD195" i="7"/>
  <c r="AD187" i="7"/>
  <c r="AD179" i="7"/>
  <c r="AD171" i="7"/>
  <c r="AD163" i="7"/>
  <c r="AD155" i="7"/>
  <c r="AD147" i="7"/>
  <c r="AD139" i="7"/>
  <c r="AD130" i="7"/>
  <c r="AD121" i="7"/>
  <c r="AB121" i="7" s="1"/>
  <c r="AD112" i="7"/>
  <c r="AD104" i="7"/>
  <c r="AD96" i="7"/>
  <c r="AD88" i="7"/>
  <c r="AD79" i="7"/>
  <c r="AD71" i="7"/>
  <c r="AD63" i="7"/>
  <c r="AD54" i="7"/>
  <c r="AB54" i="7" s="1"/>
  <c r="AD46" i="7"/>
  <c r="AB46" i="7" s="1"/>
  <c r="AD38" i="7"/>
  <c r="AB38" i="7" s="1"/>
  <c r="AD30" i="7"/>
  <c r="AD22" i="7"/>
  <c r="AB22" i="7" s="1"/>
  <c r="AD14" i="7"/>
  <c r="AB14" i="7" s="1"/>
  <c r="AD6" i="7"/>
  <c r="AB6" i="7" s="1"/>
  <c r="AD548" i="7"/>
  <c r="AD540" i="7"/>
  <c r="AB540" i="7" s="1"/>
  <c r="AD532" i="7"/>
  <c r="AD524" i="7"/>
  <c r="AB524" i="7" s="1"/>
  <c r="AD516" i="7"/>
  <c r="AB516" i="7" s="1"/>
  <c r="AD508" i="7"/>
  <c r="AD500" i="7"/>
  <c r="AB500" i="7" s="1"/>
  <c r="AD492" i="7"/>
  <c r="AD484" i="7"/>
  <c r="AD476" i="7"/>
  <c r="AB476" i="7" s="1"/>
  <c r="AD468" i="7"/>
  <c r="AD460" i="7"/>
  <c r="AB460" i="7" s="1"/>
  <c r="AD452" i="7"/>
  <c r="AB452" i="7" s="1"/>
  <c r="AD444" i="7"/>
  <c r="AD436" i="7"/>
  <c r="AB436" i="7" s="1"/>
  <c r="AD427" i="7"/>
  <c r="AD419" i="7"/>
  <c r="AD411" i="7"/>
  <c r="AB411" i="7" s="1"/>
  <c r="AD403" i="7"/>
  <c r="AD395" i="7"/>
  <c r="AD386" i="7"/>
  <c r="W14" i="7"/>
  <c r="T14" i="7" s="1"/>
  <c r="W6" i="7"/>
  <c r="T6" i="7" s="1"/>
  <c r="AA262" i="7"/>
  <c r="X262" i="7" s="1"/>
  <c r="AA254" i="7"/>
  <c r="X254" i="7" s="1"/>
  <c r="AA246" i="7"/>
  <c r="X246" i="7" s="1"/>
  <c r="AA238" i="7"/>
  <c r="X238" i="7" s="1"/>
  <c r="AA229" i="7"/>
  <c r="X229" i="7" s="1"/>
  <c r="AA221" i="7"/>
  <c r="X221" i="7" s="1"/>
  <c r="AA213" i="7"/>
  <c r="X213" i="7" s="1"/>
  <c r="AA205" i="7"/>
  <c r="X205" i="7" s="1"/>
  <c r="AA197" i="7"/>
  <c r="X197" i="7" s="1"/>
  <c r="AA189" i="7"/>
  <c r="X189" i="7" s="1"/>
  <c r="AA181" i="7"/>
  <c r="X181" i="7" s="1"/>
  <c r="AA173" i="7"/>
  <c r="AA165" i="7"/>
  <c r="X165" i="7" s="1"/>
  <c r="AA157" i="7"/>
  <c r="X157" i="7" s="1"/>
  <c r="AA149" i="7"/>
  <c r="X149" i="7" s="1"/>
  <c r="AA141" i="7"/>
  <c r="X141" i="7" s="1"/>
  <c r="AA132" i="7"/>
  <c r="X132" i="7" s="1"/>
  <c r="AA124" i="7"/>
  <c r="X124" i="7" s="1"/>
  <c r="AA115" i="7"/>
  <c r="X115" i="7" s="1"/>
  <c r="AA107" i="7"/>
  <c r="X107" i="7" s="1"/>
  <c r="AA99" i="7"/>
  <c r="X99" i="7" s="1"/>
  <c r="AA91" i="7"/>
  <c r="X91" i="7" s="1"/>
  <c r="AA83" i="7"/>
  <c r="X83" i="7" s="1"/>
  <c r="AA74" i="7"/>
  <c r="X74" i="7" s="1"/>
  <c r="AA66" i="7"/>
  <c r="X66" i="7" s="1"/>
  <c r="AA58" i="7"/>
  <c r="X58" i="7" s="1"/>
  <c r="AA50" i="7"/>
  <c r="X50" i="7" s="1"/>
  <c r="AA42" i="7"/>
  <c r="X42" i="7" s="1"/>
  <c r="AA34" i="7"/>
  <c r="X34" i="7" s="1"/>
  <c r="AA26" i="7"/>
  <c r="X26" i="7" s="1"/>
  <c r="AA18" i="7"/>
  <c r="X18" i="7" s="1"/>
  <c r="AA10" i="7"/>
  <c r="X10" i="7" s="1"/>
  <c r="AA547" i="7"/>
  <c r="X547" i="7" s="1"/>
  <c r="AA539" i="7"/>
  <c r="AA531" i="7"/>
  <c r="X531" i="7" s="1"/>
  <c r="AA523" i="7"/>
  <c r="X523" i="7" s="1"/>
  <c r="AA515" i="7"/>
  <c r="X515" i="7" s="1"/>
  <c r="AA507" i="7"/>
  <c r="X507" i="7" s="1"/>
  <c r="AA499" i="7"/>
  <c r="X499" i="7" s="1"/>
  <c r="AA491" i="7"/>
  <c r="X491" i="7" s="1"/>
  <c r="AA483" i="7"/>
  <c r="X483" i="7" s="1"/>
  <c r="AA475" i="7"/>
  <c r="X475" i="7" s="1"/>
  <c r="AA467" i="7"/>
  <c r="X467" i="7" s="1"/>
  <c r="AA459" i="7"/>
  <c r="X459" i="7" s="1"/>
  <c r="AA451" i="7"/>
  <c r="X451" i="7" s="1"/>
  <c r="AA443" i="7"/>
  <c r="X443" i="7" s="1"/>
  <c r="AA435" i="7"/>
  <c r="X435" i="7" s="1"/>
  <c r="AA427" i="7"/>
  <c r="X427" i="7" s="1"/>
  <c r="AA419" i="7"/>
  <c r="X419" i="7" s="1"/>
  <c r="AA411" i="7"/>
  <c r="X411" i="7" s="1"/>
  <c r="AA403" i="7"/>
  <c r="X403" i="7" s="1"/>
  <c r="AA395" i="7"/>
  <c r="X395" i="7" s="1"/>
  <c r="AA387" i="7"/>
  <c r="X387" i="7" s="1"/>
  <c r="AA379" i="7"/>
  <c r="X379" i="7" s="1"/>
  <c r="AA371" i="7"/>
  <c r="X371" i="7" s="1"/>
  <c r="AA363" i="7"/>
  <c r="X363" i="7" s="1"/>
  <c r="AA355" i="7"/>
  <c r="X355" i="7" s="1"/>
  <c r="AA347" i="7"/>
  <c r="X347" i="7" s="1"/>
  <c r="AA339" i="7"/>
  <c r="X339" i="7" s="1"/>
  <c r="AA331" i="7"/>
  <c r="X331" i="7" s="1"/>
  <c r="AA323" i="7"/>
  <c r="X323" i="7" s="1"/>
  <c r="AA315" i="7"/>
  <c r="X315" i="7" s="1"/>
  <c r="AA307" i="7"/>
  <c r="X307" i="7" s="1"/>
  <c r="AA299" i="7"/>
  <c r="X299" i="7" s="1"/>
  <c r="AA291" i="7"/>
  <c r="X291" i="7" s="1"/>
  <c r="AA283" i="7"/>
  <c r="X283" i="7" s="1"/>
  <c r="AA275" i="7"/>
  <c r="X275" i="7" s="1"/>
  <c r="AA267" i="7"/>
  <c r="X267" i="7" s="1"/>
  <c r="W239" i="7"/>
  <c r="W230" i="7"/>
  <c r="T230" i="7" s="1"/>
  <c r="W222" i="7"/>
  <c r="T222" i="7" s="1"/>
  <c r="W214" i="7"/>
  <c r="T214" i="7" s="1"/>
  <c r="W206" i="7"/>
  <c r="T206" i="7" s="1"/>
  <c r="W198" i="7"/>
  <c r="T198" i="7" s="1"/>
  <c r="W190" i="7"/>
  <c r="T190" i="7" s="1"/>
  <c r="W182" i="7"/>
  <c r="T182" i="7" s="1"/>
  <c r="W174" i="7"/>
  <c r="T174" i="7" s="1"/>
  <c r="W166" i="7"/>
  <c r="T166" i="7" s="1"/>
  <c r="W158" i="7"/>
  <c r="T158" i="7" s="1"/>
  <c r="W150" i="7"/>
  <c r="T150" i="7" s="1"/>
  <c r="W142" i="7"/>
  <c r="T142" i="7" s="1"/>
  <c r="W134" i="7"/>
  <c r="T134" i="7" s="1"/>
  <c r="W126" i="7"/>
  <c r="T126" i="7" s="1"/>
  <c r="W117" i="7"/>
  <c r="T117" i="7" s="1"/>
  <c r="W109" i="7"/>
  <c r="W101" i="7"/>
  <c r="T101" i="7" s="1"/>
  <c r="W93" i="7"/>
  <c r="T93" i="7" s="1"/>
  <c r="W85" i="7"/>
  <c r="T85" i="7" s="1"/>
  <c r="W77" i="7"/>
  <c r="T77" i="7" s="1"/>
  <c r="W69" i="7"/>
  <c r="T69" i="7" s="1"/>
  <c r="W61" i="7"/>
  <c r="T61" i="7" s="1"/>
  <c r="W53" i="7"/>
  <c r="T53" i="7" s="1"/>
  <c r="W45" i="7"/>
  <c r="T45" i="7" s="1"/>
  <c r="W37" i="7"/>
  <c r="T37" i="7" s="1"/>
  <c r="W29" i="7"/>
  <c r="T29" i="7" s="1"/>
  <c r="W21" i="7"/>
  <c r="T21" i="7" s="1"/>
  <c r="W13" i="7"/>
  <c r="T13" i="7" s="1"/>
  <c r="W5" i="7"/>
  <c r="T5" i="7" s="1"/>
  <c r="AA261" i="7"/>
  <c r="X261" i="7" s="1"/>
  <c r="AA253" i="7"/>
  <c r="X253" i="7" s="1"/>
  <c r="AA245" i="7"/>
  <c r="X245" i="7" s="1"/>
  <c r="AA237" i="7"/>
  <c r="AA228" i="7"/>
  <c r="X228" i="7" s="1"/>
  <c r="AA220" i="7"/>
  <c r="X220" i="7" s="1"/>
  <c r="AA212" i="7"/>
  <c r="X212" i="7" s="1"/>
  <c r="AA204" i="7"/>
  <c r="AA196" i="7"/>
  <c r="X196" i="7" s="1"/>
  <c r="AA188" i="7"/>
  <c r="X188" i="7" s="1"/>
  <c r="AA180" i="7"/>
  <c r="X180" i="7" s="1"/>
  <c r="AA172" i="7"/>
  <c r="AA164" i="7"/>
  <c r="X164" i="7" s="1"/>
  <c r="AA156" i="7"/>
  <c r="X156" i="7" s="1"/>
  <c r="AA148" i="7"/>
  <c r="X148" i="7" s="1"/>
  <c r="AA140" i="7"/>
  <c r="AA131" i="7"/>
  <c r="X131" i="7" s="1"/>
  <c r="AA123" i="7"/>
  <c r="X123" i="7" s="1"/>
  <c r="AA114" i="7"/>
  <c r="X114" i="7" s="1"/>
  <c r="AA106" i="7"/>
  <c r="AA98" i="7"/>
  <c r="X98" i="7" s="1"/>
  <c r="AA90" i="7"/>
  <c r="X90" i="7" s="1"/>
  <c r="AA82" i="7"/>
  <c r="X82" i="7" s="1"/>
  <c r="AA73" i="7"/>
  <c r="AA65" i="7"/>
  <c r="X65" i="7" s="1"/>
  <c r="AA57" i="7"/>
  <c r="X57" i="7" s="1"/>
  <c r="AA49" i="7"/>
  <c r="X49" i="7" s="1"/>
  <c r="AA41" i="7"/>
  <c r="AA33" i="7"/>
  <c r="X33" i="7" s="1"/>
  <c r="AA25" i="7"/>
  <c r="X25" i="7" s="1"/>
  <c r="AA17" i="7"/>
  <c r="X17" i="7" s="1"/>
  <c r="AA9" i="7"/>
  <c r="AA546" i="7"/>
  <c r="X546" i="7" s="1"/>
  <c r="AA538" i="7"/>
  <c r="X538" i="7" s="1"/>
  <c r="AA530" i="7"/>
  <c r="X530" i="7" s="1"/>
  <c r="AA522" i="7"/>
  <c r="AA514" i="7"/>
  <c r="X514" i="7" s="1"/>
  <c r="AA506" i="7"/>
  <c r="X506" i="7" s="1"/>
  <c r="AA498" i="7"/>
  <c r="X498" i="7" s="1"/>
  <c r="AA490" i="7"/>
  <c r="AA482" i="7"/>
  <c r="X482" i="7" s="1"/>
  <c r="AA474" i="7"/>
  <c r="X474" i="7" s="1"/>
  <c r="AA466" i="7"/>
  <c r="X466" i="7" s="1"/>
  <c r="AA458" i="7"/>
  <c r="AA450" i="7"/>
  <c r="X450" i="7" s="1"/>
  <c r="AA442" i="7"/>
  <c r="X442" i="7" s="1"/>
  <c r="AA434" i="7"/>
  <c r="X434" i="7" s="1"/>
  <c r="AA426" i="7"/>
  <c r="AA418" i="7"/>
  <c r="X418" i="7" s="1"/>
  <c r="AA410" i="7"/>
  <c r="X410" i="7" s="1"/>
  <c r="AA402" i="7"/>
  <c r="X402" i="7" s="1"/>
  <c r="AA394" i="7"/>
  <c r="AA386" i="7"/>
  <c r="X386" i="7" s="1"/>
  <c r="AA378" i="7"/>
  <c r="X378" i="7" s="1"/>
  <c r="AA370" i="7"/>
  <c r="X370" i="7" s="1"/>
  <c r="AA362" i="7"/>
  <c r="AA354" i="7"/>
  <c r="X354" i="7" s="1"/>
  <c r="AA346" i="7"/>
  <c r="X346" i="7" s="1"/>
  <c r="AA338" i="7"/>
  <c r="X338" i="7" s="1"/>
  <c r="AA330" i="7"/>
  <c r="AA322" i="7"/>
  <c r="X322" i="7" s="1"/>
  <c r="AA314" i="7"/>
  <c r="X314" i="7" s="1"/>
  <c r="AA306" i="7"/>
  <c r="X306" i="7" s="1"/>
  <c r="AA298" i="7"/>
  <c r="AA290" i="7"/>
  <c r="X290" i="7" s="1"/>
  <c r="AA282" i="7"/>
  <c r="X282" i="7" s="1"/>
  <c r="AA274" i="7"/>
  <c r="X274" i="7" s="1"/>
  <c r="AA266" i="7"/>
  <c r="AA260" i="7"/>
  <c r="X260" i="7" s="1"/>
  <c r="AA252" i="7"/>
  <c r="X252" i="7" s="1"/>
  <c r="AA244" i="7"/>
  <c r="X244" i="7" s="1"/>
  <c r="AA235" i="7"/>
  <c r="AA227" i="7"/>
  <c r="X227" i="7" s="1"/>
  <c r="AA219" i="7"/>
  <c r="X219" i="7" s="1"/>
  <c r="AA211" i="7"/>
  <c r="X211" i="7" s="1"/>
  <c r="AA203" i="7"/>
  <c r="AA195" i="7"/>
  <c r="X195" i="7" s="1"/>
  <c r="AA187" i="7"/>
  <c r="X187" i="7" s="1"/>
  <c r="AA179" i="7"/>
  <c r="X179" i="7" s="1"/>
  <c r="AA171" i="7"/>
  <c r="AA163" i="7"/>
  <c r="X163" i="7" s="1"/>
  <c r="AA155" i="7"/>
  <c r="X155" i="7" s="1"/>
  <c r="AA147" i="7"/>
  <c r="X147" i="7" s="1"/>
  <c r="AA139" i="7"/>
  <c r="AA130" i="7"/>
  <c r="X130" i="7" s="1"/>
  <c r="AA122" i="7"/>
  <c r="X122" i="7" s="1"/>
  <c r="AA113" i="7"/>
  <c r="X113" i="7" s="1"/>
  <c r="AA105" i="7"/>
  <c r="AA97" i="7"/>
  <c r="X97" i="7" s="1"/>
  <c r="AA89" i="7"/>
  <c r="X89" i="7" s="1"/>
  <c r="AA81" i="7"/>
  <c r="X81" i="7" s="1"/>
  <c r="AA72" i="7"/>
  <c r="AA64" i="7"/>
  <c r="X64" i="7" s="1"/>
  <c r="AA56" i="7"/>
  <c r="X56" i="7" s="1"/>
  <c r="AA48" i="7"/>
  <c r="X48" i="7" s="1"/>
  <c r="AA40" i="7"/>
  <c r="AA32" i="7"/>
  <c r="X32" i="7" s="1"/>
  <c r="AA24" i="7"/>
  <c r="X24" i="7" s="1"/>
  <c r="AA16" i="7"/>
  <c r="X16" i="7" s="1"/>
  <c r="AA8" i="7"/>
  <c r="AA545" i="7"/>
  <c r="X545" i="7" s="1"/>
  <c r="AA537" i="7"/>
  <c r="X537" i="7" s="1"/>
  <c r="AA529" i="7"/>
  <c r="X529" i="7" s="1"/>
  <c r="AA521" i="7"/>
  <c r="AA513" i="7"/>
  <c r="X513" i="7" s="1"/>
  <c r="AA505" i="7"/>
  <c r="X505" i="7" s="1"/>
  <c r="AA497" i="7"/>
  <c r="X497" i="7" s="1"/>
  <c r="AA489" i="7"/>
  <c r="AA481" i="7"/>
  <c r="X481" i="7" s="1"/>
  <c r="AA473" i="7"/>
  <c r="X473" i="7" s="1"/>
  <c r="AA465" i="7"/>
  <c r="X465" i="7" s="1"/>
  <c r="AA457" i="7"/>
  <c r="AA449" i="7"/>
  <c r="X449" i="7" s="1"/>
  <c r="AA441" i="7"/>
  <c r="X441" i="7" s="1"/>
  <c r="AA433" i="7"/>
  <c r="X433" i="7" s="1"/>
  <c r="AA425" i="7"/>
  <c r="AA417" i="7"/>
  <c r="X417" i="7" s="1"/>
  <c r="AA409" i="7"/>
  <c r="X409" i="7" s="1"/>
  <c r="AA401" i="7"/>
  <c r="X401" i="7" s="1"/>
  <c r="AA393" i="7"/>
  <c r="AA385" i="7"/>
  <c r="X385" i="7" s="1"/>
  <c r="AA377" i="7"/>
  <c r="X377" i="7" s="1"/>
  <c r="AA369" i="7"/>
  <c r="AA361" i="7"/>
  <c r="X361" i="7" s="1"/>
  <c r="AA353" i="7"/>
  <c r="X353" i="7" s="1"/>
  <c r="AA345" i="7"/>
  <c r="X345" i="7" s="1"/>
  <c r="AA337" i="7"/>
  <c r="AA329" i="7"/>
  <c r="AA321" i="7"/>
  <c r="X321" i="7" s="1"/>
  <c r="AA313" i="7"/>
  <c r="X313" i="7" s="1"/>
  <c r="AA305" i="7"/>
  <c r="AA297" i="7"/>
  <c r="X297" i="7" s="1"/>
  <c r="AA289" i="7"/>
  <c r="X289" i="7" s="1"/>
  <c r="AA281" i="7"/>
  <c r="X281" i="7" s="1"/>
  <c r="AA273" i="7"/>
  <c r="AA265" i="7"/>
  <c r="AD257" i="7"/>
  <c r="AB257" i="7" s="1"/>
  <c r="AD249" i="7"/>
  <c r="AB249" i="7" s="1"/>
  <c r="AD241" i="7"/>
  <c r="AD232" i="7"/>
  <c r="AB232" i="7" s="1"/>
  <c r="AD224" i="7"/>
  <c r="AB224" i="7" s="1"/>
  <c r="AD216" i="7"/>
  <c r="AB216" i="7" s="1"/>
  <c r="AA259" i="7"/>
  <c r="X259" i="7" s="1"/>
  <c r="AA251" i="7"/>
  <c r="X251" i="7" s="1"/>
  <c r="AA243" i="7"/>
  <c r="X243" i="7" s="1"/>
  <c r="AA234" i="7"/>
  <c r="X234" i="7" s="1"/>
  <c r="AA226" i="7"/>
  <c r="X226" i="7" s="1"/>
  <c r="AA218" i="7"/>
  <c r="X218" i="7" s="1"/>
  <c r="AA210" i="7"/>
  <c r="X210" i="7" s="1"/>
  <c r="AA202" i="7"/>
  <c r="X202" i="7" s="1"/>
  <c r="AA194" i="7"/>
  <c r="X194" i="7" s="1"/>
  <c r="AA186" i="7"/>
  <c r="X186" i="7" s="1"/>
  <c r="AA178" i="7"/>
  <c r="X178" i="7" s="1"/>
  <c r="AA170" i="7"/>
  <c r="X170" i="7" s="1"/>
  <c r="AA162" i="7"/>
  <c r="X162" i="7" s="1"/>
  <c r="AA154" i="7"/>
  <c r="X154" i="7" s="1"/>
  <c r="AA146" i="7"/>
  <c r="X146" i="7" s="1"/>
  <c r="AA138" i="7"/>
  <c r="X138" i="7" s="1"/>
  <c r="AA129" i="7"/>
  <c r="X129" i="7" s="1"/>
  <c r="AA121" i="7"/>
  <c r="X121" i="7" s="1"/>
  <c r="AA112" i="7"/>
  <c r="X112" i="7" s="1"/>
  <c r="AA104" i="7"/>
  <c r="X104" i="7" s="1"/>
  <c r="AA96" i="7"/>
  <c r="X96" i="7" s="1"/>
  <c r="AA88" i="7"/>
  <c r="X88" i="7" s="1"/>
  <c r="AA79" i="7"/>
  <c r="AA71" i="7"/>
  <c r="X71" i="7" s="1"/>
  <c r="AA63" i="7"/>
  <c r="X63" i="7" s="1"/>
  <c r="AA55" i="7"/>
  <c r="X55" i="7" s="1"/>
  <c r="AA47" i="7"/>
  <c r="AA39" i="7"/>
  <c r="X39" i="7" s="1"/>
  <c r="AA31" i="7"/>
  <c r="X31" i="7" s="1"/>
  <c r="AA23" i="7"/>
  <c r="AA15" i="7"/>
  <c r="AA7" i="7"/>
  <c r="X7" i="7" s="1"/>
  <c r="AA544" i="7"/>
  <c r="AA536" i="7"/>
  <c r="X536" i="7" s="1"/>
  <c r="AA528" i="7"/>
  <c r="X528" i="7" s="1"/>
  <c r="AA520" i="7"/>
  <c r="X520" i="7" s="1"/>
  <c r="AA512" i="7"/>
  <c r="AA504" i="7"/>
  <c r="X504" i="7" s="1"/>
  <c r="AA496" i="7"/>
  <c r="X496" i="7" s="1"/>
  <c r="AA488" i="7"/>
  <c r="X488" i="7" s="1"/>
  <c r="AA480" i="7"/>
  <c r="AA472" i="7"/>
  <c r="X472" i="7" s="1"/>
  <c r="AA464" i="7"/>
  <c r="X464" i="7" s="1"/>
  <c r="AA456" i="7"/>
  <c r="X456" i="7" s="1"/>
  <c r="AA448" i="7"/>
  <c r="AA440" i="7"/>
  <c r="X440" i="7" s="1"/>
  <c r="AA432" i="7"/>
  <c r="X432" i="7" s="1"/>
  <c r="AA424" i="7"/>
  <c r="X424" i="7" s="1"/>
  <c r="AA416" i="7"/>
  <c r="AA408" i="7"/>
  <c r="X408" i="7" s="1"/>
  <c r="AA400" i="7"/>
  <c r="X400" i="7" s="1"/>
  <c r="AA392" i="7"/>
  <c r="X392" i="7" s="1"/>
  <c r="AA384" i="7"/>
  <c r="AA376" i="7"/>
  <c r="X376" i="7" s="1"/>
  <c r="AA368" i="7"/>
  <c r="X368" i="7" s="1"/>
  <c r="AA360" i="7"/>
  <c r="X360" i="7" s="1"/>
  <c r="AA352" i="7"/>
  <c r="AA344" i="7"/>
  <c r="X344" i="7" s="1"/>
  <c r="AA336" i="7"/>
  <c r="X336" i="7" s="1"/>
  <c r="AA328" i="7"/>
  <c r="X328" i="7" s="1"/>
  <c r="AA320" i="7"/>
  <c r="AA312" i="7"/>
  <c r="X312" i="7" s="1"/>
  <c r="AA304" i="7"/>
  <c r="X304" i="7" s="1"/>
  <c r="AA296" i="7"/>
  <c r="X296" i="7" s="1"/>
  <c r="AA288" i="7"/>
  <c r="AA280" i="7"/>
  <c r="X280" i="7" s="1"/>
  <c r="AA272" i="7"/>
  <c r="X272" i="7" s="1"/>
  <c r="AD128" i="7"/>
  <c r="AD80" i="7"/>
  <c r="AD134" i="7"/>
  <c r="AD59" i="7"/>
  <c r="AD236" i="7"/>
  <c r="AD119" i="7"/>
  <c r="AD4" i="7"/>
  <c r="AB4" i="7" s="1"/>
  <c r="AD256" i="7"/>
  <c r="AD248" i="7"/>
  <c r="AB248" i="7" s="1"/>
  <c r="AD240" i="7"/>
  <c r="AB240" i="7" s="1"/>
  <c r="AD231" i="7"/>
  <c r="AB231" i="7" s="1"/>
  <c r="AD223" i="7"/>
  <c r="AD215" i="7"/>
  <c r="AB215" i="7" s="1"/>
  <c r="AD207" i="7"/>
  <c r="AB207" i="7" s="1"/>
  <c r="AD199" i="7"/>
  <c r="AB199" i="7" s="1"/>
  <c r="AD191" i="7"/>
  <c r="AD183" i="7"/>
  <c r="AB183" i="7" s="1"/>
  <c r="AD175" i="7"/>
  <c r="AB175" i="7" s="1"/>
  <c r="AD167" i="7"/>
  <c r="AB167" i="7" s="1"/>
  <c r="AD159" i="7"/>
  <c r="AD151" i="7"/>
  <c r="AB151" i="7" s="1"/>
  <c r="AD143" i="7"/>
  <c r="AB143" i="7" s="1"/>
  <c r="AD135" i="7"/>
  <c r="AB135" i="7" s="1"/>
  <c r="AD125" i="7"/>
  <c r="AB125" i="7" s="1"/>
  <c r="AD116" i="7"/>
  <c r="AD108" i="7"/>
  <c r="AB108" i="7" s="1"/>
  <c r="AD100" i="7"/>
  <c r="AB100" i="7" s="1"/>
  <c r="AD92" i="7"/>
  <c r="AB92" i="7" s="1"/>
  <c r="AD84" i="7"/>
  <c r="AB84" i="7" s="1"/>
  <c r="AD75" i="7"/>
  <c r="AB75" i="7" s="1"/>
  <c r="AD67" i="7"/>
  <c r="AB67" i="7" s="1"/>
  <c r="AD58" i="7"/>
  <c r="AB58" i="7" s="1"/>
  <c r="AD50" i="7"/>
  <c r="AB50" i="7" s="1"/>
  <c r="AD42" i="7"/>
  <c r="AD34" i="7"/>
  <c r="AD26" i="7"/>
  <c r="AB26" i="7" s="1"/>
  <c r="AD18" i="7"/>
  <c r="AB18" i="7" s="1"/>
  <c r="AD10" i="7"/>
  <c r="AD544" i="7"/>
  <c r="AD536" i="7"/>
  <c r="AB536" i="7" s="1"/>
  <c r="AD528" i="7"/>
  <c r="AD520" i="7"/>
  <c r="AD512" i="7"/>
  <c r="AD504" i="7"/>
  <c r="AB504" i="7" s="1"/>
  <c r="AD496" i="7"/>
  <c r="AB496" i="7" s="1"/>
  <c r="AD488" i="7"/>
  <c r="AD480" i="7"/>
  <c r="AD472" i="7"/>
  <c r="AB472" i="7" s="1"/>
  <c r="AD464" i="7"/>
  <c r="AD456" i="7"/>
  <c r="AD448" i="7"/>
  <c r="AD440" i="7"/>
  <c r="AB440" i="7" s="1"/>
  <c r="AD404" i="7"/>
  <c r="AB404" i="7" s="1"/>
  <c r="AD396" i="7"/>
  <c r="AB396" i="7" s="1"/>
  <c r="AD387" i="7"/>
  <c r="AD379" i="7"/>
  <c r="AB379" i="7" s="1"/>
  <c r="AD371" i="7"/>
  <c r="AB371" i="7" s="1"/>
  <c r="AD363" i="7"/>
  <c r="AD355" i="7"/>
  <c r="AB355" i="7" s="1"/>
  <c r="AD347" i="7"/>
  <c r="AB347" i="7" s="1"/>
  <c r="AD339" i="7"/>
  <c r="AB339" i="7" s="1"/>
  <c r="AD331" i="7"/>
  <c r="AD323" i="7"/>
  <c r="AD315" i="7"/>
  <c r="AB315" i="7" s="1"/>
  <c r="AD307" i="7"/>
  <c r="AB307" i="7" s="1"/>
  <c r="AD299" i="7"/>
  <c r="AD291" i="7"/>
  <c r="AB291" i="7" s="1"/>
  <c r="AD283" i="7"/>
  <c r="AB283" i="7" s="1"/>
  <c r="AD275" i="7"/>
  <c r="AB275" i="7" s="1"/>
  <c r="AD267" i="7"/>
  <c r="AD378" i="7"/>
  <c r="AD370" i="7"/>
  <c r="AB370" i="7" s="1"/>
  <c r="AD362" i="7"/>
  <c r="AB362" i="7" s="1"/>
  <c r="AD354" i="7"/>
  <c r="AD346" i="7"/>
  <c r="AD338" i="7"/>
  <c r="AB338" i="7" s="1"/>
  <c r="AD330" i="7"/>
  <c r="AB330" i="7" s="1"/>
  <c r="AD322" i="7"/>
  <c r="AB322" i="7" s="1"/>
  <c r="AD314" i="7"/>
  <c r="AD306" i="7"/>
  <c r="AB306" i="7" s="1"/>
  <c r="AD298" i="7"/>
  <c r="AB298" i="7" s="1"/>
  <c r="AD290" i="7"/>
  <c r="AD282" i="7"/>
  <c r="AD274" i="7"/>
  <c r="AB274" i="7" s="1"/>
  <c r="AD266" i="7"/>
  <c r="AB266" i="7" s="1"/>
  <c r="AD259" i="7"/>
  <c r="AB259" i="7" s="1"/>
  <c r="AD251" i="7"/>
  <c r="AB251" i="7" s="1"/>
  <c r="AD243" i="7"/>
  <c r="AB243" i="7" s="1"/>
  <c r="AD234" i="7"/>
  <c r="AB234" i="7" s="1"/>
  <c r="AD226" i="7"/>
  <c r="AB226" i="7" s="1"/>
  <c r="AD218" i="7"/>
  <c r="AB218" i="7" s="1"/>
  <c r="AD210" i="7"/>
  <c r="AB210" i="7" s="1"/>
  <c r="AD202" i="7"/>
  <c r="AB202" i="7" s="1"/>
  <c r="AD194" i="7"/>
  <c r="AB194" i="7" s="1"/>
  <c r="AD186" i="7"/>
  <c r="AB186" i="7" s="1"/>
  <c r="AD178" i="7"/>
  <c r="AB178" i="7" s="1"/>
  <c r="AD170" i="7"/>
  <c r="AB170" i="7" s="1"/>
  <c r="AD162" i="7"/>
  <c r="AB162" i="7" s="1"/>
  <c r="AD154" i="7"/>
  <c r="AB154" i="7" s="1"/>
  <c r="AD146" i="7"/>
  <c r="AB146" i="7" s="1"/>
  <c r="AD138" i="7"/>
  <c r="AB138" i="7" s="1"/>
  <c r="AD129" i="7"/>
  <c r="AB129" i="7" s="1"/>
  <c r="AD120" i="7"/>
  <c r="AB120" i="7" s="1"/>
  <c r="AD111" i="7"/>
  <c r="AB111" i="7" s="1"/>
  <c r="AD103" i="7"/>
  <c r="AB103" i="7" s="1"/>
  <c r="AD95" i="7"/>
  <c r="AD87" i="7"/>
  <c r="AB87" i="7" s="1"/>
  <c r="AD78" i="7"/>
  <c r="AB78" i="7" s="1"/>
  <c r="AD70" i="7"/>
  <c r="AB70" i="7" s="1"/>
  <c r="AD62" i="7"/>
  <c r="AD53" i="7"/>
  <c r="AB53" i="7" s="1"/>
  <c r="AD45" i="7"/>
  <c r="AD37" i="7"/>
  <c r="AB37" i="7" s="1"/>
  <c r="AD29" i="7"/>
  <c r="AB29" i="7" s="1"/>
  <c r="AD21" i="7"/>
  <c r="AB21" i="7" s="1"/>
  <c r="AD13" i="7"/>
  <c r="AD5" i="7"/>
  <c r="AB5" i="7" s="1"/>
  <c r="AD547" i="7"/>
  <c r="AB547" i="7" s="1"/>
  <c r="AD539" i="7"/>
  <c r="AB539" i="7" s="1"/>
  <c r="AD531" i="7"/>
  <c r="AB531" i="7" s="1"/>
  <c r="AD523" i="7"/>
  <c r="AB523" i="7" s="1"/>
  <c r="AD515" i="7"/>
  <c r="AB515" i="7" s="1"/>
  <c r="AD507" i="7"/>
  <c r="AB507" i="7" s="1"/>
  <c r="AD499" i="7"/>
  <c r="AB499" i="7" s="1"/>
  <c r="AD491" i="7"/>
  <c r="AB491" i="7" s="1"/>
  <c r="AD483" i="7"/>
  <c r="AB483" i="7" s="1"/>
  <c r="AD475" i="7"/>
  <c r="AB475" i="7" s="1"/>
  <c r="AD467" i="7"/>
  <c r="AB467" i="7" s="1"/>
  <c r="AD459" i="7"/>
  <c r="AB459" i="7" s="1"/>
  <c r="AD451" i="7"/>
  <c r="AB451" i="7" s="1"/>
  <c r="AD443" i="7"/>
  <c r="AB443" i="7" s="1"/>
  <c r="AD435" i="7"/>
  <c r="AB435" i="7" s="1"/>
  <c r="AD426" i="7"/>
  <c r="AB426" i="7" s="1"/>
  <c r="AD418" i="7"/>
  <c r="AD410" i="7"/>
  <c r="AD402" i="7"/>
  <c r="AB402" i="7" s="1"/>
  <c r="AD394" i="7"/>
  <c r="AB394" i="7" s="1"/>
  <c r="AD385" i="7"/>
  <c r="AD377" i="7"/>
  <c r="AD369" i="7"/>
  <c r="AB369" i="7" s="1"/>
  <c r="AD361" i="7"/>
  <c r="AB361" i="7" s="1"/>
  <c r="AD353" i="7"/>
  <c r="AB353" i="7" s="1"/>
  <c r="AD345" i="7"/>
  <c r="AD337" i="7"/>
  <c r="AB337" i="7" s="1"/>
  <c r="AD329" i="7"/>
  <c r="AB329" i="7" s="1"/>
  <c r="AD321" i="7"/>
  <c r="AD313" i="7"/>
  <c r="AD305" i="7"/>
  <c r="AB305" i="7" s="1"/>
  <c r="AD297" i="7"/>
  <c r="AB297" i="7" s="1"/>
  <c r="AD289" i="7"/>
  <c r="AB289" i="7" s="1"/>
  <c r="AD281" i="7"/>
  <c r="AD273" i="7"/>
  <c r="AB273" i="7" s="1"/>
  <c r="AD265" i="7"/>
  <c r="AB265" i="7" s="1"/>
  <c r="AD258" i="7"/>
  <c r="AB258" i="7" s="1"/>
  <c r="AD250" i="7"/>
  <c r="AB250" i="7" s="1"/>
  <c r="AD242" i="7"/>
  <c r="AB242" i="7" s="1"/>
  <c r="AD233" i="7"/>
  <c r="AB233" i="7" s="1"/>
  <c r="AD225" i="7"/>
  <c r="AD217" i="7"/>
  <c r="AB217" i="7" s="1"/>
  <c r="AD209" i="7"/>
  <c r="AB209" i="7" s="1"/>
  <c r="AD201" i="7"/>
  <c r="AB201" i="7" s="1"/>
  <c r="AD193" i="7"/>
  <c r="AD185" i="7"/>
  <c r="AB185" i="7" s="1"/>
  <c r="AD177" i="7"/>
  <c r="AB177" i="7" s="1"/>
  <c r="AD169" i="7"/>
  <c r="AB169" i="7" s="1"/>
  <c r="AD161" i="7"/>
  <c r="AD153" i="7"/>
  <c r="AB153" i="7" s="1"/>
  <c r="AD145" i="7"/>
  <c r="AB145" i="7" s="1"/>
  <c r="AD137" i="7"/>
  <c r="AB137" i="7" s="1"/>
  <c r="AD127" i="7"/>
  <c r="AB127" i="7" s="1"/>
  <c r="AD118" i="7"/>
  <c r="AB118" i="7" s="1"/>
  <c r="AD110" i="7"/>
  <c r="AD102" i="7"/>
  <c r="AB102" i="7" s="1"/>
  <c r="AD94" i="7"/>
  <c r="AB94" i="7" s="1"/>
  <c r="AD86" i="7"/>
  <c r="AB86" i="7" s="1"/>
  <c r="AD77" i="7"/>
  <c r="AD69" i="7"/>
  <c r="AB69" i="7" s="1"/>
  <c r="AD61" i="7"/>
  <c r="AB61" i="7" s="1"/>
  <c r="AD52" i="7"/>
  <c r="AB52" i="7" s="1"/>
  <c r="AD44" i="7"/>
  <c r="AB44" i="7" s="1"/>
  <c r="AD36" i="7"/>
  <c r="AB36" i="7" s="1"/>
  <c r="AD28" i="7"/>
  <c r="AD20" i="7"/>
  <c r="AB20" i="7" s="1"/>
  <c r="AD12" i="7"/>
  <c r="AB12" i="7" s="1"/>
  <c r="AD546" i="7"/>
  <c r="AB546" i="7" s="1"/>
  <c r="AD538" i="7"/>
  <c r="AD530" i="7"/>
  <c r="AD522" i="7"/>
  <c r="AB522" i="7" s="1"/>
  <c r="AD514" i="7"/>
  <c r="AB514" i="7" s="1"/>
  <c r="AD506" i="7"/>
  <c r="AD498" i="7"/>
  <c r="AB498" i="7" s="1"/>
  <c r="AD490" i="7"/>
  <c r="AB490" i="7" s="1"/>
  <c r="AD482" i="7"/>
  <c r="AD474" i="7"/>
  <c r="AD466" i="7"/>
  <c r="AD458" i="7"/>
  <c r="AB458" i="7" s="1"/>
  <c r="AD450" i="7"/>
  <c r="AB450" i="7" s="1"/>
  <c r="AD442" i="7"/>
  <c r="AD434" i="7"/>
  <c r="AB434" i="7" s="1"/>
  <c r="AD425" i="7"/>
  <c r="AB425" i="7" s="1"/>
  <c r="AD417" i="7"/>
  <c r="AB417" i="7" s="1"/>
  <c r="AD409" i="7"/>
  <c r="AD401" i="7"/>
  <c r="AB401" i="7" s="1"/>
  <c r="AD393" i="7"/>
  <c r="AB393" i="7" s="1"/>
  <c r="AD384" i="7"/>
  <c r="AB384" i="7" s="1"/>
  <c r="AD376" i="7"/>
  <c r="AB376" i="7" s="1"/>
  <c r="AD368" i="7"/>
  <c r="AD360" i="7"/>
  <c r="AD352" i="7"/>
  <c r="AB352" i="7" s="1"/>
  <c r="AD344" i="7"/>
  <c r="AB344" i="7" s="1"/>
  <c r="AD336" i="7"/>
  <c r="AD328" i="7"/>
  <c r="AD320" i="7"/>
  <c r="AB320" i="7" s="1"/>
  <c r="AD312" i="7"/>
  <c r="AB312" i="7" s="1"/>
  <c r="AD304" i="7"/>
  <c r="AD296" i="7"/>
  <c r="AD288" i="7"/>
  <c r="AB288" i="7" s="1"/>
  <c r="AD280" i="7"/>
  <c r="AB280" i="7" s="1"/>
  <c r="AD272" i="7"/>
  <c r="AD208" i="7"/>
  <c r="AD200" i="7"/>
  <c r="AB200" i="7" s="1"/>
  <c r="AD192" i="7"/>
  <c r="AB192" i="7" s="1"/>
  <c r="AD184" i="7"/>
  <c r="AB184" i="7" s="1"/>
  <c r="AD176" i="7"/>
  <c r="AD168" i="7"/>
  <c r="AB168" i="7" s="1"/>
  <c r="AD160" i="7"/>
  <c r="AB160" i="7" s="1"/>
  <c r="AD152" i="7"/>
  <c r="AB152" i="7" s="1"/>
  <c r="AD144" i="7"/>
  <c r="AD136" i="7"/>
  <c r="AB136" i="7" s="1"/>
  <c r="AD126" i="7"/>
  <c r="AD117" i="7"/>
  <c r="AB117" i="7" s="1"/>
  <c r="AD109" i="7"/>
  <c r="AB109" i="7" s="1"/>
  <c r="AD101" i="7"/>
  <c r="AB101" i="7" s="1"/>
  <c r="AD93" i="7"/>
  <c r="AD85" i="7"/>
  <c r="AB85" i="7" s="1"/>
  <c r="AD76" i="7"/>
  <c r="AB76" i="7" s="1"/>
  <c r="AD68" i="7"/>
  <c r="AB68" i="7" s="1"/>
  <c r="AD60" i="7"/>
  <c r="AD51" i="7"/>
  <c r="AD43" i="7"/>
  <c r="AB43" i="7" s="1"/>
  <c r="AD35" i="7"/>
  <c r="AB35" i="7" s="1"/>
  <c r="AD27" i="7"/>
  <c r="AB27" i="7" s="1"/>
  <c r="AD19" i="7"/>
  <c r="AD11" i="7"/>
  <c r="AB11" i="7" s="1"/>
  <c r="AD545" i="7"/>
  <c r="AB545" i="7" s="1"/>
  <c r="AD537" i="7"/>
  <c r="AD529" i="7"/>
  <c r="AB529" i="7" s="1"/>
  <c r="AD521" i="7"/>
  <c r="AB521" i="7" s="1"/>
  <c r="AD513" i="7"/>
  <c r="AB513" i="7" s="1"/>
  <c r="AD505" i="7"/>
  <c r="AD497" i="7"/>
  <c r="AD489" i="7"/>
  <c r="AB489" i="7" s="1"/>
  <c r="AD481" i="7"/>
  <c r="AB481" i="7" s="1"/>
  <c r="AD473" i="7"/>
  <c r="AD465" i="7"/>
  <c r="AB465" i="7" s="1"/>
  <c r="AD457" i="7"/>
  <c r="AB457" i="7" s="1"/>
  <c r="AD449" i="7"/>
  <c r="AB449" i="7" s="1"/>
  <c r="AD441" i="7"/>
  <c r="AD433" i="7"/>
  <c r="AD424" i="7"/>
  <c r="AD416" i="7"/>
  <c r="AB416" i="7" s="1"/>
  <c r="AD408" i="7"/>
  <c r="AB408" i="7" s="1"/>
  <c r="AD400" i="7"/>
  <c r="AD392" i="7"/>
  <c r="AD383" i="7"/>
  <c r="AB383" i="7" s="1"/>
  <c r="AD375" i="7"/>
  <c r="AD367" i="7"/>
  <c r="AB367" i="7" s="1"/>
  <c r="AD359" i="7"/>
  <c r="AB359" i="7" s="1"/>
  <c r="AD351" i="7"/>
  <c r="AB351" i="7" s="1"/>
  <c r="AD343" i="7"/>
  <c r="AD335" i="7"/>
  <c r="AB335" i="7" s="1"/>
  <c r="AD327" i="7"/>
  <c r="AB327" i="7" s="1"/>
  <c r="AD319" i="7"/>
  <c r="AB319" i="7" s="1"/>
  <c r="AD311" i="7"/>
  <c r="AD303" i="7"/>
  <c r="AB303" i="7" s="1"/>
  <c r="AD295" i="7"/>
  <c r="AB295" i="7" s="1"/>
  <c r="AD287" i="7"/>
  <c r="AB287" i="7" s="1"/>
  <c r="AD279" i="7"/>
  <c r="AD271" i="7"/>
  <c r="AB271" i="7" s="1"/>
  <c r="AD432" i="7"/>
  <c r="AB432" i="7" s="1"/>
  <c r="AD423" i="7"/>
  <c r="AB423" i="7" s="1"/>
  <c r="AD415" i="7"/>
  <c r="AB415" i="7" s="1"/>
  <c r="AD407" i="7"/>
  <c r="AD399" i="7"/>
  <c r="AB399" i="7" s="1"/>
  <c r="AD390" i="7"/>
  <c r="AB390" i="7" s="1"/>
  <c r="AD382" i="7"/>
  <c r="AD374" i="7"/>
  <c r="AB374" i="7" s="1"/>
  <c r="AD366" i="7"/>
  <c r="AB366" i="7" s="1"/>
  <c r="AD358" i="7"/>
  <c r="AB358" i="7" s="1"/>
  <c r="AD350" i="7"/>
  <c r="AD342" i="7"/>
  <c r="AB342" i="7" s="1"/>
  <c r="AD334" i="7"/>
  <c r="AB334" i="7" s="1"/>
  <c r="AD326" i="7"/>
  <c r="AB326" i="7" s="1"/>
  <c r="AD318" i="7"/>
  <c r="AD310" i="7"/>
  <c r="AB310" i="7" s="1"/>
  <c r="AD302" i="7"/>
  <c r="AB302" i="7" s="1"/>
  <c r="AD294" i="7"/>
  <c r="AB294" i="7" s="1"/>
  <c r="AD286" i="7"/>
  <c r="AD278" i="7"/>
  <c r="AB278" i="7" s="1"/>
  <c r="AD270" i="7"/>
  <c r="AB270" i="7" s="1"/>
  <c r="AD381" i="7"/>
  <c r="AB381" i="7" s="1"/>
  <c r="AD373" i="7"/>
  <c r="AB373" i="7" s="1"/>
  <c r="AD365" i="7"/>
  <c r="AB365" i="7" s="1"/>
  <c r="AD357" i="7"/>
  <c r="AB357" i="7" s="1"/>
  <c r="AD349" i="7"/>
  <c r="AB349" i="7" s="1"/>
  <c r="AD341" i="7"/>
  <c r="AB341" i="7" s="1"/>
  <c r="AD333" i="7"/>
  <c r="AB333" i="7" s="1"/>
  <c r="AD325" i="7"/>
  <c r="AB325" i="7" s="1"/>
  <c r="AD317" i="7"/>
  <c r="AB317" i="7" s="1"/>
  <c r="AD309" i="7"/>
  <c r="AB309" i="7" s="1"/>
  <c r="AD301" i="7"/>
  <c r="AB301" i="7" s="1"/>
  <c r="AD293" i="7"/>
  <c r="AB293" i="7" s="1"/>
  <c r="AD285" i="7"/>
  <c r="AB285" i="7" s="1"/>
  <c r="AD277" i="7"/>
  <c r="AB277" i="7" s="1"/>
  <c r="AD269" i="7"/>
  <c r="AB269" i="7" s="1"/>
  <c r="AD380" i="7"/>
  <c r="AB380" i="7" s="1"/>
  <c r="AD372" i="7"/>
  <c r="AB372" i="7" s="1"/>
  <c r="AD364" i="7"/>
  <c r="AB364" i="7" s="1"/>
  <c r="AD356" i="7"/>
  <c r="AB356" i="7" s="1"/>
  <c r="AD348" i="7"/>
  <c r="AB348" i="7" s="1"/>
  <c r="AD340" i="7"/>
  <c r="AB340" i="7" s="1"/>
  <c r="AD332" i="7"/>
  <c r="AB332" i="7" s="1"/>
  <c r="AD324" i="7"/>
  <c r="AB324" i="7" s="1"/>
  <c r="AD316" i="7"/>
  <c r="AB316" i="7" s="1"/>
  <c r="AD308" i="7"/>
  <c r="AB308" i="7" s="1"/>
  <c r="AD300" i="7"/>
  <c r="AB300" i="7" s="1"/>
  <c r="AD292" i="7"/>
  <c r="AB292" i="7" s="1"/>
  <c r="AD284" i="7"/>
  <c r="AB284" i="7" s="1"/>
  <c r="AD276" i="7"/>
  <c r="AB276" i="7" s="1"/>
  <c r="AD268" i="7"/>
  <c r="AB268" i="7" s="1"/>
  <c r="G521" i="6"/>
  <c r="G473" i="6"/>
  <c r="G425" i="6"/>
  <c r="G385" i="6"/>
  <c r="G345" i="6"/>
  <c r="G305" i="6"/>
  <c r="G217" i="6"/>
  <c r="G177" i="6"/>
  <c r="G137" i="6"/>
  <c r="G89" i="6"/>
  <c r="G49" i="6"/>
  <c r="G536" i="6"/>
  <c r="G520" i="6"/>
  <c r="G504" i="6"/>
  <c r="G488" i="6"/>
  <c r="G472" i="6"/>
  <c r="G456" i="6"/>
  <c r="G440" i="6"/>
  <c r="G424" i="6"/>
  <c r="G408" i="6"/>
  <c r="G392" i="6"/>
  <c r="G376" i="6"/>
  <c r="G360" i="6"/>
  <c r="G344" i="6"/>
  <c r="G328" i="6"/>
  <c r="G312" i="6"/>
  <c r="G296" i="6"/>
  <c r="G280" i="6"/>
  <c r="G264" i="6"/>
  <c r="G248" i="6"/>
  <c r="G232" i="6"/>
  <c r="G216" i="6"/>
  <c r="G160" i="6"/>
  <c r="G550" i="6"/>
  <c r="G542" i="6"/>
  <c r="G534" i="6"/>
  <c r="G526" i="6"/>
  <c r="G518" i="6"/>
  <c r="G510" i="6"/>
  <c r="G502" i="6"/>
  <c r="G494" i="6"/>
  <c r="G486" i="6"/>
  <c r="G478" i="6"/>
  <c r="G470" i="6"/>
  <c r="G462" i="6"/>
  <c r="G454" i="6"/>
  <c r="G446" i="6"/>
  <c r="G438" i="6"/>
  <c r="G430" i="6"/>
  <c r="G422" i="6"/>
  <c r="G414" i="6"/>
  <c r="G406" i="6"/>
  <c r="G398" i="6"/>
  <c r="G390" i="6"/>
  <c r="G382" i="6"/>
  <c r="G374" i="6"/>
  <c r="G366" i="6"/>
  <c r="G358" i="6"/>
  <c r="G350" i="6"/>
  <c r="G342" i="6"/>
  <c r="G334" i="6"/>
  <c r="G326" i="6"/>
  <c r="G318" i="6"/>
  <c r="G310" i="6"/>
  <c r="G302" i="6"/>
  <c r="G294" i="6"/>
  <c r="G286" i="6"/>
  <c r="G278" i="6"/>
  <c r="G270" i="6"/>
  <c r="G262" i="6"/>
  <c r="G254" i="6"/>
  <c r="G246" i="6"/>
  <c r="G238" i="6"/>
  <c r="G230" i="6"/>
  <c r="G222" i="6"/>
  <c r="G214" i="6"/>
  <c r="G206" i="6"/>
  <c r="G198" i="6"/>
  <c r="G190" i="6"/>
  <c r="G182" i="6"/>
  <c r="G174" i="6"/>
  <c r="G166" i="6"/>
  <c r="G158" i="6"/>
  <c r="G150" i="6"/>
  <c r="G142" i="6"/>
  <c r="G134" i="6"/>
  <c r="G126" i="6"/>
  <c r="G118" i="6"/>
  <c r="G110" i="6"/>
  <c r="G102" i="6"/>
  <c r="G94" i="6"/>
  <c r="G86" i="6"/>
  <c r="G78" i="6"/>
  <c r="G70" i="6"/>
  <c r="G62" i="6"/>
  <c r="G54" i="6"/>
  <c r="G46" i="6"/>
  <c r="G38" i="6"/>
  <c r="G30" i="6"/>
  <c r="G22" i="6"/>
  <c r="G14" i="6"/>
  <c r="G6" i="6"/>
  <c r="K548" i="6"/>
  <c r="K540" i="6"/>
  <c r="K532" i="6"/>
  <c r="K524" i="6"/>
  <c r="K516" i="6"/>
  <c r="K508" i="6"/>
  <c r="K500" i="6"/>
  <c r="K492" i="6"/>
  <c r="K484" i="6"/>
  <c r="K476" i="6"/>
  <c r="K468" i="6"/>
  <c r="K460" i="6"/>
  <c r="K452" i="6"/>
  <c r="K444" i="6"/>
  <c r="K435" i="6"/>
  <c r="K425" i="6"/>
  <c r="K417" i="6"/>
  <c r="K409" i="6"/>
  <c r="K401" i="6"/>
  <c r="K392" i="6"/>
  <c r="H392" i="6" s="1"/>
  <c r="K382" i="6"/>
  <c r="H382" i="6" s="1"/>
  <c r="K374" i="6"/>
  <c r="K365" i="6"/>
  <c r="K355" i="6"/>
  <c r="K347" i="6"/>
  <c r="K339" i="6"/>
  <c r="K331" i="6"/>
  <c r="K323" i="6"/>
  <c r="K315" i="6"/>
  <c r="G497" i="6"/>
  <c r="G457" i="6"/>
  <c r="G417" i="6"/>
  <c r="G377" i="6"/>
  <c r="G337" i="6"/>
  <c r="G297" i="6"/>
  <c r="G281" i="6"/>
  <c r="G193" i="6"/>
  <c r="G145" i="6"/>
  <c r="G105" i="6"/>
  <c r="G81" i="6"/>
  <c r="G33" i="6"/>
  <c r="G525" i="6"/>
  <c r="G501" i="6"/>
  <c r="G469" i="6"/>
  <c r="G445" i="6"/>
  <c r="G421" i="6"/>
  <c r="G389" i="6"/>
  <c r="G365" i="6"/>
  <c r="G357" i="6"/>
  <c r="G349" i="6"/>
  <c r="G341" i="6"/>
  <c r="G333" i="6"/>
  <c r="G325" i="6"/>
  <c r="G317" i="6"/>
  <c r="G309" i="6"/>
  <c r="G285" i="6"/>
  <c r="G277" i="6"/>
  <c r="G269" i="6"/>
  <c r="G261" i="6"/>
  <c r="G253" i="6"/>
  <c r="G245" i="6"/>
  <c r="G237" i="6"/>
  <c r="G229" i="6"/>
  <c r="G221" i="6"/>
  <c r="G213" i="6"/>
  <c r="G205" i="6"/>
  <c r="G197" i="6"/>
  <c r="G189" i="6"/>
  <c r="G181" i="6"/>
  <c r="G173" i="6"/>
  <c r="G165" i="6"/>
  <c r="G157" i="6"/>
  <c r="G149" i="6"/>
  <c r="G141" i="6"/>
  <c r="G133" i="6"/>
  <c r="G125" i="6"/>
  <c r="G117" i="6"/>
  <c r="G109" i="6"/>
  <c r="G101" i="6"/>
  <c r="G93" i="6"/>
  <c r="G85" i="6"/>
  <c r="G77" i="6"/>
  <c r="G69" i="6"/>
  <c r="G61" i="6"/>
  <c r="G53" i="6"/>
  <c r="G45" i="6"/>
  <c r="G37" i="6"/>
  <c r="G29" i="6"/>
  <c r="G21" i="6"/>
  <c r="G13" i="6"/>
  <c r="G5" i="6"/>
  <c r="G4" i="6"/>
  <c r="G548" i="6"/>
  <c r="G540" i="6"/>
  <c r="G532" i="6"/>
  <c r="G524" i="6"/>
  <c r="G516" i="6"/>
  <c r="G508" i="6"/>
  <c r="G500" i="6"/>
  <c r="G492" i="6"/>
  <c r="G484" i="6"/>
  <c r="G476" i="6"/>
  <c r="G468" i="6"/>
  <c r="G460" i="6"/>
  <c r="G452" i="6"/>
  <c r="G444" i="6"/>
  <c r="G436" i="6"/>
  <c r="G428" i="6"/>
  <c r="G420" i="6"/>
  <c r="G412" i="6"/>
  <c r="G404" i="6"/>
  <c r="G396" i="6"/>
  <c r="G388" i="6"/>
  <c r="G380" i="6"/>
  <c r="G372" i="6"/>
  <c r="G364" i="6"/>
  <c r="G356" i="6"/>
  <c r="G348" i="6"/>
  <c r="G340" i="6"/>
  <c r="G332" i="6"/>
  <c r="G324" i="6"/>
  <c r="G316" i="6"/>
  <c r="G308" i="6"/>
  <c r="G300" i="6"/>
  <c r="G292" i="6"/>
  <c r="G284" i="6"/>
  <c r="G276" i="6"/>
  <c r="G268" i="6"/>
  <c r="G260" i="6"/>
  <c r="G252" i="6"/>
  <c r="G244" i="6"/>
  <c r="G236" i="6"/>
  <c r="G228" i="6"/>
  <c r="G220" i="6"/>
  <c r="G212" i="6"/>
  <c r="G204" i="6"/>
  <c r="G196" i="6"/>
  <c r="G188" i="6"/>
  <c r="G180" i="6"/>
  <c r="G172" i="6"/>
  <c r="G164" i="6"/>
  <c r="G156" i="6"/>
  <c r="G148" i="6"/>
  <c r="G140" i="6"/>
  <c r="G132" i="6"/>
  <c r="G124" i="6"/>
  <c r="G116" i="6"/>
  <c r="G108" i="6"/>
  <c r="G100" i="6"/>
  <c r="G92" i="6"/>
  <c r="G84" i="6"/>
  <c r="G76" i="6"/>
  <c r="G68" i="6"/>
  <c r="G60" i="6"/>
  <c r="G52" i="6"/>
  <c r="G44" i="6"/>
  <c r="G36" i="6"/>
  <c r="G28" i="6"/>
  <c r="G20" i="6"/>
  <c r="G12" i="6"/>
  <c r="G505" i="6"/>
  <c r="G465" i="6"/>
  <c r="G433" i="6"/>
  <c r="G393" i="6"/>
  <c r="G361" i="6"/>
  <c r="G313" i="6"/>
  <c r="G265" i="6"/>
  <c r="G185" i="6"/>
  <c r="G153" i="6"/>
  <c r="G129" i="6"/>
  <c r="G97" i="6"/>
  <c r="G57" i="6"/>
  <c r="G9" i="6"/>
  <c r="G549" i="6"/>
  <c r="G533" i="6"/>
  <c r="G509" i="6"/>
  <c r="G477" i="6"/>
  <c r="G453" i="6"/>
  <c r="G429" i="6"/>
  <c r="G397" i="6"/>
  <c r="G373" i="6"/>
  <c r="G301" i="6"/>
  <c r="G547" i="6"/>
  <c r="G531" i="6"/>
  <c r="G515" i="6"/>
  <c r="G499" i="6"/>
  <c r="G483" i="6"/>
  <c r="G467" i="6"/>
  <c r="G451" i="6"/>
  <c r="G443" i="6"/>
  <c r="G419" i="6"/>
  <c r="G403" i="6"/>
  <c r="G387" i="6"/>
  <c r="G371" i="6"/>
  <c r="G99" i="6"/>
  <c r="G91" i="6"/>
  <c r="G83" i="6"/>
  <c r="G75" i="6"/>
  <c r="G67" i="6"/>
  <c r="G59" i="6"/>
  <c r="G51" i="6"/>
  <c r="G43" i="6"/>
  <c r="G35" i="6"/>
  <c r="G27" i="6"/>
  <c r="G19" i="6"/>
  <c r="G11" i="6"/>
  <c r="G489" i="6"/>
  <c r="G449" i="6"/>
  <c r="G409" i="6"/>
  <c r="G369" i="6"/>
  <c r="G329" i="6"/>
  <c r="G289" i="6"/>
  <c r="G209" i="6"/>
  <c r="G169" i="6"/>
  <c r="G113" i="6"/>
  <c r="G65" i="6"/>
  <c r="G41" i="6"/>
  <c r="G17" i="6"/>
  <c r="G541" i="6"/>
  <c r="G517" i="6"/>
  <c r="G493" i="6"/>
  <c r="G485" i="6"/>
  <c r="G461" i="6"/>
  <c r="G437" i="6"/>
  <c r="G413" i="6"/>
  <c r="G405" i="6"/>
  <c r="G381" i="6"/>
  <c r="G293" i="6"/>
  <c r="G539" i="6"/>
  <c r="G523" i="6"/>
  <c r="G507" i="6"/>
  <c r="G491" i="6"/>
  <c r="G475" i="6"/>
  <c r="G459" i="6"/>
  <c r="G435" i="6"/>
  <c r="G427" i="6"/>
  <c r="G411" i="6"/>
  <c r="G395" i="6"/>
  <c r="G379" i="6"/>
  <c r="G363" i="6"/>
  <c r="G355" i="6"/>
  <c r="G347" i="6"/>
  <c r="G339" i="6"/>
  <c r="G331" i="6"/>
  <c r="G323" i="6"/>
  <c r="G315" i="6"/>
  <c r="G307" i="6"/>
  <c r="G299" i="6"/>
  <c r="G291" i="6"/>
  <c r="G283" i="6"/>
  <c r="G275" i="6"/>
  <c r="G267" i="6"/>
  <c r="G259" i="6"/>
  <c r="G251" i="6"/>
  <c r="G243" i="6"/>
  <c r="G235" i="6"/>
  <c r="G227" i="6"/>
  <c r="G219" i="6"/>
  <c r="G211" i="6"/>
  <c r="G203" i="6"/>
  <c r="G195" i="6"/>
  <c r="G187" i="6"/>
  <c r="G179" i="6"/>
  <c r="G171" i="6"/>
  <c r="G163" i="6"/>
  <c r="G155" i="6"/>
  <c r="G147" i="6"/>
  <c r="G139" i="6"/>
  <c r="G131" i="6"/>
  <c r="G123" i="6"/>
  <c r="G115" i="6"/>
  <c r="G107" i="6"/>
  <c r="G546" i="6"/>
  <c r="G538" i="6"/>
  <c r="G530" i="6"/>
  <c r="G522" i="6"/>
  <c r="G514" i="6"/>
  <c r="G506" i="6"/>
  <c r="G498" i="6"/>
  <c r="G490" i="6"/>
  <c r="G482" i="6"/>
  <c r="G474" i="6"/>
  <c r="G466" i="6"/>
  <c r="G458" i="6"/>
  <c r="G450" i="6"/>
  <c r="G442" i="6"/>
  <c r="G434" i="6"/>
  <c r="G426" i="6"/>
  <c r="G418" i="6"/>
  <c r="G410" i="6"/>
  <c r="G402" i="6"/>
  <c r="G394" i="6"/>
  <c r="G386" i="6"/>
  <c r="G378" i="6"/>
  <c r="G370" i="6"/>
  <c r="G362" i="6"/>
  <c r="G354" i="6"/>
  <c r="G346" i="6"/>
  <c r="G338" i="6"/>
  <c r="G330" i="6"/>
  <c r="G322" i="6"/>
  <c r="G314" i="6"/>
  <c r="G306" i="6"/>
  <c r="G298" i="6"/>
  <c r="G290" i="6"/>
  <c r="G282" i="6"/>
  <c r="G274" i="6"/>
  <c r="G266" i="6"/>
  <c r="G258" i="6"/>
  <c r="G250" i="6"/>
  <c r="G242" i="6"/>
  <c r="G234" i="6"/>
  <c r="G226" i="6"/>
  <c r="G218" i="6"/>
  <c r="G210" i="6"/>
  <c r="G202" i="6"/>
  <c r="G194" i="6"/>
  <c r="G186" i="6"/>
  <c r="G178" i="6"/>
  <c r="G170" i="6"/>
  <c r="G162" i="6"/>
  <c r="G154" i="6"/>
  <c r="G146" i="6"/>
  <c r="G138" i="6"/>
  <c r="G130" i="6"/>
  <c r="G122" i="6"/>
  <c r="G114" i="6"/>
  <c r="G106" i="6"/>
  <c r="G98" i="6"/>
  <c r="G90" i="6"/>
  <c r="G82" i="6"/>
  <c r="G74" i="6"/>
  <c r="G66" i="6"/>
  <c r="G58" i="6"/>
  <c r="G50" i="6"/>
  <c r="G42" i="6"/>
  <c r="G34" i="6"/>
  <c r="G26" i="6"/>
  <c r="G18" i="6"/>
  <c r="G10" i="6"/>
  <c r="K544" i="6"/>
  <c r="K536" i="6"/>
  <c r="H536" i="6" s="1"/>
  <c r="K528" i="6"/>
  <c r="K520" i="6"/>
  <c r="H520" i="6" s="1"/>
  <c r="K512" i="6"/>
  <c r="K504" i="6"/>
  <c r="H504" i="6" s="1"/>
  <c r="K496" i="6"/>
  <c r="K488" i="6"/>
  <c r="K480" i="6"/>
  <c r="K472" i="6"/>
  <c r="H472" i="6" s="1"/>
  <c r="K464" i="6"/>
  <c r="K456" i="6"/>
  <c r="H456" i="6" s="1"/>
  <c r="K448" i="6"/>
  <c r="K440" i="6"/>
  <c r="H440" i="6" s="1"/>
  <c r="K431" i="6"/>
  <c r="K421" i="6"/>
  <c r="H421" i="6" s="1"/>
  <c r="K413" i="6"/>
  <c r="H413" i="6" s="1"/>
  <c r="K405" i="6"/>
  <c r="K396" i="6"/>
  <c r="K386" i="6"/>
  <c r="K378" i="6"/>
  <c r="H378" i="6" s="1"/>
  <c r="K369" i="6"/>
  <c r="H369" i="6" s="1"/>
  <c r="K360" i="6"/>
  <c r="K351" i="6"/>
  <c r="K535" i="6"/>
  <c r="K527" i="6"/>
  <c r="K519" i="6"/>
  <c r="K511" i="6"/>
  <c r="K503" i="6"/>
  <c r="K495" i="6"/>
  <c r="K487" i="6"/>
  <c r="K479" i="6"/>
  <c r="K471" i="6"/>
  <c r="K463" i="6"/>
  <c r="K455" i="6"/>
  <c r="K447" i="6"/>
  <c r="K438" i="6"/>
  <c r="H438" i="6" s="1"/>
  <c r="K430" i="6"/>
  <c r="H430" i="6" s="1"/>
  <c r="K420" i="6"/>
  <c r="K412" i="6"/>
  <c r="H412" i="6" s="1"/>
  <c r="K404" i="6"/>
  <c r="H404" i="6" s="1"/>
  <c r="K395" i="6"/>
  <c r="H395" i="6" s="1"/>
  <c r="K385" i="6"/>
  <c r="H385" i="6" s="1"/>
  <c r="K377" i="6"/>
  <c r="K368" i="6"/>
  <c r="K359" i="6"/>
  <c r="K350" i="6"/>
  <c r="K342" i="6"/>
  <c r="H342" i="6" s="1"/>
  <c r="K334" i="6"/>
  <c r="H334" i="6" s="1"/>
  <c r="K326" i="6"/>
  <c r="K318" i="6"/>
  <c r="K310" i="6"/>
  <c r="H310" i="6" s="1"/>
  <c r="K302" i="6"/>
  <c r="H302" i="6" s="1"/>
  <c r="K294" i="6"/>
  <c r="H294" i="6" s="1"/>
  <c r="K286" i="6"/>
  <c r="K277" i="6"/>
  <c r="K269" i="6"/>
  <c r="H269" i="6" s="1"/>
  <c r="K253" i="6"/>
  <c r="H253" i="6" s="1"/>
  <c r="K245" i="6"/>
  <c r="K236" i="6"/>
  <c r="H236" i="6" s="1"/>
  <c r="K227" i="6"/>
  <c r="H227" i="6" s="1"/>
  <c r="K219" i="6"/>
  <c r="H219" i="6" s="1"/>
  <c r="K210" i="6"/>
  <c r="H210" i="6" s="1"/>
  <c r="K201" i="6"/>
  <c r="K192" i="6"/>
  <c r="K184" i="6"/>
  <c r="K175" i="6"/>
  <c r="K167" i="6"/>
  <c r="K159" i="6"/>
  <c r="K150" i="6"/>
  <c r="H150" i="6" s="1"/>
  <c r="K141" i="6"/>
  <c r="K132" i="6"/>
  <c r="K123" i="6"/>
  <c r="H123" i="6" s="1"/>
  <c r="K115" i="6"/>
  <c r="H115" i="6" s="1"/>
  <c r="K107" i="6"/>
  <c r="K98" i="6"/>
  <c r="K85" i="6"/>
  <c r="H85" i="6" s="1"/>
  <c r="K76" i="6"/>
  <c r="K66" i="6"/>
  <c r="K57" i="6"/>
  <c r="H57" i="6" s="1"/>
  <c r="K49" i="6"/>
  <c r="H49" i="6" s="1"/>
  <c r="K41" i="6"/>
  <c r="K33" i="6"/>
  <c r="K25" i="6"/>
  <c r="K17" i="6"/>
  <c r="H17" i="6" s="1"/>
  <c r="K9" i="6"/>
  <c r="G513" i="6"/>
  <c r="G481" i="6"/>
  <c r="G441" i="6"/>
  <c r="G401" i="6"/>
  <c r="G353" i="6"/>
  <c r="G321" i="6"/>
  <c r="G273" i="6"/>
  <c r="G201" i="6"/>
  <c r="G161" i="6"/>
  <c r="G121" i="6"/>
  <c r="G73" i="6"/>
  <c r="G25" i="6"/>
  <c r="G544" i="6"/>
  <c r="G528" i="6"/>
  <c r="G512" i="6"/>
  <c r="G496" i="6"/>
  <c r="G480" i="6"/>
  <c r="G464" i="6"/>
  <c r="G448" i="6"/>
  <c r="G432" i="6"/>
  <c r="G416" i="6"/>
  <c r="G400" i="6"/>
  <c r="G384" i="6"/>
  <c r="G368" i="6"/>
  <c r="G352" i="6"/>
  <c r="G336" i="6"/>
  <c r="G320" i="6"/>
  <c r="G304" i="6"/>
  <c r="G288" i="6"/>
  <c r="G272" i="6"/>
  <c r="G256" i="6"/>
  <c r="G240" i="6"/>
  <c r="G224" i="6"/>
  <c r="G208" i="6"/>
  <c r="G200" i="6"/>
  <c r="G192" i="6"/>
  <c r="G184" i="6"/>
  <c r="G176" i="6"/>
  <c r="G168" i="6"/>
  <c r="G152" i="6"/>
  <c r="G144" i="6"/>
  <c r="G136" i="6"/>
  <c r="G128" i="6"/>
  <c r="G120" i="6"/>
  <c r="G112" i="6"/>
  <c r="G104" i="6"/>
  <c r="G96" i="6"/>
  <c r="G88" i="6"/>
  <c r="G80" i="6"/>
  <c r="G72" i="6"/>
  <c r="G64" i="6"/>
  <c r="G56" i="6"/>
  <c r="G48" i="6"/>
  <c r="G40" i="6"/>
  <c r="G32" i="6"/>
  <c r="G24" i="6"/>
  <c r="G16" i="6"/>
  <c r="G8" i="6"/>
  <c r="G543" i="6"/>
  <c r="G535" i="6"/>
  <c r="G527" i="6"/>
  <c r="G519" i="6"/>
  <c r="G511" i="6"/>
  <c r="G503" i="6"/>
  <c r="G495" i="6"/>
  <c r="G487" i="6"/>
  <c r="G479" i="6"/>
  <c r="G471" i="6"/>
  <c r="G463" i="6"/>
  <c r="G455" i="6"/>
  <c r="G447" i="6"/>
  <c r="G439" i="6"/>
  <c r="G431" i="6"/>
  <c r="G423" i="6"/>
  <c r="G415" i="6"/>
  <c r="G407" i="6"/>
  <c r="G399" i="6"/>
  <c r="G391" i="6"/>
  <c r="G383" i="6"/>
  <c r="G375" i="6"/>
  <c r="G367" i="6"/>
  <c r="G359" i="6"/>
  <c r="G351" i="6"/>
  <c r="G343" i="6"/>
  <c r="G335" i="6"/>
  <c r="G327" i="6"/>
  <c r="G319" i="6"/>
  <c r="G311" i="6"/>
  <c r="G303" i="6"/>
  <c r="G295" i="6"/>
  <c r="G287" i="6"/>
  <c r="G279" i="6"/>
  <c r="G271" i="6"/>
  <c r="G263" i="6"/>
  <c r="G255" i="6"/>
  <c r="G247" i="6"/>
  <c r="G239" i="6"/>
  <c r="G231" i="6"/>
  <c r="G223" i="6"/>
  <c r="G215" i="6"/>
  <c r="G207" i="6"/>
  <c r="G199" i="6"/>
  <c r="G191" i="6"/>
  <c r="G183" i="6"/>
  <c r="G175" i="6"/>
  <c r="G167" i="6"/>
  <c r="G159" i="6"/>
  <c r="G151" i="6"/>
  <c r="G143" i="6"/>
  <c r="G135" i="6"/>
  <c r="G127" i="6"/>
  <c r="G119" i="6"/>
  <c r="G111" i="6"/>
  <c r="G103" i="6"/>
  <c r="G95" i="6"/>
  <c r="G87" i="6"/>
  <c r="G79" i="6"/>
  <c r="G71" i="6"/>
  <c r="G63" i="6"/>
  <c r="G55" i="6"/>
  <c r="G47" i="6"/>
  <c r="G39" i="6"/>
  <c r="G31" i="6"/>
  <c r="G23" i="6"/>
  <c r="G15" i="6"/>
  <c r="G7" i="6"/>
  <c r="K549" i="6"/>
  <c r="H549" i="6" s="1"/>
  <c r="K541" i="6"/>
  <c r="H541" i="6" s="1"/>
  <c r="K533" i="6"/>
  <c r="H533" i="6" s="1"/>
  <c r="K525" i="6"/>
  <c r="H525" i="6" s="1"/>
  <c r="K517" i="6"/>
  <c r="H517" i="6" s="1"/>
  <c r="K509" i="6"/>
  <c r="K501" i="6"/>
  <c r="H501" i="6" s="1"/>
  <c r="K493" i="6"/>
  <c r="K485" i="6"/>
  <c r="H485" i="6" s="1"/>
  <c r="K477" i="6"/>
  <c r="K469" i="6"/>
  <c r="H469" i="6" s="1"/>
  <c r="K461" i="6"/>
  <c r="H461" i="6" s="1"/>
  <c r="K453" i="6"/>
  <c r="H453" i="6" s="1"/>
  <c r="K445" i="6"/>
  <c r="K436" i="6"/>
  <c r="H436" i="6" s="1"/>
  <c r="K427" i="6"/>
  <c r="H427" i="6" s="1"/>
  <c r="K418" i="6"/>
  <c r="H418" i="6" s="1"/>
  <c r="K410" i="6"/>
  <c r="H410" i="6" s="1"/>
  <c r="K402" i="6"/>
  <c r="H402" i="6" s="1"/>
  <c r="K393" i="6"/>
  <c r="H393" i="6" s="1"/>
  <c r="K383" i="6"/>
  <c r="H383" i="6" s="1"/>
  <c r="K375" i="6"/>
  <c r="K366" i="6"/>
  <c r="H366" i="6" s="1"/>
  <c r="K356" i="6"/>
  <c r="K348" i="6"/>
  <c r="H348" i="6" s="1"/>
  <c r="K340" i="6"/>
  <c r="H340" i="6" s="1"/>
  <c r="K332" i="6"/>
  <c r="K324" i="6"/>
  <c r="K316" i="6"/>
  <c r="H316" i="6" s="1"/>
  <c r="K308" i="6"/>
  <c r="H308" i="6" s="1"/>
  <c r="K300" i="6"/>
  <c r="H300" i="6" s="1"/>
  <c r="K292" i="6"/>
  <c r="K283" i="6"/>
  <c r="H283" i="6" s="1"/>
  <c r="K275" i="6"/>
  <c r="H275" i="6" s="1"/>
  <c r="K267" i="6"/>
  <c r="K259" i="6"/>
  <c r="K251" i="6"/>
  <c r="H251" i="6" s="1"/>
  <c r="K243" i="6"/>
  <c r="H243" i="6" s="1"/>
  <c r="K233" i="6"/>
  <c r="H233" i="6" s="1"/>
  <c r="K225" i="6"/>
  <c r="H225" i="6" s="1"/>
  <c r="K217" i="6"/>
  <c r="H217" i="6" s="1"/>
  <c r="K207" i="6"/>
  <c r="H207" i="6" s="1"/>
  <c r="K199" i="6"/>
  <c r="K190" i="6"/>
  <c r="K182" i="6"/>
  <c r="H182" i="6" s="1"/>
  <c r="K173" i="6"/>
  <c r="H173" i="6" s="1"/>
  <c r="K165" i="6"/>
  <c r="H165" i="6" s="1"/>
  <c r="K157" i="6"/>
  <c r="H157" i="6" s="1"/>
  <c r="K147" i="6"/>
  <c r="H147" i="6" s="1"/>
  <c r="K139" i="6"/>
  <c r="H139" i="6" s="1"/>
  <c r="K130" i="6"/>
  <c r="K121" i="6"/>
  <c r="K113" i="6"/>
  <c r="H113" i="6" s="1"/>
  <c r="K105" i="6"/>
  <c r="H105" i="6" s="1"/>
  <c r="K93" i="6"/>
  <c r="K82" i="6"/>
  <c r="H82" i="6" s="1"/>
  <c r="K73" i="6"/>
  <c r="K64" i="6"/>
  <c r="K55" i="6"/>
  <c r="K47" i="6"/>
  <c r="H47" i="6" s="1"/>
  <c r="K39" i="6"/>
  <c r="H39" i="6" s="1"/>
  <c r="K31" i="6"/>
  <c r="K23" i="6"/>
  <c r="K15" i="6"/>
  <c r="H15" i="6" s="1"/>
  <c r="K7" i="6"/>
  <c r="O545" i="6"/>
  <c r="O537" i="6"/>
  <c r="O529" i="6"/>
  <c r="O521" i="6"/>
  <c r="O513" i="6"/>
  <c r="O505" i="6"/>
  <c r="O497" i="6"/>
  <c r="O489" i="6"/>
  <c r="O481" i="6"/>
  <c r="O473" i="6"/>
  <c r="O465" i="6"/>
  <c r="O457" i="6"/>
  <c r="O449" i="6"/>
  <c r="O441" i="6"/>
  <c r="O432" i="6"/>
  <c r="O422" i="6"/>
  <c r="O414" i="6"/>
  <c r="O406" i="6"/>
  <c r="O398" i="6"/>
  <c r="O387" i="6"/>
  <c r="O375" i="6"/>
  <c r="L375" i="6" s="1"/>
  <c r="O365" i="6"/>
  <c r="L365" i="6" s="1"/>
  <c r="O356" i="6"/>
  <c r="L356" i="6" s="1"/>
  <c r="O348" i="6"/>
  <c r="L348" i="6" s="1"/>
  <c r="O338" i="6"/>
  <c r="O330" i="6"/>
  <c r="O321" i="6"/>
  <c r="O312" i="6"/>
  <c r="O304" i="6"/>
  <c r="O296" i="6"/>
  <c r="O287" i="6"/>
  <c r="O279" i="6"/>
  <c r="O271" i="6"/>
  <c r="O263" i="6"/>
  <c r="O254" i="6"/>
  <c r="O246" i="6"/>
  <c r="O235" i="6"/>
  <c r="O227" i="6"/>
  <c r="O217" i="6"/>
  <c r="O207" i="6"/>
  <c r="O199" i="6"/>
  <c r="O191" i="6"/>
  <c r="O183" i="6"/>
  <c r="O175" i="6"/>
  <c r="L175" i="6" s="1"/>
  <c r="O166" i="6"/>
  <c r="O157" i="6"/>
  <c r="O147" i="6"/>
  <c r="O138" i="6"/>
  <c r="O125" i="6"/>
  <c r="O117" i="6"/>
  <c r="O109" i="6"/>
  <c r="O101" i="6"/>
  <c r="O91" i="6"/>
  <c r="O81" i="6"/>
  <c r="O73" i="6"/>
  <c r="O64" i="6"/>
  <c r="O54" i="6"/>
  <c r="O46" i="6"/>
  <c r="O38" i="6"/>
  <c r="O30" i="6"/>
  <c r="O22" i="6"/>
  <c r="O14" i="6"/>
  <c r="O6" i="6"/>
  <c r="K307" i="6"/>
  <c r="H307" i="6" s="1"/>
  <c r="K299" i="6"/>
  <c r="H299" i="6" s="1"/>
  <c r="K291" i="6"/>
  <c r="K282" i="6"/>
  <c r="H282" i="6" s="1"/>
  <c r="K274" i="6"/>
  <c r="H274" i="6" s="1"/>
  <c r="K266" i="6"/>
  <c r="H266" i="6" s="1"/>
  <c r="K258" i="6"/>
  <c r="K250" i="6"/>
  <c r="H250" i="6" s="1"/>
  <c r="K242" i="6"/>
  <c r="H242" i="6" s="1"/>
  <c r="K232" i="6"/>
  <c r="K224" i="6"/>
  <c r="H224" i="6" s="1"/>
  <c r="K216" i="6"/>
  <c r="H216" i="6" s="1"/>
  <c r="K206" i="6"/>
  <c r="H206" i="6" s="1"/>
  <c r="K198" i="6"/>
  <c r="H198" i="6" s="1"/>
  <c r="K189" i="6"/>
  <c r="H189" i="6" s="1"/>
  <c r="K181" i="6"/>
  <c r="K172" i="6"/>
  <c r="H172" i="6" s="1"/>
  <c r="K164" i="6"/>
  <c r="K155" i="6"/>
  <c r="K146" i="6"/>
  <c r="H146" i="6" s="1"/>
  <c r="K138" i="6"/>
  <c r="H138" i="6" s="1"/>
  <c r="K128" i="6"/>
  <c r="K120" i="6"/>
  <c r="H120" i="6" s="1"/>
  <c r="K112" i="6"/>
  <c r="H112" i="6" s="1"/>
  <c r="K104" i="6"/>
  <c r="K91" i="6"/>
  <c r="H91" i="6" s="1"/>
  <c r="K81" i="6"/>
  <c r="H81" i="6" s="1"/>
  <c r="K72" i="6"/>
  <c r="H72" i="6" s="1"/>
  <c r="K63" i="6"/>
  <c r="H63" i="6" s="1"/>
  <c r="K54" i="6"/>
  <c r="H54" i="6" s="1"/>
  <c r="K46" i="6"/>
  <c r="H46" i="6" s="1"/>
  <c r="K38" i="6"/>
  <c r="H38" i="6" s="1"/>
  <c r="K30" i="6"/>
  <c r="K22" i="6"/>
  <c r="H22" i="6" s="1"/>
  <c r="K14" i="6"/>
  <c r="H14" i="6" s="1"/>
  <c r="K6" i="6"/>
  <c r="H6" i="6" s="1"/>
  <c r="O133" i="6"/>
  <c r="O260" i="6"/>
  <c r="O244" i="6"/>
  <c r="O172" i="6"/>
  <c r="O156" i="6"/>
  <c r="O148" i="6"/>
  <c r="O140" i="6"/>
  <c r="O84" i="6"/>
  <c r="O68" i="6"/>
  <c r="O4" i="6"/>
  <c r="O211" i="6"/>
  <c r="O163" i="6"/>
  <c r="O59" i="6"/>
  <c r="O242" i="6"/>
  <c r="O130" i="6"/>
  <c r="O241" i="6"/>
  <c r="O225" i="6"/>
  <c r="O129" i="6"/>
  <c r="O97" i="6"/>
  <c r="O89" i="6"/>
  <c r="O208" i="6"/>
  <c r="O136" i="6"/>
  <c r="O128" i="6"/>
  <c r="O55" i="6"/>
  <c r="O223" i="6"/>
  <c r="O95" i="6"/>
  <c r="O544" i="6"/>
  <c r="O536" i="6"/>
  <c r="O528" i="6"/>
  <c r="L528" i="6" s="1"/>
  <c r="O520" i="6"/>
  <c r="L520" i="6" s="1"/>
  <c r="O512" i="6"/>
  <c r="O504" i="6"/>
  <c r="O496" i="6"/>
  <c r="L496" i="6" s="1"/>
  <c r="O488" i="6"/>
  <c r="L488" i="6" s="1"/>
  <c r="O480" i="6"/>
  <c r="O472" i="6"/>
  <c r="O464" i="6"/>
  <c r="L464" i="6" s="1"/>
  <c r="O456" i="6"/>
  <c r="L456" i="6" s="1"/>
  <c r="O448" i="6"/>
  <c r="O440" i="6"/>
  <c r="O431" i="6"/>
  <c r="L431" i="6" s="1"/>
  <c r="O421" i="6"/>
  <c r="L421" i="6" s="1"/>
  <c r="O413" i="6"/>
  <c r="O405" i="6"/>
  <c r="O396" i="6"/>
  <c r="L396" i="6" s="1"/>
  <c r="O386" i="6"/>
  <c r="L386" i="6" s="1"/>
  <c r="O374" i="6"/>
  <c r="O364" i="6"/>
  <c r="O355" i="6"/>
  <c r="L355" i="6" s="1"/>
  <c r="O347" i="6"/>
  <c r="O337" i="6"/>
  <c r="O329" i="6"/>
  <c r="O320" i="6"/>
  <c r="O311" i="6"/>
  <c r="O303" i="6"/>
  <c r="O295" i="6"/>
  <c r="O286" i="6"/>
  <c r="L286" i="6" s="1"/>
  <c r="O278" i="6"/>
  <c r="O270" i="6"/>
  <c r="O262" i="6"/>
  <c r="O253" i="6"/>
  <c r="O245" i="6"/>
  <c r="L245" i="6" s="1"/>
  <c r="O234" i="6"/>
  <c r="O226" i="6"/>
  <c r="O216" i="6"/>
  <c r="L216" i="6" s="1"/>
  <c r="O206" i="6"/>
  <c r="O198" i="6"/>
  <c r="O190" i="6"/>
  <c r="O182" i="6"/>
  <c r="O174" i="6"/>
  <c r="O165" i="6"/>
  <c r="L165" i="6" s="1"/>
  <c r="O155" i="6"/>
  <c r="O146" i="6"/>
  <c r="L146" i="6" s="1"/>
  <c r="O137" i="6"/>
  <c r="O124" i="6"/>
  <c r="O116" i="6"/>
  <c r="O108" i="6"/>
  <c r="O100" i="6"/>
  <c r="O90" i="6"/>
  <c r="O80" i="6"/>
  <c r="O72" i="6"/>
  <c r="L72" i="6" s="1"/>
  <c r="O63" i="6"/>
  <c r="O53" i="6"/>
  <c r="O45" i="6"/>
  <c r="O37" i="6"/>
  <c r="O29" i="6"/>
  <c r="O21" i="6"/>
  <c r="O13" i="6"/>
  <c r="O5" i="6"/>
  <c r="K241" i="6"/>
  <c r="K177" i="6"/>
  <c r="K129" i="6"/>
  <c r="K97" i="6"/>
  <c r="K89" i="6"/>
  <c r="K208" i="6"/>
  <c r="K136" i="6"/>
  <c r="K95" i="6"/>
  <c r="K94" i="6"/>
  <c r="K156" i="6"/>
  <c r="K148" i="6"/>
  <c r="K92" i="6"/>
  <c r="K84" i="6"/>
  <c r="K68" i="6"/>
  <c r="K4" i="6"/>
  <c r="H4" i="6" s="1"/>
  <c r="K59" i="6"/>
  <c r="K235" i="6"/>
  <c r="K99" i="6"/>
  <c r="K211" i="6"/>
  <c r="K75" i="6"/>
  <c r="K195" i="6"/>
  <c r="K547" i="6"/>
  <c r="H547" i="6" s="1"/>
  <c r="K539" i="6"/>
  <c r="K531" i="6"/>
  <c r="H531" i="6" s="1"/>
  <c r="K523" i="6"/>
  <c r="H523" i="6" s="1"/>
  <c r="K515" i="6"/>
  <c r="K507" i="6"/>
  <c r="H507" i="6" s="1"/>
  <c r="K499" i="6"/>
  <c r="H499" i="6" s="1"/>
  <c r="K491" i="6"/>
  <c r="H491" i="6" s="1"/>
  <c r="K483" i="6"/>
  <c r="H483" i="6" s="1"/>
  <c r="K475" i="6"/>
  <c r="K467" i="6"/>
  <c r="H467" i="6" s="1"/>
  <c r="K459" i="6"/>
  <c r="H459" i="6" s="1"/>
  <c r="K451" i="6"/>
  <c r="K443" i="6"/>
  <c r="H443" i="6" s="1"/>
  <c r="K434" i="6"/>
  <c r="H434" i="6" s="1"/>
  <c r="K424" i="6"/>
  <c r="K416" i="6"/>
  <c r="H416" i="6" s="1"/>
  <c r="K408" i="6"/>
  <c r="H408" i="6" s="1"/>
  <c r="K400" i="6"/>
  <c r="H400" i="6" s="1"/>
  <c r="K389" i="6"/>
  <c r="H389" i="6" s="1"/>
  <c r="K381" i="6"/>
  <c r="H381" i="6" s="1"/>
  <c r="K373" i="6"/>
  <c r="K364" i="6"/>
  <c r="H364" i="6" s="1"/>
  <c r="K354" i="6"/>
  <c r="K346" i="6"/>
  <c r="H346" i="6" s="1"/>
  <c r="K338" i="6"/>
  <c r="H338" i="6" s="1"/>
  <c r="K330" i="6"/>
  <c r="H330" i="6" s="1"/>
  <c r="K322" i="6"/>
  <c r="K314" i="6"/>
  <c r="H314" i="6" s="1"/>
  <c r="K306" i="6"/>
  <c r="H306" i="6" s="1"/>
  <c r="K298" i="6"/>
  <c r="H298" i="6" s="1"/>
  <c r="K290" i="6"/>
  <c r="K281" i="6"/>
  <c r="H281" i="6" s="1"/>
  <c r="K273" i="6"/>
  <c r="K265" i="6"/>
  <c r="H265" i="6" s="1"/>
  <c r="K257" i="6"/>
  <c r="H257" i="6" s="1"/>
  <c r="K249" i="6"/>
  <c r="H249" i="6" s="1"/>
  <c r="K240" i="6"/>
  <c r="H240" i="6" s="1"/>
  <c r="K231" i="6"/>
  <c r="H231" i="6" s="1"/>
  <c r="K223" i="6"/>
  <c r="K215" i="6"/>
  <c r="H215" i="6" s="1"/>
  <c r="K205" i="6"/>
  <c r="H205" i="6" s="1"/>
  <c r="K197" i="6"/>
  <c r="H197" i="6" s="1"/>
  <c r="K188" i="6"/>
  <c r="H188" i="6" s="1"/>
  <c r="K180" i="6"/>
  <c r="H180" i="6" s="1"/>
  <c r="K171" i="6"/>
  <c r="H171" i="6" s="1"/>
  <c r="K163" i="6"/>
  <c r="H163" i="6" s="1"/>
  <c r="K154" i="6"/>
  <c r="H154" i="6" s="1"/>
  <c r="K145" i="6"/>
  <c r="H145" i="6" s="1"/>
  <c r="K137" i="6"/>
  <c r="H137" i="6" s="1"/>
  <c r="K127" i="6"/>
  <c r="H127" i="6" s="1"/>
  <c r="K119" i="6"/>
  <c r="H119" i="6" s="1"/>
  <c r="K111" i="6"/>
  <c r="H111" i="6" s="1"/>
  <c r="K103" i="6"/>
  <c r="H103" i="6" s="1"/>
  <c r="K90" i="6"/>
  <c r="H90" i="6" s="1"/>
  <c r="K80" i="6"/>
  <c r="H80" i="6" s="1"/>
  <c r="K71" i="6"/>
  <c r="K62" i="6"/>
  <c r="K53" i="6"/>
  <c r="H53" i="6" s="1"/>
  <c r="K45" i="6"/>
  <c r="H45" i="6" s="1"/>
  <c r="K37" i="6"/>
  <c r="H37" i="6" s="1"/>
  <c r="K29" i="6"/>
  <c r="H29" i="6" s="1"/>
  <c r="K21" i="6"/>
  <c r="H21" i="6" s="1"/>
  <c r="K13" i="6"/>
  <c r="H13" i="6" s="1"/>
  <c r="K5" i="6"/>
  <c r="H5" i="6" s="1"/>
  <c r="O543" i="6"/>
  <c r="L543" i="6" s="1"/>
  <c r="O535" i="6"/>
  <c r="L535" i="6" s="1"/>
  <c r="O527" i="6"/>
  <c r="L527" i="6" s="1"/>
  <c r="O519" i="6"/>
  <c r="L519" i="6" s="1"/>
  <c r="O511" i="6"/>
  <c r="L511" i="6" s="1"/>
  <c r="O503" i="6"/>
  <c r="L503" i="6" s="1"/>
  <c r="O495" i="6"/>
  <c r="L495" i="6" s="1"/>
  <c r="O487" i="6"/>
  <c r="L487" i="6" s="1"/>
  <c r="O479" i="6"/>
  <c r="L479" i="6" s="1"/>
  <c r="O471" i="6"/>
  <c r="L471" i="6" s="1"/>
  <c r="O463" i="6"/>
  <c r="L463" i="6" s="1"/>
  <c r="O455" i="6"/>
  <c r="L455" i="6" s="1"/>
  <c r="O447" i="6"/>
  <c r="L447" i="6" s="1"/>
  <c r="O439" i="6"/>
  <c r="O430" i="6"/>
  <c r="L430" i="6" s="1"/>
  <c r="O420" i="6"/>
  <c r="L420" i="6" s="1"/>
  <c r="O412" i="6"/>
  <c r="L412" i="6" s="1"/>
  <c r="O404" i="6"/>
  <c r="L404" i="6" s="1"/>
  <c r="O395" i="6"/>
  <c r="L395" i="6" s="1"/>
  <c r="O385" i="6"/>
  <c r="L385" i="6" s="1"/>
  <c r="O371" i="6"/>
  <c r="O363" i="6"/>
  <c r="O354" i="6"/>
  <c r="L354" i="6" s="1"/>
  <c r="O346" i="6"/>
  <c r="L346" i="6" s="1"/>
  <c r="O336" i="6"/>
  <c r="O328" i="6"/>
  <c r="O319" i="6"/>
  <c r="O310" i="6"/>
  <c r="O302" i="6"/>
  <c r="O294" i="6"/>
  <c r="O285" i="6"/>
  <c r="O277" i="6"/>
  <c r="L277" i="6" s="1"/>
  <c r="O269" i="6"/>
  <c r="O261" i="6"/>
  <c r="L261" i="6" s="1"/>
  <c r="O252" i="6"/>
  <c r="O243" i="6"/>
  <c r="O233" i="6"/>
  <c r="L233" i="6" s="1"/>
  <c r="O224" i="6"/>
  <c r="O215" i="6"/>
  <c r="O205" i="6"/>
  <c r="O197" i="6"/>
  <c r="O189" i="6"/>
  <c r="L189" i="6" s="1"/>
  <c r="O181" i="6"/>
  <c r="O173" i="6"/>
  <c r="O164" i="6"/>
  <c r="O154" i="6"/>
  <c r="O145" i="6"/>
  <c r="O135" i="6"/>
  <c r="O123" i="6"/>
  <c r="O115" i="6"/>
  <c r="O107" i="6"/>
  <c r="L107" i="6" s="1"/>
  <c r="O99" i="6"/>
  <c r="O88" i="6"/>
  <c r="O79" i="6"/>
  <c r="O71" i="6"/>
  <c r="O62" i="6"/>
  <c r="O52" i="6"/>
  <c r="O44" i="6"/>
  <c r="O36" i="6"/>
  <c r="O28" i="6"/>
  <c r="O20" i="6"/>
  <c r="O12" i="6"/>
  <c r="K546" i="6"/>
  <c r="K538" i="6"/>
  <c r="H538" i="6" s="1"/>
  <c r="K530" i="6"/>
  <c r="H530" i="6" s="1"/>
  <c r="K522" i="6"/>
  <c r="H522" i="6" s="1"/>
  <c r="K514" i="6"/>
  <c r="K506" i="6"/>
  <c r="H506" i="6" s="1"/>
  <c r="K498" i="6"/>
  <c r="H498" i="6" s="1"/>
  <c r="K490" i="6"/>
  <c r="H490" i="6" s="1"/>
  <c r="K482" i="6"/>
  <c r="K474" i="6"/>
  <c r="H474" i="6" s="1"/>
  <c r="K466" i="6"/>
  <c r="H466" i="6" s="1"/>
  <c r="K458" i="6"/>
  <c r="H458" i="6" s="1"/>
  <c r="K450" i="6"/>
  <c r="K442" i="6"/>
  <c r="H442" i="6" s="1"/>
  <c r="K433" i="6"/>
  <c r="H433" i="6" s="1"/>
  <c r="K423" i="6"/>
  <c r="H423" i="6" s="1"/>
  <c r="K415" i="6"/>
  <c r="K407" i="6"/>
  <c r="H407" i="6" s="1"/>
  <c r="K399" i="6"/>
  <c r="H399" i="6" s="1"/>
  <c r="K388" i="6"/>
  <c r="H388" i="6" s="1"/>
  <c r="K380" i="6"/>
  <c r="H380" i="6" s="1"/>
  <c r="K371" i="6"/>
  <c r="H371" i="6" s="1"/>
  <c r="K363" i="6"/>
  <c r="H363" i="6" s="1"/>
  <c r="K353" i="6"/>
  <c r="H353" i="6" s="1"/>
  <c r="K345" i="6"/>
  <c r="H345" i="6" s="1"/>
  <c r="K337" i="6"/>
  <c r="H337" i="6" s="1"/>
  <c r="K329" i="6"/>
  <c r="H329" i="6" s="1"/>
  <c r="K321" i="6"/>
  <c r="H321" i="6" s="1"/>
  <c r="K313" i="6"/>
  <c r="H313" i="6" s="1"/>
  <c r="K305" i="6"/>
  <c r="H305" i="6" s="1"/>
  <c r="K297" i="6"/>
  <c r="H297" i="6" s="1"/>
  <c r="K289" i="6"/>
  <c r="H289" i="6" s="1"/>
  <c r="K280" i="6"/>
  <c r="H280" i="6" s="1"/>
  <c r="K272" i="6"/>
  <c r="H272" i="6" s="1"/>
  <c r="K439" i="6"/>
  <c r="K391" i="6"/>
  <c r="K390" i="6"/>
  <c r="K397" i="6"/>
  <c r="K357" i="6"/>
  <c r="K428" i="6"/>
  <c r="K372" i="6"/>
  <c r="K284" i="6"/>
  <c r="K426" i="6"/>
  <c r="K362" i="6"/>
  <c r="K264" i="6"/>
  <c r="K256" i="6"/>
  <c r="K248" i="6"/>
  <c r="H248" i="6" s="1"/>
  <c r="K239" i="6"/>
  <c r="H239" i="6" s="1"/>
  <c r="K230" i="6"/>
  <c r="H230" i="6" s="1"/>
  <c r="K222" i="6"/>
  <c r="K214" i="6"/>
  <c r="H214" i="6" s="1"/>
  <c r="K204" i="6"/>
  <c r="H204" i="6" s="1"/>
  <c r="K196" i="6"/>
  <c r="K187" i="6"/>
  <c r="H187" i="6" s="1"/>
  <c r="K179" i="6"/>
  <c r="H179" i="6" s="1"/>
  <c r="K170" i="6"/>
  <c r="H170" i="6" s="1"/>
  <c r="K162" i="6"/>
  <c r="K153" i="6"/>
  <c r="K144" i="6"/>
  <c r="H144" i="6" s="1"/>
  <c r="K135" i="6"/>
  <c r="H135" i="6" s="1"/>
  <c r="K126" i="6"/>
  <c r="K118" i="6"/>
  <c r="H118" i="6" s="1"/>
  <c r="K110" i="6"/>
  <c r="H110" i="6" s="1"/>
  <c r="K102" i="6"/>
  <c r="H102" i="6" s="1"/>
  <c r="K88" i="6"/>
  <c r="H88" i="6" s="1"/>
  <c r="K79" i="6"/>
  <c r="H79" i="6" s="1"/>
  <c r="K70" i="6"/>
  <c r="H70" i="6" s="1"/>
  <c r="K61" i="6"/>
  <c r="H61" i="6" s="1"/>
  <c r="K52" i="6"/>
  <c r="H52" i="6" s="1"/>
  <c r="K44" i="6"/>
  <c r="H44" i="6" s="1"/>
  <c r="K36" i="6"/>
  <c r="K28" i="6"/>
  <c r="H28" i="6" s="1"/>
  <c r="K20" i="6"/>
  <c r="H20" i="6" s="1"/>
  <c r="K12" i="6"/>
  <c r="H12" i="6" s="1"/>
  <c r="O550" i="6"/>
  <c r="O542" i="6"/>
  <c r="O534" i="6"/>
  <c r="O526" i="6"/>
  <c r="O518" i="6"/>
  <c r="O510" i="6"/>
  <c r="O502" i="6"/>
  <c r="O494" i="6"/>
  <c r="O486" i="6"/>
  <c r="O478" i="6"/>
  <c r="O470" i="6"/>
  <c r="O462" i="6"/>
  <c r="O454" i="6"/>
  <c r="O446" i="6"/>
  <c r="O437" i="6"/>
  <c r="O429" i="6"/>
  <c r="O419" i="6"/>
  <c r="O411" i="6"/>
  <c r="O403" i="6"/>
  <c r="O394" i="6"/>
  <c r="O384" i="6"/>
  <c r="O370" i="6"/>
  <c r="O362" i="6"/>
  <c r="O353" i="6"/>
  <c r="O345" i="6"/>
  <c r="O335" i="6"/>
  <c r="O327" i="6"/>
  <c r="O317" i="6"/>
  <c r="O309" i="6"/>
  <c r="O301" i="6"/>
  <c r="O292" i="6"/>
  <c r="L292" i="6" s="1"/>
  <c r="O284" i="6"/>
  <c r="O276" i="6"/>
  <c r="O268" i="6"/>
  <c r="O259" i="6"/>
  <c r="L259" i="6" s="1"/>
  <c r="O251" i="6"/>
  <c r="O240" i="6"/>
  <c r="L240" i="6" s="1"/>
  <c r="O232" i="6"/>
  <c r="O222" i="6"/>
  <c r="O214" i="6"/>
  <c r="O204" i="6"/>
  <c r="O196" i="6"/>
  <c r="O188" i="6"/>
  <c r="L188" i="6" s="1"/>
  <c r="O180" i="6"/>
  <c r="L180" i="6" s="1"/>
  <c r="O171" i="6"/>
  <c r="L171" i="6" s="1"/>
  <c r="O162" i="6"/>
  <c r="O153" i="6"/>
  <c r="O144" i="6"/>
  <c r="O134" i="6"/>
  <c r="O122" i="6"/>
  <c r="O114" i="6"/>
  <c r="O106" i="6"/>
  <c r="O98" i="6"/>
  <c r="L98" i="6" s="1"/>
  <c r="O87" i="6"/>
  <c r="O78" i="6"/>
  <c r="O70" i="6"/>
  <c r="O61" i="6"/>
  <c r="O51" i="6"/>
  <c r="O43" i="6"/>
  <c r="O35" i="6"/>
  <c r="O27" i="6"/>
  <c r="O19" i="6"/>
  <c r="O11" i="6"/>
  <c r="K545" i="6"/>
  <c r="H545" i="6" s="1"/>
  <c r="K537" i="6"/>
  <c r="H537" i="6" s="1"/>
  <c r="K529" i="6"/>
  <c r="H529" i="6" s="1"/>
  <c r="K521" i="6"/>
  <c r="H521" i="6" s="1"/>
  <c r="K513" i="6"/>
  <c r="H513" i="6" s="1"/>
  <c r="K505" i="6"/>
  <c r="K497" i="6"/>
  <c r="H497" i="6" s="1"/>
  <c r="K489" i="6"/>
  <c r="H489" i="6" s="1"/>
  <c r="K481" i="6"/>
  <c r="H481" i="6" s="1"/>
  <c r="K473" i="6"/>
  <c r="H473" i="6" s="1"/>
  <c r="K465" i="6"/>
  <c r="H465" i="6" s="1"/>
  <c r="K457" i="6"/>
  <c r="H457" i="6" s="1"/>
  <c r="K449" i="6"/>
  <c r="H449" i="6" s="1"/>
  <c r="K441" i="6"/>
  <c r="K432" i="6"/>
  <c r="H432" i="6" s="1"/>
  <c r="K422" i="6"/>
  <c r="H422" i="6" s="1"/>
  <c r="K414" i="6"/>
  <c r="K406" i="6"/>
  <c r="H406" i="6" s="1"/>
  <c r="K398" i="6"/>
  <c r="H398" i="6" s="1"/>
  <c r="K387" i="6"/>
  <c r="K379" i="6"/>
  <c r="H379" i="6" s="1"/>
  <c r="K370" i="6"/>
  <c r="H370" i="6" s="1"/>
  <c r="K361" i="6"/>
  <c r="H361" i="6" s="1"/>
  <c r="K352" i="6"/>
  <c r="H352" i="6" s="1"/>
  <c r="K344" i="6"/>
  <c r="H344" i="6" s="1"/>
  <c r="K336" i="6"/>
  <c r="H336" i="6" s="1"/>
  <c r="K328" i="6"/>
  <c r="H328" i="6" s="1"/>
  <c r="K320" i="6"/>
  <c r="K312" i="6"/>
  <c r="H312" i="6" s="1"/>
  <c r="K304" i="6"/>
  <c r="H304" i="6" s="1"/>
  <c r="K296" i="6"/>
  <c r="H296" i="6" s="1"/>
  <c r="K288" i="6"/>
  <c r="H288" i="6" s="1"/>
  <c r="K279" i="6"/>
  <c r="H279" i="6" s="1"/>
  <c r="K271" i="6"/>
  <c r="H271" i="6" s="1"/>
  <c r="K263" i="6"/>
  <c r="H263" i="6" s="1"/>
  <c r="K255" i="6"/>
  <c r="K247" i="6"/>
  <c r="H247" i="6" s="1"/>
  <c r="K238" i="6"/>
  <c r="H238" i="6" s="1"/>
  <c r="K229" i="6"/>
  <c r="H229" i="6" s="1"/>
  <c r="K221" i="6"/>
  <c r="H221" i="6" s="1"/>
  <c r="K213" i="6"/>
  <c r="K203" i="6"/>
  <c r="H203" i="6" s="1"/>
  <c r="K194" i="6"/>
  <c r="H194" i="6" s="1"/>
  <c r="K186" i="6"/>
  <c r="H186" i="6" s="1"/>
  <c r="K178" i="6"/>
  <c r="H178" i="6" s="1"/>
  <c r="K169" i="6"/>
  <c r="H169" i="6" s="1"/>
  <c r="K161" i="6"/>
  <c r="H161" i="6" s="1"/>
  <c r="K152" i="6"/>
  <c r="H152" i="6" s="1"/>
  <c r="K143" i="6"/>
  <c r="H143" i="6" s="1"/>
  <c r="K134" i="6"/>
  <c r="H134" i="6" s="1"/>
  <c r="K125" i="6"/>
  <c r="H125" i="6" s="1"/>
  <c r="K117" i="6"/>
  <c r="K109" i="6"/>
  <c r="H109" i="6" s="1"/>
  <c r="K101" i="6"/>
  <c r="H101" i="6" s="1"/>
  <c r="K87" i="6"/>
  <c r="H87" i="6" s="1"/>
  <c r="K78" i="6"/>
  <c r="H78" i="6" s="1"/>
  <c r="K69" i="6"/>
  <c r="H69" i="6" s="1"/>
  <c r="K60" i="6"/>
  <c r="H60" i="6" s="1"/>
  <c r="K51" i="6"/>
  <c r="H51" i="6" s="1"/>
  <c r="K43" i="6"/>
  <c r="H43" i="6" s="1"/>
  <c r="K35" i="6"/>
  <c r="H35" i="6" s="1"/>
  <c r="K27" i="6"/>
  <c r="H27" i="6" s="1"/>
  <c r="K19" i="6"/>
  <c r="H19" i="6" s="1"/>
  <c r="K11" i="6"/>
  <c r="H11" i="6" s="1"/>
  <c r="O549" i="6"/>
  <c r="O541" i="6"/>
  <c r="O533" i="6"/>
  <c r="L533" i="6" s="1"/>
  <c r="O525" i="6"/>
  <c r="L525" i="6" s="1"/>
  <c r="O517" i="6"/>
  <c r="O509" i="6"/>
  <c r="O501" i="6"/>
  <c r="L501" i="6" s="1"/>
  <c r="O493" i="6"/>
  <c r="L493" i="6" s="1"/>
  <c r="O485" i="6"/>
  <c r="O477" i="6"/>
  <c r="O469" i="6"/>
  <c r="L469" i="6" s="1"/>
  <c r="O461" i="6"/>
  <c r="L461" i="6" s="1"/>
  <c r="O453" i="6"/>
  <c r="O445" i="6"/>
  <c r="O436" i="6"/>
  <c r="L436" i="6" s="1"/>
  <c r="O427" i="6"/>
  <c r="L427" i="6" s="1"/>
  <c r="O418" i="6"/>
  <c r="O410" i="6"/>
  <c r="O402" i="6"/>
  <c r="L402" i="6" s="1"/>
  <c r="O393" i="6"/>
  <c r="L393" i="6" s="1"/>
  <c r="O382" i="6"/>
  <c r="O369" i="6"/>
  <c r="O361" i="6"/>
  <c r="L361" i="6" s="1"/>
  <c r="O352" i="6"/>
  <c r="L352" i="6" s="1"/>
  <c r="O343" i="6"/>
  <c r="O334" i="6"/>
  <c r="O326" i="6"/>
  <c r="O316" i="6"/>
  <c r="O308" i="6"/>
  <c r="O300" i="6"/>
  <c r="L300" i="6" s="1"/>
  <c r="O291" i="6"/>
  <c r="L291" i="6" s="1"/>
  <c r="O283" i="6"/>
  <c r="O275" i="6"/>
  <c r="O267" i="6"/>
  <c r="L267" i="6" s="1"/>
  <c r="O258" i="6"/>
  <c r="L258" i="6" s="1"/>
  <c r="O250" i="6"/>
  <c r="O239" i="6"/>
  <c r="O231" i="6"/>
  <c r="O221" i="6"/>
  <c r="O213" i="6"/>
  <c r="O203" i="6"/>
  <c r="O195" i="6"/>
  <c r="O187" i="6"/>
  <c r="L187" i="6" s="1"/>
  <c r="O179" i="6"/>
  <c r="O170" i="6"/>
  <c r="O161" i="6"/>
  <c r="O152" i="6"/>
  <c r="O143" i="6"/>
  <c r="O132" i="6"/>
  <c r="L132" i="6" s="1"/>
  <c r="O121" i="6"/>
  <c r="L121" i="6" s="1"/>
  <c r="O113" i="6"/>
  <c r="L113" i="6" s="1"/>
  <c r="O105" i="6"/>
  <c r="L105" i="6" s="1"/>
  <c r="O96" i="6"/>
  <c r="O86" i="6"/>
  <c r="O77" i="6"/>
  <c r="O69" i="6"/>
  <c r="O60" i="6"/>
  <c r="O50" i="6"/>
  <c r="O42" i="6"/>
  <c r="O34" i="6"/>
  <c r="O26" i="6"/>
  <c r="O18" i="6"/>
  <c r="O10" i="6"/>
  <c r="K343" i="6"/>
  <c r="H343" i="6" s="1"/>
  <c r="K335" i="6"/>
  <c r="H335" i="6" s="1"/>
  <c r="K327" i="6"/>
  <c r="H327" i="6" s="1"/>
  <c r="K319" i="6"/>
  <c r="H319" i="6" s="1"/>
  <c r="K311" i="6"/>
  <c r="H311" i="6" s="1"/>
  <c r="K303" i="6"/>
  <c r="H303" i="6" s="1"/>
  <c r="K295" i="6"/>
  <c r="H295" i="6" s="1"/>
  <c r="K287" i="6"/>
  <c r="H287" i="6" s="1"/>
  <c r="K278" i="6"/>
  <c r="H278" i="6" s="1"/>
  <c r="K270" i="6"/>
  <c r="H270" i="6" s="1"/>
  <c r="K262" i="6"/>
  <c r="H262" i="6" s="1"/>
  <c r="K254" i="6"/>
  <c r="H254" i="6" s="1"/>
  <c r="K246" i="6"/>
  <c r="H246" i="6" s="1"/>
  <c r="K237" i="6"/>
  <c r="H237" i="6" s="1"/>
  <c r="K228" i="6"/>
  <c r="K220" i="6"/>
  <c r="H220" i="6" s="1"/>
  <c r="K212" i="6"/>
  <c r="H212" i="6" s="1"/>
  <c r="K202" i="6"/>
  <c r="H202" i="6" s="1"/>
  <c r="K193" i="6"/>
  <c r="K185" i="6"/>
  <c r="H185" i="6" s="1"/>
  <c r="K176" i="6"/>
  <c r="H176" i="6" s="1"/>
  <c r="K168" i="6"/>
  <c r="K160" i="6"/>
  <c r="H160" i="6" s="1"/>
  <c r="K151" i="6"/>
  <c r="H151" i="6" s="1"/>
  <c r="K142" i="6"/>
  <c r="H142" i="6" s="1"/>
  <c r="K133" i="6"/>
  <c r="H133" i="6" s="1"/>
  <c r="K124" i="6"/>
  <c r="H124" i="6" s="1"/>
  <c r="K116" i="6"/>
  <c r="H116" i="6" s="1"/>
  <c r="K108" i="6"/>
  <c r="H108" i="6" s="1"/>
  <c r="K100" i="6"/>
  <c r="K86" i="6"/>
  <c r="H86" i="6" s="1"/>
  <c r="K77" i="6"/>
  <c r="H77" i="6" s="1"/>
  <c r="K67" i="6"/>
  <c r="H67" i="6" s="1"/>
  <c r="K58" i="6"/>
  <c r="H58" i="6" s="1"/>
  <c r="K50" i="6"/>
  <c r="H50" i="6" s="1"/>
  <c r="K42" i="6"/>
  <c r="H42" i="6" s="1"/>
  <c r="K34" i="6"/>
  <c r="K26" i="6"/>
  <c r="H26" i="6" s="1"/>
  <c r="K18" i="6"/>
  <c r="H18" i="6" s="1"/>
  <c r="K10" i="6"/>
  <c r="H10" i="6" s="1"/>
  <c r="O548" i="6"/>
  <c r="O540" i="6"/>
  <c r="L540" i="6" s="1"/>
  <c r="O532" i="6"/>
  <c r="L532" i="6" s="1"/>
  <c r="O524" i="6"/>
  <c r="L524" i="6" s="1"/>
  <c r="O516" i="6"/>
  <c r="O508" i="6"/>
  <c r="O500" i="6"/>
  <c r="L500" i="6" s="1"/>
  <c r="O492" i="6"/>
  <c r="L492" i="6" s="1"/>
  <c r="O484" i="6"/>
  <c r="O476" i="6"/>
  <c r="L476" i="6" s="1"/>
  <c r="O468" i="6"/>
  <c r="L468" i="6" s="1"/>
  <c r="O460" i="6"/>
  <c r="L460" i="6" s="1"/>
  <c r="O452" i="6"/>
  <c r="O444" i="6"/>
  <c r="O435" i="6"/>
  <c r="L435" i="6" s="1"/>
  <c r="O425" i="6"/>
  <c r="L425" i="6" s="1"/>
  <c r="O417" i="6"/>
  <c r="O409" i="6"/>
  <c r="L409" i="6" s="1"/>
  <c r="O401" i="6"/>
  <c r="L401" i="6" s="1"/>
  <c r="O392" i="6"/>
  <c r="L392" i="6" s="1"/>
  <c r="O380" i="6"/>
  <c r="L380" i="6" s="1"/>
  <c r="O368" i="6"/>
  <c r="O360" i="6"/>
  <c r="L360" i="6" s="1"/>
  <c r="O351" i="6"/>
  <c r="L351" i="6" s="1"/>
  <c r="O342" i="6"/>
  <c r="L342" i="6" s="1"/>
  <c r="O333" i="6"/>
  <c r="O325" i="6"/>
  <c r="O315" i="6"/>
  <c r="L315" i="6" s="1"/>
  <c r="O307" i="6"/>
  <c r="O299" i="6"/>
  <c r="O290" i="6"/>
  <c r="O282" i="6"/>
  <c r="L282" i="6" s="1"/>
  <c r="O274" i="6"/>
  <c r="O266" i="6"/>
  <c r="O257" i="6"/>
  <c r="O249" i="6"/>
  <c r="L249" i="6" s="1"/>
  <c r="O238" i="6"/>
  <c r="O230" i="6"/>
  <c r="O220" i="6"/>
  <c r="O212" i="6"/>
  <c r="O202" i="6"/>
  <c r="O194" i="6"/>
  <c r="O186" i="6"/>
  <c r="O178" i="6"/>
  <c r="L178" i="6" s="1"/>
  <c r="O169" i="6"/>
  <c r="O160" i="6"/>
  <c r="O151" i="6"/>
  <c r="O142" i="6"/>
  <c r="O131" i="6"/>
  <c r="O120" i="6"/>
  <c r="L120" i="6" s="1"/>
  <c r="O112" i="6"/>
  <c r="L112" i="6" s="1"/>
  <c r="O104" i="6"/>
  <c r="L104" i="6" s="1"/>
  <c r="O94" i="6"/>
  <c r="O85" i="6"/>
  <c r="O76" i="6"/>
  <c r="O67" i="6"/>
  <c r="O58" i="6"/>
  <c r="O49" i="6"/>
  <c r="O41" i="6"/>
  <c r="O33" i="6"/>
  <c r="L33" i="6" s="1"/>
  <c r="O25" i="6"/>
  <c r="L25" i="6" s="1"/>
  <c r="O17" i="6"/>
  <c r="O9" i="6"/>
  <c r="S542" i="6"/>
  <c r="S534" i="6"/>
  <c r="P534" i="6" s="1"/>
  <c r="S526" i="6"/>
  <c r="P526" i="6" s="1"/>
  <c r="S518" i="6"/>
  <c r="S510" i="6"/>
  <c r="P510" i="6" s="1"/>
  <c r="S502" i="6"/>
  <c r="P502" i="6" s="1"/>
  <c r="S494" i="6"/>
  <c r="P494" i="6" s="1"/>
  <c r="S486" i="6"/>
  <c r="P486" i="6" s="1"/>
  <c r="S478" i="6"/>
  <c r="S470" i="6"/>
  <c r="P470" i="6" s="1"/>
  <c r="S462" i="6"/>
  <c r="P462" i="6" s="1"/>
  <c r="S454" i="6"/>
  <c r="S446" i="6"/>
  <c r="P446" i="6" s="1"/>
  <c r="S438" i="6"/>
  <c r="S430" i="6"/>
  <c r="S422" i="6"/>
  <c r="S414" i="6"/>
  <c r="P414" i="6" s="1"/>
  <c r="S406" i="6"/>
  <c r="P406" i="6" s="1"/>
  <c r="S398" i="6"/>
  <c r="P398" i="6" s="1"/>
  <c r="S390" i="6"/>
  <c r="S382" i="6"/>
  <c r="P382" i="6" s="1"/>
  <c r="S374" i="6"/>
  <c r="P374" i="6" s="1"/>
  <c r="S366" i="6"/>
  <c r="S358" i="6"/>
  <c r="S350" i="6"/>
  <c r="S342" i="6"/>
  <c r="P342" i="6" s="1"/>
  <c r="S334" i="6"/>
  <c r="S326" i="6"/>
  <c r="S318" i="6"/>
  <c r="S310" i="6"/>
  <c r="P310" i="6" s="1"/>
  <c r="S302" i="6"/>
  <c r="S294" i="6"/>
  <c r="S286" i="6"/>
  <c r="S278" i="6"/>
  <c r="P278" i="6" s="1"/>
  <c r="S270" i="6"/>
  <c r="P270" i="6" s="1"/>
  <c r="S254" i="6"/>
  <c r="P254" i="6" s="1"/>
  <c r="S246" i="6"/>
  <c r="P246" i="6" s="1"/>
  <c r="S238" i="6"/>
  <c r="P238" i="6" s="1"/>
  <c r="S230" i="6"/>
  <c r="P230" i="6" s="1"/>
  <c r="S222" i="6"/>
  <c r="P222" i="6" s="1"/>
  <c r="S214" i="6"/>
  <c r="P214" i="6" s="1"/>
  <c r="S206" i="6"/>
  <c r="P206" i="6" s="1"/>
  <c r="S198" i="6"/>
  <c r="P198" i="6" s="1"/>
  <c r="S190" i="6"/>
  <c r="P190" i="6" s="1"/>
  <c r="S182" i="6"/>
  <c r="P182" i="6" s="1"/>
  <c r="S174" i="6"/>
  <c r="P174" i="6" s="1"/>
  <c r="S166" i="6"/>
  <c r="P166" i="6" s="1"/>
  <c r="S158" i="6"/>
  <c r="S150" i="6"/>
  <c r="S142" i="6"/>
  <c r="S134" i="6"/>
  <c r="P134" i="6" s="1"/>
  <c r="S126" i="6"/>
  <c r="S118" i="6"/>
  <c r="S110" i="6"/>
  <c r="S102" i="6"/>
  <c r="S94" i="6"/>
  <c r="P94" i="6" s="1"/>
  <c r="S86" i="6"/>
  <c r="P86" i="6" s="1"/>
  <c r="S77" i="6"/>
  <c r="S69" i="6"/>
  <c r="S61" i="6"/>
  <c r="P61" i="6" s="1"/>
  <c r="S53" i="6"/>
  <c r="P53" i="6" s="1"/>
  <c r="S45" i="6"/>
  <c r="P45" i="6" s="1"/>
  <c r="S37" i="6"/>
  <c r="S29" i="6"/>
  <c r="P29" i="6" s="1"/>
  <c r="S21" i="6"/>
  <c r="P21" i="6" s="1"/>
  <c r="S13" i="6"/>
  <c r="P13" i="6" s="1"/>
  <c r="S5" i="6"/>
  <c r="O539" i="6"/>
  <c r="L539" i="6" s="1"/>
  <c r="O531" i="6"/>
  <c r="L531" i="6" s="1"/>
  <c r="O523" i="6"/>
  <c r="L523" i="6" s="1"/>
  <c r="O515" i="6"/>
  <c r="L515" i="6" s="1"/>
  <c r="O507" i="6"/>
  <c r="L507" i="6" s="1"/>
  <c r="O499" i="6"/>
  <c r="L499" i="6" s="1"/>
  <c r="O491" i="6"/>
  <c r="L491" i="6" s="1"/>
  <c r="O483" i="6"/>
  <c r="L483" i="6" s="1"/>
  <c r="O475" i="6"/>
  <c r="L475" i="6" s="1"/>
  <c r="O467" i="6"/>
  <c r="L467" i="6" s="1"/>
  <c r="O459" i="6"/>
  <c r="L459" i="6" s="1"/>
  <c r="O451" i="6"/>
  <c r="L451" i="6" s="1"/>
  <c r="O443" i="6"/>
  <c r="L443" i="6" s="1"/>
  <c r="O434" i="6"/>
  <c r="L434" i="6" s="1"/>
  <c r="O424" i="6"/>
  <c r="L424" i="6" s="1"/>
  <c r="O416" i="6"/>
  <c r="L416" i="6" s="1"/>
  <c r="O408" i="6"/>
  <c r="L408" i="6" s="1"/>
  <c r="O400" i="6"/>
  <c r="L400" i="6" s="1"/>
  <c r="O389" i="6"/>
  <c r="L389" i="6" s="1"/>
  <c r="O377" i="6"/>
  <c r="L377" i="6" s="1"/>
  <c r="O367" i="6"/>
  <c r="O359" i="6"/>
  <c r="O350" i="6"/>
  <c r="L350" i="6" s="1"/>
  <c r="O341" i="6"/>
  <c r="O332" i="6"/>
  <c r="L332" i="6" s="1"/>
  <c r="O324" i="6"/>
  <c r="L324" i="6" s="1"/>
  <c r="O314" i="6"/>
  <c r="L314" i="6" s="1"/>
  <c r="O306" i="6"/>
  <c r="O298" i="6"/>
  <c r="O289" i="6"/>
  <c r="L289" i="6" s="1"/>
  <c r="O281" i="6"/>
  <c r="L281" i="6" s="1"/>
  <c r="O273" i="6"/>
  <c r="L273" i="6" s="1"/>
  <c r="O265" i="6"/>
  <c r="O248" i="6"/>
  <c r="L248" i="6" s="1"/>
  <c r="O237" i="6"/>
  <c r="L237" i="6" s="1"/>
  <c r="O229" i="6"/>
  <c r="O219" i="6"/>
  <c r="O210" i="6"/>
  <c r="L210" i="6" s="1"/>
  <c r="O201" i="6"/>
  <c r="L201" i="6" s="1"/>
  <c r="O193" i="6"/>
  <c r="O185" i="6"/>
  <c r="O177" i="6"/>
  <c r="O168" i="6"/>
  <c r="L168" i="6" s="1"/>
  <c r="O159" i="6"/>
  <c r="O150" i="6"/>
  <c r="O141" i="6"/>
  <c r="L141" i="6" s="1"/>
  <c r="O127" i="6"/>
  <c r="O119" i="6"/>
  <c r="O111" i="6"/>
  <c r="L111" i="6" s="1"/>
  <c r="O103" i="6"/>
  <c r="L103" i="6" s="1"/>
  <c r="O93" i="6"/>
  <c r="L93" i="6" s="1"/>
  <c r="O83" i="6"/>
  <c r="O75" i="6"/>
  <c r="O66" i="6"/>
  <c r="L66" i="6" s="1"/>
  <c r="O57" i="6"/>
  <c r="L57" i="6" s="1"/>
  <c r="O48" i="6"/>
  <c r="O40" i="6"/>
  <c r="O32" i="6"/>
  <c r="O24" i="6"/>
  <c r="O16" i="6"/>
  <c r="O8" i="6"/>
  <c r="S549" i="6"/>
  <c r="P549" i="6" s="1"/>
  <c r="S541" i="6"/>
  <c r="P541" i="6" s="1"/>
  <c r="S533" i="6"/>
  <c r="S525" i="6"/>
  <c r="P525" i="6" s="1"/>
  <c r="S517" i="6"/>
  <c r="P517" i="6" s="1"/>
  <c r="S509" i="6"/>
  <c r="S501" i="6"/>
  <c r="S493" i="6"/>
  <c r="P493" i="6" s="1"/>
  <c r="S485" i="6"/>
  <c r="P485" i="6" s="1"/>
  <c r="S477" i="6"/>
  <c r="P477" i="6" s="1"/>
  <c r="S469" i="6"/>
  <c r="S461" i="6"/>
  <c r="P461" i="6" s="1"/>
  <c r="S453" i="6"/>
  <c r="P453" i="6" s="1"/>
  <c r="S445" i="6"/>
  <c r="S437" i="6"/>
  <c r="S429" i="6"/>
  <c r="P429" i="6" s="1"/>
  <c r="S421" i="6"/>
  <c r="P421" i="6" s="1"/>
  <c r="S413" i="6"/>
  <c r="P413" i="6" s="1"/>
  <c r="S405" i="6"/>
  <c r="P405" i="6" s="1"/>
  <c r="S397" i="6"/>
  <c r="S389" i="6"/>
  <c r="P389" i="6" s="1"/>
  <c r="S381" i="6"/>
  <c r="S373" i="6"/>
  <c r="S365" i="6"/>
  <c r="P365" i="6" s="1"/>
  <c r="S357" i="6"/>
  <c r="S349" i="6"/>
  <c r="S341" i="6"/>
  <c r="P341" i="6" s="1"/>
  <c r="S333" i="6"/>
  <c r="P333" i="6" s="1"/>
  <c r="S325" i="6"/>
  <c r="P325" i="6" s="1"/>
  <c r="S317" i="6"/>
  <c r="P317" i="6" s="1"/>
  <c r="S309" i="6"/>
  <c r="K550" i="6"/>
  <c r="H550" i="6" s="1"/>
  <c r="K542" i="6"/>
  <c r="H542" i="6" s="1"/>
  <c r="K534" i="6"/>
  <c r="H534" i="6" s="1"/>
  <c r="K526" i="6"/>
  <c r="H526" i="6" s="1"/>
  <c r="K518" i="6"/>
  <c r="H518" i="6" s="1"/>
  <c r="K510" i="6"/>
  <c r="H510" i="6" s="1"/>
  <c r="K502" i="6"/>
  <c r="H502" i="6" s="1"/>
  <c r="K494" i="6"/>
  <c r="H494" i="6" s="1"/>
  <c r="K486" i="6"/>
  <c r="H486" i="6" s="1"/>
  <c r="K478" i="6"/>
  <c r="H478" i="6" s="1"/>
  <c r="K470" i="6"/>
  <c r="H470" i="6" s="1"/>
  <c r="K462" i="6"/>
  <c r="H462" i="6" s="1"/>
  <c r="K454" i="6"/>
  <c r="H454" i="6" s="1"/>
  <c r="K446" i="6"/>
  <c r="H446" i="6" s="1"/>
  <c r="K437" i="6"/>
  <c r="H437" i="6" s="1"/>
  <c r="K429" i="6"/>
  <c r="H429" i="6" s="1"/>
  <c r="K419" i="6"/>
  <c r="H419" i="6" s="1"/>
  <c r="K411" i="6"/>
  <c r="H411" i="6" s="1"/>
  <c r="K403" i="6"/>
  <c r="H403" i="6" s="1"/>
  <c r="K394" i="6"/>
  <c r="H394" i="6" s="1"/>
  <c r="K384" i="6"/>
  <c r="K376" i="6"/>
  <c r="H376" i="6" s="1"/>
  <c r="K367" i="6"/>
  <c r="H367" i="6" s="1"/>
  <c r="K358" i="6"/>
  <c r="H358" i="6" s="1"/>
  <c r="K349" i="6"/>
  <c r="H349" i="6" s="1"/>
  <c r="K341" i="6"/>
  <c r="H341" i="6" s="1"/>
  <c r="K333" i="6"/>
  <c r="H333" i="6" s="1"/>
  <c r="K325" i="6"/>
  <c r="K317" i="6"/>
  <c r="H317" i="6" s="1"/>
  <c r="K309" i="6"/>
  <c r="H309" i="6" s="1"/>
  <c r="K301" i="6"/>
  <c r="H301" i="6" s="1"/>
  <c r="K293" i="6"/>
  <c r="H293" i="6" s="1"/>
  <c r="K285" i="6"/>
  <c r="H285" i="6" s="1"/>
  <c r="K276" i="6"/>
  <c r="H276" i="6" s="1"/>
  <c r="K268" i="6"/>
  <c r="H268" i="6" s="1"/>
  <c r="K260" i="6"/>
  <c r="K252" i="6"/>
  <c r="H252" i="6" s="1"/>
  <c r="K244" i="6"/>
  <c r="H244" i="6" s="1"/>
  <c r="K234" i="6"/>
  <c r="H234" i="6" s="1"/>
  <c r="K226" i="6"/>
  <c r="K218" i="6"/>
  <c r="H218" i="6" s="1"/>
  <c r="K209" i="6"/>
  <c r="H209" i="6" s="1"/>
  <c r="K200" i="6"/>
  <c r="K191" i="6"/>
  <c r="K183" i="6"/>
  <c r="H183" i="6" s="1"/>
  <c r="K174" i="6"/>
  <c r="H174" i="6" s="1"/>
  <c r="K166" i="6"/>
  <c r="H166" i="6" s="1"/>
  <c r="K158" i="6"/>
  <c r="K149" i="6"/>
  <c r="K140" i="6"/>
  <c r="H140" i="6" s="1"/>
  <c r="K131" i="6"/>
  <c r="K122" i="6"/>
  <c r="H122" i="6" s="1"/>
  <c r="K114" i="6"/>
  <c r="H114" i="6" s="1"/>
  <c r="K106" i="6"/>
  <c r="H106" i="6" s="1"/>
  <c r="K96" i="6"/>
  <c r="K83" i="6"/>
  <c r="K74" i="6"/>
  <c r="H74" i="6" s="1"/>
  <c r="K65" i="6"/>
  <c r="H65" i="6" s="1"/>
  <c r="K56" i="6"/>
  <c r="H56" i="6" s="1"/>
  <c r="K48" i="6"/>
  <c r="H48" i="6" s="1"/>
  <c r="K40" i="6"/>
  <c r="H40" i="6" s="1"/>
  <c r="K32" i="6"/>
  <c r="H32" i="6" s="1"/>
  <c r="K24" i="6"/>
  <c r="H24" i="6" s="1"/>
  <c r="K16" i="6"/>
  <c r="H16" i="6" s="1"/>
  <c r="K8" i="6"/>
  <c r="H8" i="6" s="1"/>
  <c r="O546" i="6"/>
  <c r="O538" i="6"/>
  <c r="L538" i="6" s="1"/>
  <c r="O530" i="6"/>
  <c r="L530" i="6" s="1"/>
  <c r="O522" i="6"/>
  <c r="O514" i="6"/>
  <c r="O506" i="6"/>
  <c r="L506" i="6" s="1"/>
  <c r="O498" i="6"/>
  <c r="O490" i="6"/>
  <c r="O482" i="6"/>
  <c r="O474" i="6"/>
  <c r="L474" i="6" s="1"/>
  <c r="O466" i="6"/>
  <c r="L466" i="6" s="1"/>
  <c r="O458" i="6"/>
  <c r="O450" i="6"/>
  <c r="O442" i="6"/>
  <c r="L442" i="6" s="1"/>
  <c r="O433" i="6"/>
  <c r="O423" i="6"/>
  <c r="O415" i="6"/>
  <c r="O407" i="6"/>
  <c r="L407" i="6" s="1"/>
  <c r="O399" i="6"/>
  <c r="L399" i="6" s="1"/>
  <c r="O388" i="6"/>
  <c r="O376" i="6"/>
  <c r="L376" i="6" s="1"/>
  <c r="O366" i="6"/>
  <c r="L366" i="6" s="1"/>
  <c r="O358" i="6"/>
  <c r="L358" i="6" s="1"/>
  <c r="O349" i="6"/>
  <c r="L349" i="6" s="1"/>
  <c r="O339" i="6"/>
  <c r="O331" i="6"/>
  <c r="L331" i="6" s="1"/>
  <c r="O323" i="6"/>
  <c r="L323" i="6" s="1"/>
  <c r="O313" i="6"/>
  <c r="O305" i="6"/>
  <c r="L305" i="6" s="1"/>
  <c r="O297" i="6"/>
  <c r="L297" i="6" s="1"/>
  <c r="O288" i="6"/>
  <c r="O280" i="6"/>
  <c r="O272" i="6"/>
  <c r="L272" i="6" s="1"/>
  <c r="O344" i="6"/>
  <c r="O391" i="6"/>
  <c r="O383" i="6"/>
  <c r="O438" i="6"/>
  <c r="O390" i="6"/>
  <c r="O397" i="6"/>
  <c r="O381" i="6"/>
  <c r="O373" i="6"/>
  <c r="O357" i="6"/>
  <c r="O428" i="6"/>
  <c r="O372" i="6"/>
  <c r="O340" i="6"/>
  <c r="O379" i="6"/>
  <c r="O293" i="6"/>
  <c r="O378" i="6"/>
  <c r="O322" i="6"/>
  <c r="O426" i="6"/>
  <c r="O318" i="6"/>
  <c r="O264" i="6"/>
  <c r="O255" i="6"/>
  <c r="O247" i="6"/>
  <c r="L247" i="6" s="1"/>
  <c r="O236" i="6"/>
  <c r="L236" i="6" s="1"/>
  <c r="O228" i="6"/>
  <c r="L228" i="6" s="1"/>
  <c r="O218" i="6"/>
  <c r="L218" i="6" s="1"/>
  <c r="O209" i="6"/>
  <c r="O200" i="6"/>
  <c r="O192" i="6"/>
  <c r="O184" i="6"/>
  <c r="O176" i="6"/>
  <c r="L176" i="6" s="1"/>
  <c r="O167" i="6"/>
  <c r="L167" i="6" s="1"/>
  <c r="O158" i="6"/>
  <c r="O149" i="6"/>
  <c r="L149" i="6" s="1"/>
  <c r="O139" i="6"/>
  <c r="L139" i="6" s="1"/>
  <c r="O126" i="6"/>
  <c r="O118" i="6"/>
  <c r="L118" i="6" s="1"/>
  <c r="O110" i="6"/>
  <c r="L110" i="6" s="1"/>
  <c r="O102" i="6"/>
  <c r="O92" i="6"/>
  <c r="O82" i="6"/>
  <c r="L82" i="6" s="1"/>
  <c r="O74" i="6"/>
  <c r="L74" i="6" s="1"/>
  <c r="O65" i="6"/>
  <c r="O56" i="6"/>
  <c r="O47" i="6"/>
  <c r="L47" i="6" s="1"/>
  <c r="O39" i="6"/>
  <c r="L39" i="6" s="1"/>
  <c r="O31" i="6"/>
  <c r="L31" i="6" s="1"/>
  <c r="O23" i="6"/>
  <c r="L23" i="6" s="1"/>
  <c r="O15" i="6"/>
  <c r="L15" i="6" s="1"/>
  <c r="O7" i="6"/>
  <c r="L7" i="6" s="1"/>
  <c r="S547" i="6"/>
  <c r="P547" i="6" s="1"/>
  <c r="S539" i="6"/>
  <c r="S531" i="6"/>
  <c r="S523" i="6"/>
  <c r="P523" i="6" s="1"/>
  <c r="S515" i="6"/>
  <c r="P515" i="6" s="1"/>
  <c r="S507" i="6"/>
  <c r="S499" i="6"/>
  <c r="S491" i="6"/>
  <c r="P491" i="6" s="1"/>
  <c r="S483" i="6"/>
  <c r="P483" i="6" s="1"/>
  <c r="S475" i="6"/>
  <c r="S467" i="6"/>
  <c r="S459" i="6"/>
  <c r="P459" i="6" s="1"/>
  <c r="S451" i="6"/>
  <c r="P451" i="6" s="1"/>
  <c r="S443" i="6"/>
  <c r="S435" i="6"/>
  <c r="P435" i="6" s="1"/>
  <c r="S427" i="6"/>
  <c r="P427" i="6" s="1"/>
  <c r="S419" i="6"/>
  <c r="P419" i="6" s="1"/>
  <c r="S411" i="6"/>
  <c r="S403" i="6"/>
  <c r="P403" i="6" s="1"/>
  <c r="S395" i="6"/>
  <c r="P395" i="6" s="1"/>
  <c r="S387" i="6"/>
  <c r="S379" i="6"/>
  <c r="S371" i="6"/>
  <c r="P371" i="6" s="1"/>
  <c r="S363" i="6"/>
  <c r="P363" i="6" s="1"/>
  <c r="S355" i="6"/>
  <c r="S347" i="6"/>
  <c r="P347" i="6" s="1"/>
  <c r="S339" i="6"/>
  <c r="S331" i="6"/>
  <c r="P331" i="6" s="1"/>
  <c r="S323" i="6"/>
  <c r="S315" i="6"/>
  <c r="S307" i="6"/>
  <c r="P307" i="6" s="1"/>
  <c r="S299" i="6"/>
  <c r="P299" i="6" s="1"/>
  <c r="S291" i="6"/>
  <c r="S283" i="6"/>
  <c r="P283" i="6" s="1"/>
  <c r="S275" i="6"/>
  <c r="P275" i="6" s="1"/>
  <c r="S267" i="6"/>
  <c r="P267" i="6" s="1"/>
  <c r="S259" i="6"/>
  <c r="P259" i="6" s="1"/>
  <c r="S251" i="6"/>
  <c r="P251" i="6" s="1"/>
  <c r="S243" i="6"/>
  <c r="P243" i="6" s="1"/>
  <c r="S235" i="6"/>
  <c r="P235" i="6" s="1"/>
  <c r="S227" i="6"/>
  <c r="P227" i="6" s="1"/>
  <c r="S219" i="6"/>
  <c r="S211" i="6"/>
  <c r="S203" i="6"/>
  <c r="P203" i="6" s="1"/>
  <c r="S195" i="6"/>
  <c r="P195" i="6" s="1"/>
  <c r="S187" i="6"/>
  <c r="S179" i="6"/>
  <c r="P179" i="6" s="1"/>
  <c r="S171" i="6"/>
  <c r="P171" i="6" s="1"/>
  <c r="S163" i="6"/>
  <c r="S155" i="6"/>
  <c r="P155" i="6" s="1"/>
  <c r="S147" i="6"/>
  <c r="P147" i="6" s="1"/>
  <c r="S139" i="6"/>
  <c r="P139" i="6" s="1"/>
  <c r="S131" i="6"/>
  <c r="P131" i="6" s="1"/>
  <c r="S123" i="6"/>
  <c r="P123" i="6" s="1"/>
  <c r="S115" i="6"/>
  <c r="S107" i="6"/>
  <c r="P107" i="6" s="1"/>
  <c r="S99" i="6"/>
  <c r="P99" i="6" s="1"/>
  <c r="S91" i="6"/>
  <c r="P91" i="6" s="1"/>
  <c r="S83" i="6"/>
  <c r="P83" i="6" s="1"/>
  <c r="S74" i="6"/>
  <c r="S66" i="6"/>
  <c r="S58" i="6"/>
  <c r="S50" i="6"/>
  <c r="P50" i="6" s="1"/>
  <c r="S42" i="6"/>
  <c r="S34" i="6"/>
  <c r="P34" i="6" s="1"/>
  <c r="S26" i="6"/>
  <c r="P26" i="6" s="1"/>
  <c r="S18" i="6"/>
  <c r="P18" i="6" s="1"/>
  <c r="S10" i="6"/>
  <c r="P10" i="6" s="1"/>
  <c r="W543" i="6"/>
  <c r="W535" i="6"/>
  <c r="W527" i="6"/>
  <c r="W519" i="6"/>
  <c r="W511" i="6"/>
  <c r="W503" i="6"/>
  <c r="W495" i="6"/>
  <c r="W487" i="6"/>
  <c r="W479" i="6"/>
  <c r="W471" i="6"/>
  <c r="W463" i="6"/>
  <c r="W455" i="6"/>
  <c r="W447" i="6"/>
  <c r="W439" i="6"/>
  <c r="W431" i="6"/>
  <c r="W423" i="6"/>
  <c r="W415" i="6"/>
  <c r="W407" i="6"/>
  <c r="W399" i="6"/>
  <c r="W391" i="6"/>
  <c r="W383" i="6"/>
  <c r="W375" i="6"/>
  <c r="W367" i="6"/>
  <c r="W359" i="6"/>
  <c r="W351" i="6"/>
  <c r="W343" i="6"/>
  <c r="W335" i="6"/>
  <c r="W327" i="6"/>
  <c r="W319" i="6"/>
  <c r="W311" i="6"/>
  <c r="W303" i="6"/>
  <c r="W295" i="6"/>
  <c r="W287" i="6"/>
  <c r="W279" i="6"/>
  <c r="W271" i="6"/>
  <c r="W263" i="6"/>
  <c r="W255" i="6"/>
  <c r="W247" i="6"/>
  <c r="W239" i="6"/>
  <c r="W230" i="6"/>
  <c r="T230" i="6" s="1"/>
  <c r="W222" i="6"/>
  <c r="W214" i="6"/>
  <c r="W206" i="6"/>
  <c r="W198" i="6"/>
  <c r="T198" i="6" s="1"/>
  <c r="W190" i="6"/>
  <c r="T190" i="6" s="1"/>
  <c r="W182" i="6"/>
  <c r="W174" i="6"/>
  <c r="T174" i="6" s="1"/>
  <c r="W166" i="6"/>
  <c r="T166" i="6" s="1"/>
  <c r="W158" i="6"/>
  <c r="W150" i="6"/>
  <c r="W142" i="6"/>
  <c r="W134" i="6"/>
  <c r="T134" i="6" s="1"/>
  <c r="W126" i="6"/>
  <c r="T126" i="6" s="1"/>
  <c r="W117" i="6"/>
  <c r="W109" i="6"/>
  <c r="W101" i="6"/>
  <c r="W93" i="6"/>
  <c r="W85" i="6"/>
  <c r="W77" i="6"/>
  <c r="W69" i="6"/>
  <c r="T69" i="6" s="1"/>
  <c r="W61" i="6"/>
  <c r="T61" i="6" s="1"/>
  <c r="W53" i="6"/>
  <c r="W45" i="6"/>
  <c r="T45" i="6" s="1"/>
  <c r="W37" i="6"/>
  <c r="T37" i="6" s="1"/>
  <c r="W29" i="6"/>
  <c r="W21" i="6"/>
  <c r="W13" i="6"/>
  <c r="W5" i="6"/>
  <c r="T5" i="6" s="1"/>
  <c r="AA259" i="6"/>
  <c r="AA251" i="6"/>
  <c r="AA243" i="6"/>
  <c r="AA234" i="6"/>
  <c r="AA226" i="6"/>
  <c r="AA218" i="6"/>
  <c r="AA210" i="6"/>
  <c r="AA202" i="6"/>
  <c r="AA194" i="6"/>
  <c r="AA186" i="6"/>
  <c r="AA178" i="6"/>
  <c r="AA170" i="6"/>
  <c r="AA162" i="6"/>
  <c r="AA154" i="6"/>
  <c r="AA146" i="6"/>
  <c r="AA138" i="6"/>
  <c r="AA129" i="6"/>
  <c r="AA121" i="6"/>
  <c r="S546" i="6"/>
  <c r="S538" i="6"/>
  <c r="P538" i="6" s="1"/>
  <c r="S530" i="6"/>
  <c r="P530" i="6" s="1"/>
  <c r="S522" i="6"/>
  <c r="S514" i="6"/>
  <c r="S506" i="6"/>
  <c r="P506" i="6" s="1"/>
  <c r="S498" i="6"/>
  <c r="P498" i="6" s="1"/>
  <c r="S490" i="6"/>
  <c r="S482" i="6"/>
  <c r="S474" i="6"/>
  <c r="P474" i="6" s="1"/>
  <c r="S466" i="6"/>
  <c r="P466" i="6" s="1"/>
  <c r="S458" i="6"/>
  <c r="S450" i="6"/>
  <c r="S442" i="6"/>
  <c r="P442" i="6" s="1"/>
  <c r="S434" i="6"/>
  <c r="S426" i="6"/>
  <c r="S418" i="6"/>
  <c r="P418" i="6" s="1"/>
  <c r="S410" i="6"/>
  <c r="P410" i="6" s="1"/>
  <c r="S402" i="6"/>
  <c r="S394" i="6"/>
  <c r="P394" i="6" s="1"/>
  <c r="S386" i="6"/>
  <c r="P386" i="6" s="1"/>
  <c r="S378" i="6"/>
  <c r="S370" i="6"/>
  <c r="S362" i="6"/>
  <c r="P362" i="6" s="1"/>
  <c r="S354" i="6"/>
  <c r="P354" i="6" s="1"/>
  <c r="S346" i="6"/>
  <c r="P346" i="6" s="1"/>
  <c r="S338" i="6"/>
  <c r="P338" i="6" s="1"/>
  <c r="S330" i="6"/>
  <c r="P330" i="6" s="1"/>
  <c r="S322" i="6"/>
  <c r="S314" i="6"/>
  <c r="P314" i="6" s="1"/>
  <c r="S306" i="6"/>
  <c r="P306" i="6" s="1"/>
  <c r="S298" i="6"/>
  <c r="S290" i="6"/>
  <c r="P290" i="6" s="1"/>
  <c r="S282" i="6"/>
  <c r="P282" i="6" s="1"/>
  <c r="S274" i="6"/>
  <c r="P274" i="6" s="1"/>
  <c r="S266" i="6"/>
  <c r="P266" i="6" s="1"/>
  <c r="S258" i="6"/>
  <c r="S250" i="6"/>
  <c r="P250" i="6" s="1"/>
  <c r="S242" i="6"/>
  <c r="S234" i="6"/>
  <c r="P234" i="6" s="1"/>
  <c r="S226" i="6"/>
  <c r="P226" i="6" s="1"/>
  <c r="S218" i="6"/>
  <c r="P218" i="6" s="1"/>
  <c r="S210" i="6"/>
  <c r="S202" i="6"/>
  <c r="P202" i="6" s="1"/>
  <c r="S194" i="6"/>
  <c r="P194" i="6" s="1"/>
  <c r="S186" i="6"/>
  <c r="P186" i="6" s="1"/>
  <c r="S178" i="6"/>
  <c r="S170" i="6"/>
  <c r="P170" i="6" s="1"/>
  <c r="S162" i="6"/>
  <c r="S154" i="6"/>
  <c r="P154" i="6" s="1"/>
  <c r="S146" i="6"/>
  <c r="S138" i="6"/>
  <c r="S130" i="6"/>
  <c r="S122" i="6"/>
  <c r="P122" i="6" s="1"/>
  <c r="S114" i="6"/>
  <c r="P114" i="6" s="1"/>
  <c r="S106" i="6"/>
  <c r="P106" i="6" s="1"/>
  <c r="S98" i="6"/>
  <c r="P98" i="6" s="1"/>
  <c r="S90" i="6"/>
  <c r="P90" i="6" s="1"/>
  <c r="S82" i="6"/>
  <c r="S73" i="6"/>
  <c r="P73" i="6" s="1"/>
  <c r="S65" i="6"/>
  <c r="P65" i="6" s="1"/>
  <c r="S57" i="6"/>
  <c r="P57" i="6" s="1"/>
  <c r="S49" i="6"/>
  <c r="P49" i="6" s="1"/>
  <c r="S41" i="6"/>
  <c r="P41" i="6" s="1"/>
  <c r="S33" i="6"/>
  <c r="S25" i="6"/>
  <c r="P25" i="6" s="1"/>
  <c r="S17" i="6"/>
  <c r="P17" i="6" s="1"/>
  <c r="S9" i="6"/>
  <c r="W550" i="6"/>
  <c r="T550" i="6" s="1"/>
  <c r="W542" i="6"/>
  <c r="T542" i="6" s="1"/>
  <c r="W534" i="6"/>
  <c r="T534" i="6" s="1"/>
  <c r="W526" i="6"/>
  <c r="T526" i="6" s="1"/>
  <c r="W518" i="6"/>
  <c r="T518" i="6" s="1"/>
  <c r="W510" i="6"/>
  <c r="T510" i="6" s="1"/>
  <c r="W502" i="6"/>
  <c r="T502" i="6" s="1"/>
  <c r="W494" i="6"/>
  <c r="T494" i="6" s="1"/>
  <c r="W486" i="6"/>
  <c r="T486" i="6" s="1"/>
  <c r="W478" i="6"/>
  <c r="T478" i="6" s="1"/>
  <c r="W470" i="6"/>
  <c r="T470" i="6" s="1"/>
  <c r="W462" i="6"/>
  <c r="T462" i="6" s="1"/>
  <c r="W454" i="6"/>
  <c r="T454" i="6" s="1"/>
  <c r="W446" i="6"/>
  <c r="T446" i="6" s="1"/>
  <c r="W438" i="6"/>
  <c r="T438" i="6" s="1"/>
  <c r="W430" i="6"/>
  <c r="T430" i="6" s="1"/>
  <c r="W422" i="6"/>
  <c r="T422" i="6" s="1"/>
  <c r="W414" i="6"/>
  <c r="T414" i="6" s="1"/>
  <c r="W406" i="6"/>
  <c r="T406" i="6" s="1"/>
  <c r="W398" i="6"/>
  <c r="T398" i="6" s="1"/>
  <c r="W390" i="6"/>
  <c r="T390" i="6" s="1"/>
  <c r="W382" i="6"/>
  <c r="T382" i="6" s="1"/>
  <c r="W374" i="6"/>
  <c r="T374" i="6" s="1"/>
  <c r="W366" i="6"/>
  <c r="T366" i="6" s="1"/>
  <c r="W358" i="6"/>
  <c r="T358" i="6" s="1"/>
  <c r="W350" i="6"/>
  <c r="T350" i="6" s="1"/>
  <c r="W342" i="6"/>
  <c r="T342" i="6" s="1"/>
  <c r="W334" i="6"/>
  <c r="T334" i="6" s="1"/>
  <c r="W326" i="6"/>
  <c r="T326" i="6" s="1"/>
  <c r="W318" i="6"/>
  <c r="T318" i="6" s="1"/>
  <c r="W310" i="6"/>
  <c r="T310" i="6" s="1"/>
  <c r="W302" i="6"/>
  <c r="T302" i="6" s="1"/>
  <c r="W294" i="6"/>
  <c r="T294" i="6" s="1"/>
  <c r="W286" i="6"/>
  <c r="T286" i="6" s="1"/>
  <c r="W278" i="6"/>
  <c r="T278" i="6" s="1"/>
  <c r="W270" i="6"/>
  <c r="T270" i="6" s="1"/>
  <c r="W262" i="6"/>
  <c r="T262" i="6" s="1"/>
  <c r="W254" i="6"/>
  <c r="T254" i="6" s="1"/>
  <c r="W246" i="6"/>
  <c r="W238" i="6"/>
  <c r="T238" i="6" s="1"/>
  <c r="W229" i="6"/>
  <c r="W221" i="6"/>
  <c r="W213" i="6"/>
  <c r="W205" i="6"/>
  <c r="W197" i="6"/>
  <c r="W189" i="6"/>
  <c r="W181" i="6"/>
  <c r="W173" i="6"/>
  <c r="W165" i="6"/>
  <c r="W157" i="6"/>
  <c r="W149" i="6"/>
  <c r="W141" i="6"/>
  <c r="W133" i="6"/>
  <c r="W125" i="6"/>
  <c r="W116" i="6"/>
  <c r="W108" i="6"/>
  <c r="W100" i="6"/>
  <c r="W92" i="6"/>
  <c r="W84" i="6"/>
  <c r="W76" i="6"/>
  <c r="W68" i="6"/>
  <c r="W60" i="6"/>
  <c r="W52" i="6"/>
  <c r="W44" i="6"/>
  <c r="W36" i="6"/>
  <c r="W28" i="6"/>
  <c r="W20" i="6"/>
  <c r="W12" i="6"/>
  <c r="S545" i="6"/>
  <c r="P545" i="6" s="1"/>
  <c r="S537" i="6"/>
  <c r="P537" i="6" s="1"/>
  <c r="S529" i="6"/>
  <c r="P529" i="6" s="1"/>
  <c r="S521" i="6"/>
  <c r="S513" i="6"/>
  <c r="P513" i="6" s="1"/>
  <c r="S505" i="6"/>
  <c r="P505" i="6" s="1"/>
  <c r="S497" i="6"/>
  <c r="P497" i="6" s="1"/>
  <c r="S489" i="6"/>
  <c r="S481" i="6"/>
  <c r="P481" i="6" s="1"/>
  <c r="S473" i="6"/>
  <c r="P473" i="6" s="1"/>
  <c r="S465" i="6"/>
  <c r="P465" i="6" s="1"/>
  <c r="S457" i="6"/>
  <c r="S449" i="6"/>
  <c r="P449" i="6" s="1"/>
  <c r="S441" i="6"/>
  <c r="P441" i="6" s="1"/>
  <c r="S433" i="6"/>
  <c r="P433" i="6" s="1"/>
  <c r="S425" i="6"/>
  <c r="S417" i="6"/>
  <c r="P417" i="6" s="1"/>
  <c r="S409" i="6"/>
  <c r="P409" i="6" s="1"/>
  <c r="S401" i="6"/>
  <c r="P401" i="6" s="1"/>
  <c r="S393" i="6"/>
  <c r="P393" i="6" s="1"/>
  <c r="S385" i="6"/>
  <c r="P385" i="6" s="1"/>
  <c r="S377" i="6"/>
  <c r="P377" i="6" s="1"/>
  <c r="S369" i="6"/>
  <c r="P369" i="6" s="1"/>
  <c r="S361" i="6"/>
  <c r="S353" i="6"/>
  <c r="P353" i="6" s="1"/>
  <c r="S345" i="6"/>
  <c r="P345" i="6" s="1"/>
  <c r="S337" i="6"/>
  <c r="P337" i="6" s="1"/>
  <c r="S329" i="6"/>
  <c r="P329" i="6" s="1"/>
  <c r="S321" i="6"/>
  <c r="P321" i="6" s="1"/>
  <c r="S313" i="6"/>
  <c r="P313" i="6" s="1"/>
  <c r="S305" i="6"/>
  <c r="S297" i="6"/>
  <c r="P297" i="6" s="1"/>
  <c r="S289" i="6"/>
  <c r="S281" i="6"/>
  <c r="P281" i="6" s="1"/>
  <c r="S273" i="6"/>
  <c r="P273" i="6" s="1"/>
  <c r="S265" i="6"/>
  <c r="P265" i="6" s="1"/>
  <c r="S257" i="6"/>
  <c r="P257" i="6" s="1"/>
  <c r="S249" i="6"/>
  <c r="S241" i="6"/>
  <c r="S233" i="6"/>
  <c r="P233" i="6" s="1"/>
  <c r="S225" i="6"/>
  <c r="S217" i="6"/>
  <c r="P217" i="6" s="1"/>
  <c r="S209" i="6"/>
  <c r="P209" i="6" s="1"/>
  <c r="S201" i="6"/>
  <c r="P201" i="6" s="1"/>
  <c r="S193" i="6"/>
  <c r="P193" i="6" s="1"/>
  <c r="S185" i="6"/>
  <c r="P185" i="6" s="1"/>
  <c r="S177" i="6"/>
  <c r="S169" i="6"/>
  <c r="P169" i="6" s="1"/>
  <c r="S161" i="6"/>
  <c r="P161" i="6" s="1"/>
  <c r="S153" i="6"/>
  <c r="P153" i="6" s="1"/>
  <c r="S145" i="6"/>
  <c r="P145" i="6" s="1"/>
  <c r="S137" i="6"/>
  <c r="P137" i="6" s="1"/>
  <c r="S129" i="6"/>
  <c r="S121" i="6"/>
  <c r="P121" i="6" s="1"/>
  <c r="S113" i="6"/>
  <c r="S105" i="6"/>
  <c r="P105" i="6" s="1"/>
  <c r="S97" i="6"/>
  <c r="S89" i="6"/>
  <c r="S81" i="6"/>
  <c r="P81" i="6" s="1"/>
  <c r="S72" i="6"/>
  <c r="S64" i="6"/>
  <c r="S56" i="6"/>
  <c r="P56" i="6" s="1"/>
  <c r="S48" i="6"/>
  <c r="P48" i="6" s="1"/>
  <c r="S40" i="6"/>
  <c r="P40" i="6" s="1"/>
  <c r="S32" i="6"/>
  <c r="S24" i="6"/>
  <c r="P24" i="6" s="1"/>
  <c r="S16" i="6"/>
  <c r="P16" i="6" s="1"/>
  <c r="S8" i="6"/>
  <c r="W549" i="6"/>
  <c r="W541" i="6"/>
  <c r="T541" i="6" s="1"/>
  <c r="W533" i="6"/>
  <c r="T533" i="6" s="1"/>
  <c r="W525" i="6"/>
  <c r="T525" i="6" s="1"/>
  <c r="W517" i="6"/>
  <c r="W509" i="6"/>
  <c r="T509" i="6" s="1"/>
  <c r="W501" i="6"/>
  <c r="T501" i="6" s="1"/>
  <c r="W493" i="6"/>
  <c r="W485" i="6"/>
  <c r="W477" i="6"/>
  <c r="T477" i="6" s="1"/>
  <c r="W469" i="6"/>
  <c r="T469" i="6" s="1"/>
  <c r="W461" i="6"/>
  <c r="T461" i="6" s="1"/>
  <c r="W453" i="6"/>
  <c r="W445" i="6"/>
  <c r="T445" i="6" s="1"/>
  <c r="W437" i="6"/>
  <c r="T437" i="6" s="1"/>
  <c r="W429" i="6"/>
  <c r="W421" i="6"/>
  <c r="W413" i="6"/>
  <c r="T413" i="6" s="1"/>
  <c r="W405" i="6"/>
  <c r="T405" i="6" s="1"/>
  <c r="W397" i="6"/>
  <c r="T397" i="6" s="1"/>
  <c r="W389" i="6"/>
  <c r="W381" i="6"/>
  <c r="T381" i="6" s="1"/>
  <c r="W373" i="6"/>
  <c r="T373" i="6" s="1"/>
  <c r="W365" i="6"/>
  <c r="W357" i="6"/>
  <c r="W349" i="6"/>
  <c r="T349" i="6" s="1"/>
  <c r="W341" i="6"/>
  <c r="T341" i="6" s="1"/>
  <c r="W333" i="6"/>
  <c r="T333" i="6" s="1"/>
  <c r="W325" i="6"/>
  <c r="W317" i="6"/>
  <c r="T317" i="6" s="1"/>
  <c r="W309" i="6"/>
  <c r="T309" i="6" s="1"/>
  <c r="W301" i="6"/>
  <c r="W293" i="6"/>
  <c r="W285" i="6"/>
  <c r="W277" i="6"/>
  <c r="W269" i="6"/>
  <c r="W261" i="6"/>
  <c r="W253" i="6"/>
  <c r="W245" i="6"/>
  <c r="W237" i="6"/>
  <c r="W228" i="6"/>
  <c r="W220" i="6"/>
  <c r="W212" i="6"/>
  <c r="W204" i="6"/>
  <c r="W196" i="6"/>
  <c r="W188" i="6"/>
  <c r="W180" i="6"/>
  <c r="W172" i="6"/>
  <c r="W164" i="6"/>
  <c r="W156" i="6"/>
  <c r="W148" i="6"/>
  <c r="W140" i="6"/>
  <c r="W132" i="6"/>
  <c r="W124" i="6"/>
  <c r="W115" i="6"/>
  <c r="W107" i="6"/>
  <c r="W99" i="6"/>
  <c r="T99" i="6" s="1"/>
  <c r="W91" i="6"/>
  <c r="T91" i="6" s="1"/>
  <c r="W83" i="6"/>
  <c r="T83" i="6" s="1"/>
  <c r="W75" i="6"/>
  <c r="W67" i="6"/>
  <c r="W59" i="6"/>
  <c r="W51" i="6"/>
  <c r="W43" i="6"/>
  <c r="W35" i="6"/>
  <c r="W27" i="6"/>
  <c r="W19" i="6"/>
  <c r="W11" i="6"/>
  <c r="S80" i="6"/>
  <c r="S4" i="6"/>
  <c r="P4" i="6" s="1"/>
  <c r="S544" i="6"/>
  <c r="P544" i="6" s="1"/>
  <c r="S536" i="6"/>
  <c r="P536" i="6" s="1"/>
  <c r="S528" i="6"/>
  <c r="S520" i="6"/>
  <c r="P520" i="6" s="1"/>
  <c r="S512" i="6"/>
  <c r="P512" i="6" s="1"/>
  <c r="S504" i="6"/>
  <c r="P504" i="6" s="1"/>
  <c r="S496" i="6"/>
  <c r="S488" i="6"/>
  <c r="P488" i="6" s="1"/>
  <c r="S480" i="6"/>
  <c r="P480" i="6" s="1"/>
  <c r="S472" i="6"/>
  <c r="P472" i="6" s="1"/>
  <c r="S464" i="6"/>
  <c r="S456" i="6"/>
  <c r="P456" i="6" s="1"/>
  <c r="S448" i="6"/>
  <c r="P448" i="6" s="1"/>
  <c r="S440" i="6"/>
  <c r="P440" i="6" s="1"/>
  <c r="S432" i="6"/>
  <c r="P432" i="6" s="1"/>
  <c r="S424" i="6"/>
  <c r="P424" i="6" s="1"/>
  <c r="S416" i="6"/>
  <c r="P416" i="6" s="1"/>
  <c r="S408" i="6"/>
  <c r="P408" i="6" s="1"/>
  <c r="S400" i="6"/>
  <c r="S392" i="6"/>
  <c r="P392" i="6" s="1"/>
  <c r="S384" i="6"/>
  <c r="P384" i="6" s="1"/>
  <c r="S376" i="6"/>
  <c r="S368" i="6"/>
  <c r="P368" i="6" s="1"/>
  <c r="S360" i="6"/>
  <c r="P360" i="6" s="1"/>
  <c r="S352" i="6"/>
  <c r="P352" i="6" s="1"/>
  <c r="S344" i="6"/>
  <c r="S336" i="6"/>
  <c r="P336" i="6" s="1"/>
  <c r="S328" i="6"/>
  <c r="P328" i="6" s="1"/>
  <c r="S320" i="6"/>
  <c r="S312" i="6"/>
  <c r="S304" i="6"/>
  <c r="P304" i="6" s="1"/>
  <c r="S296" i="6"/>
  <c r="P296" i="6" s="1"/>
  <c r="S288" i="6"/>
  <c r="P288" i="6" s="1"/>
  <c r="S280" i="6"/>
  <c r="S272" i="6"/>
  <c r="S264" i="6"/>
  <c r="P264" i="6" s="1"/>
  <c r="S256" i="6"/>
  <c r="P256" i="6" s="1"/>
  <c r="S248" i="6"/>
  <c r="S240" i="6"/>
  <c r="P240" i="6" s="1"/>
  <c r="S232" i="6"/>
  <c r="P232" i="6" s="1"/>
  <c r="S224" i="6"/>
  <c r="S216" i="6"/>
  <c r="S208" i="6"/>
  <c r="S200" i="6"/>
  <c r="P200" i="6" s="1"/>
  <c r="S192" i="6"/>
  <c r="P192" i="6" s="1"/>
  <c r="S184" i="6"/>
  <c r="S176" i="6"/>
  <c r="P176" i="6" s="1"/>
  <c r="S168" i="6"/>
  <c r="P168" i="6" s="1"/>
  <c r="S160" i="6"/>
  <c r="P160" i="6" s="1"/>
  <c r="S152" i="6"/>
  <c r="S144" i="6"/>
  <c r="P144" i="6" s="1"/>
  <c r="S136" i="6"/>
  <c r="S128" i="6"/>
  <c r="S120" i="6"/>
  <c r="P120" i="6" s="1"/>
  <c r="S112" i="6"/>
  <c r="P112" i="6" s="1"/>
  <c r="S104" i="6"/>
  <c r="P104" i="6" s="1"/>
  <c r="S96" i="6"/>
  <c r="P96" i="6" s="1"/>
  <c r="S88" i="6"/>
  <c r="P88" i="6" s="1"/>
  <c r="S79" i="6"/>
  <c r="S71" i="6"/>
  <c r="P71" i="6" s="1"/>
  <c r="S63" i="6"/>
  <c r="P63" i="6" s="1"/>
  <c r="S55" i="6"/>
  <c r="S47" i="6"/>
  <c r="P47" i="6" s="1"/>
  <c r="S39" i="6"/>
  <c r="P39" i="6" s="1"/>
  <c r="S31" i="6"/>
  <c r="P31" i="6" s="1"/>
  <c r="S23" i="6"/>
  <c r="P23" i="6" s="1"/>
  <c r="S15" i="6"/>
  <c r="P15" i="6" s="1"/>
  <c r="S7" i="6"/>
  <c r="P7" i="6" s="1"/>
  <c r="W119" i="6"/>
  <c r="W236" i="6"/>
  <c r="W4" i="6"/>
  <c r="W548" i="6"/>
  <c r="W540" i="6"/>
  <c r="W532" i="6"/>
  <c r="W524" i="6"/>
  <c r="W516" i="6"/>
  <c r="W508" i="6"/>
  <c r="W500" i="6"/>
  <c r="W492" i="6"/>
  <c r="W484" i="6"/>
  <c r="W476" i="6"/>
  <c r="W468" i="6"/>
  <c r="W460" i="6"/>
  <c r="W452" i="6"/>
  <c r="W444" i="6"/>
  <c r="W436" i="6"/>
  <c r="W428" i="6"/>
  <c r="W420" i="6"/>
  <c r="W412" i="6"/>
  <c r="W404" i="6"/>
  <c r="W396" i="6"/>
  <c r="W388" i="6"/>
  <c r="W380" i="6"/>
  <c r="W372" i="6"/>
  <c r="W364" i="6"/>
  <c r="W356" i="6"/>
  <c r="W348" i="6"/>
  <c r="W340" i="6"/>
  <c r="W332" i="6"/>
  <c r="W324" i="6"/>
  <c r="W316" i="6"/>
  <c r="W308" i="6"/>
  <c r="W300" i="6"/>
  <c r="W292" i="6"/>
  <c r="W284" i="6"/>
  <c r="W276" i="6"/>
  <c r="W268" i="6"/>
  <c r="W260" i="6"/>
  <c r="W252" i="6"/>
  <c r="W244" i="6"/>
  <c r="W235" i="6"/>
  <c r="W227" i="6"/>
  <c r="T227" i="6" s="1"/>
  <c r="W219" i="6"/>
  <c r="T219" i="6" s="1"/>
  <c r="W211" i="6"/>
  <c r="T211" i="6" s="1"/>
  <c r="W203" i="6"/>
  <c r="W195" i="6"/>
  <c r="T195" i="6" s="1"/>
  <c r="W187" i="6"/>
  <c r="T187" i="6" s="1"/>
  <c r="W179" i="6"/>
  <c r="T179" i="6" s="1"/>
  <c r="W171" i="6"/>
  <c r="W163" i="6"/>
  <c r="T163" i="6" s="1"/>
  <c r="W155" i="6"/>
  <c r="T155" i="6" s="1"/>
  <c r="W147" i="6"/>
  <c r="T147" i="6" s="1"/>
  <c r="W139" i="6"/>
  <c r="W131" i="6"/>
  <c r="T131" i="6" s="1"/>
  <c r="W123" i="6"/>
  <c r="T123" i="6" s="1"/>
  <c r="W114" i="6"/>
  <c r="W106" i="6"/>
  <c r="T106" i="6" s="1"/>
  <c r="W98" i="6"/>
  <c r="T98" i="6" s="1"/>
  <c r="W90" i="6"/>
  <c r="W82" i="6"/>
  <c r="T82" i="6" s="1"/>
  <c r="W74" i="6"/>
  <c r="W66" i="6"/>
  <c r="T66" i="6" s="1"/>
  <c r="W58" i="6"/>
  <c r="T58" i="6" s="1"/>
  <c r="W50" i="6"/>
  <c r="T50" i="6" s="1"/>
  <c r="W42" i="6"/>
  <c r="W34" i="6"/>
  <c r="T34" i="6" s="1"/>
  <c r="W26" i="6"/>
  <c r="T26" i="6" s="1"/>
  <c r="W18" i="6"/>
  <c r="T18" i="6" s="1"/>
  <c r="W10" i="6"/>
  <c r="S543" i="6"/>
  <c r="P543" i="6" s="1"/>
  <c r="S535" i="6"/>
  <c r="S527" i="6"/>
  <c r="P527" i="6" s="1"/>
  <c r="S519" i="6"/>
  <c r="P519" i="6" s="1"/>
  <c r="S511" i="6"/>
  <c r="P511" i="6" s="1"/>
  <c r="S503" i="6"/>
  <c r="S495" i="6"/>
  <c r="P495" i="6" s="1"/>
  <c r="S487" i="6"/>
  <c r="P487" i="6" s="1"/>
  <c r="S479" i="6"/>
  <c r="P479" i="6" s="1"/>
  <c r="S471" i="6"/>
  <c r="S463" i="6"/>
  <c r="P463" i="6" s="1"/>
  <c r="S455" i="6"/>
  <c r="P455" i="6" s="1"/>
  <c r="S447" i="6"/>
  <c r="P447" i="6" s="1"/>
  <c r="S439" i="6"/>
  <c r="S431" i="6"/>
  <c r="S423" i="6"/>
  <c r="P423" i="6" s="1"/>
  <c r="S415" i="6"/>
  <c r="P415" i="6" s="1"/>
  <c r="S407" i="6"/>
  <c r="P407" i="6" s="1"/>
  <c r="S399" i="6"/>
  <c r="P399" i="6" s="1"/>
  <c r="S391" i="6"/>
  <c r="S383" i="6"/>
  <c r="S375" i="6"/>
  <c r="P375" i="6" s="1"/>
  <c r="S367" i="6"/>
  <c r="P367" i="6" s="1"/>
  <c r="S359" i="6"/>
  <c r="S351" i="6"/>
  <c r="P351" i="6" s="1"/>
  <c r="S343" i="6"/>
  <c r="P343" i="6" s="1"/>
  <c r="S335" i="6"/>
  <c r="S327" i="6"/>
  <c r="P327" i="6" s="1"/>
  <c r="S319" i="6"/>
  <c r="P319" i="6" s="1"/>
  <c r="S311" i="6"/>
  <c r="P311" i="6" s="1"/>
  <c r="S303" i="6"/>
  <c r="P303" i="6" s="1"/>
  <c r="S295" i="6"/>
  <c r="P295" i="6" s="1"/>
  <c r="S287" i="6"/>
  <c r="P287" i="6" s="1"/>
  <c r="S279" i="6"/>
  <c r="S271" i="6"/>
  <c r="P271" i="6" s="1"/>
  <c r="S263" i="6"/>
  <c r="P263" i="6" s="1"/>
  <c r="S255" i="6"/>
  <c r="P255" i="6" s="1"/>
  <c r="S247" i="6"/>
  <c r="P247" i="6" s="1"/>
  <c r="S239" i="6"/>
  <c r="P239" i="6" s="1"/>
  <c r="S231" i="6"/>
  <c r="P231" i="6" s="1"/>
  <c r="S223" i="6"/>
  <c r="S215" i="6"/>
  <c r="P215" i="6" s="1"/>
  <c r="S207" i="6"/>
  <c r="S199" i="6"/>
  <c r="P199" i="6" s="1"/>
  <c r="S191" i="6"/>
  <c r="P191" i="6" s="1"/>
  <c r="S183" i="6"/>
  <c r="P183" i="6" s="1"/>
  <c r="S175" i="6"/>
  <c r="S167" i="6"/>
  <c r="P167" i="6" s="1"/>
  <c r="S159" i="6"/>
  <c r="P159" i="6" s="1"/>
  <c r="S151" i="6"/>
  <c r="P151" i="6" s="1"/>
  <c r="S143" i="6"/>
  <c r="P143" i="6" s="1"/>
  <c r="S135" i="6"/>
  <c r="P135" i="6" s="1"/>
  <c r="S127" i="6"/>
  <c r="P127" i="6" s="1"/>
  <c r="S119" i="6"/>
  <c r="P119" i="6" s="1"/>
  <c r="S111" i="6"/>
  <c r="P111" i="6" s="1"/>
  <c r="S103" i="6"/>
  <c r="S95" i="6"/>
  <c r="S87" i="6"/>
  <c r="S78" i="6"/>
  <c r="P78" i="6" s="1"/>
  <c r="S70" i="6"/>
  <c r="P70" i="6" s="1"/>
  <c r="S62" i="6"/>
  <c r="P62" i="6" s="1"/>
  <c r="S54" i="6"/>
  <c r="P54" i="6" s="1"/>
  <c r="S46" i="6"/>
  <c r="P46" i="6" s="1"/>
  <c r="S38" i="6"/>
  <c r="P38" i="6" s="1"/>
  <c r="S30" i="6"/>
  <c r="P30" i="6" s="1"/>
  <c r="S22" i="6"/>
  <c r="P22" i="6" s="1"/>
  <c r="S14" i="6"/>
  <c r="P14" i="6" s="1"/>
  <c r="S6" i="6"/>
  <c r="P6" i="6" s="1"/>
  <c r="W547" i="6"/>
  <c r="T547" i="6" s="1"/>
  <c r="W539" i="6"/>
  <c r="W531" i="6"/>
  <c r="T531" i="6" s="1"/>
  <c r="W523" i="6"/>
  <c r="W515" i="6"/>
  <c r="T515" i="6" s="1"/>
  <c r="W507" i="6"/>
  <c r="T507" i="6" s="1"/>
  <c r="W499" i="6"/>
  <c r="T499" i="6" s="1"/>
  <c r="W491" i="6"/>
  <c r="W483" i="6"/>
  <c r="T483" i="6" s="1"/>
  <c r="W475" i="6"/>
  <c r="T475" i="6" s="1"/>
  <c r="W467" i="6"/>
  <c r="T467" i="6" s="1"/>
  <c r="W459" i="6"/>
  <c r="W451" i="6"/>
  <c r="T451" i="6" s="1"/>
  <c r="W443" i="6"/>
  <c r="T443" i="6" s="1"/>
  <c r="W435" i="6"/>
  <c r="T435" i="6" s="1"/>
  <c r="W427" i="6"/>
  <c r="W419" i="6"/>
  <c r="T419" i="6" s="1"/>
  <c r="W411" i="6"/>
  <c r="T411" i="6" s="1"/>
  <c r="W403" i="6"/>
  <c r="T403" i="6" s="1"/>
  <c r="W395" i="6"/>
  <c r="W387" i="6"/>
  <c r="T387" i="6" s="1"/>
  <c r="W379" i="6"/>
  <c r="T379" i="6" s="1"/>
  <c r="W371" i="6"/>
  <c r="T371" i="6" s="1"/>
  <c r="W363" i="6"/>
  <c r="W355" i="6"/>
  <c r="T355" i="6" s="1"/>
  <c r="W347" i="6"/>
  <c r="T347" i="6" s="1"/>
  <c r="W339" i="6"/>
  <c r="T339" i="6" s="1"/>
  <c r="W331" i="6"/>
  <c r="W323" i="6"/>
  <c r="T323" i="6" s="1"/>
  <c r="W315" i="6"/>
  <c r="T315" i="6" s="1"/>
  <c r="W307" i="6"/>
  <c r="T307" i="6" s="1"/>
  <c r="W299" i="6"/>
  <c r="W291" i="6"/>
  <c r="T291" i="6" s="1"/>
  <c r="W283" i="6"/>
  <c r="T283" i="6" s="1"/>
  <c r="W275" i="6"/>
  <c r="T275" i="6" s="1"/>
  <c r="W267" i="6"/>
  <c r="W259" i="6"/>
  <c r="T259" i="6" s="1"/>
  <c r="W251" i="6"/>
  <c r="T251" i="6" s="1"/>
  <c r="W243" i="6"/>
  <c r="T243" i="6" s="1"/>
  <c r="W234" i="6"/>
  <c r="T234" i="6" s="1"/>
  <c r="W226" i="6"/>
  <c r="T226" i="6" s="1"/>
  <c r="W218" i="6"/>
  <c r="W210" i="6"/>
  <c r="T210" i="6" s="1"/>
  <c r="W202" i="6"/>
  <c r="T202" i="6" s="1"/>
  <c r="W194" i="6"/>
  <c r="T194" i="6" s="1"/>
  <c r="W186" i="6"/>
  <c r="W178" i="6"/>
  <c r="T178" i="6" s="1"/>
  <c r="W170" i="6"/>
  <c r="T170" i="6" s="1"/>
  <c r="W162" i="6"/>
  <c r="T162" i="6" s="1"/>
  <c r="W154" i="6"/>
  <c r="W146" i="6"/>
  <c r="T146" i="6" s="1"/>
  <c r="W138" i="6"/>
  <c r="T138" i="6" s="1"/>
  <c r="W130" i="6"/>
  <c r="T130" i="6" s="1"/>
  <c r="W122" i="6"/>
  <c r="W113" i="6"/>
  <c r="W105" i="6"/>
  <c r="T105" i="6" s="1"/>
  <c r="W97" i="6"/>
  <c r="T97" i="6" s="1"/>
  <c r="W89" i="6"/>
  <c r="W81" i="6"/>
  <c r="T81" i="6" s="1"/>
  <c r="W73" i="6"/>
  <c r="T73" i="6" s="1"/>
  <c r="W65" i="6"/>
  <c r="T65" i="6" s="1"/>
  <c r="W57" i="6"/>
  <c r="W49" i="6"/>
  <c r="T49" i="6" s="1"/>
  <c r="W41" i="6"/>
  <c r="T41" i="6" s="1"/>
  <c r="W33" i="6"/>
  <c r="T33" i="6" s="1"/>
  <c r="W25" i="6"/>
  <c r="W17" i="6"/>
  <c r="T17" i="6" s="1"/>
  <c r="W9" i="6"/>
  <c r="T9" i="6" s="1"/>
  <c r="W538" i="6"/>
  <c r="W530" i="6"/>
  <c r="T530" i="6" s="1"/>
  <c r="W522" i="6"/>
  <c r="T522" i="6" s="1"/>
  <c r="W514" i="6"/>
  <c r="T514" i="6" s="1"/>
  <c r="W506" i="6"/>
  <c r="T506" i="6" s="1"/>
  <c r="W498" i="6"/>
  <c r="T498" i="6" s="1"/>
  <c r="W490" i="6"/>
  <c r="T490" i="6" s="1"/>
  <c r="W482" i="6"/>
  <c r="T482" i="6" s="1"/>
  <c r="W474" i="6"/>
  <c r="W466" i="6"/>
  <c r="T466" i="6" s="1"/>
  <c r="W458" i="6"/>
  <c r="T458" i="6" s="1"/>
  <c r="W450" i="6"/>
  <c r="T450" i="6" s="1"/>
  <c r="W442" i="6"/>
  <c r="T442" i="6" s="1"/>
  <c r="W434" i="6"/>
  <c r="T434" i="6" s="1"/>
  <c r="W426" i="6"/>
  <c r="T426" i="6" s="1"/>
  <c r="W418" i="6"/>
  <c r="T418" i="6" s="1"/>
  <c r="W410" i="6"/>
  <c r="W402" i="6"/>
  <c r="T402" i="6" s="1"/>
  <c r="W394" i="6"/>
  <c r="T394" i="6" s="1"/>
  <c r="W386" i="6"/>
  <c r="T386" i="6" s="1"/>
  <c r="W378" i="6"/>
  <c r="T378" i="6" s="1"/>
  <c r="W370" i="6"/>
  <c r="T370" i="6" s="1"/>
  <c r="W362" i="6"/>
  <c r="T362" i="6" s="1"/>
  <c r="W354" i="6"/>
  <c r="T354" i="6" s="1"/>
  <c r="W346" i="6"/>
  <c r="W338" i="6"/>
  <c r="T338" i="6" s="1"/>
  <c r="W330" i="6"/>
  <c r="T330" i="6" s="1"/>
  <c r="W322" i="6"/>
  <c r="T322" i="6" s="1"/>
  <c r="W314" i="6"/>
  <c r="T314" i="6" s="1"/>
  <c r="W306" i="6"/>
  <c r="T306" i="6" s="1"/>
  <c r="W298" i="6"/>
  <c r="T298" i="6" s="1"/>
  <c r="W290" i="6"/>
  <c r="T290" i="6" s="1"/>
  <c r="W282" i="6"/>
  <c r="W274" i="6"/>
  <c r="T274" i="6" s="1"/>
  <c r="W266" i="6"/>
  <c r="T266" i="6" s="1"/>
  <c r="W250" i="6"/>
  <c r="W242" i="6"/>
  <c r="T242" i="6" s="1"/>
  <c r="W233" i="6"/>
  <c r="T233" i="6" s="1"/>
  <c r="W225" i="6"/>
  <c r="W217" i="6"/>
  <c r="W209" i="6"/>
  <c r="T209" i="6" s="1"/>
  <c r="W201" i="6"/>
  <c r="T201" i="6" s="1"/>
  <c r="W193" i="6"/>
  <c r="W185" i="6"/>
  <c r="W177" i="6"/>
  <c r="T177" i="6" s="1"/>
  <c r="W169" i="6"/>
  <c r="T169" i="6" s="1"/>
  <c r="W161" i="6"/>
  <c r="W153" i="6"/>
  <c r="W145" i="6"/>
  <c r="T145" i="6" s="1"/>
  <c r="W137" i="6"/>
  <c r="T137" i="6" s="1"/>
  <c r="W129" i="6"/>
  <c r="W121" i="6"/>
  <c r="W112" i="6"/>
  <c r="T112" i="6" s="1"/>
  <c r="W104" i="6"/>
  <c r="W96" i="6"/>
  <c r="W88" i="6"/>
  <c r="T88" i="6" s="1"/>
  <c r="W80" i="6"/>
  <c r="W72" i="6"/>
  <c r="T72" i="6" s="1"/>
  <c r="W64" i="6"/>
  <c r="W56" i="6"/>
  <c r="W48" i="6"/>
  <c r="T48" i="6" s="1"/>
  <c r="W40" i="6"/>
  <c r="T40" i="6" s="1"/>
  <c r="W32" i="6"/>
  <c r="W24" i="6"/>
  <c r="W16" i="6"/>
  <c r="T16" i="6" s="1"/>
  <c r="W8" i="6"/>
  <c r="T8" i="6" s="1"/>
  <c r="S301" i="6"/>
  <c r="S293" i="6"/>
  <c r="S285" i="6"/>
  <c r="P285" i="6" s="1"/>
  <c r="S277" i="6"/>
  <c r="P277" i="6" s="1"/>
  <c r="S269" i="6"/>
  <c r="P269" i="6" s="1"/>
  <c r="S261" i="6"/>
  <c r="S253" i="6"/>
  <c r="P253" i="6" s="1"/>
  <c r="S245" i="6"/>
  <c r="P245" i="6" s="1"/>
  <c r="S237" i="6"/>
  <c r="P237" i="6" s="1"/>
  <c r="S229" i="6"/>
  <c r="P229" i="6" s="1"/>
  <c r="S221" i="6"/>
  <c r="P221" i="6" s="1"/>
  <c r="S213" i="6"/>
  <c r="P213" i="6" s="1"/>
  <c r="S205" i="6"/>
  <c r="P205" i="6" s="1"/>
  <c r="S197" i="6"/>
  <c r="P197" i="6" s="1"/>
  <c r="S189" i="6"/>
  <c r="P189" i="6" s="1"/>
  <c r="S181" i="6"/>
  <c r="P181" i="6" s="1"/>
  <c r="S173" i="6"/>
  <c r="P173" i="6" s="1"/>
  <c r="S165" i="6"/>
  <c r="P165" i="6" s="1"/>
  <c r="S157" i="6"/>
  <c r="P157" i="6" s="1"/>
  <c r="S149" i="6"/>
  <c r="S141" i="6"/>
  <c r="S133" i="6"/>
  <c r="S125" i="6"/>
  <c r="P125" i="6" s="1"/>
  <c r="S117" i="6"/>
  <c r="P117" i="6" s="1"/>
  <c r="S109" i="6"/>
  <c r="P109" i="6" s="1"/>
  <c r="S101" i="6"/>
  <c r="S93" i="6"/>
  <c r="P93" i="6" s="1"/>
  <c r="S85" i="6"/>
  <c r="P85" i="6" s="1"/>
  <c r="S76" i="6"/>
  <c r="P76" i="6" s="1"/>
  <c r="S68" i="6"/>
  <c r="S60" i="6"/>
  <c r="P60" i="6" s="1"/>
  <c r="S52" i="6"/>
  <c r="P52" i="6" s="1"/>
  <c r="S44" i="6"/>
  <c r="S36" i="6"/>
  <c r="P36" i="6" s="1"/>
  <c r="S28" i="6"/>
  <c r="P28" i="6" s="1"/>
  <c r="S20" i="6"/>
  <c r="P20" i="6" s="1"/>
  <c r="S12" i="6"/>
  <c r="W545" i="6"/>
  <c r="T545" i="6" s="1"/>
  <c r="W537" i="6"/>
  <c r="W529" i="6"/>
  <c r="T529" i="6" s="1"/>
  <c r="W521" i="6"/>
  <c r="T521" i="6" s="1"/>
  <c r="W513" i="6"/>
  <c r="T513" i="6" s="1"/>
  <c r="W505" i="6"/>
  <c r="T505" i="6" s="1"/>
  <c r="W497" i="6"/>
  <c r="T497" i="6" s="1"/>
  <c r="W489" i="6"/>
  <c r="T489" i="6" s="1"/>
  <c r="W481" i="6"/>
  <c r="T481" i="6" s="1"/>
  <c r="W473" i="6"/>
  <c r="W465" i="6"/>
  <c r="T465" i="6" s="1"/>
  <c r="W457" i="6"/>
  <c r="T457" i="6" s="1"/>
  <c r="W449" i="6"/>
  <c r="T449" i="6" s="1"/>
  <c r="W441" i="6"/>
  <c r="T441" i="6" s="1"/>
  <c r="W433" i="6"/>
  <c r="T433" i="6" s="1"/>
  <c r="W425" i="6"/>
  <c r="T425" i="6" s="1"/>
  <c r="W417" i="6"/>
  <c r="T417" i="6" s="1"/>
  <c r="W409" i="6"/>
  <c r="W401" i="6"/>
  <c r="T401" i="6" s="1"/>
  <c r="W393" i="6"/>
  <c r="T393" i="6" s="1"/>
  <c r="W385" i="6"/>
  <c r="T385" i="6" s="1"/>
  <c r="W377" i="6"/>
  <c r="T377" i="6" s="1"/>
  <c r="W369" i="6"/>
  <c r="T369" i="6" s="1"/>
  <c r="W361" i="6"/>
  <c r="T361" i="6" s="1"/>
  <c r="W353" i="6"/>
  <c r="T353" i="6" s="1"/>
  <c r="W345" i="6"/>
  <c r="W337" i="6"/>
  <c r="T337" i="6" s="1"/>
  <c r="W329" i="6"/>
  <c r="T329" i="6" s="1"/>
  <c r="W321" i="6"/>
  <c r="T321" i="6" s="1"/>
  <c r="W313" i="6"/>
  <c r="T313" i="6" s="1"/>
  <c r="W305" i="6"/>
  <c r="T305" i="6" s="1"/>
  <c r="W297" i="6"/>
  <c r="T297" i="6" s="1"/>
  <c r="W289" i="6"/>
  <c r="T289" i="6" s="1"/>
  <c r="W281" i="6"/>
  <c r="W273" i="6"/>
  <c r="T273" i="6" s="1"/>
  <c r="W265" i="6"/>
  <c r="T265" i="6" s="1"/>
  <c r="W257" i="6"/>
  <c r="T257" i="6" s="1"/>
  <c r="W249" i="6"/>
  <c r="T249" i="6" s="1"/>
  <c r="W241" i="6"/>
  <c r="T241" i="6" s="1"/>
  <c r="W232" i="6"/>
  <c r="W224" i="6"/>
  <c r="W216" i="6"/>
  <c r="T216" i="6" s="1"/>
  <c r="W208" i="6"/>
  <c r="W200" i="6"/>
  <c r="W192" i="6"/>
  <c r="T192" i="6" s="1"/>
  <c r="W184" i="6"/>
  <c r="T184" i="6" s="1"/>
  <c r="W176" i="6"/>
  <c r="T176" i="6" s="1"/>
  <c r="W168" i="6"/>
  <c r="W160" i="6"/>
  <c r="W152" i="6"/>
  <c r="T152" i="6" s="1"/>
  <c r="W144" i="6"/>
  <c r="W136" i="6"/>
  <c r="W128" i="6"/>
  <c r="T128" i="6" s="1"/>
  <c r="W120" i="6"/>
  <c r="T120" i="6" s="1"/>
  <c r="W111" i="6"/>
  <c r="T111" i="6" s="1"/>
  <c r="W103" i="6"/>
  <c r="W95" i="6"/>
  <c r="W87" i="6"/>
  <c r="T87" i="6" s="1"/>
  <c r="W79" i="6"/>
  <c r="W71" i="6"/>
  <c r="W63" i="6"/>
  <c r="T63" i="6" s="1"/>
  <c r="W55" i="6"/>
  <c r="T55" i="6" s="1"/>
  <c r="W47" i="6"/>
  <c r="T47" i="6" s="1"/>
  <c r="W39" i="6"/>
  <c r="W31" i="6"/>
  <c r="W23" i="6"/>
  <c r="T23" i="6" s="1"/>
  <c r="W15" i="6"/>
  <c r="W7" i="6"/>
  <c r="AA253" i="6"/>
  <c r="AA245" i="6"/>
  <c r="X245" i="6" s="1"/>
  <c r="AA237" i="6"/>
  <c r="X237" i="6" s="1"/>
  <c r="AA228" i="6"/>
  <c r="AA220" i="6"/>
  <c r="AA212" i="6"/>
  <c r="X212" i="6" s="1"/>
  <c r="AA204" i="6"/>
  <c r="X204" i="6" s="1"/>
  <c r="AA196" i="6"/>
  <c r="X196" i="6" s="1"/>
  <c r="AA188" i="6"/>
  <c r="AA180" i="6"/>
  <c r="X180" i="6" s="1"/>
  <c r="AA172" i="6"/>
  <c r="X172" i="6" s="1"/>
  <c r="AA164" i="6"/>
  <c r="AA156" i="6"/>
  <c r="AA148" i="6"/>
  <c r="X148" i="6" s="1"/>
  <c r="AA140" i="6"/>
  <c r="X140" i="6" s="1"/>
  <c r="AA131" i="6"/>
  <c r="AA123" i="6"/>
  <c r="X123" i="6" s="1"/>
  <c r="AA114" i="6"/>
  <c r="X114" i="6" s="1"/>
  <c r="AA106" i="6"/>
  <c r="X106" i="6" s="1"/>
  <c r="AA98" i="6"/>
  <c r="AA90" i="6"/>
  <c r="X90" i="6" s="1"/>
  <c r="AA82" i="6"/>
  <c r="X82" i="6" s="1"/>
  <c r="AA73" i="6"/>
  <c r="AA65" i="6"/>
  <c r="AA57" i="6"/>
  <c r="X57" i="6" s="1"/>
  <c r="AA49" i="6"/>
  <c r="X49" i="6" s="1"/>
  <c r="AA41" i="6"/>
  <c r="X41" i="6" s="1"/>
  <c r="AA33" i="6"/>
  <c r="AA25" i="6"/>
  <c r="X25" i="6" s="1"/>
  <c r="AA17" i="6"/>
  <c r="X17" i="6" s="1"/>
  <c r="AA9" i="6"/>
  <c r="AA536" i="6"/>
  <c r="AA528" i="6"/>
  <c r="AA520" i="6"/>
  <c r="AA512" i="6"/>
  <c r="AA504" i="6"/>
  <c r="AA496" i="6"/>
  <c r="AA488" i="6"/>
  <c r="AA480" i="6"/>
  <c r="AA472" i="6"/>
  <c r="AA464" i="6"/>
  <c r="AA456" i="6"/>
  <c r="AA448" i="6"/>
  <c r="AA440" i="6"/>
  <c r="AA432" i="6"/>
  <c r="AA424" i="6"/>
  <c r="AA416" i="6"/>
  <c r="AA408" i="6"/>
  <c r="AA400" i="6"/>
  <c r="AA392" i="6"/>
  <c r="AA384" i="6"/>
  <c r="AA376" i="6"/>
  <c r="AA368" i="6"/>
  <c r="AA360" i="6"/>
  <c r="AA352" i="6"/>
  <c r="AA344" i="6"/>
  <c r="AA336" i="6"/>
  <c r="AA328" i="6"/>
  <c r="AA320" i="6"/>
  <c r="AA312" i="6"/>
  <c r="AA304" i="6"/>
  <c r="AA296" i="6"/>
  <c r="AA288" i="6"/>
  <c r="AA280" i="6"/>
  <c r="AA272" i="6"/>
  <c r="S548" i="6"/>
  <c r="P548" i="6" s="1"/>
  <c r="S540" i="6"/>
  <c r="P540" i="6" s="1"/>
  <c r="S532" i="6"/>
  <c r="P532" i="6" s="1"/>
  <c r="S524" i="6"/>
  <c r="S516" i="6"/>
  <c r="P516" i="6" s="1"/>
  <c r="S508" i="6"/>
  <c r="P508" i="6" s="1"/>
  <c r="S500" i="6"/>
  <c r="P500" i="6" s="1"/>
  <c r="S492" i="6"/>
  <c r="S484" i="6"/>
  <c r="P484" i="6" s="1"/>
  <c r="S476" i="6"/>
  <c r="P476" i="6" s="1"/>
  <c r="S468" i="6"/>
  <c r="P468" i="6" s="1"/>
  <c r="S460" i="6"/>
  <c r="S452" i="6"/>
  <c r="P452" i="6" s="1"/>
  <c r="S444" i="6"/>
  <c r="P444" i="6" s="1"/>
  <c r="S436" i="6"/>
  <c r="S428" i="6"/>
  <c r="S420" i="6"/>
  <c r="P420" i="6" s="1"/>
  <c r="S412" i="6"/>
  <c r="P412" i="6" s="1"/>
  <c r="S404" i="6"/>
  <c r="S396" i="6"/>
  <c r="S388" i="6"/>
  <c r="P388" i="6" s="1"/>
  <c r="S380" i="6"/>
  <c r="P380" i="6" s="1"/>
  <c r="S372" i="6"/>
  <c r="S364" i="6"/>
  <c r="P364" i="6" s="1"/>
  <c r="S356" i="6"/>
  <c r="P356" i="6" s="1"/>
  <c r="S348" i="6"/>
  <c r="S340" i="6"/>
  <c r="S332" i="6"/>
  <c r="P332" i="6" s="1"/>
  <c r="S324" i="6"/>
  <c r="P324" i="6" s="1"/>
  <c r="S316" i="6"/>
  <c r="P316" i="6" s="1"/>
  <c r="S308" i="6"/>
  <c r="P308" i="6" s="1"/>
  <c r="S300" i="6"/>
  <c r="P300" i="6" s="1"/>
  <c r="S292" i="6"/>
  <c r="P292" i="6" s="1"/>
  <c r="S284" i="6"/>
  <c r="P284" i="6" s="1"/>
  <c r="S276" i="6"/>
  <c r="P276" i="6" s="1"/>
  <c r="S268" i="6"/>
  <c r="S260" i="6"/>
  <c r="S252" i="6"/>
  <c r="P252" i="6" s="1"/>
  <c r="S244" i="6"/>
  <c r="S236" i="6"/>
  <c r="P236" i="6" s="1"/>
  <c r="S228" i="6"/>
  <c r="P228" i="6" s="1"/>
  <c r="S220" i="6"/>
  <c r="P220" i="6" s="1"/>
  <c r="S212" i="6"/>
  <c r="S204" i="6"/>
  <c r="P204" i="6" s="1"/>
  <c r="S196" i="6"/>
  <c r="P196" i="6" s="1"/>
  <c r="S188" i="6"/>
  <c r="P188" i="6" s="1"/>
  <c r="S180" i="6"/>
  <c r="P180" i="6" s="1"/>
  <c r="S172" i="6"/>
  <c r="S164" i="6"/>
  <c r="P164" i="6" s="1"/>
  <c r="S156" i="6"/>
  <c r="S148" i="6"/>
  <c r="S140" i="6"/>
  <c r="S132" i="6"/>
  <c r="P132" i="6" s="1"/>
  <c r="S124" i="6"/>
  <c r="P124" i="6" s="1"/>
  <c r="S116" i="6"/>
  <c r="P116" i="6" s="1"/>
  <c r="S108" i="6"/>
  <c r="S100" i="6"/>
  <c r="P100" i="6" s="1"/>
  <c r="S92" i="6"/>
  <c r="P92" i="6" s="1"/>
  <c r="S84" i="6"/>
  <c r="S75" i="6"/>
  <c r="P75" i="6" s="1"/>
  <c r="S67" i="6"/>
  <c r="P67" i="6" s="1"/>
  <c r="S59" i="6"/>
  <c r="S51" i="6"/>
  <c r="S43" i="6"/>
  <c r="P43" i="6" s="1"/>
  <c r="S35" i="6"/>
  <c r="P35" i="6" s="1"/>
  <c r="S27" i="6"/>
  <c r="P27" i="6" s="1"/>
  <c r="S19" i="6"/>
  <c r="S11" i="6"/>
  <c r="P11" i="6" s="1"/>
  <c r="W544" i="6"/>
  <c r="T544" i="6" s="1"/>
  <c r="W536" i="6"/>
  <c r="T536" i="6" s="1"/>
  <c r="W528" i="6"/>
  <c r="T528" i="6" s="1"/>
  <c r="W520" i="6"/>
  <c r="W512" i="6"/>
  <c r="T512" i="6" s="1"/>
  <c r="W504" i="6"/>
  <c r="T504" i="6" s="1"/>
  <c r="W496" i="6"/>
  <c r="T496" i="6" s="1"/>
  <c r="W488" i="6"/>
  <c r="W480" i="6"/>
  <c r="T480" i="6" s="1"/>
  <c r="W472" i="6"/>
  <c r="T472" i="6" s="1"/>
  <c r="W464" i="6"/>
  <c r="T464" i="6" s="1"/>
  <c r="W456" i="6"/>
  <c r="W448" i="6"/>
  <c r="T448" i="6" s="1"/>
  <c r="W440" i="6"/>
  <c r="T440" i="6" s="1"/>
  <c r="W432" i="6"/>
  <c r="T432" i="6" s="1"/>
  <c r="W424" i="6"/>
  <c r="W416" i="6"/>
  <c r="T416" i="6" s="1"/>
  <c r="W408" i="6"/>
  <c r="T408" i="6" s="1"/>
  <c r="W400" i="6"/>
  <c r="T400" i="6" s="1"/>
  <c r="W392" i="6"/>
  <c r="W384" i="6"/>
  <c r="T384" i="6" s="1"/>
  <c r="W376" i="6"/>
  <c r="T376" i="6" s="1"/>
  <c r="W368" i="6"/>
  <c r="T368" i="6" s="1"/>
  <c r="W360" i="6"/>
  <c r="W352" i="6"/>
  <c r="T352" i="6" s="1"/>
  <c r="W344" i="6"/>
  <c r="T344" i="6" s="1"/>
  <c r="W336" i="6"/>
  <c r="T336" i="6" s="1"/>
  <c r="W328" i="6"/>
  <c r="W320" i="6"/>
  <c r="T320" i="6" s="1"/>
  <c r="W312" i="6"/>
  <c r="T312" i="6" s="1"/>
  <c r="W304" i="6"/>
  <c r="T304" i="6" s="1"/>
  <c r="W296" i="6"/>
  <c r="W288" i="6"/>
  <c r="T288" i="6" s="1"/>
  <c r="W280" i="6"/>
  <c r="T280" i="6" s="1"/>
  <c r="W272" i="6"/>
  <c r="T272" i="6" s="1"/>
  <c r="W264" i="6"/>
  <c r="W256" i="6"/>
  <c r="T256" i="6" s="1"/>
  <c r="W248" i="6"/>
  <c r="T248" i="6" s="1"/>
  <c r="W240" i="6"/>
  <c r="T240" i="6" s="1"/>
  <c r="W231" i="6"/>
  <c r="T231" i="6" s="1"/>
  <c r="W223" i="6"/>
  <c r="T223" i="6" s="1"/>
  <c r="W215" i="6"/>
  <c r="T215" i="6" s="1"/>
  <c r="W207" i="6"/>
  <c r="T207" i="6" s="1"/>
  <c r="W199" i="6"/>
  <c r="T199" i="6" s="1"/>
  <c r="W191" i="6"/>
  <c r="T191" i="6" s="1"/>
  <c r="W183" i="6"/>
  <c r="T183" i="6" s="1"/>
  <c r="W175" i="6"/>
  <c r="T175" i="6" s="1"/>
  <c r="W167" i="6"/>
  <c r="T167" i="6" s="1"/>
  <c r="W159" i="6"/>
  <c r="T159" i="6" s="1"/>
  <c r="W151" i="6"/>
  <c r="T151" i="6" s="1"/>
  <c r="W143" i="6"/>
  <c r="T143" i="6" s="1"/>
  <c r="W135" i="6"/>
  <c r="T135" i="6" s="1"/>
  <c r="W127" i="6"/>
  <c r="T127" i="6" s="1"/>
  <c r="W118" i="6"/>
  <c r="W110" i="6"/>
  <c r="T110" i="6" s="1"/>
  <c r="W102" i="6"/>
  <c r="T102" i="6" s="1"/>
  <c r="W94" i="6"/>
  <c r="T94" i="6" s="1"/>
  <c r="W86" i="6"/>
  <c r="W78" i="6"/>
  <c r="T78" i="6" s="1"/>
  <c r="W70" i="6"/>
  <c r="T70" i="6" s="1"/>
  <c r="W62" i="6"/>
  <c r="T62" i="6" s="1"/>
  <c r="W54" i="6"/>
  <c r="T54" i="6" s="1"/>
  <c r="W46" i="6"/>
  <c r="T46" i="6" s="1"/>
  <c r="W38" i="6"/>
  <c r="T38" i="6" s="1"/>
  <c r="W30" i="6"/>
  <c r="T30" i="6" s="1"/>
  <c r="W22" i="6"/>
  <c r="T22" i="6" s="1"/>
  <c r="W14" i="6"/>
  <c r="T14" i="6" s="1"/>
  <c r="W6" i="6"/>
  <c r="T6" i="6" s="1"/>
  <c r="AA112" i="6"/>
  <c r="X112" i="6" s="1"/>
  <c r="AA104" i="6"/>
  <c r="X104" i="6" s="1"/>
  <c r="AA96" i="6"/>
  <c r="X96" i="6" s="1"/>
  <c r="AA88" i="6"/>
  <c r="X88" i="6" s="1"/>
  <c r="AA79" i="6"/>
  <c r="X79" i="6" s="1"/>
  <c r="AA71" i="6"/>
  <c r="X71" i="6" s="1"/>
  <c r="AA63" i="6"/>
  <c r="AA55" i="6"/>
  <c r="AA47" i="6"/>
  <c r="X47" i="6" s="1"/>
  <c r="AA39" i="6"/>
  <c r="X39" i="6" s="1"/>
  <c r="AA31" i="6"/>
  <c r="AA23" i="6"/>
  <c r="AA15" i="6"/>
  <c r="X15" i="6" s="1"/>
  <c r="AA7" i="6"/>
  <c r="X7" i="6" s="1"/>
  <c r="AA550" i="6"/>
  <c r="X550" i="6" s="1"/>
  <c r="AA542" i="6"/>
  <c r="AA534" i="6"/>
  <c r="X534" i="6" s="1"/>
  <c r="AA526" i="6"/>
  <c r="X526" i="6" s="1"/>
  <c r="AA518" i="6"/>
  <c r="X518" i="6" s="1"/>
  <c r="AA510" i="6"/>
  <c r="AA502" i="6"/>
  <c r="X502" i="6" s="1"/>
  <c r="AA494" i="6"/>
  <c r="X494" i="6" s="1"/>
  <c r="AA486" i="6"/>
  <c r="X486" i="6" s="1"/>
  <c r="AA478" i="6"/>
  <c r="AA470" i="6"/>
  <c r="AA462" i="6"/>
  <c r="X462" i="6" s="1"/>
  <c r="AA454" i="6"/>
  <c r="X454" i="6" s="1"/>
  <c r="AA446" i="6"/>
  <c r="AA438" i="6"/>
  <c r="X438" i="6" s="1"/>
  <c r="AA430" i="6"/>
  <c r="X430" i="6" s="1"/>
  <c r="AA422" i="6"/>
  <c r="X422" i="6" s="1"/>
  <c r="AA414" i="6"/>
  <c r="AA406" i="6"/>
  <c r="X406" i="6" s="1"/>
  <c r="AA398" i="6"/>
  <c r="X398" i="6" s="1"/>
  <c r="AA390" i="6"/>
  <c r="X390" i="6" s="1"/>
  <c r="AA382" i="6"/>
  <c r="AA374" i="6"/>
  <c r="X374" i="6" s="1"/>
  <c r="AA366" i="6"/>
  <c r="X366" i="6" s="1"/>
  <c r="AA358" i="6"/>
  <c r="X358" i="6" s="1"/>
  <c r="AA350" i="6"/>
  <c r="AA342" i="6"/>
  <c r="X342" i="6" s="1"/>
  <c r="AA334" i="6"/>
  <c r="X334" i="6" s="1"/>
  <c r="AA326" i="6"/>
  <c r="X326" i="6" s="1"/>
  <c r="AA318" i="6"/>
  <c r="AA310" i="6"/>
  <c r="X310" i="6" s="1"/>
  <c r="AA302" i="6"/>
  <c r="X302" i="6" s="1"/>
  <c r="AA294" i="6"/>
  <c r="X294" i="6" s="1"/>
  <c r="AA286" i="6"/>
  <c r="AA278" i="6"/>
  <c r="X278" i="6" s="1"/>
  <c r="AA270" i="6"/>
  <c r="X270" i="6" s="1"/>
  <c r="AD259" i="6"/>
  <c r="AB259" i="6" s="1"/>
  <c r="AD251" i="6"/>
  <c r="AB251" i="6" s="1"/>
  <c r="AD243" i="6"/>
  <c r="AB243" i="6" s="1"/>
  <c r="AD234" i="6"/>
  <c r="AD226" i="6"/>
  <c r="AB226" i="6" s="1"/>
  <c r="AD218" i="6"/>
  <c r="AB218" i="6" s="1"/>
  <c r="AD210" i="6"/>
  <c r="AB210" i="6" s="1"/>
  <c r="AD202" i="6"/>
  <c r="AD194" i="6"/>
  <c r="AB194" i="6" s="1"/>
  <c r="AD186" i="6"/>
  <c r="AB186" i="6" s="1"/>
  <c r="AD178" i="6"/>
  <c r="AB178" i="6" s="1"/>
  <c r="AD170" i="6"/>
  <c r="AD162" i="6"/>
  <c r="AB162" i="6" s="1"/>
  <c r="AD154" i="6"/>
  <c r="AB154" i="6" s="1"/>
  <c r="AD146" i="6"/>
  <c r="AB146" i="6" s="1"/>
  <c r="AD138" i="6"/>
  <c r="AD129" i="6"/>
  <c r="AB129" i="6" s="1"/>
  <c r="AD120" i="6"/>
  <c r="AD111" i="6"/>
  <c r="AD103" i="6"/>
  <c r="AD95" i="6"/>
  <c r="AD87" i="6"/>
  <c r="AD78" i="6"/>
  <c r="AD70" i="6"/>
  <c r="AD62" i="6"/>
  <c r="AD53" i="6"/>
  <c r="AD45" i="6"/>
  <c r="AD37" i="6"/>
  <c r="AD29" i="6"/>
  <c r="AD21" i="6"/>
  <c r="AD13" i="6"/>
  <c r="AD5" i="6"/>
  <c r="AD548" i="6"/>
  <c r="AD540" i="6"/>
  <c r="AD532" i="6"/>
  <c r="AA258" i="6"/>
  <c r="X258" i="6" s="1"/>
  <c r="AA250" i="6"/>
  <c r="X250" i="6" s="1"/>
  <c r="AA242" i="6"/>
  <c r="AA233" i="6"/>
  <c r="X233" i="6" s="1"/>
  <c r="AA225" i="6"/>
  <c r="X225" i="6" s="1"/>
  <c r="AA217" i="6"/>
  <c r="AA209" i="6"/>
  <c r="AA201" i="6"/>
  <c r="X201" i="6" s="1"/>
  <c r="AA193" i="6"/>
  <c r="X193" i="6" s="1"/>
  <c r="AA185" i="6"/>
  <c r="X185" i="6" s="1"/>
  <c r="AA177" i="6"/>
  <c r="AA169" i="6"/>
  <c r="X169" i="6" s="1"/>
  <c r="AA161" i="6"/>
  <c r="X161" i="6" s="1"/>
  <c r="AA153" i="6"/>
  <c r="AA145" i="6"/>
  <c r="AA137" i="6"/>
  <c r="X137" i="6" s="1"/>
  <c r="AA128" i="6"/>
  <c r="X128" i="6" s="1"/>
  <c r="AA120" i="6"/>
  <c r="AA111" i="6"/>
  <c r="X111" i="6" s="1"/>
  <c r="AA103" i="6"/>
  <c r="X103" i="6" s="1"/>
  <c r="AA95" i="6"/>
  <c r="AA87" i="6"/>
  <c r="AA78" i="6"/>
  <c r="X78" i="6" s="1"/>
  <c r="AA70" i="6"/>
  <c r="X70" i="6" s="1"/>
  <c r="AA62" i="6"/>
  <c r="AA54" i="6"/>
  <c r="AA46" i="6"/>
  <c r="X46" i="6" s="1"/>
  <c r="AA38" i="6"/>
  <c r="AA30" i="6"/>
  <c r="AA22" i="6"/>
  <c r="AA14" i="6"/>
  <c r="X14" i="6" s="1"/>
  <c r="AA6" i="6"/>
  <c r="X6" i="6" s="1"/>
  <c r="AA549" i="6"/>
  <c r="X549" i="6" s="1"/>
  <c r="AA541" i="6"/>
  <c r="AA533" i="6"/>
  <c r="X533" i="6" s="1"/>
  <c r="AA525" i="6"/>
  <c r="X525" i="6" s="1"/>
  <c r="AA517" i="6"/>
  <c r="X517" i="6" s="1"/>
  <c r="AA509" i="6"/>
  <c r="AA501" i="6"/>
  <c r="X501" i="6" s="1"/>
  <c r="AA493" i="6"/>
  <c r="X493" i="6" s="1"/>
  <c r="AA485" i="6"/>
  <c r="X485" i="6" s="1"/>
  <c r="AA477" i="6"/>
  <c r="AA469" i="6"/>
  <c r="X469" i="6" s="1"/>
  <c r="AA461" i="6"/>
  <c r="X461" i="6" s="1"/>
  <c r="AA453" i="6"/>
  <c r="X453" i="6" s="1"/>
  <c r="AA445" i="6"/>
  <c r="AA437" i="6"/>
  <c r="X437" i="6" s="1"/>
  <c r="AA429" i="6"/>
  <c r="X429" i="6" s="1"/>
  <c r="AA421" i="6"/>
  <c r="X421" i="6" s="1"/>
  <c r="AA413" i="6"/>
  <c r="AA405" i="6"/>
  <c r="X405" i="6" s="1"/>
  <c r="AA397" i="6"/>
  <c r="X397" i="6" s="1"/>
  <c r="AA389" i="6"/>
  <c r="X389" i="6" s="1"/>
  <c r="AA381" i="6"/>
  <c r="AA373" i="6"/>
  <c r="X373" i="6" s="1"/>
  <c r="AA365" i="6"/>
  <c r="X365" i="6" s="1"/>
  <c r="AA357" i="6"/>
  <c r="X357" i="6" s="1"/>
  <c r="AA349" i="6"/>
  <c r="AA341" i="6"/>
  <c r="X341" i="6" s="1"/>
  <c r="AA333" i="6"/>
  <c r="X333" i="6" s="1"/>
  <c r="AA325" i="6"/>
  <c r="X325" i="6" s="1"/>
  <c r="AA317" i="6"/>
  <c r="AA309" i="6"/>
  <c r="X309" i="6" s="1"/>
  <c r="AA301" i="6"/>
  <c r="X301" i="6" s="1"/>
  <c r="AA293" i="6"/>
  <c r="X293" i="6" s="1"/>
  <c r="AA285" i="6"/>
  <c r="AA277" i="6"/>
  <c r="X277" i="6" s="1"/>
  <c r="AA269" i="6"/>
  <c r="X269" i="6" s="1"/>
  <c r="AA80" i="6"/>
  <c r="AA119" i="6"/>
  <c r="AA134" i="6"/>
  <c r="AA236" i="6"/>
  <c r="AA4" i="6"/>
  <c r="X4" i="6" s="1"/>
  <c r="AA257" i="6"/>
  <c r="X257" i="6" s="1"/>
  <c r="AA249" i="6"/>
  <c r="AA241" i="6"/>
  <c r="X241" i="6" s="1"/>
  <c r="AA232" i="6"/>
  <c r="X232" i="6" s="1"/>
  <c r="AA224" i="6"/>
  <c r="AA216" i="6"/>
  <c r="AA208" i="6"/>
  <c r="X208" i="6" s="1"/>
  <c r="AA200" i="6"/>
  <c r="X200" i="6" s="1"/>
  <c r="AA192" i="6"/>
  <c r="X192" i="6" s="1"/>
  <c r="AA184" i="6"/>
  <c r="AA176" i="6"/>
  <c r="X176" i="6" s="1"/>
  <c r="AA168" i="6"/>
  <c r="X168" i="6" s="1"/>
  <c r="AA160" i="6"/>
  <c r="AA152" i="6"/>
  <c r="AA144" i="6"/>
  <c r="X144" i="6" s="1"/>
  <c r="AA136" i="6"/>
  <c r="X136" i="6" s="1"/>
  <c r="AA127" i="6"/>
  <c r="AA118" i="6"/>
  <c r="X118" i="6" s="1"/>
  <c r="AA110" i="6"/>
  <c r="X110" i="6" s="1"/>
  <c r="AA102" i="6"/>
  <c r="AA94" i="6"/>
  <c r="AA86" i="6"/>
  <c r="X86" i="6" s="1"/>
  <c r="AA77" i="6"/>
  <c r="X77" i="6" s="1"/>
  <c r="AA69" i="6"/>
  <c r="AA61" i="6"/>
  <c r="X61" i="6" s="1"/>
  <c r="AA53" i="6"/>
  <c r="X53" i="6" s="1"/>
  <c r="AA45" i="6"/>
  <c r="X45" i="6" s="1"/>
  <c r="AA37" i="6"/>
  <c r="AA29" i="6"/>
  <c r="X29" i="6" s="1"/>
  <c r="AA21" i="6"/>
  <c r="X21" i="6" s="1"/>
  <c r="AA13" i="6"/>
  <c r="X13" i="6" s="1"/>
  <c r="AA5" i="6"/>
  <c r="AA264" i="6"/>
  <c r="AA548" i="6"/>
  <c r="AA540" i="6"/>
  <c r="X540" i="6" s="1"/>
  <c r="AA532" i="6"/>
  <c r="X532" i="6" s="1"/>
  <c r="AA524" i="6"/>
  <c r="X524" i="6" s="1"/>
  <c r="AA516" i="6"/>
  <c r="AA508" i="6"/>
  <c r="X508" i="6" s="1"/>
  <c r="AA500" i="6"/>
  <c r="X500" i="6" s="1"/>
  <c r="AA492" i="6"/>
  <c r="X492" i="6" s="1"/>
  <c r="AA484" i="6"/>
  <c r="AA476" i="6"/>
  <c r="X476" i="6" s="1"/>
  <c r="AA468" i="6"/>
  <c r="X468" i="6" s="1"/>
  <c r="AA460" i="6"/>
  <c r="X460" i="6" s="1"/>
  <c r="AA452" i="6"/>
  <c r="AA444" i="6"/>
  <c r="X444" i="6" s="1"/>
  <c r="AA436" i="6"/>
  <c r="X436" i="6" s="1"/>
  <c r="AA428" i="6"/>
  <c r="X428" i="6" s="1"/>
  <c r="AA420" i="6"/>
  <c r="AA412" i="6"/>
  <c r="X412" i="6" s="1"/>
  <c r="AA404" i="6"/>
  <c r="X404" i="6" s="1"/>
  <c r="AA396" i="6"/>
  <c r="X396" i="6" s="1"/>
  <c r="AA388" i="6"/>
  <c r="AA380" i="6"/>
  <c r="X380" i="6" s="1"/>
  <c r="AA372" i="6"/>
  <c r="X372" i="6" s="1"/>
  <c r="AA364" i="6"/>
  <c r="X364" i="6" s="1"/>
  <c r="AA356" i="6"/>
  <c r="AA348" i="6"/>
  <c r="X348" i="6" s="1"/>
  <c r="AA340" i="6"/>
  <c r="X340" i="6" s="1"/>
  <c r="AA332" i="6"/>
  <c r="X332" i="6" s="1"/>
  <c r="AA324" i="6"/>
  <c r="AA316" i="6"/>
  <c r="X316" i="6" s="1"/>
  <c r="AA308" i="6"/>
  <c r="X308" i="6" s="1"/>
  <c r="AA300" i="6"/>
  <c r="X300" i="6" s="1"/>
  <c r="AA292" i="6"/>
  <c r="AA284" i="6"/>
  <c r="X284" i="6" s="1"/>
  <c r="AA276" i="6"/>
  <c r="X276" i="6" s="1"/>
  <c r="AA268" i="6"/>
  <c r="X268" i="6" s="1"/>
  <c r="AA256" i="6"/>
  <c r="AA248" i="6"/>
  <c r="X248" i="6" s="1"/>
  <c r="AA240" i="6"/>
  <c r="X240" i="6" s="1"/>
  <c r="AA231" i="6"/>
  <c r="AA223" i="6"/>
  <c r="AA215" i="6"/>
  <c r="X215" i="6" s="1"/>
  <c r="AA207" i="6"/>
  <c r="X207" i="6" s="1"/>
  <c r="AA199" i="6"/>
  <c r="AA191" i="6"/>
  <c r="AA183" i="6"/>
  <c r="X183" i="6" s="1"/>
  <c r="AA175" i="6"/>
  <c r="X175" i="6" s="1"/>
  <c r="AA167" i="6"/>
  <c r="AA159" i="6"/>
  <c r="AA151" i="6"/>
  <c r="X151" i="6" s="1"/>
  <c r="AA143" i="6"/>
  <c r="X143" i="6" s="1"/>
  <c r="AA135" i="6"/>
  <c r="AA126" i="6"/>
  <c r="X126" i="6" s="1"/>
  <c r="AA117" i="6"/>
  <c r="X117" i="6" s="1"/>
  <c r="AA109" i="6"/>
  <c r="X109" i="6" s="1"/>
  <c r="AA101" i="6"/>
  <c r="AA93" i="6"/>
  <c r="X93" i="6" s="1"/>
  <c r="AA85" i="6"/>
  <c r="X85" i="6" s="1"/>
  <c r="AA76" i="6"/>
  <c r="X76" i="6" s="1"/>
  <c r="AA68" i="6"/>
  <c r="X68" i="6" s="1"/>
  <c r="AA60" i="6"/>
  <c r="AA52" i="6"/>
  <c r="X52" i="6" s="1"/>
  <c r="AA44" i="6"/>
  <c r="X44" i="6" s="1"/>
  <c r="AA36" i="6"/>
  <c r="X36" i="6" s="1"/>
  <c r="AA28" i="6"/>
  <c r="AA20" i="6"/>
  <c r="X20" i="6" s="1"/>
  <c r="AA12" i="6"/>
  <c r="X12" i="6" s="1"/>
  <c r="AA547" i="6"/>
  <c r="AA539" i="6"/>
  <c r="AA531" i="6"/>
  <c r="X531" i="6" s="1"/>
  <c r="AA523" i="6"/>
  <c r="X523" i="6" s="1"/>
  <c r="AA515" i="6"/>
  <c r="AA507" i="6"/>
  <c r="X507" i="6" s="1"/>
  <c r="AA499" i="6"/>
  <c r="X499" i="6" s="1"/>
  <c r="AA491" i="6"/>
  <c r="X491" i="6" s="1"/>
  <c r="AA483" i="6"/>
  <c r="AA475" i="6"/>
  <c r="X475" i="6" s="1"/>
  <c r="AA467" i="6"/>
  <c r="X467" i="6" s="1"/>
  <c r="AA459" i="6"/>
  <c r="X459" i="6" s="1"/>
  <c r="AA451" i="6"/>
  <c r="AA443" i="6"/>
  <c r="X443" i="6" s="1"/>
  <c r="AA435" i="6"/>
  <c r="X435" i="6" s="1"/>
  <c r="AA427" i="6"/>
  <c r="X427" i="6" s="1"/>
  <c r="AA419" i="6"/>
  <c r="AA411" i="6"/>
  <c r="X411" i="6" s="1"/>
  <c r="AA403" i="6"/>
  <c r="X403" i="6" s="1"/>
  <c r="AA395" i="6"/>
  <c r="X395" i="6" s="1"/>
  <c r="AA387" i="6"/>
  <c r="AA379" i="6"/>
  <c r="X379" i="6" s="1"/>
  <c r="AA371" i="6"/>
  <c r="X371" i="6" s="1"/>
  <c r="AA363" i="6"/>
  <c r="X363" i="6" s="1"/>
  <c r="AA355" i="6"/>
  <c r="AA347" i="6"/>
  <c r="X347" i="6" s="1"/>
  <c r="AA339" i="6"/>
  <c r="X339" i="6" s="1"/>
  <c r="AA331" i="6"/>
  <c r="X331" i="6" s="1"/>
  <c r="AA323" i="6"/>
  <c r="AA315" i="6"/>
  <c r="X315" i="6" s="1"/>
  <c r="AA307" i="6"/>
  <c r="X307" i="6" s="1"/>
  <c r="AA299" i="6"/>
  <c r="X299" i="6" s="1"/>
  <c r="AA291" i="6"/>
  <c r="AA283" i="6"/>
  <c r="X283" i="6" s="1"/>
  <c r="AA275" i="6"/>
  <c r="X275" i="6" s="1"/>
  <c r="AA267" i="6"/>
  <c r="X267" i="6" s="1"/>
  <c r="AD256" i="6"/>
  <c r="AD248" i="6"/>
  <c r="AD240" i="6"/>
  <c r="AB240" i="6" s="1"/>
  <c r="AD231" i="6"/>
  <c r="AD223" i="6"/>
  <c r="AD215" i="6"/>
  <c r="AD207" i="6"/>
  <c r="AB207" i="6" s="1"/>
  <c r="AD199" i="6"/>
  <c r="AB199" i="6" s="1"/>
  <c r="AD191" i="6"/>
  <c r="AD183" i="6"/>
  <c r="AD175" i="6"/>
  <c r="AB175" i="6" s="1"/>
  <c r="AD167" i="6"/>
  <c r="AD159" i="6"/>
  <c r="AD151" i="6"/>
  <c r="AD143" i="6"/>
  <c r="AB143" i="6" s="1"/>
  <c r="AD135" i="6"/>
  <c r="AB135" i="6" s="1"/>
  <c r="AD125" i="6"/>
  <c r="AD116" i="6"/>
  <c r="AA263" i="6"/>
  <c r="X263" i="6" s="1"/>
  <c r="AA255" i="6"/>
  <c r="X255" i="6" s="1"/>
  <c r="AA247" i="6"/>
  <c r="X247" i="6" s="1"/>
  <c r="AA239" i="6"/>
  <c r="X239" i="6" s="1"/>
  <c r="AA230" i="6"/>
  <c r="X230" i="6" s="1"/>
  <c r="AA222" i="6"/>
  <c r="X222" i="6" s="1"/>
  <c r="AA214" i="6"/>
  <c r="X214" i="6" s="1"/>
  <c r="AA206" i="6"/>
  <c r="X206" i="6" s="1"/>
  <c r="AA198" i="6"/>
  <c r="X198" i="6" s="1"/>
  <c r="AA190" i="6"/>
  <c r="X190" i="6" s="1"/>
  <c r="AA182" i="6"/>
  <c r="X182" i="6" s="1"/>
  <c r="AA174" i="6"/>
  <c r="X174" i="6" s="1"/>
  <c r="AA166" i="6"/>
  <c r="X166" i="6" s="1"/>
  <c r="AA158" i="6"/>
  <c r="X158" i="6" s="1"/>
  <c r="AA150" i="6"/>
  <c r="X150" i="6" s="1"/>
  <c r="AA142" i="6"/>
  <c r="X142" i="6" s="1"/>
  <c r="AA133" i="6"/>
  <c r="X133" i="6" s="1"/>
  <c r="AA125" i="6"/>
  <c r="AA116" i="6"/>
  <c r="X116" i="6" s="1"/>
  <c r="AA108" i="6"/>
  <c r="X108" i="6" s="1"/>
  <c r="AA100" i="6"/>
  <c r="X100" i="6" s="1"/>
  <c r="AA92" i="6"/>
  <c r="AA84" i="6"/>
  <c r="X84" i="6" s="1"/>
  <c r="AA75" i="6"/>
  <c r="X75" i="6" s="1"/>
  <c r="AA67" i="6"/>
  <c r="X67" i="6" s="1"/>
  <c r="AA59" i="6"/>
  <c r="AA51" i="6"/>
  <c r="X51" i="6" s="1"/>
  <c r="AA43" i="6"/>
  <c r="X43" i="6" s="1"/>
  <c r="AA35" i="6"/>
  <c r="X35" i="6" s="1"/>
  <c r="AA27" i="6"/>
  <c r="AA19" i="6"/>
  <c r="X19" i="6" s="1"/>
  <c r="AA11" i="6"/>
  <c r="X11" i="6" s="1"/>
  <c r="AA546" i="6"/>
  <c r="X546" i="6" s="1"/>
  <c r="AA538" i="6"/>
  <c r="AA530" i="6"/>
  <c r="X530" i="6" s="1"/>
  <c r="AA522" i="6"/>
  <c r="X522" i="6" s="1"/>
  <c r="AA514" i="6"/>
  <c r="X514" i="6" s="1"/>
  <c r="AA506" i="6"/>
  <c r="AA498" i="6"/>
  <c r="X498" i="6" s="1"/>
  <c r="AA490" i="6"/>
  <c r="X490" i="6" s="1"/>
  <c r="AA482" i="6"/>
  <c r="X482" i="6" s="1"/>
  <c r="AA474" i="6"/>
  <c r="AA466" i="6"/>
  <c r="X466" i="6" s="1"/>
  <c r="AA458" i="6"/>
  <c r="X458" i="6" s="1"/>
  <c r="AA450" i="6"/>
  <c r="X450" i="6" s="1"/>
  <c r="AA442" i="6"/>
  <c r="AA434" i="6"/>
  <c r="X434" i="6" s="1"/>
  <c r="AA426" i="6"/>
  <c r="X426" i="6" s="1"/>
  <c r="AA418" i="6"/>
  <c r="X418" i="6" s="1"/>
  <c r="AA410" i="6"/>
  <c r="AA402" i="6"/>
  <c r="X402" i="6" s="1"/>
  <c r="AA394" i="6"/>
  <c r="X394" i="6" s="1"/>
  <c r="AA386" i="6"/>
  <c r="X386" i="6" s="1"/>
  <c r="AA378" i="6"/>
  <c r="AA370" i="6"/>
  <c r="X370" i="6" s="1"/>
  <c r="AA362" i="6"/>
  <c r="X362" i="6" s="1"/>
  <c r="AA354" i="6"/>
  <c r="X354" i="6" s="1"/>
  <c r="AA346" i="6"/>
  <c r="AA338" i="6"/>
  <c r="X338" i="6" s="1"/>
  <c r="AA330" i="6"/>
  <c r="X330" i="6" s="1"/>
  <c r="AA322" i="6"/>
  <c r="X322" i="6" s="1"/>
  <c r="AA314" i="6"/>
  <c r="AA306" i="6"/>
  <c r="X306" i="6" s="1"/>
  <c r="AA298" i="6"/>
  <c r="X298" i="6" s="1"/>
  <c r="AA290" i="6"/>
  <c r="X290" i="6" s="1"/>
  <c r="AA282" i="6"/>
  <c r="AA274" i="6"/>
  <c r="X274" i="6" s="1"/>
  <c r="AA266" i="6"/>
  <c r="X266" i="6" s="1"/>
  <c r="AD263" i="6"/>
  <c r="AD255" i="6"/>
  <c r="AB255" i="6" s="1"/>
  <c r="AD247" i="6"/>
  <c r="AB247" i="6" s="1"/>
  <c r="AD239" i="6"/>
  <c r="AD230" i="6"/>
  <c r="AD222" i="6"/>
  <c r="AD214" i="6"/>
  <c r="AD206" i="6"/>
  <c r="AB206" i="6" s="1"/>
  <c r="AD198" i="6"/>
  <c r="AD190" i="6"/>
  <c r="AB190" i="6" s="1"/>
  <c r="AD182" i="6"/>
  <c r="AB182" i="6" s="1"/>
  <c r="AD174" i="6"/>
  <c r="AD166" i="6"/>
  <c r="AD158" i="6"/>
  <c r="AD150" i="6"/>
  <c r="AD142" i="6"/>
  <c r="AB142" i="6" s="1"/>
  <c r="AD133" i="6"/>
  <c r="AD124" i="6"/>
  <c r="AD115" i="6"/>
  <c r="AD107" i="6"/>
  <c r="AD99" i="6"/>
  <c r="AD91" i="6"/>
  <c r="AD83" i="6"/>
  <c r="AD74" i="6"/>
  <c r="AD66" i="6"/>
  <c r="AD57" i="6"/>
  <c r="AB57" i="6" s="1"/>
  <c r="AD49" i="6"/>
  <c r="AD41" i="6"/>
  <c r="AB41" i="6" s="1"/>
  <c r="AD33" i="6"/>
  <c r="AB33" i="6" s="1"/>
  <c r="AD25" i="6"/>
  <c r="AD17" i="6"/>
  <c r="AD9" i="6"/>
  <c r="AB9" i="6" s="1"/>
  <c r="AD544" i="6"/>
  <c r="AB544" i="6" s="1"/>
  <c r="AD536" i="6"/>
  <c r="AB536" i="6" s="1"/>
  <c r="AD528" i="6"/>
  <c r="AB528" i="6" s="1"/>
  <c r="AD520" i="6"/>
  <c r="AD512" i="6"/>
  <c r="AB512" i="6" s="1"/>
  <c r="AD504" i="6"/>
  <c r="AB504" i="6" s="1"/>
  <c r="AD496" i="6"/>
  <c r="AD488" i="6"/>
  <c r="AD480" i="6"/>
  <c r="AB480" i="6" s="1"/>
  <c r="AD472" i="6"/>
  <c r="AB472" i="6" s="1"/>
  <c r="AD464" i="6"/>
  <c r="AB464" i="6" s="1"/>
  <c r="AD456" i="6"/>
  <c r="AD448" i="6"/>
  <c r="AB448" i="6" s="1"/>
  <c r="AD440" i="6"/>
  <c r="AB440" i="6" s="1"/>
  <c r="AA262" i="6"/>
  <c r="X262" i="6" s="1"/>
  <c r="AA254" i="6"/>
  <c r="AA246" i="6"/>
  <c r="X246" i="6" s="1"/>
  <c r="AA238" i="6"/>
  <c r="X238" i="6" s="1"/>
  <c r="AA229" i="6"/>
  <c r="X229" i="6" s="1"/>
  <c r="AA221" i="6"/>
  <c r="AA213" i="6"/>
  <c r="X213" i="6" s="1"/>
  <c r="AA205" i="6"/>
  <c r="X205" i="6" s="1"/>
  <c r="AA197" i="6"/>
  <c r="X197" i="6" s="1"/>
  <c r="AA189" i="6"/>
  <c r="AA181" i="6"/>
  <c r="X181" i="6" s="1"/>
  <c r="AA173" i="6"/>
  <c r="AA165" i="6"/>
  <c r="X165" i="6" s="1"/>
  <c r="AA157" i="6"/>
  <c r="AA149" i="6"/>
  <c r="X149" i="6" s="1"/>
  <c r="AA141" i="6"/>
  <c r="X141" i="6" s="1"/>
  <c r="AA132" i="6"/>
  <c r="X132" i="6" s="1"/>
  <c r="AA124" i="6"/>
  <c r="AA115" i="6"/>
  <c r="X115" i="6" s="1"/>
  <c r="AA107" i="6"/>
  <c r="X107" i="6" s="1"/>
  <c r="AA99" i="6"/>
  <c r="X99" i="6" s="1"/>
  <c r="AA91" i="6"/>
  <c r="AA83" i="6"/>
  <c r="X83" i="6" s="1"/>
  <c r="AA74" i="6"/>
  <c r="X74" i="6" s="1"/>
  <c r="AA66" i="6"/>
  <c r="AA58" i="6"/>
  <c r="X58" i="6" s="1"/>
  <c r="AA50" i="6"/>
  <c r="X50" i="6" s="1"/>
  <c r="AA42" i="6"/>
  <c r="X42" i="6" s="1"/>
  <c r="AA34" i="6"/>
  <c r="AA26" i="6"/>
  <c r="X26" i="6" s="1"/>
  <c r="AA18" i="6"/>
  <c r="X18" i="6" s="1"/>
  <c r="AA10" i="6"/>
  <c r="X10" i="6" s="1"/>
  <c r="AA545" i="6"/>
  <c r="X545" i="6" s="1"/>
  <c r="AA537" i="6"/>
  <c r="AA529" i="6"/>
  <c r="X529" i="6" s="1"/>
  <c r="AA521" i="6"/>
  <c r="X521" i="6" s="1"/>
  <c r="AA513" i="6"/>
  <c r="X513" i="6" s="1"/>
  <c r="AA505" i="6"/>
  <c r="AA497" i="6"/>
  <c r="X497" i="6" s="1"/>
  <c r="AA489" i="6"/>
  <c r="X489" i="6" s="1"/>
  <c r="AA481" i="6"/>
  <c r="X481" i="6" s="1"/>
  <c r="AA473" i="6"/>
  <c r="AA465" i="6"/>
  <c r="X465" i="6" s="1"/>
  <c r="AA457" i="6"/>
  <c r="X457" i="6" s="1"/>
  <c r="AA449" i="6"/>
  <c r="X449" i="6" s="1"/>
  <c r="AA441" i="6"/>
  <c r="AA433" i="6"/>
  <c r="X433" i="6" s="1"/>
  <c r="AA425" i="6"/>
  <c r="X425" i="6" s="1"/>
  <c r="AA417" i="6"/>
  <c r="X417" i="6" s="1"/>
  <c r="AA409" i="6"/>
  <c r="AA401" i="6"/>
  <c r="X401" i="6" s="1"/>
  <c r="AA393" i="6"/>
  <c r="X393" i="6" s="1"/>
  <c r="AA385" i="6"/>
  <c r="X385" i="6" s="1"/>
  <c r="AA377" i="6"/>
  <c r="AA369" i="6"/>
  <c r="X369" i="6" s="1"/>
  <c r="AA361" i="6"/>
  <c r="X361" i="6" s="1"/>
  <c r="AA353" i="6"/>
  <c r="X353" i="6" s="1"/>
  <c r="AA345" i="6"/>
  <c r="AA337" i="6"/>
  <c r="X337" i="6" s="1"/>
  <c r="AA329" i="6"/>
  <c r="X329" i="6" s="1"/>
  <c r="AA321" i="6"/>
  <c r="X321" i="6" s="1"/>
  <c r="AA313" i="6"/>
  <c r="AA305" i="6"/>
  <c r="X305" i="6" s="1"/>
  <c r="AA297" i="6"/>
  <c r="X297" i="6" s="1"/>
  <c r="AA289" i="6"/>
  <c r="X289" i="6" s="1"/>
  <c r="AA281" i="6"/>
  <c r="AA273" i="6"/>
  <c r="X273" i="6" s="1"/>
  <c r="AA265" i="6"/>
  <c r="X265" i="6" s="1"/>
  <c r="AD262" i="6"/>
  <c r="AB262" i="6" s="1"/>
  <c r="AD254" i="6"/>
  <c r="AD246" i="6"/>
  <c r="AD238" i="6"/>
  <c r="AD229" i="6"/>
  <c r="AD221" i="6"/>
  <c r="AB221" i="6" s="1"/>
  <c r="AD213" i="6"/>
  <c r="AD205" i="6"/>
  <c r="AB205" i="6" s="1"/>
  <c r="AD197" i="6"/>
  <c r="AB197" i="6" s="1"/>
  <c r="AD189" i="6"/>
  <c r="AD181" i="6"/>
  <c r="AD173" i="6"/>
  <c r="AD165" i="6"/>
  <c r="AD157" i="6"/>
  <c r="AB157" i="6" s="1"/>
  <c r="AD149" i="6"/>
  <c r="AD141" i="6"/>
  <c r="AB141" i="6" s="1"/>
  <c r="AD132" i="6"/>
  <c r="AB132" i="6" s="1"/>
  <c r="AD123" i="6"/>
  <c r="AB123" i="6" s="1"/>
  <c r="AD114" i="6"/>
  <c r="AB114" i="6" s="1"/>
  <c r="AD106" i="6"/>
  <c r="AB106" i="6" s="1"/>
  <c r="AD98" i="6"/>
  <c r="AB98" i="6" s="1"/>
  <c r="AD90" i="6"/>
  <c r="AB90" i="6" s="1"/>
  <c r="AD82" i="6"/>
  <c r="AB82" i="6" s="1"/>
  <c r="AD73" i="6"/>
  <c r="AB73" i="6" s="1"/>
  <c r="AD65" i="6"/>
  <c r="AB65" i="6" s="1"/>
  <c r="AD56" i="6"/>
  <c r="AD48" i="6"/>
  <c r="AD40" i="6"/>
  <c r="AD32" i="6"/>
  <c r="AD24" i="6"/>
  <c r="AD16" i="6"/>
  <c r="AD8" i="6"/>
  <c r="AD543" i="6"/>
  <c r="AD535" i="6"/>
  <c r="AD527" i="6"/>
  <c r="AD519" i="6"/>
  <c r="AD511" i="6"/>
  <c r="AD503" i="6"/>
  <c r="AD495" i="6"/>
  <c r="AD487" i="6"/>
  <c r="AD479" i="6"/>
  <c r="AD471" i="6"/>
  <c r="AD463" i="6"/>
  <c r="AD455" i="6"/>
  <c r="AD447" i="6"/>
  <c r="AD439" i="6"/>
  <c r="AD431" i="6"/>
  <c r="AD422" i="6"/>
  <c r="AB422" i="6" s="1"/>
  <c r="AD414" i="6"/>
  <c r="AB414" i="6" s="1"/>
  <c r="AD406" i="6"/>
  <c r="AD398" i="6"/>
  <c r="AB398" i="6" s="1"/>
  <c r="AD389" i="6"/>
  <c r="AB389" i="6" s="1"/>
  <c r="AD253" i="6"/>
  <c r="AB253" i="6" s="1"/>
  <c r="AD245" i="6"/>
  <c r="AD237" i="6"/>
  <c r="AB237" i="6" s="1"/>
  <c r="AD228" i="6"/>
  <c r="AB228" i="6" s="1"/>
  <c r="AD220" i="6"/>
  <c r="AB220" i="6" s="1"/>
  <c r="AD212" i="6"/>
  <c r="AD204" i="6"/>
  <c r="AB204" i="6" s="1"/>
  <c r="AD196" i="6"/>
  <c r="AB196" i="6" s="1"/>
  <c r="AD188" i="6"/>
  <c r="AB188" i="6" s="1"/>
  <c r="AD180" i="6"/>
  <c r="AD172" i="6"/>
  <c r="AB172" i="6" s="1"/>
  <c r="AD164" i="6"/>
  <c r="AB164" i="6" s="1"/>
  <c r="AD156" i="6"/>
  <c r="AB156" i="6" s="1"/>
  <c r="AD148" i="6"/>
  <c r="AD140" i="6"/>
  <c r="AB140" i="6" s="1"/>
  <c r="AD131" i="6"/>
  <c r="AB131" i="6" s="1"/>
  <c r="AD122" i="6"/>
  <c r="AD113" i="6"/>
  <c r="AD105" i="6"/>
  <c r="AD97" i="6"/>
  <c r="AD89" i="6"/>
  <c r="AD81" i="6"/>
  <c r="AD72" i="6"/>
  <c r="AD64" i="6"/>
  <c r="AD55" i="6"/>
  <c r="AB55" i="6" s="1"/>
  <c r="AD47" i="6"/>
  <c r="AD39" i="6"/>
  <c r="AB39" i="6" s="1"/>
  <c r="AD31" i="6"/>
  <c r="AB31" i="6" s="1"/>
  <c r="AD23" i="6"/>
  <c r="AB23" i="6" s="1"/>
  <c r="AD15" i="6"/>
  <c r="AD7" i="6"/>
  <c r="AB7" i="6" s="1"/>
  <c r="AD542" i="6"/>
  <c r="AB542" i="6" s="1"/>
  <c r="AD534" i="6"/>
  <c r="AD526" i="6"/>
  <c r="AB526" i="6" s="1"/>
  <c r="AD518" i="6"/>
  <c r="AB518" i="6" s="1"/>
  <c r="AD510" i="6"/>
  <c r="AB510" i="6" s="1"/>
  <c r="AD502" i="6"/>
  <c r="AD494" i="6"/>
  <c r="AB494" i="6" s="1"/>
  <c r="AD486" i="6"/>
  <c r="AB486" i="6" s="1"/>
  <c r="AD478" i="6"/>
  <c r="AB478" i="6" s="1"/>
  <c r="AD470" i="6"/>
  <c r="AD462" i="6"/>
  <c r="AB462" i="6" s="1"/>
  <c r="AD454" i="6"/>
  <c r="AB454" i="6" s="1"/>
  <c r="AD446" i="6"/>
  <c r="AB446" i="6" s="1"/>
  <c r="AD438" i="6"/>
  <c r="AD430" i="6"/>
  <c r="AB430" i="6" s="1"/>
  <c r="AD421" i="6"/>
  <c r="AB421" i="6" s="1"/>
  <c r="AD413" i="6"/>
  <c r="AB413" i="6" s="1"/>
  <c r="AD405" i="6"/>
  <c r="AB405" i="6" s="1"/>
  <c r="AD397" i="6"/>
  <c r="AD388" i="6"/>
  <c r="AB388" i="6" s="1"/>
  <c r="AA260" i="6"/>
  <c r="AA252" i="6"/>
  <c r="X252" i="6" s="1"/>
  <c r="AA244" i="6"/>
  <c r="X244" i="6" s="1"/>
  <c r="AA235" i="6"/>
  <c r="X235" i="6" s="1"/>
  <c r="AA227" i="6"/>
  <c r="AA219" i="6"/>
  <c r="X219" i="6" s="1"/>
  <c r="AA211" i="6"/>
  <c r="X211" i="6" s="1"/>
  <c r="AA203" i="6"/>
  <c r="X203" i="6" s="1"/>
  <c r="AA195" i="6"/>
  <c r="AA187" i="6"/>
  <c r="X187" i="6" s="1"/>
  <c r="AA179" i="6"/>
  <c r="X179" i="6" s="1"/>
  <c r="AA171" i="6"/>
  <c r="X171" i="6" s="1"/>
  <c r="AA163" i="6"/>
  <c r="AA155" i="6"/>
  <c r="X155" i="6" s="1"/>
  <c r="AA147" i="6"/>
  <c r="X147" i="6" s="1"/>
  <c r="AA139" i="6"/>
  <c r="X139" i="6" s="1"/>
  <c r="AA130" i="6"/>
  <c r="AA122" i="6"/>
  <c r="X122" i="6" s="1"/>
  <c r="AA113" i="6"/>
  <c r="X113" i="6" s="1"/>
  <c r="AA105" i="6"/>
  <c r="X105" i="6" s="1"/>
  <c r="AA97" i="6"/>
  <c r="AA89" i="6"/>
  <c r="X89" i="6" s="1"/>
  <c r="AA81" i="6"/>
  <c r="X81" i="6" s="1"/>
  <c r="AA72" i="6"/>
  <c r="X72" i="6" s="1"/>
  <c r="AA64" i="6"/>
  <c r="X64" i="6" s="1"/>
  <c r="AA56" i="6"/>
  <c r="X56" i="6" s="1"/>
  <c r="AA48" i="6"/>
  <c r="AA40" i="6"/>
  <c r="X40" i="6" s="1"/>
  <c r="AA32" i="6"/>
  <c r="X32" i="6" s="1"/>
  <c r="AA24" i="6"/>
  <c r="X24" i="6" s="1"/>
  <c r="AA16" i="6"/>
  <c r="AA8" i="6"/>
  <c r="X8" i="6" s="1"/>
  <c r="AA543" i="6"/>
  <c r="X543" i="6" s="1"/>
  <c r="AA535" i="6"/>
  <c r="X535" i="6" s="1"/>
  <c r="AA527" i="6"/>
  <c r="X527" i="6" s="1"/>
  <c r="AA519" i="6"/>
  <c r="X519" i="6" s="1"/>
  <c r="AA511" i="6"/>
  <c r="X511" i="6" s="1"/>
  <c r="AA503" i="6"/>
  <c r="X503" i="6" s="1"/>
  <c r="AA495" i="6"/>
  <c r="X495" i="6" s="1"/>
  <c r="AA487" i="6"/>
  <c r="X487" i="6" s="1"/>
  <c r="AA479" i="6"/>
  <c r="X479" i="6" s="1"/>
  <c r="AA471" i="6"/>
  <c r="X471" i="6" s="1"/>
  <c r="AA463" i="6"/>
  <c r="X463" i="6" s="1"/>
  <c r="AA455" i="6"/>
  <c r="X455" i="6" s="1"/>
  <c r="AA447" i="6"/>
  <c r="X447" i="6" s="1"/>
  <c r="AA439" i="6"/>
  <c r="X439" i="6" s="1"/>
  <c r="AA431" i="6"/>
  <c r="X431" i="6" s="1"/>
  <c r="AA423" i="6"/>
  <c r="X423" i="6" s="1"/>
  <c r="AA415" i="6"/>
  <c r="X415" i="6" s="1"/>
  <c r="AA407" i="6"/>
  <c r="X407" i="6" s="1"/>
  <c r="AA399" i="6"/>
  <c r="X399" i="6" s="1"/>
  <c r="AA391" i="6"/>
  <c r="X391" i="6" s="1"/>
  <c r="AA383" i="6"/>
  <c r="X383" i="6" s="1"/>
  <c r="AA375" i="6"/>
  <c r="X375" i="6" s="1"/>
  <c r="AA367" i="6"/>
  <c r="X367" i="6" s="1"/>
  <c r="AA359" i="6"/>
  <c r="X359" i="6" s="1"/>
  <c r="AA351" i="6"/>
  <c r="X351" i="6" s="1"/>
  <c r="AA343" i="6"/>
  <c r="X343" i="6" s="1"/>
  <c r="AA335" i="6"/>
  <c r="X335" i="6" s="1"/>
  <c r="AA327" i="6"/>
  <c r="X327" i="6" s="1"/>
  <c r="AA319" i="6"/>
  <c r="X319" i="6" s="1"/>
  <c r="AA311" i="6"/>
  <c r="X311" i="6" s="1"/>
  <c r="AA303" i="6"/>
  <c r="X303" i="6" s="1"/>
  <c r="AA295" i="6"/>
  <c r="X295" i="6" s="1"/>
  <c r="AA287" i="6"/>
  <c r="X287" i="6" s="1"/>
  <c r="AA279" i="6"/>
  <c r="X279" i="6" s="1"/>
  <c r="AA271" i="6"/>
  <c r="X271" i="6" s="1"/>
  <c r="AD260" i="6"/>
  <c r="AB260" i="6" s="1"/>
  <c r="AD252" i="6"/>
  <c r="AD244" i="6"/>
  <c r="AD235" i="6"/>
  <c r="AD227" i="6"/>
  <c r="AB227" i="6" s="1"/>
  <c r="AD219" i="6"/>
  <c r="AB219" i="6" s="1"/>
  <c r="AD211" i="6"/>
  <c r="AD203" i="6"/>
  <c r="AD195" i="6"/>
  <c r="AB195" i="6" s="1"/>
  <c r="AD187" i="6"/>
  <c r="AD179" i="6"/>
  <c r="AD171" i="6"/>
  <c r="AD163" i="6"/>
  <c r="AB163" i="6" s="1"/>
  <c r="AD155" i="6"/>
  <c r="AB155" i="6" s="1"/>
  <c r="AD147" i="6"/>
  <c r="AD139" i="6"/>
  <c r="AD130" i="6"/>
  <c r="AB130" i="6" s="1"/>
  <c r="AD121" i="6"/>
  <c r="AB121" i="6" s="1"/>
  <c r="AD112" i="6"/>
  <c r="AD104" i="6"/>
  <c r="AB104" i="6" s="1"/>
  <c r="AD96" i="6"/>
  <c r="AB96" i="6" s="1"/>
  <c r="AD88" i="6"/>
  <c r="AB88" i="6" s="1"/>
  <c r="AD79" i="6"/>
  <c r="AD71" i="6"/>
  <c r="AB71" i="6" s="1"/>
  <c r="AD63" i="6"/>
  <c r="AB63" i="6" s="1"/>
  <c r="AD54" i="6"/>
  <c r="AB54" i="6" s="1"/>
  <c r="AD46" i="6"/>
  <c r="AB46" i="6" s="1"/>
  <c r="AD38" i="6"/>
  <c r="AD30" i="6"/>
  <c r="AB30" i="6" s="1"/>
  <c r="AD22" i="6"/>
  <c r="AB22" i="6" s="1"/>
  <c r="AD14" i="6"/>
  <c r="AB14" i="6" s="1"/>
  <c r="AD6" i="6"/>
  <c r="AD549" i="6"/>
  <c r="AB549" i="6" s="1"/>
  <c r="AD541" i="6"/>
  <c r="AB541" i="6" s="1"/>
  <c r="AD533" i="6"/>
  <c r="AB533" i="6" s="1"/>
  <c r="AD525" i="6"/>
  <c r="AD517" i="6"/>
  <c r="AB517" i="6" s="1"/>
  <c r="AD509" i="6"/>
  <c r="AB509" i="6" s="1"/>
  <c r="AD501" i="6"/>
  <c r="AB501" i="6" s="1"/>
  <c r="AD493" i="6"/>
  <c r="AD485" i="6"/>
  <c r="AB485" i="6" s="1"/>
  <c r="AD477" i="6"/>
  <c r="AB477" i="6" s="1"/>
  <c r="AD469" i="6"/>
  <c r="AB469" i="6" s="1"/>
  <c r="AD461" i="6"/>
  <c r="AD453" i="6"/>
  <c r="AB453" i="6" s="1"/>
  <c r="AD445" i="6"/>
  <c r="AB445" i="6" s="1"/>
  <c r="AD437" i="6"/>
  <c r="AB437" i="6" s="1"/>
  <c r="AD429" i="6"/>
  <c r="AD420" i="6"/>
  <c r="AB420" i="6" s="1"/>
  <c r="AD412" i="6"/>
  <c r="AD404" i="6"/>
  <c r="AB404" i="6" s="1"/>
  <c r="AD396" i="6"/>
  <c r="AB396" i="6" s="1"/>
  <c r="AD387" i="6"/>
  <c r="AB387" i="6" s="1"/>
  <c r="AD379" i="6"/>
  <c r="AB379" i="6" s="1"/>
  <c r="AD371" i="6"/>
  <c r="AD363" i="6"/>
  <c r="AB363" i="6" s="1"/>
  <c r="AD355" i="6"/>
  <c r="AB355" i="6" s="1"/>
  <c r="AD347" i="6"/>
  <c r="AD339" i="6"/>
  <c r="AD331" i="6"/>
  <c r="AB331" i="6" s="1"/>
  <c r="AD323" i="6"/>
  <c r="AB323" i="6" s="1"/>
  <c r="AD315" i="6"/>
  <c r="AB315" i="6" s="1"/>
  <c r="AD307" i="6"/>
  <c r="AD299" i="6"/>
  <c r="AB299" i="6" s="1"/>
  <c r="AD291" i="6"/>
  <c r="AB291" i="6" s="1"/>
  <c r="AD283" i="6"/>
  <c r="AD275" i="6"/>
  <c r="AD267" i="6"/>
  <c r="AB267" i="6" s="1"/>
  <c r="AD524" i="6"/>
  <c r="AB524" i="6" s="1"/>
  <c r="AD516" i="6"/>
  <c r="AB516" i="6" s="1"/>
  <c r="AD508" i="6"/>
  <c r="AD500" i="6"/>
  <c r="AB500" i="6" s="1"/>
  <c r="AD492" i="6"/>
  <c r="AB492" i="6" s="1"/>
  <c r="AD484" i="6"/>
  <c r="AB484" i="6" s="1"/>
  <c r="AD476" i="6"/>
  <c r="AD468" i="6"/>
  <c r="AB468" i="6" s="1"/>
  <c r="AD460" i="6"/>
  <c r="AB460" i="6" s="1"/>
  <c r="AD452" i="6"/>
  <c r="AB452" i="6" s="1"/>
  <c r="AD444" i="6"/>
  <c r="AD436" i="6"/>
  <c r="AB436" i="6" s="1"/>
  <c r="AD427" i="6"/>
  <c r="AB427" i="6" s="1"/>
  <c r="AD419" i="6"/>
  <c r="AB419" i="6" s="1"/>
  <c r="AD411" i="6"/>
  <c r="AD403" i="6"/>
  <c r="AD395" i="6"/>
  <c r="AB395" i="6" s="1"/>
  <c r="AD386" i="6"/>
  <c r="AD378" i="6"/>
  <c r="AD370" i="6"/>
  <c r="AB370" i="6" s="1"/>
  <c r="AD362" i="6"/>
  <c r="AB362" i="6" s="1"/>
  <c r="AD354" i="6"/>
  <c r="AD346" i="6"/>
  <c r="AB346" i="6" s="1"/>
  <c r="AD338" i="6"/>
  <c r="AB338" i="6" s="1"/>
  <c r="AD330" i="6"/>
  <c r="AB330" i="6" s="1"/>
  <c r="AD322" i="6"/>
  <c r="AD314" i="6"/>
  <c r="AD306" i="6"/>
  <c r="AB306" i="6" s="1"/>
  <c r="AD298" i="6"/>
  <c r="AB298" i="6" s="1"/>
  <c r="AD290" i="6"/>
  <c r="AD282" i="6"/>
  <c r="AB282" i="6" s="1"/>
  <c r="AD274" i="6"/>
  <c r="AB274" i="6" s="1"/>
  <c r="AD266" i="6"/>
  <c r="AB266" i="6" s="1"/>
  <c r="AD258" i="6"/>
  <c r="AB258" i="6" s="1"/>
  <c r="AD250" i="6"/>
  <c r="AB250" i="6" s="1"/>
  <c r="AD242" i="6"/>
  <c r="AB242" i="6" s="1"/>
  <c r="AD233" i="6"/>
  <c r="AB233" i="6" s="1"/>
  <c r="AD225" i="6"/>
  <c r="AB225" i="6" s="1"/>
  <c r="AD217" i="6"/>
  <c r="AB217" i="6" s="1"/>
  <c r="AD209" i="6"/>
  <c r="AB209" i="6" s="1"/>
  <c r="AD201" i="6"/>
  <c r="AB201" i="6" s="1"/>
  <c r="AD193" i="6"/>
  <c r="AB193" i="6" s="1"/>
  <c r="AD185" i="6"/>
  <c r="AB185" i="6" s="1"/>
  <c r="AD177" i="6"/>
  <c r="AB177" i="6" s="1"/>
  <c r="AD169" i="6"/>
  <c r="AB169" i="6" s="1"/>
  <c r="AD161" i="6"/>
  <c r="AB161" i="6" s="1"/>
  <c r="AD153" i="6"/>
  <c r="AB153" i="6" s="1"/>
  <c r="AD145" i="6"/>
  <c r="AB145" i="6" s="1"/>
  <c r="AD137" i="6"/>
  <c r="AB137" i="6" s="1"/>
  <c r="AD127" i="6"/>
  <c r="AB127" i="6" s="1"/>
  <c r="AD118" i="6"/>
  <c r="AB118" i="6" s="1"/>
  <c r="AD110" i="6"/>
  <c r="AD102" i="6"/>
  <c r="AB102" i="6" s="1"/>
  <c r="AD94" i="6"/>
  <c r="AB94" i="6" s="1"/>
  <c r="AD86" i="6"/>
  <c r="AD77" i="6"/>
  <c r="AD69" i="6"/>
  <c r="AB69" i="6" s="1"/>
  <c r="AD61" i="6"/>
  <c r="AB61" i="6" s="1"/>
  <c r="AD52" i="6"/>
  <c r="AD44" i="6"/>
  <c r="AB44" i="6" s="1"/>
  <c r="AD36" i="6"/>
  <c r="AB36" i="6" s="1"/>
  <c r="AD28" i="6"/>
  <c r="AB28" i="6" s="1"/>
  <c r="AD20" i="6"/>
  <c r="AD12" i="6"/>
  <c r="AB12" i="6" s="1"/>
  <c r="AD236" i="6"/>
  <c r="AD4" i="6"/>
  <c r="AB4" i="6" s="1"/>
  <c r="AD59" i="6"/>
  <c r="AD128" i="6"/>
  <c r="AD80" i="6"/>
  <c r="AD119" i="6"/>
  <c r="AD134" i="6"/>
  <c r="AD547" i="6"/>
  <c r="AB547" i="6" s="1"/>
  <c r="AD539" i="6"/>
  <c r="AB539" i="6" s="1"/>
  <c r="AD531" i="6"/>
  <c r="AD523" i="6"/>
  <c r="AB523" i="6" s="1"/>
  <c r="AD515" i="6"/>
  <c r="AB515" i="6" s="1"/>
  <c r="AD507" i="6"/>
  <c r="AB507" i="6" s="1"/>
  <c r="AD499" i="6"/>
  <c r="AD491" i="6"/>
  <c r="AB491" i="6" s="1"/>
  <c r="AD483" i="6"/>
  <c r="AB483" i="6" s="1"/>
  <c r="AD475" i="6"/>
  <c r="AB475" i="6" s="1"/>
  <c r="AD467" i="6"/>
  <c r="AD459" i="6"/>
  <c r="AB459" i="6" s="1"/>
  <c r="AD451" i="6"/>
  <c r="AB451" i="6" s="1"/>
  <c r="AD443" i="6"/>
  <c r="AB443" i="6" s="1"/>
  <c r="AD435" i="6"/>
  <c r="AD426" i="6"/>
  <c r="AB426" i="6" s="1"/>
  <c r="AD418" i="6"/>
  <c r="AD410" i="6"/>
  <c r="AB410" i="6" s="1"/>
  <c r="AD402" i="6"/>
  <c r="AB402" i="6" s="1"/>
  <c r="AD394" i="6"/>
  <c r="AB394" i="6" s="1"/>
  <c r="AD385" i="6"/>
  <c r="AB385" i="6" s="1"/>
  <c r="AD377" i="6"/>
  <c r="AB377" i="6" s="1"/>
  <c r="AD369" i="6"/>
  <c r="AD361" i="6"/>
  <c r="AB361" i="6" s="1"/>
  <c r="AD353" i="6"/>
  <c r="AB353" i="6" s="1"/>
  <c r="AD345" i="6"/>
  <c r="AB345" i="6" s="1"/>
  <c r="AD337" i="6"/>
  <c r="AD329" i="6"/>
  <c r="AD321" i="6"/>
  <c r="AB321" i="6" s="1"/>
  <c r="AD313" i="6"/>
  <c r="AB313" i="6" s="1"/>
  <c r="AD305" i="6"/>
  <c r="AD297" i="6"/>
  <c r="AB297" i="6" s="1"/>
  <c r="AD289" i="6"/>
  <c r="AB289" i="6" s="1"/>
  <c r="AD281" i="6"/>
  <c r="AB281" i="6" s="1"/>
  <c r="AD273" i="6"/>
  <c r="AD265" i="6"/>
  <c r="AD257" i="6"/>
  <c r="AB257" i="6" s="1"/>
  <c r="AD249" i="6"/>
  <c r="AB249" i="6" s="1"/>
  <c r="AD241" i="6"/>
  <c r="AD232" i="6"/>
  <c r="AB232" i="6" s="1"/>
  <c r="AD224" i="6"/>
  <c r="AB224" i="6" s="1"/>
  <c r="AD216" i="6"/>
  <c r="AB216" i="6" s="1"/>
  <c r="AD208" i="6"/>
  <c r="AD200" i="6"/>
  <c r="AB200" i="6" s="1"/>
  <c r="AD192" i="6"/>
  <c r="AB192" i="6" s="1"/>
  <c r="AD184" i="6"/>
  <c r="AB184" i="6" s="1"/>
  <c r="AD176" i="6"/>
  <c r="AD168" i="6"/>
  <c r="AB168" i="6" s="1"/>
  <c r="AD160" i="6"/>
  <c r="AB160" i="6" s="1"/>
  <c r="AD152" i="6"/>
  <c r="AB152" i="6" s="1"/>
  <c r="AD144" i="6"/>
  <c r="AD136" i="6"/>
  <c r="AB136" i="6" s="1"/>
  <c r="AD126" i="6"/>
  <c r="AB126" i="6" s="1"/>
  <c r="AD117" i="6"/>
  <c r="AB117" i="6" s="1"/>
  <c r="AD109" i="6"/>
  <c r="AB109" i="6" s="1"/>
  <c r="AD101" i="6"/>
  <c r="AB101" i="6" s="1"/>
  <c r="AD93" i="6"/>
  <c r="AB93" i="6" s="1"/>
  <c r="AD85" i="6"/>
  <c r="AD76" i="6"/>
  <c r="AB76" i="6" s="1"/>
  <c r="AD68" i="6"/>
  <c r="AB68" i="6" s="1"/>
  <c r="AD60" i="6"/>
  <c r="AB60" i="6" s="1"/>
  <c r="AD51" i="6"/>
  <c r="AB51" i="6" s="1"/>
  <c r="AD43" i="6"/>
  <c r="AD35" i="6"/>
  <c r="AD27" i="6"/>
  <c r="AB27" i="6" s="1"/>
  <c r="AD19" i="6"/>
  <c r="AB19" i="6" s="1"/>
  <c r="AD11" i="6"/>
  <c r="AB11" i="6" s="1"/>
  <c r="AD546" i="6"/>
  <c r="AD538" i="6"/>
  <c r="AB538" i="6" s="1"/>
  <c r="AD530" i="6"/>
  <c r="AB530" i="6" s="1"/>
  <c r="AD522" i="6"/>
  <c r="AD514" i="6"/>
  <c r="AD506" i="6"/>
  <c r="AB506" i="6" s="1"/>
  <c r="AD498" i="6"/>
  <c r="AB498" i="6" s="1"/>
  <c r="AD490" i="6"/>
  <c r="AB490" i="6" s="1"/>
  <c r="AD482" i="6"/>
  <c r="AD474" i="6"/>
  <c r="AB474" i="6" s="1"/>
  <c r="AD466" i="6"/>
  <c r="AB466" i="6" s="1"/>
  <c r="AD458" i="6"/>
  <c r="AD450" i="6"/>
  <c r="AD442" i="6"/>
  <c r="AB442" i="6" s="1"/>
  <c r="AD434" i="6"/>
  <c r="AB434" i="6" s="1"/>
  <c r="AD425" i="6"/>
  <c r="AB425" i="6" s="1"/>
  <c r="AD417" i="6"/>
  <c r="AB417" i="6" s="1"/>
  <c r="AD409" i="6"/>
  <c r="AB409" i="6" s="1"/>
  <c r="AD401" i="6"/>
  <c r="AB401" i="6" s="1"/>
  <c r="AD393" i="6"/>
  <c r="AB393" i="6" s="1"/>
  <c r="AD384" i="6"/>
  <c r="AB384" i="6" s="1"/>
  <c r="AD376" i="6"/>
  <c r="AB376" i="6" s="1"/>
  <c r="AD368" i="6"/>
  <c r="AB368" i="6" s="1"/>
  <c r="AD360" i="6"/>
  <c r="AD352" i="6"/>
  <c r="AB352" i="6" s="1"/>
  <c r="AD344" i="6"/>
  <c r="AB344" i="6" s="1"/>
  <c r="AD336" i="6"/>
  <c r="AB336" i="6" s="1"/>
  <c r="AD328" i="6"/>
  <c r="AD320" i="6"/>
  <c r="AB320" i="6" s="1"/>
  <c r="AD312" i="6"/>
  <c r="AB312" i="6" s="1"/>
  <c r="AD304" i="6"/>
  <c r="AB304" i="6" s="1"/>
  <c r="AD296" i="6"/>
  <c r="AD288" i="6"/>
  <c r="AB288" i="6" s="1"/>
  <c r="AD280" i="6"/>
  <c r="AB280" i="6" s="1"/>
  <c r="AD272" i="6"/>
  <c r="AB272" i="6" s="1"/>
  <c r="AD428" i="6"/>
  <c r="AD264" i="6"/>
  <c r="AB264" i="6" s="1"/>
  <c r="AD391" i="6"/>
  <c r="AD108" i="6"/>
  <c r="AB108" i="6" s="1"/>
  <c r="AD100" i="6"/>
  <c r="AD92" i="6"/>
  <c r="AB92" i="6" s="1"/>
  <c r="AD84" i="6"/>
  <c r="AB84" i="6" s="1"/>
  <c r="AD75" i="6"/>
  <c r="AB75" i="6" s="1"/>
  <c r="AD67" i="6"/>
  <c r="AD58" i="6"/>
  <c r="AD50" i="6"/>
  <c r="AD42" i="6"/>
  <c r="AB42" i="6" s="1"/>
  <c r="AD34" i="6"/>
  <c r="AB34" i="6" s="1"/>
  <c r="AD26" i="6"/>
  <c r="AB26" i="6" s="1"/>
  <c r="AD18" i="6"/>
  <c r="AD10" i="6"/>
  <c r="AB10" i="6" s="1"/>
  <c r="AD545" i="6"/>
  <c r="AB545" i="6" s="1"/>
  <c r="AD537" i="6"/>
  <c r="AD529" i="6"/>
  <c r="AD521" i="6"/>
  <c r="AB521" i="6" s="1"/>
  <c r="AD513" i="6"/>
  <c r="AB513" i="6" s="1"/>
  <c r="AD505" i="6"/>
  <c r="AB505" i="6" s="1"/>
  <c r="AD497" i="6"/>
  <c r="AD489" i="6"/>
  <c r="AB489" i="6" s="1"/>
  <c r="AD481" i="6"/>
  <c r="AB481" i="6" s="1"/>
  <c r="AD473" i="6"/>
  <c r="AD465" i="6"/>
  <c r="AD457" i="6"/>
  <c r="AB457" i="6" s="1"/>
  <c r="AD449" i="6"/>
  <c r="AB449" i="6" s="1"/>
  <c r="AD441" i="6"/>
  <c r="AB441" i="6" s="1"/>
  <c r="AD433" i="6"/>
  <c r="AD424" i="6"/>
  <c r="AB424" i="6" s="1"/>
  <c r="AD416" i="6"/>
  <c r="AB416" i="6" s="1"/>
  <c r="AD408" i="6"/>
  <c r="AB408" i="6" s="1"/>
  <c r="AD400" i="6"/>
  <c r="AB400" i="6" s="1"/>
  <c r="AD392" i="6"/>
  <c r="AB392" i="6" s="1"/>
  <c r="AD383" i="6"/>
  <c r="AB383" i="6" s="1"/>
  <c r="AD375" i="6"/>
  <c r="AB375" i="6" s="1"/>
  <c r="AD367" i="6"/>
  <c r="AD359" i="6"/>
  <c r="AB359" i="6" s="1"/>
  <c r="AD351" i="6"/>
  <c r="AB351" i="6" s="1"/>
  <c r="AD343" i="6"/>
  <c r="AB343" i="6" s="1"/>
  <c r="AD335" i="6"/>
  <c r="AB335" i="6" s="1"/>
  <c r="AD327" i="6"/>
  <c r="AD319" i="6"/>
  <c r="AB319" i="6" s="1"/>
  <c r="AD311" i="6"/>
  <c r="AB311" i="6" s="1"/>
  <c r="AD303" i="6"/>
  <c r="AD295" i="6"/>
  <c r="AB295" i="6" s="1"/>
  <c r="AD287" i="6"/>
  <c r="AB287" i="6" s="1"/>
  <c r="AD279" i="6"/>
  <c r="AB279" i="6" s="1"/>
  <c r="AD271" i="6"/>
  <c r="AB271" i="6" s="1"/>
  <c r="AD432" i="6"/>
  <c r="AB432" i="6" s="1"/>
  <c r="AD423" i="6"/>
  <c r="AD415" i="6"/>
  <c r="AD407" i="6"/>
  <c r="AB407" i="6" s="1"/>
  <c r="AD399" i="6"/>
  <c r="AB399" i="6" s="1"/>
  <c r="AD390" i="6"/>
  <c r="AB390" i="6" s="1"/>
  <c r="AD382" i="6"/>
  <c r="AB382" i="6" s="1"/>
  <c r="AD374" i="6"/>
  <c r="AD366" i="6"/>
  <c r="AB366" i="6" s="1"/>
  <c r="AD358" i="6"/>
  <c r="AB358" i="6" s="1"/>
  <c r="AD350" i="6"/>
  <c r="AB350" i="6" s="1"/>
  <c r="AD342" i="6"/>
  <c r="AD334" i="6"/>
  <c r="AB334" i="6" s="1"/>
  <c r="AD326" i="6"/>
  <c r="AB326" i="6" s="1"/>
  <c r="AD318" i="6"/>
  <c r="AB318" i="6" s="1"/>
  <c r="AD310" i="6"/>
  <c r="AD302" i="6"/>
  <c r="AB302" i="6" s="1"/>
  <c r="AD294" i="6"/>
  <c r="AB294" i="6" s="1"/>
  <c r="AD286" i="6"/>
  <c r="AB286" i="6" s="1"/>
  <c r="AD278" i="6"/>
  <c r="AD270" i="6"/>
  <c r="AB270" i="6" s="1"/>
  <c r="AD381" i="6"/>
  <c r="AB381" i="6" s="1"/>
  <c r="AD373" i="6"/>
  <c r="AB373" i="6" s="1"/>
  <c r="AD365" i="6"/>
  <c r="AD357" i="6"/>
  <c r="AB357" i="6" s="1"/>
  <c r="AD349" i="6"/>
  <c r="AB349" i="6" s="1"/>
  <c r="AD341" i="6"/>
  <c r="AB341" i="6" s="1"/>
  <c r="AD333" i="6"/>
  <c r="AD325" i="6"/>
  <c r="AB325" i="6" s="1"/>
  <c r="AD317" i="6"/>
  <c r="AB317" i="6" s="1"/>
  <c r="AD309" i="6"/>
  <c r="AB309" i="6" s="1"/>
  <c r="AD301" i="6"/>
  <c r="AD293" i="6"/>
  <c r="AB293" i="6" s="1"/>
  <c r="AD285" i="6"/>
  <c r="AB285" i="6" s="1"/>
  <c r="AD277" i="6"/>
  <c r="AB277" i="6" s="1"/>
  <c r="AD269" i="6"/>
  <c r="AD380" i="6"/>
  <c r="AB380" i="6" s="1"/>
  <c r="AD372" i="6"/>
  <c r="AB372" i="6" s="1"/>
  <c r="AD364" i="6"/>
  <c r="AB364" i="6" s="1"/>
  <c r="AD356" i="6"/>
  <c r="AB356" i="6" s="1"/>
  <c r="AD348" i="6"/>
  <c r="AB348" i="6" s="1"/>
  <c r="AD340" i="6"/>
  <c r="AB340" i="6" s="1"/>
  <c r="AD332" i="6"/>
  <c r="AB332" i="6" s="1"/>
  <c r="AD324" i="6"/>
  <c r="AB324" i="6" s="1"/>
  <c r="AD316" i="6"/>
  <c r="AB316" i="6" s="1"/>
  <c r="AD308" i="6"/>
  <c r="AB308" i="6" s="1"/>
  <c r="AD300" i="6"/>
  <c r="AB300" i="6" s="1"/>
  <c r="AD292" i="6"/>
  <c r="AB292" i="6" s="1"/>
  <c r="AD284" i="6"/>
  <c r="AB284" i="6" s="1"/>
  <c r="AD276" i="6"/>
  <c r="AB276" i="6" s="1"/>
  <c r="AD268" i="6"/>
  <c r="AB268" i="6" s="1"/>
  <c r="G548" i="5"/>
  <c r="G540" i="5"/>
  <c r="G532" i="5"/>
  <c r="G428" i="5"/>
  <c r="G420" i="5"/>
  <c r="G404" i="5"/>
  <c r="G260" i="5"/>
  <c r="G252" i="5"/>
  <c r="K543" i="5"/>
  <c r="K261" i="5"/>
  <c r="AA547" i="5"/>
  <c r="AA259" i="5"/>
  <c r="AD544" i="5"/>
  <c r="AD262" i="5"/>
  <c r="O543" i="5"/>
  <c r="S547" i="5"/>
  <c r="W549" i="5"/>
  <c r="K546" i="4"/>
  <c r="K538" i="4"/>
  <c r="K530" i="4"/>
  <c r="K522" i="4"/>
  <c r="K514" i="4"/>
  <c r="K506" i="4"/>
  <c r="K498" i="4"/>
  <c r="K490" i="4"/>
  <c r="K482" i="4"/>
  <c r="K474" i="4"/>
  <c r="K466" i="4"/>
  <c r="K458" i="4"/>
  <c r="K450" i="4"/>
  <c r="K442" i="4"/>
  <c r="K433" i="4"/>
  <c r="K423" i="4"/>
  <c r="K415" i="4"/>
  <c r="K407" i="4"/>
  <c r="K399" i="4"/>
  <c r="K388" i="4"/>
  <c r="K380" i="4"/>
  <c r="K371" i="4"/>
  <c r="K363" i="4"/>
  <c r="K353" i="4"/>
  <c r="K345" i="4"/>
  <c r="K337" i="4"/>
  <c r="K329" i="4"/>
  <c r="K321" i="4"/>
  <c r="K313" i="4"/>
  <c r="K305" i="4"/>
  <c r="K297" i="4"/>
  <c r="K289" i="4"/>
  <c r="K280" i="4"/>
  <c r="K272" i="4"/>
  <c r="K428" i="4"/>
  <c r="K372" i="4"/>
  <c r="K284" i="4"/>
  <c r="K426" i="4"/>
  <c r="K362" i="4"/>
  <c r="K391" i="4"/>
  <c r="K264" i="4"/>
  <c r="K390" i="4"/>
  <c r="K357" i="4"/>
  <c r="K439" i="4"/>
  <c r="K397" i="4"/>
  <c r="K256" i="4"/>
  <c r="K248" i="4"/>
  <c r="K239" i="4"/>
  <c r="K230" i="4"/>
  <c r="K222" i="4"/>
  <c r="K214" i="4"/>
  <c r="K204" i="4"/>
  <c r="K196" i="4"/>
  <c r="K187" i="4"/>
  <c r="K179" i="4"/>
  <c r="K170" i="4"/>
  <c r="K162" i="4"/>
  <c r="K153" i="4"/>
  <c r="K144" i="4"/>
  <c r="K135" i="4"/>
  <c r="K126" i="4"/>
  <c r="K118" i="4"/>
  <c r="K110" i="4"/>
  <c r="K102" i="4"/>
  <c r="K88" i="4"/>
  <c r="K79" i="4"/>
  <c r="K70" i="4"/>
  <c r="K61" i="4"/>
  <c r="K52" i="4"/>
  <c r="K44" i="4"/>
  <c r="K36" i="4"/>
  <c r="K28" i="4"/>
  <c r="K20" i="4"/>
  <c r="K12" i="4"/>
  <c r="O548" i="4"/>
  <c r="L548" i="4" s="1"/>
  <c r="O540" i="4"/>
  <c r="L540" i="4" s="1"/>
  <c r="O532" i="4"/>
  <c r="O524" i="4"/>
  <c r="O516" i="4"/>
  <c r="O508" i="4"/>
  <c r="O500" i="4"/>
  <c r="O492" i="4"/>
  <c r="O484" i="4"/>
  <c r="O476" i="4"/>
  <c r="O468" i="4"/>
  <c r="O460" i="4"/>
  <c r="O452" i="4"/>
  <c r="O444" i="4"/>
  <c r="O435" i="4"/>
  <c r="O425" i="4"/>
  <c r="O417" i="4"/>
  <c r="O409" i="4"/>
  <c r="O401" i="4"/>
  <c r="O392" i="4"/>
  <c r="O380" i="4"/>
  <c r="O368" i="4"/>
  <c r="O360" i="4"/>
  <c r="O351" i="4"/>
  <c r="O342" i="4"/>
  <c r="O333" i="4"/>
  <c r="O325" i="4"/>
  <c r="O315" i="4"/>
  <c r="O307" i="4"/>
  <c r="O299" i="4"/>
  <c r="O290" i="4"/>
  <c r="O282" i="4"/>
  <c r="O274" i="4"/>
  <c r="O266" i="4"/>
  <c r="O249" i="4"/>
  <c r="O238" i="4"/>
  <c r="O230" i="4"/>
  <c r="O220" i="4"/>
  <c r="O212" i="4"/>
  <c r="O202" i="4"/>
  <c r="O194" i="4"/>
  <c r="O186" i="4"/>
  <c r="O178" i="4"/>
  <c r="O169" i="4"/>
  <c r="O160" i="4"/>
  <c r="O151" i="4"/>
  <c r="O142" i="4"/>
  <c r="O131" i="4"/>
  <c r="O120" i="4"/>
  <c r="O112" i="4"/>
  <c r="O104" i="4"/>
  <c r="O94" i="4"/>
  <c r="O85" i="4"/>
  <c r="O76" i="4"/>
  <c r="O67" i="4"/>
  <c r="O58" i="4"/>
  <c r="O49" i="4"/>
  <c r="O41" i="4"/>
  <c r="O33" i="4"/>
  <c r="O25" i="4"/>
  <c r="O17" i="4"/>
  <c r="O9" i="4"/>
  <c r="K545" i="4"/>
  <c r="K537" i="4"/>
  <c r="K529" i="4"/>
  <c r="K521" i="4"/>
  <c r="K513" i="4"/>
  <c r="K505" i="4"/>
  <c r="K497" i="4"/>
  <c r="K489" i="4"/>
  <c r="K481" i="4"/>
  <c r="K473" i="4"/>
  <c r="K465" i="4"/>
  <c r="K457" i="4"/>
  <c r="K449" i="4"/>
  <c r="K441" i="4"/>
  <c r="K432" i="4"/>
  <c r="K422" i="4"/>
  <c r="K414" i="4"/>
  <c r="K406" i="4"/>
  <c r="K398" i="4"/>
  <c r="K387" i="4"/>
  <c r="K379" i="4"/>
  <c r="K370" i="4"/>
  <c r="K361" i="4"/>
  <c r="K352" i="4"/>
  <c r="K344" i="4"/>
  <c r="K336" i="4"/>
  <c r="K328" i="4"/>
  <c r="K320" i="4"/>
  <c r="K312" i="4"/>
  <c r="K304" i="4"/>
  <c r="K296" i="4"/>
  <c r="K288" i="4"/>
  <c r="K279" i="4"/>
  <c r="K271" i="4"/>
  <c r="K263" i="4"/>
  <c r="K255" i="4"/>
  <c r="K247" i="4"/>
  <c r="K238" i="4"/>
  <c r="K229" i="4"/>
  <c r="K221" i="4"/>
  <c r="K213" i="4"/>
  <c r="K203" i="4"/>
  <c r="K194" i="4"/>
  <c r="K186" i="4"/>
  <c r="K178" i="4"/>
  <c r="K169" i="4"/>
  <c r="K161" i="4"/>
  <c r="K152" i="4"/>
  <c r="K143" i="4"/>
  <c r="K134" i="4"/>
  <c r="K125" i="4"/>
  <c r="K117" i="4"/>
  <c r="K109" i="4"/>
  <c r="K101" i="4"/>
  <c r="K87" i="4"/>
  <c r="K78" i="4"/>
  <c r="K69" i="4"/>
  <c r="K60" i="4"/>
  <c r="K51" i="4"/>
  <c r="K43" i="4"/>
  <c r="K35" i="4"/>
  <c r="K27" i="4"/>
  <c r="K19" i="4"/>
  <c r="K11" i="4"/>
  <c r="K524" i="4"/>
  <c r="K476" i="4"/>
  <c r="K97" i="4"/>
  <c r="K241" i="4"/>
  <c r="K177" i="4"/>
  <c r="K129" i="4"/>
  <c r="K89" i="4"/>
  <c r="K208" i="4"/>
  <c r="K136" i="4"/>
  <c r="K95" i="4"/>
  <c r="K75" i="4"/>
  <c r="K94" i="4"/>
  <c r="K211" i="4"/>
  <c r="K59" i="4"/>
  <c r="K156" i="4"/>
  <c r="K148" i="4"/>
  <c r="K92" i="4"/>
  <c r="K84" i="4"/>
  <c r="K68" i="4"/>
  <c r="K4" i="4"/>
  <c r="K235" i="4"/>
  <c r="K195" i="4"/>
  <c r="K99" i="4"/>
  <c r="K544" i="4"/>
  <c r="K536" i="4"/>
  <c r="K528" i="4"/>
  <c r="K520" i="4"/>
  <c r="K512" i="4"/>
  <c r="K504" i="4"/>
  <c r="K496" i="4"/>
  <c r="K488" i="4"/>
  <c r="K480" i="4"/>
  <c r="K472" i="4"/>
  <c r="K464" i="4"/>
  <c r="K456" i="4"/>
  <c r="K448" i="4"/>
  <c r="K440" i="4"/>
  <c r="K431" i="4"/>
  <c r="K421" i="4"/>
  <c r="K413" i="4"/>
  <c r="K405" i="4"/>
  <c r="K396" i="4"/>
  <c r="K386" i="4"/>
  <c r="K378" i="4"/>
  <c r="K369" i="4"/>
  <c r="K360" i="4"/>
  <c r="K351" i="4"/>
  <c r="K343" i="4"/>
  <c r="K335" i="4"/>
  <c r="K327" i="4"/>
  <c r="K319" i="4"/>
  <c r="K311" i="4"/>
  <c r="K303" i="4"/>
  <c r="K295" i="4"/>
  <c r="K287" i="4"/>
  <c r="K278" i="4"/>
  <c r="K270" i="4"/>
  <c r="K262" i="4"/>
  <c r="K254" i="4"/>
  <c r="K246" i="4"/>
  <c r="K237" i="4"/>
  <c r="K228" i="4"/>
  <c r="K220" i="4"/>
  <c r="K212" i="4"/>
  <c r="K202" i="4"/>
  <c r="K193" i="4"/>
  <c r="K185" i="4"/>
  <c r="K176" i="4"/>
  <c r="K168" i="4"/>
  <c r="K160" i="4"/>
  <c r="K151" i="4"/>
  <c r="K142" i="4"/>
  <c r="K133" i="4"/>
  <c r="K124" i="4"/>
  <c r="K116" i="4"/>
  <c r="K108" i="4"/>
  <c r="K100" i="4"/>
  <c r="K86" i="4"/>
  <c r="K77" i="4"/>
  <c r="K67" i="4"/>
  <c r="K58" i="4"/>
  <c r="K50" i="4"/>
  <c r="K42" i="4"/>
  <c r="K34" i="4"/>
  <c r="K26" i="4"/>
  <c r="K18" i="4"/>
  <c r="K10" i="4"/>
  <c r="K543" i="4"/>
  <c r="K535" i="4"/>
  <c r="K527" i="4"/>
  <c r="K519" i="4"/>
  <c r="K511" i="4"/>
  <c r="K503" i="4"/>
  <c r="K495" i="4"/>
  <c r="K487" i="4"/>
  <c r="K479" i="4"/>
  <c r="K471" i="4"/>
  <c r="K463" i="4"/>
  <c r="K455" i="4"/>
  <c r="K447" i="4"/>
  <c r="K438" i="4"/>
  <c r="K430" i="4"/>
  <c r="K420" i="4"/>
  <c r="K412" i="4"/>
  <c r="K404" i="4"/>
  <c r="K395" i="4"/>
  <c r="K385" i="4"/>
  <c r="K377" i="4"/>
  <c r="K368" i="4"/>
  <c r="K359" i="4"/>
  <c r="K350" i="4"/>
  <c r="K342" i="4"/>
  <c r="K334" i="4"/>
  <c r="K326" i="4"/>
  <c r="K318" i="4"/>
  <c r="K310" i="4"/>
  <c r="K302" i="4"/>
  <c r="K294" i="4"/>
  <c r="K286" i="4"/>
  <c r="K277" i="4"/>
  <c r="K269" i="4"/>
  <c r="K261" i="4"/>
  <c r="K253" i="4"/>
  <c r="K245" i="4"/>
  <c r="K236" i="4"/>
  <c r="K227" i="4"/>
  <c r="K219" i="4"/>
  <c r="K210" i="4"/>
  <c r="K201" i="4"/>
  <c r="K192" i="4"/>
  <c r="K184" i="4"/>
  <c r="K175" i="4"/>
  <c r="K167" i="4"/>
  <c r="K159" i="4"/>
  <c r="K150" i="4"/>
  <c r="K141" i="4"/>
  <c r="K132" i="4"/>
  <c r="K123" i="4"/>
  <c r="K115" i="4"/>
  <c r="K107" i="4"/>
  <c r="K98" i="4"/>
  <c r="K85" i="4"/>
  <c r="K76" i="4"/>
  <c r="K66" i="4"/>
  <c r="K57" i="4"/>
  <c r="K49" i="4"/>
  <c r="K41" i="4"/>
  <c r="K33" i="4"/>
  <c r="K25" i="4"/>
  <c r="K17" i="4"/>
  <c r="K9" i="4"/>
  <c r="K532" i="4"/>
  <c r="K484" i="4"/>
  <c r="K550" i="4"/>
  <c r="K542" i="4"/>
  <c r="K534" i="4"/>
  <c r="K526" i="4"/>
  <c r="K518" i="4"/>
  <c r="K510" i="4"/>
  <c r="K502" i="4"/>
  <c r="K494" i="4"/>
  <c r="K486" i="4"/>
  <c r="K478" i="4"/>
  <c r="K470" i="4"/>
  <c r="K462" i="4"/>
  <c r="K454" i="4"/>
  <c r="K446" i="4"/>
  <c r="K437" i="4"/>
  <c r="K429" i="4"/>
  <c r="K419" i="4"/>
  <c r="K411" i="4"/>
  <c r="K403" i="4"/>
  <c r="K394" i="4"/>
  <c r="K384" i="4"/>
  <c r="K376" i="4"/>
  <c r="K367" i="4"/>
  <c r="K358" i="4"/>
  <c r="K349" i="4"/>
  <c r="K341" i="4"/>
  <c r="K333" i="4"/>
  <c r="K325" i="4"/>
  <c r="K317" i="4"/>
  <c r="K309" i="4"/>
  <c r="K301" i="4"/>
  <c r="K293" i="4"/>
  <c r="K285" i="4"/>
  <c r="K276" i="4"/>
  <c r="K268" i="4"/>
  <c r="K260" i="4"/>
  <c r="K252" i="4"/>
  <c r="K244" i="4"/>
  <c r="K234" i="4"/>
  <c r="K226" i="4"/>
  <c r="K218" i="4"/>
  <c r="K209" i="4"/>
  <c r="K200" i="4"/>
  <c r="K191" i="4"/>
  <c r="K183" i="4"/>
  <c r="K174" i="4"/>
  <c r="K166" i="4"/>
  <c r="K158" i="4"/>
  <c r="K149" i="4"/>
  <c r="K140" i="4"/>
  <c r="K131" i="4"/>
  <c r="K122" i="4"/>
  <c r="K114" i="4"/>
  <c r="K106" i="4"/>
  <c r="K96" i="4"/>
  <c r="K83" i="4"/>
  <c r="K74" i="4"/>
  <c r="K65" i="4"/>
  <c r="K56" i="4"/>
  <c r="K48" i="4"/>
  <c r="K40" i="4"/>
  <c r="K32" i="4"/>
  <c r="K24" i="4"/>
  <c r="K16" i="4"/>
  <c r="K8" i="4"/>
  <c r="K516" i="4"/>
  <c r="K468" i="4"/>
  <c r="K549" i="4"/>
  <c r="K541" i="4"/>
  <c r="K533" i="4"/>
  <c r="K525" i="4"/>
  <c r="K517" i="4"/>
  <c r="K509" i="4"/>
  <c r="K501" i="4"/>
  <c r="K493" i="4"/>
  <c r="K485" i="4"/>
  <c r="K477" i="4"/>
  <c r="K469" i="4"/>
  <c r="K461" i="4"/>
  <c r="K453" i="4"/>
  <c r="K445" i="4"/>
  <c r="K436" i="4"/>
  <c r="K427" i="4"/>
  <c r="K418" i="4"/>
  <c r="K410" i="4"/>
  <c r="K402" i="4"/>
  <c r="K393" i="4"/>
  <c r="K383" i="4"/>
  <c r="K375" i="4"/>
  <c r="K366" i="4"/>
  <c r="K356" i="4"/>
  <c r="K348" i="4"/>
  <c r="O542" i="4"/>
  <c r="L542" i="4" s="1"/>
  <c r="O534" i="4"/>
  <c r="O526" i="4"/>
  <c r="O518" i="4"/>
  <c r="L518" i="4" s="1"/>
  <c r="O510" i="4"/>
  <c r="O502" i="4"/>
  <c r="O494" i="4"/>
  <c r="O486" i="4"/>
  <c r="O478" i="4"/>
  <c r="L478" i="4" s="1"/>
  <c r="O470" i="4"/>
  <c r="O462" i="4"/>
  <c r="O454" i="4"/>
  <c r="L454" i="4" s="1"/>
  <c r="O446" i="4"/>
  <c r="O437" i="4"/>
  <c r="O429" i="4"/>
  <c r="O419" i="4"/>
  <c r="O411" i="4"/>
  <c r="L411" i="4" s="1"/>
  <c r="O403" i="4"/>
  <c r="O394" i="4"/>
  <c r="O384" i="4"/>
  <c r="L384" i="4" s="1"/>
  <c r="O370" i="4"/>
  <c r="L370" i="4" s="1"/>
  <c r="O362" i="4"/>
  <c r="O353" i="4"/>
  <c r="L353" i="4" s="1"/>
  <c r="O345" i="4"/>
  <c r="O335" i="4"/>
  <c r="O327" i="4"/>
  <c r="O317" i="4"/>
  <c r="O309" i="4"/>
  <c r="L309" i="4" s="1"/>
  <c r="O301" i="4"/>
  <c r="O292" i="4"/>
  <c r="O284" i="4"/>
  <c r="O276" i="4"/>
  <c r="L276" i="4" s="1"/>
  <c r="O268" i="4"/>
  <c r="K508" i="4"/>
  <c r="K500" i="4"/>
  <c r="K492" i="4"/>
  <c r="K460" i="4"/>
  <c r="K452" i="4"/>
  <c r="K444" i="4"/>
  <c r="K435" i="4"/>
  <c r="K425" i="4"/>
  <c r="K417" i="4"/>
  <c r="K409" i="4"/>
  <c r="K401" i="4"/>
  <c r="K392" i="4"/>
  <c r="K382" i="4"/>
  <c r="K374" i="4"/>
  <c r="K365" i="4"/>
  <c r="K355" i="4"/>
  <c r="K347" i="4"/>
  <c r="K339" i="4"/>
  <c r="K331" i="4"/>
  <c r="K323" i="4"/>
  <c r="K315" i="4"/>
  <c r="K307" i="4"/>
  <c r="K299" i="4"/>
  <c r="K291" i="4"/>
  <c r="K282" i="4"/>
  <c r="K274" i="4"/>
  <c r="K266" i="4"/>
  <c r="K250" i="4"/>
  <c r="K242" i="4"/>
  <c r="K232" i="4"/>
  <c r="K224" i="4"/>
  <c r="K216" i="4"/>
  <c r="K206" i="4"/>
  <c r="K198" i="4"/>
  <c r="K189" i="4"/>
  <c r="K181" i="4"/>
  <c r="K172" i="4"/>
  <c r="K164" i="4"/>
  <c r="K155" i="4"/>
  <c r="K146" i="4"/>
  <c r="K138" i="4"/>
  <c r="K128" i="4"/>
  <c r="K120" i="4"/>
  <c r="K112" i="4"/>
  <c r="K104" i="4"/>
  <c r="K91" i="4"/>
  <c r="K81" i="4"/>
  <c r="K72" i="4"/>
  <c r="K63" i="4"/>
  <c r="K54" i="4"/>
  <c r="K46" i="4"/>
  <c r="K38" i="4"/>
  <c r="K30" i="4"/>
  <c r="K22" i="4"/>
  <c r="K14" i="4"/>
  <c r="K6" i="4"/>
  <c r="K547" i="4"/>
  <c r="K539" i="4"/>
  <c r="K531" i="4"/>
  <c r="K523" i="4"/>
  <c r="K515" i="4"/>
  <c r="K507" i="4"/>
  <c r="K499" i="4"/>
  <c r="K491" i="4"/>
  <c r="K483" i="4"/>
  <c r="K475" i="4"/>
  <c r="K467" i="4"/>
  <c r="K459" i="4"/>
  <c r="K451" i="4"/>
  <c r="K443" i="4"/>
  <c r="K434" i="4"/>
  <c r="K424" i="4"/>
  <c r="K416" i="4"/>
  <c r="K408" i="4"/>
  <c r="K400" i="4"/>
  <c r="K389" i="4"/>
  <c r="K381" i="4"/>
  <c r="K373" i="4"/>
  <c r="K364" i="4"/>
  <c r="K354" i="4"/>
  <c r="K346" i="4"/>
  <c r="K338" i="4"/>
  <c r="K330" i="4"/>
  <c r="K322" i="4"/>
  <c r="K314" i="4"/>
  <c r="K306" i="4"/>
  <c r="K298" i="4"/>
  <c r="K290" i="4"/>
  <c r="K281" i="4"/>
  <c r="K273" i="4"/>
  <c r="K265" i="4"/>
  <c r="K257" i="4"/>
  <c r="K249" i="4"/>
  <c r="K240" i="4"/>
  <c r="K231" i="4"/>
  <c r="K223" i="4"/>
  <c r="K215" i="4"/>
  <c r="K205" i="4"/>
  <c r="K197" i="4"/>
  <c r="K188" i="4"/>
  <c r="K180" i="4"/>
  <c r="K171" i="4"/>
  <c r="K163" i="4"/>
  <c r="K154" i="4"/>
  <c r="K145" i="4"/>
  <c r="K137" i="4"/>
  <c r="K127" i="4"/>
  <c r="K119" i="4"/>
  <c r="K111" i="4"/>
  <c r="K103" i="4"/>
  <c r="K90" i="4"/>
  <c r="K80" i="4"/>
  <c r="K71" i="4"/>
  <c r="K62" i="4"/>
  <c r="K53" i="4"/>
  <c r="K45" i="4"/>
  <c r="K37" i="4"/>
  <c r="K29" i="4"/>
  <c r="K21" i="4"/>
  <c r="K13" i="4"/>
  <c r="K5" i="4"/>
  <c r="S540" i="4"/>
  <c r="P540" i="4" s="1"/>
  <c r="S532" i="4"/>
  <c r="P532" i="4" s="1"/>
  <c r="S524" i="4"/>
  <c r="P524" i="4" s="1"/>
  <c r="S516" i="4"/>
  <c r="P516" i="4" s="1"/>
  <c r="S508" i="4"/>
  <c r="P508" i="4" s="1"/>
  <c r="S500" i="4"/>
  <c r="S492" i="4"/>
  <c r="P492" i="4" s="1"/>
  <c r="S484" i="4"/>
  <c r="P484" i="4" s="1"/>
  <c r="S476" i="4"/>
  <c r="P476" i="4" s="1"/>
  <c r="S468" i="4"/>
  <c r="P468" i="4" s="1"/>
  <c r="S460" i="4"/>
  <c r="P460" i="4" s="1"/>
  <c r="S452" i="4"/>
  <c r="P452" i="4" s="1"/>
  <c r="S444" i="4"/>
  <c r="P444" i="4" s="1"/>
  <c r="S436" i="4"/>
  <c r="S428" i="4"/>
  <c r="S420" i="4"/>
  <c r="S412" i="4"/>
  <c r="S404" i="4"/>
  <c r="S396" i="4"/>
  <c r="S388" i="4"/>
  <c r="S380" i="4"/>
  <c r="P380" i="4" s="1"/>
  <c r="S372" i="4"/>
  <c r="S364" i="4"/>
  <c r="S356" i="4"/>
  <c r="S348" i="4"/>
  <c r="S340" i="4"/>
  <c r="S332" i="4"/>
  <c r="S324" i="4"/>
  <c r="S316" i="4"/>
  <c r="S308" i="4"/>
  <c r="S300" i="4"/>
  <c r="S292" i="4"/>
  <c r="P292" i="4" s="1"/>
  <c r="S284" i="4"/>
  <c r="S276" i="4"/>
  <c r="S268" i="4"/>
  <c r="S252" i="4"/>
  <c r="S244" i="4"/>
  <c r="S236" i="4"/>
  <c r="S228" i="4"/>
  <c r="S220" i="4"/>
  <c r="P220" i="4" s="1"/>
  <c r="S212" i="4"/>
  <c r="S204" i="4"/>
  <c r="S196" i="4"/>
  <c r="S188" i="4"/>
  <c r="S180" i="4"/>
  <c r="S172" i="4"/>
  <c r="S164" i="4"/>
  <c r="S156" i="4"/>
  <c r="S148" i="4"/>
  <c r="S140" i="4"/>
  <c r="S132" i="4"/>
  <c r="S124" i="4"/>
  <c r="S116" i="4"/>
  <c r="S108" i="4"/>
  <c r="S100" i="4"/>
  <c r="S92" i="4"/>
  <c r="S84" i="4"/>
  <c r="S75" i="4"/>
  <c r="S67" i="4"/>
  <c r="S59" i="4"/>
  <c r="S51" i="4"/>
  <c r="S43" i="4"/>
  <c r="S35" i="4"/>
  <c r="S27" i="4"/>
  <c r="S19" i="4"/>
  <c r="S11" i="4"/>
  <c r="W236" i="4"/>
  <c r="W4" i="4"/>
  <c r="W119" i="4"/>
  <c r="W536" i="4"/>
  <c r="W528" i="4"/>
  <c r="W520" i="4"/>
  <c r="W512" i="4"/>
  <c r="W504" i="4"/>
  <c r="W496" i="4"/>
  <c r="W488" i="4"/>
  <c r="W480" i="4"/>
  <c r="W472" i="4"/>
  <c r="W464" i="4"/>
  <c r="W456" i="4"/>
  <c r="W448" i="4"/>
  <c r="W440" i="4"/>
  <c r="W432" i="4"/>
  <c r="W424" i="4"/>
  <c r="W416" i="4"/>
  <c r="W408" i="4"/>
  <c r="W400" i="4"/>
  <c r="W392" i="4"/>
  <c r="W384" i="4"/>
  <c r="W376" i="4"/>
  <c r="W368" i="4"/>
  <c r="W360" i="4"/>
  <c r="W352" i="4"/>
  <c r="W344" i="4"/>
  <c r="W336" i="4"/>
  <c r="W328" i="4"/>
  <c r="W320" i="4"/>
  <c r="W312" i="4"/>
  <c r="W304" i="4"/>
  <c r="W296" i="4"/>
  <c r="W288" i="4"/>
  <c r="W280" i="4"/>
  <c r="W272" i="4"/>
  <c r="W264" i="4"/>
  <c r="W256" i="4"/>
  <c r="W248" i="4"/>
  <c r="W240" i="4"/>
  <c r="W231" i="4"/>
  <c r="W223" i="4"/>
  <c r="W215" i="4"/>
  <c r="W207" i="4"/>
  <c r="W199" i="4"/>
  <c r="W191" i="4"/>
  <c r="W183" i="4"/>
  <c r="W175" i="4"/>
  <c r="W167" i="4"/>
  <c r="W159" i="4"/>
  <c r="W151" i="4"/>
  <c r="O547" i="4"/>
  <c r="O539" i="4"/>
  <c r="O531" i="4"/>
  <c r="O523" i="4"/>
  <c r="O515" i="4"/>
  <c r="L515" i="4" s="1"/>
  <c r="O507" i="4"/>
  <c r="O499" i="4"/>
  <c r="O491" i="4"/>
  <c r="O483" i="4"/>
  <c r="O475" i="4"/>
  <c r="O467" i="4"/>
  <c r="O459" i="4"/>
  <c r="O451" i="4"/>
  <c r="L451" i="4" s="1"/>
  <c r="O443" i="4"/>
  <c r="O434" i="4"/>
  <c r="O424" i="4"/>
  <c r="O416" i="4"/>
  <c r="O408" i="4"/>
  <c r="O400" i="4"/>
  <c r="O389" i="4"/>
  <c r="O377" i="4"/>
  <c r="O367" i="4"/>
  <c r="L367" i="4" s="1"/>
  <c r="O359" i="4"/>
  <c r="L359" i="4" s="1"/>
  <c r="O350" i="4"/>
  <c r="L350" i="4" s="1"/>
  <c r="O341" i="4"/>
  <c r="L341" i="4" s="1"/>
  <c r="O332" i="4"/>
  <c r="O324" i="4"/>
  <c r="O314" i="4"/>
  <c r="L314" i="4" s="1"/>
  <c r="O306" i="4"/>
  <c r="O298" i="4"/>
  <c r="O289" i="4"/>
  <c r="L289" i="4" s="1"/>
  <c r="O281" i="4"/>
  <c r="O273" i="4"/>
  <c r="L273" i="4" s="1"/>
  <c r="O265" i="4"/>
  <c r="O256" i="4"/>
  <c r="L256" i="4" s="1"/>
  <c r="O248" i="4"/>
  <c r="L248" i="4" s="1"/>
  <c r="O237" i="4"/>
  <c r="O229" i="4"/>
  <c r="L229" i="4" s="1"/>
  <c r="O219" i="4"/>
  <c r="L219" i="4" s="1"/>
  <c r="O210" i="4"/>
  <c r="L210" i="4" s="1"/>
  <c r="O201" i="4"/>
  <c r="O193" i="4"/>
  <c r="O185" i="4"/>
  <c r="L185" i="4" s="1"/>
  <c r="O177" i="4"/>
  <c r="O168" i="4"/>
  <c r="O159" i="4"/>
  <c r="O150" i="4"/>
  <c r="L150" i="4" s="1"/>
  <c r="O141" i="4"/>
  <c r="L141" i="4" s="1"/>
  <c r="O127" i="4"/>
  <c r="O119" i="4"/>
  <c r="O111" i="4"/>
  <c r="L111" i="4" s="1"/>
  <c r="O103" i="4"/>
  <c r="O93" i="4"/>
  <c r="O83" i="4"/>
  <c r="O75" i="4"/>
  <c r="O66" i="4"/>
  <c r="L66" i="4" s="1"/>
  <c r="O57" i="4"/>
  <c r="O48" i="4"/>
  <c r="O40" i="4"/>
  <c r="L40" i="4" s="1"/>
  <c r="O32" i="4"/>
  <c r="L32" i="4" s="1"/>
  <c r="O24" i="4"/>
  <c r="L24" i="4" s="1"/>
  <c r="O16" i="4"/>
  <c r="O8" i="4"/>
  <c r="S547" i="4"/>
  <c r="P547" i="4" s="1"/>
  <c r="S539" i="4"/>
  <c r="S531" i="4"/>
  <c r="S523" i="4"/>
  <c r="S515" i="4"/>
  <c r="P515" i="4" s="1"/>
  <c r="S507" i="4"/>
  <c r="P507" i="4" s="1"/>
  <c r="S499" i="4"/>
  <c r="S491" i="4"/>
  <c r="S483" i="4"/>
  <c r="P483" i="4" s="1"/>
  <c r="S475" i="4"/>
  <c r="S467" i="4"/>
  <c r="S459" i="4"/>
  <c r="S451" i="4"/>
  <c r="P451" i="4" s="1"/>
  <c r="S443" i="4"/>
  <c r="P443" i="4" s="1"/>
  <c r="S435" i="4"/>
  <c r="S427" i="4"/>
  <c r="S419" i="4"/>
  <c r="P419" i="4" s="1"/>
  <c r="S411" i="4"/>
  <c r="P411" i="4" s="1"/>
  <c r="S403" i="4"/>
  <c r="P403" i="4" s="1"/>
  <c r="S395" i="4"/>
  <c r="S387" i="4"/>
  <c r="S379" i="4"/>
  <c r="S371" i="4"/>
  <c r="S363" i="4"/>
  <c r="S355" i="4"/>
  <c r="S347" i="4"/>
  <c r="S339" i="4"/>
  <c r="S331" i="4"/>
  <c r="S323" i="4"/>
  <c r="S315" i="4"/>
  <c r="P315" i="4" s="1"/>
  <c r="S307" i="4"/>
  <c r="P307" i="4" s="1"/>
  <c r="S299" i="4"/>
  <c r="P299" i="4" s="1"/>
  <c r="S291" i="4"/>
  <c r="S283" i="4"/>
  <c r="S275" i="4"/>
  <c r="S267" i="4"/>
  <c r="S259" i="4"/>
  <c r="S251" i="4"/>
  <c r="S243" i="4"/>
  <c r="S235" i="4"/>
  <c r="S227" i="4"/>
  <c r="S219" i="4"/>
  <c r="S211" i="4"/>
  <c r="S203" i="4"/>
  <c r="S195" i="4"/>
  <c r="S187" i="4"/>
  <c r="S179" i="4"/>
  <c r="S171" i="4"/>
  <c r="S163" i="4"/>
  <c r="S155" i="4"/>
  <c r="S147" i="4"/>
  <c r="S139" i="4"/>
  <c r="S131" i="4"/>
  <c r="P131" i="4" s="1"/>
  <c r="S123" i="4"/>
  <c r="S115" i="4"/>
  <c r="S107" i="4"/>
  <c r="S99" i="4"/>
  <c r="S91" i="4"/>
  <c r="S83" i="4"/>
  <c r="P83" i="4" s="1"/>
  <c r="S74" i="4"/>
  <c r="S66" i="4"/>
  <c r="S58" i="4"/>
  <c r="P58" i="4" s="1"/>
  <c r="S50" i="4"/>
  <c r="S42" i="4"/>
  <c r="S34" i="4"/>
  <c r="S26" i="4"/>
  <c r="S18" i="4"/>
  <c r="S10" i="4"/>
  <c r="O546" i="4"/>
  <c r="L546" i="4" s="1"/>
  <c r="O538" i="4"/>
  <c r="L538" i="4" s="1"/>
  <c r="O530" i="4"/>
  <c r="L530" i="4" s="1"/>
  <c r="O522" i="4"/>
  <c r="L522" i="4" s="1"/>
  <c r="O514" i="4"/>
  <c r="L514" i="4" s="1"/>
  <c r="O506" i="4"/>
  <c r="L506" i="4" s="1"/>
  <c r="O498" i="4"/>
  <c r="L498" i="4" s="1"/>
  <c r="O490" i="4"/>
  <c r="L490" i="4" s="1"/>
  <c r="O482" i="4"/>
  <c r="L482" i="4" s="1"/>
  <c r="O474" i="4"/>
  <c r="L474" i="4" s="1"/>
  <c r="O466" i="4"/>
  <c r="L466" i="4" s="1"/>
  <c r="O458" i="4"/>
  <c r="L458" i="4" s="1"/>
  <c r="O450" i="4"/>
  <c r="L450" i="4" s="1"/>
  <c r="O442" i="4"/>
  <c r="L442" i="4" s="1"/>
  <c r="O433" i="4"/>
  <c r="L433" i="4" s="1"/>
  <c r="O423" i="4"/>
  <c r="L423" i="4" s="1"/>
  <c r="O415" i="4"/>
  <c r="L415" i="4" s="1"/>
  <c r="O407" i="4"/>
  <c r="L407" i="4" s="1"/>
  <c r="O399" i="4"/>
  <c r="L399" i="4" s="1"/>
  <c r="O388" i="4"/>
  <c r="L388" i="4" s="1"/>
  <c r="O376" i="4"/>
  <c r="L376" i="4" s="1"/>
  <c r="O366" i="4"/>
  <c r="L366" i="4" s="1"/>
  <c r="O358" i="4"/>
  <c r="O349" i="4"/>
  <c r="O339" i="4"/>
  <c r="L339" i="4" s="1"/>
  <c r="O331" i="4"/>
  <c r="O323" i="4"/>
  <c r="O313" i="4"/>
  <c r="O305" i="4"/>
  <c r="L305" i="4" s="1"/>
  <c r="O297" i="4"/>
  <c r="L297" i="4" s="1"/>
  <c r="O288" i="4"/>
  <c r="L288" i="4" s="1"/>
  <c r="O280" i="4"/>
  <c r="O272" i="4"/>
  <c r="L272" i="4" s="1"/>
  <c r="O379" i="4"/>
  <c r="O391" i="4"/>
  <c r="O383" i="4"/>
  <c r="O438" i="4"/>
  <c r="O390" i="4"/>
  <c r="O397" i="4"/>
  <c r="O381" i="4"/>
  <c r="O373" i="4"/>
  <c r="O357" i="4"/>
  <c r="O293" i="4"/>
  <c r="O372" i="4"/>
  <c r="O322" i="4"/>
  <c r="O428" i="4"/>
  <c r="O318" i="4"/>
  <c r="O426" i="4"/>
  <c r="O344" i="4"/>
  <c r="O264" i="4"/>
  <c r="O378" i="4"/>
  <c r="O340" i="4"/>
  <c r="O255" i="4"/>
  <c r="L255" i="4" s="1"/>
  <c r="O247" i="4"/>
  <c r="O236" i="4"/>
  <c r="O228" i="4"/>
  <c r="L228" i="4" s="1"/>
  <c r="O218" i="4"/>
  <c r="L218" i="4" s="1"/>
  <c r="O209" i="4"/>
  <c r="L209" i="4" s="1"/>
  <c r="O200" i="4"/>
  <c r="O192" i="4"/>
  <c r="O184" i="4"/>
  <c r="L184" i="4" s="1"/>
  <c r="O176" i="4"/>
  <c r="L176" i="4" s="1"/>
  <c r="O167" i="4"/>
  <c r="O158" i="4"/>
  <c r="O149" i="4"/>
  <c r="L149" i="4" s="1"/>
  <c r="O139" i="4"/>
  <c r="O126" i="4"/>
  <c r="O118" i="4"/>
  <c r="L118" i="4" s="1"/>
  <c r="O110" i="4"/>
  <c r="L110" i="4" s="1"/>
  <c r="O102" i="4"/>
  <c r="L102" i="4" s="1"/>
  <c r="O92" i="4"/>
  <c r="O82" i="4"/>
  <c r="O74" i="4"/>
  <c r="L74" i="4" s="1"/>
  <c r="O65" i="4"/>
  <c r="L65" i="4" s="1"/>
  <c r="O56" i="4"/>
  <c r="O47" i="4"/>
  <c r="O39" i="4"/>
  <c r="O31" i="4"/>
  <c r="O23" i="4"/>
  <c r="O15" i="4"/>
  <c r="O7" i="4"/>
  <c r="S546" i="4"/>
  <c r="S538" i="4"/>
  <c r="S530" i="4"/>
  <c r="P530" i="4" s="1"/>
  <c r="S522" i="4"/>
  <c r="P522" i="4" s="1"/>
  <c r="S514" i="4"/>
  <c r="S506" i="4"/>
  <c r="S498" i="4"/>
  <c r="S490" i="4"/>
  <c r="P490" i="4" s="1"/>
  <c r="S482" i="4"/>
  <c r="S474" i="4"/>
  <c r="S466" i="4"/>
  <c r="P466" i="4" s="1"/>
  <c r="S458" i="4"/>
  <c r="P458" i="4" s="1"/>
  <c r="S450" i="4"/>
  <c r="S442" i="4"/>
  <c r="S434" i="4"/>
  <c r="S426" i="4"/>
  <c r="S418" i="4"/>
  <c r="S410" i="4"/>
  <c r="S402" i="4"/>
  <c r="S394" i="4"/>
  <c r="P394" i="4" s="1"/>
  <c r="S386" i="4"/>
  <c r="S378" i="4"/>
  <c r="S370" i="4"/>
  <c r="P370" i="4" s="1"/>
  <c r="S362" i="4"/>
  <c r="P362" i="4" s="1"/>
  <c r="S354" i="4"/>
  <c r="S346" i="4"/>
  <c r="S338" i="4"/>
  <c r="S330" i="4"/>
  <c r="S322" i="4"/>
  <c r="S314" i="4"/>
  <c r="S306" i="4"/>
  <c r="P306" i="4" s="1"/>
  <c r="S298" i="4"/>
  <c r="P298" i="4" s="1"/>
  <c r="S290" i="4"/>
  <c r="S282" i="4"/>
  <c r="P282" i="4" s="1"/>
  <c r="S274" i="4"/>
  <c r="P274" i="4" s="1"/>
  <c r="S266" i="4"/>
  <c r="P266" i="4" s="1"/>
  <c r="S258" i="4"/>
  <c r="S250" i="4"/>
  <c r="S242" i="4"/>
  <c r="S234" i="4"/>
  <c r="S226" i="4"/>
  <c r="S218" i="4"/>
  <c r="S210" i="4"/>
  <c r="S202" i="4"/>
  <c r="P202" i="4" s="1"/>
  <c r="S194" i="4"/>
  <c r="P194" i="4" s="1"/>
  <c r="S186" i="4"/>
  <c r="P186" i="4" s="1"/>
  <c r="S178" i="4"/>
  <c r="S170" i="4"/>
  <c r="S162" i="4"/>
  <c r="S154" i="4"/>
  <c r="S146" i="4"/>
  <c r="S138" i="4"/>
  <c r="S130" i="4"/>
  <c r="S122" i="4"/>
  <c r="S114" i="4"/>
  <c r="S106" i="4"/>
  <c r="S98" i="4"/>
  <c r="S90" i="4"/>
  <c r="S82" i="4"/>
  <c r="P82" i="4" s="1"/>
  <c r="S73" i="4"/>
  <c r="S65" i="4"/>
  <c r="P65" i="4" s="1"/>
  <c r="S57" i="4"/>
  <c r="S49" i="4"/>
  <c r="P49" i="4" s="1"/>
  <c r="S41" i="4"/>
  <c r="P41" i="4" s="1"/>
  <c r="S33" i="4"/>
  <c r="S25" i="4"/>
  <c r="P25" i="4" s="1"/>
  <c r="S17" i="4"/>
  <c r="P17" i="4" s="1"/>
  <c r="S9" i="4"/>
  <c r="P9" i="4" s="1"/>
  <c r="O545" i="4"/>
  <c r="O537" i="4"/>
  <c r="L537" i="4" s="1"/>
  <c r="O529" i="4"/>
  <c r="L529" i="4" s="1"/>
  <c r="O521" i="4"/>
  <c r="L521" i="4" s="1"/>
  <c r="O513" i="4"/>
  <c r="O505" i="4"/>
  <c r="L505" i="4" s="1"/>
  <c r="O497" i="4"/>
  <c r="L497" i="4" s="1"/>
  <c r="O489" i="4"/>
  <c r="L489" i="4" s="1"/>
  <c r="O481" i="4"/>
  <c r="O473" i="4"/>
  <c r="L473" i="4" s="1"/>
  <c r="O465" i="4"/>
  <c r="L465" i="4" s="1"/>
  <c r="O457" i="4"/>
  <c r="L457" i="4" s="1"/>
  <c r="O449" i="4"/>
  <c r="O441" i="4"/>
  <c r="L441" i="4" s="1"/>
  <c r="O432" i="4"/>
  <c r="L432" i="4" s="1"/>
  <c r="O422" i="4"/>
  <c r="L422" i="4" s="1"/>
  <c r="O414" i="4"/>
  <c r="O406" i="4"/>
  <c r="L406" i="4" s="1"/>
  <c r="O398" i="4"/>
  <c r="L398" i="4" s="1"/>
  <c r="O387" i="4"/>
  <c r="L387" i="4" s="1"/>
  <c r="O375" i="4"/>
  <c r="L375" i="4" s="1"/>
  <c r="O365" i="4"/>
  <c r="O356" i="4"/>
  <c r="L356" i="4" s="1"/>
  <c r="O348" i="4"/>
  <c r="L348" i="4" s="1"/>
  <c r="O338" i="4"/>
  <c r="L338" i="4" s="1"/>
  <c r="O330" i="4"/>
  <c r="O321" i="4"/>
  <c r="L321" i="4" s="1"/>
  <c r="O312" i="4"/>
  <c r="L312" i="4" s="1"/>
  <c r="O304" i="4"/>
  <c r="L304" i="4" s="1"/>
  <c r="O296" i="4"/>
  <c r="L296" i="4" s="1"/>
  <c r="O287" i="4"/>
  <c r="L287" i="4" s="1"/>
  <c r="O279" i="4"/>
  <c r="O271" i="4"/>
  <c r="O263" i="4"/>
  <c r="L263" i="4" s="1"/>
  <c r="O254" i="4"/>
  <c r="L254" i="4" s="1"/>
  <c r="O246" i="4"/>
  <c r="L246" i="4" s="1"/>
  <c r="O235" i="4"/>
  <c r="O227" i="4"/>
  <c r="L227" i="4" s="1"/>
  <c r="O217" i="4"/>
  <c r="O207" i="4"/>
  <c r="O199" i="4"/>
  <c r="O191" i="4"/>
  <c r="O183" i="4"/>
  <c r="L183" i="4" s="1"/>
  <c r="O175" i="4"/>
  <c r="L175" i="4" s="1"/>
  <c r="O166" i="4"/>
  <c r="L166" i="4" s="1"/>
  <c r="O157" i="4"/>
  <c r="O147" i="4"/>
  <c r="O138" i="4"/>
  <c r="O125" i="4"/>
  <c r="L125" i="4" s="1"/>
  <c r="O117" i="4"/>
  <c r="L117" i="4" s="1"/>
  <c r="O109" i="4"/>
  <c r="O101" i="4"/>
  <c r="L101" i="4" s="1"/>
  <c r="O91" i="4"/>
  <c r="O81" i="4"/>
  <c r="O73" i="4"/>
  <c r="O64" i="4"/>
  <c r="O54" i="4"/>
  <c r="L54" i="4" s="1"/>
  <c r="O46" i="4"/>
  <c r="O38" i="4"/>
  <c r="O30" i="4"/>
  <c r="L30" i="4" s="1"/>
  <c r="O22" i="4"/>
  <c r="O14" i="4"/>
  <c r="O6" i="4"/>
  <c r="S545" i="4"/>
  <c r="P545" i="4" s="1"/>
  <c r="S537" i="4"/>
  <c r="S529" i="4"/>
  <c r="S521" i="4"/>
  <c r="S513" i="4"/>
  <c r="P513" i="4" s="1"/>
  <c r="S505" i="4"/>
  <c r="P505" i="4" s="1"/>
  <c r="S497" i="4"/>
  <c r="S489" i="4"/>
  <c r="S481" i="4"/>
  <c r="P481" i="4" s="1"/>
  <c r="S473" i="4"/>
  <c r="S465" i="4"/>
  <c r="S457" i="4"/>
  <c r="S449" i="4"/>
  <c r="P449" i="4" s="1"/>
  <c r="S441" i="4"/>
  <c r="P441" i="4" s="1"/>
  <c r="S433" i="4"/>
  <c r="S425" i="4"/>
  <c r="P425" i="4" s="1"/>
  <c r="S417" i="4"/>
  <c r="P417" i="4" s="1"/>
  <c r="S409" i="4"/>
  <c r="P409" i="4" s="1"/>
  <c r="S401" i="4"/>
  <c r="S393" i="4"/>
  <c r="S385" i="4"/>
  <c r="S377" i="4"/>
  <c r="P377" i="4" s="1"/>
  <c r="S369" i="4"/>
  <c r="S361" i="4"/>
  <c r="S353" i="4"/>
  <c r="P353" i="4" s="1"/>
  <c r="S345" i="4"/>
  <c r="S337" i="4"/>
  <c r="S329" i="4"/>
  <c r="S321" i="4"/>
  <c r="P321" i="4" s="1"/>
  <c r="S313" i="4"/>
  <c r="S305" i="4"/>
  <c r="S297" i="4"/>
  <c r="P297" i="4" s="1"/>
  <c r="S289" i="4"/>
  <c r="P289" i="4" s="1"/>
  <c r="S281" i="4"/>
  <c r="S273" i="4"/>
  <c r="S265" i="4"/>
  <c r="P265" i="4" s="1"/>
  <c r="S257" i="4"/>
  <c r="P257" i="4" s="1"/>
  <c r="S249" i="4"/>
  <c r="S241" i="4"/>
  <c r="S233" i="4"/>
  <c r="S225" i="4"/>
  <c r="S217" i="4"/>
  <c r="S209" i="4"/>
  <c r="P209" i="4" s="1"/>
  <c r="S201" i="4"/>
  <c r="P201" i="4" s="1"/>
  <c r="S193" i="4"/>
  <c r="P193" i="4" s="1"/>
  <c r="S185" i="4"/>
  <c r="P185" i="4" s="1"/>
  <c r="S177" i="4"/>
  <c r="S169" i="4"/>
  <c r="P169" i="4" s="1"/>
  <c r="S161" i="4"/>
  <c r="S153" i="4"/>
  <c r="S145" i="4"/>
  <c r="S137" i="4"/>
  <c r="S129" i="4"/>
  <c r="S121" i="4"/>
  <c r="S113" i="4"/>
  <c r="S105" i="4"/>
  <c r="S97" i="4"/>
  <c r="S89" i="4"/>
  <c r="S81" i="4"/>
  <c r="P81" i="4" s="1"/>
  <c r="S72" i="4"/>
  <c r="S64" i="4"/>
  <c r="S56" i="4"/>
  <c r="P56" i="4" s="1"/>
  <c r="S48" i="4"/>
  <c r="P48" i="4" s="1"/>
  <c r="S40" i="4"/>
  <c r="P40" i="4" s="1"/>
  <c r="S32" i="4"/>
  <c r="S24" i="4"/>
  <c r="P24" i="4" s="1"/>
  <c r="S16" i="4"/>
  <c r="P16" i="4" s="1"/>
  <c r="S8" i="4"/>
  <c r="O241" i="4"/>
  <c r="O225" i="4"/>
  <c r="O129" i="4"/>
  <c r="O97" i="4"/>
  <c r="O89" i="4"/>
  <c r="O223" i="4"/>
  <c r="O95" i="4"/>
  <c r="O55" i="4"/>
  <c r="O133" i="4"/>
  <c r="O260" i="4"/>
  <c r="O68" i="4"/>
  <c r="O4" i="4"/>
  <c r="L4" i="4" s="1"/>
  <c r="O208" i="4"/>
  <c r="O156" i="4"/>
  <c r="O244" i="4"/>
  <c r="O130" i="4"/>
  <c r="O140" i="4"/>
  <c r="O128" i="4"/>
  <c r="O242" i="4"/>
  <c r="O163" i="4"/>
  <c r="O172" i="4"/>
  <c r="O148" i="4"/>
  <c r="O136" i="4"/>
  <c r="O84" i="4"/>
  <c r="O59" i="4"/>
  <c r="O211" i="4"/>
  <c r="O544" i="4"/>
  <c r="L544" i="4" s="1"/>
  <c r="O536" i="4"/>
  <c r="O528" i="4"/>
  <c r="O520" i="4"/>
  <c r="L520" i="4" s="1"/>
  <c r="O512" i="4"/>
  <c r="L512" i="4" s="1"/>
  <c r="O504" i="4"/>
  <c r="O496" i="4"/>
  <c r="L496" i="4" s="1"/>
  <c r="O488" i="4"/>
  <c r="L488" i="4" s="1"/>
  <c r="O480" i="4"/>
  <c r="L480" i="4" s="1"/>
  <c r="O472" i="4"/>
  <c r="O464" i="4"/>
  <c r="O456" i="4"/>
  <c r="L456" i="4" s="1"/>
  <c r="O448" i="4"/>
  <c r="L448" i="4" s="1"/>
  <c r="O440" i="4"/>
  <c r="O431" i="4"/>
  <c r="L431" i="4" s="1"/>
  <c r="O421" i="4"/>
  <c r="L421" i="4" s="1"/>
  <c r="O413" i="4"/>
  <c r="L413" i="4" s="1"/>
  <c r="O405" i="4"/>
  <c r="O396" i="4"/>
  <c r="O386" i="4"/>
  <c r="L386" i="4" s="1"/>
  <c r="O374" i="4"/>
  <c r="L374" i="4" s="1"/>
  <c r="O364" i="4"/>
  <c r="O355" i="4"/>
  <c r="L355" i="4" s="1"/>
  <c r="O347" i="4"/>
  <c r="L347" i="4" s="1"/>
  <c r="O337" i="4"/>
  <c r="O329" i="4"/>
  <c r="L329" i="4" s="1"/>
  <c r="O320" i="4"/>
  <c r="L320" i="4" s="1"/>
  <c r="O311" i="4"/>
  <c r="L311" i="4" s="1"/>
  <c r="O303" i="4"/>
  <c r="O295" i="4"/>
  <c r="L295" i="4" s="1"/>
  <c r="O286" i="4"/>
  <c r="L286" i="4" s="1"/>
  <c r="O278" i="4"/>
  <c r="L278" i="4" s="1"/>
  <c r="O270" i="4"/>
  <c r="O262" i="4"/>
  <c r="O253" i="4"/>
  <c r="L253" i="4" s="1"/>
  <c r="O245" i="4"/>
  <c r="L245" i="4" s="1"/>
  <c r="O234" i="4"/>
  <c r="L234" i="4" s="1"/>
  <c r="O226" i="4"/>
  <c r="O216" i="4"/>
  <c r="L216" i="4" s="1"/>
  <c r="O206" i="4"/>
  <c r="L206" i="4" s="1"/>
  <c r="O198" i="4"/>
  <c r="L198" i="4" s="1"/>
  <c r="O190" i="4"/>
  <c r="O182" i="4"/>
  <c r="O174" i="4"/>
  <c r="L174" i="4" s="1"/>
  <c r="O165" i="4"/>
  <c r="O155" i="4"/>
  <c r="O146" i="4"/>
  <c r="L146" i="4" s="1"/>
  <c r="O137" i="4"/>
  <c r="L137" i="4" s="1"/>
  <c r="O124" i="4"/>
  <c r="O116" i="4"/>
  <c r="L116" i="4" s="1"/>
  <c r="O108" i="4"/>
  <c r="L108" i="4" s="1"/>
  <c r="O100" i="4"/>
  <c r="O90" i="4"/>
  <c r="O80" i="4"/>
  <c r="O72" i="4"/>
  <c r="L72" i="4" s="1"/>
  <c r="O63" i="4"/>
  <c r="L63" i="4" s="1"/>
  <c r="O53" i="4"/>
  <c r="O45" i="4"/>
  <c r="O37" i="4"/>
  <c r="L37" i="4" s="1"/>
  <c r="O29" i="4"/>
  <c r="L29" i="4" s="1"/>
  <c r="O21" i="4"/>
  <c r="O13" i="4"/>
  <c r="O5" i="4"/>
  <c r="L5" i="4" s="1"/>
  <c r="S80" i="4"/>
  <c r="S4" i="4"/>
  <c r="S544" i="4"/>
  <c r="P544" i="4" s="1"/>
  <c r="S536" i="4"/>
  <c r="P536" i="4" s="1"/>
  <c r="S528" i="4"/>
  <c r="S520" i="4"/>
  <c r="S512" i="4"/>
  <c r="S504" i="4"/>
  <c r="P504" i="4" s="1"/>
  <c r="S496" i="4"/>
  <c r="S488" i="4"/>
  <c r="S480" i="4"/>
  <c r="P480" i="4" s="1"/>
  <c r="S472" i="4"/>
  <c r="P472" i="4" s="1"/>
  <c r="S464" i="4"/>
  <c r="S456" i="4"/>
  <c r="S448" i="4"/>
  <c r="S440" i="4"/>
  <c r="P440" i="4" s="1"/>
  <c r="S432" i="4"/>
  <c r="S424" i="4"/>
  <c r="S416" i="4"/>
  <c r="P416" i="4" s="1"/>
  <c r="S408" i="4"/>
  <c r="P408" i="4" s="1"/>
  <c r="S400" i="4"/>
  <c r="P400" i="4" s="1"/>
  <c r="S392" i="4"/>
  <c r="P392" i="4" s="1"/>
  <c r="S384" i="4"/>
  <c r="S376" i="4"/>
  <c r="P376" i="4" s="1"/>
  <c r="S368" i="4"/>
  <c r="P368" i="4" s="1"/>
  <c r="S360" i="4"/>
  <c r="S352" i="4"/>
  <c r="S344" i="4"/>
  <c r="S336" i="4"/>
  <c r="S328" i="4"/>
  <c r="S320" i="4"/>
  <c r="S312" i="4"/>
  <c r="P312" i="4" s="1"/>
  <c r="S304" i="4"/>
  <c r="P304" i="4" s="1"/>
  <c r="S296" i="4"/>
  <c r="P296" i="4" s="1"/>
  <c r="S288" i="4"/>
  <c r="P288" i="4" s="1"/>
  <c r="S280" i="4"/>
  <c r="P280" i="4" s="1"/>
  <c r="S272" i="4"/>
  <c r="S264" i="4"/>
  <c r="P264" i="4" s="1"/>
  <c r="S256" i="4"/>
  <c r="P256" i="4" s="1"/>
  <c r="S248" i="4"/>
  <c r="P248" i="4" s="1"/>
  <c r="S240" i="4"/>
  <c r="S232" i="4"/>
  <c r="S224" i="4"/>
  <c r="S216" i="4"/>
  <c r="S208" i="4"/>
  <c r="S200" i="4"/>
  <c r="P200" i="4" s="1"/>
  <c r="S192" i="4"/>
  <c r="S184" i="4"/>
  <c r="P184" i="4" s="1"/>
  <c r="S176" i="4"/>
  <c r="P176" i="4" s="1"/>
  <c r="S168" i="4"/>
  <c r="P168" i="4" s="1"/>
  <c r="S160" i="4"/>
  <c r="P160" i="4" s="1"/>
  <c r="S152" i="4"/>
  <c r="S144" i="4"/>
  <c r="S136" i="4"/>
  <c r="S128" i="4"/>
  <c r="S120" i="4"/>
  <c r="P120" i="4" s="1"/>
  <c r="S112" i="4"/>
  <c r="P112" i="4" s="1"/>
  <c r="S104" i="4"/>
  <c r="S96" i="4"/>
  <c r="S88" i="4"/>
  <c r="S79" i="4"/>
  <c r="S71" i="4"/>
  <c r="S63" i="4"/>
  <c r="P63" i="4" s="1"/>
  <c r="S55" i="4"/>
  <c r="S47" i="4"/>
  <c r="S39" i="4"/>
  <c r="S31" i="4"/>
  <c r="P31" i="4" s="1"/>
  <c r="S23" i="4"/>
  <c r="P23" i="4" s="1"/>
  <c r="S15" i="4"/>
  <c r="P15" i="4" s="1"/>
  <c r="S7" i="4"/>
  <c r="K340" i="4"/>
  <c r="K332" i="4"/>
  <c r="K324" i="4"/>
  <c r="K316" i="4"/>
  <c r="K308" i="4"/>
  <c r="K300" i="4"/>
  <c r="K292" i="4"/>
  <c r="K283" i="4"/>
  <c r="K275" i="4"/>
  <c r="K267" i="4"/>
  <c r="K259" i="4"/>
  <c r="K251" i="4"/>
  <c r="K243" i="4"/>
  <c r="K233" i="4"/>
  <c r="K225" i="4"/>
  <c r="K217" i="4"/>
  <c r="K207" i="4"/>
  <c r="K199" i="4"/>
  <c r="K190" i="4"/>
  <c r="K182" i="4"/>
  <c r="K173" i="4"/>
  <c r="K165" i="4"/>
  <c r="K157" i="4"/>
  <c r="K147" i="4"/>
  <c r="K139" i="4"/>
  <c r="K130" i="4"/>
  <c r="K121" i="4"/>
  <c r="K113" i="4"/>
  <c r="K105" i="4"/>
  <c r="K93" i="4"/>
  <c r="K82" i="4"/>
  <c r="K73" i="4"/>
  <c r="K64" i="4"/>
  <c r="K55" i="4"/>
  <c r="K47" i="4"/>
  <c r="K39" i="4"/>
  <c r="K31" i="4"/>
  <c r="K23" i="4"/>
  <c r="K15" i="4"/>
  <c r="K7" i="4"/>
  <c r="O543" i="4"/>
  <c r="L543" i="4" s="1"/>
  <c r="O535" i="4"/>
  <c r="L535" i="4" s="1"/>
  <c r="O527" i="4"/>
  <c r="L527" i="4" s="1"/>
  <c r="O519" i="4"/>
  <c r="L519" i="4" s="1"/>
  <c r="O511" i="4"/>
  <c r="L511" i="4" s="1"/>
  <c r="O503" i="4"/>
  <c r="L503" i="4" s="1"/>
  <c r="O495" i="4"/>
  <c r="L495" i="4" s="1"/>
  <c r="O487" i="4"/>
  <c r="L487" i="4" s="1"/>
  <c r="O479" i="4"/>
  <c r="L479" i="4" s="1"/>
  <c r="O471" i="4"/>
  <c r="L471" i="4" s="1"/>
  <c r="O463" i="4"/>
  <c r="L463" i="4" s="1"/>
  <c r="O455" i="4"/>
  <c r="L455" i="4" s="1"/>
  <c r="O447" i="4"/>
  <c r="L447" i="4" s="1"/>
  <c r="O439" i="4"/>
  <c r="O430" i="4"/>
  <c r="L430" i="4" s="1"/>
  <c r="O420" i="4"/>
  <c r="L420" i="4" s="1"/>
  <c r="O412" i="4"/>
  <c r="L412" i="4" s="1"/>
  <c r="O404" i="4"/>
  <c r="L404" i="4" s="1"/>
  <c r="O395" i="4"/>
  <c r="L395" i="4" s="1"/>
  <c r="O385" i="4"/>
  <c r="L385" i="4" s="1"/>
  <c r="O371" i="4"/>
  <c r="L371" i="4" s="1"/>
  <c r="O363" i="4"/>
  <c r="L363" i="4" s="1"/>
  <c r="O354" i="4"/>
  <c r="L354" i="4" s="1"/>
  <c r="O346" i="4"/>
  <c r="L346" i="4" s="1"/>
  <c r="O336" i="4"/>
  <c r="O328" i="4"/>
  <c r="L328" i="4" s="1"/>
  <c r="O319" i="4"/>
  <c r="L319" i="4" s="1"/>
  <c r="O310" i="4"/>
  <c r="L310" i="4" s="1"/>
  <c r="O302" i="4"/>
  <c r="O294" i="4"/>
  <c r="L294" i="4" s="1"/>
  <c r="O285" i="4"/>
  <c r="O277" i="4"/>
  <c r="L277" i="4" s="1"/>
  <c r="O269" i="4"/>
  <c r="O261" i="4"/>
  <c r="L261" i="4" s="1"/>
  <c r="O252" i="4"/>
  <c r="L252" i="4" s="1"/>
  <c r="O243" i="4"/>
  <c r="O233" i="4"/>
  <c r="O224" i="4"/>
  <c r="L224" i="4" s="1"/>
  <c r="O215" i="4"/>
  <c r="L215" i="4" s="1"/>
  <c r="O205" i="4"/>
  <c r="L205" i="4" s="1"/>
  <c r="O197" i="4"/>
  <c r="O189" i="4"/>
  <c r="L189" i="4" s="1"/>
  <c r="O181" i="4"/>
  <c r="L181" i="4" s="1"/>
  <c r="O173" i="4"/>
  <c r="O164" i="4"/>
  <c r="L164" i="4" s="1"/>
  <c r="O154" i="4"/>
  <c r="O145" i="4"/>
  <c r="L145" i="4" s="1"/>
  <c r="O135" i="4"/>
  <c r="L135" i="4" s="1"/>
  <c r="O123" i="4"/>
  <c r="O115" i="4"/>
  <c r="L115" i="4" s="1"/>
  <c r="O107" i="4"/>
  <c r="L107" i="4" s="1"/>
  <c r="O99" i="4"/>
  <c r="O88" i="4"/>
  <c r="O79" i="4"/>
  <c r="O71" i="4"/>
  <c r="L71" i="4" s="1"/>
  <c r="O62" i="4"/>
  <c r="L62" i="4" s="1"/>
  <c r="O52" i="4"/>
  <c r="O44" i="4"/>
  <c r="L44" i="4" s="1"/>
  <c r="O36" i="4"/>
  <c r="L36" i="4" s="1"/>
  <c r="O28" i="4"/>
  <c r="L28" i="4" s="1"/>
  <c r="O20" i="4"/>
  <c r="O12" i="4"/>
  <c r="S543" i="4"/>
  <c r="P543" i="4" s="1"/>
  <c r="S535" i="4"/>
  <c r="S527" i="4"/>
  <c r="P527" i="4" s="1"/>
  <c r="S519" i="4"/>
  <c r="P519" i="4" s="1"/>
  <c r="S511" i="4"/>
  <c r="S503" i="4"/>
  <c r="S495" i="4"/>
  <c r="P495" i="4" s="1"/>
  <c r="S487" i="4"/>
  <c r="S479" i="4"/>
  <c r="P479" i="4" s="1"/>
  <c r="S471" i="4"/>
  <c r="S463" i="4"/>
  <c r="P463" i="4" s="1"/>
  <c r="S455" i="4"/>
  <c r="P455" i="4" s="1"/>
  <c r="S447" i="4"/>
  <c r="S439" i="4"/>
  <c r="S431" i="4"/>
  <c r="S423" i="4"/>
  <c r="P423" i="4" s="1"/>
  <c r="S415" i="4"/>
  <c r="S407" i="4"/>
  <c r="P407" i="4" s="1"/>
  <c r="S399" i="4"/>
  <c r="P399" i="4" s="1"/>
  <c r="S391" i="4"/>
  <c r="S383" i="4"/>
  <c r="S375" i="4"/>
  <c r="P375" i="4" s="1"/>
  <c r="S367" i="4"/>
  <c r="P367" i="4" s="1"/>
  <c r="S359" i="4"/>
  <c r="P359" i="4" s="1"/>
  <c r="S351" i="4"/>
  <c r="P351" i="4" s="1"/>
  <c r="S343" i="4"/>
  <c r="S335" i="4"/>
  <c r="P335" i="4" s="1"/>
  <c r="S327" i="4"/>
  <c r="P327" i="4" s="1"/>
  <c r="S319" i="4"/>
  <c r="P319" i="4" s="1"/>
  <c r="S311" i="4"/>
  <c r="S303" i="4"/>
  <c r="S295" i="4"/>
  <c r="P295" i="4" s="1"/>
  <c r="S287" i="4"/>
  <c r="S279" i="4"/>
  <c r="S271" i="4"/>
  <c r="P271" i="4" s="1"/>
  <c r="S263" i="4"/>
  <c r="S255" i="4"/>
  <c r="S247" i="4"/>
  <c r="P247" i="4" s="1"/>
  <c r="S239" i="4"/>
  <c r="S231" i="4"/>
  <c r="S223" i="4"/>
  <c r="S215" i="4"/>
  <c r="S207" i="4"/>
  <c r="S199" i="4"/>
  <c r="P199" i="4" s="1"/>
  <c r="S191" i="4"/>
  <c r="S183" i="4"/>
  <c r="P183" i="4" s="1"/>
  <c r="S175" i="4"/>
  <c r="S167" i="4"/>
  <c r="P167" i="4" s="1"/>
  <c r="S159" i="4"/>
  <c r="P159" i="4" s="1"/>
  <c r="S151" i="4"/>
  <c r="P151" i="4" s="1"/>
  <c r="S143" i="4"/>
  <c r="S135" i="4"/>
  <c r="S127" i="4"/>
  <c r="P127" i="4" s="1"/>
  <c r="S119" i="4"/>
  <c r="P119" i="4" s="1"/>
  <c r="S111" i="4"/>
  <c r="P111" i="4" s="1"/>
  <c r="S103" i="4"/>
  <c r="P103" i="4" s="1"/>
  <c r="S95" i="4"/>
  <c r="S87" i="4"/>
  <c r="S78" i="4"/>
  <c r="S70" i="4"/>
  <c r="S62" i="4"/>
  <c r="S54" i="4"/>
  <c r="S46" i="4"/>
  <c r="S38" i="4"/>
  <c r="P38" i="4" s="1"/>
  <c r="S30" i="4"/>
  <c r="S22" i="4"/>
  <c r="P22" i="4" s="1"/>
  <c r="S14" i="4"/>
  <c r="P14" i="4" s="1"/>
  <c r="S6" i="4"/>
  <c r="P6" i="4" s="1"/>
  <c r="O259" i="4"/>
  <c r="L259" i="4" s="1"/>
  <c r="O251" i="4"/>
  <c r="L251" i="4" s="1"/>
  <c r="O240" i="4"/>
  <c r="L240" i="4" s="1"/>
  <c r="O232" i="4"/>
  <c r="L232" i="4" s="1"/>
  <c r="O222" i="4"/>
  <c r="L222" i="4" s="1"/>
  <c r="O214" i="4"/>
  <c r="L214" i="4" s="1"/>
  <c r="O204" i="4"/>
  <c r="L204" i="4" s="1"/>
  <c r="O196" i="4"/>
  <c r="L196" i="4" s="1"/>
  <c r="O188" i="4"/>
  <c r="L188" i="4" s="1"/>
  <c r="O180" i="4"/>
  <c r="L180" i="4" s="1"/>
  <c r="O171" i="4"/>
  <c r="L171" i="4" s="1"/>
  <c r="O162" i="4"/>
  <c r="L162" i="4" s="1"/>
  <c r="O153" i="4"/>
  <c r="L153" i="4" s="1"/>
  <c r="O144" i="4"/>
  <c r="L144" i="4" s="1"/>
  <c r="O134" i="4"/>
  <c r="O122" i="4"/>
  <c r="L122" i="4" s="1"/>
  <c r="O114" i="4"/>
  <c r="L114" i="4" s="1"/>
  <c r="O106" i="4"/>
  <c r="L106" i="4" s="1"/>
  <c r="O98" i="4"/>
  <c r="O87" i="4"/>
  <c r="L87" i="4" s="1"/>
  <c r="O78" i="4"/>
  <c r="L78" i="4" s="1"/>
  <c r="O70" i="4"/>
  <c r="L70" i="4" s="1"/>
  <c r="O61" i="4"/>
  <c r="L61" i="4" s="1"/>
  <c r="O51" i="4"/>
  <c r="L51" i="4" s="1"/>
  <c r="O43" i="4"/>
  <c r="L43" i="4" s="1"/>
  <c r="O35" i="4"/>
  <c r="O27" i="4"/>
  <c r="L27" i="4" s="1"/>
  <c r="O19" i="4"/>
  <c r="L19" i="4" s="1"/>
  <c r="O11" i="4"/>
  <c r="L11" i="4" s="1"/>
  <c r="S550" i="4"/>
  <c r="P550" i="4" s="1"/>
  <c r="S542" i="4"/>
  <c r="P542" i="4" s="1"/>
  <c r="S534" i="4"/>
  <c r="P534" i="4" s="1"/>
  <c r="S526" i="4"/>
  <c r="P526" i="4" s="1"/>
  <c r="S518" i="4"/>
  <c r="S510" i="4"/>
  <c r="P510" i="4" s="1"/>
  <c r="S502" i="4"/>
  <c r="P502" i="4" s="1"/>
  <c r="S494" i="4"/>
  <c r="P494" i="4" s="1"/>
  <c r="S486" i="4"/>
  <c r="S478" i="4"/>
  <c r="P478" i="4" s="1"/>
  <c r="S470" i="4"/>
  <c r="P470" i="4" s="1"/>
  <c r="S462" i="4"/>
  <c r="P462" i="4" s="1"/>
  <c r="S454" i="4"/>
  <c r="S446" i="4"/>
  <c r="P446" i="4" s="1"/>
  <c r="S438" i="4"/>
  <c r="S430" i="4"/>
  <c r="P430" i="4" s="1"/>
  <c r="S422" i="4"/>
  <c r="S414" i="4"/>
  <c r="P414" i="4" s="1"/>
  <c r="S406" i="4"/>
  <c r="S398" i="4"/>
  <c r="P398" i="4" s="1"/>
  <c r="S390" i="4"/>
  <c r="S382" i="4"/>
  <c r="S374" i="4"/>
  <c r="S366" i="4"/>
  <c r="P366" i="4" s="1"/>
  <c r="S358" i="4"/>
  <c r="P358" i="4" s="1"/>
  <c r="S350" i="4"/>
  <c r="S342" i="4"/>
  <c r="P342" i="4" s="1"/>
  <c r="S334" i="4"/>
  <c r="S326" i="4"/>
  <c r="S318" i="4"/>
  <c r="S310" i="4"/>
  <c r="P310" i="4" s="1"/>
  <c r="S302" i="4"/>
  <c r="S294" i="4"/>
  <c r="S286" i="4"/>
  <c r="S278" i="4"/>
  <c r="P278" i="4" s="1"/>
  <c r="S270" i="4"/>
  <c r="P270" i="4" s="1"/>
  <c r="S262" i="4"/>
  <c r="S254" i="4"/>
  <c r="P254" i="4" s="1"/>
  <c r="S246" i="4"/>
  <c r="S238" i="4"/>
  <c r="P238" i="4" s="1"/>
  <c r="S230" i="4"/>
  <c r="P230" i="4" s="1"/>
  <c r="S222" i="4"/>
  <c r="S214" i="4"/>
  <c r="S206" i="4"/>
  <c r="P206" i="4" s="1"/>
  <c r="S198" i="4"/>
  <c r="P198" i="4" s="1"/>
  <c r="S190" i="4"/>
  <c r="P190" i="4" s="1"/>
  <c r="S182" i="4"/>
  <c r="P182" i="4" s="1"/>
  <c r="S174" i="4"/>
  <c r="P174" i="4" s="1"/>
  <c r="S166" i="4"/>
  <c r="P166" i="4" s="1"/>
  <c r="S158" i="4"/>
  <c r="P158" i="4" s="1"/>
  <c r="S150" i="4"/>
  <c r="P150" i="4" s="1"/>
  <c r="S142" i="4"/>
  <c r="S134" i="4"/>
  <c r="S126" i="4"/>
  <c r="P126" i="4" s="1"/>
  <c r="S118" i="4"/>
  <c r="P118" i="4" s="1"/>
  <c r="S110" i="4"/>
  <c r="S102" i="4"/>
  <c r="P102" i="4" s="1"/>
  <c r="S94" i="4"/>
  <c r="P94" i="4" s="1"/>
  <c r="S86" i="4"/>
  <c r="S77" i="4"/>
  <c r="S69" i="4"/>
  <c r="S61" i="4"/>
  <c r="P61" i="4" s="1"/>
  <c r="S53" i="4"/>
  <c r="P53" i="4" s="1"/>
  <c r="S45" i="4"/>
  <c r="S37" i="4"/>
  <c r="S29" i="4"/>
  <c r="P29" i="4" s="1"/>
  <c r="S21" i="4"/>
  <c r="S13" i="4"/>
  <c r="P13" i="4" s="1"/>
  <c r="S5" i="4"/>
  <c r="O549" i="4"/>
  <c r="O541" i="4"/>
  <c r="L541" i="4" s="1"/>
  <c r="O533" i="4"/>
  <c r="L533" i="4" s="1"/>
  <c r="O525" i="4"/>
  <c r="L525" i="4" s="1"/>
  <c r="O517" i="4"/>
  <c r="O509" i="4"/>
  <c r="L509" i="4" s="1"/>
  <c r="O501" i="4"/>
  <c r="L501" i="4" s="1"/>
  <c r="O493" i="4"/>
  <c r="L493" i="4" s="1"/>
  <c r="O485" i="4"/>
  <c r="O477" i="4"/>
  <c r="L477" i="4" s="1"/>
  <c r="O469" i="4"/>
  <c r="L469" i="4" s="1"/>
  <c r="O461" i="4"/>
  <c r="L461" i="4" s="1"/>
  <c r="O453" i="4"/>
  <c r="O445" i="4"/>
  <c r="L445" i="4" s="1"/>
  <c r="O436" i="4"/>
  <c r="L436" i="4" s="1"/>
  <c r="O427" i="4"/>
  <c r="L427" i="4" s="1"/>
  <c r="O418" i="4"/>
  <c r="O410" i="4"/>
  <c r="L410" i="4" s="1"/>
  <c r="O402" i="4"/>
  <c r="L402" i="4" s="1"/>
  <c r="O393" i="4"/>
  <c r="L393" i="4" s="1"/>
  <c r="O382" i="4"/>
  <c r="L382" i="4" s="1"/>
  <c r="O369" i="4"/>
  <c r="L369" i="4" s="1"/>
  <c r="O361" i="4"/>
  <c r="L361" i="4" s="1"/>
  <c r="O352" i="4"/>
  <c r="L352" i="4" s="1"/>
  <c r="O343" i="4"/>
  <c r="L343" i="4" s="1"/>
  <c r="O334" i="4"/>
  <c r="O326" i="4"/>
  <c r="O316" i="4"/>
  <c r="L316" i="4" s="1"/>
  <c r="O308" i="4"/>
  <c r="O300" i="4"/>
  <c r="L300" i="4" s="1"/>
  <c r="O291" i="4"/>
  <c r="L291" i="4" s="1"/>
  <c r="O283" i="4"/>
  <c r="O275" i="4"/>
  <c r="O267" i="4"/>
  <c r="O258" i="4"/>
  <c r="L258" i="4" s="1"/>
  <c r="O250" i="4"/>
  <c r="O239" i="4"/>
  <c r="L239" i="4" s="1"/>
  <c r="O231" i="4"/>
  <c r="L231" i="4" s="1"/>
  <c r="O221" i="4"/>
  <c r="L221" i="4" s="1"/>
  <c r="O213" i="4"/>
  <c r="O203" i="4"/>
  <c r="O195" i="4"/>
  <c r="O187" i="4"/>
  <c r="L187" i="4" s="1"/>
  <c r="O179" i="4"/>
  <c r="L179" i="4" s="1"/>
  <c r="O170" i="4"/>
  <c r="L170" i="4" s="1"/>
  <c r="O161" i="4"/>
  <c r="L161" i="4" s="1"/>
  <c r="O152" i="4"/>
  <c r="L152" i="4" s="1"/>
  <c r="O143" i="4"/>
  <c r="O132" i="4"/>
  <c r="O121" i="4"/>
  <c r="O113" i="4"/>
  <c r="L113" i="4" s="1"/>
  <c r="O105" i="4"/>
  <c r="O96" i="4"/>
  <c r="L96" i="4" s="1"/>
  <c r="O86" i="4"/>
  <c r="L86" i="4" s="1"/>
  <c r="O77" i="4"/>
  <c r="L77" i="4" s="1"/>
  <c r="O69" i="4"/>
  <c r="O60" i="4"/>
  <c r="O50" i="4"/>
  <c r="O42" i="4"/>
  <c r="L42" i="4" s="1"/>
  <c r="O34" i="4"/>
  <c r="L34" i="4" s="1"/>
  <c r="O26" i="4"/>
  <c r="O18" i="4"/>
  <c r="L18" i="4" s="1"/>
  <c r="O10" i="4"/>
  <c r="L10" i="4" s="1"/>
  <c r="S549" i="4"/>
  <c r="S541" i="4"/>
  <c r="S533" i="4"/>
  <c r="P533" i="4" s="1"/>
  <c r="S525" i="4"/>
  <c r="S517" i="4"/>
  <c r="S509" i="4"/>
  <c r="S501" i="4"/>
  <c r="P501" i="4" s="1"/>
  <c r="S493" i="4"/>
  <c r="S485" i="4"/>
  <c r="S477" i="4"/>
  <c r="S469" i="4"/>
  <c r="P469" i="4" s="1"/>
  <c r="S461" i="4"/>
  <c r="S453" i="4"/>
  <c r="S445" i="4"/>
  <c r="S437" i="4"/>
  <c r="P437" i="4" s="1"/>
  <c r="S429" i="4"/>
  <c r="P429" i="4" s="1"/>
  <c r="S421" i="4"/>
  <c r="P421" i="4" s="1"/>
  <c r="S413" i="4"/>
  <c r="P413" i="4" s="1"/>
  <c r="S405" i="4"/>
  <c r="P405" i="4" s="1"/>
  <c r="S397" i="4"/>
  <c r="S389" i="4"/>
  <c r="S381" i="4"/>
  <c r="S373" i="4"/>
  <c r="S365" i="4"/>
  <c r="P365" i="4" s="1"/>
  <c r="S357" i="4"/>
  <c r="S349" i="4"/>
  <c r="P349" i="4" s="1"/>
  <c r="S341" i="4"/>
  <c r="P341" i="4" s="1"/>
  <c r="S333" i="4"/>
  <c r="P333" i="4" s="1"/>
  <c r="S325" i="4"/>
  <c r="S317" i="4"/>
  <c r="P317" i="4" s="1"/>
  <c r="S309" i="4"/>
  <c r="P309" i="4" s="1"/>
  <c r="S301" i="4"/>
  <c r="P301" i="4" s="1"/>
  <c r="S293" i="4"/>
  <c r="S285" i="4"/>
  <c r="P285" i="4" s="1"/>
  <c r="S277" i="4"/>
  <c r="S269" i="4"/>
  <c r="P269" i="4" s="1"/>
  <c r="S261" i="4"/>
  <c r="S253" i="4"/>
  <c r="S245" i="4"/>
  <c r="P245" i="4" s="1"/>
  <c r="S237" i="4"/>
  <c r="P237" i="4" s="1"/>
  <c r="S229" i="4"/>
  <c r="P229" i="4" s="1"/>
  <c r="S221" i="4"/>
  <c r="P221" i="4" s="1"/>
  <c r="S213" i="4"/>
  <c r="P213" i="4" s="1"/>
  <c r="S205" i="4"/>
  <c r="S197" i="4"/>
  <c r="P197" i="4" s="1"/>
  <c r="S189" i="4"/>
  <c r="S181" i="4"/>
  <c r="P181" i="4" s="1"/>
  <c r="S173" i="4"/>
  <c r="P173" i="4" s="1"/>
  <c r="S165" i="4"/>
  <c r="S157" i="4"/>
  <c r="P157" i="4" s="1"/>
  <c r="S149" i="4"/>
  <c r="P149" i="4" s="1"/>
  <c r="S141" i="4"/>
  <c r="S133" i="4"/>
  <c r="S125" i="4"/>
  <c r="P125" i="4" s="1"/>
  <c r="S117" i="4"/>
  <c r="S109" i="4"/>
  <c r="P109" i="4" s="1"/>
  <c r="S101" i="4"/>
  <c r="S93" i="4"/>
  <c r="P93" i="4" s="1"/>
  <c r="S85" i="4"/>
  <c r="P85" i="4" s="1"/>
  <c r="S76" i="4"/>
  <c r="P76" i="4" s="1"/>
  <c r="S68" i="4"/>
  <c r="S60" i="4"/>
  <c r="S52" i="4"/>
  <c r="P52" i="4" s="1"/>
  <c r="S44" i="4"/>
  <c r="S36" i="4"/>
  <c r="P36" i="4" s="1"/>
  <c r="S28" i="4"/>
  <c r="P28" i="4" s="1"/>
  <c r="S20" i="4"/>
  <c r="P20" i="4" s="1"/>
  <c r="S12" i="4"/>
  <c r="W143" i="4"/>
  <c r="W135" i="4"/>
  <c r="W127" i="4"/>
  <c r="T127" i="4" s="1"/>
  <c r="W118" i="4"/>
  <c r="W110" i="4"/>
  <c r="W102" i="4"/>
  <c r="W94" i="4"/>
  <c r="T94" i="4" s="1"/>
  <c r="W86" i="4"/>
  <c r="W78" i="4"/>
  <c r="W70" i="4"/>
  <c r="W62" i="4"/>
  <c r="T62" i="4" s="1"/>
  <c r="W54" i="4"/>
  <c r="T54" i="4" s="1"/>
  <c r="W46" i="4"/>
  <c r="W38" i="4"/>
  <c r="W30" i="4"/>
  <c r="T30" i="4" s="1"/>
  <c r="W22" i="4"/>
  <c r="W14" i="4"/>
  <c r="W6" i="4"/>
  <c r="AA538" i="4"/>
  <c r="AA530" i="4"/>
  <c r="AA522" i="4"/>
  <c r="AA514" i="4"/>
  <c r="AA506" i="4"/>
  <c r="AA498" i="4"/>
  <c r="AA490" i="4"/>
  <c r="AA482" i="4"/>
  <c r="AA474" i="4"/>
  <c r="AA466" i="4"/>
  <c r="AA458" i="4"/>
  <c r="AA450" i="4"/>
  <c r="AA442" i="4"/>
  <c r="AA434" i="4"/>
  <c r="AA426" i="4"/>
  <c r="AA418" i="4"/>
  <c r="AA410" i="4"/>
  <c r="AA402" i="4"/>
  <c r="AA394" i="4"/>
  <c r="AA386" i="4"/>
  <c r="AA378" i="4"/>
  <c r="AA370" i="4"/>
  <c r="AA362" i="4"/>
  <c r="AA354" i="4"/>
  <c r="AA346" i="4"/>
  <c r="AA338" i="4"/>
  <c r="AA330" i="4"/>
  <c r="AA322" i="4"/>
  <c r="AA314" i="4"/>
  <c r="AA306" i="4"/>
  <c r="AA298" i="4"/>
  <c r="AA290" i="4"/>
  <c r="AA282" i="4"/>
  <c r="AA274" i="4"/>
  <c r="AA266" i="4"/>
  <c r="AA258" i="4"/>
  <c r="AA250" i="4"/>
  <c r="AA242" i="4"/>
  <c r="AA233" i="4"/>
  <c r="AA225" i="4"/>
  <c r="AA217" i="4"/>
  <c r="AA209" i="4"/>
  <c r="AA201" i="4"/>
  <c r="AA193" i="4"/>
  <c r="AA185" i="4"/>
  <c r="AA177" i="4"/>
  <c r="AA169" i="4"/>
  <c r="AA161" i="4"/>
  <c r="AA153" i="4"/>
  <c r="AA145" i="4"/>
  <c r="AA137" i="4"/>
  <c r="AA128" i="4"/>
  <c r="AA120" i="4"/>
  <c r="AA111" i="4"/>
  <c r="AA103" i="4"/>
  <c r="AA95" i="4"/>
  <c r="AA87" i="4"/>
  <c r="AA78" i="4"/>
  <c r="AA70" i="4"/>
  <c r="AA62" i="4"/>
  <c r="AA54" i="4"/>
  <c r="X54" i="4" s="1"/>
  <c r="AA46" i="4"/>
  <c r="AA38" i="4"/>
  <c r="AA30" i="4"/>
  <c r="AA22" i="4"/>
  <c r="X22" i="4" s="1"/>
  <c r="AA14" i="4"/>
  <c r="AA6" i="4"/>
  <c r="W543" i="4"/>
  <c r="T543" i="4" s="1"/>
  <c r="W535" i="4"/>
  <c r="W527" i="4"/>
  <c r="T527" i="4" s="1"/>
  <c r="W519" i="4"/>
  <c r="W511" i="4"/>
  <c r="T511" i="4" s="1"/>
  <c r="W503" i="4"/>
  <c r="T503" i="4" s="1"/>
  <c r="W495" i="4"/>
  <c r="W487" i="4"/>
  <c r="W479" i="4"/>
  <c r="T479" i="4" s="1"/>
  <c r="W471" i="4"/>
  <c r="W463" i="4"/>
  <c r="T463" i="4" s="1"/>
  <c r="W455" i="4"/>
  <c r="W447" i="4"/>
  <c r="T447" i="4" s="1"/>
  <c r="W439" i="4"/>
  <c r="T439" i="4" s="1"/>
  <c r="W431" i="4"/>
  <c r="W423" i="4"/>
  <c r="W415" i="4"/>
  <c r="T415" i="4" s="1"/>
  <c r="W407" i="4"/>
  <c r="W399" i="4"/>
  <c r="T399" i="4" s="1"/>
  <c r="W391" i="4"/>
  <c r="W383" i="4"/>
  <c r="T383" i="4" s="1"/>
  <c r="W375" i="4"/>
  <c r="T375" i="4" s="1"/>
  <c r="W367" i="4"/>
  <c r="W359" i="4"/>
  <c r="W351" i="4"/>
  <c r="T351" i="4" s="1"/>
  <c r="W343" i="4"/>
  <c r="W335" i="4"/>
  <c r="T335" i="4" s="1"/>
  <c r="W327" i="4"/>
  <c r="W319" i="4"/>
  <c r="T319" i="4" s="1"/>
  <c r="W311" i="4"/>
  <c r="T311" i="4" s="1"/>
  <c r="W303" i="4"/>
  <c r="W295" i="4"/>
  <c r="W287" i="4"/>
  <c r="T287" i="4" s="1"/>
  <c r="W279" i="4"/>
  <c r="W271" i="4"/>
  <c r="T271" i="4" s="1"/>
  <c r="W263" i="4"/>
  <c r="W255" i="4"/>
  <c r="T255" i="4" s="1"/>
  <c r="W247" i="4"/>
  <c r="T247" i="4" s="1"/>
  <c r="W239" i="4"/>
  <c r="W230" i="4"/>
  <c r="W222" i="4"/>
  <c r="T222" i="4" s="1"/>
  <c r="W214" i="4"/>
  <c r="W206" i="4"/>
  <c r="T206" i="4" s="1"/>
  <c r="W198" i="4"/>
  <c r="T198" i="4" s="1"/>
  <c r="W190" i="4"/>
  <c r="W182" i="4"/>
  <c r="T182" i="4" s="1"/>
  <c r="W174" i="4"/>
  <c r="T174" i="4" s="1"/>
  <c r="W166" i="4"/>
  <c r="W158" i="4"/>
  <c r="T158" i="4" s="1"/>
  <c r="W150" i="4"/>
  <c r="W142" i="4"/>
  <c r="T142" i="4" s="1"/>
  <c r="W134" i="4"/>
  <c r="T134" i="4" s="1"/>
  <c r="W126" i="4"/>
  <c r="W117" i="4"/>
  <c r="T117" i="4" s="1"/>
  <c r="W109" i="4"/>
  <c r="T109" i="4" s="1"/>
  <c r="W101" i="4"/>
  <c r="T101" i="4" s="1"/>
  <c r="W93" i="4"/>
  <c r="T93" i="4" s="1"/>
  <c r="W85" i="4"/>
  <c r="T85" i="4" s="1"/>
  <c r="W77" i="4"/>
  <c r="T77" i="4" s="1"/>
  <c r="W69" i="4"/>
  <c r="T69" i="4" s="1"/>
  <c r="W61" i="4"/>
  <c r="W53" i="4"/>
  <c r="T53" i="4" s="1"/>
  <c r="W45" i="4"/>
  <c r="T45" i="4" s="1"/>
  <c r="W37" i="4"/>
  <c r="W29" i="4"/>
  <c r="T29" i="4" s="1"/>
  <c r="W21" i="4"/>
  <c r="W13" i="4"/>
  <c r="T13" i="4" s="1"/>
  <c r="W5" i="4"/>
  <c r="T5" i="4" s="1"/>
  <c r="AA545" i="4"/>
  <c r="AA537" i="4"/>
  <c r="AA529" i="4"/>
  <c r="AA521" i="4"/>
  <c r="AA513" i="4"/>
  <c r="AA505" i="4"/>
  <c r="AA497" i="4"/>
  <c r="AA489" i="4"/>
  <c r="AA481" i="4"/>
  <c r="AA473" i="4"/>
  <c r="AA465" i="4"/>
  <c r="AA457" i="4"/>
  <c r="AA449" i="4"/>
  <c r="AA441" i="4"/>
  <c r="AA433" i="4"/>
  <c r="AA425" i="4"/>
  <c r="AA417" i="4"/>
  <c r="AA409" i="4"/>
  <c r="AA401" i="4"/>
  <c r="AA393" i="4"/>
  <c r="AA385" i="4"/>
  <c r="AA377" i="4"/>
  <c r="AA369" i="4"/>
  <c r="AA361" i="4"/>
  <c r="AA353" i="4"/>
  <c r="AA345" i="4"/>
  <c r="AA337" i="4"/>
  <c r="AA329" i="4"/>
  <c r="AA321" i="4"/>
  <c r="AA313" i="4"/>
  <c r="AA305" i="4"/>
  <c r="AA297" i="4"/>
  <c r="AA289" i="4"/>
  <c r="AA281" i="4"/>
  <c r="AA273" i="4"/>
  <c r="AA265" i="4"/>
  <c r="AA257" i="4"/>
  <c r="AA249" i="4"/>
  <c r="AA241" i="4"/>
  <c r="AA232" i="4"/>
  <c r="AA224" i="4"/>
  <c r="AA216" i="4"/>
  <c r="AA208" i="4"/>
  <c r="AA200" i="4"/>
  <c r="AA192" i="4"/>
  <c r="AA184" i="4"/>
  <c r="AA176" i="4"/>
  <c r="AA168" i="4"/>
  <c r="AA160" i="4"/>
  <c r="AA152" i="4"/>
  <c r="AA144" i="4"/>
  <c r="AA136" i="4"/>
  <c r="AA127" i="4"/>
  <c r="AA118" i="4"/>
  <c r="X118" i="4" s="1"/>
  <c r="AA110" i="4"/>
  <c r="X110" i="4" s="1"/>
  <c r="AA102" i="4"/>
  <c r="AA94" i="4"/>
  <c r="AA86" i="4"/>
  <c r="X86" i="4" s="1"/>
  <c r="AA77" i="4"/>
  <c r="AA69" i="4"/>
  <c r="AA61" i="4"/>
  <c r="X61" i="4" s="1"/>
  <c r="AA53" i="4"/>
  <c r="AA45" i="4"/>
  <c r="X45" i="4" s="1"/>
  <c r="AA37" i="4"/>
  <c r="X37" i="4" s="1"/>
  <c r="AA29" i="4"/>
  <c r="AA21" i="4"/>
  <c r="AA13" i="4"/>
  <c r="AA5" i="4"/>
  <c r="W550" i="4"/>
  <c r="W542" i="4"/>
  <c r="T542" i="4" s="1"/>
  <c r="W534" i="4"/>
  <c r="W526" i="4"/>
  <c r="T526" i="4" s="1"/>
  <c r="W518" i="4"/>
  <c r="T518" i="4" s="1"/>
  <c r="W510" i="4"/>
  <c r="T510" i="4" s="1"/>
  <c r="W502" i="4"/>
  <c r="W494" i="4"/>
  <c r="W486" i="4"/>
  <c r="W478" i="4"/>
  <c r="T478" i="4" s="1"/>
  <c r="W470" i="4"/>
  <c r="W462" i="4"/>
  <c r="T462" i="4" s="1"/>
  <c r="W454" i="4"/>
  <c r="T454" i="4" s="1"/>
  <c r="W446" i="4"/>
  <c r="T446" i="4" s="1"/>
  <c r="W438" i="4"/>
  <c r="W430" i="4"/>
  <c r="W422" i="4"/>
  <c r="W414" i="4"/>
  <c r="T414" i="4" s="1"/>
  <c r="W406" i="4"/>
  <c r="W398" i="4"/>
  <c r="T398" i="4" s="1"/>
  <c r="W390" i="4"/>
  <c r="T390" i="4" s="1"/>
  <c r="W382" i="4"/>
  <c r="T382" i="4" s="1"/>
  <c r="W374" i="4"/>
  <c r="W366" i="4"/>
  <c r="W358" i="4"/>
  <c r="W350" i="4"/>
  <c r="T350" i="4" s="1"/>
  <c r="W342" i="4"/>
  <c r="W334" i="4"/>
  <c r="T334" i="4" s="1"/>
  <c r="W326" i="4"/>
  <c r="T326" i="4" s="1"/>
  <c r="W318" i="4"/>
  <c r="T318" i="4" s="1"/>
  <c r="W310" i="4"/>
  <c r="W302" i="4"/>
  <c r="W294" i="4"/>
  <c r="W286" i="4"/>
  <c r="T286" i="4" s="1"/>
  <c r="W278" i="4"/>
  <c r="W270" i="4"/>
  <c r="T270" i="4" s="1"/>
  <c r="W262" i="4"/>
  <c r="T262" i="4" s="1"/>
  <c r="W254" i="4"/>
  <c r="T254" i="4" s="1"/>
  <c r="W246" i="4"/>
  <c r="W238" i="4"/>
  <c r="W229" i="4"/>
  <c r="T229" i="4" s="1"/>
  <c r="W221" i="4"/>
  <c r="T221" i="4" s="1"/>
  <c r="W213" i="4"/>
  <c r="W205" i="4"/>
  <c r="W197" i="4"/>
  <c r="W189" i="4"/>
  <c r="T189" i="4" s="1"/>
  <c r="W181" i="4"/>
  <c r="W173" i="4"/>
  <c r="W165" i="4"/>
  <c r="T165" i="4" s="1"/>
  <c r="W157" i="4"/>
  <c r="T157" i="4" s="1"/>
  <c r="W149" i="4"/>
  <c r="W141" i="4"/>
  <c r="W133" i="4"/>
  <c r="W125" i="4"/>
  <c r="T125" i="4" s="1"/>
  <c r="W116" i="4"/>
  <c r="T116" i="4" s="1"/>
  <c r="W108" i="4"/>
  <c r="W100" i="4"/>
  <c r="T100" i="4" s="1"/>
  <c r="W92" i="4"/>
  <c r="T92" i="4" s="1"/>
  <c r="W84" i="4"/>
  <c r="T84" i="4" s="1"/>
  <c r="W76" i="4"/>
  <c r="W68" i="4"/>
  <c r="W60" i="4"/>
  <c r="T60" i="4" s="1"/>
  <c r="W52" i="4"/>
  <c r="W44" i="4"/>
  <c r="T44" i="4" s="1"/>
  <c r="W36" i="4"/>
  <c r="T36" i="4" s="1"/>
  <c r="W28" i="4"/>
  <c r="T28" i="4" s="1"/>
  <c r="W20" i="4"/>
  <c r="W12" i="4"/>
  <c r="AA134" i="4"/>
  <c r="AA236" i="4"/>
  <c r="AA80" i="4"/>
  <c r="AA4" i="4"/>
  <c r="X4" i="4" s="1"/>
  <c r="AA119" i="4"/>
  <c r="AA544" i="4"/>
  <c r="X544" i="4" s="1"/>
  <c r="AA536" i="4"/>
  <c r="AA528" i="4"/>
  <c r="X528" i="4" s="1"/>
  <c r="AA520" i="4"/>
  <c r="X520" i="4" s="1"/>
  <c r="AA512" i="4"/>
  <c r="X512" i="4" s="1"/>
  <c r="AA504" i="4"/>
  <c r="AA496" i="4"/>
  <c r="X496" i="4" s="1"/>
  <c r="AA488" i="4"/>
  <c r="X488" i="4" s="1"/>
  <c r="AA480" i="4"/>
  <c r="X480" i="4" s="1"/>
  <c r="AA472" i="4"/>
  <c r="AA464" i="4"/>
  <c r="X464" i="4" s="1"/>
  <c r="AA456" i="4"/>
  <c r="X456" i="4" s="1"/>
  <c r="AA448" i="4"/>
  <c r="X448" i="4" s="1"/>
  <c r="AA440" i="4"/>
  <c r="AA432" i="4"/>
  <c r="X432" i="4" s="1"/>
  <c r="AA424" i="4"/>
  <c r="X424" i="4" s="1"/>
  <c r="AA416" i="4"/>
  <c r="X416" i="4" s="1"/>
  <c r="AA408" i="4"/>
  <c r="AA400" i="4"/>
  <c r="X400" i="4" s="1"/>
  <c r="AA392" i="4"/>
  <c r="X392" i="4" s="1"/>
  <c r="AA384" i="4"/>
  <c r="X384" i="4" s="1"/>
  <c r="AA376" i="4"/>
  <c r="AA368" i="4"/>
  <c r="X368" i="4" s="1"/>
  <c r="AA360" i="4"/>
  <c r="X360" i="4" s="1"/>
  <c r="AA352" i="4"/>
  <c r="X352" i="4" s="1"/>
  <c r="AA344" i="4"/>
  <c r="AA336" i="4"/>
  <c r="X336" i="4" s="1"/>
  <c r="AA328" i="4"/>
  <c r="X328" i="4" s="1"/>
  <c r="AA320" i="4"/>
  <c r="X320" i="4" s="1"/>
  <c r="AA312" i="4"/>
  <c r="AA304" i="4"/>
  <c r="X304" i="4" s="1"/>
  <c r="AA296" i="4"/>
  <c r="X296" i="4" s="1"/>
  <c r="AA288" i="4"/>
  <c r="X288" i="4" s="1"/>
  <c r="AA280" i="4"/>
  <c r="AA272" i="4"/>
  <c r="X272" i="4" s="1"/>
  <c r="AA264" i="4"/>
  <c r="X264" i="4" s="1"/>
  <c r="AA256" i="4"/>
  <c r="X256" i="4" s="1"/>
  <c r="AA248" i="4"/>
  <c r="AA240" i="4"/>
  <c r="X240" i="4" s="1"/>
  <c r="AA231" i="4"/>
  <c r="X231" i="4" s="1"/>
  <c r="AA223" i="4"/>
  <c r="X223" i="4" s="1"/>
  <c r="AA215" i="4"/>
  <c r="AA207" i="4"/>
  <c r="X207" i="4" s="1"/>
  <c r="AA199" i="4"/>
  <c r="X199" i="4" s="1"/>
  <c r="AA191" i="4"/>
  <c r="X191" i="4" s="1"/>
  <c r="AA183" i="4"/>
  <c r="AA175" i="4"/>
  <c r="X175" i="4" s="1"/>
  <c r="AA167" i="4"/>
  <c r="X167" i="4" s="1"/>
  <c r="AA159" i="4"/>
  <c r="X159" i="4" s="1"/>
  <c r="AA151" i="4"/>
  <c r="AA143" i="4"/>
  <c r="X143" i="4" s="1"/>
  <c r="AA135" i="4"/>
  <c r="X135" i="4" s="1"/>
  <c r="AA126" i="4"/>
  <c r="X126" i="4" s="1"/>
  <c r="AA117" i="4"/>
  <c r="AA109" i="4"/>
  <c r="AA101" i="4"/>
  <c r="X101" i="4" s="1"/>
  <c r="AA93" i="4"/>
  <c r="X93" i="4" s="1"/>
  <c r="AA85" i="4"/>
  <c r="AA76" i="4"/>
  <c r="X76" i="4" s="1"/>
  <c r="AA68" i="4"/>
  <c r="X68" i="4" s="1"/>
  <c r="AA60" i="4"/>
  <c r="X60" i="4" s="1"/>
  <c r="AA52" i="4"/>
  <c r="X52" i="4" s="1"/>
  <c r="AA44" i="4"/>
  <c r="X44" i="4" s="1"/>
  <c r="AA36" i="4"/>
  <c r="X36" i="4" s="1"/>
  <c r="AA28" i="4"/>
  <c r="X28" i="4" s="1"/>
  <c r="AA20" i="4"/>
  <c r="X20" i="4" s="1"/>
  <c r="AA12" i="4"/>
  <c r="X12" i="4" s="1"/>
  <c r="W549" i="4"/>
  <c r="T549" i="4" s="1"/>
  <c r="W541" i="4"/>
  <c r="T541" i="4" s="1"/>
  <c r="W533" i="4"/>
  <c r="W525" i="4"/>
  <c r="W517" i="4"/>
  <c r="W509" i="4"/>
  <c r="T509" i="4" s="1"/>
  <c r="W501" i="4"/>
  <c r="W493" i="4"/>
  <c r="T493" i="4" s="1"/>
  <c r="W485" i="4"/>
  <c r="T485" i="4" s="1"/>
  <c r="W477" i="4"/>
  <c r="T477" i="4" s="1"/>
  <c r="W469" i="4"/>
  <c r="W461" i="4"/>
  <c r="W453" i="4"/>
  <c r="W445" i="4"/>
  <c r="T445" i="4" s="1"/>
  <c r="W437" i="4"/>
  <c r="W429" i="4"/>
  <c r="T429" i="4" s="1"/>
  <c r="W421" i="4"/>
  <c r="T421" i="4" s="1"/>
  <c r="W413" i="4"/>
  <c r="T413" i="4" s="1"/>
  <c r="W405" i="4"/>
  <c r="W397" i="4"/>
  <c r="W389" i="4"/>
  <c r="W381" i="4"/>
  <c r="T381" i="4" s="1"/>
  <c r="W373" i="4"/>
  <c r="W365" i="4"/>
  <c r="T365" i="4" s="1"/>
  <c r="W357" i="4"/>
  <c r="T357" i="4" s="1"/>
  <c r="W349" i="4"/>
  <c r="T349" i="4" s="1"/>
  <c r="W341" i="4"/>
  <c r="W333" i="4"/>
  <c r="W325" i="4"/>
  <c r="W317" i="4"/>
  <c r="T317" i="4" s="1"/>
  <c r="W309" i="4"/>
  <c r="W301" i="4"/>
  <c r="T301" i="4" s="1"/>
  <c r="W293" i="4"/>
  <c r="T293" i="4" s="1"/>
  <c r="W285" i="4"/>
  <c r="T285" i="4" s="1"/>
  <c r="W277" i="4"/>
  <c r="W269" i="4"/>
  <c r="W261" i="4"/>
  <c r="W253" i="4"/>
  <c r="T253" i="4" s="1"/>
  <c r="W245" i="4"/>
  <c r="W237" i="4"/>
  <c r="T237" i="4" s="1"/>
  <c r="W228" i="4"/>
  <c r="T228" i="4" s="1"/>
  <c r="W220" i="4"/>
  <c r="T220" i="4" s="1"/>
  <c r="W212" i="4"/>
  <c r="T212" i="4" s="1"/>
  <c r="W204" i="4"/>
  <c r="W196" i="4"/>
  <c r="T196" i="4" s="1"/>
  <c r="W188" i="4"/>
  <c r="T188" i="4" s="1"/>
  <c r="W180" i="4"/>
  <c r="T180" i="4" s="1"/>
  <c r="W172" i="4"/>
  <c r="W164" i="4"/>
  <c r="T164" i="4" s="1"/>
  <c r="W156" i="4"/>
  <c r="T156" i="4" s="1"/>
  <c r="W148" i="4"/>
  <c r="T148" i="4" s="1"/>
  <c r="W140" i="4"/>
  <c r="W132" i="4"/>
  <c r="T132" i="4" s="1"/>
  <c r="W124" i="4"/>
  <c r="T124" i="4" s="1"/>
  <c r="W115" i="4"/>
  <c r="T115" i="4" s="1"/>
  <c r="W107" i="4"/>
  <c r="T107" i="4" s="1"/>
  <c r="W99" i="4"/>
  <c r="W91" i="4"/>
  <c r="T91" i="4" s="1"/>
  <c r="W83" i="4"/>
  <c r="T83" i="4" s="1"/>
  <c r="W75" i="4"/>
  <c r="W67" i="4"/>
  <c r="T67" i="4" s="1"/>
  <c r="W59" i="4"/>
  <c r="T59" i="4" s="1"/>
  <c r="W51" i="4"/>
  <c r="T51" i="4" s="1"/>
  <c r="W43" i="4"/>
  <c r="W35" i="4"/>
  <c r="T35" i="4" s="1"/>
  <c r="W27" i="4"/>
  <c r="T27" i="4" s="1"/>
  <c r="W19" i="4"/>
  <c r="T19" i="4" s="1"/>
  <c r="W11" i="4"/>
  <c r="AA543" i="4"/>
  <c r="X543" i="4" s="1"/>
  <c r="AA535" i="4"/>
  <c r="X535" i="4" s="1"/>
  <c r="AA527" i="4"/>
  <c r="X527" i="4" s="1"/>
  <c r="AA519" i="4"/>
  <c r="X519" i="4" s="1"/>
  <c r="AA511" i="4"/>
  <c r="X511" i="4" s="1"/>
  <c r="AA503" i="4"/>
  <c r="X503" i="4" s="1"/>
  <c r="AA495" i="4"/>
  <c r="X495" i="4" s="1"/>
  <c r="AA487" i="4"/>
  <c r="X487" i="4" s="1"/>
  <c r="AA479" i="4"/>
  <c r="X479" i="4" s="1"/>
  <c r="AA471" i="4"/>
  <c r="X471" i="4" s="1"/>
  <c r="AA463" i="4"/>
  <c r="X463" i="4" s="1"/>
  <c r="AA455" i="4"/>
  <c r="X455" i="4" s="1"/>
  <c r="AA447" i="4"/>
  <c r="X447" i="4" s="1"/>
  <c r="AA439" i="4"/>
  <c r="X439" i="4" s="1"/>
  <c r="AA431" i="4"/>
  <c r="X431" i="4" s="1"/>
  <c r="AA423" i="4"/>
  <c r="X423" i="4" s="1"/>
  <c r="AA415" i="4"/>
  <c r="X415" i="4" s="1"/>
  <c r="AA407" i="4"/>
  <c r="X407" i="4" s="1"/>
  <c r="AA399" i="4"/>
  <c r="X399" i="4" s="1"/>
  <c r="AA391" i="4"/>
  <c r="X391" i="4" s="1"/>
  <c r="AA383" i="4"/>
  <c r="X383" i="4" s="1"/>
  <c r="AA375" i="4"/>
  <c r="X375" i="4" s="1"/>
  <c r="AA367" i="4"/>
  <c r="X367" i="4" s="1"/>
  <c r="AA359" i="4"/>
  <c r="X359" i="4" s="1"/>
  <c r="AA351" i="4"/>
  <c r="X351" i="4" s="1"/>
  <c r="AA343" i="4"/>
  <c r="X343" i="4" s="1"/>
  <c r="AA335" i="4"/>
  <c r="X335" i="4" s="1"/>
  <c r="AA327" i="4"/>
  <c r="X327" i="4" s="1"/>
  <c r="AA319" i="4"/>
  <c r="X319" i="4" s="1"/>
  <c r="AA311" i="4"/>
  <c r="X311" i="4" s="1"/>
  <c r="AA303" i="4"/>
  <c r="X303" i="4" s="1"/>
  <c r="AA295" i="4"/>
  <c r="X295" i="4" s="1"/>
  <c r="AA287" i="4"/>
  <c r="X287" i="4" s="1"/>
  <c r="AA279" i="4"/>
  <c r="X279" i="4" s="1"/>
  <c r="AA271" i="4"/>
  <c r="X271" i="4" s="1"/>
  <c r="AA263" i="4"/>
  <c r="X263" i="4" s="1"/>
  <c r="AA255" i="4"/>
  <c r="X255" i="4" s="1"/>
  <c r="AA247" i="4"/>
  <c r="X247" i="4" s="1"/>
  <c r="AA239" i="4"/>
  <c r="X239" i="4" s="1"/>
  <c r="AA230" i="4"/>
  <c r="X230" i="4" s="1"/>
  <c r="AA222" i="4"/>
  <c r="X222" i="4" s="1"/>
  <c r="AA214" i="4"/>
  <c r="X214" i="4" s="1"/>
  <c r="AA206" i="4"/>
  <c r="X206" i="4" s="1"/>
  <c r="AA198" i="4"/>
  <c r="X198" i="4" s="1"/>
  <c r="AA190" i="4"/>
  <c r="X190" i="4" s="1"/>
  <c r="AA182" i="4"/>
  <c r="X182" i="4" s="1"/>
  <c r="AA174" i="4"/>
  <c r="X174" i="4" s="1"/>
  <c r="AA166" i="4"/>
  <c r="X166" i="4" s="1"/>
  <c r="AA158" i="4"/>
  <c r="X158" i="4" s="1"/>
  <c r="AA150" i="4"/>
  <c r="X150" i="4" s="1"/>
  <c r="AA142" i="4"/>
  <c r="X142" i="4" s="1"/>
  <c r="AA133" i="4"/>
  <c r="AA125" i="4"/>
  <c r="AA116" i="4"/>
  <c r="X116" i="4" s="1"/>
  <c r="AA108" i="4"/>
  <c r="X108" i="4" s="1"/>
  <c r="AA100" i="4"/>
  <c r="AA92" i="4"/>
  <c r="AA84" i="4"/>
  <c r="X84" i="4" s="1"/>
  <c r="AA75" i="4"/>
  <c r="X75" i="4" s="1"/>
  <c r="AA67" i="4"/>
  <c r="AA59" i="4"/>
  <c r="AA51" i="4"/>
  <c r="X51" i="4" s="1"/>
  <c r="AA43" i="4"/>
  <c r="AA35" i="4"/>
  <c r="AA27" i="4"/>
  <c r="AA19" i="4"/>
  <c r="AA11" i="4"/>
  <c r="X11" i="4" s="1"/>
  <c r="W548" i="4"/>
  <c r="T548" i="4" s="1"/>
  <c r="W540" i="4"/>
  <c r="T540" i="4" s="1"/>
  <c r="W532" i="4"/>
  <c r="T532" i="4" s="1"/>
  <c r="W524" i="4"/>
  <c r="T524" i="4" s="1"/>
  <c r="W516" i="4"/>
  <c r="T516" i="4" s="1"/>
  <c r="W508" i="4"/>
  <c r="T508" i="4" s="1"/>
  <c r="W500" i="4"/>
  <c r="T500" i="4" s="1"/>
  <c r="W492" i="4"/>
  <c r="T492" i="4" s="1"/>
  <c r="W484" i="4"/>
  <c r="T484" i="4" s="1"/>
  <c r="W476" i="4"/>
  <c r="T476" i="4" s="1"/>
  <c r="W468" i="4"/>
  <c r="T468" i="4" s="1"/>
  <c r="W460" i="4"/>
  <c r="T460" i="4" s="1"/>
  <c r="W452" i="4"/>
  <c r="T452" i="4" s="1"/>
  <c r="W444" i="4"/>
  <c r="T444" i="4" s="1"/>
  <c r="W436" i="4"/>
  <c r="T436" i="4" s="1"/>
  <c r="W428" i="4"/>
  <c r="T428" i="4" s="1"/>
  <c r="W420" i="4"/>
  <c r="W412" i="4"/>
  <c r="T412" i="4" s="1"/>
  <c r="W404" i="4"/>
  <c r="T404" i="4" s="1"/>
  <c r="W396" i="4"/>
  <c r="T396" i="4" s="1"/>
  <c r="W388" i="4"/>
  <c r="T388" i="4" s="1"/>
  <c r="W380" i="4"/>
  <c r="T380" i="4" s="1"/>
  <c r="W372" i="4"/>
  <c r="T372" i="4" s="1"/>
  <c r="W364" i="4"/>
  <c r="T364" i="4" s="1"/>
  <c r="W356" i="4"/>
  <c r="T356" i="4" s="1"/>
  <c r="W348" i="4"/>
  <c r="T348" i="4" s="1"/>
  <c r="W340" i="4"/>
  <c r="T340" i="4" s="1"/>
  <c r="W332" i="4"/>
  <c r="T332" i="4" s="1"/>
  <c r="W324" i="4"/>
  <c r="T324" i="4" s="1"/>
  <c r="W316" i="4"/>
  <c r="T316" i="4" s="1"/>
  <c r="W308" i="4"/>
  <c r="T308" i="4" s="1"/>
  <c r="W300" i="4"/>
  <c r="T300" i="4" s="1"/>
  <c r="W292" i="4"/>
  <c r="T292" i="4" s="1"/>
  <c r="W284" i="4"/>
  <c r="T284" i="4" s="1"/>
  <c r="W276" i="4"/>
  <c r="T276" i="4" s="1"/>
  <c r="W268" i="4"/>
  <c r="T268" i="4" s="1"/>
  <c r="W260" i="4"/>
  <c r="T260" i="4" s="1"/>
  <c r="W252" i="4"/>
  <c r="T252" i="4" s="1"/>
  <c r="W244" i="4"/>
  <c r="T244" i="4" s="1"/>
  <c r="W235" i="4"/>
  <c r="T235" i="4" s="1"/>
  <c r="W227" i="4"/>
  <c r="W219" i="4"/>
  <c r="T219" i="4" s="1"/>
  <c r="W211" i="4"/>
  <c r="T211" i="4" s="1"/>
  <c r="W203" i="4"/>
  <c r="T203" i="4" s="1"/>
  <c r="W195" i="4"/>
  <c r="W187" i="4"/>
  <c r="T187" i="4" s="1"/>
  <c r="W179" i="4"/>
  <c r="T179" i="4" s="1"/>
  <c r="W171" i="4"/>
  <c r="T171" i="4" s="1"/>
  <c r="W163" i="4"/>
  <c r="W155" i="4"/>
  <c r="T155" i="4" s="1"/>
  <c r="W147" i="4"/>
  <c r="T147" i="4" s="1"/>
  <c r="W139" i="4"/>
  <c r="T139" i="4" s="1"/>
  <c r="W131" i="4"/>
  <c r="W123" i="4"/>
  <c r="T123" i="4" s="1"/>
  <c r="W114" i="4"/>
  <c r="T114" i="4" s="1"/>
  <c r="W106" i="4"/>
  <c r="W98" i="4"/>
  <c r="T98" i="4" s="1"/>
  <c r="W90" i="4"/>
  <c r="T90" i="4" s="1"/>
  <c r="W82" i="4"/>
  <c r="T82" i="4" s="1"/>
  <c r="W74" i="4"/>
  <c r="T74" i="4" s="1"/>
  <c r="W66" i="4"/>
  <c r="W58" i="4"/>
  <c r="T58" i="4" s="1"/>
  <c r="W50" i="4"/>
  <c r="T50" i="4" s="1"/>
  <c r="W42" i="4"/>
  <c r="T42" i="4" s="1"/>
  <c r="W34" i="4"/>
  <c r="W26" i="4"/>
  <c r="T26" i="4" s="1"/>
  <c r="W18" i="4"/>
  <c r="T18" i="4" s="1"/>
  <c r="W10" i="4"/>
  <c r="T10" i="4" s="1"/>
  <c r="AA550" i="4"/>
  <c r="AA542" i="4"/>
  <c r="AA534" i="4"/>
  <c r="X534" i="4" s="1"/>
  <c r="AA526" i="4"/>
  <c r="AA518" i="4"/>
  <c r="AA510" i="4"/>
  <c r="AA502" i="4"/>
  <c r="X502" i="4" s="1"/>
  <c r="AA494" i="4"/>
  <c r="X494" i="4" s="1"/>
  <c r="AA486" i="4"/>
  <c r="AA478" i="4"/>
  <c r="AA470" i="4"/>
  <c r="AA462" i="4"/>
  <c r="AA454" i="4"/>
  <c r="AA446" i="4"/>
  <c r="AA438" i="4"/>
  <c r="X438" i="4" s="1"/>
  <c r="AA430" i="4"/>
  <c r="X430" i="4" s="1"/>
  <c r="AA422" i="4"/>
  <c r="AA414" i="4"/>
  <c r="AA406" i="4"/>
  <c r="X406" i="4" s="1"/>
  <c r="AA398" i="4"/>
  <c r="AA390" i="4"/>
  <c r="AA382" i="4"/>
  <c r="AA374" i="4"/>
  <c r="X374" i="4" s="1"/>
  <c r="AA366" i="4"/>
  <c r="X366" i="4" s="1"/>
  <c r="AA358" i="4"/>
  <c r="AA350" i="4"/>
  <c r="AA342" i="4"/>
  <c r="X342" i="4" s="1"/>
  <c r="AA334" i="4"/>
  <c r="AA326" i="4"/>
  <c r="AA318" i="4"/>
  <c r="AA310" i="4"/>
  <c r="X310" i="4" s="1"/>
  <c r="AA302" i="4"/>
  <c r="X302" i="4" s="1"/>
  <c r="AA294" i="4"/>
  <c r="AA286" i="4"/>
  <c r="AA278" i="4"/>
  <c r="X278" i="4" s="1"/>
  <c r="AA270" i="4"/>
  <c r="AA262" i="4"/>
  <c r="AA254" i="4"/>
  <c r="AA246" i="4"/>
  <c r="X246" i="4" s="1"/>
  <c r="AA238" i="4"/>
  <c r="X238" i="4" s="1"/>
  <c r="AA229" i="4"/>
  <c r="AA221" i="4"/>
  <c r="AA213" i="4"/>
  <c r="X213" i="4" s="1"/>
  <c r="AA205" i="4"/>
  <c r="AA197" i="4"/>
  <c r="AA189" i="4"/>
  <c r="AA181" i="4"/>
  <c r="X181" i="4" s="1"/>
  <c r="AA173" i="4"/>
  <c r="AA165" i="4"/>
  <c r="AA157" i="4"/>
  <c r="W547" i="4"/>
  <c r="T547" i="4" s="1"/>
  <c r="W539" i="4"/>
  <c r="W531" i="4"/>
  <c r="T531" i="4" s="1"/>
  <c r="W523" i="4"/>
  <c r="T523" i="4" s="1"/>
  <c r="W515" i="4"/>
  <c r="T515" i="4" s="1"/>
  <c r="W507" i="4"/>
  <c r="T507" i="4" s="1"/>
  <c r="W499" i="4"/>
  <c r="T499" i="4" s="1"/>
  <c r="W491" i="4"/>
  <c r="T491" i="4" s="1"/>
  <c r="W483" i="4"/>
  <c r="T483" i="4" s="1"/>
  <c r="W475" i="4"/>
  <c r="T475" i="4" s="1"/>
  <c r="W467" i="4"/>
  <c r="T467" i="4" s="1"/>
  <c r="W459" i="4"/>
  <c r="T459" i="4" s="1"/>
  <c r="W451" i="4"/>
  <c r="T451" i="4" s="1"/>
  <c r="W443" i="4"/>
  <c r="T443" i="4" s="1"/>
  <c r="W435" i="4"/>
  <c r="T435" i="4" s="1"/>
  <c r="W427" i="4"/>
  <c r="T427" i="4" s="1"/>
  <c r="W419" i="4"/>
  <c r="T419" i="4" s="1"/>
  <c r="W411" i="4"/>
  <c r="T411" i="4" s="1"/>
  <c r="W403" i="4"/>
  <c r="T403" i="4" s="1"/>
  <c r="W395" i="4"/>
  <c r="T395" i="4" s="1"/>
  <c r="W387" i="4"/>
  <c r="T387" i="4" s="1"/>
  <c r="W379" i="4"/>
  <c r="T379" i="4" s="1"/>
  <c r="W371" i="4"/>
  <c r="T371" i="4" s="1"/>
  <c r="W363" i="4"/>
  <c r="T363" i="4" s="1"/>
  <c r="W355" i="4"/>
  <c r="T355" i="4" s="1"/>
  <c r="W347" i="4"/>
  <c r="T347" i="4" s="1"/>
  <c r="W339" i="4"/>
  <c r="T339" i="4" s="1"/>
  <c r="W331" i="4"/>
  <c r="T331" i="4" s="1"/>
  <c r="W323" i="4"/>
  <c r="T323" i="4" s="1"/>
  <c r="W315" i="4"/>
  <c r="T315" i="4" s="1"/>
  <c r="W307" i="4"/>
  <c r="T307" i="4" s="1"/>
  <c r="W299" i="4"/>
  <c r="T299" i="4" s="1"/>
  <c r="W291" i="4"/>
  <c r="T291" i="4" s="1"/>
  <c r="W283" i="4"/>
  <c r="T283" i="4" s="1"/>
  <c r="W275" i="4"/>
  <c r="T275" i="4" s="1"/>
  <c r="W267" i="4"/>
  <c r="T267" i="4" s="1"/>
  <c r="W259" i="4"/>
  <c r="T259" i="4" s="1"/>
  <c r="W251" i="4"/>
  <c r="T251" i="4" s="1"/>
  <c r="W243" i="4"/>
  <c r="T243" i="4" s="1"/>
  <c r="W234" i="4"/>
  <c r="W226" i="4"/>
  <c r="T226" i="4" s="1"/>
  <c r="W218" i="4"/>
  <c r="T218" i="4" s="1"/>
  <c r="W210" i="4"/>
  <c r="T210" i="4" s="1"/>
  <c r="W202" i="4"/>
  <c r="W194" i="4"/>
  <c r="T194" i="4" s="1"/>
  <c r="W186" i="4"/>
  <c r="T186" i="4" s="1"/>
  <c r="W178" i="4"/>
  <c r="T178" i="4" s="1"/>
  <c r="W170" i="4"/>
  <c r="W162" i="4"/>
  <c r="T162" i="4" s="1"/>
  <c r="W154" i="4"/>
  <c r="T154" i="4" s="1"/>
  <c r="W146" i="4"/>
  <c r="T146" i="4" s="1"/>
  <c r="W138" i="4"/>
  <c r="W130" i="4"/>
  <c r="T130" i="4" s="1"/>
  <c r="W122" i="4"/>
  <c r="T122" i="4" s="1"/>
  <c r="W113" i="4"/>
  <c r="T113" i="4" s="1"/>
  <c r="W105" i="4"/>
  <c r="T105" i="4" s="1"/>
  <c r="W97" i="4"/>
  <c r="T97" i="4" s="1"/>
  <c r="W89" i="4"/>
  <c r="T89" i="4" s="1"/>
  <c r="D26" i="10" s="1"/>
  <c r="F26" i="10" s="1"/>
  <c r="W81" i="4"/>
  <c r="T81" i="4" s="1"/>
  <c r="W73" i="4"/>
  <c r="W65" i="4"/>
  <c r="T65" i="4" s="1"/>
  <c r="W57" i="4"/>
  <c r="T57" i="4" s="1"/>
  <c r="W49" i="4"/>
  <c r="T49" i="4" s="1"/>
  <c r="W41" i="4"/>
  <c r="W33" i="4"/>
  <c r="T33" i="4" s="1"/>
  <c r="W25" i="4"/>
  <c r="T25" i="4" s="1"/>
  <c r="W17" i="4"/>
  <c r="T17" i="4" s="1"/>
  <c r="W9" i="4"/>
  <c r="AA549" i="4"/>
  <c r="AA541" i="4"/>
  <c r="AA533" i="4"/>
  <c r="X533" i="4" s="1"/>
  <c r="AA525" i="4"/>
  <c r="X525" i="4" s="1"/>
  <c r="AA517" i="4"/>
  <c r="X517" i="4" s="1"/>
  <c r="AA509" i="4"/>
  <c r="AA501" i="4"/>
  <c r="AA493" i="4"/>
  <c r="AA485" i="4"/>
  <c r="AA477" i="4"/>
  <c r="AA469" i="4"/>
  <c r="X469" i="4" s="1"/>
  <c r="AA461" i="4"/>
  <c r="X461" i="4" s="1"/>
  <c r="AA453" i="4"/>
  <c r="X453" i="4" s="1"/>
  <c r="W546" i="4"/>
  <c r="T546" i="4" s="1"/>
  <c r="W538" i="4"/>
  <c r="T538" i="4" s="1"/>
  <c r="W530" i="4"/>
  <c r="T530" i="4" s="1"/>
  <c r="W522" i="4"/>
  <c r="T522" i="4" s="1"/>
  <c r="W514" i="4"/>
  <c r="T514" i="4" s="1"/>
  <c r="W506" i="4"/>
  <c r="T506" i="4" s="1"/>
  <c r="W498" i="4"/>
  <c r="T498" i="4" s="1"/>
  <c r="W490" i="4"/>
  <c r="T490" i="4" s="1"/>
  <c r="W482" i="4"/>
  <c r="T482" i="4" s="1"/>
  <c r="W474" i="4"/>
  <c r="T474" i="4" s="1"/>
  <c r="W466" i="4"/>
  <c r="T466" i="4" s="1"/>
  <c r="W458" i="4"/>
  <c r="T458" i="4" s="1"/>
  <c r="W450" i="4"/>
  <c r="T450" i="4" s="1"/>
  <c r="W442" i="4"/>
  <c r="T442" i="4" s="1"/>
  <c r="W434" i="4"/>
  <c r="T434" i="4" s="1"/>
  <c r="W426" i="4"/>
  <c r="T426" i="4" s="1"/>
  <c r="W418" i="4"/>
  <c r="T418" i="4" s="1"/>
  <c r="W410" i="4"/>
  <c r="T410" i="4" s="1"/>
  <c r="W402" i="4"/>
  <c r="T402" i="4" s="1"/>
  <c r="W394" i="4"/>
  <c r="T394" i="4" s="1"/>
  <c r="W386" i="4"/>
  <c r="T386" i="4" s="1"/>
  <c r="W378" i="4"/>
  <c r="T378" i="4" s="1"/>
  <c r="W370" i="4"/>
  <c r="T370" i="4" s="1"/>
  <c r="W362" i="4"/>
  <c r="T362" i="4" s="1"/>
  <c r="W354" i="4"/>
  <c r="T354" i="4" s="1"/>
  <c r="W346" i="4"/>
  <c r="T346" i="4" s="1"/>
  <c r="W338" i="4"/>
  <c r="T338" i="4" s="1"/>
  <c r="W330" i="4"/>
  <c r="T330" i="4" s="1"/>
  <c r="W322" i="4"/>
  <c r="T322" i="4" s="1"/>
  <c r="W314" i="4"/>
  <c r="T314" i="4" s="1"/>
  <c r="W306" i="4"/>
  <c r="T306" i="4" s="1"/>
  <c r="W298" i="4"/>
  <c r="T298" i="4" s="1"/>
  <c r="W290" i="4"/>
  <c r="T290" i="4" s="1"/>
  <c r="W282" i="4"/>
  <c r="T282" i="4" s="1"/>
  <c r="W274" i="4"/>
  <c r="T274" i="4" s="1"/>
  <c r="W266" i="4"/>
  <c r="T266" i="4" s="1"/>
  <c r="W258" i="4"/>
  <c r="T258" i="4" s="1"/>
  <c r="W250" i="4"/>
  <c r="T250" i="4" s="1"/>
  <c r="W242" i="4"/>
  <c r="T242" i="4" s="1"/>
  <c r="W233" i="4"/>
  <c r="T233" i="4" s="1"/>
  <c r="W225" i="4"/>
  <c r="W217" i="4"/>
  <c r="T217" i="4" s="1"/>
  <c r="W209" i="4"/>
  <c r="T209" i="4" s="1"/>
  <c r="W201" i="4"/>
  <c r="T201" i="4" s="1"/>
  <c r="W193" i="4"/>
  <c r="W185" i="4"/>
  <c r="T185" i="4" s="1"/>
  <c r="W177" i="4"/>
  <c r="T177" i="4" s="1"/>
  <c r="W169" i="4"/>
  <c r="T169" i="4" s="1"/>
  <c r="W161" i="4"/>
  <c r="W153" i="4"/>
  <c r="T153" i="4" s="1"/>
  <c r="W145" i="4"/>
  <c r="T145" i="4" s="1"/>
  <c r="W137" i="4"/>
  <c r="T137" i="4" s="1"/>
  <c r="W129" i="4"/>
  <c r="W121" i="4"/>
  <c r="T121" i="4" s="1"/>
  <c r="W112" i="4"/>
  <c r="T112" i="4" s="1"/>
  <c r="W104" i="4"/>
  <c r="T104" i="4" s="1"/>
  <c r="W96" i="4"/>
  <c r="T96" i="4" s="1"/>
  <c r="W88" i="4"/>
  <c r="W80" i="4"/>
  <c r="W72" i="4"/>
  <c r="T72" i="4" s="1"/>
  <c r="W64" i="4"/>
  <c r="W56" i="4"/>
  <c r="T56" i="4" s="1"/>
  <c r="W48" i="4"/>
  <c r="T48" i="4" s="1"/>
  <c r="W40" i="4"/>
  <c r="T40" i="4" s="1"/>
  <c r="W32" i="4"/>
  <c r="W24" i="4"/>
  <c r="T24" i="4" s="1"/>
  <c r="W16" i="4"/>
  <c r="T16" i="4" s="1"/>
  <c r="W8" i="4"/>
  <c r="T8" i="4" s="1"/>
  <c r="AA548" i="4"/>
  <c r="AA540" i="4"/>
  <c r="AA532" i="4"/>
  <c r="AA524" i="4"/>
  <c r="X524" i="4" s="1"/>
  <c r="AA516" i="4"/>
  <c r="X516" i="4" s="1"/>
  <c r="AA508" i="4"/>
  <c r="AA500" i="4"/>
  <c r="AA492" i="4"/>
  <c r="X492" i="4" s="1"/>
  <c r="AA484" i="4"/>
  <c r="AA476" i="4"/>
  <c r="AA468" i="4"/>
  <c r="AA460" i="4"/>
  <c r="X460" i="4" s="1"/>
  <c r="AA452" i="4"/>
  <c r="X452" i="4" s="1"/>
  <c r="AA444" i="4"/>
  <c r="AA436" i="4"/>
  <c r="AA428" i="4"/>
  <c r="X428" i="4" s="1"/>
  <c r="AA420" i="4"/>
  <c r="AA412" i="4"/>
  <c r="AA404" i="4"/>
  <c r="AA396" i="4"/>
  <c r="X396" i="4" s="1"/>
  <c r="AA388" i="4"/>
  <c r="X388" i="4" s="1"/>
  <c r="AA380" i="4"/>
  <c r="AA372" i="4"/>
  <c r="AA364" i="4"/>
  <c r="X364" i="4" s="1"/>
  <c r="W545" i="4"/>
  <c r="W537" i="4"/>
  <c r="T537" i="4" s="1"/>
  <c r="W529" i="4"/>
  <c r="T529" i="4" s="1"/>
  <c r="W521" i="4"/>
  <c r="T521" i="4" s="1"/>
  <c r="W513" i="4"/>
  <c r="W505" i="4"/>
  <c r="T505" i="4" s="1"/>
  <c r="W497" i="4"/>
  <c r="T497" i="4" s="1"/>
  <c r="W489" i="4"/>
  <c r="T489" i="4" s="1"/>
  <c r="W481" i="4"/>
  <c r="W473" i="4"/>
  <c r="T473" i="4" s="1"/>
  <c r="W465" i="4"/>
  <c r="T465" i="4" s="1"/>
  <c r="W457" i="4"/>
  <c r="T457" i="4" s="1"/>
  <c r="W449" i="4"/>
  <c r="W441" i="4"/>
  <c r="T441" i="4" s="1"/>
  <c r="W433" i="4"/>
  <c r="T433" i="4" s="1"/>
  <c r="W425" i="4"/>
  <c r="T425" i="4" s="1"/>
  <c r="W417" i="4"/>
  <c r="W409" i="4"/>
  <c r="T409" i="4" s="1"/>
  <c r="W401" i="4"/>
  <c r="T401" i="4" s="1"/>
  <c r="W393" i="4"/>
  <c r="T393" i="4" s="1"/>
  <c r="W385" i="4"/>
  <c r="W377" i="4"/>
  <c r="T377" i="4" s="1"/>
  <c r="W369" i="4"/>
  <c r="T369" i="4" s="1"/>
  <c r="W361" i="4"/>
  <c r="T361" i="4" s="1"/>
  <c r="W353" i="4"/>
  <c r="W345" i="4"/>
  <c r="T345" i="4" s="1"/>
  <c r="W337" i="4"/>
  <c r="T337" i="4" s="1"/>
  <c r="W329" i="4"/>
  <c r="T329" i="4" s="1"/>
  <c r="W321" i="4"/>
  <c r="W313" i="4"/>
  <c r="T313" i="4" s="1"/>
  <c r="W305" i="4"/>
  <c r="T305" i="4" s="1"/>
  <c r="W297" i="4"/>
  <c r="T297" i="4" s="1"/>
  <c r="W289" i="4"/>
  <c r="W281" i="4"/>
  <c r="T281" i="4" s="1"/>
  <c r="W273" i="4"/>
  <c r="T273" i="4" s="1"/>
  <c r="W265" i="4"/>
  <c r="T265" i="4" s="1"/>
  <c r="W257" i="4"/>
  <c r="W249" i="4"/>
  <c r="T249" i="4" s="1"/>
  <c r="W241" i="4"/>
  <c r="T241" i="4" s="1"/>
  <c r="W232" i="4"/>
  <c r="T232" i="4" s="1"/>
  <c r="W224" i="4"/>
  <c r="T224" i="4" s="1"/>
  <c r="W216" i="4"/>
  <c r="W208" i="4"/>
  <c r="T208" i="4" s="1"/>
  <c r="W200" i="4"/>
  <c r="T200" i="4" s="1"/>
  <c r="W192" i="4"/>
  <c r="T192" i="4" s="1"/>
  <c r="W184" i="4"/>
  <c r="W176" i="4"/>
  <c r="T176" i="4" s="1"/>
  <c r="W168" i="4"/>
  <c r="T168" i="4" s="1"/>
  <c r="W160" i="4"/>
  <c r="T160" i="4" s="1"/>
  <c r="W152" i="4"/>
  <c r="W144" i="4"/>
  <c r="T144" i="4" s="1"/>
  <c r="W136" i="4"/>
  <c r="T136" i="4" s="1"/>
  <c r="W128" i="4"/>
  <c r="T128" i="4" s="1"/>
  <c r="W120" i="4"/>
  <c r="W111" i="4"/>
  <c r="T111" i="4" s="1"/>
  <c r="W103" i="4"/>
  <c r="T103" i="4" s="1"/>
  <c r="W95" i="4"/>
  <c r="T95" i="4" s="1"/>
  <c r="W87" i="4"/>
  <c r="T87" i="4" s="1"/>
  <c r="W79" i="4"/>
  <c r="T79" i="4" s="1"/>
  <c r="W71" i="4"/>
  <c r="T71" i="4" s="1"/>
  <c r="W63" i="4"/>
  <c r="T63" i="4" s="1"/>
  <c r="W55" i="4"/>
  <c r="W47" i="4"/>
  <c r="T47" i="4" s="1"/>
  <c r="W39" i="4"/>
  <c r="T39" i="4" s="1"/>
  <c r="W31" i="4"/>
  <c r="T31" i="4" s="1"/>
  <c r="W23" i="4"/>
  <c r="W15" i="4"/>
  <c r="T15" i="4" s="1"/>
  <c r="W7" i="4"/>
  <c r="T7" i="4" s="1"/>
  <c r="AA547" i="4"/>
  <c r="AA539" i="4"/>
  <c r="AA531" i="4"/>
  <c r="AA523" i="4"/>
  <c r="AA515" i="4"/>
  <c r="AA507" i="4"/>
  <c r="X507" i="4" s="1"/>
  <c r="AA499" i="4"/>
  <c r="X499" i="4" s="1"/>
  <c r="AA491" i="4"/>
  <c r="X491" i="4" s="1"/>
  <c r="AA483" i="4"/>
  <c r="AA475" i="4"/>
  <c r="AA467" i="4"/>
  <c r="AA459" i="4"/>
  <c r="AA451" i="4"/>
  <c r="AA443" i="4"/>
  <c r="X443" i="4" s="1"/>
  <c r="AA435" i="4"/>
  <c r="X435" i="4" s="1"/>
  <c r="AA427" i="4"/>
  <c r="X427" i="4" s="1"/>
  <c r="AA419" i="4"/>
  <c r="AA411" i="4"/>
  <c r="AA403" i="4"/>
  <c r="AA395" i="4"/>
  <c r="AA387" i="4"/>
  <c r="AA379" i="4"/>
  <c r="X379" i="4" s="1"/>
  <c r="AA371" i="4"/>
  <c r="X371" i="4" s="1"/>
  <c r="AA363" i="4"/>
  <c r="X363" i="4" s="1"/>
  <c r="AA355" i="4"/>
  <c r="AA347" i="4"/>
  <c r="AA339" i="4"/>
  <c r="AA331" i="4"/>
  <c r="AA323" i="4"/>
  <c r="AA315" i="4"/>
  <c r="X315" i="4" s="1"/>
  <c r="AA307" i="4"/>
  <c r="X307" i="4" s="1"/>
  <c r="AA299" i="4"/>
  <c r="X299" i="4" s="1"/>
  <c r="AA291" i="4"/>
  <c r="AA283" i="4"/>
  <c r="AA275" i="4"/>
  <c r="AA267" i="4"/>
  <c r="AA259" i="4"/>
  <c r="AA251" i="4"/>
  <c r="X251" i="4" s="1"/>
  <c r="AA243" i="4"/>
  <c r="X243" i="4" s="1"/>
  <c r="AA234" i="4"/>
  <c r="X234" i="4" s="1"/>
  <c r="AA226" i="4"/>
  <c r="AA218" i="4"/>
  <c r="AA210" i="4"/>
  <c r="AA202" i="4"/>
  <c r="AA194" i="4"/>
  <c r="AA186" i="4"/>
  <c r="X186" i="4" s="1"/>
  <c r="AA178" i="4"/>
  <c r="X178" i="4" s="1"/>
  <c r="AA170" i="4"/>
  <c r="X170" i="4" s="1"/>
  <c r="AA162" i="4"/>
  <c r="AA154" i="4"/>
  <c r="AA146" i="4"/>
  <c r="AA138" i="4"/>
  <c r="AA129" i="4"/>
  <c r="X129" i="4" s="1"/>
  <c r="AD236" i="4"/>
  <c r="AD4" i="4"/>
  <c r="AB4" i="4" s="1"/>
  <c r="AD59" i="4"/>
  <c r="AD128" i="4"/>
  <c r="AD80" i="4"/>
  <c r="AD119" i="4"/>
  <c r="AD134" i="4"/>
  <c r="AD535" i="4"/>
  <c r="AD527" i="4"/>
  <c r="AB527" i="4" s="1"/>
  <c r="AD519" i="4"/>
  <c r="AD511" i="4"/>
  <c r="AD503" i="4"/>
  <c r="AD495" i="4"/>
  <c r="AB495" i="4" s="1"/>
  <c r="AD487" i="4"/>
  <c r="AB487" i="4" s="1"/>
  <c r="AD479" i="4"/>
  <c r="AB479" i="4" s="1"/>
  <c r="AD471" i="4"/>
  <c r="AD463" i="4"/>
  <c r="AB463" i="4" s="1"/>
  <c r="AD455" i="4"/>
  <c r="AD447" i="4"/>
  <c r="AD439" i="4"/>
  <c r="AD431" i="4"/>
  <c r="AB431" i="4" s="1"/>
  <c r="AD422" i="4"/>
  <c r="AB422" i="4" s="1"/>
  <c r="AD414" i="4"/>
  <c r="AB414" i="4" s="1"/>
  <c r="AD406" i="4"/>
  <c r="AD398" i="4"/>
  <c r="AD389" i="4"/>
  <c r="AD381" i="4"/>
  <c r="AD373" i="4"/>
  <c r="AD365" i="4"/>
  <c r="AD357" i="4"/>
  <c r="AD349" i="4"/>
  <c r="AD341" i="4"/>
  <c r="AD333" i="4"/>
  <c r="AD325" i="4"/>
  <c r="AD317" i="4"/>
  <c r="AD309" i="4"/>
  <c r="AD301" i="4"/>
  <c r="AD293" i="4"/>
  <c r="AD285" i="4"/>
  <c r="AD277" i="4"/>
  <c r="AD269" i="4"/>
  <c r="AD261" i="4"/>
  <c r="AD253" i="4"/>
  <c r="AD245" i="4"/>
  <c r="AD237" i="4"/>
  <c r="AD228" i="4"/>
  <c r="AD220" i="4"/>
  <c r="AD212" i="4"/>
  <c r="AD204" i="4"/>
  <c r="AD196" i="4"/>
  <c r="AD188" i="4"/>
  <c r="AD180" i="4"/>
  <c r="AD172" i="4"/>
  <c r="AD164" i="4"/>
  <c r="AD156" i="4"/>
  <c r="AD148" i="4"/>
  <c r="AD140" i="4"/>
  <c r="AD131" i="4"/>
  <c r="AD122" i="4"/>
  <c r="AD113" i="4"/>
  <c r="AD105" i="4"/>
  <c r="AD97" i="4"/>
  <c r="AD89" i="4"/>
  <c r="AD81" i="4"/>
  <c r="AD72" i="4"/>
  <c r="AD64" i="4"/>
  <c r="AD55" i="4"/>
  <c r="AD47" i="4"/>
  <c r="AD39" i="4"/>
  <c r="AD31" i="4"/>
  <c r="AD23" i="4"/>
  <c r="AD15" i="4"/>
  <c r="AD7" i="4"/>
  <c r="AD550" i="4"/>
  <c r="AB550" i="4" s="1"/>
  <c r="AD542" i="4"/>
  <c r="AB542" i="4" s="1"/>
  <c r="AD534" i="4"/>
  <c r="AD526" i="4"/>
  <c r="AD518" i="4"/>
  <c r="AD510" i="4"/>
  <c r="AD502" i="4"/>
  <c r="AD494" i="4"/>
  <c r="AB494" i="4" s="1"/>
  <c r="AD486" i="4"/>
  <c r="AB486" i="4" s="1"/>
  <c r="AD478" i="4"/>
  <c r="AB478" i="4" s="1"/>
  <c r="AD470" i="4"/>
  <c r="AD462" i="4"/>
  <c r="AD454" i="4"/>
  <c r="AD446" i="4"/>
  <c r="AD438" i="4"/>
  <c r="AD430" i="4"/>
  <c r="AB430" i="4" s="1"/>
  <c r="AD421" i="4"/>
  <c r="AD413" i="4"/>
  <c r="AD405" i="4"/>
  <c r="AD397" i="4"/>
  <c r="AD388" i="4"/>
  <c r="AD380" i="4"/>
  <c r="AD372" i="4"/>
  <c r="AD364" i="4"/>
  <c r="AD356" i="4"/>
  <c r="AD348" i="4"/>
  <c r="AD340" i="4"/>
  <c r="AD332" i="4"/>
  <c r="AD324" i="4"/>
  <c r="AD316" i="4"/>
  <c r="AD308" i="4"/>
  <c r="AD300" i="4"/>
  <c r="AD292" i="4"/>
  <c r="AD284" i="4"/>
  <c r="AD276" i="4"/>
  <c r="AD268" i="4"/>
  <c r="AD260" i="4"/>
  <c r="AD252" i="4"/>
  <c r="AD244" i="4"/>
  <c r="AD235" i="4"/>
  <c r="AD227" i="4"/>
  <c r="AD219" i="4"/>
  <c r="AD211" i="4"/>
  <c r="AD203" i="4"/>
  <c r="AD195" i="4"/>
  <c r="AD187" i="4"/>
  <c r="AD179" i="4"/>
  <c r="AD171" i="4"/>
  <c r="AD163" i="4"/>
  <c r="AD155" i="4"/>
  <c r="AD147" i="4"/>
  <c r="AD139" i="4"/>
  <c r="AD130" i="4"/>
  <c r="AD121" i="4"/>
  <c r="AD112" i="4"/>
  <c r="AD104" i="4"/>
  <c r="AD96" i="4"/>
  <c r="AD88" i="4"/>
  <c r="AD79" i="4"/>
  <c r="AD71" i="4"/>
  <c r="AD63" i="4"/>
  <c r="AD54" i="4"/>
  <c r="AB54" i="4" s="1"/>
  <c r="AD46" i="4"/>
  <c r="AB46" i="4" s="1"/>
  <c r="AD38" i="4"/>
  <c r="AD30" i="4"/>
  <c r="AB30" i="4" s="1"/>
  <c r="AD22" i="4"/>
  <c r="AB22" i="4" s="1"/>
  <c r="AD14" i="4"/>
  <c r="AB14" i="4" s="1"/>
  <c r="AD6" i="4"/>
  <c r="AB6" i="4" s="1"/>
  <c r="AD549" i="4"/>
  <c r="AD541" i="4"/>
  <c r="AB541" i="4" s="1"/>
  <c r="AD533" i="4"/>
  <c r="AB533" i="4" s="1"/>
  <c r="AD525" i="4"/>
  <c r="AD517" i="4"/>
  <c r="AD509" i="4"/>
  <c r="AB509" i="4" s="1"/>
  <c r="AD501" i="4"/>
  <c r="AD493" i="4"/>
  <c r="AD485" i="4"/>
  <c r="AD477" i="4"/>
  <c r="AB477" i="4" s="1"/>
  <c r="AD469" i="4"/>
  <c r="AB469" i="4" s="1"/>
  <c r="AD461" i="4"/>
  <c r="AD453" i="4"/>
  <c r="AD445" i="4"/>
  <c r="AD437" i="4"/>
  <c r="AD429" i="4"/>
  <c r="AD420" i="4"/>
  <c r="AB420" i="4" s="1"/>
  <c r="AD412" i="4"/>
  <c r="AB412" i="4" s="1"/>
  <c r="AD404" i="4"/>
  <c r="AD396" i="4"/>
  <c r="AD387" i="4"/>
  <c r="AB387" i="4" s="1"/>
  <c r="AD379" i="4"/>
  <c r="AB379" i="4" s="1"/>
  <c r="AD371" i="4"/>
  <c r="AD363" i="4"/>
  <c r="AD355" i="4"/>
  <c r="AD347" i="4"/>
  <c r="AD339" i="4"/>
  <c r="AD331" i="4"/>
  <c r="AD323" i="4"/>
  <c r="AB323" i="4" s="1"/>
  <c r="AD315" i="4"/>
  <c r="AB315" i="4" s="1"/>
  <c r="AD307" i="4"/>
  <c r="AD299" i="4"/>
  <c r="AD291" i="4"/>
  <c r="AD283" i="4"/>
  <c r="AD275" i="4"/>
  <c r="AD267" i="4"/>
  <c r="AD259" i="4"/>
  <c r="AB259" i="4" s="1"/>
  <c r="AD251" i="4"/>
  <c r="AB251" i="4" s="1"/>
  <c r="AD243" i="4"/>
  <c r="AD234" i="4"/>
  <c r="AD226" i="4"/>
  <c r="AD218" i="4"/>
  <c r="AD210" i="4"/>
  <c r="AD202" i="4"/>
  <c r="AD194" i="4"/>
  <c r="AB194" i="4" s="1"/>
  <c r="AD186" i="4"/>
  <c r="AB186" i="4" s="1"/>
  <c r="AD178" i="4"/>
  <c r="AD170" i="4"/>
  <c r="AD162" i="4"/>
  <c r="AD154" i="4"/>
  <c r="AD146" i="4"/>
  <c r="AD138" i="4"/>
  <c r="AD129" i="4"/>
  <c r="AB129" i="4" s="1"/>
  <c r="AD120" i="4"/>
  <c r="AB120" i="4" s="1"/>
  <c r="AD111" i="4"/>
  <c r="AB111" i="4" s="1"/>
  <c r="AD103" i="4"/>
  <c r="AB103" i="4" s="1"/>
  <c r="AD95" i="4"/>
  <c r="AB95" i="4" s="1"/>
  <c r="AD87" i="4"/>
  <c r="AB87" i="4" s="1"/>
  <c r="AD78" i="4"/>
  <c r="AB78" i="4" s="1"/>
  <c r="AD70" i="4"/>
  <c r="AB70" i="4" s="1"/>
  <c r="AD62" i="4"/>
  <c r="AB62" i="4" s="1"/>
  <c r="AD53" i="4"/>
  <c r="AB53" i="4" s="1"/>
  <c r="AD45" i="4"/>
  <c r="AB45" i="4" s="1"/>
  <c r="AD37" i="4"/>
  <c r="AB37" i="4" s="1"/>
  <c r="AD29" i="4"/>
  <c r="AB29" i="4" s="1"/>
  <c r="AD21" i="4"/>
  <c r="AB21" i="4" s="1"/>
  <c r="AD13" i="4"/>
  <c r="AB13" i="4" s="1"/>
  <c r="AD5" i="4"/>
  <c r="AB5" i="4" s="1"/>
  <c r="AD548" i="4"/>
  <c r="AB548" i="4" s="1"/>
  <c r="AD540" i="4"/>
  <c r="AB540" i="4" s="1"/>
  <c r="AD532" i="4"/>
  <c r="AB532" i="4" s="1"/>
  <c r="AD524" i="4"/>
  <c r="AD516" i="4"/>
  <c r="AB516" i="4" s="1"/>
  <c r="AD508" i="4"/>
  <c r="AD500" i="4"/>
  <c r="AD492" i="4"/>
  <c r="AD484" i="4"/>
  <c r="AB484" i="4" s="1"/>
  <c r="AD476" i="4"/>
  <c r="AB476" i="4" s="1"/>
  <c r="AD468" i="4"/>
  <c r="AB468" i="4" s="1"/>
  <c r="AD460" i="4"/>
  <c r="AD452" i="4"/>
  <c r="AB452" i="4" s="1"/>
  <c r="AD444" i="4"/>
  <c r="AD436" i="4"/>
  <c r="AD427" i="4"/>
  <c r="AD419" i="4"/>
  <c r="AB419" i="4" s="1"/>
  <c r="AD411" i="4"/>
  <c r="AD403" i="4"/>
  <c r="AD395" i="4"/>
  <c r="AD386" i="4"/>
  <c r="AB386" i="4" s="1"/>
  <c r="AD378" i="4"/>
  <c r="AB378" i="4" s="1"/>
  <c r="AD370" i="4"/>
  <c r="AB370" i="4" s="1"/>
  <c r="AD362" i="4"/>
  <c r="AB362" i="4" s="1"/>
  <c r="AD354" i="4"/>
  <c r="AB354" i="4" s="1"/>
  <c r="AD346" i="4"/>
  <c r="AB346" i="4" s="1"/>
  <c r="AD338" i="4"/>
  <c r="AB338" i="4" s="1"/>
  <c r="AD330" i="4"/>
  <c r="AB330" i="4" s="1"/>
  <c r="AD322" i="4"/>
  <c r="AB322" i="4" s="1"/>
  <c r="AD314" i="4"/>
  <c r="AB314" i="4" s="1"/>
  <c r="AD306" i="4"/>
  <c r="AB306" i="4" s="1"/>
  <c r="AD298" i="4"/>
  <c r="AB298" i="4" s="1"/>
  <c r="AD290" i="4"/>
  <c r="AB290" i="4" s="1"/>
  <c r="AD282" i="4"/>
  <c r="AB282" i="4" s="1"/>
  <c r="AD274" i="4"/>
  <c r="AB274" i="4" s="1"/>
  <c r="AD266" i="4"/>
  <c r="AB266" i="4" s="1"/>
  <c r="AD258" i="4"/>
  <c r="AB258" i="4" s="1"/>
  <c r="AD250" i="4"/>
  <c r="AB250" i="4" s="1"/>
  <c r="AD242" i="4"/>
  <c r="AB242" i="4" s="1"/>
  <c r="AD233" i="4"/>
  <c r="AB233" i="4" s="1"/>
  <c r="AD225" i="4"/>
  <c r="AB225" i="4" s="1"/>
  <c r="AD217" i="4"/>
  <c r="AB217" i="4" s="1"/>
  <c r="AD209" i="4"/>
  <c r="AB209" i="4" s="1"/>
  <c r="AD201" i="4"/>
  <c r="AB201" i="4" s="1"/>
  <c r="AD193" i="4"/>
  <c r="AB193" i="4" s="1"/>
  <c r="AD185" i="4"/>
  <c r="AB185" i="4" s="1"/>
  <c r="AD177" i="4"/>
  <c r="AB177" i="4" s="1"/>
  <c r="AD169" i="4"/>
  <c r="AB169" i="4" s="1"/>
  <c r="AD161" i="4"/>
  <c r="AB161" i="4" s="1"/>
  <c r="AD153" i="4"/>
  <c r="AB153" i="4" s="1"/>
  <c r="AD145" i="4"/>
  <c r="AB145" i="4" s="1"/>
  <c r="AD137" i="4"/>
  <c r="AB137" i="4" s="1"/>
  <c r="AD127" i="4"/>
  <c r="AB127" i="4" s="1"/>
  <c r="AD118" i="4"/>
  <c r="AB118" i="4" s="1"/>
  <c r="AD110" i="4"/>
  <c r="AB110" i="4" s="1"/>
  <c r="AD102" i="4"/>
  <c r="AB102" i="4" s="1"/>
  <c r="AD94" i="4"/>
  <c r="AB94" i="4" s="1"/>
  <c r="AD86" i="4"/>
  <c r="AB86" i="4" s="1"/>
  <c r="AD77" i="4"/>
  <c r="AB77" i="4" s="1"/>
  <c r="AD69" i="4"/>
  <c r="AB69" i="4" s="1"/>
  <c r="AD61" i="4"/>
  <c r="AB61" i="4" s="1"/>
  <c r="AD52" i="4"/>
  <c r="AB52" i="4" s="1"/>
  <c r="AD44" i="4"/>
  <c r="AB44" i="4" s="1"/>
  <c r="AD36" i="4"/>
  <c r="AB36" i="4" s="1"/>
  <c r="AD28" i="4"/>
  <c r="AD20" i="4"/>
  <c r="AB20" i="4" s="1"/>
  <c r="AD12" i="4"/>
  <c r="AA149" i="4"/>
  <c r="X149" i="4" s="1"/>
  <c r="AA141" i="4"/>
  <c r="AA132" i="4"/>
  <c r="X132" i="4" s="1"/>
  <c r="AA124" i="4"/>
  <c r="AA115" i="4"/>
  <c r="X115" i="4" s="1"/>
  <c r="AA107" i="4"/>
  <c r="AA99" i="4"/>
  <c r="X99" i="4" s="1"/>
  <c r="AA91" i="4"/>
  <c r="AA83" i="4"/>
  <c r="X83" i="4" s="1"/>
  <c r="AA74" i="4"/>
  <c r="X74" i="4" s="1"/>
  <c r="AA66" i="4"/>
  <c r="X66" i="4" s="1"/>
  <c r="AA58" i="4"/>
  <c r="X58" i="4" s="1"/>
  <c r="AA50" i="4"/>
  <c r="AA42" i="4"/>
  <c r="X42" i="4" s="1"/>
  <c r="AA34" i="4"/>
  <c r="AA26" i="4"/>
  <c r="X26" i="4" s="1"/>
  <c r="AA18" i="4"/>
  <c r="AA10" i="4"/>
  <c r="X10" i="4" s="1"/>
  <c r="AD547" i="4"/>
  <c r="AB547" i="4" s="1"/>
  <c r="AD539" i="4"/>
  <c r="AD531" i="4"/>
  <c r="AD523" i="4"/>
  <c r="AD515" i="4"/>
  <c r="AB515" i="4" s="1"/>
  <c r="AD507" i="4"/>
  <c r="AB507" i="4" s="1"/>
  <c r="AD499" i="4"/>
  <c r="AD491" i="4"/>
  <c r="AD483" i="4"/>
  <c r="AB483" i="4" s="1"/>
  <c r="AD475" i="4"/>
  <c r="AD467" i="4"/>
  <c r="AD459" i="4"/>
  <c r="AD451" i="4"/>
  <c r="AB451" i="4" s="1"/>
  <c r="AD443" i="4"/>
  <c r="AB443" i="4" s="1"/>
  <c r="AD435" i="4"/>
  <c r="AD426" i="4"/>
  <c r="AB426" i="4" s="1"/>
  <c r="AD418" i="4"/>
  <c r="AB418" i="4" s="1"/>
  <c r="AD410" i="4"/>
  <c r="AD402" i="4"/>
  <c r="AB402" i="4" s="1"/>
  <c r="AD394" i="4"/>
  <c r="AB394" i="4" s="1"/>
  <c r="AD385" i="4"/>
  <c r="AB385" i="4" s="1"/>
  <c r="AD377" i="4"/>
  <c r="AD369" i="4"/>
  <c r="AB369" i="4" s="1"/>
  <c r="AD361" i="4"/>
  <c r="AD353" i="4"/>
  <c r="AB353" i="4" s="1"/>
  <c r="AD345" i="4"/>
  <c r="AD337" i="4"/>
  <c r="AB337" i="4" s="1"/>
  <c r="AD329" i="4"/>
  <c r="AB329" i="4" s="1"/>
  <c r="AD321" i="4"/>
  <c r="AB321" i="4" s="1"/>
  <c r="AD313" i="4"/>
  <c r="AD305" i="4"/>
  <c r="AB305" i="4" s="1"/>
  <c r="AD297" i="4"/>
  <c r="AD289" i="4"/>
  <c r="AB289" i="4" s="1"/>
  <c r="AD281" i="4"/>
  <c r="AD273" i="4"/>
  <c r="AB273" i="4" s="1"/>
  <c r="AD265" i="4"/>
  <c r="AB265" i="4" s="1"/>
  <c r="AD257" i="4"/>
  <c r="AB257" i="4" s="1"/>
  <c r="AD249" i="4"/>
  <c r="AD241" i="4"/>
  <c r="AB241" i="4" s="1"/>
  <c r="AD232" i="4"/>
  <c r="AD224" i="4"/>
  <c r="AB224" i="4" s="1"/>
  <c r="AD216" i="4"/>
  <c r="AD208" i="4"/>
  <c r="AB208" i="4" s="1"/>
  <c r="AD200" i="4"/>
  <c r="AB200" i="4" s="1"/>
  <c r="AD192" i="4"/>
  <c r="AB192" i="4" s="1"/>
  <c r="AD184" i="4"/>
  <c r="AD176" i="4"/>
  <c r="AB176" i="4" s="1"/>
  <c r="AD168" i="4"/>
  <c r="AD160" i="4"/>
  <c r="AB160" i="4" s="1"/>
  <c r="AD152" i="4"/>
  <c r="AD144" i="4"/>
  <c r="AB144" i="4" s="1"/>
  <c r="AD136" i="4"/>
  <c r="AB136" i="4" s="1"/>
  <c r="AD126" i="4"/>
  <c r="AB126" i="4" s="1"/>
  <c r="AD117" i="4"/>
  <c r="AB117" i="4" s="1"/>
  <c r="AD109" i="4"/>
  <c r="AB109" i="4" s="1"/>
  <c r="AD101" i="4"/>
  <c r="AB101" i="4" s="1"/>
  <c r="AD93" i="4"/>
  <c r="AB93" i="4" s="1"/>
  <c r="AD85" i="4"/>
  <c r="AB85" i="4" s="1"/>
  <c r="AD76" i="4"/>
  <c r="AD68" i="4"/>
  <c r="AB68" i="4" s="1"/>
  <c r="AD60" i="4"/>
  <c r="AB60" i="4" s="1"/>
  <c r="AD51" i="4"/>
  <c r="AD43" i="4"/>
  <c r="AB43" i="4" s="1"/>
  <c r="AD35" i="4"/>
  <c r="AB35" i="4" s="1"/>
  <c r="AD27" i="4"/>
  <c r="AB27" i="4" s="1"/>
  <c r="AD19" i="4"/>
  <c r="AD11" i="4"/>
  <c r="AB11" i="4" s="1"/>
  <c r="AA445" i="4"/>
  <c r="AA437" i="4"/>
  <c r="X437" i="4" s="1"/>
  <c r="AA429" i="4"/>
  <c r="AA421" i="4"/>
  <c r="X421" i="4" s="1"/>
  <c r="AA413" i="4"/>
  <c r="AA405" i="4"/>
  <c r="X405" i="4" s="1"/>
  <c r="AA397" i="4"/>
  <c r="X397" i="4" s="1"/>
  <c r="AA389" i="4"/>
  <c r="X389" i="4" s="1"/>
  <c r="AA381" i="4"/>
  <c r="AA373" i="4"/>
  <c r="X373" i="4" s="1"/>
  <c r="AA365" i="4"/>
  <c r="AA357" i="4"/>
  <c r="X357" i="4" s="1"/>
  <c r="AA349" i="4"/>
  <c r="AA341" i="4"/>
  <c r="X341" i="4" s="1"/>
  <c r="AA333" i="4"/>
  <c r="X333" i="4" s="1"/>
  <c r="AA325" i="4"/>
  <c r="X325" i="4" s="1"/>
  <c r="AA317" i="4"/>
  <c r="AA309" i="4"/>
  <c r="X309" i="4" s="1"/>
  <c r="AA301" i="4"/>
  <c r="AA293" i="4"/>
  <c r="X293" i="4" s="1"/>
  <c r="AA285" i="4"/>
  <c r="AA277" i="4"/>
  <c r="X277" i="4" s="1"/>
  <c r="AA269" i="4"/>
  <c r="X269" i="4" s="1"/>
  <c r="AA261" i="4"/>
  <c r="X261" i="4" s="1"/>
  <c r="AA253" i="4"/>
  <c r="AA245" i="4"/>
  <c r="X245" i="4" s="1"/>
  <c r="AA237" i="4"/>
  <c r="AA228" i="4"/>
  <c r="X228" i="4" s="1"/>
  <c r="AA220" i="4"/>
  <c r="AA212" i="4"/>
  <c r="X212" i="4" s="1"/>
  <c r="AA204" i="4"/>
  <c r="X204" i="4" s="1"/>
  <c r="AA196" i="4"/>
  <c r="X196" i="4" s="1"/>
  <c r="AA188" i="4"/>
  <c r="AA180" i="4"/>
  <c r="X180" i="4" s="1"/>
  <c r="AA172" i="4"/>
  <c r="AA164" i="4"/>
  <c r="X164" i="4" s="1"/>
  <c r="AA156" i="4"/>
  <c r="AA148" i="4"/>
  <c r="X148" i="4" s="1"/>
  <c r="AA140" i="4"/>
  <c r="X140" i="4" s="1"/>
  <c r="AA131" i="4"/>
  <c r="X131" i="4" s="1"/>
  <c r="AA123" i="4"/>
  <c r="X123" i="4" s="1"/>
  <c r="AA114" i="4"/>
  <c r="X114" i="4" s="1"/>
  <c r="AA106" i="4"/>
  <c r="X106" i="4" s="1"/>
  <c r="AA98" i="4"/>
  <c r="X98" i="4" s="1"/>
  <c r="AA90" i="4"/>
  <c r="X90" i="4" s="1"/>
  <c r="AA82" i="4"/>
  <c r="X82" i="4" s="1"/>
  <c r="AA73" i="4"/>
  <c r="X73" i="4" s="1"/>
  <c r="AA65" i="4"/>
  <c r="AA57" i="4"/>
  <c r="X57" i="4" s="1"/>
  <c r="AA49" i="4"/>
  <c r="X49" i="4" s="1"/>
  <c r="AA41" i="4"/>
  <c r="X41" i="4" s="1"/>
  <c r="AA33" i="4"/>
  <c r="AA25" i="4"/>
  <c r="X25" i="4" s="1"/>
  <c r="AA17" i="4"/>
  <c r="AA9" i="4"/>
  <c r="X9" i="4" s="1"/>
  <c r="AD546" i="4"/>
  <c r="AB546" i="4" s="1"/>
  <c r="AD538" i="4"/>
  <c r="AD530" i="4"/>
  <c r="AB530" i="4" s="1"/>
  <c r="AD522" i="4"/>
  <c r="AB522" i="4" s="1"/>
  <c r="AD514" i="4"/>
  <c r="AB514" i="4" s="1"/>
  <c r="AD506" i="4"/>
  <c r="AD498" i="4"/>
  <c r="AB498" i="4" s="1"/>
  <c r="AD490" i="4"/>
  <c r="AB490" i="4" s="1"/>
  <c r="AD482" i="4"/>
  <c r="AB482" i="4" s="1"/>
  <c r="AD474" i="4"/>
  <c r="AD466" i="4"/>
  <c r="AB466" i="4" s="1"/>
  <c r="AD458" i="4"/>
  <c r="AB458" i="4" s="1"/>
  <c r="AD450" i="4"/>
  <c r="AB450" i="4" s="1"/>
  <c r="AD442" i="4"/>
  <c r="AD434" i="4"/>
  <c r="AB434" i="4" s="1"/>
  <c r="AD425" i="4"/>
  <c r="AB425" i="4" s="1"/>
  <c r="AD417" i="4"/>
  <c r="AB417" i="4" s="1"/>
  <c r="AD409" i="4"/>
  <c r="AD401" i="4"/>
  <c r="AB401" i="4" s="1"/>
  <c r="AD393" i="4"/>
  <c r="AB393" i="4" s="1"/>
  <c r="AD384" i="4"/>
  <c r="AD376" i="4"/>
  <c r="AB376" i="4" s="1"/>
  <c r="AD368" i="4"/>
  <c r="AB368" i="4" s="1"/>
  <c r="AD360" i="4"/>
  <c r="AB360" i="4" s="1"/>
  <c r="AD352" i="4"/>
  <c r="AD344" i="4"/>
  <c r="AB344" i="4" s="1"/>
  <c r="AD336" i="4"/>
  <c r="AB336" i="4" s="1"/>
  <c r="AD328" i="4"/>
  <c r="AB328" i="4" s="1"/>
  <c r="AD320" i="4"/>
  <c r="AD312" i="4"/>
  <c r="AB312" i="4" s="1"/>
  <c r="AD304" i="4"/>
  <c r="AB304" i="4" s="1"/>
  <c r="AD296" i="4"/>
  <c r="AB296" i="4" s="1"/>
  <c r="AD288" i="4"/>
  <c r="AD280" i="4"/>
  <c r="AB280" i="4" s="1"/>
  <c r="AD272" i="4"/>
  <c r="AB272" i="4" s="1"/>
  <c r="AD428" i="4"/>
  <c r="AD264" i="4"/>
  <c r="AB264" i="4" s="1"/>
  <c r="AD391" i="4"/>
  <c r="AD256" i="4"/>
  <c r="AB256" i="4" s="1"/>
  <c r="AD248" i="4"/>
  <c r="AB248" i="4" s="1"/>
  <c r="AD240" i="4"/>
  <c r="AB240" i="4" s="1"/>
  <c r="AD231" i="4"/>
  <c r="AB231" i="4" s="1"/>
  <c r="AD223" i="4"/>
  <c r="AB223" i="4" s="1"/>
  <c r="AD215" i="4"/>
  <c r="AB215" i="4" s="1"/>
  <c r="AD207" i="4"/>
  <c r="AB207" i="4" s="1"/>
  <c r="AD199" i="4"/>
  <c r="AB199" i="4" s="1"/>
  <c r="AD191" i="4"/>
  <c r="AB191" i="4" s="1"/>
  <c r="AD183" i="4"/>
  <c r="AB183" i="4" s="1"/>
  <c r="AD175" i="4"/>
  <c r="AB175" i="4" s="1"/>
  <c r="AD167" i="4"/>
  <c r="AB167" i="4" s="1"/>
  <c r="AD159" i="4"/>
  <c r="AB159" i="4" s="1"/>
  <c r="AD151" i="4"/>
  <c r="AB151" i="4" s="1"/>
  <c r="AD143" i="4"/>
  <c r="AB143" i="4" s="1"/>
  <c r="AD135" i="4"/>
  <c r="AB135" i="4" s="1"/>
  <c r="AD125" i="4"/>
  <c r="AB125" i="4" s="1"/>
  <c r="AD116" i="4"/>
  <c r="AD108" i="4"/>
  <c r="AB108" i="4" s="1"/>
  <c r="AD100" i="4"/>
  <c r="AB100" i="4" s="1"/>
  <c r="AD92" i="4"/>
  <c r="AB92" i="4" s="1"/>
  <c r="AD84" i="4"/>
  <c r="AD75" i="4"/>
  <c r="AB75" i="4" s="1"/>
  <c r="AD67" i="4"/>
  <c r="AD58" i="4"/>
  <c r="AB58" i="4" s="1"/>
  <c r="AD50" i="4"/>
  <c r="AB50" i="4" s="1"/>
  <c r="AD42" i="4"/>
  <c r="AD34" i="4"/>
  <c r="AD26" i="4"/>
  <c r="AB26" i="4" s="1"/>
  <c r="AD18" i="4"/>
  <c r="AD10" i="4"/>
  <c r="AA356" i="4"/>
  <c r="AA348" i="4"/>
  <c r="X348" i="4" s="1"/>
  <c r="AA340" i="4"/>
  <c r="AA332" i="4"/>
  <c r="X332" i="4" s="1"/>
  <c r="AA324" i="4"/>
  <c r="X324" i="4" s="1"/>
  <c r="AA316" i="4"/>
  <c r="X316" i="4" s="1"/>
  <c r="AA308" i="4"/>
  <c r="AA300" i="4"/>
  <c r="X300" i="4" s="1"/>
  <c r="AA292" i="4"/>
  <c r="AA284" i="4"/>
  <c r="X284" i="4" s="1"/>
  <c r="AA276" i="4"/>
  <c r="AA268" i="4"/>
  <c r="X268" i="4" s="1"/>
  <c r="AA260" i="4"/>
  <c r="X260" i="4" s="1"/>
  <c r="AA252" i="4"/>
  <c r="X252" i="4" s="1"/>
  <c r="AA244" i="4"/>
  <c r="AA235" i="4"/>
  <c r="X235" i="4" s="1"/>
  <c r="AA227" i="4"/>
  <c r="AA219" i="4"/>
  <c r="X219" i="4" s="1"/>
  <c r="AA211" i="4"/>
  <c r="AA203" i="4"/>
  <c r="X203" i="4" s="1"/>
  <c r="AA195" i="4"/>
  <c r="X195" i="4" s="1"/>
  <c r="AA187" i="4"/>
  <c r="X187" i="4" s="1"/>
  <c r="AA179" i="4"/>
  <c r="AA171" i="4"/>
  <c r="X171" i="4" s="1"/>
  <c r="AA163" i="4"/>
  <c r="AA155" i="4"/>
  <c r="X155" i="4" s="1"/>
  <c r="AA147" i="4"/>
  <c r="AA139" i="4"/>
  <c r="X139" i="4" s="1"/>
  <c r="AA130" i="4"/>
  <c r="AA122" i="4"/>
  <c r="X122" i="4" s="1"/>
  <c r="AA113" i="4"/>
  <c r="X113" i="4" s="1"/>
  <c r="AA105" i="4"/>
  <c r="X105" i="4" s="1"/>
  <c r="AA97" i="4"/>
  <c r="AA89" i="4"/>
  <c r="X89" i="4" s="1"/>
  <c r="D34" i="10" s="1"/>
  <c r="AA81" i="4"/>
  <c r="AA72" i="4"/>
  <c r="AA64" i="4"/>
  <c r="X64" i="4" s="1"/>
  <c r="AA56" i="4"/>
  <c r="X56" i="4" s="1"/>
  <c r="AA48" i="4"/>
  <c r="X48" i="4" s="1"/>
  <c r="AA40" i="4"/>
  <c r="AA32" i="4"/>
  <c r="X32" i="4" s="1"/>
  <c r="AA24" i="4"/>
  <c r="AA16" i="4"/>
  <c r="X16" i="4" s="1"/>
  <c r="AA8" i="4"/>
  <c r="AD545" i="4"/>
  <c r="AB545" i="4" s="1"/>
  <c r="AD537" i="4"/>
  <c r="AB537" i="4" s="1"/>
  <c r="AD529" i="4"/>
  <c r="AB529" i="4" s="1"/>
  <c r="AD521" i="4"/>
  <c r="AB521" i="4" s="1"/>
  <c r="AD513" i="4"/>
  <c r="AB513" i="4" s="1"/>
  <c r="AD505" i="4"/>
  <c r="AB505" i="4" s="1"/>
  <c r="AD497" i="4"/>
  <c r="AB497" i="4" s="1"/>
  <c r="AD489" i="4"/>
  <c r="AB489" i="4" s="1"/>
  <c r="AD481" i="4"/>
  <c r="AB481" i="4" s="1"/>
  <c r="AD473" i="4"/>
  <c r="AB473" i="4" s="1"/>
  <c r="AD465" i="4"/>
  <c r="AB465" i="4" s="1"/>
  <c r="AD457" i="4"/>
  <c r="AB457" i="4" s="1"/>
  <c r="AD449" i="4"/>
  <c r="AB449" i="4" s="1"/>
  <c r="AD441" i="4"/>
  <c r="AB441" i="4" s="1"/>
  <c r="AD433" i="4"/>
  <c r="AB433" i="4" s="1"/>
  <c r="AD424" i="4"/>
  <c r="AB424" i="4" s="1"/>
  <c r="AD416" i="4"/>
  <c r="AD408" i="4"/>
  <c r="AB408" i="4" s="1"/>
  <c r="AD400" i="4"/>
  <c r="AB400" i="4" s="1"/>
  <c r="AD392" i="4"/>
  <c r="AB392" i="4" s="1"/>
  <c r="AD383" i="4"/>
  <c r="AB383" i="4" s="1"/>
  <c r="AD375" i="4"/>
  <c r="AB375" i="4" s="1"/>
  <c r="AD367" i="4"/>
  <c r="AB367" i="4" s="1"/>
  <c r="AD359" i="4"/>
  <c r="AB359" i="4" s="1"/>
  <c r="AD351" i="4"/>
  <c r="AB351" i="4" s="1"/>
  <c r="AD343" i="4"/>
  <c r="AB343" i="4" s="1"/>
  <c r="AD335" i="4"/>
  <c r="AB335" i="4" s="1"/>
  <c r="AD327" i="4"/>
  <c r="AB327" i="4" s="1"/>
  <c r="AD319" i="4"/>
  <c r="AB319" i="4" s="1"/>
  <c r="AD311" i="4"/>
  <c r="AB311" i="4" s="1"/>
  <c r="AD303" i="4"/>
  <c r="AB303" i="4" s="1"/>
  <c r="AD295" i="4"/>
  <c r="AB295" i="4" s="1"/>
  <c r="AD287" i="4"/>
  <c r="AB287" i="4" s="1"/>
  <c r="AD279" i="4"/>
  <c r="AB279" i="4" s="1"/>
  <c r="AD271" i="4"/>
  <c r="AB271" i="4" s="1"/>
  <c r="AD263" i="4"/>
  <c r="AB263" i="4" s="1"/>
  <c r="AD255" i="4"/>
  <c r="AB255" i="4" s="1"/>
  <c r="AD247" i="4"/>
  <c r="AB247" i="4" s="1"/>
  <c r="AD239" i="4"/>
  <c r="AB239" i="4" s="1"/>
  <c r="AD230" i="4"/>
  <c r="AB230" i="4" s="1"/>
  <c r="AD222" i="4"/>
  <c r="AB222" i="4" s="1"/>
  <c r="AD214" i="4"/>
  <c r="AB214" i="4" s="1"/>
  <c r="AD206" i="4"/>
  <c r="AB206" i="4" s="1"/>
  <c r="AD198" i="4"/>
  <c r="AB198" i="4" s="1"/>
  <c r="AD190" i="4"/>
  <c r="AB190" i="4" s="1"/>
  <c r="AD182" i="4"/>
  <c r="AB182" i="4" s="1"/>
  <c r="AD174" i="4"/>
  <c r="AB174" i="4" s="1"/>
  <c r="AD166" i="4"/>
  <c r="AB166" i="4" s="1"/>
  <c r="AD158" i="4"/>
  <c r="AB158" i="4" s="1"/>
  <c r="AD150" i="4"/>
  <c r="AB150" i="4" s="1"/>
  <c r="AD142" i="4"/>
  <c r="AB142" i="4" s="1"/>
  <c r="AD133" i="4"/>
  <c r="AB133" i="4" s="1"/>
  <c r="AD124" i="4"/>
  <c r="AB124" i="4" s="1"/>
  <c r="AD115" i="4"/>
  <c r="AB115" i="4" s="1"/>
  <c r="AD107" i="4"/>
  <c r="AD99" i="4"/>
  <c r="AD91" i="4"/>
  <c r="AB91" i="4" s="1"/>
  <c r="AD83" i="4"/>
  <c r="AD74" i="4"/>
  <c r="AD66" i="4"/>
  <c r="AD57" i="4"/>
  <c r="AD49" i="4"/>
  <c r="AB49" i="4" s="1"/>
  <c r="AD41" i="4"/>
  <c r="AD33" i="4"/>
  <c r="AD25" i="4"/>
  <c r="AD17" i="4"/>
  <c r="AD9" i="4"/>
  <c r="AB9" i="4" s="1"/>
  <c r="AA121" i="4"/>
  <c r="X121" i="4" s="1"/>
  <c r="AA112" i="4"/>
  <c r="X112" i="4" s="1"/>
  <c r="AA104" i="4"/>
  <c r="X104" i="4" s="1"/>
  <c r="AA96" i="4"/>
  <c r="X96" i="4" s="1"/>
  <c r="AA88" i="4"/>
  <c r="AA79" i="4"/>
  <c r="X79" i="4" s="1"/>
  <c r="AA71" i="4"/>
  <c r="X71" i="4" s="1"/>
  <c r="AA63" i="4"/>
  <c r="X63" i="4" s="1"/>
  <c r="AA55" i="4"/>
  <c r="X55" i="4" s="1"/>
  <c r="AA47" i="4"/>
  <c r="X47" i="4" s="1"/>
  <c r="AA39" i="4"/>
  <c r="X39" i="4" s="1"/>
  <c r="AA31" i="4"/>
  <c r="X31" i="4" s="1"/>
  <c r="AA23" i="4"/>
  <c r="X23" i="4" s="1"/>
  <c r="AA15" i="4"/>
  <c r="X15" i="4" s="1"/>
  <c r="AA7" i="4"/>
  <c r="X7" i="4" s="1"/>
  <c r="AD544" i="4"/>
  <c r="AD536" i="4"/>
  <c r="AB536" i="4" s="1"/>
  <c r="AD528" i="4"/>
  <c r="AB528" i="4" s="1"/>
  <c r="AD520" i="4"/>
  <c r="AB520" i="4" s="1"/>
  <c r="AD512" i="4"/>
  <c r="AD504" i="4"/>
  <c r="AB504" i="4" s="1"/>
  <c r="AD496" i="4"/>
  <c r="AB496" i="4" s="1"/>
  <c r="AD488" i="4"/>
  <c r="AB488" i="4" s="1"/>
  <c r="AD480" i="4"/>
  <c r="AD472" i="4"/>
  <c r="AB472" i="4" s="1"/>
  <c r="AD464" i="4"/>
  <c r="AB464" i="4" s="1"/>
  <c r="AD456" i="4"/>
  <c r="AB456" i="4" s="1"/>
  <c r="AD448" i="4"/>
  <c r="AD440" i="4"/>
  <c r="AB440" i="4" s="1"/>
  <c r="AD432" i="4"/>
  <c r="AB432" i="4" s="1"/>
  <c r="AD423" i="4"/>
  <c r="AB423" i="4" s="1"/>
  <c r="AD415" i="4"/>
  <c r="AB415" i="4" s="1"/>
  <c r="AD407" i="4"/>
  <c r="AD399" i="4"/>
  <c r="AB399" i="4" s="1"/>
  <c r="AD390" i="4"/>
  <c r="AB390" i="4" s="1"/>
  <c r="AD382" i="4"/>
  <c r="AB382" i="4" s="1"/>
  <c r="AD374" i="4"/>
  <c r="AD366" i="4"/>
  <c r="AB366" i="4" s="1"/>
  <c r="AD358" i="4"/>
  <c r="AB358" i="4" s="1"/>
  <c r="AD350" i="4"/>
  <c r="AB350" i="4" s="1"/>
  <c r="AD342" i="4"/>
  <c r="AD334" i="4"/>
  <c r="AB334" i="4" s="1"/>
  <c r="AD326" i="4"/>
  <c r="AB326" i="4" s="1"/>
  <c r="AD318" i="4"/>
  <c r="AB318" i="4" s="1"/>
  <c r="AD310" i="4"/>
  <c r="AD302" i="4"/>
  <c r="AB302" i="4" s="1"/>
  <c r="AD294" i="4"/>
  <c r="AB294" i="4" s="1"/>
  <c r="AD286" i="4"/>
  <c r="AB286" i="4" s="1"/>
  <c r="AD278" i="4"/>
  <c r="AD270" i="4"/>
  <c r="AB270" i="4" s="1"/>
  <c r="AD262" i="4"/>
  <c r="AB262" i="4" s="1"/>
  <c r="AD254" i="4"/>
  <c r="AB254" i="4" s="1"/>
  <c r="AD246" i="4"/>
  <c r="AD238" i="4"/>
  <c r="AB238" i="4" s="1"/>
  <c r="AD229" i="4"/>
  <c r="AB229" i="4" s="1"/>
  <c r="AD221" i="4"/>
  <c r="AB221" i="4" s="1"/>
  <c r="AD213" i="4"/>
  <c r="AD205" i="4"/>
  <c r="AB205" i="4" s="1"/>
  <c r="AD197" i="4"/>
  <c r="AB197" i="4" s="1"/>
  <c r="AD189" i="4"/>
  <c r="AB189" i="4" s="1"/>
  <c r="AD181" i="4"/>
  <c r="AD173" i="4"/>
  <c r="AB173" i="4" s="1"/>
  <c r="AD165" i="4"/>
  <c r="AB165" i="4" s="1"/>
  <c r="AD157" i="4"/>
  <c r="AB157" i="4" s="1"/>
  <c r="AD149" i="4"/>
  <c r="AB149" i="4" s="1"/>
  <c r="AD141" i="4"/>
  <c r="AB141" i="4" s="1"/>
  <c r="AD132" i="4"/>
  <c r="AB132" i="4" s="1"/>
  <c r="AD123" i="4"/>
  <c r="AD114" i="4"/>
  <c r="AD106" i="4"/>
  <c r="AB106" i="4" s="1"/>
  <c r="AD98" i="4"/>
  <c r="AD90" i="4"/>
  <c r="AD82" i="4"/>
  <c r="AD73" i="4"/>
  <c r="AB73" i="4" s="1"/>
  <c r="AD65" i="4"/>
  <c r="AB65" i="4" s="1"/>
  <c r="AD56" i="4"/>
  <c r="AD48" i="4"/>
  <c r="AD40" i="4"/>
  <c r="AD32" i="4"/>
  <c r="AD24" i="4"/>
  <c r="AD16" i="4"/>
  <c r="AD8" i="4"/>
  <c r="AB8" i="4" s="1"/>
  <c r="G547" i="4"/>
  <c r="G539" i="4"/>
  <c r="G491" i="4"/>
  <c r="G179" i="4"/>
  <c r="G499" i="4"/>
  <c r="G451" i="4"/>
  <c r="G411" i="4"/>
  <c r="G371" i="4"/>
  <c r="G323" i="4"/>
  <c r="G283" i="4"/>
  <c r="G243" i="4"/>
  <c r="G203" i="4"/>
  <c r="G163" i="4"/>
  <c r="G115" i="4"/>
  <c r="G99" i="4"/>
  <c r="G51" i="4"/>
  <c r="G67" i="4"/>
  <c r="G75" i="4"/>
  <c r="G515" i="4"/>
  <c r="G467" i="4"/>
  <c r="G443" i="4"/>
  <c r="G403" i="4"/>
  <c r="G355" i="4"/>
  <c r="G315" i="4"/>
  <c r="G275" i="4"/>
  <c r="G235" i="4"/>
  <c r="G195" i="4"/>
  <c r="G155" i="4"/>
  <c r="G91" i="4"/>
  <c r="G131" i="4"/>
  <c r="G107" i="4"/>
  <c r="G83" i="4"/>
  <c r="G531" i="4"/>
  <c r="G483" i="4"/>
  <c r="G427" i="4"/>
  <c r="G387" i="4"/>
  <c r="G347" i="4"/>
  <c r="G307" i="4"/>
  <c r="G259" i="4"/>
  <c r="G227" i="4"/>
  <c r="G171" i="4"/>
  <c r="G59" i="4"/>
  <c r="G523" i="4"/>
  <c r="G475" i="4"/>
  <c r="G435" i="4"/>
  <c r="G395" i="4"/>
  <c r="G363" i="4"/>
  <c r="G331" i="4"/>
  <c r="G291" i="4"/>
  <c r="G251" i="4"/>
  <c r="G211" i="4"/>
  <c r="G139" i="4"/>
  <c r="G43" i="4"/>
  <c r="G507" i="4"/>
  <c r="G459" i="4"/>
  <c r="G419" i="4"/>
  <c r="G379" i="4"/>
  <c r="G339" i="4"/>
  <c r="G299" i="4"/>
  <c r="G267" i="4"/>
  <c r="G219" i="4"/>
  <c r="G187" i="4"/>
  <c r="G147" i="4"/>
  <c r="G123" i="4"/>
  <c r="G35" i="4"/>
  <c r="G19" i="4"/>
  <c r="G530" i="4"/>
  <c r="G498" i="4"/>
  <c r="G466" i="4"/>
  <c r="G434" i="4"/>
  <c r="G402" i="4"/>
  <c r="G370" i="4"/>
  <c r="G330" i="4"/>
  <c r="G306" i="4"/>
  <c r="G274" i="4"/>
  <c r="G242" i="4"/>
  <c r="G210" i="4"/>
  <c r="G178" i="4"/>
  <c r="G146" i="4"/>
  <c r="G114" i="4"/>
  <c r="G82" i="4"/>
  <c r="G58" i="4"/>
  <c r="G26" i="4"/>
  <c r="G529" i="4"/>
  <c r="G489" i="4"/>
  <c r="G449" i="4"/>
  <c r="G417" i="4"/>
  <c r="G385" i="4"/>
  <c r="G369" i="4"/>
  <c r="G337" i="4"/>
  <c r="G305" i="4"/>
  <c r="G281" i="4"/>
  <c r="G249" i="4"/>
  <c r="G217" i="4"/>
  <c r="G185" i="4"/>
  <c r="G153" i="4"/>
  <c r="G129" i="4"/>
  <c r="G89" i="4"/>
  <c r="G57" i="4"/>
  <c r="G25" i="4"/>
  <c r="G520" i="4"/>
  <c r="G488" i="4"/>
  <c r="G464" i="4"/>
  <c r="G432" i="4"/>
  <c r="G392" i="4"/>
  <c r="G328" i="4"/>
  <c r="G534" i="4"/>
  <c r="G502" i="4"/>
  <c r="G478" i="4"/>
  <c r="G462" i="4"/>
  <c r="G438" i="4"/>
  <c r="G406" i="4"/>
  <c r="G382" i="4"/>
  <c r="G358" i="4"/>
  <c r="G334" i="4"/>
  <c r="G310" i="4"/>
  <c r="G294" i="4"/>
  <c r="G270" i="4"/>
  <c r="G246" i="4"/>
  <c r="G222" i="4"/>
  <c r="G206" i="4"/>
  <c r="G182" i="4"/>
  <c r="G158" i="4"/>
  <c r="G142" i="4"/>
  <c r="G110" i="4"/>
  <c r="G86" i="4"/>
  <c r="G62" i="4"/>
  <c r="G38" i="4"/>
  <c r="G14" i="4"/>
  <c r="G549" i="4"/>
  <c r="G533" i="4"/>
  <c r="G517" i="4"/>
  <c r="G501" i="4"/>
  <c r="G485" i="4"/>
  <c r="G469" i="4"/>
  <c r="G453" i="4"/>
  <c r="G437" i="4"/>
  <c r="G413" i="4"/>
  <c r="G405" i="4"/>
  <c r="G389" i="4"/>
  <c r="G373" i="4"/>
  <c r="G357" i="4"/>
  <c r="G333" i="4"/>
  <c r="G325" i="4"/>
  <c r="G309" i="4"/>
  <c r="G293" i="4"/>
  <c r="G277" i="4"/>
  <c r="G27" i="4"/>
  <c r="G546" i="4"/>
  <c r="G522" i="4"/>
  <c r="G482" i="4"/>
  <c r="G442" i="4"/>
  <c r="G410" i="4"/>
  <c r="G386" i="4"/>
  <c r="G354" i="4"/>
  <c r="G322" i="4"/>
  <c r="G290" i="4"/>
  <c r="G258" i="4"/>
  <c r="H258" i="4" s="1"/>
  <c r="G226" i="4"/>
  <c r="G186" i="4"/>
  <c r="G154" i="4"/>
  <c r="G122" i="4"/>
  <c r="G90" i="4"/>
  <c r="G50" i="4"/>
  <c r="G18" i="4"/>
  <c r="G537" i="4"/>
  <c r="G513" i="4"/>
  <c r="G481" i="4"/>
  <c r="G457" i="4"/>
  <c r="G425" i="4"/>
  <c r="G393" i="4"/>
  <c r="G353" i="4"/>
  <c r="G321" i="4"/>
  <c r="G289" i="4"/>
  <c r="G265" i="4"/>
  <c r="G233" i="4"/>
  <c r="G201" i="4"/>
  <c r="G177" i="4"/>
  <c r="G145" i="4"/>
  <c r="G113" i="4"/>
  <c r="G81" i="4"/>
  <c r="G49" i="4"/>
  <c r="G9" i="4"/>
  <c r="G536" i="4"/>
  <c r="G512" i="4"/>
  <c r="G472" i="4"/>
  <c r="G448" i="4"/>
  <c r="G416" i="4"/>
  <c r="G376" i="4"/>
  <c r="G368" i="4"/>
  <c r="G360" i="4"/>
  <c r="G352" i="4"/>
  <c r="G320" i="4"/>
  <c r="G312" i="4"/>
  <c r="G304" i="4"/>
  <c r="G296" i="4"/>
  <c r="G288" i="4"/>
  <c r="G280" i="4"/>
  <c r="G272" i="4"/>
  <c r="G264" i="4"/>
  <c r="G256" i="4"/>
  <c r="G248" i="4"/>
  <c r="G240" i="4"/>
  <c r="G232" i="4"/>
  <c r="G224" i="4"/>
  <c r="G216" i="4"/>
  <c r="G208" i="4"/>
  <c r="G200" i="4"/>
  <c r="G192" i="4"/>
  <c r="G184" i="4"/>
  <c r="G176" i="4"/>
  <c r="G168" i="4"/>
  <c r="G160" i="4"/>
  <c r="G152" i="4"/>
  <c r="G144" i="4"/>
  <c r="G136" i="4"/>
  <c r="G128" i="4"/>
  <c r="G120" i="4"/>
  <c r="G112" i="4"/>
  <c r="G104" i="4"/>
  <c r="G96" i="4"/>
  <c r="G88" i="4"/>
  <c r="G80" i="4"/>
  <c r="G72" i="4"/>
  <c r="G64" i="4"/>
  <c r="G56" i="4"/>
  <c r="G48" i="4"/>
  <c r="G40" i="4"/>
  <c r="G32" i="4"/>
  <c r="G24" i="4"/>
  <c r="G16" i="4"/>
  <c r="G8" i="4"/>
  <c r="G11" i="4"/>
  <c r="G514" i="4"/>
  <c r="G490" i="4"/>
  <c r="G458" i="4"/>
  <c r="G426" i="4"/>
  <c r="G394" i="4"/>
  <c r="G362" i="4"/>
  <c r="G338" i="4"/>
  <c r="G298" i="4"/>
  <c r="G266" i="4"/>
  <c r="G234" i="4"/>
  <c r="G202" i="4"/>
  <c r="G170" i="4"/>
  <c r="G138" i="4"/>
  <c r="G106" i="4"/>
  <c r="G74" i="4"/>
  <c r="G42" i="4"/>
  <c r="G10" i="4"/>
  <c r="G545" i="4"/>
  <c r="G505" i="4"/>
  <c r="G473" i="4"/>
  <c r="G441" i="4"/>
  <c r="G409" i="4"/>
  <c r="G377" i="4"/>
  <c r="G345" i="4"/>
  <c r="G313" i="4"/>
  <c r="G273" i="4"/>
  <c r="G241" i="4"/>
  <c r="G209" i="4"/>
  <c r="G169" i="4"/>
  <c r="G137" i="4"/>
  <c r="G105" i="4"/>
  <c r="G73" i="4"/>
  <c r="G41" i="4"/>
  <c r="G17" i="4"/>
  <c r="G4" i="4"/>
  <c r="G528" i="4"/>
  <c r="G496" i="4"/>
  <c r="G456" i="4"/>
  <c r="G424" i="4"/>
  <c r="G400" i="4"/>
  <c r="G344" i="4"/>
  <c r="G542" i="4"/>
  <c r="G518" i="4"/>
  <c r="G494" i="4"/>
  <c r="G470" i="4"/>
  <c r="G446" i="4"/>
  <c r="G422" i="4"/>
  <c r="G398" i="4"/>
  <c r="G374" i="4"/>
  <c r="G350" i="4"/>
  <c r="G326" i="4"/>
  <c r="G302" i="4"/>
  <c r="G278" i="4"/>
  <c r="G254" i="4"/>
  <c r="G230" i="4"/>
  <c r="G190" i="4"/>
  <c r="G166" i="4"/>
  <c r="G134" i="4"/>
  <c r="G118" i="4"/>
  <c r="G94" i="4"/>
  <c r="G70" i="4"/>
  <c r="G54" i="4"/>
  <c r="G22" i="4"/>
  <c r="G538" i="4"/>
  <c r="G506" i="4"/>
  <c r="G474" i="4"/>
  <c r="G450" i="4"/>
  <c r="G418" i="4"/>
  <c r="G378" i="4"/>
  <c r="G346" i="4"/>
  <c r="G314" i="4"/>
  <c r="G282" i="4"/>
  <c r="G250" i="4"/>
  <c r="G218" i="4"/>
  <c r="G194" i="4"/>
  <c r="G162" i="4"/>
  <c r="G130" i="4"/>
  <c r="G98" i="4"/>
  <c r="G66" i="4"/>
  <c r="G34" i="4"/>
  <c r="G521" i="4"/>
  <c r="G497" i="4"/>
  <c r="G465" i="4"/>
  <c r="G433" i="4"/>
  <c r="G401" i="4"/>
  <c r="G361" i="4"/>
  <c r="G329" i="4"/>
  <c r="G297" i="4"/>
  <c r="G257" i="4"/>
  <c r="G225" i="4"/>
  <c r="G193" i="4"/>
  <c r="G161" i="4"/>
  <c r="G121" i="4"/>
  <c r="G97" i="4"/>
  <c r="G65" i="4"/>
  <c r="G33" i="4"/>
  <c r="G544" i="4"/>
  <c r="G504" i="4"/>
  <c r="G480" i="4"/>
  <c r="G440" i="4"/>
  <c r="G408" i="4"/>
  <c r="G384" i="4"/>
  <c r="G336" i="4"/>
  <c r="G550" i="4"/>
  <c r="G526" i="4"/>
  <c r="G510" i="4"/>
  <c r="G486" i="4"/>
  <c r="G454" i="4"/>
  <c r="G430" i="4"/>
  <c r="G414" i="4"/>
  <c r="G390" i="4"/>
  <c r="G366" i="4"/>
  <c r="G342" i="4"/>
  <c r="G318" i="4"/>
  <c r="G286" i="4"/>
  <c r="G262" i="4"/>
  <c r="G238" i="4"/>
  <c r="G214" i="4"/>
  <c r="G198" i="4"/>
  <c r="G174" i="4"/>
  <c r="G150" i="4"/>
  <c r="G126" i="4"/>
  <c r="G102" i="4"/>
  <c r="G78" i="4"/>
  <c r="G46" i="4"/>
  <c r="G30" i="4"/>
  <c r="G6" i="4"/>
  <c r="G541" i="4"/>
  <c r="G525" i="4"/>
  <c r="G509" i="4"/>
  <c r="G493" i="4"/>
  <c r="G477" i="4"/>
  <c r="G461" i="4"/>
  <c r="G445" i="4"/>
  <c r="G429" i="4"/>
  <c r="G421" i="4"/>
  <c r="G397" i="4"/>
  <c r="G381" i="4"/>
  <c r="G365" i="4"/>
  <c r="G349" i="4"/>
  <c r="G341" i="4"/>
  <c r="G317" i="4"/>
  <c r="G301" i="4"/>
  <c r="G285" i="4"/>
  <c r="G269" i="4"/>
  <c r="G261" i="4"/>
  <c r="G245" i="4"/>
  <c r="G229" i="4"/>
  <c r="G221" i="4"/>
  <c r="G197" i="4"/>
  <c r="G181" i="4"/>
  <c r="G165" i="4"/>
  <c r="G149" i="4"/>
  <c r="G133" i="4"/>
  <c r="G117" i="4"/>
  <c r="G101" i="4"/>
  <c r="G85" i="4"/>
  <c r="G69" i="4"/>
  <c r="G61" i="4"/>
  <c r="G45" i="4"/>
  <c r="G29" i="4"/>
  <c r="G13" i="4"/>
  <c r="G548" i="4"/>
  <c r="G540" i="4"/>
  <c r="G532" i="4"/>
  <c r="G524" i="4"/>
  <c r="G516" i="4"/>
  <c r="G508" i="4"/>
  <c r="G500" i="4"/>
  <c r="G492" i="4"/>
  <c r="G484" i="4"/>
  <c r="G476" i="4"/>
  <c r="G468" i="4"/>
  <c r="G460" i="4"/>
  <c r="G452" i="4"/>
  <c r="G444" i="4"/>
  <c r="G436" i="4"/>
  <c r="G428" i="4"/>
  <c r="G420" i="4"/>
  <c r="G412" i="4"/>
  <c r="G404" i="4"/>
  <c r="G396" i="4"/>
  <c r="G388" i="4"/>
  <c r="G380" i="4"/>
  <c r="G372" i="4"/>
  <c r="G364" i="4"/>
  <c r="G356" i="4"/>
  <c r="G348" i="4"/>
  <c r="G340" i="4"/>
  <c r="G332" i="4"/>
  <c r="G324" i="4"/>
  <c r="G316" i="4"/>
  <c r="G308" i="4"/>
  <c r="G300" i="4"/>
  <c r="G292" i="4"/>
  <c r="G284" i="4"/>
  <c r="G276" i="4"/>
  <c r="G268" i="4"/>
  <c r="G260" i="4"/>
  <c r="G252" i="4"/>
  <c r="G244" i="4"/>
  <c r="G236" i="4"/>
  <c r="G228" i="4"/>
  <c r="G220" i="4"/>
  <c r="G212" i="4"/>
  <c r="G204" i="4"/>
  <c r="G196" i="4"/>
  <c r="G188" i="4"/>
  <c r="G180" i="4"/>
  <c r="G172" i="4"/>
  <c r="G164" i="4"/>
  <c r="G156" i="4"/>
  <c r="G148" i="4"/>
  <c r="G140" i="4"/>
  <c r="G132" i="4"/>
  <c r="G124" i="4"/>
  <c r="G116" i="4"/>
  <c r="G108" i="4"/>
  <c r="G100" i="4"/>
  <c r="G92" i="4"/>
  <c r="G84" i="4"/>
  <c r="G76" i="4"/>
  <c r="G68" i="4"/>
  <c r="G60" i="4"/>
  <c r="G52" i="4"/>
  <c r="G44" i="4"/>
  <c r="G36" i="4"/>
  <c r="G28" i="4"/>
  <c r="G20" i="4"/>
  <c r="G12" i="4"/>
  <c r="G543" i="4"/>
  <c r="G535" i="4"/>
  <c r="G527" i="4"/>
  <c r="G519" i="4"/>
  <c r="G511" i="4"/>
  <c r="G503" i="4"/>
  <c r="G495" i="4"/>
  <c r="G487" i="4"/>
  <c r="G479" i="4"/>
  <c r="G471" i="4"/>
  <c r="G463" i="4"/>
  <c r="G455" i="4"/>
  <c r="G447" i="4"/>
  <c r="G439" i="4"/>
  <c r="G431" i="4"/>
  <c r="G423" i="4"/>
  <c r="G415" i="4"/>
  <c r="G407" i="4"/>
  <c r="G399" i="4"/>
  <c r="G391" i="4"/>
  <c r="G383" i="4"/>
  <c r="G375" i="4"/>
  <c r="G367" i="4"/>
  <c r="G359" i="4"/>
  <c r="G351" i="4"/>
  <c r="G343" i="4"/>
  <c r="G335" i="4"/>
  <c r="G327" i="4"/>
  <c r="G319" i="4"/>
  <c r="G311" i="4"/>
  <c r="G303" i="4"/>
  <c r="G295" i="4"/>
  <c r="G287" i="4"/>
  <c r="G279" i="4"/>
  <c r="G271" i="4"/>
  <c r="G263" i="4"/>
  <c r="G255" i="4"/>
  <c r="G247" i="4"/>
  <c r="G239" i="4"/>
  <c r="G231" i="4"/>
  <c r="G223" i="4"/>
  <c r="G215" i="4"/>
  <c r="G207" i="4"/>
  <c r="G199" i="4"/>
  <c r="G191" i="4"/>
  <c r="G183" i="4"/>
  <c r="G175" i="4"/>
  <c r="G167" i="4"/>
  <c r="G159" i="4"/>
  <c r="G151" i="4"/>
  <c r="G143" i="4"/>
  <c r="G135" i="4"/>
  <c r="G127" i="4"/>
  <c r="G119" i="4"/>
  <c r="G111" i="4"/>
  <c r="G103" i="4"/>
  <c r="G95" i="4"/>
  <c r="G87" i="4"/>
  <c r="G79" i="4"/>
  <c r="G71" i="4"/>
  <c r="G63" i="4"/>
  <c r="G55" i="4"/>
  <c r="G47" i="4"/>
  <c r="G39" i="4"/>
  <c r="G31" i="4"/>
  <c r="G23" i="4"/>
  <c r="G15" i="4"/>
  <c r="G7" i="4"/>
  <c r="G253" i="4"/>
  <c r="G237" i="4"/>
  <c r="G213" i="4"/>
  <c r="G205" i="4"/>
  <c r="G189" i="4"/>
  <c r="G173" i="4"/>
  <c r="G157" i="4"/>
  <c r="G141" i="4"/>
  <c r="G125" i="4"/>
  <c r="G109" i="4"/>
  <c r="G93" i="4"/>
  <c r="G77" i="4"/>
  <c r="G53" i="4"/>
  <c r="G37" i="4"/>
  <c r="G21" i="4"/>
  <c r="G5" i="4"/>
  <c r="O327" i="2"/>
  <c r="S543" i="2"/>
  <c r="W547" i="2"/>
  <c r="AA549" i="2"/>
  <c r="AD548" i="2"/>
  <c r="K547" i="2"/>
  <c r="H547" i="2" s="1"/>
  <c r="K539" i="2"/>
  <c r="H539" i="2" s="1"/>
  <c r="G524" i="5"/>
  <c r="G500" i="5"/>
  <c r="G476" i="5"/>
  <c r="G452" i="5"/>
  <c r="G388" i="5"/>
  <c r="G364" i="5"/>
  <c r="G340" i="5"/>
  <c r="G316" i="5"/>
  <c r="G292" i="5"/>
  <c r="G516" i="5"/>
  <c r="G492" i="5"/>
  <c r="G468" i="5"/>
  <c r="G444" i="5"/>
  <c r="G380" i="5"/>
  <c r="G356" i="5"/>
  <c r="G332" i="5"/>
  <c r="G308" i="5"/>
  <c r="G284" i="5"/>
  <c r="G547" i="5"/>
  <c r="G539" i="5"/>
  <c r="G531" i="5"/>
  <c r="G523" i="5"/>
  <c r="G515" i="5"/>
  <c r="G507" i="5"/>
  <c r="G499" i="5"/>
  <c r="G491" i="5"/>
  <c r="G483" i="5"/>
  <c r="G475" i="5"/>
  <c r="G467" i="5"/>
  <c r="G459" i="5"/>
  <c r="G451" i="5"/>
  <c r="G443" i="5"/>
  <c r="G435" i="5"/>
  <c r="G427" i="5"/>
  <c r="G419" i="5"/>
  <c r="G411" i="5"/>
  <c r="G403" i="5"/>
  <c r="G508" i="5"/>
  <c r="G484" i="5"/>
  <c r="G460" i="5"/>
  <c r="G436" i="5"/>
  <c r="G372" i="5"/>
  <c r="G348" i="5"/>
  <c r="G324" i="5"/>
  <c r="G300" i="5"/>
  <c r="G276" i="5"/>
  <c r="G268" i="5"/>
  <c r="G546" i="5"/>
  <c r="G538" i="5"/>
  <c r="G530" i="5"/>
  <c r="G522" i="5"/>
  <c r="G514" i="5"/>
  <c r="G506" i="5"/>
  <c r="G498" i="5"/>
  <c r="G490" i="5"/>
  <c r="G482" i="5"/>
  <c r="G474" i="5"/>
  <c r="G466" i="5"/>
  <c r="G458" i="5"/>
  <c r="G450" i="5"/>
  <c r="G442" i="5"/>
  <c r="G434" i="5"/>
  <c r="G426" i="5"/>
  <c r="G418" i="5"/>
  <c r="G410" i="5"/>
  <c r="G402" i="5"/>
  <c r="G394" i="5"/>
  <c r="G386" i="5"/>
  <c r="G378" i="5"/>
  <c r="G370" i="5"/>
  <c r="G362" i="5"/>
  <c r="G354" i="5"/>
  <c r="G346" i="5"/>
  <c r="G338" i="5"/>
  <c r="G330" i="5"/>
  <c r="G322" i="5"/>
  <c r="G545" i="5"/>
  <c r="G529" i="5"/>
  <c r="G513" i="5"/>
  <c r="G497" i="5"/>
  <c r="G481" i="5"/>
  <c r="G465" i="5"/>
  <c r="G449" i="5"/>
  <c r="G433" i="5"/>
  <c r="G417" i="5"/>
  <c r="G401" i="5"/>
  <c r="G385" i="5"/>
  <c r="G369" i="5"/>
  <c r="G353" i="5"/>
  <c r="G337" i="5"/>
  <c r="G321" i="5"/>
  <c r="G305" i="5"/>
  <c r="G289" i="5"/>
  <c r="G273" i="5"/>
  <c r="G412" i="5"/>
  <c r="G537" i="5"/>
  <c r="G521" i="5"/>
  <c r="G505" i="5"/>
  <c r="G489" i="5"/>
  <c r="G473" i="5"/>
  <c r="G457" i="5"/>
  <c r="G441" i="5"/>
  <c r="G425" i="5"/>
  <c r="G409" i="5"/>
  <c r="G393" i="5"/>
  <c r="G377" i="5"/>
  <c r="G361" i="5"/>
  <c r="G345" i="5"/>
  <c r="G329" i="5"/>
  <c r="G313" i="5"/>
  <c r="G297" i="5"/>
  <c r="G281" i="5"/>
  <c r="G265" i="5"/>
  <c r="G543" i="5"/>
  <c r="G527" i="5"/>
  <c r="G503" i="5"/>
  <c r="G487" i="5"/>
  <c r="G471" i="5"/>
  <c r="G455" i="5"/>
  <c r="G447" i="5"/>
  <c r="G431" i="5"/>
  <c r="G407" i="5"/>
  <c r="G391" i="5"/>
  <c r="G375" i="5"/>
  <c r="G359" i="5"/>
  <c r="G351" i="5"/>
  <c r="G327" i="5"/>
  <c r="G311" i="5"/>
  <c r="G303" i="5"/>
  <c r="G287" i="5"/>
  <c r="G271" i="5"/>
  <c r="G535" i="5"/>
  <c r="G519" i="5"/>
  <c r="G511" i="5"/>
  <c r="G495" i="5"/>
  <c r="G479" i="5"/>
  <c r="G463" i="5"/>
  <c r="G439" i="5"/>
  <c r="G423" i="5"/>
  <c r="G415" i="5"/>
  <c r="G399" i="5"/>
  <c r="G383" i="5"/>
  <c r="G367" i="5"/>
  <c r="G343" i="5"/>
  <c r="G335" i="5"/>
  <c r="G319" i="5"/>
  <c r="G295" i="5"/>
  <c r="G279" i="5"/>
  <c r="G396" i="5"/>
  <c r="G549" i="5"/>
  <c r="G541" i="5"/>
  <c r="G533" i="5"/>
  <c r="G525" i="5"/>
  <c r="G517" i="5"/>
  <c r="G509" i="5"/>
  <c r="G501" i="5"/>
  <c r="G493" i="5"/>
  <c r="G485" i="5"/>
  <c r="G477" i="5"/>
  <c r="G469" i="5"/>
  <c r="G461" i="5"/>
  <c r="G453" i="5"/>
  <c r="G445" i="5"/>
  <c r="G437" i="5"/>
  <c r="G429" i="5"/>
  <c r="G421" i="5"/>
  <c r="G413" i="5"/>
  <c r="G405" i="5"/>
  <c r="G397" i="5"/>
  <c r="G389" i="5"/>
  <c r="G381" i="5"/>
  <c r="G373" i="5"/>
  <c r="G365" i="5"/>
  <c r="G357" i="5"/>
  <c r="G349" i="5"/>
  <c r="G341" i="5"/>
  <c r="G333" i="5"/>
  <c r="K535" i="5"/>
  <c r="K527" i="5"/>
  <c r="H527" i="5" s="1"/>
  <c r="K519" i="5"/>
  <c r="K511" i="5"/>
  <c r="K503" i="5"/>
  <c r="K495" i="5"/>
  <c r="H495" i="5" s="1"/>
  <c r="K487" i="5"/>
  <c r="K479" i="5"/>
  <c r="K471" i="5"/>
  <c r="H471" i="5" s="1"/>
  <c r="K463" i="5"/>
  <c r="H463" i="5" s="1"/>
  <c r="K455" i="5"/>
  <c r="K447" i="5"/>
  <c r="K438" i="5"/>
  <c r="K430" i="5"/>
  <c r="K420" i="5"/>
  <c r="H420" i="5" s="1"/>
  <c r="K412" i="5"/>
  <c r="K404" i="5"/>
  <c r="H404" i="5" s="1"/>
  <c r="K395" i="5"/>
  <c r="K385" i="5"/>
  <c r="K377" i="5"/>
  <c r="K368" i="5"/>
  <c r="K359" i="5"/>
  <c r="K350" i="5"/>
  <c r="K342" i="5"/>
  <c r="K334" i="5"/>
  <c r="K326" i="5"/>
  <c r="K318" i="5"/>
  <c r="K310" i="5"/>
  <c r="K302" i="5"/>
  <c r="K294" i="5"/>
  <c r="K286" i="5"/>
  <c r="K277" i="5"/>
  <c r="K269" i="5"/>
  <c r="O546" i="5"/>
  <c r="O538" i="5"/>
  <c r="O530" i="5"/>
  <c r="O522" i="5"/>
  <c r="O514" i="5"/>
  <c r="O506" i="5"/>
  <c r="O498" i="5"/>
  <c r="O490" i="5"/>
  <c r="O482" i="5"/>
  <c r="O474" i="5"/>
  <c r="O466" i="5"/>
  <c r="O458" i="5"/>
  <c r="O450" i="5"/>
  <c r="O442" i="5"/>
  <c r="O433" i="5"/>
  <c r="O423" i="5"/>
  <c r="O415" i="5"/>
  <c r="O407" i="5"/>
  <c r="O399" i="5"/>
  <c r="O388" i="5"/>
  <c r="O376" i="5"/>
  <c r="G395" i="5"/>
  <c r="G387" i="5"/>
  <c r="G379" i="5"/>
  <c r="G371" i="5"/>
  <c r="G363" i="5"/>
  <c r="G355" i="5"/>
  <c r="G347" i="5"/>
  <c r="G339" i="5"/>
  <c r="G331" i="5"/>
  <c r="G323" i="5"/>
  <c r="G315" i="5"/>
  <c r="G307" i="5"/>
  <c r="G299" i="5"/>
  <c r="G291" i="5"/>
  <c r="G283" i="5"/>
  <c r="G275" i="5"/>
  <c r="G267" i="5"/>
  <c r="K550" i="5"/>
  <c r="K542" i="5"/>
  <c r="K534" i="5"/>
  <c r="K526" i="5"/>
  <c r="K518" i="5"/>
  <c r="K510" i="5"/>
  <c r="K502" i="5"/>
  <c r="K494" i="5"/>
  <c r="K486" i="5"/>
  <c r="K478" i="5"/>
  <c r="K470" i="5"/>
  <c r="K462" i="5"/>
  <c r="K454" i="5"/>
  <c r="K446" i="5"/>
  <c r="K437" i="5"/>
  <c r="H437" i="5" s="1"/>
  <c r="K429" i="5"/>
  <c r="K419" i="5"/>
  <c r="K411" i="5"/>
  <c r="H411" i="5" s="1"/>
  <c r="K403" i="5"/>
  <c r="H403" i="5" s="1"/>
  <c r="K394" i="5"/>
  <c r="K384" i="5"/>
  <c r="K376" i="5"/>
  <c r="K367" i="5"/>
  <c r="H367" i="5" s="1"/>
  <c r="K358" i="5"/>
  <c r="K349" i="5"/>
  <c r="K341" i="5"/>
  <c r="H341" i="5" s="1"/>
  <c r="K333" i="5"/>
  <c r="H333" i="5" s="1"/>
  <c r="K325" i="5"/>
  <c r="K317" i="5"/>
  <c r="K309" i="5"/>
  <c r="K301" i="5"/>
  <c r="K293" i="5"/>
  <c r="K285" i="5"/>
  <c r="K276" i="5"/>
  <c r="H276" i="5" s="1"/>
  <c r="K268" i="5"/>
  <c r="O545" i="5"/>
  <c r="O537" i="5"/>
  <c r="O529" i="5"/>
  <c r="O521" i="5"/>
  <c r="O513" i="5"/>
  <c r="O505" i="5"/>
  <c r="O497" i="5"/>
  <c r="O489" i="5"/>
  <c r="O481" i="5"/>
  <c r="O473" i="5"/>
  <c r="O465" i="5"/>
  <c r="O457" i="5"/>
  <c r="O449" i="5"/>
  <c r="O441" i="5"/>
  <c r="O432" i="5"/>
  <c r="O422" i="5"/>
  <c r="O414" i="5"/>
  <c r="O406" i="5"/>
  <c r="O398" i="5"/>
  <c r="O387" i="5"/>
  <c r="O375" i="5"/>
  <c r="O365" i="5"/>
  <c r="O356" i="5"/>
  <c r="O348" i="5"/>
  <c r="O338" i="5"/>
  <c r="O330" i="5"/>
  <c r="O321" i="5"/>
  <c r="O312" i="5"/>
  <c r="O304" i="5"/>
  <c r="O296" i="5"/>
  <c r="O287" i="5"/>
  <c r="O279" i="5"/>
  <c r="O271" i="5"/>
  <c r="G314" i="5"/>
  <c r="G306" i="5"/>
  <c r="G298" i="5"/>
  <c r="G290" i="5"/>
  <c r="G282" i="5"/>
  <c r="G274" i="5"/>
  <c r="G266" i="5"/>
  <c r="K549" i="5"/>
  <c r="H549" i="5" s="1"/>
  <c r="K541" i="5"/>
  <c r="K533" i="5"/>
  <c r="H533" i="5" s="1"/>
  <c r="K525" i="5"/>
  <c r="H525" i="5" s="1"/>
  <c r="K517" i="5"/>
  <c r="K509" i="5"/>
  <c r="K501" i="5"/>
  <c r="H501" i="5" s="1"/>
  <c r="K493" i="5"/>
  <c r="H493" i="5" s="1"/>
  <c r="K485" i="5"/>
  <c r="H485" i="5" s="1"/>
  <c r="K477" i="5"/>
  <c r="K469" i="5"/>
  <c r="H469" i="5" s="1"/>
  <c r="K461" i="5"/>
  <c r="H461" i="5" s="1"/>
  <c r="K453" i="5"/>
  <c r="K445" i="5"/>
  <c r="K436" i="5"/>
  <c r="H436" i="5" s="1"/>
  <c r="K427" i="5"/>
  <c r="H427" i="5" s="1"/>
  <c r="K418" i="5"/>
  <c r="H418" i="5" s="1"/>
  <c r="K410" i="5"/>
  <c r="H410" i="5" s="1"/>
  <c r="K402" i="5"/>
  <c r="K393" i="5"/>
  <c r="H393" i="5" s="1"/>
  <c r="K383" i="5"/>
  <c r="K375" i="5"/>
  <c r="K366" i="5"/>
  <c r="K356" i="5"/>
  <c r="K348" i="5"/>
  <c r="K340" i="5"/>
  <c r="K332" i="5"/>
  <c r="H332" i="5" s="1"/>
  <c r="K324" i="5"/>
  <c r="H324" i="5" s="1"/>
  <c r="K316" i="5"/>
  <c r="H316" i="5" s="1"/>
  <c r="K308" i="5"/>
  <c r="H308" i="5" s="1"/>
  <c r="K300" i="5"/>
  <c r="H300" i="5" s="1"/>
  <c r="K292" i="5"/>
  <c r="H292" i="5" s="1"/>
  <c r="K283" i="5"/>
  <c r="H283" i="5" s="1"/>
  <c r="K275" i="5"/>
  <c r="K267" i="5"/>
  <c r="H267" i="5" s="1"/>
  <c r="O544" i="5"/>
  <c r="O536" i="5"/>
  <c r="O528" i="5"/>
  <c r="O520" i="5"/>
  <c r="O512" i="5"/>
  <c r="O504" i="5"/>
  <c r="O496" i="5"/>
  <c r="O488" i="5"/>
  <c r="O480" i="5"/>
  <c r="O472" i="5"/>
  <c r="O464" i="5"/>
  <c r="O456" i="5"/>
  <c r="O448" i="5"/>
  <c r="O440" i="5"/>
  <c r="O431" i="5"/>
  <c r="O421" i="5"/>
  <c r="O413" i="5"/>
  <c r="O405" i="5"/>
  <c r="O396" i="5"/>
  <c r="O386" i="5"/>
  <c r="O374" i="5"/>
  <c r="O364" i="5"/>
  <c r="O355" i="5"/>
  <c r="O347" i="5"/>
  <c r="K548" i="5"/>
  <c r="H548" i="5" s="1"/>
  <c r="K540" i="5"/>
  <c r="H540" i="5" s="1"/>
  <c r="K532" i="5"/>
  <c r="H532" i="5" s="1"/>
  <c r="K524" i="5"/>
  <c r="H524" i="5" s="1"/>
  <c r="K516" i="5"/>
  <c r="H516" i="5" s="1"/>
  <c r="K508" i="5"/>
  <c r="H508" i="5" s="1"/>
  <c r="K500" i="5"/>
  <c r="K492" i="5"/>
  <c r="K484" i="5"/>
  <c r="H484" i="5" s="1"/>
  <c r="K476" i="5"/>
  <c r="K468" i="5"/>
  <c r="K460" i="5"/>
  <c r="H460" i="5" s="1"/>
  <c r="K452" i="5"/>
  <c r="H452" i="5" s="1"/>
  <c r="K444" i="5"/>
  <c r="H444" i="5" s="1"/>
  <c r="K435" i="5"/>
  <c r="H435" i="5" s="1"/>
  <c r="K425" i="5"/>
  <c r="K417" i="5"/>
  <c r="H417" i="5" s="1"/>
  <c r="K409" i="5"/>
  <c r="H409" i="5" s="1"/>
  <c r="K401" i="5"/>
  <c r="H401" i="5" s="1"/>
  <c r="K392" i="5"/>
  <c r="K382" i="5"/>
  <c r="K374" i="5"/>
  <c r="K365" i="5"/>
  <c r="H365" i="5" s="1"/>
  <c r="K355" i="5"/>
  <c r="K347" i="5"/>
  <c r="H347" i="5" s="1"/>
  <c r="K339" i="5"/>
  <c r="K331" i="5"/>
  <c r="K323" i="5"/>
  <c r="H323" i="5" s="1"/>
  <c r="K315" i="5"/>
  <c r="H315" i="5" s="1"/>
  <c r="K307" i="5"/>
  <c r="K299" i="5"/>
  <c r="K291" i="5"/>
  <c r="K282" i="5"/>
  <c r="H282" i="5" s="1"/>
  <c r="K274" i="5"/>
  <c r="K266" i="5"/>
  <c r="O535" i="5"/>
  <c r="L535" i="5" s="1"/>
  <c r="O527" i="5"/>
  <c r="L527" i="5" s="1"/>
  <c r="O519" i="5"/>
  <c r="L519" i="5" s="1"/>
  <c r="O511" i="5"/>
  <c r="L511" i="5" s="1"/>
  <c r="O503" i="5"/>
  <c r="L503" i="5" s="1"/>
  <c r="O495" i="5"/>
  <c r="L495" i="5" s="1"/>
  <c r="O487" i="5"/>
  <c r="L487" i="5" s="1"/>
  <c r="O479" i="5"/>
  <c r="L479" i="5" s="1"/>
  <c r="O471" i="5"/>
  <c r="L471" i="5" s="1"/>
  <c r="O463" i="5"/>
  <c r="L463" i="5" s="1"/>
  <c r="O455" i="5"/>
  <c r="L455" i="5" s="1"/>
  <c r="O447" i="5"/>
  <c r="L447" i="5" s="1"/>
  <c r="O439" i="5"/>
  <c r="O430" i="5"/>
  <c r="L430" i="5" s="1"/>
  <c r="O420" i="5"/>
  <c r="L420" i="5" s="1"/>
  <c r="O412" i="5"/>
  <c r="L412" i="5" s="1"/>
  <c r="O404" i="5"/>
  <c r="L404" i="5" s="1"/>
  <c r="O395" i="5"/>
  <c r="L395" i="5" s="1"/>
  <c r="O385" i="5"/>
  <c r="L385" i="5" s="1"/>
  <c r="O371" i="5"/>
  <c r="O363" i="5"/>
  <c r="O354" i="5"/>
  <c r="O346" i="5"/>
  <c r="O336" i="5"/>
  <c r="O328" i="5"/>
  <c r="O319" i="5"/>
  <c r="O310" i="5"/>
  <c r="L310" i="5" s="1"/>
  <c r="O302" i="5"/>
  <c r="O294" i="5"/>
  <c r="O285" i="5"/>
  <c r="L285" i="5" s="1"/>
  <c r="O277" i="5"/>
  <c r="L277" i="5" s="1"/>
  <c r="O269" i="5"/>
  <c r="G544" i="5"/>
  <c r="G536" i="5"/>
  <c r="G528" i="5"/>
  <c r="G520" i="5"/>
  <c r="G512" i="5"/>
  <c r="G504" i="5"/>
  <c r="G496" i="5"/>
  <c r="G488" i="5"/>
  <c r="G480" i="5"/>
  <c r="G472" i="5"/>
  <c r="G464" i="5"/>
  <c r="G456" i="5"/>
  <c r="G448" i="5"/>
  <c r="G440" i="5"/>
  <c r="G432" i="5"/>
  <c r="G424" i="5"/>
  <c r="G416" i="5"/>
  <c r="G408" i="5"/>
  <c r="G400" i="5"/>
  <c r="G392" i="5"/>
  <c r="G384" i="5"/>
  <c r="G376" i="5"/>
  <c r="G368" i="5"/>
  <c r="G360" i="5"/>
  <c r="G352" i="5"/>
  <c r="G344" i="5"/>
  <c r="G336" i="5"/>
  <c r="G328" i="5"/>
  <c r="G320" i="5"/>
  <c r="G312" i="5"/>
  <c r="G304" i="5"/>
  <c r="G296" i="5"/>
  <c r="G288" i="5"/>
  <c r="G280" i="5"/>
  <c r="G272" i="5"/>
  <c r="G264" i="5"/>
  <c r="K547" i="5"/>
  <c r="K539" i="5"/>
  <c r="H539" i="5" s="1"/>
  <c r="K531" i="5"/>
  <c r="K523" i="5"/>
  <c r="H523" i="5" s="1"/>
  <c r="K515" i="5"/>
  <c r="K507" i="5"/>
  <c r="H507" i="5" s="1"/>
  <c r="K499" i="5"/>
  <c r="H499" i="5" s="1"/>
  <c r="K491" i="5"/>
  <c r="K483" i="5"/>
  <c r="K475" i="5"/>
  <c r="H475" i="5" s="1"/>
  <c r="K467" i="5"/>
  <c r="K459" i="5"/>
  <c r="H459" i="5" s="1"/>
  <c r="K451" i="5"/>
  <c r="K443" i="5"/>
  <c r="H443" i="5" s="1"/>
  <c r="K434" i="5"/>
  <c r="H434" i="5" s="1"/>
  <c r="K424" i="5"/>
  <c r="H424" i="5" s="1"/>
  <c r="K416" i="5"/>
  <c r="K408" i="5"/>
  <c r="K400" i="5"/>
  <c r="K389" i="5"/>
  <c r="K381" i="5"/>
  <c r="K373" i="5"/>
  <c r="H373" i="5" s="1"/>
  <c r="K364" i="5"/>
  <c r="H364" i="5" s="1"/>
  <c r="K354" i="5"/>
  <c r="H354" i="5" s="1"/>
  <c r="K346" i="5"/>
  <c r="H346" i="5" s="1"/>
  <c r="K338" i="5"/>
  <c r="H338" i="5" s="1"/>
  <c r="K330" i="5"/>
  <c r="K322" i="5"/>
  <c r="K314" i="5"/>
  <c r="H314" i="5" s="1"/>
  <c r="K306" i="5"/>
  <c r="H306" i="5" s="1"/>
  <c r="K298" i="5"/>
  <c r="K290" i="5"/>
  <c r="K281" i="5"/>
  <c r="H281" i="5" s="1"/>
  <c r="K273" i="5"/>
  <c r="H273" i="5" s="1"/>
  <c r="K265" i="5"/>
  <c r="H265" i="5" s="1"/>
  <c r="O550" i="5"/>
  <c r="L550" i="5" s="1"/>
  <c r="O542" i="5"/>
  <c r="L542" i="5" s="1"/>
  <c r="O534" i="5"/>
  <c r="L534" i="5" s="1"/>
  <c r="O526" i="5"/>
  <c r="L526" i="5" s="1"/>
  <c r="O518" i="5"/>
  <c r="L518" i="5" s="1"/>
  <c r="O510" i="5"/>
  <c r="L510" i="5" s="1"/>
  <c r="O502" i="5"/>
  <c r="L502" i="5" s="1"/>
  <c r="O494" i="5"/>
  <c r="L494" i="5" s="1"/>
  <c r="O486" i="5"/>
  <c r="L486" i="5" s="1"/>
  <c r="O478" i="5"/>
  <c r="L478" i="5" s="1"/>
  <c r="O470" i="5"/>
  <c r="L470" i="5" s="1"/>
  <c r="O462" i="5"/>
  <c r="L462" i="5" s="1"/>
  <c r="O454" i="5"/>
  <c r="L454" i="5" s="1"/>
  <c r="O446" i="5"/>
  <c r="L446" i="5" s="1"/>
  <c r="O437" i="5"/>
  <c r="L437" i="5" s="1"/>
  <c r="O429" i="5"/>
  <c r="L429" i="5" s="1"/>
  <c r="O419" i="5"/>
  <c r="L419" i="5" s="1"/>
  <c r="O411" i="5"/>
  <c r="L411" i="5" s="1"/>
  <c r="O403" i="5"/>
  <c r="L403" i="5" s="1"/>
  <c r="O394" i="5"/>
  <c r="L394" i="5" s="1"/>
  <c r="O384" i="5"/>
  <c r="L384" i="5" s="1"/>
  <c r="O370" i="5"/>
  <c r="O362" i="5"/>
  <c r="O353" i="5"/>
  <c r="O345" i="5"/>
  <c r="O335" i="5"/>
  <c r="O327" i="5"/>
  <c r="O317" i="5"/>
  <c r="L317" i="5" s="1"/>
  <c r="O309" i="5"/>
  <c r="O301" i="5"/>
  <c r="O292" i="5"/>
  <c r="O284" i="5"/>
  <c r="O276" i="5"/>
  <c r="O268" i="5"/>
  <c r="K546" i="5"/>
  <c r="H546" i="5" s="1"/>
  <c r="K538" i="5"/>
  <c r="H538" i="5" s="1"/>
  <c r="K530" i="5"/>
  <c r="H530" i="5" s="1"/>
  <c r="K522" i="5"/>
  <c r="K514" i="5"/>
  <c r="H514" i="5" s="1"/>
  <c r="K506" i="5"/>
  <c r="K498" i="5"/>
  <c r="H498" i="5" s="1"/>
  <c r="K490" i="5"/>
  <c r="K482" i="5"/>
  <c r="H482" i="5" s="1"/>
  <c r="K474" i="5"/>
  <c r="H474" i="5" s="1"/>
  <c r="K466" i="5"/>
  <c r="H466" i="5" s="1"/>
  <c r="K458" i="5"/>
  <c r="K450" i="5"/>
  <c r="H450" i="5" s="1"/>
  <c r="K442" i="5"/>
  <c r="K433" i="5"/>
  <c r="K423" i="5"/>
  <c r="K415" i="5"/>
  <c r="H415" i="5" s="1"/>
  <c r="K407" i="5"/>
  <c r="H407" i="5" s="1"/>
  <c r="K399" i="5"/>
  <c r="H399" i="5" s="1"/>
  <c r="K388" i="5"/>
  <c r="H388" i="5" s="1"/>
  <c r="K380" i="5"/>
  <c r="H380" i="5" s="1"/>
  <c r="K371" i="5"/>
  <c r="K363" i="5"/>
  <c r="K353" i="5"/>
  <c r="H353" i="5" s="1"/>
  <c r="K345" i="5"/>
  <c r="H345" i="5" s="1"/>
  <c r="K337" i="5"/>
  <c r="H337" i="5" s="1"/>
  <c r="K329" i="5"/>
  <c r="H329" i="5" s="1"/>
  <c r="K321" i="5"/>
  <c r="K313" i="5"/>
  <c r="H313" i="5" s="1"/>
  <c r="K305" i="5"/>
  <c r="H305" i="5" s="1"/>
  <c r="K297" i="5"/>
  <c r="K289" i="5"/>
  <c r="H289" i="5" s="1"/>
  <c r="K280" i="5"/>
  <c r="H280" i="5" s="1"/>
  <c r="K272" i="5"/>
  <c r="H272" i="5" s="1"/>
  <c r="K362" i="5"/>
  <c r="K426" i="5"/>
  <c r="K390" i="5"/>
  <c r="K372" i="5"/>
  <c r="K264" i="5"/>
  <c r="K357" i="5"/>
  <c r="K391" i="5"/>
  <c r="K439" i="5"/>
  <c r="K284" i="5"/>
  <c r="K428" i="5"/>
  <c r="K397" i="5"/>
  <c r="O549" i="5"/>
  <c r="O541" i="5"/>
  <c r="O533" i="5"/>
  <c r="O525" i="5"/>
  <c r="O517" i="5"/>
  <c r="O509" i="5"/>
  <c r="L509" i="5" s="1"/>
  <c r="O501" i="5"/>
  <c r="O493" i="5"/>
  <c r="L493" i="5" s="1"/>
  <c r="O485" i="5"/>
  <c r="O477" i="5"/>
  <c r="O469" i="5"/>
  <c r="O461" i="5"/>
  <c r="O453" i="5"/>
  <c r="O445" i="5"/>
  <c r="L445" i="5" s="1"/>
  <c r="O436" i="5"/>
  <c r="O427" i="5"/>
  <c r="O418" i="5"/>
  <c r="O410" i="5"/>
  <c r="O402" i="5"/>
  <c r="O393" i="5"/>
  <c r="O382" i="5"/>
  <c r="O369" i="5"/>
  <c r="O361" i="5"/>
  <c r="O352" i="5"/>
  <c r="O343" i="5"/>
  <c r="O334" i="5"/>
  <c r="O326" i="5"/>
  <c r="O316" i="5"/>
  <c r="O308" i="5"/>
  <c r="L308" i="5" s="1"/>
  <c r="O300" i="5"/>
  <c r="O291" i="5"/>
  <c r="L291" i="5" s="1"/>
  <c r="O283" i="5"/>
  <c r="O275" i="5"/>
  <c r="O267" i="5"/>
  <c r="G550" i="5"/>
  <c r="G542" i="5"/>
  <c r="G534" i="5"/>
  <c r="G526" i="5"/>
  <c r="G518" i="5"/>
  <c r="G510" i="5"/>
  <c r="G502" i="5"/>
  <c r="G494" i="5"/>
  <c r="G486" i="5"/>
  <c r="G478" i="5"/>
  <c r="G470" i="5"/>
  <c r="G462" i="5"/>
  <c r="G454" i="5"/>
  <c r="G446" i="5"/>
  <c r="G438" i="5"/>
  <c r="G430" i="5"/>
  <c r="G422" i="5"/>
  <c r="G414" i="5"/>
  <c r="G406" i="5"/>
  <c r="G398" i="5"/>
  <c r="G390" i="5"/>
  <c r="G382" i="5"/>
  <c r="G374" i="5"/>
  <c r="G366" i="5"/>
  <c r="G358" i="5"/>
  <c r="G350" i="5"/>
  <c r="G342" i="5"/>
  <c r="G334" i="5"/>
  <c r="G326" i="5"/>
  <c r="G318" i="5"/>
  <c r="G310" i="5"/>
  <c r="G302" i="5"/>
  <c r="G294" i="5"/>
  <c r="G286" i="5"/>
  <c r="G278" i="5"/>
  <c r="G270" i="5"/>
  <c r="K545" i="5"/>
  <c r="H545" i="5" s="1"/>
  <c r="K537" i="5"/>
  <c r="H537" i="5" s="1"/>
  <c r="K529" i="5"/>
  <c r="H529" i="5" s="1"/>
  <c r="K521" i="5"/>
  <c r="H521" i="5" s="1"/>
  <c r="K513" i="5"/>
  <c r="K505" i="5"/>
  <c r="H505" i="5" s="1"/>
  <c r="K497" i="5"/>
  <c r="H497" i="5" s="1"/>
  <c r="K489" i="5"/>
  <c r="K481" i="5"/>
  <c r="H481" i="5" s="1"/>
  <c r="K473" i="5"/>
  <c r="H473" i="5" s="1"/>
  <c r="K465" i="5"/>
  <c r="K457" i="5"/>
  <c r="H457" i="5" s="1"/>
  <c r="K449" i="5"/>
  <c r="K441" i="5"/>
  <c r="H441" i="5" s="1"/>
  <c r="K432" i="5"/>
  <c r="H432" i="5" s="1"/>
  <c r="K422" i="5"/>
  <c r="K414" i="5"/>
  <c r="K406" i="5"/>
  <c r="H406" i="5" s="1"/>
  <c r="K398" i="5"/>
  <c r="K387" i="5"/>
  <c r="H387" i="5" s="1"/>
  <c r="K379" i="5"/>
  <c r="H379" i="5" s="1"/>
  <c r="K370" i="5"/>
  <c r="H370" i="5" s="1"/>
  <c r="K361" i="5"/>
  <c r="K352" i="5"/>
  <c r="K344" i="5"/>
  <c r="K336" i="5"/>
  <c r="H336" i="5" s="1"/>
  <c r="K328" i="5"/>
  <c r="K320" i="5"/>
  <c r="K312" i="5"/>
  <c r="K304" i="5"/>
  <c r="H304" i="5" s="1"/>
  <c r="K296" i="5"/>
  <c r="H296" i="5" s="1"/>
  <c r="K288" i="5"/>
  <c r="K279" i="5"/>
  <c r="H279" i="5" s="1"/>
  <c r="K271" i="5"/>
  <c r="H271" i="5" s="1"/>
  <c r="G325" i="5"/>
  <c r="G317" i="5"/>
  <c r="G309" i="5"/>
  <c r="G301" i="5"/>
  <c r="G293" i="5"/>
  <c r="G285" i="5"/>
  <c r="G277" i="5"/>
  <c r="G269" i="5"/>
  <c r="K544" i="5"/>
  <c r="K536" i="5"/>
  <c r="K528" i="5"/>
  <c r="H528" i="5" s="1"/>
  <c r="K520" i="5"/>
  <c r="H520" i="5" s="1"/>
  <c r="K512" i="5"/>
  <c r="H512" i="5" s="1"/>
  <c r="K504" i="5"/>
  <c r="K496" i="5"/>
  <c r="H496" i="5" s="1"/>
  <c r="K488" i="5"/>
  <c r="H488" i="5" s="1"/>
  <c r="K480" i="5"/>
  <c r="K472" i="5"/>
  <c r="K464" i="5"/>
  <c r="H464" i="5" s="1"/>
  <c r="K456" i="5"/>
  <c r="H456" i="5" s="1"/>
  <c r="K448" i="5"/>
  <c r="H448" i="5" s="1"/>
  <c r="K440" i="5"/>
  <c r="K431" i="5"/>
  <c r="H431" i="5" s="1"/>
  <c r="K421" i="5"/>
  <c r="H421" i="5" s="1"/>
  <c r="K413" i="5"/>
  <c r="K405" i="5"/>
  <c r="H405" i="5" s="1"/>
  <c r="K396" i="5"/>
  <c r="H396" i="5" s="1"/>
  <c r="K386" i="5"/>
  <c r="H386" i="5" s="1"/>
  <c r="K378" i="5"/>
  <c r="H378" i="5" s="1"/>
  <c r="K369" i="5"/>
  <c r="H369" i="5" s="1"/>
  <c r="K360" i="5"/>
  <c r="H360" i="5" s="1"/>
  <c r="K351" i="5"/>
  <c r="H351" i="5" s="1"/>
  <c r="K343" i="5"/>
  <c r="H343" i="5" s="1"/>
  <c r="K335" i="5"/>
  <c r="H335" i="5" s="1"/>
  <c r="K327" i="5"/>
  <c r="K319" i="5"/>
  <c r="H319" i="5" s="1"/>
  <c r="K311" i="5"/>
  <c r="H311" i="5" s="1"/>
  <c r="K303" i="5"/>
  <c r="H303" i="5" s="1"/>
  <c r="K295" i="5"/>
  <c r="K287" i="5"/>
  <c r="H287" i="5" s="1"/>
  <c r="K278" i="5"/>
  <c r="K270" i="5"/>
  <c r="O547" i="5"/>
  <c r="O539" i="5"/>
  <c r="O531" i="5"/>
  <c r="O523" i="5"/>
  <c r="L523" i="5" s="1"/>
  <c r="O515" i="5"/>
  <c r="O507" i="5"/>
  <c r="O499" i="5"/>
  <c r="O491" i="5"/>
  <c r="O483" i="5"/>
  <c r="O475" i="5"/>
  <c r="O467" i="5"/>
  <c r="O459" i="5"/>
  <c r="L459" i="5" s="1"/>
  <c r="O451" i="5"/>
  <c r="O443" i="5"/>
  <c r="O434" i="5"/>
  <c r="O424" i="5"/>
  <c r="O416" i="5"/>
  <c r="O408" i="5"/>
  <c r="O400" i="5"/>
  <c r="O389" i="5"/>
  <c r="L389" i="5" s="1"/>
  <c r="O377" i="5"/>
  <c r="L377" i="5" s="1"/>
  <c r="O367" i="5"/>
  <c r="L367" i="5" s="1"/>
  <c r="O359" i="5"/>
  <c r="O350" i="5"/>
  <c r="O341" i="5"/>
  <c r="L341" i="5" s="1"/>
  <c r="O332" i="5"/>
  <c r="L332" i="5" s="1"/>
  <c r="O324" i="5"/>
  <c r="O314" i="5"/>
  <c r="O306" i="5"/>
  <c r="O298" i="5"/>
  <c r="O289" i="5"/>
  <c r="O281" i="5"/>
  <c r="O273" i="5"/>
  <c r="O265" i="5"/>
  <c r="O366" i="5"/>
  <c r="L366" i="5" s="1"/>
  <c r="O358" i="5"/>
  <c r="O349" i="5"/>
  <c r="L349" i="5" s="1"/>
  <c r="O339" i="5"/>
  <c r="O331" i="5"/>
  <c r="L331" i="5" s="1"/>
  <c r="O323" i="5"/>
  <c r="O313" i="5"/>
  <c r="O305" i="5"/>
  <c r="O297" i="5"/>
  <c r="L297" i="5" s="1"/>
  <c r="O288" i="5"/>
  <c r="L288" i="5" s="1"/>
  <c r="O280" i="5"/>
  <c r="O272" i="5"/>
  <c r="O322" i="5"/>
  <c r="O318" i="5"/>
  <c r="O344" i="5"/>
  <c r="O378" i="5"/>
  <c r="O426" i="5"/>
  <c r="O293" i="5"/>
  <c r="O340" i="5"/>
  <c r="O357" i="5"/>
  <c r="O373" i="5"/>
  <c r="O381" i="5"/>
  <c r="O397" i="5"/>
  <c r="O372" i="5"/>
  <c r="O390" i="5"/>
  <c r="O438" i="5"/>
  <c r="O391" i="5"/>
  <c r="O264" i="5"/>
  <c r="L264" i="5" s="1"/>
  <c r="O379" i="5"/>
  <c r="O428" i="5"/>
  <c r="O383" i="5"/>
  <c r="S543" i="5"/>
  <c r="P543" i="5" s="1"/>
  <c r="S535" i="5"/>
  <c r="P535" i="5" s="1"/>
  <c r="S527" i="5"/>
  <c r="S519" i="5"/>
  <c r="P519" i="5" s="1"/>
  <c r="S511" i="5"/>
  <c r="P511" i="5" s="1"/>
  <c r="S503" i="5"/>
  <c r="P503" i="5" s="1"/>
  <c r="S495" i="5"/>
  <c r="S487" i="5"/>
  <c r="P487" i="5" s="1"/>
  <c r="S479" i="5"/>
  <c r="P479" i="5" s="1"/>
  <c r="S471" i="5"/>
  <c r="P471" i="5" s="1"/>
  <c r="S463" i="5"/>
  <c r="S455" i="5"/>
  <c r="P455" i="5" s="1"/>
  <c r="S447" i="5"/>
  <c r="P447" i="5" s="1"/>
  <c r="S439" i="5"/>
  <c r="P439" i="5" s="1"/>
  <c r="S431" i="5"/>
  <c r="S423" i="5"/>
  <c r="P423" i="5" s="1"/>
  <c r="S415" i="5"/>
  <c r="P415" i="5" s="1"/>
  <c r="S407" i="5"/>
  <c r="P407" i="5" s="1"/>
  <c r="S399" i="5"/>
  <c r="P399" i="5" s="1"/>
  <c r="S391" i="5"/>
  <c r="S383" i="5"/>
  <c r="S375" i="5"/>
  <c r="P375" i="5" s="1"/>
  <c r="S367" i="5"/>
  <c r="S359" i="5"/>
  <c r="P359" i="5" s="1"/>
  <c r="S351" i="5"/>
  <c r="S343" i="5"/>
  <c r="P343" i="5" s="1"/>
  <c r="S335" i="5"/>
  <c r="S327" i="5"/>
  <c r="S319" i="5"/>
  <c r="P319" i="5" s="1"/>
  <c r="S311" i="5"/>
  <c r="S303" i="5"/>
  <c r="S295" i="5"/>
  <c r="S287" i="5"/>
  <c r="P287" i="5" s="1"/>
  <c r="S279" i="5"/>
  <c r="S271" i="5"/>
  <c r="S263" i="5"/>
  <c r="W545" i="5"/>
  <c r="W537" i="5"/>
  <c r="W529" i="5"/>
  <c r="W521" i="5"/>
  <c r="W513" i="5"/>
  <c r="W505" i="5"/>
  <c r="W497" i="5"/>
  <c r="W489" i="5"/>
  <c r="W481" i="5"/>
  <c r="W473" i="5"/>
  <c r="W465" i="5"/>
  <c r="W457" i="5"/>
  <c r="W449" i="5"/>
  <c r="W441" i="5"/>
  <c r="W433" i="5"/>
  <c r="W425" i="5"/>
  <c r="W417" i="5"/>
  <c r="W409" i="5"/>
  <c r="W401" i="5"/>
  <c r="W393" i="5"/>
  <c r="W385" i="5"/>
  <c r="W377" i="5"/>
  <c r="W369" i="5"/>
  <c r="W361" i="5"/>
  <c r="W353" i="5"/>
  <c r="W345" i="5"/>
  <c r="W337" i="5"/>
  <c r="W329" i="5"/>
  <c r="W321" i="5"/>
  <c r="W313" i="5"/>
  <c r="W305" i="5"/>
  <c r="W297" i="5"/>
  <c r="W289" i="5"/>
  <c r="W281" i="5"/>
  <c r="W273" i="5"/>
  <c r="W265" i="5"/>
  <c r="W257" i="5"/>
  <c r="S550" i="5"/>
  <c r="P550" i="5" s="1"/>
  <c r="S542" i="5"/>
  <c r="S534" i="5"/>
  <c r="S526" i="5"/>
  <c r="P526" i="5" s="1"/>
  <c r="S518" i="5"/>
  <c r="S510" i="5"/>
  <c r="P510" i="5" s="1"/>
  <c r="S502" i="5"/>
  <c r="S494" i="5"/>
  <c r="P494" i="5" s="1"/>
  <c r="S486" i="5"/>
  <c r="P486" i="5" s="1"/>
  <c r="S478" i="5"/>
  <c r="S470" i="5"/>
  <c r="S462" i="5"/>
  <c r="P462" i="5" s="1"/>
  <c r="S454" i="5"/>
  <c r="S446" i="5"/>
  <c r="P446" i="5" s="1"/>
  <c r="S438" i="5"/>
  <c r="S430" i="5"/>
  <c r="S422" i="5"/>
  <c r="S414" i="5"/>
  <c r="P414" i="5" s="1"/>
  <c r="S406" i="5"/>
  <c r="P406" i="5" s="1"/>
  <c r="S398" i="5"/>
  <c r="P398" i="5" s="1"/>
  <c r="S390" i="5"/>
  <c r="S382" i="5"/>
  <c r="S374" i="5"/>
  <c r="S366" i="5"/>
  <c r="P366" i="5" s="1"/>
  <c r="S358" i="5"/>
  <c r="S350" i="5"/>
  <c r="P350" i="5" s="1"/>
  <c r="S342" i="5"/>
  <c r="S334" i="5"/>
  <c r="P334" i="5" s="1"/>
  <c r="S326" i="5"/>
  <c r="S318" i="5"/>
  <c r="S310" i="5"/>
  <c r="P310" i="5" s="1"/>
  <c r="S302" i="5"/>
  <c r="P302" i="5" s="1"/>
  <c r="S294" i="5"/>
  <c r="P294" i="5" s="1"/>
  <c r="S286" i="5"/>
  <c r="S278" i="5"/>
  <c r="S270" i="5"/>
  <c r="W544" i="5"/>
  <c r="W536" i="5"/>
  <c r="W528" i="5"/>
  <c r="W520" i="5"/>
  <c r="W512" i="5"/>
  <c r="W504" i="5"/>
  <c r="W496" i="5"/>
  <c r="W488" i="5"/>
  <c r="W480" i="5"/>
  <c r="W472" i="5"/>
  <c r="W464" i="5"/>
  <c r="W456" i="5"/>
  <c r="W448" i="5"/>
  <c r="W440" i="5"/>
  <c r="W432" i="5"/>
  <c r="W424" i="5"/>
  <c r="W416" i="5"/>
  <c r="W408" i="5"/>
  <c r="W400" i="5"/>
  <c r="W392" i="5"/>
  <c r="W384" i="5"/>
  <c r="W376" i="5"/>
  <c r="W368" i="5"/>
  <c r="W360" i="5"/>
  <c r="W352" i="5"/>
  <c r="W344" i="5"/>
  <c r="W336" i="5"/>
  <c r="W328" i="5"/>
  <c r="W320" i="5"/>
  <c r="W312" i="5"/>
  <c r="W304" i="5"/>
  <c r="W296" i="5"/>
  <c r="W288" i="5"/>
  <c r="W280" i="5"/>
  <c r="W272" i="5"/>
  <c r="W264" i="5"/>
  <c r="O337" i="5"/>
  <c r="L337" i="5" s="1"/>
  <c r="O329" i="5"/>
  <c r="L329" i="5" s="1"/>
  <c r="O320" i="5"/>
  <c r="L320" i="5" s="1"/>
  <c r="O311" i="5"/>
  <c r="O303" i="5"/>
  <c r="O295" i="5"/>
  <c r="O286" i="5"/>
  <c r="O278" i="5"/>
  <c r="O270" i="5"/>
  <c r="L270" i="5" s="1"/>
  <c r="S549" i="5"/>
  <c r="P549" i="5" s="1"/>
  <c r="S541" i="5"/>
  <c r="P541" i="5" s="1"/>
  <c r="S533" i="5"/>
  <c r="P533" i="5" s="1"/>
  <c r="S525" i="5"/>
  <c r="S517" i="5"/>
  <c r="S509" i="5"/>
  <c r="P509" i="5" s="1"/>
  <c r="S501" i="5"/>
  <c r="P501" i="5" s="1"/>
  <c r="S493" i="5"/>
  <c r="S485" i="5"/>
  <c r="P485" i="5" s="1"/>
  <c r="S477" i="5"/>
  <c r="P477" i="5" s="1"/>
  <c r="S469" i="5"/>
  <c r="P469" i="5" s="1"/>
  <c r="S461" i="5"/>
  <c r="S453" i="5"/>
  <c r="S445" i="5"/>
  <c r="P445" i="5" s="1"/>
  <c r="S437" i="5"/>
  <c r="S429" i="5"/>
  <c r="P429" i="5" s="1"/>
  <c r="S421" i="5"/>
  <c r="P421" i="5" s="1"/>
  <c r="S413" i="5"/>
  <c r="S405" i="5"/>
  <c r="P405" i="5" s="1"/>
  <c r="S397" i="5"/>
  <c r="S389" i="5"/>
  <c r="S381" i="5"/>
  <c r="S373" i="5"/>
  <c r="S365" i="5"/>
  <c r="P365" i="5" s="1"/>
  <c r="S357" i="5"/>
  <c r="S349" i="5"/>
  <c r="P349" i="5" s="1"/>
  <c r="S341" i="5"/>
  <c r="P341" i="5" s="1"/>
  <c r="S333" i="5"/>
  <c r="S325" i="5"/>
  <c r="S317" i="5"/>
  <c r="P317" i="5" s="1"/>
  <c r="S309" i="5"/>
  <c r="P309" i="5" s="1"/>
  <c r="S301" i="5"/>
  <c r="P301" i="5" s="1"/>
  <c r="S293" i="5"/>
  <c r="S285" i="5"/>
  <c r="S277" i="5"/>
  <c r="P277" i="5" s="1"/>
  <c r="S269" i="5"/>
  <c r="P269" i="5" s="1"/>
  <c r="S548" i="5"/>
  <c r="S540" i="5"/>
  <c r="S532" i="5"/>
  <c r="S524" i="5"/>
  <c r="S516" i="5"/>
  <c r="S508" i="5"/>
  <c r="S500" i="5"/>
  <c r="S492" i="5"/>
  <c r="S484" i="5"/>
  <c r="S476" i="5"/>
  <c r="S468" i="5"/>
  <c r="S460" i="5"/>
  <c r="S452" i="5"/>
  <c r="S444" i="5"/>
  <c r="S436" i="5"/>
  <c r="P436" i="5" s="1"/>
  <c r="S428" i="5"/>
  <c r="S420" i="5"/>
  <c r="P420" i="5" s="1"/>
  <c r="S412" i="5"/>
  <c r="P412" i="5" s="1"/>
  <c r="S404" i="5"/>
  <c r="P404" i="5" s="1"/>
  <c r="S396" i="5"/>
  <c r="P396" i="5" s="1"/>
  <c r="S388" i="5"/>
  <c r="P388" i="5" s="1"/>
  <c r="S380" i="5"/>
  <c r="S372" i="5"/>
  <c r="S364" i="5"/>
  <c r="P364" i="5" s="1"/>
  <c r="S356" i="5"/>
  <c r="P356" i="5" s="1"/>
  <c r="S348" i="5"/>
  <c r="S340" i="5"/>
  <c r="S332" i="5"/>
  <c r="S324" i="5"/>
  <c r="S316" i="5"/>
  <c r="S308" i="5"/>
  <c r="P308" i="5" s="1"/>
  <c r="S300" i="5"/>
  <c r="S292" i="5"/>
  <c r="S284" i="5"/>
  <c r="P284" i="5" s="1"/>
  <c r="S276" i="5"/>
  <c r="P276" i="5" s="1"/>
  <c r="S268" i="5"/>
  <c r="P268" i="5" s="1"/>
  <c r="W550" i="5"/>
  <c r="W542" i="5"/>
  <c r="W534" i="5"/>
  <c r="T534" i="5" s="1"/>
  <c r="W526" i="5"/>
  <c r="W518" i="5"/>
  <c r="W510" i="5"/>
  <c r="T510" i="5" s="1"/>
  <c r="W502" i="5"/>
  <c r="T502" i="5" s="1"/>
  <c r="W494" i="5"/>
  <c r="W486" i="5"/>
  <c r="W478" i="5"/>
  <c r="W470" i="5"/>
  <c r="T470" i="5" s="1"/>
  <c r="W462" i="5"/>
  <c r="W454" i="5"/>
  <c r="W446" i="5"/>
  <c r="T446" i="5" s="1"/>
  <c r="W438" i="5"/>
  <c r="T438" i="5" s="1"/>
  <c r="W430" i="5"/>
  <c r="W422" i="5"/>
  <c r="W414" i="5"/>
  <c r="W406" i="5"/>
  <c r="T406" i="5" s="1"/>
  <c r="W398" i="5"/>
  <c r="W390" i="5"/>
  <c r="W382" i="5"/>
  <c r="T382" i="5" s="1"/>
  <c r="W374" i="5"/>
  <c r="T374" i="5" s="1"/>
  <c r="S539" i="5"/>
  <c r="S531" i="5"/>
  <c r="S523" i="5"/>
  <c r="P523" i="5" s="1"/>
  <c r="S515" i="5"/>
  <c r="P515" i="5" s="1"/>
  <c r="S507" i="5"/>
  <c r="S499" i="5"/>
  <c r="P499" i="5" s="1"/>
  <c r="S491" i="5"/>
  <c r="P491" i="5" s="1"/>
  <c r="S483" i="5"/>
  <c r="P483" i="5" s="1"/>
  <c r="S475" i="5"/>
  <c r="S467" i="5"/>
  <c r="S459" i="5"/>
  <c r="P459" i="5" s="1"/>
  <c r="S451" i="5"/>
  <c r="P451" i="5" s="1"/>
  <c r="S443" i="5"/>
  <c r="S435" i="5"/>
  <c r="S427" i="5"/>
  <c r="S419" i="5"/>
  <c r="P419" i="5" s="1"/>
  <c r="S411" i="5"/>
  <c r="P411" i="5" s="1"/>
  <c r="S403" i="5"/>
  <c r="S395" i="5"/>
  <c r="S387" i="5"/>
  <c r="P387" i="5" s="1"/>
  <c r="S379" i="5"/>
  <c r="S371" i="5"/>
  <c r="P371" i="5" s="1"/>
  <c r="S363" i="5"/>
  <c r="P363" i="5" s="1"/>
  <c r="S355" i="5"/>
  <c r="P355" i="5" s="1"/>
  <c r="S347" i="5"/>
  <c r="P347" i="5" s="1"/>
  <c r="S339" i="5"/>
  <c r="S331" i="5"/>
  <c r="P331" i="5" s="1"/>
  <c r="S323" i="5"/>
  <c r="P323" i="5" s="1"/>
  <c r="S315" i="5"/>
  <c r="S307" i="5"/>
  <c r="S299" i="5"/>
  <c r="S291" i="5"/>
  <c r="P291" i="5" s="1"/>
  <c r="S283" i="5"/>
  <c r="S275" i="5"/>
  <c r="P275" i="5" s="1"/>
  <c r="S267" i="5"/>
  <c r="P267" i="5" s="1"/>
  <c r="W541" i="5"/>
  <c r="T541" i="5" s="1"/>
  <c r="W533" i="5"/>
  <c r="W525" i="5"/>
  <c r="W517" i="5"/>
  <c r="T517" i="5" s="1"/>
  <c r="W509" i="5"/>
  <c r="T509" i="5" s="1"/>
  <c r="W501" i="5"/>
  <c r="W493" i="5"/>
  <c r="W485" i="5"/>
  <c r="W477" i="5"/>
  <c r="T477" i="5" s="1"/>
  <c r="W469" i="5"/>
  <c r="W461" i="5"/>
  <c r="W453" i="5"/>
  <c r="T453" i="5" s="1"/>
  <c r="W445" i="5"/>
  <c r="T445" i="5" s="1"/>
  <c r="W437" i="5"/>
  <c r="W429" i="5"/>
  <c r="W421" i="5"/>
  <c r="W413" i="5"/>
  <c r="T413" i="5" s="1"/>
  <c r="W405" i="5"/>
  <c r="W397" i="5"/>
  <c r="W389" i="5"/>
  <c r="T389" i="5" s="1"/>
  <c r="W381" i="5"/>
  <c r="T381" i="5" s="1"/>
  <c r="W373" i="5"/>
  <c r="W365" i="5"/>
  <c r="W357" i="5"/>
  <c r="W349" i="5"/>
  <c r="T349" i="5" s="1"/>
  <c r="W341" i="5"/>
  <c r="W333" i="5"/>
  <c r="W325" i="5"/>
  <c r="T325" i="5" s="1"/>
  <c r="W317" i="5"/>
  <c r="T317" i="5" s="1"/>
  <c r="W309" i="5"/>
  <c r="W301" i="5"/>
  <c r="W293" i="5"/>
  <c r="W285" i="5"/>
  <c r="T285" i="5" s="1"/>
  <c r="W277" i="5"/>
  <c r="W269" i="5"/>
  <c r="S546" i="5"/>
  <c r="S538" i="5"/>
  <c r="P538" i="5" s="1"/>
  <c r="S530" i="5"/>
  <c r="P530" i="5" s="1"/>
  <c r="S522" i="5"/>
  <c r="P522" i="5" s="1"/>
  <c r="S514" i="5"/>
  <c r="S506" i="5"/>
  <c r="P506" i="5" s="1"/>
  <c r="S498" i="5"/>
  <c r="P498" i="5" s="1"/>
  <c r="S490" i="5"/>
  <c r="P490" i="5" s="1"/>
  <c r="S482" i="5"/>
  <c r="S474" i="5"/>
  <c r="P474" i="5" s="1"/>
  <c r="S466" i="5"/>
  <c r="P466" i="5" s="1"/>
  <c r="S458" i="5"/>
  <c r="P458" i="5" s="1"/>
  <c r="S450" i="5"/>
  <c r="S442" i="5"/>
  <c r="P442" i="5" s="1"/>
  <c r="S434" i="5"/>
  <c r="P434" i="5" s="1"/>
  <c r="S426" i="5"/>
  <c r="S418" i="5"/>
  <c r="P418" i="5" s="1"/>
  <c r="S410" i="5"/>
  <c r="P410" i="5" s="1"/>
  <c r="S402" i="5"/>
  <c r="P402" i="5" s="1"/>
  <c r="S394" i="5"/>
  <c r="P394" i="5" s="1"/>
  <c r="S386" i="5"/>
  <c r="P386" i="5" s="1"/>
  <c r="S378" i="5"/>
  <c r="S370" i="5"/>
  <c r="P370" i="5" s="1"/>
  <c r="S362" i="5"/>
  <c r="S354" i="5"/>
  <c r="S346" i="5"/>
  <c r="P346" i="5" s="1"/>
  <c r="S338" i="5"/>
  <c r="P338" i="5" s="1"/>
  <c r="S330" i="5"/>
  <c r="P330" i="5" s="1"/>
  <c r="S322" i="5"/>
  <c r="S314" i="5"/>
  <c r="P314" i="5" s="1"/>
  <c r="S306" i="5"/>
  <c r="P306" i="5" s="1"/>
  <c r="S298" i="5"/>
  <c r="S290" i="5"/>
  <c r="S282" i="5"/>
  <c r="S274" i="5"/>
  <c r="S266" i="5"/>
  <c r="W548" i="5"/>
  <c r="T548" i="5" s="1"/>
  <c r="W540" i="5"/>
  <c r="T540" i="5" s="1"/>
  <c r="W532" i="5"/>
  <c r="W524" i="5"/>
  <c r="W516" i="5"/>
  <c r="W508" i="5"/>
  <c r="W500" i="5"/>
  <c r="W492" i="5"/>
  <c r="W484" i="5"/>
  <c r="T484" i="5" s="1"/>
  <c r="W476" i="5"/>
  <c r="T476" i="5" s="1"/>
  <c r="W468" i="5"/>
  <c r="W460" i="5"/>
  <c r="W452" i="5"/>
  <c r="W444" i="5"/>
  <c r="W436" i="5"/>
  <c r="W428" i="5"/>
  <c r="W420" i="5"/>
  <c r="W412" i="5"/>
  <c r="T412" i="5" s="1"/>
  <c r="W404" i="5"/>
  <c r="W396" i="5"/>
  <c r="W388" i="5"/>
  <c r="W380" i="5"/>
  <c r="W372" i="5"/>
  <c r="W364" i="5"/>
  <c r="W356" i="5"/>
  <c r="T356" i="5" s="1"/>
  <c r="W348" i="5"/>
  <c r="T348" i="5" s="1"/>
  <c r="W340" i="5"/>
  <c r="W332" i="5"/>
  <c r="W324" i="5"/>
  <c r="W316" i="5"/>
  <c r="W308" i="5"/>
  <c r="W300" i="5"/>
  <c r="W292" i="5"/>
  <c r="T292" i="5" s="1"/>
  <c r="W284" i="5"/>
  <c r="T284" i="5" s="1"/>
  <c r="W276" i="5"/>
  <c r="W268" i="5"/>
  <c r="O548" i="5"/>
  <c r="O540" i="5"/>
  <c r="O532" i="5"/>
  <c r="L532" i="5" s="1"/>
  <c r="O524" i="5"/>
  <c r="L524" i="5" s="1"/>
  <c r="O516" i="5"/>
  <c r="O508" i="5"/>
  <c r="O500" i="5"/>
  <c r="L500" i="5" s="1"/>
  <c r="O492" i="5"/>
  <c r="L492" i="5" s="1"/>
  <c r="O484" i="5"/>
  <c r="O476" i="5"/>
  <c r="O468" i="5"/>
  <c r="L468" i="5" s="1"/>
  <c r="O460" i="5"/>
  <c r="L460" i="5" s="1"/>
  <c r="O452" i="5"/>
  <c r="O444" i="5"/>
  <c r="O435" i="5"/>
  <c r="L435" i="5" s="1"/>
  <c r="O425" i="5"/>
  <c r="L425" i="5" s="1"/>
  <c r="O417" i="5"/>
  <c r="O409" i="5"/>
  <c r="O401" i="5"/>
  <c r="L401" i="5" s="1"/>
  <c r="O392" i="5"/>
  <c r="L392" i="5" s="1"/>
  <c r="O380" i="5"/>
  <c r="O368" i="5"/>
  <c r="L368" i="5" s="1"/>
  <c r="O360" i="5"/>
  <c r="L360" i="5" s="1"/>
  <c r="O351" i="5"/>
  <c r="O342" i="5"/>
  <c r="L342" i="5" s="1"/>
  <c r="O333" i="5"/>
  <c r="L333" i="5" s="1"/>
  <c r="O325" i="5"/>
  <c r="L325" i="5" s="1"/>
  <c r="O315" i="5"/>
  <c r="O307" i="5"/>
  <c r="O299" i="5"/>
  <c r="L299" i="5" s="1"/>
  <c r="O290" i="5"/>
  <c r="L290" i="5" s="1"/>
  <c r="O282" i="5"/>
  <c r="O274" i="5"/>
  <c r="O266" i="5"/>
  <c r="L266" i="5" s="1"/>
  <c r="S545" i="5"/>
  <c r="P545" i="5" s="1"/>
  <c r="S537" i="5"/>
  <c r="P537" i="5" s="1"/>
  <c r="S529" i="5"/>
  <c r="P529" i="5" s="1"/>
  <c r="S521" i="5"/>
  <c r="P521" i="5" s="1"/>
  <c r="S513" i="5"/>
  <c r="P513" i="5" s="1"/>
  <c r="S505" i="5"/>
  <c r="P505" i="5" s="1"/>
  <c r="S497" i="5"/>
  <c r="P497" i="5" s="1"/>
  <c r="S489" i="5"/>
  <c r="P489" i="5" s="1"/>
  <c r="S481" i="5"/>
  <c r="P481" i="5" s="1"/>
  <c r="S473" i="5"/>
  <c r="P473" i="5" s="1"/>
  <c r="S465" i="5"/>
  <c r="P465" i="5" s="1"/>
  <c r="S457" i="5"/>
  <c r="P457" i="5" s="1"/>
  <c r="S449" i="5"/>
  <c r="P449" i="5" s="1"/>
  <c r="S441" i="5"/>
  <c r="P441" i="5" s="1"/>
  <c r="S433" i="5"/>
  <c r="P433" i="5" s="1"/>
  <c r="S425" i="5"/>
  <c r="S417" i="5"/>
  <c r="S409" i="5"/>
  <c r="S401" i="5"/>
  <c r="S393" i="5"/>
  <c r="P393" i="5" s="1"/>
  <c r="S385" i="5"/>
  <c r="P385" i="5" s="1"/>
  <c r="S377" i="5"/>
  <c r="P377" i="5" s="1"/>
  <c r="S369" i="5"/>
  <c r="P369" i="5" s="1"/>
  <c r="S361" i="5"/>
  <c r="P361" i="5" s="1"/>
  <c r="S353" i="5"/>
  <c r="P353" i="5" s="1"/>
  <c r="S345" i="5"/>
  <c r="P345" i="5" s="1"/>
  <c r="S337" i="5"/>
  <c r="P337" i="5" s="1"/>
  <c r="S329" i="5"/>
  <c r="P329" i="5" s="1"/>
  <c r="S321" i="5"/>
  <c r="P321" i="5" s="1"/>
  <c r="S313" i="5"/>
  <c r="S305" i="5"/>
  <c r="S297" i="5"/>
  <c r="P297" i="5" s="1"/>
  <c r="S289" i="5"/>
  <c r="P289" i="5" s="1"/>
  <c r="S281" i="5"/>
  <c r="P281" i="5" s="1"/>
  <c r="S273" i="5"/>
  <c r="P273" i="5" s="1"/>
  <c r="S265" i="5"/>
  <c r="P265" i="5" s="1"/>
  <c r="S544" i="5"/>
  <c r="S536" i="5"/>
  <c r="P536" i="5" s="1"/>
  <c r="S528" i="5"/>
  <c r="P528" i="5" s="1"/>
  <c r="S520" i="5"/>
  <c r="P520" i="5" s="1"/>
  <c r="S512" i="5"/>
  <c r="S504" i="5"/>
  <c r="P504" i="5" s="1"/>
  <c r="S496" i="5"/>
  <c r="P496" i="5" s="1"/>
  <c r="S488" i="5"/>
  <c r="P488" i="5" s="1"/>
  <c r="S480" i="5"/>
  <c r="S472" i="5"/>
  <c r="P472" i="5" s="1"/>
  <c r="S464" i="5"/>
  <c r="P464" i="5" s="1"/>
  <c r="S456" i="5"/>
  <c r="P456" i="5" s="1"/>
  <c r="S448" i="5"/>
  <c r="S440" i="5"/>
  <c r="P440" i="5" s="1"/>
  <c r="S432" i="5"/>
  <c r="P432" i="5" s="1"/>
  <c r="S424" i="5"/>
  <c r="P424" i="5" s="1"/>
  <c r="S416" i="5"/>
  <c r="S408" i="5"/>
  <c r="S400" i="5"/>
  <c r="P400" i="5" s="1"/>
  <c r="S392" i="5"/>
  <c r="P392" i="5" s="1"/>
  <c r="S384" i="5"/>
  <c r="P384" i="5" s="1"/>
  <c r="S376" i="5"/>
  <c r="S368" i="5"/>
  <c r="S360" i="5"/>
  <c r="P360" i="5" s="1"/>
  <c r="S352" i="5"/>
  <c r="S344" i="5"/>
  <c r="S336" i="5"/>
  <c r="P336" i="5" s="1"/>
  <c r="S328" i="5"/>
  <c r="P328" i="5" s="1"/>
  <c r="S320" i="5"/>
  <c r="P320" i="5" s="1"/>
  <c r="S312" i="5"/>
  <c r="S304" i="5"/>
  <c r="P304" i="5" s="1"/>
  <c r="S296" i="5"/>
  <c r="P296" i="5" s="1"/>
  <c r="S288" i="5"/>
  <c r="S280" i="5"/>
  <c r="P280" i="5" s="1"/>
  <c r="S272" i="5"/>
  <c r="S264" i="5"/>
  <c r="AA539" i="5"/>
  <c r="AA531" i="5"/>
  <c r="AA523" i="5"/>
  <c r="AA515" i="5"/>
  <c r="AA507" i="5"/>
  <c r="AA499" i="5"/>
  <c r="AA491" i="5"/>
  <c r="AA483" i="5"/>
  <c r="AA475" i="5"/>
  <c r="AA467" i="5"/>
  <c r="AA459" i="5"/>
  <c r="AA451" i="5"/>
  <c r="AA443" i="5"/>
  <c r="AA435" i="5"/>
  <c r="AA427" i="5"/>
  <c r="AA419" i="5"/>
  <c r="AA411" i="5"/>
  <c r="AA403" i="5"/>
  <c r="AA395" i="5"/>
  <c r="AA387" i="5"/>
  <c r="AA379" i="5"/>
  <c r="AA371" i="5"/>
  <c r="AA363" i="5"/>
  <c r="AA355" i="5"/>
  <c r="AA347" i="5"/>
  <c r="AA339" i="5"/>
  <c r="AA331" i="5"/>
  <c r="AA323" i="5"/>
  <c r="AA315" i="5"/>
  <c r="AA307" i="5"/>
  <c r="AA299" i="5"/>
  <c r="AA291" i="5"/>
  <c r="AA283" i="5"/>
  <c r="AA275" i="5"/>
  <c r="AA267" i="5"/>
  <c r="AD536" i="5"/>
  <c r="AD528" i="5"/>
  <c r="AD520" i="5"/>
  <c r="AD512" i="5"/>
  <c r="AD504" i="5"/>
  <c r="AD496" i="5"/>
  <c r="AD488" i="5"/>
  <c r="AD480" i="5"/>
  <c r="AD472" i="5"/>
  <c r="AD464" i="5"/>
  <c r="AD456" i="5"/>
  <c r="AD448" i="5"/>
  <c r="AD440" i="5"/>
  <c r="AD432" i="5"/>
  <c r="AD423" i="5"/>
  <c r="AD415" i="5"/>
  <c r="AD407" i="5"/>
  <c r="AD399" i="5"/>
  <c r="AD390" i="5"/>
  <c r="AD382" i="5"/>
  <c r="AD374" i="5"/>
  <c r="AD366" i="5"/>
  <c r="AD358" i="5"/>
  <c r="AD350" i="5"/>
  <c r="AD342" i="5"/>
  <c r="AD334" i="5"/>
  <c r="AD326" i="5"/>
  <c r="AD318" i="5"/>
  <c r="AD310" i="5"/>
  <c r="AD302" i="5"/>
  <c r="AD294" i="5"/>
  <c r="AD286" i="5"/>
  <c r="AD278" i="5"/>
  <c r="AD270" i="5"/>
  <c r="AA546" i="5"/>
  <c r="AA538" i="5"/>
  <c r="AA530" i="5"/>
  <c r="AA522" i="5"/>
  <c r="AA514" i="5"/>
  <c r="AA506" i="5"/>
  <c r="AA498" i="5"/>
  <c r="AA490" i="5"/>
  <c r="AA482" i="5"/>
  <c r="AA474" i="5"/>
  <c r="AA466" i="5"/>
  <c r="AA458" i="5"/>
  <c r="AA450" i="5"/>
  <c r="AA442" i="5"/>
  <c r="AA434" i="5"/>
  <c r="AA426" i="5"/>
  <c r="AA418" i="5"/>
  <c r="AA410" i="5"/>
  <c r="AA402" i="5"/>
  <c r="AA394" i="5"/>
  <c r="AA386" i="5"/>
  <c r="AA378" i="5"/>
  <c r="AA370" i="5"/>
  <c r="AA362" i="5"/>
  <c r="AA354" i="5"/>
  <c r="AA346" i="5"/>
  <c r="AA338" i="5"/>
  <c r="AA330" i="5"/>
  <c r="AA322" i="5"/>
  <c r="AA314" i="5"/>
  <c r="AA306" i="5"/>
  <c r="AA298" i="5"/>
  <c r="AA290" i="5"/>
  <c r="AA282" i="5"/>
  <c r="AA274" i="5"/>
  <c r="AA266" i="5"/>
  <c r="AD543" i="5"/>
  <c r="AD535" i="5"/>
  <c r="AD527" i="5"/>
  <c r="AD519" i="5"/>
  <c r="AD511" i="5"/>
  <c r="AD503" i="5"/>
  <c r="AD495" i="5"/>
  <c r="AD487" i="5"/>
  <c r="AD479" i="5"/>
  <c r="AD471" i="5"/>
  <c r="AD463" i="5"/>
  <c r="AD455" i="5"/>
  <c r="AD447" i="5"/>
  <c r="AD439" i="5"/>
  <c r="AD431" i="5"/>
  <c r="AD422" i="5"/>
  <c r="AD414" i="5"/>
  <c r="AD406" i="5"/>
  <c r="AD398" i="5"/>
  <c r="AD389" i="5"/>
  <c r="AD381" i="5"/>
  <c r="AD373" i="5"/>
  <c r="AD365" i="5"/>
  <c r="AD357" i="5"/>
  <c r="AD349" i="5"/>
  <c r="AD341" i="5"/>
  <c r="AD333" i="5"/>
  <c r="AD325" i="5"/>
  <c r="AD317" i="5"/>
  <c r="AD309" i="5"/>
  <c r="AD301" i="5"/>
  <c r="AD293" i="5"/>
  <c r="AD285" i="5"/>
  <c r="AD277" i="5"/>
  <c r="AD269" i="5"/>
  <c r="W543" i="5"/>
  <c r="W535" i="5"/>
  <c r="T535" i="5" s="1"/>
  <c r="W527" i="5"/>
  <c r="T527" i="5" s="1"/>
  <c r="W519" i="5"/>
  <c r="T519" i="5" s="1"/>
  <c r="W511" i="5"/>
  <c r="W503" i="5"/>
  <c r="T503" i="5" s="1"/>
  <c r="W495" i="5"/>
  <c r="T495" i="5" s="1"/>
  <c r="W487" i="5"/>
  <c r="T487" i="5" s="1"/>
  <c r="W479" i="5"/>
  <c r="W471" i="5"/>
  <c r="T471" i="5" s="1"/>
  <c r="W463" i="5"/>
  <c r="T463" i="5" s="1"/>
  <c r="W455" i="5"/>
  <c r="T455" i="5" s="1"/>
  <c r="W447" i="5"/>
  <c r="W439" i="5"/>
  <c r="T439" i="5" s="1"/>
  <c r="W431" i="5"/>
  <c r="T431" i="5" s="1"/>
  <c r="W423" i="5"/>
  <c r="T423" i="5" s="1"/>
  <c r="W415" i="5"/>
  <c r="W407" i="5"/>
  <c r="T407" i="5" s="1"/>
  <c r="W399" i="5"/>
  <c r="T399" i="5" s="1"/>
  <c r="W391" i="5"/>
  <c r="T391" i="5" s="1"/>
  <c r="W383" i="5"/>
  <c r="W375" i="5"/>
  <c r="T375" i="5" s="1"/>
  <c r="W367" i="5"/>
  <c r="T367" i="5" s="1"/>
  <c r="W359" i="5"/>
  <c r="T359" i="5" s="1"/>
  <c r="W351" i="5"/>
  <c r="W343" i="5"/>
  <c r="T343" i="5" s="1"/>
  <c r="W335" i="5"/>
  <c r="T335" i="5" s="1"/>
  <c r="W327" i="5"/>
  <c r="T327" i="5" s="1"/>
  <c r="W319" i="5"/>
  <c r="W311" i="5"/>
  <c r="T311" i="5" s="1"/>
  <c r="W303" i="5"/>
  <c r="T303" i="5" s="1"/>
  <c r="W295" i="5"/>
  <c r="T295" i="5" s="1"/>
  <c r="W287" i="5"/>
  <c r="W279" i="5"/>
  <c r="T279" i="5" s="1"/>
  <c r="W271" i="5"/>
  <c r="T271" i="5" s="1"/>
  <c r="AA545" i="5"/>
  <c r="X545" i="5" s="1"/>
  <c r="AA537" i="5"/>
  <c r="X537" i="5" s="1"/>
  <c r="AA529" i="5"/>
  <c r="X529" i="5" s="1"/>
  <c r="AA521" i="5"/>
  <c r="X521" i="5" s="1"/>
  <c r="AA513" i="5"/>
  <c r="X513" i="5" s="1"/>
  <c r="AA505" i="5"/>
  <c r="X505" i="5" s="1"/>
  <c r="AA497" i="5"/>
  <c r="X497" i="5" s="1"/>
  <c r="AA489" i="5"/>
  <c r="X489" i="5" s="1"/>
  <c r="AA481" i="5"/>
  <c r="X481" i="5" s="1"/>
  <c r="AA473" i="5"/>
  <c r="X473" i="5" s="1"/>
  <c r="AA465" i="5"/>
  <c r="X465" i="5" s="1"/>
  <c r="AA457" i="5"/>
  <c r="X457" i="5" s="1"/>
  <c r="AA449" i="5"/>
  <c r="X449" i="5" s="1"/>
  <c r="AA441" i="5"/>
  <c r="X441" i="5" s="1"/>
  <c r="AA433" i="5"/>
  <c r="X433" i="5" s="1"/>
  <c r="AA425" i="5"/>
  <c r="X425" i="5" s="1"/>
  <c r="AA417" i="5"/>
  <c r="X417" i="5" s="1"/>
  <c r="AA409" i="5"/>
  <c r="X409" i="5" s="1"/>
  <c r="AA401" i="5"/>
  <c r="X401" i="5" s="1"/>
  <c r="AA393" i="5"/>
  <c r="X393" i="5" s="1"/>
  <c r="AA385" i="5"/>
  <c r="X385" i="5" s="1"/>
  <c r="AA377" i="5"/>
  <c r="X377" i="5" s="1"/>
  <c r="AA369" i="5"/>
  <c r="X369" i="5" s="1"/>
  <c r="AA361" i="5"/>
  <c r="X361" i="5" s="1"/>
  <c r="AA353" i="5"/>
  <c r="X353" i="5" s="1"/>
  <c r="AA345" i="5"/>
  <c r="X345" i="5" s="1"/>
  <c r="AA337" i="5"/>
  <c r="X337" i="5" s="1"/>
  <c r="AA329" i="5"/>
  <c r="X329" i="5" s="1"/>
  <c r="AA321" i="5"/>
  <c r="X321" i="5" s="1"/>
  <c r="AA313" i="5"/>
  <c r="X313" i="5" s="1"/>
  <c r="AA305" i="5"/>
  <c r="X305" i="5" s="1"/>
  <c r="AA297" i="5"/>
  <c r="X297" i="5" s="1"/>
  <c r="AA289" i="5"/>
  <c r="X289" i="5" s="1"/>
  <c r="AA281" i="5"/>
  <c r="X281" i="5" s="1"/>
  <c r="AA273" i="5"/>
  <c r="X273" i="5" s="1"/>
  <c r="AA265" i="5"/>
  <c r="X265" i="5" s="1"/>
  <c r="AD550" i="5"/>
  <c r="AD542" i="5"/>
  <c r="AD534" i="5"/>
  <c r="AD526" i="5"/>
  <c r="AD518" i="5"/>
  <c r="AD510" i="5"/>
  <c r="AD502" i="5"/>
  <c r="AD494" i="5"/>
  <c r="AD486" i="5"/>
  <c r="AD478" i="5"/>
  <c r="AD470" i="5"/>
  <c r="AD462" i="5"/>
  <c r="AD454" i="5"/>
  <c r="AD446" i="5"/>
  <c r="AD438" i="5"/>
  <c r="AD430" i="5"/>
  <c r="AD421" i="5"/>
  <c r="AD413" i="5"/>
  <c r="AD405" i="5"/>
  <c r="AD397" i="5"/>
  <c r="AD388" i="5"/>
  <c r="AD380" i="5"/>
  <c r="AD372" i="5"/>
  <c r="AD364" i="5"/>
  <c r="AD356" i="5"/>
  <c r="AD348" i="5"/>
  <c r="AD340" i="5"/>
  <c r="AD332" i="5"/>
  <c r="W366" i="5"/>
  <c r="T366" i="5" s="1"/>
  <c r="W358" i="5"/>
  <c r="T358" i="5" s="1"/>
  <c r="W350" i="5"/>
  <c r="T350" i="5" s="1"/>
  <c r="W342" i="5"/>
  <c r="T342" i="5" s="1"/>
  <c r="W334" i="5"/>
  <c r="T334" i="5" s="1"/>
  <c r="W326" i="5"/>
  <c r="T326" i="5" s="1"/>
  <c r="W318" i="5"/>
  <c r="T318" i="5" s="1"/>
  <c r="W310" i="5"/>
  <c r="T310" i="5" s="1"/>
  <c r="W302" i="5"/>
  <c r="T302" i="5" s="1"/>
  <c r="W294" i="5"/>
  <c r="T294" i="5" s="1"/>
  <c r="W286" i="5"/>
  <c r="T286" i="5" s="1"/>
  <c r="W278" i="5"/>
  <c r="T278" i="5" s="1"/>
  <c r="W270" i="5"/>
  <c r="T270" i="5" s="1"/>
  <c r="AA544" i="5"/>
  <c r="X544" i="5" s="1"/>
  <c r="AA536" i="5"/>
  <c r="X536" i="5" s="1"/>
  <c r="AA528" i="5"/>
  <c r="X528" i="5" s="1"/>
  <c r="AA520" i="5"/>
  <c r="X520" i="5" s="1"/>
  <c r="AA512" i="5"/>
  <c r="X512" i="5" s="1"/>
  <c r="AA504" i="5"/>
  <c r="X504" i="5" s="1"/>
  <c r="AA496" i="5"/>
  <c r="X496" i="5" s="1"/>
  <c r="AA488" i="5"/>
  <c r="X488" i="5" s="1"/>
  <c r="AA480" i="5"/>
  <c r="X480" i="5" s="1"/>
  <c r="AA472" i="5"/>
  <c r="X472" i="5" s="1"/>
  <c r="AA464" i="5"/>
  <c r="X464" i="5" s="1"/>
  <c r="AA456" i="5"/>
  <c r="X456" i="5" s="1"/>
  <c r="AA448" i="5"/>
  <c r="X448" i="5" s="1"/>
  <c r="AA440" i="5"/>
  <c r="X440" i="5" s="1"/>
  <c r="AA432" i="5"/>
  <c r="X432" i="5" s="1"/>
  <c r="AA424" i="5"/>
  <c r="X424" i="5" s="1"/>
  <c r="AA416" i="5"/>
  <c r="X416" i="5" s="1"/>
  <c r="AA408" i="5"/>
  <c r="X408" i="5" s="1"/>
  <c r="AA400" i="5"/>
  <c r="X400" i="5" s="1"/>
  <c r="AA392" i="5"/>
  <c r="X392" i="5" s="1"/>
  <c r="AA384" i="5"/>
  <c r="X384" i="5" s="1"/>
  <c r="AA376" i="5"/>
  <c r="X376" i="5" s="1"/>
  <c r="AA368" i="5"/>
  <c r="X368" i="5" s="1"/>
  <c r="AA360" i="5"/>
  <c r="X360" i="5" s="1"/>
  <c r="AA352" i="5"/>
  <c r="X352" i="5" s="1"/>
  <c r="AA344" i="5"/>
  <c r="X344" i="5" s="1"/>
  <c r="AA336" i="5"/>
  <c r="X336" i="5" s="1"/>
  <c r="AA328" i="5"/>
  <c r="X328" i="5" s="1"/>
  <c r="AA320" i="5"/>
  <c r="X320" i="5" s="1"/>
  <c r="AA312" i="5"/>
  <c r="X312" i="5" s="1"/>
  <c r="AA304" i="5"/>
  <c r="X304" i="5" s="1"/>
  <c r="AA296" i="5"/>
  <c r="X296" i="5" s="1"/>
  <c r="AA288" i="5"/>
  <c r="X288" i="5" s="1"/>
  <c r="AA280" i="5"/>
  <c r="X280" i="5" s="1"/>
  <c r="AA272" i="5"/>
  <c r="X272" i="5" s="1"/>
  <c r="AA264" i="5"/>
  <c r="X264" i="5" s="1"/>
  <c r="AD549" i="5"/>
  <c r="AD541" i="5"/>
  <c r="AD533" i="5"/>
  <c r="AD525" i="5"/>
  <c r="AD517" i="5"/>
  <c r="AD509" i="5"/>
  <c r="AD501" i="5"/>
  <c r="AD493" i="5"/>
  <c r="AD485" i="5"/>
  <c r="AD477" i="5"/>
  <c r="AD469" i="5"/>
  <c r="AD461" i="5"/>
  <c r="AD453" i="5"/>
  <c r="AD445" i="5"/>
  <c r="AD437" i="5"/>
  <c r="AD429" i="5"/>
  <c r="AD420" i="5"/>
  <c r="AD412" i="5"/>
  <c r="AD404" i="5"/>
  <c r="AD396" i="5"/>
  <c r="AD387" i="5"/>
  <c r="AD379" i="5"/>
  <c r="AB379" i="5" s="1"/>
  <c r="AD371" i="5"/>
  <c r="AB371" i="5" s="1"/>
  <c r="AD363" i="5"/>
  <c r="AB363" i="5" s="1"/>
  <c r="AD355" i="5"/>
  <c r="AD347" i="5"/>
  <c r="AD339" i="5"/>
  <c r="AB339" i="5" s="1"/>
  <c r="AD331" i="5"/>
  <c r="AB331" i="5" s="1"/>
  <c r="AD323" i="5"/>
  <c r="AD315" i="5"/>
  <c r="AB315" i="5" s="1"/>
  <c r="AD307" i="5"/>
  <c r="AB307" i="5" s="1"/>
  <c r="AD299" i="5"/>
  <c r="AB299" i="5" s="1"/>
  <c r="AD291" i="5"/>
  <c r="AD283" i="5"/>
  <c r="AD275" i="5"/>
  <c r="AB275" i="5" s="1"/>
  <c r="AD267" i="5"/>
  <c r="AB267" i="5" s="1"/>
  <c r="AA543" i="5"/>
  <c r="X543" i="5" s="1"/>
  <c r="AA535" i="5"/>
  <c r="X535" i="5" s="1"/>
  <c r="AA527" i="5"/>
  <c r="X527" i="5" s="1"/>
  <c r="AA519" i="5"/>
  <c r="X519" i="5" s="1"/>
  <c r="AA511" i="5"/>
  <c r="X511" i="5" s="1"/>
  <c r="AA503" i="5"/>
  <c r="X503" i="5" s="1"/>
  <c r="AA495" i="5"/>
  <c r="X495" i="5" s="1"/>
  <c r="AA487" i="5"/>
  <c r="X487" i="5" s="1"/>
  <c r="AA479" i="5"/>
  <c r="X479" i="5" s="1"/>
  <c r="AA471" i="5"/>
  <c r="X471" i="5" s="1"/>
  <c r="AA463" i="5"/>
  <c r="X463" i="5" s="1"/>
  <c r="AA455" i="5"/>
  <c r="X455" i="5" s="1"/>
  <c r="AA447" i="5"/>
  <c r="X447" i="5" s="1"/>
  <c r="AA439" i="5"/>
  <c r="X439" i="5" s="1"/>
  <c r="AA431" i="5"/>
  <c r="X431" i="5" s="1"/>
  <c r="AA423" i="5"/>
  <c r="X423" i="5" s="1"/>
  <c r="AA415" i="5"/>
  <c r="X415" i="5" s="1"/>
  <c r="AA407" i="5"/>
  <c r="X407" i="5" s="1"/>
  <c r="AA399" i="5"/>
  <c r="X399" i="5" s="1"/>
  <c r="AA391" i="5"/>
  <c r="X391" i="5" s="1"/>
  <c r="AA383" i="5"/>
  <c r="X383" i="5" s="1"/>
  <c r="AA375" i="5"/>
  <c r="X375" i="5" s="1"/>
  <c r="AA367" i="5"/>
  <c r="X367" i="5" s="1"/>
  <c r="AA359" i="5"/>
  <c r="X359" i="5" s="1"/>
  <c r="AA351" i="5"/>
  <c r="X351" i="5" s="1"/>
  <c r="AA343" i="5"/>
  <c r="X343" i="5" s="1"/>
  <c r="AA335" i="5"/>
  <c r="X335" i="5" s="1"/>
  <c r="AA327" i="5"/>
  <c r="X327" i="5" s="1"/>
  <c r="AA319" i="5"/>
  <c r="X319" i="5" s="1"/>
  <c r="AA311" i="5"/>
  <c r="X311" i="5" s="1"/>
  <c r="AA303" i="5"/>
  <c r="X303" i="5" s="1"/>
  <c r="AA295" i="5"/>
  <c r="X295" i="5" s="1"/>
  <c r="AA287" i="5"/>
  <c r="X287" i="5" s="1"/>
  <c r="AA279" i="5"/>
  <c r="X279" i="5" s="1"/>
  <c r="AA271" i="5"/>
  <c r="X271" i="5" s="1"/>
  <c r="AD548" i="5"/>
  <c r="AD540" i="5"/>
  <c r="AD532" i="5"/>
  <c r="AD524" i="5"/>
  <c r="AD516" i="5"/>
  <c r="AD508" i="5"/>
  <c r="AD500" i="5"/>
  <c r="AD492" i="5"/>
  <c r="AD484" i="5"/>
  <c r="AD476" i="5"/>
  <c r="AD468" i="5"/>
  <c r="AD460" i="5"/>
  <c r="AD452" i="5"/>
  <c r="AD444" i="5"/>
  <c r="AD436" i="5"/>
  <c r="AD427" i="5"/>
  <c r="AB427" i="5" s="1"/>
  <c r="AD419" i="5"/>
  <c r="AB419" i="5" s="1"/>
  <c r="AD411" i="5"/>
  <c r="AB411" i="5" s="1"/>
  <c r="AD403" i="5"/>
  <c r="AB403" i="5" s="1"/>
  <c r="AD395" i="5"/>
  <c r="AB395" i="5" s="1"/>
  <c r="AD386" i="5"/>
  <c r="AB386" i="5" s="1"/>
  <c r="AD378" i="5"/>
  <c r="AD370" i="5"/>
  <c r="AD362" i="5"/>
  <c r="AB362" i="5" s="1"/>
  <c r="AD354" i="5"/>
  <c r="AB354" i="5" s="1"/>
  <c r="AD346" i="5"/>
  <c r="AD338" i="5"/>
  <c r="AD330" i="5"/>
  <c r="AB330" i="5" s="1"/>
  <c r="AD322" i="5"/>
  <c r="AB322" i="5" s="1"/>
  <c r="AD314" i="5"/>
  <c r="AD306" i="5"/>
  <c r="AD298" i="5"/>
  <c r="AB298" i="5" s="1"/>
  <c r="AD290" i="5"/>
  <c r="AB290" i="5" s="1"/>
  <c r="AD282" i="5"/>
  <c r="AD274" i="5"/>
  <c r="AD266" i="5"/>
  <c r="AB266" i="5" s="1"/>
  <c r="AA550" i="5"/>
  <c r="X550" i="5" s="1"/>
  <c r="AA542" i="5"/>
  <c r="X542" i="5" s="1"/>
  <c r="AA534" i="5"/>
  <c r="AA526" i="5"/>
  <c r="X526" i="5" s="1"/>
  <c r="AA518" i="5"/>
  <c r="X518" i="5" s="1"/>
  <c r="AA510" i="5"/>
  <c r="X510" i="5" s="1"/>
  <c r="AA502" i="5"/>
  <c r="AA494" i="5"/>
  <c r="X494" i="5" s="1"/>
  <c r="AA486" i="5"/>
  <c r="X486" i="5" s="1"/>
  <c r="AA478" i="5"/>
  <c r="X478" i="5" s="1"/>
  <c r="AA470" i="5"/>
  <c r="AA462" i="5"/>
  <c r="X462" i="5" s="1"/>
  <c r="AA454" i="5"/>
  <c r="X454" i="5" s="1"/>
  <c r="AA446" i="5"/>
  <c r="X446" i="5" s="1"/>
  <c r="AA438" i="5"/>
  <c r="AA430" i="5"/>
  <c r="X430" i="5" s="1"/>
  <c r="AA422" i="5"/>
  <c r="X422" i="5" s="1"/>
  <c r="AA414" i="5"/>
  <c r="X414" i="5" s="1"/>
  <c r="AA406" i="5"/>
  <c r="AA398" i="5"/>
  <c r="X398" i="5" s="1"/>
  <c r="AA390" i="5"/>
  <c r="X390" i="5" s="1"/>
  <c r="AA382" i="5"/>
  <c r="X382" i="5" s="1"/>
  <c r="AA374" i="5"/>
  <c r="AA366" i="5"/>
  <c r="AA358" i="5"/>
  <c r="X358" i="5" s="1"/>
  <c r="AA350" i="5"/>
  <c r="AA342" i="5"/>
  <c r="AA334" i="5"/>
  <c r="AA326" i="5"/>
  <c r="X326" i="5" s="1"/>
  <c r="AA318" i="5"/>
  <c r="X318" i="5" s="1"/>
  <c r="AA310" i="5"/>
  <c r="AA302" i="5"/>
  <c r="AA294" i="5"/>
  <c r="X294" i="5" s="1"/>
  <c r="AA286" i="5"/>
  <c r="AA278" i="5"/>
  <c r="AA270" i="5"/>
  <c r="AD547" i="5"/>
  <c r="AB547" i="5" s="1"/>
  <c r="AD539" i="5"/>
  <c r="AB539" i="5" s="1"/>
  <c r="AD531" i="5"/>
  <c r="AB531" i="5" s="1"/>
  <c r="AD523" i="5"/>
  <c r="AB523" i="5" s="1"/>
  <c r="AD515" i="5"/>
  <c r="AB515" i="5" s="1"/>
  <c r="AD507" i="5"/>
  <c r="AB507" i="5" s="1"/>
  <c r="AD499" i="5"/>
  <c r="AB499" i="5" s="1"/>
  <c r="AD491" i="5"/>
  <c r="AB491" i="5" s="1"/>
  <c r="AD483" i="5"/>
  <c r="AB483" i="5" s="1"/>
  <c r="AD475" i="5"/>
  <c r="AB475" i="5" s="1"/>
  <c r="AD467" i="5"/>
  <c r="AB467" i="5" s="1"/>
  <c r="AD459" i="5"/>
  <c r="AB459" i="5" s="1"/>
  <c r="AD451" i="5"/>
  <c r="AB451" i="5" s="1"/>
  <c r="AD443" i="5"/>
  <c r="AB443" i="5" s="1"/>
  <c r="AD435" i="5"/>
  <c r="AB435" i="5" s="1"/>
  <c r="AD426" i="5"/>
  <c r="AB426" i="5" s="1"/>
  <c r="AD418" i="5"/>
  <c r="AB418" i="5" s="1"/>
  <c r="AD410" i="5"/>
  <c r="AD402" i="5"/>
  <c r="AD394" i="5"/>
  <c r="AB394" i="5" s="1"/>
  <c r="AD385" i="5"/>
  <c r="AB385" i="5" s="1"/>
  <c r="AD377" i="5"/>
  <c r="AB377" i="5" s="1"/>
  <c r="AD369" i="5"/>
  <c r="AB369" i="5" s="1"/>
  <c r="AD361" i="5"/>
  <c r="AB361" i="5" s="1"/>
  <c r="AD353" i="5"/>
  <c r="AB353" i="5" s="1"/>
  <c r="AD345" i="5"/>
  <c r="AB345" i="5" s="1"/>
  <c r="AD337" i="5"/>
  <c r="AB337" i="5" s="1"/>
  <c r="AD329" i="5"/>
  <c r="AB329" i="5" s="1"/>
  <c r="AD321" i="5"/>
  <c r="AB321" i="5" s="1"/>
  <c r="AD313" i="5"/>
  <c r="AB313" i="5" s="1"/>
  <c r="AD305" i="5"/>
  <c r="AB305" i="5" s="1"/>
  <c r="AD297" i="5"/>
  <c r="AB297" i="5" s="1"/>
  <c r="AD289" i="5"/>
  <c r="AB289" i="5" s="1"/>
  <c r="AD281" i="5"/>
  <c r="AB281" i="5" s="1"/>
  <c r="AD273" i="5"/>
  <c r="AB273" i="5" s="1"/>
  <c r="AD265" i="5"/>
  <c r="AB265" i="5" s="1"/>
  <c r="W547" i="5"/>
  <c r="T547" i="5" s="1"/>
  <c r="W539" i="5"/>
  <c r="W531" i="5"/>
  <c r="W523" i="5"/>
  <c r="W515" i="5"/>
  <c r="W507" i="5"/>
  <c r="T507" i="5" s="1"/>
  <c r="W499" i="5"/>
  <c r="T499" i="5" s="1"/>
  <c r="W491" i="5"/>
  <c r="T491" i="5" s="1"/>
  <c r="W483" i="5"/>
  <c r="T483" i="5" s="1"/>
  <c r="W475" i="5"/>
  <c r="T475" i="5" s="1"/>
  <c r="W467" i="5"/>
  <c r="W459" i="5"/>
  <c r="W451" i="5"/>
  <c r="W443" i="5"/>
  <c r="T443" i="5" s="1"/>
  <c r="W435" i="5"/>
  <c r="T435" i="5" s="1"/>
  <c r="W427" i="5"/>
  <c r="T427" i="5" s="1"/>
  <c r="W419" i="5"/>
  <c r="T419" i="5" s="1"/>
  <c r="W411" i="5"/>
  <c r="T411" i="5" s="1"/>
  <c r="W403" i="5"/>
  <c r="W395" i="5"/>
  <c r="W387" i="5"/>
  <c r="W379" i="5"/>
  <c r="T379" i="5" s="1"/>
  <c r="W371" i="5"/>
  <c r="T371" i="5" s="1"/>
  <c r="W363" i="5"/>
  <c r="T363" i="5" s="1"/>
  <c r="W355" i="5"/>
  <c r="T355" i="5" s="1"/>
  <c r="W347" i="5"/>
  <c r="T347" i="5" s="1"/>
  <c r="W339" i="5"/>
  <c r="W331" i="5"/>
  <c r="W323" i="5"/>
  <c r="W315" i="5"/>
  <c r="T315" i="5" s="1"/>
  <c r="W307" i="5"/>
  <c r="T307" i="5" s="1"/>
  <c r="W299" i="5"/>
  <c r="T299" i="5" s="1"/>
  <c r="W291" i="5"/>
  <c r="T291" i="5" s="1"/>
  <c r="W283" i="5"/>
  <c r="T283" i="5" s="1"/>
  <c r="W275" i="5"/>
  <c r="W267" i="5"/>
  <c r="AA549" i="5"/>
  <c r="X549" i="5" s="1"/>
  <c r="AA541" i="5"/>
  <c r="AA533" i="5"/>
  <c r="X533" i="5" s="1"/>
  <c r="AA525" i="5"/>
  <c r="X525" i="5" s="1"/>
  <c r="AA517" i="5"/>
  <c r="X517" i="5" s="1"/>
  <c r="AA509" i="5"/>
  <c r="AA501" i="5"/>
  <c r="X501" i="5" s="1"/>
  <c r="AA493" i="5"/>
  <c r="X493" i="5" s="1"/>
  <c r="AA485" i="5"/>
  <c r="X485" i="5" s="1"/>
  <c r="AA477" i="5"/>
  <c r="AA469" i="5"/>
  <c r="X469" i="5" s="1"/>
  <c r="AA461" i="5"/>
  <c r="X461" i="5" s="1"/>
  <c r="AA453" i="5"/>
  <c r="X453" i="5" s="1"/>
  <c r="AA445" i="5"/>
  <c r="AA437" i="5"/>
  <c r="X437" i="5" s="1"/>
  <c r="AA429" i="5"/>
  <c r="X429" i="5" s="1"/>
  <c r="AA421" i="5"/>
  <c r="X421" i="5" s="1"/>
  <c r="AA413" i="5"/>
  <c r="AA405" i="5"/>
  <c r="X405" i="5" s="1"/>
  <c r="AA397" i="5"/>
  <c r="X397" i="5" s="1"/>
  <c r="AA389" i="5"/>
  <c r="X389" i="5" s="1"/>
  <c r="AA381" i="5"/>
  <c r="AA373" i="5"/>
  <c r="X373" i="5" s="1"/>
  <c r="AA365" i="5"/>
  <c r="X365" i="5" s="1"/>
  <c r="AA357" i="5"/>
  <c r="X357" i="5" s="1"/>
  <c r="AA349" i="5"/>
  <c r="AA341" i="5"/>
  <c r="X341" i="5" s="1"/>
  <c r="AA333" i="5"/>
  <c r="X333" i="5" s="1"/>
  <c r="AA325" i="5"/>
  <c r="X325" i="5" s="1"/>
  <c r="AA317" i="5"/>
  <c r="AA309" i="5"/>
  <c r="X309" i="5" s="1"/>
  <c r="AA301" i="5"/>
  <c r="X301" i="5" s="1"/>
  <c r="AA293" i="5"/>
  <c r="X293" i="5" s="1"/>
  <c r="AA285" i="5"/>
  <c r="AA277" i="5"/>
  <c r="X277" i="5" s="1"/>
  <c r="AA269" i="5"/>
  <c r="X269" i="5" s="1"/>
  <c r="AD546" i="5"/>
  <c r="AB546" i="5" s="1"/>
  <c r="AD538" i="5"/>
  <c r="AD530" i="5"/>
  <c r="AD522" i="5"/>
  <c r="AB522" i="5" s="1"/>
  <c r="AD514" i="5"/>
  <c r="AB514" i="5" s="1"/>
  <c r="AD506" i="5"/>
  <c r="AB506" i="5" s="1"/>
  <c r="AD498" i="5"/>
  <c r="AD490" i="5"/>
  <c r="AB490" i="5" s="1"/>
  <c r="AD482" i="5"/>
  <c r="AB482" i="5" s="1"/>
  <c r="AD474" i="5"/>
  <c r="AD466" i="5"/>
  <c r="AD458" i="5"/>
  <c r="AB458" i="5" s="1"/>
  <c r="AD450" i="5"/>
  <c r="AB450" i="5" s="1"/>
  <c r="AD442" i="5"/>
  <c r="AB442" i="5" s="1"/>
  <c r="AD434" i="5"/>
  <c r="AD425" i="5"/>
  <c r="AD417" i="5"/>
  <c r="AD409" i="5"/>
  <c r="AD401" i="5"/>
  <c r="AD393" i="5"/>
  <c r="AB393" i="5" s="1"/>
  <c r="AD384" i="5"/>
  <c r="AB384" i="5" s="1"/>
  <c r="AD376" i="5"/>
  <c r="AB376" i="5" s="1"/>
  <c r="AD368" i="5"/>
  <c r="AB368" i="5" s="1"/>
  <c r="AD360" i="5"/>
  <c r="AD352" i="5"/>
  <c r="AB352" i="5" s="1"/>
  <c r="AD344" i="5"/>
  <c r="AB344" i="5" s="1"/>
  <c r="AD336" i="5"/>
  <c r="AD328" i="5"/>
  <c r="AD320" i="5"/>
  <c r="AB320" i="5" s="1"/>
  <c r="AD312" i="5"/>
  <c r="AB312" i="5" s="1"/>
  <c r="AD304" i="5"/>
  <c r="AB304" i="5" s="1"/>
  <c r="AD296" i="5"/>
  <c r="AD288" i="5"/>
  <c r="AB288" i="5" s="1"/>
  <c r="AD280" i="5"/>
  <c r="AB280" i="5" s="1"/>
  <c r="AD272" i="5"/>
  <c r="AD428" i="5"/>
  <c r="AD391" i="5"/>
  <c r="AD264" i="5"/>
  <c r="W546" i="5"/>
  <c r="T546" i="5" s="1"/>
  <c r="W538" i="5"/>
  <c r="W530" i="5"/>
  <c r="T530" i="5" s="1"/>
  <c r="W522" i="5"/>
  <c r="T522" i="5" s="1"/>
  <c r="W514" i="5"/>
  <c r="W506" i="5"/>
  <c r="W498" i="5"/>
  <c r="T498" i="5" s="1"/>
  <c r="W490" i="5"/>
  <c r="T490" i="5" s="1"/>
  <c r="W482" i="5"/>
  <c r="T482" i="5" s="1"/>
  <c r="W474" i="5"/>
  <c r="W466" i="5"/>
  <c r="T466" i="5" s="1"/>
  <c r="W458" i="5"/>
  <c r="T458" i="5" s="1"/>
  <c r="W450" i="5"/>
  <c r="W442" i="5"/>
  <c r="W434" i="5"/>
  <c r="T434" i="5" s="1"/>
  <c r="W426" i="5"/>
  <c r="T426" i="5" s="1"/>
  <c r="W418" i="5"/>
  <c r="T418" i="5" s="1"/>
  <c r="W410" i="5"/>
  <c r="W402" i="5"/>
  <c r="T402" i="5" s="1"/>
  <c r="W394" i="5"/>
  <c r="W386" i="5"/>
  <c r="W378" i="5"/>
  <c r="W370" i="5"/>
  <c r="T370" i="5" s="1"/>
  <c r="W362" i="5"/>
  <c r="T362" i="5" s="1"/>
  <c r="W354" i="5"/>
  <c r="T354" i="5" s="1"/>
  <c r="W346" i="5"/>
  <c r="W338" i="5"/>
  <c r="T338" i="5" s="1"/>
  <c r="W330" i="5"/>
  <c r="W322" i="5"/>
  <c r="W314" i="5"/>
  <c r="W306" i="5"/>
  <c r="T306" i="5" s="1"/>
  <c r="W298" i="5"/>
  <c r="T298" i="5" s="1"/>
  <c r="W290" i="5"/>
  <c r="T290" i="5" s="1"/>
  <c r="W282" i="5"/>
  <c r="W274" i="5"/>
  <c r="T274" i="5" s="1"/>
  <c r="W266" i="5"/>
  <c r="AA548" i="5"/>
  <c r="X548" i="5" s="1"/>
  <c r="AA540" i="5"/>
  <c r="AA532" i="5"/>
  <c r="X532" i="5" s="1"/>
  <c r="AA524" i="5"/>
  <c r="X524" i="5" s="1"/>
  <c r="AA516" i="5"/>
  <c r="X516" i="5" s="1"/>
  <c r="AA508" i="5"/>
  <c r="AA500" i="5"/>
  <c r="X500" i="5" s="1"/>
  <c r="AA492" i="5"/>
  <c r="X492" i="5" s="1"/>
  <c r="AA484" i="5"/>
  <c r="X484" i="5" s="1"/>
  <c r="AA476" i="5"/>
  <c r="AA468" i="5"/>
  <c r="X468" i="5" s="1"/>
  <c r="AA460" i="5"/>
  <c r="X460" i="5" s="1"/>
  <c r="AA452" i="5"/>
  <c r="X452" i="5" s="1"/>
  <c r="AA444" i="5"/>
  <c r="AA436" i="5"/>
  <c r="X436" i="5" s="1"/>
  <c r="AA428" i="5"/>
  <c r="X428" i="5" s="1"/>
  <c r="AA420" i="5"/>
  <c r="AA412" i="5"/>
  <c r="AA404" i="5"/>
  <c r="X404" i="5" s="1"/>
  <c r="AA396" i="5"/>
  <c r="X396" i="5" s="1"/>
  <c r="AA388" i="5"/>
  <c r="X388" i="5" s="1"/>
  <c r="AA380" i="5"/>
  <c r="AA372" i="5"/>
  <c r="X372" i="5" s="1"/>
  <c r="AA364" i="5"/>
  <c r="X364" i="5" s="1"/>
  <c r="AA356" i="5"/>
  <c r="X356" i="5" s="1"/>
  <c r="AA348" i="5"/>
  <c r="AA340" i="5"/>
  <c r="X340" i="5" s="1"/>
  <c r="AA332" i="5"/>
  <c r="X332" i="5" s="1"/>
  <c r="AA324" i="5"/>
  <c r="X324" i="5" s="1"/>
  <c r="AA316" i="5"/>
  <c r="AA308" i="5"/>
  <c r="X308" i="5" s="1"/>
  <c r="AA300" i="5"/>
  <c r="X300" i="5" s="1"/>
  <c r="AA292" i="5"/>
  <c r="X292" i="5" s="1"/>
  <c r="AA284" i="5"/>
  <c r="AA276" i="5"/>
  <c r="X276" i="5" s="1"/>
  <c r="AA268" i="5"/>
  <c r="X268" i="5" s="1"/>
  <c r="AD545" i="5"/>
  <c r="AD537" i="5"/>
  <c r="AB537" i="5" s="1"/>
  <c r="AD529" i="5"/>
  <c r="AB529" i="5" s="1"/>
  <c r="AD521" i="5"/>
  <c r="AB521" i="5" s="1"/>
  <c r="AD513" i="5"/>
  <c r="AD505" i="5"/>
  <c r="AB505" i="5" s="1"/>
  <c r="AD497" i="5"/>
  <c r="AB497" i="5" s="1"/>
  <c r="AD489" i="5"/>
  <c r="AB489" i="5" s="1"/>
  <c r="AD481" i="5"/>
  <c r="AD473" i="5"/>
  <c r="AB473" i="5" s="1"/>
  <c r="AD465" i="5"/>
  <c r="AB465" i="5" s="1"/>
  <c r="AD457" i="5"/>
  <c r="AB457" i="5" s="1"/>
  <c r="AD449" i="5"/>
  <c r="AD441" i="5"/>
  <c r="AB441" i="5" s="1"/>
  <c r="AD433" i="5"/>
  <c r="AB433" i="5" s="1"/>
  <c r="AD424" i="5"/>
  <c r="AD416" i="5"/>
  <c r="AB416" i="5" s="1"/>
  <c r="AD408" i="5"/>
  <c r="AB408" i="5" s="1"/>
  <c r="AD400" i="5"/>
  <c r="AB400" i="5" s="1"/>
  <c r="AD392" i="5"/>
  <c r="AD383" i="5"/>
  <c r="AD375" i="5"/>
  <c r="AB375" i="5" s="1"/>
  <c r="AD367" i="5"/>
  <c r="AB367" i="5" s="1"/>
  <c r="AD359" i="5"/>
  <c r="AD351" i="5"/>
  <c r="AB351" i="5" s="1"/>
  <c r="AD343" i="5"/>
  <c r="AB343" i="5" s="1"/>
  <c r="AD335" i="5"/>
  <c r="AB335" i="5" s="1"/>
  <c r="AD327" i="5"/>
  <c r="AD319" i="5"/>
  <c r="AD311" i="5"/>
  <c r="AB311" i="5" s="1"/>
  <c r="AD303" i="5"/>
  <c r="AB303" i="5" s="1"/>
  <c r="AD295" i="5"/>
  <c r="AD287" i="5"/>
  <c r="AB287" i="5" s="1"/>
  <c r="AD279" i="5"/>
  <c r="AB279" i="5" s="1"/>
  <c r="AD271" i="5"/>
  <c r="AB271" i="5" s="1"/>
  <c r="AD188" i="5"/>
  <c r="AD164" i="5"/>
  <c r="AD324" i="5"/>
  <c r="AD316" i="5"/>
  <c r="AD308" i="5"/>
  <c r="AD300" i="5"/>
  <c r="AD292" i="5"/>
  <c r="AD284" i="5"/>
  <c r="AD276" i="5"/>
  <c r="AD268" i="5"/>
  <c r="AD252" i="5"/>
  <c r="G148" i="5"/>
  <c r="G92" i="5"/>
  <c r="G36" i="5"/>
  <c r="G195" i="5"/>
  <c r="G139" i="5"/>
  <c r="G131" i="5"/>
  <c r="G123" i="5"/>
  <c r="G115" i="5"/>
  <c r="G59" i="5"/>
  <c r="G51" i="5"/>
  <c r="G43" i="5"/>
  <c r="G35" i="5"/>
  <c r="G27" i="5"/>
  <c r="G19" i="5"/>
  <c r="G11" i="5"/>
  <c r="G220" i="5"/>
  <c r="G180" i="5"/>
  <c r="G116" i="5"/>
  <c r="G52" i="5"/>
  <c r="G243" i="5"/>
  <c r="G203" i="5"/>
  <c r="G147" i="5"/>
  <c r="G107" i="5"/>
  <c r="G258" i="5"/>
  <c r="G210" i="5"/>
  <c r="G154" i="5"/>
  <c r="G114" i="5"/>
  <c r="G66" i="5"/>
  <c r="G18" i="5"/>
  <c r="G204" i="5"/>
  <c r="G172" i="5"/>
  <c r="G108" i="5"/>
  <c r="G60" i="5"/>
  <c r="G259" i="5"/>
  <c r="G219" i="5"/>
  <c r="G163" i="5"/>
  <c r="G91" i="5"/>
  <c r="G234" i="5"/>
  <c r="G194" i="5"/>
  <c r="G146" i="5"/>
  <c r="G98" i="5"/>
  <c r="G50" i="5"/>
  <c r="G249" i="5"/>
  <c r="G217" i="5"/>
  <c r="G185" i="5"/>
  <c r="G153" i="5"/>
  <c r="G137" i="5"/>
  <c r="G105" i="5"/>
  <c r="G228" i="5"/>
  <c r="G156" i="5"/>
  <c r="G100" i="5"/>
  <c r="G44" i="5"/>
  <c r="G227" i="5"/>
  <c r="G171" i="5"/>
  <c r="G67" i="5"/>
  <c r="G4" i="5"/>
  <c r="G250" i="5"/>
  <c r="G218" i="5"/>
  <c r="G178" i="5"/>
  <c r="G130" i="5"/>
  <c r="G74" i="5"/>
  <c r="G26" i="5"/>
  <c r="G233" i="5"/>
  <c r="G201" i="5"/>
  <c r="G169" i="5"/>
  <c r="G121" i="5"/>
  <c r="G236" i="5"/>
  <c r="G188" i="5"/>
  <c r="G132" i="5"/>
  <c r="G76" i="5"/>
  <c r="G28" i="5"/>
  <c r="G235" i="5"/>
  <c r="G179" i="5"/>
  <c r="G83" i="5"/>
  <c r="G170" i="5"/>
  <c r="G122" i="5"/>
  <c r="G90" i="5"/>
  <c r="G34" i="5"/>
  <c r="G255" i="5"/>
  <c r="G244" i="5"/>
  <c r="G196" i="5"/>
  <c r="G140" i="5"/>
  <c r="G84" i="5"/>
  <c r="G20" i="5"/>
  <c r="G211" i="5"/>
  <c r="G155" i="5"/>
  <c r="G75" i="5"/>
  <c r="G242" i="5"/>
  <c r="G202" i="5"/>
  <c r="G162" i="5"/>
  <c r="G106" i="5"/>
  <c r="G58" i="5"/>
  <c r="G10" i="5"/>
  <c r="G257" i="5"/>
  <c r="G225" i="5"/>
  <c r="G193" i="5"/>
  <c r="G161" i="5"/>
  <c r="G113" i="5"/>
  <c r="G212" i="5"/>
  <c r="G164" i="5"/>
  <c r="G124" i="5"/>
  <c r="G68" i="5"/>
  <c r="G12" i="5"/>
  <c r="G251" i="5"/>
  <c r="G187" i="5"/>
  <c r="G99" i="5"/>
  <c r="G226" i="5"/>
  <c r="G186" i="5"/>
  <c r="G138" i="5"/>
  <c r="G82" i="5"/>
  <c r="G42" i="5"/>
  <c r="G241" i="5"/>
  <c r="G209" i="5"/>
  <c r="G177" i="5"/>
  <c r="G145" i="5"/>
  <c r="G129" i="5"/>
  <c r="G97" i="5"/>
  <c r="K253" i="5"/>
  <c r="K245" i="5"/>
  <c r="K236" i="5"/>
  <c r="K227" i="5"/>
  <c r="K219" i="5"/>
  <c r="K210" i="5"/>
  <c r="K201" i="5"/>
  <c r="K192" i="5"/>
  <c r="K184" i="5"/>
  <c r="K175" i="5"/>
  <c r="K167" i="5"/>
  <c r="K159" i="5"/>
  <c r="K150" i="5"/>
  <c r="K141" i="5"/>
  <c r="K132" i="5"/>
  <c r="K123" i="5"/>
  <c r="H123" i="5" s="1"/>
  <c r="K115" i="5"/>
  <c r="K107" i="5"/>
  <c r="H107" i="5" s="1"/>
  <c r="K98" i="5"/>
  <c r="K85" i="5"/>
  <c r="K76" i="5"/>
  <c r="H76" i="5" s="1"/>
  <c r="K66" i="5"/>
  <c r="K57" i="5"/>
  <c r="K49" i="5"/>
  <c r="K41" i="5"/>
  <c r="K33" i="5"/>
  <c r="K25" i="5"/>
  <c r="K17" i="5"/>
  <c r="K9" i="5"/>
  <c r="O255" i="5"/>
  <c r="O247" i="5"/>
  <c r="O236" i="5"/>
  <c r="O228" i="5"/>
  <c r="O218" i="5"/>
  <c r="O209" i="5"/>
  <c r="O200" i="5"/>
  <c r="O192" i="5"/>
  <c r="O184" i="5"/>
  <c r="O176" i="5"/>
  <c r="O167" i="5"/>
  <c r="O158" i="5"/>
  <c r="O149" i="5"/>
  <c r="O139" i="5"/>
  <c r="O126" i="5"/>
  <c r="O118" i="5"/>
  <c r="O110" i="5"/>
  <c r="O102" i="5"/>
  <c r="O92" i="5"/>
  <c r="O82" i="5"/>
  <c r="O74" i="5"/>
  <c r="O65" i="5"/>
  <c r="O56" i="5"/>
  <c r="O47" i="5"/>
  <c r="O39" i="5"/>
  <c r="O31" i="5"/>
  <c r="O23" i="5"/>
  <c r="O15" i="5"/>
  <c r="O7" i="5"/>
  <c r="K260" i="5"/>
  <c r="H260" i="5" s="1"/>
  <c r="K252" i="5"/>
  <c r="H252" i="5" s="1"/>
  <c r="K244" i="5"/>
  <c r="K234" i="5"/>
  <c r="K226" i="5"/>
  <c r="K218" i="5"/>
  <c r="H218" i="5" s="1"/>
  <c r="K209" i="5"/>
  <c r="K200" i="5"/>
  <c r="K191" i="5"/>
  <c r="K183" i="5"/>
  <c r="K174" i="5"/>
  <c r="K166" i="5"/>
  <c r="K158" i="5"/>
  <c r="K149" i="5"/>
  <c r="K140" i="5"/>
  <c r="K131" i="5"/>
  <c r="K122" i="5"/>
  <c r="H122" i="5" s="1"/>
  <c r="K114" i="5"/>
  <c r="H114" i="5" s="1"/>
  <c r="K106" i="5"/>
  <c r="K96" i="5"/>
  <c r="K83" i="5"/>
  <c r="K74" i="5"/>
  <c r="H74" i="5" s="1"/>
  <c r="K65" i="5"/>
  <c r="K56" i="5"/>
  <c r="K48" i="5"/>
  <c r="K40" i="5"/>
  <c r="K32" i="5"/>
  <c r="K24" i="5"/>
  <c r="K16" i="5"/>
  <c r="K8" i="5"/>
  <c r="O59" i="5"/>
  <c r="O163" i="5"/>
  <c r="O211" i="5"/>
  <c r="O68" i="5"/>
  <c r="O84" i="5"/>
  <c r="O140" i="5"/>
  <c r="O148" i="5"/>
  <c r="O156" i="5"/>
  <c r="O172" i="5"/>
  <c r="O244" i="5"/>
  <c r="O260" i="5"/>
  <c r="O133" i="5"/>
  <c r="O55" i="5"/>
  <c r="O95" i="5"/>
  <c r="O223" i="5"/>
  <c r="O97" i="5"/>
  <c r="O129" i="5"/>
  <c r="O225" i="5"/>
  <c r="O241" i="5"/>
  <c r="O136" i="5"/>
  <c r="O4" i="5"/>
  <c r="O128" i="5"/>
  <c r="O130" i="5"/>
  <c r="O208" i="5"/>
  <c r="O89" i="5"/>
  <c r="O242" i="5"/>
  <c r="O263" i="5"/>
  <c r="O254" i="5"/>
  <c r="O246" i="5"/>
  <c r="O235" i="5"/>
  <c r="O227" i="5"/>
  <c r="O217" i="5"/>
  <c r="O207" i="5"/>
  <c r="O199" i="5"/>
  <c r="O191" i="5"/>
  <c r="L191" i="5" s="1"/>
  <c r="O183" i="5"/>
  <c r="L183" i="5" s="1"/>
  <c r="O175" i="5"/>
  <c r="O166" i="5"/>
  <c r="L166" i="5" s="1"/>
  <c r="O157" i="5"/>
  <c r="O147" i="5"/>
  <c r="O138" i="5"/>
  <c r="O125" i="5"/>
  <c r="O117" i="5"/>
  <c r="O109" i="5"/>
  <c r="O101" i="5"/>
  <c r="O91" i="5"/>
  <c r="O81" i="5"/>
  <c r="O73" i="5"/>
  <c r="O64" i="5"/>
  <c r="O54" i="5"/>
  <c r="O46" i="5"/>
  <c r="O38" i="5"/>
  <c r="O30" i="5"/>
  <c r="O22" i="5"/>
  <c r="O14" i="5"/>
  <c r="O6" i="5"/>
  <c r="K95" i="5"/>
  <c r="K136" i="5"/>
  <c r="K89" i="5"/>
  <c r="K97" i="5"/>
  <c r="K59" i="5"/>
  <c r="K75" i="5"/>
  <c r="K99" i="5"/>
  <c r="K68" i="5"/>
  <c r="K84" i="5"/>
  <c r="K156" i="5"/>
  <c r="K208" i="5"/>
  <c r="K4" i="5"/>
  <c r="H4" i="5" s="1"/>
  <c r="K94" i="5"/>
  <c r="K177" i="5"/>
  <c r="K241" i="5"/>
  <c r="K148" i="5"/>
  <c r="K129" i="5"/>
  <c r="K195" i="5"/>
  <c r="K235" i="5"/>
  <c r="K211" i="5"/>
  <c r="K92" i="5"/>
  <c r="K259" i="5"/>
  <c r="K251" i="5"/>
  <c r="K243" i="5"/>
  <c r="H243" i="5" s="1"/>
  <c r="K233" i="5"/>
  <c r="H233" i="5" s="1"/>
  <c r="K225" i="5"/>
  <c r="H225" i="5" s="1"/>
  <c r="K217" i="5"/>
  <c r="H217" i="5" s="1"/>
  <c r="K207" i="5"/>
  <c r="K199" i="5"/>
  <c r="K190" i="5"/>
  <c r="K182" i="5"/>
  <c r="K173" i="5"/>
  <c r="K165" i="5"/>
  <c r="K157" i="5"/>
  <c r="K147" i="5"/>
  <c r="H147" i="5" s="1"/>
  <c r="K139" i="5"/>
  <c r="K130" i="5"/>
  <c r="H130" i="5" s="1"/>
  <c r="K121" i="5"/>
  <c r="K113" i="5"/>
  <c r="K105" i="5"/>
  <c r="H105" i="5" s="1"/>
  <c r="K93" i="5"/>
  <c r="K82" i="5"/>
  <c r="H82" i="5" s="1"/>
  <c r="K73" i="5"/>
  <c r="K64" i="5"/>
  <c r="K55" i="5"/>
  <c r="K47" i="5"/>
  <c r="K39" i="5"/>
  <c r="K31" i="5"/>
  <c r="K23" i="5"/>
  <c r="K15" i="5"/>
  <c r="K7" i="5"/>
  <c r="O262" i="5"/>
  <c r="O253" i="5"/>
  <c r="O245" i="5"/>
  <c r="L245" i="5" s="1"/>
  <c r="O234" i="5"/>
  <c r="O226" i="5"/>
  <c r="L226" i="5" s="1"/>
  <c r="O216" i="5"/>
  <c r="O206" i="5"/>
  <c r="O198" i="5"/>
  <c r="O190" i="5"/>
  <c r="O182" i="5"/>
  <c r="O174" i="5"/>
  <c r="K258" i="5"/>
  <c r="K250" i="5"/>
  <c r="K242" i="5"/>
  <c r="K232" i="5"/>
  <c r="K224" i="5"/>
  <c r="K216" i="5"/>
  <c r="K206" i="5"/>
  <c r="K198" i="5"/>
  <c r="K189" i="5"/>
  <c r="K181" i="5"/>
  <c r="K172" i="5"/>
  <c r="H172" i="5" s="1"/>
  <c r="K164" i="5"/>
  <c r="K155" i="5"/>
  <c r="H155" i="5" s="1"/>
  <c r="K146" i="5"/>
  <c r="H146" i="5" s="1"/>
  <c r="K138" i="5"/>
  <c r="K128" i="5"/>
  <c r="K120" i="5"/>
  <c r="K112" i="5"/>
  <c r="K104" i="5"/>
  <c r="K91" i="5"/>
  <c r="K81" i="5"/>
  <c r="K72" i="5"/>
  <c r="K63" i="5"/>
  <c r="K54" i="5"/>
  <c r="K46" i="5"/>
  <c r="K38" i="5"/>
  <c r="K30" i="5"/>
  <c r="K22" i="5"/>
  <c r="K14" i="5"/>
  <c r="K6" i="5"/>
  <c r="K257" i="5"/>
  <c r="H257" i="5" s="1"/>
  <c r="K249" i="5"/>
  <c r="H249" i="5" s="1"/>
  <c r="K240" i="5"/>
  <c r="K231" i="5"/>
  <c r="K223" i="5"/>
  <c r="K215" i="5"/>
  <c r="K205" i="5"/>
  <c r="K197" i="5"/>
  <c r="K188" i="5"/>
  <c r="H188" i="5" s="1"/>
  <c r="K180" i="5"/>
  <c r="K171" i="5"/>
  <c r="H171" i="5" s="1"/>
  <c r="K163" i="5"/>
  <c r="H163" i="5" s="1"/>
  <c r="K154" i="5"/>
  <c r="K145" i="5"/>
  <c r="K137" i="5"/>
  <c r="H137" i="5" s="1"/>
  <c r="K127" i="5"/>
  <c r="K119" i="5"/>
  <c r="K111" i="5"/>
  <c r="K103" i="5"/>
  <c r="K90" i="5"/>
  <c r="H90" i="5" s="1"/>
  <c r="K80" i="5"/>
  <c r="K71" i="5"/>
  <c r="K62" i="5"/>
  <c r="K53" i="5"/>
  <c r="K45" i="5"/>
  <c r="K37" i="5"/>
  <c r="K29" i="5"/>
  <c r="K21" i="5"/>
  <c r="K13" i="5"/>
  <c r="K5" i="5"/>
  <c r="O259" i="5"/>
  <c r="O251" i="5"/>
  <c r="O240" i="5"/>
  <c r="O232" i="5"/>
  <c r="O222" i="5"/>
  <c r="O214" i="5"/>
  <c r="O204" i="5"/>
  <c r="O196" i="5"/>
  <c r="O188" i="5"/>
  <c r="O180" i="5"/>
  <c r="O171" i="5"/>
  <c r="O162" i="5"/>
  <c r="O153" i="5"/>
  <c r="O144" i="5"/>
  <c r="O134" i="5"/>
  <c r="O122" i="5"/>
  <c r="O114" i="5"/>
  <c r="O106" i="5"/>
  <c r="O98" i="5"/>
  <c r="O87" i="5"/>
  <c r="O78" i="5"/>
  <c r="O70" i="5"/>
  <c r="O61" i="5"/>
  <c r="O51" i="5"/>
  <c r="O43" i="5"/>
  <c r="O35" i="5"/>
  <c r="O27" i="5"/>
  <c r="O19" i="5"/>
  <c r="O11" i="5"/>
  <c r="G15" i="5"/>
  <c r="K256" i="5"/>
  <c r="K248" i="5"/>
  <c r="K239" i="5"/>
  <c r="K230" i="5"/>
  <c r="K222" i="5"/>
  <c r="K214" i="5"/>
  <c r="K204" i="5"/>
  <c r="H204" i="5" s="1"/>
  <c r="K196" i="5"/>
  <c r="K187" i="5"/>
  <c r="K179" i="5"/>
  <c r="K170" i="5"/>
  <c r="H170" i="5" s="1"/>
  <c r="K162" i="5"/>
  <c r="H162" i="5" s="1"/>
  <c r="K153" i="5"/>
  <c r="H153" i="5" s="1"/>
  <c r="K144" i="5"/>
  <c r="K135" i="5"/>
  <c r="K126" i="5"/>
  <c r="K118" i="5"/>
  <c r="K110" i="5"/>
  <c r="K102" i="5"/>
  <c r="K88" i="5"/>
  <c r="K79" i="5"/>
  <c r="K70" i="5"/>
  <c r="K61" i="5"/>
  <c r="K52" i="5"/>
  <c r="H52" i="5" s="1"/>
  <c r="K44" i="5"/>
  <c r="K36" i="5"/>
  <c r="K28" i="5"/>
  <c r="H28" i="5" s="1"/>
  <c r="K20" i="5"/>
  <c r="H20" i="5" s="1"/>
  <c r="K12" i="5"/>
  <c r="H12" i="5" s="1"/>
  <c r="O258" i="5"/>
  <c r="O250" i="5"/>
  <c r="O239" i="5"/>
  <c r="O231" i="5"/>
  <c r="O221" i="5"/>
  <c r="O213" i="5"/>
  <c r="O203" i="5"/>
  <c r="O195" i="5"/>
  <c r="O187" i="5"/>
  <c r="O179" i="5"/>
  <c r="O170" i="5"/>
  <c r="O161" i="5"/>
  <c r="O152" i="5"/>
  <c r="O143" i="5"/>
  <c r="O132" i="5"/>
  <c r="L132" i="5" s="1"/>
  <c r="O121" i="5"/>
  <c r="O113" i="5"/>
  <c r="O105" i="5"/>
  <c r="O96" i="5"/>
  <c r="L96" i="5" s="1"/>
  <c r="O86" i="5"/>
  <c r="O77" i="5"/>
  <c r="O69" i="5"/>
  <c r="O60" i="5"/>
  <c r="O50" i="5"/>
  <c r="O42" i="5"/>
  <c r="O34" i="5"/>
  <c r="O26" i="5"/>
  <c r="O18" i="5"/>
  <c r="O10" i="5"/>
  <c r="K263" i="5"/>
  <c r="K255" i="5"/>
  <c r="H255" i="5" s="1"/>
  <c r="K247" i="5"/>
  <c r="K238" i="5"/>
  <c r="K229" i="5"/>
  <c r="K221" i="5"/>
  <c r="K213" i="5"/>
  <c r="K203" i="5"/>
  <c r="K194" i="5"/>
  <c r="H194" i="5" s="1"/>
  <c r="K186" i="5"/>
  <c r="H186" i="5" s="1"/>
  <c r="K178" i="5"/>
  <c r="H178" i="5" s="1"/>
  <c r="K169" i="5"/>
  <c r="K161" i="5"/>
  <c r="K152" i="5"/>
  <c r="K143" i="5"/>
  <c r="K134" i="5"/>
  <c r="K125" i="5"/>
  <c r="K117" i="5"/>
  <c r="K109" i="5"/>
  <c r="K101" i="5"/>
  <c r="K87" i="5"/>
  <c r="K78" i="5"/>
  <c r="K69" i="5"/>
  <c r="K60" i="5"/>
  <c r="K51" i="5"/>
  <c r="H51" i="5" s="1"/>
  <c r="K43" i="5"/>
  <c r="H43" i="5" s="1"/>
  <c r="K35" i="5"/>
  <c r="H35" i="5" s="1"/>
  <c r="K27" i="5"/>
  <c r="K19" i="5"/>
  <c r="H19" i="5" s="1"/>
  <c r="K11" i="5"/>
  <c r="H11" i="5" s="1"/>
  <c r="G89" i="5"/>
  <c r="G81" i="5"/>
  <c r="G73" i="5"/>
  <c r="G65" i="5"/>
  <c r="G57" i="5"/>
  <c r="G49" i="5"/>
  <c r="G41" i="5"/>
  <c r="G33" i="5"/>
  <c r="G25" i="5"/>
  <c r="G17" i="5"/>
  <c r="G9" i="5"/>
  <c r="G256" i="5"/>
  <c r="G248" i="5"/>
  <c r="G240" i="5"/>
  <c r="G232" i="5"/>
  <c r="G224" i="5"/>
  <c r="G216" i="5"/>
  <c r="G208" i="5"/>
  <c r="G200" i="5"/>
  <c r="G192" i="5"/>
  <c r="G184" i="5"/>
  <c r="G176" i="5"/>
  <c r="G168" i="5"/>
  <c r="G160" i="5"/>
  <c r="G152" i="5"/>
  <c r="G144" i="5"/>
  <c r="G136" i="5"/>
  <c r="G128" i="5"/>
  <c r="G120" i="5"/>
  <c r="G112" i="5"/>
  <c r="G104" i="5"/>
  <c r="G96" i="5"/>
  <c r="G88" i="5"/>
  <c r="G80" i="5"/>
  <c r="G72" i="5"/>
  <c r="G64" i="5"/>
  <c r="G56" i="5"/>
  <c r="G48" i="5"/>
  <c r="G40" i="5"/>
  <c r="G32" i="5"/>
  <c r="G24" i="5"/>
  <c r="G16" i="5"/>
  <c r="G8" i="5"/>
  <c r="G263" i="5"/>
  <c r="G247" i="5"/>
  <c r="G239" i="5"/>
  <c r="G231" i="5"/>
  <c r="G223" i="5"/>
  <c r="G215" i="5"/>
  <c r="G207" i="5"/>
  <c r="G199" i="5"/>
  <c r="G191" i="5"/>
  <c r="G183" i="5"/>
  <c r="G175" i="5"/>
  <c r="G167" i="5"/>
  <c r="G159" i="5"/>
  <c r="G151" i="5"/>
  <c r="G143" i="5"/>
  <c r="G135" i="5"/>
  <c r="G127" i="5"/>
  <c r="G119" i="5"/>
  <c r="G111" i="5"/>
  <c r="G103" i="5"/>
  <c r="G95" i="5"/>
  <c r="G87" i="5"/>
  <c r="G79" i="5"/>
  <c r="G71" i="5"/>
  <c r="G63" i="5"/>
  <c r="G55" i="5"/>
  <c r="G47" i="5"/>
  <c r="G39" i="5"/>
  <c r="G31" i="5"/>
  <c r="G23" i="5"/>
  <c r="G7" i="5"/>
  <c r="G262" i="5"/>
  <c r="G254" i="5"/>
  <c r="G246" i="5"/>
  <c r="G238" i="5"/>
  <c r="G230" i="5"/>
  <c r="G222" i="5"/>
  <c r="G214" i="5"/>
  <c r="G206" i="5"/>
  <c r="G198" i="5"/>
  <c r="G190" i="5"/>
  <c r="G182" i="5"/>
  <c r="G174" i="5"/>
  <c r="G166" i="5"/>
  <c r="G158" i="5"/>
  <c r="G150" i="5"/>
  <c r="G142" i="5"/>
  <c r="G134" i="5"/>
  <c r="G126" i="5"/>
  <c r="G118" i="5"/>
  <c r="G110" i="5"/>
  <c r="G102" i="5"/>
  <c r="G94" i="5"/>
  <c r="G86" i="5"/>
  <c r="G78" i="5"/>
  <c r="G70" i="5"/>
  <c r="G62" i="5"/>
  <c r="G54" i="5"/>
  <c r="G46" i="5"/>
  <c r="G38" i="5"/>
  <c r="G30" i="5"/>
  <c r="G22" i="5"/>
  <c r="G14" i="5"/>
  <c r="G6" i="5"/>
  <c r="G261" i="5"/>
  <c r="G253" i="5"/>
  <c r="G245" i="5"/>
  <c r="G237" i="5"/>
  <c r="G229" i="5"/>
  <c r="G221" i="5"/>
  <c r="G213" i="5"/>
  <c r="G205" i="5"/>
  <c r="G197" i="5"/>
  <c r="G189" i="5"/>
  <c r="G181" i="5"/>
  <c r="G173" i="5"/>
  <c r="G165" i="5"/>
  <c r="G157" i="5"/>
  <c r="G149" i="5"/>
  <c r="G141" i="5"/>
  <c r="G133" i="5"/>
  <c r="G125" i="5"/>
  <c r="G117" i="5"/>
  <c r="G109" i="5"/>
  <c r="G101" i="5"/>
  <c r="G93" i="5"/>
  <c r="G85" i="5"/>
  <c r="G77" i="5"/>
  <c r="G69" i="5"/>
  <c r="G61" i="5"/>
  <c r="G53" i="5"/>
  <c r="G45" i="5"/>
  <c r="G37" i="5"/>
  <c r="G29" i="5"/>
  <c r="G21" i="5"/>
  <c r="G13" i="5"/>
  <c r="G5" i="5"/>
  <c r="K262" i="5"/>
  <c r="K254" i="5"/>
  <c r="K246" i="5"/>
  <c r="K237" i="5"/>
  <c r="K228" i="5"/>
  <c r="K220" i="5"/>
  <c r="K212" i="5"/>
  <c r="H212" i="5" s="1"/>
  <c r="K202" i="5"/>
  <c r="H202" i="5" s="1"/>
  <c r="K193" i="5"/>
  <c r="H193" i="5" s="1"/>
  <c r="K185" i="5"/>
  <c r="K176" i="5"/>
  <c r="K168" i="5"/>
  <c r="K160" i="5"/>
  <c r="K151" i="5"/>
  <c r="K142" i="5"/>
  <c r="K133" i="5"/>
  <c r="H133" i="5" s="1"/>
  <c r="K124" i="5"/>
  <c r="K116" i="5"/>
  <c r="K108" i="5"/>
  <c r="H108" i="5" s="1"/>
  <c r="K100" i="5"/>
  <c r="H100" i="5" s="1"/>
  <c r="K86" i="5"/>
  <c r="H86" i="5" s="1"/>
  <c r="K77" i="5"/>
  <c r="K67" i="5"/>
  <c r="H67" i="5" s="1"/>
  <c r="K58" i="5"/>
  <c r="H58" i="5" s="1"/>
  <c r="K50" i="5"/>
  <c r="H50" i="5" s="1"/>
  <c r="K42" i="5"/>
  <c r="H42" i="5" s="1"/>
  <c r="K34" i="5"/>
  <c r="H34" i="5" s="1"/>
  <c r="K26" i="5"/>
  <c r="H26" i="5" s="1"/>
  <c r="K18" i="5"/>
  <c r="K10" i="5"/>
  <c r="S255" i="5"/>
  <c r="P255" i="5" s="1"/>
  <c r="S247" i="5"/>
  <c r="P247" i="5" s="1"/>
  <c r="S239" i="5"/>
  <c r="S231" i="5"/>
  <c r="S223" i="5"/>
  <c r="S215" i="5"/>
  <c r="S207" i="5"/>
  <c r="P207" i="5" s="1"/>
  <c r="S199" i="5"/>
  <c r="P199" i="5" s="1"/>
  <c r="S191" i="5"/>
  <c r="P191" i="5" s="1"/>
  <c r="S183" i="5"/>
  <c r="P183" i="5" s="1"/>
  <c r="S175" i="5"/>
  <c r="P175" i="5" s="1"/>
  <c r="S167" i="5"/>
  <c r="S159" i="5"/>
  <c r="S151" i="5"/>
  <c r="S143" i="5"/>
  <c r="S135" i="5"/>
  <c r="S127" i="5"/>
  <c r="S119" i="5"/>
  <c r="S111" i="5"/>
  <c r="S103" i="5"/>
  <c r="S95" i="5"/>
  <c r="S87" i="5"/>
  <c r="P87" i="5" s="1"/>
  <c r="S78" i="5"/>
  <c r="S70" i="5"/>
  <c r="S62" i="5"/>
  <c r="S54" i="5"/>
  <c r="P54" i="5" s="1"/>
  <c r="S46" i="5"/>
  <c r="S38" i="5"/>
  <c r="S30" i="5"/>
  <c r="P30" i="5" s="1"/>
  <c r="S22" i="5"/>
  <c r="P22" i="5" s="1"/>
  <c r="S14" i="5"/>
  <c r="P14" i="5" s="1"/>
  <c r="S6" i="5"/>
  <c r="W249" i="5"/>
  <c r="W241" i="5"/>
  <c r="W232" i="5"/>
  <c r="W224" i="5"/>
  <c r="W216" i="5"/>
  <c r="W208" i="5"/>
  <c r="W200" i="5"/>
  <c r="W192" i="5"/>
  <c r="W184" i="5"/>
  <c r="W176" i="5"/>
  <c r="W168" i="5"/>
  <c r="W160" i="5"/>
  <c r="W152" i="5"/>
  <c r="W144" i="5"/>
  <c r="W136" i="5"/>
  <c r="W128" i="5"/>
  <c r="W120" i="5"/>
  <c r="W111" i="5"/>
  <c r="W103" i="5"/>
  <c r="W95" i="5"/>
  <c r="W87" i="5"/>
  <c r="W79" i="5"/>
  <c r="W71" i="5"/>
  <c r="W63" i="5"/>
  <c r="W55" i="5"/>
  <c r="W47" i="5"/>
  <c r="W39" i="5"/>
  <c r="W31" i="5"/>
  <c r="W23" i="5"/>
  <c r="W15" i="5"/>
  <c r="W7" i="5"/>
  <c r="AA251" i="5"/>
  <c r="AA243" i="5"/>
  <c r="AA234" i="5"/>
  <c r="AA226" i="5"/>
  <c r="AA218" i="5"/>
  <c r="AA210" i="5"/>
  <c r="AA202" i="5"/>
  <c r="AA194" i="5"/>
  <c r="AA186" i="5"/>
  <c r="AA178" i="5"/>
  <c r="AA170" i="5"/>
  <c r="AA162" i="5"/>
  <c r="AA154" i="5"/>
  <c r="AA146" i="5"/>
  <c r="AA138" i="5"/>
  <c r="AA129" i="5"/>
  <c r="AA121" i="5"/>
  <c r="AA112" i="5"/>
  <c r="AA104" i="5"/>
  <c r="AA96" i="5"/>
  <c r="AA88" i="5"/>
  <c r="AA79" i="5"/>
  <c r="AA71" i="5"/>
  <c r="AA63" i="5"/>
  <c r="AA55" i="5"/>
  <c r="AA47" i="5"/>
  <c r="AA39" i="5"/>
  <c r="AA31" i="5"/>
  <c r="AA23" i="5"/>
  <c r="AA15" i="5"/>
  <c r="AA7" i="5"/>
  <c r="S262" i="5"/>
  <c r="S254" i="5"/>
  <c r="S246" i="5"/>
  <c r="P246" i="5" s="1"/>
  <c r="S238" i="5"/>
  <c r="S230" i="5"/>
  <c r="S222" i="5"/>
  <c r="P222" i="5" s="1"/>
  <c r="S214" i="5"/>
  <c r="S206" i="5"/>
  <c r="P206" i="5" s="1"/>
  <c r="S198" i="5"/>
  <c r="S190" i="5"/>
  <c r="S182" i="5"/>
  <c r="P182" i="5" s="1"/>
  <c r="S174" i="5"/>
  <c r="P174" i="5" s="1"/>
  <c r="S166" i="5"/>
  <c r="P166" i="5" s="1"/>
  <c r="S158" i="5"/>
  <c r="P158" i="5" s="1"/>
  <c r="S150" i="5"/>
  <c r="S142" i="5"/>
  <c r="S134" i="5"/>
  <c r="P134" i="5" s="1"/>
  <c r="S126" i="5"/>
  <c r="S118" i="5"/>
  <c r="P118" i="5" s="1"/>
  <c r="S110" i="5"/>
  <c r="P110" i="5" s="1"/>
  <c r="S102" i="5"/>
  <c r="P102" i="5" s="1"/>
  <c r="S94" i="5"/>
  <c r="S86" i="5"/>
  <c r="P86" i="5" s="1"/>
  <c r="S77" i="5"/>
  <c r="P77" i="5" s="1"/>
  <c r="S69" i="5"/>
  <c r="S61" i="5"/>
  <c r="P61" i="5" s="1"/>
  <c r="S53" i="5"/>
  <c r="S45" i="5"/>
  <c r="S37" i="5"/>
  <c r="S29" i="5"/>
  <c r="S21" i="5"/>
  <c r="S13" i="5"/>
  <c r="S5" i="5"/>
  <c r="W256" i="5"/>
  <c r="W248" i="5"/>
  <c r="W240" i="5"/>
  <c r="W231" i="5"/>
  <c r="W223" i="5"/>
  <c r="W215" i="5"/>
  <c r="W207" i="5"/>
  <c r="T207" i="5" s="1"/>
  <c r="W199" i="5"/>
  <c r="W191" i="5"/>
  <c r="W183" i="5"/>
  <c r="W175" i="5"/>
  <c r="W167" i="5"/>
  <c r="W159" i="5"/>
  <c r="W151" i="5"/>
  <c r="W143" i="5"/>
  <c r="T143" i="5" s="1"/>
  <c r="W135" i="5"/>
  <c r="W127" i="5"/>
  <c r="W118" i="5"/>
  <c r="T118" i="5" s="1"/>
  <c r="W110" i="5"/>
  <c r="T110" i="5" s="1"/>
  <c r="W102" i="5"/>
  <c r="T102" i="5" s="1"/>
  <c r="W94" i="5"/>
  <c r="T94" i="5" s="1"/>
  <c r="W86" i="5"/>
  <c r="T86" i="5" s="1"/>
  <c r="W78" i="5"/>
  <c r="T78" i="5" s="1"/>
  <c r="W70" i="5"/>
  <c r="W62" i="5"/>
  <c r="W54" i="5"/>
  <c r="W46" i="5"/>
  <c r="W38" i="5"/>
  <c r="W30" i="5"/>
  <c r="W22" i="5"/>
  <c r="W14" i="5"/>
  <c r="T14" i="5" s="1"/>
  <c r="W6" i="5"/>
  <c r="AA258" i="5"/>
  <c r="AA250" i="5"/>
  <c r="AA242" i="5"/>
  <c r="AA233" i="5"/>
  <c r="AA225" i="5"/>
  <c r="AA217" i="5"/>
  <c r="AA209" i="5"/>
  <c r="AA201" i="5"/>
  <c r="AA193" i="5"/>
  <c r="AA185" i="5"/>
  <c r="AA177" i="5"/>
  <c r="AA169" i="5"/>
  <c r="AA161" i="5"/>
  <c r="AA153" i="5"/>
  <c r="AA145" i="5"/>
  <c r="AA137" i="5"/>
  <c r="AA128" i="5"/>
  <c r="X128" i="5" s="1"/>
  <c r="AA120" i="5"/>
  <c r="X120" i="5" s="1"/>
  <c r="AA111" i="5"/>
  <c r="X111" i="5" s="1"/>
  <c r="AA103" i="5"/>
  <c r="X103" i="5" s="1"/>
  <c r="AA95" i="5"/>
  <c r="X95" i="5" s="1"/>
  <c r="AA87" i="5"/>
  <c r="X87" i="5" s="1"/>
  <c r="AA78" i="5"/>
  <c r="X78" i="5" s="1"/>
  <c r="AA70" i="5"/>
  <c r="X70" i="5" s="1"/>
  <c r="AA62" i="5"/>
  <c r="X62" i="5" s="1"/>
  <c r="AA54" i="5"/>
  <c r="X54" i="5" s="1"/>
  <c r="AA46" i="5"/>
  <c r="X46" i="5" s="1"/>
  <c r="AA38" i="5"/>
  <c r="X38" i="5" s="1"/>
  <c r="AA30" i="5"/>
  <c r="X30" i="5" s="1"/>
  <c r="AA22" i="5"/>
  <c r="X22" i="5" s="1"/>
  <c r="AA14" i="5"/>
  <c r="X14" i="5" s="1"/>
  <c r="AA6" i="5"/>
  <c r="X6" i="5" s="1"/>
  <c r="O165" i="5"/>
  <c r="O155" i="5"/>
  <c r="L155" i="5" s="1"/>
  <c r="O146" i="5"/>
  <c r="L146" i="5" s="1"/>
  <c r="O137" i="5"/>
  <c r="O124" i="5"/>
  <c r="O116" i="5"/>
  <c r="O108" i="5"/>
  <c r="L108" i="5" s="1"/>
  <c r="O100" i="5"/>
  <c r="O90" i="5"/>
  <c r="O80" i="5"/>
  <c r="O72" i="5"/>
  <c r="L72" i="5" s="1"/>
  <c r="O63" i="5"/>
  <c r="L63" i="5" s="1"/>
  <c r="O53" i="5"/>
  <c r="O45" i="5"/>
  <c r="O37" i="5"/>
  <c r="L37" i="5" s="1"/>
  <c r="O29" i="5"/>
  <c r="L29" i="5" s="1"/>
  <c r="O21" i="5"/>
  <c r="O13" i="5"/>
  <c r="O5" i="5"/>
  <c r="L5" i="5" s="1"/>
  <c r="S261" i="5"/>
  <c r="S253" i="5"/>
  <c r="S245" i="5"/>
  <c r="P245" i="5" s="1"/>
  <c r="S237" i="5"/>
  <c r="S229" i="5"/>
  <c r="S221" i="5"/>
  <c r="P221" i="5" s="1"/>
  <c r="S213" i="5"/>
  <c r="P213" i="5" s="1"/>
  <c r="S205" i="5"/>
  <c r="S197" i="5"/>
  <c r="S189" i="5"/>
  <c r="S181" i="5"/>
  <c r="S173" i="5"/>
  <c r="S165" i="5"/>
  <c r="S157" i="5"/>
  <c r="P157" i="5" s="1"/>
  <c r="S149" i="5"/>
  <c r="P149" i="5" s="1"/>
  <c r="S141" i="5"/>
  <c r="S133" i="5"/>
  <c r="S125" i="5"/>
  <c r="P125" i="5" s="1"/>
  <c r="S117" i="5"/>
  <c r="P117" i="5" s="1"/>
  <c r="S109" i="5"/>
  <c r="P109" i="5" s="1"/>
  <c r="S101" i="5"/>
  <c r="P101" i="5" s="1"/>
  <c r="S93" i="5"/>
  <c r="S85" i="5"/>
  <c r="S76" i="5"/>
  <c r="S68" i="5"/>
  <c r="S60" i="5"/>
  <c r="S52" i="5"/>
  <c r="S44" i="5"/>
  <c r="S36" i="5"/>
  <c r="S28" i="5"/>
  <c r="S20" i="5"/>
  <c r="S12" i="5"/>
  <c r="W263" i="5"/>
  <c r="T263" i="5" s="1"/>
  <c r="W255" i="5"/>
  <c r="W247" i="5"/>
  <c r="W239" i="5"/>
  <c r="T239" i="5" s="1"/>
  <c r="W230" i="5"/>
  <c r="W222" i="5"/>
  <c r="W214" i="5"/>
  <c r="W206" i="5"/>
  <c r="W198" i="5"/>
  <c r="T198" i="5" s="1"/>
  <c r="W190" i="5"/>
  <c r="W182" i="5"/>
  <c r="W174" i="5"/>
  <c r="W166" i="5"/>
  <c r="W158" i="5"/>
  <c r="W150" i="5"/>
  <c r="W142" i="5"/>
  <c r="W134" i="5"/>
  <c r="T134" i="5" s="1"/>
  <c r="W126" i="5"/>
  <c r="W117" i="5"/>
  <c r="T117" i="5" s="1"/>
  <c r="W109" i="5"/>
  <c r="T109" i="5" s="1"/>
  <c r="W101" i="5"/>
  <c r="T101" i="5" s="1"/>
  <c r="W93" i="5"/>
  <c r="T93" i="5" s="1"/>
  <c r="W85" i="5"/>
  <c r="T85" i="5" s="1"/>
  <c r="W77" i="5"/>
  <c r="W69" i="5"/>
  <c r="T69" i="5" s="1"/>
  <c r="W61" i="5"/>
  <c r="W53" i="5"/>
  <c r="W45" i="5"/>
  <c r="W37" i="5"/>
  <c r="W29" i="5"/>
  <c r="W21" i="5"/>
  <c r="W13" i="5"/>
  <c r="W5" i="5"/>
  <c r="T5" i="5" s="1"/>
  <c r="AA127" i="5"/>
  <c r="O261" i="5"/>
  <c r="L261" i="5" s="1"/>
  <c r="O252" i="5"/>
  <c r="L252" i="5" s="1"/>
  <c r="O243" i="5"/>
  <c r="O233" i="5"/>
  <c r="O224" i="5"/>
  <c r="L224" i="5" s="1"/>
  <c r="O215" i="5"/>
  <c r="L215" i="5" s="1"/>
  <c r="O205" i="5"/>
  <c r="L205" i="5" s="1"/>
  <c r="O197" i="5"/>
  <c r="O189" i="5"/>
  <c r="L189" i="5" s="1"/>
  <c r="O181" i="5"/>
  <c r="L181" i="5" s="1"/>
  <c r="O173" i="5"/>
  <c r="O164" i="5"/>
  <c r="L164" i="5" s="1"/>
  <c r="O154" i="5"/>
  <c r="O145" i="5"/>
  <c r="L145" i="5" s="1"/>
  <c r="O135" i="5"/>
  <c r="L135" i="5" s="1"/>
  <c r="O123" i="5"/>
  <c r="O115" i="5"/>
  <c r="O107" i="5"/>
  <c r="L107" i="5" s="1"/>
  <c r="O99" i="5"/>
  <c r="O88" i="5"/>
  <c r="O79" i="5"/>
  <c r="O71" i="5"/>
  <c r="L71" i="5" s="1"/>
  <c r="O62" i="5"/>
  <c r="L62" i="5" s="1"/>
  <c r="O52" i="5"/>
  <c r="O44" i="5"/>
  <c r="O36" i="5"/>
  <c r="L36" i="5" s="1"/>
  <c r="O28" i="5"/>
  <c r="O20" i="5"/>
  <c r="O12" i="5"/>
  <c r="S80" i="5"/>
  <c r="S4" i="5"/>
  <c r="P4" i="5" s="1"/>
  <c r="S260" i="5"/>
  <c r="S252" i="5"/>
  <c r="S244" i="5"/>
  <c r="S236" i="5"/>
  <c r="S228" i="5"/>
  <c r="P228" i="5" s="1"/>
  <c r="S220" i="5"/>
  <c r="S212" i="5"/>
  <c r="S204" i="5"/>
  <c r="P204" i="5" s="1"/>
  <c r="S196" i="5"/>
  <c r="P196" i="5" s="1"/>
  <c r="S188" i="5"/>
  <c r="P188" i="5" s="1"/>
  <c r="S180" i="5"/>
  <c r="S172" i="5"/>
  <c r="S164" i="5"/>
  <c r="P164" i="5" s="1"/>
  <c r="S156" i="5"/>
  <c r="S148" i="5"/>
  <c r="S140" i="5"/>
  <c r="S132" i="5"/>
  <c r="S124" i="5"/>
  <c r="S116" i="5"/>
  <c r="P116" i="5" s="1"/>
  <c r="S108" i="5"/>
  <c r="S100" i="5"/>
  <c r="P100" i="5" s="1"/>
  <c r="S92" i="5"/>
  <c r="S84" i="5"/>
  <c r="S75" i="5"/>
  <c r="S67" i="5"/>
  <c r="S59" i="5"/>
  <c r="S51" i="5"/>
  <c r="P51" i="5" s="1"/>
  <c r="S43" i="5"/>
  <c r="S35" i="5"/>
  <c r="S27" i="5"/>
  <c r="P27" i="5" s="1"/>
  <c r="S19" i="5"/>
  <c r="P19" i="5" s="1"/>
  <c r="S11" i="5"/>
  <c r="P11" i="5" s="1"/>
  <c r="W236" i="5"/>
  <c r="W119" i="5"/>
  <c r="W4" i="5"/>
  <c r="W262" i="5"/>
  <c r="T262" i="5" s="1"/>
  <c r="W254" i="5"/>
  <c r="T254" i="5" s="1"/>
  <c r="W246" i="5"/>
  <c r="T246" i="5" s="1"/>
  <c r="W238" i="5"/>
  <c r="T238" i="5" s="1"/>
  <c r="W229" i="5"/>
  <c r="T229" i="5" s="1"/>
  <c r="W221" i="5"/>
  <c r="W213" i="5"/>
  <c r="W205" i="5"/>
  <c r="W197" i="5"/>
  <c r="W189" i="5"/>
  <c r="W181" i="5"/>
  <c r="W173" i="5"/>
  <c r="W165" i="5"/>
  <c r="T165" i="5" s="1"/>
  <c r="W157" i="5"/>
  <c r="W149" i="5"/>
  <c r="W141" i="5"/>
  <c r="W133" i="5"/>
  <c r="W125" i="5"/>
  <c r="W116" i="5"/>
  <c r="W108" i="5"/>
  <c r="W100" i="5"/>
  <c r="W92" i="5"/>
  <c r="W84" i="5"/>
  <c r="W76" i="5"/>
  <c r="W68" i="5"/>
  <c r="W60" i="5"/>
  <c r="W52" i="5"/>
  <c r="W44" i="5"/>
  <c r="W36" i="5"/>
  <c r="T36" i="5" s="1"/>
  <c r="W28" i="5"/>
  <c r="W20" i="5"/>
  <c r="W12" i="5"/>
  <c r="S259" i="5"/>
  <c r="S251" i="5"/>
  <c r="S243" i="5"/>
  <c r="P243" i="5" s="1"/>
  <c r="S235" i="5"/>
  <c r="P235" i="5" s="1"/>
  <c r="S227" i="5"/>
  <c r="P227" i="5" s="1"/>
  <c r="S219" i="5"/>
  <c r="S211" i="5"/>
  <c r="S203" i="5"/>
  <c r="S195" i="5"/>
  <c r="P195" i="5" s="1"/>
  <c r="S187" i="5"/>
  <c r="P187" i="5" s="1"/>
  <c r="S179" i="5"/>
  <c r="P179" i="5" s="1"/>
  <c r="S171" i="5"/>
  <c r="P171" i="5" s="1"/>
  <c r="S163" i="5"/>
  <c r="S155" i="5"/>
  <c r="S147" i="5"/>
  <c r="S139" i="5"/>
  <c r="P139" i="5" s="1"/>
  <c r="S131" i="5"/>
  <c r="S123" i="5"/>
  <c r="S115" i="5"/>
  <c r="P115" i="5" s="1"/>
  <c r="S107" i="5"/>
  <c r="S99" i="5"/>
  <c r="P99" i="5" s="1"/>
  <c r="S91" i="5"/>
  <c r="P91" i="5" s="1"/>
  <c r="S83" i="5"/>
  <c r="S74" i="5"/>
  <c r="P74" i="5" s="1"/>
  <c r="S66" i="5"/>
  <c r="S58" i="5"/>
  <c r="S50" i="5"/>
  <c r="P50" i="5" s="1"/>
  <c r="S42" i="5"/>
  <c r="P42" i="5" s="1"/>
  <c r="S34" i="5"/>
  <c r="P34" i="5" s="1"/>
  <c r="S26" i="5"/>
  <c r="S18" i="5"/>
  <c r="P18" i="5" s="1"/>
  <c r="S10" i="5"/>
  <c r="P10" i="5" s="1"/>
  <c r="W261" i="5"/>
  <c r="W253" i="5"/>
  <c r="W245" i="5"/>
  <c r="W237" i="5"/>
  <c r="W228" i="5"/>
  <c r="W220" i="5"/>
  <c r="W212" i="5"/>
  <c r="W204" i="5"/>
  <c r="T204" i="5" s="1"/>
  <c r="W196" i="5"/>
  <c r="W188" i="5"/>
  <c r="W180" i="5"/>
  <c r="W172" i="5"/>
  <c r="W164" i="5"/>
  <c r="W156" i="5"/>
  <c r="W148" i="5"/>
  <c r="W140" i="5"/>
  <c r="T140" i="5" s="1"/>
  <c r="W132" i="5"/>
  <c r="W124" i="5"/>
  <c r="W115" i="5"/>
  <c r="T115" i="5" s="1"/>
  <c r="W107" i="5"/>
  <c r="T107" i="5" s="1"/>
  <c r="W99" i="5"/>
  <c r="T99" i="5" s="1"/>
  <c r="W91" i="5"/>
  <c r="T91" i="5" s="1"/>
  <c r="W83" i="5"/>
  <c r="T83" i="5" s="1"/>
  <c r="W75" i="5"/>
  <c r="T75" i="5" s="1"/>
  <c r="W67" i="5"/>
  <c r="W59" i="5"/>
  <c r="W51" i="5"/>
  <c r="W43" i="5"/>
  <c r="W35" i="5"/>
  <c r="W27" i="5"/>
  <c r="W19" i="5"/>
  <c r="W11" i="5"/>
  <c r="T11" i="5" s="1"/>
  <c r="S258" i="5"/>
  <c r="S250" i="5"/>
  <c r="P250" i="5" s="1"/>
  <c r="S242" i="5"/>
  <c r="S234" i="5"/>
  <c r="P234" i="5" s="1"/>
  <c r="S226" i="5"/>
  <c r="S218" i="5"/>
  <c r="P218" i="5" s="1"/>
  <c r="S210" i="5"/>
  <c r="S202" i="5"/>
  <c r="S194" i="5"/>
  <c r="S186" i="5"/>
  <c r="S178" i="5"/>
  <c r="S170" i="5"/>
  <c r="S162" i="5"/>
  <c r="P162" i="5" s="1"/>
  <c r="S154" i="5"/>
  <c r="S146" i="5"/>
  <c r="S138" i="5"/>
  <c r="P138" i="5" s="1"/>
  <c r="S130" i="5"/>
  <c r="S122" i="5"/>
  <c r="P122" i="5" s="1"/>
  <c r="S114" i="5"/>
  <c r="P114" i="5" s="1"/>
  <c r="S106" i="5"/>
  <c r="P106" i="5" s="1"/>
  <c r="S98" i="5"/>
  <c r="P98" i="5" s="1"/>
  <c r="S90" i="5"/>
  <c r="P90" i="5" s="1"/>
  <c r="S82" i="5"/>
  <c r="P82" i="5" s="1"/>
  <c r="S73" i="5"/>
  <c r="P73" i="5" s="1"/>
  <c r="S65" i="5"/>
  <c r="P65" i="5" s="1"/>
  <c r="S57" i="5"/>
  <c r="S49" i="5"/>
  <c r="S41" i="5"/>
  <c r="S33" i="5"/>
  <c r="S25" i="5"/>
  <c r="S17" i="5"/>
  <c r="S9" i="5"/>
  <c r="W260" i="5"/>
  <c r="W252" i="5"/>
  <c r="W244" i="5"/>
  <c r="W235" i="5"/>
  <c r="T235" i="5" s="1"/>
  <c r="W227" i="5"/>
  <c r="T227" i="5" s="1"/>
  <c r="W219" i="5"/>
  <c r="T219" i="5" s="1"/>
  <c r="W211" i="5"/>
  <c r="T211" i="5" s="1"/>
  <c r="W203" i="5"/>
  <c r="T203" i="5" s="1"/>
  <c r="W195" i="5"/>
  <c r="T195" i="5" s="1"/>
  <c r="W187" i="5"/>
  <c r="T187" i="5" s="1"/>
  <c r="W179" i="5"/>
  <c r="T179" i="5" s="1"/>
  <c r="W171" i="5"/>
  <c r="T171" i="5" s="1"/>
  <c r="W163" i="5"/>
  <c r="T163" i="5" s="1"/>
  <c r="W155" i="5"/>
  <c r="T155" i="5" s="1"/>
  <c r="W147" i="5"/>
  <c r="T147" i="5" s="1"/>
  <c r="W139" i="5"/>
  <c r="T139" i="5" s="1"/>
  <c r="W131" i="5"/>
  <c r="T131" i="5" s="1"/>
  <c r="W123" i="5"/>
  <c r="T123" i="5" s="1"/>
  <c r="W114" i="5"/>
  <c r="T114" i="5" s="1"/>
  <c r="W106" i="5"/>
  <c r="T106" i="5" s="1"/>
  <c r="W98" i="5"/>
  <c r="W90" i="5"/>
  <c r="W82" i="5"/>
  <c r="T82" i="5" s="1"/>
  <c r="W74" i="5"/>
  <c r="T74" i="5" s="1"/>
  <c r="W66" i="5"/>
  <c r="T66" i="5" s="1"/>
  <c r="W58" i="5"/>
  <c r="T58" i="5" s="1"/>
  <c r="W50" i="5"/>
  <c r="T50" i="5" s="1"/>
  <c r="W42" i="5"/>
  <c r="T42" i="5" s="1"/>
  <c r="W34" i="5"/>
  <c r="T34" i="5" s="1"/>
  <c r="W26" i="5"/>
  <c r="T26" i="5" s="1"/>
  <c r="W18" i="5"/>
  <c r="T18" i="5" s="1"/>
  <c r="W10" i="5"/>
  <c r="T10" i="5" s="1"/>
  <c r="AA254" i="5"/>
  <c r="AA238" i="5"/>
  <c r="AA221" i="5"/>
  <c r="AA173" i="5"/>
  <c r="AA157" i="5"/>
  <c r="O257" i="5"/>
  <c r="O249" i="5"/>
  <c r="O238" i="5"/>
  <c r="L238" i="5" s="1"/>
  <c r="O230" i="5"/>
  <c r="O220" i="5"/>
  <c r="L220" i="5" s="1"/>
  <c r="O212" i="5"/>
  <c r="L212" i="5" s="1"/>
  <c r="O202" i="5"/>
  <c r="L202" i="5" s="1"/>
  <c r="O194" i="5"/>
  <c r="L194" i="5" s="1"/>
  <c r="O186" i="5"/>
  <c r="O178" i="5"/>
  <c r="O169" i="5"/>
  <c r="L169" i="5" s="1"/>
  <c r="O160" i="5"/>
  <c r="L160" i="5" s="1"/>
  <c r="O151" i="5"/>
  <c r="L151" i="5" s="1"/>
  <c r="O142" i="5"/>
  <c r="L142" i="5" s="1"/>
  <c r="O131" i="5"/>
  <c r="L131" i="5" s="1"/>
  <c r="O120" i="5"/>
  <c r="L120" i="5" s="1"/>
  <c r="O112" i="5"/>
  <c r="O104" i="5"/>
  <c r="O94" i="5"/>
  <c r="O85" i="5"/>
  <c r="O76" i="5"/>
  <c r="O67" i="5"/>
  <c r="L67" i="5" s="1"/>
  <c r="O58" i="5"/>
  <c r="L58" i="5" s="1"/>
  <c r="O49" i="5"/>
  <c r="O41" i="5"/>
  <c r="O33" i="5"/>
  <c r="L33" i="5" s="1"/>
  <c r="O25" i="5"/>
  <c r="L25" i="5" s="1"/>
  <c r="O17" i="5"/>
  <c r="O9" i="5"/>
  <c r="S257" i="5"/>
  <c r="S249" i="5"/>
  <c r="S241" i="5"/>
  <c r="S233" i="5"/>
  <c r="P233" i="5" s="1"/>
  <c r="S225" i="5"/>
  <c r="S217" i="5"/>
  <c r="P217" i="5" s="1"/>
  <c r="S209" i="5"/>
  <c r="P209" i="5" s="1"/>
  <c r="S201" i="5"/>
  <c r="S193" i="5"/>
  <c r="S185" i="5"/>
  <c r="S177" i="5"/>
  <c r="S169" i="5"/>
  <c r="S161" i="5"/>
  <c r="P161" i="5" s="1"/>
  <c r="S153" i="5"/>
  <c r="P153" i="5" s="1"/>
  <c r="S145" i="5"/>
  <c r="S137" i="5"/>
  <c r="S129" i="5"/>
  <c r="S121" i="5"/>
  <c r="P121" i="5" s="1"/>
  <c r="S113" i="5"/>
  <c r="P113" i="5" s="1"/>
  <c r="S105" i="5"/>
  <c r="P105" i="5" s="1"/>
  <c r="S97" i="5"/>
  <c r="S89" i="5"/>
  <c r="S81" i="5"/>
  <c r="P81" i="5" s="1"/>
  <c r="S72" i="5"/>
  <c r="S64" i="5"/>
  <c r="P64" i="5" s="1"/>
  <c r="S56" i="5"/>
  <c r="P56" i="5" s="1"/>
  <c r="S48" i="5"/>
  <c r="S40" i="5"/>
  <c r="S32" i="5"/>
  <c r="S24" i="5"/>
  <c r="S16" i="5"/>
  <c r="S8" i="5"/>
  <c r="W259" i="5"/>
  <c r="W251" i="5"/>
  <c r="W243" i="5"/>
  <c r="W234" i="5"/>
  <c r="W226" i="5"/>
  <c r="W218" i="5"/>
  <c r="W210" i="5"/>
  <c r="W202" i="5"/>
  <c r="W194" i="5"/>
  <c r="W186" i="5"/>
  <c r="W178" i="5"/>
  <c r="W170" i="5"/>
  <c r="W162" i="5"/>
  <c r="W154" i="5"/>
  <c r="W146" i="5"/>
  <c r="W138" i="5"/>
  <c r="W130" i="5"/>
  <c r="W122" i="5"/>
  <c r="W113" i="5"/>
  <c r="W105" i="5"/>
  <c r="W97" i="5"/>
  <c r="T97" i="5" s="1"/>
  <c r="W89" i="5"/>
  <c r="T89" i="5" s="1"/>
  <c r="D25" i="11" s="1"/>
  <c r="F25" i="11" s="1"/>
  <c r="W81" i="5"/>
  <c r="T81" i="5" s="1"/>
  <c r="W73" i="5"/>
  <c r="W65" i="5"/>
  <c r="W57" i="5"/>
  <c r="W49" i="5"/>
  <c r="W41" i="5"/>
  <c r="W33" i="5"/>
  <c r="W25" i="5"/>
  <c r="W17" i="5"/>
  <c r="W9" i="5"/>
  <c r="O256" i="5"/>
  <c r="O248" i="5"/>
  <c r="L248" i="5" s="1"/>
  <c r="O237" i="5"/>
  <c r="O229" i="5"/>
  <c r="L229" i="5" s="1"/>
  <c r="O219" i="5"/>
  <c r="O210" i="5"/>
  <c r="L210" i="5" s="1"/>
  <c r="O201" i="5"/>
  <c r="L201" i="5" s="1"/>
  <c r="O193" i="5"/>
  <c r="O185" i="5"/>
  <c r="O177" i="5"/>
  <c r="O168" i="5"/>
  <c r="O159" i="5"/>
  <c r="O150" i="5"/>
  <c r="O141" i="5"/>
  <c r="L141" i="5" s="1"/>
  <c r="O127" i="5"/>
  <c r="O119" i="5"/>
  <c r="O111" i="5"/>
  <c r="O103" i="5"/>
  <c r="O93" i="5"/>
  <c r="O83" i="5"/>
  <c r="L83" i="5" s="1"/>
  <c r="O75" i="5"/>
  <c r="O66" i="5"/>
  <c r="L66" i="5" s="1"/>
  <c r="O57" i="5"/>
  <c r="L57" i="5" s="1"/>
  <c r="O48" i="5"/>
  <c r="L48" i="5" s="1"/>
  <c r="O40" i="5"/>
  <c r="O32" i="5"/>
  <c r="O24" i="5"/>
  <c r="L24" i="5" s="1"/>
  <c r="O16" i="5"/>
  <c r="L16" i="5" s="1"/>
  <c r="O8" i="5"/>
  <c r="S256" i="5"/>
  <c r="S248" i="5"/>
  <c r="S240" i="5"/>
  <c r="P240" i="5" s="1"/>
  <c r="S232" i="5"/>
  <c r="P232" i="5" s="1"/>
  <c r="S224" i="5"/>
  <c r="P224" i="5" s="1"/>
  <c r="S216" i="5"/>
  <c r="P216" i="5" s="1"/>
  <c r="S208" i="5"/>
  <c r="S200" i="5"/>
  <c r="S192" i="5"/>
  <c r="P192" i="5" s="1"/>
  <c r="S184" i="5"/>
  <c r="P184" i="5" s="1"/>
  <c r="S176" i="5"/>
  <c r="P176" i="5" s="1"/>
  <c r="S168" i="5"/>
  <c r="S160" i="5"/>
  <c r="S152" i="5"/>
  <c r="P152" i="5" s="1"/>
  <c r="S144" i="5"/>
  <c r="S136" i="5"/>
  <c r="S128" i="5"/>
  <c r="S120" i="5"/>
  <c r="S112" i="5"/>
  <c r="S104" i="5"/>
  <c r="P104" i="5" s="1"/>
  <c r="S96" i="5"/>
  <c r="P96" i="5" s="1"/>
  <c r="S88" i="5"/>
  <c r="P88" i="5" s="1"/>
  <c r="S79" i="5"/>
  <c r="S71" i="5"/>
  <c r="S63" i="5"/>
  <c r="P63" i="5" s="1"/>
  <c r="S55" i="5"/>
  <c r="S47" i="5"/>
  <c r="P47" i="5" s="1"/>
  <c r="S39" i="5"/>
  <c r="P39" i="5" s="1"/>
  <c r="S31" i="5"/>
  <c r="P31" i="5" s="1"/>
  <c r="S23" i="5"/>
  <c r="S15" i="5"/>
  <c r="P15" i="5" s="1"/>
  <c r="S7" i="5"/>
  <c r="P7" i="5" s="1"/>
  <c r="W258" i="5"/>
  <c r="T258" i="5" s="1"/>
  <c r="W250" i="5"/>
  <c r="T250" i="5" s="1"/>
  <c r="W242" i="5"/>
  <c r="W233" i="5"/>
  <c r="W225" i="5"/>
  <c r="W217" i="5"/>
  <c r="W209" i="5"/>
  <c r="W201" i="5"/>
  <c r="W193" i="5"/>
  <c r="W185" i="5"/>
  <c r="W177" i="5"/>
  <c r="W169" i="5"/>
  <c r="W161" i="5"/>
  <c r="W153" i="5"/>
  <c r="W145" i="5"/>
  <c r="W137" i="5"/>
  <c r="W129" i="5"/>
  <c r="W121" i="5"/>
  <c r="W112" i="5"/>
  <c r="T112" i="5" s="1"/>
  <c r="W104" i="5"/>
  <c r="T104" i="5" s="1"/>
  <c r="W96" i="5"/>
  <c r="W88" i="5"/>
  <c r="W80" i="5"/>
  <c r="W72" i="5"/>
  <c r="W64" i="5"/>
  <c r="W56" i="5"/>
  <c r="W48" i="5"/>
  <c r="W40" i="5"/>
  <c r="W32" i="5"/>
  <c r="W24" i="5"/>
  <c r="W16" i="5"/>
  <c r="W8" i="5"/>
  <c r="AA260" i="5"/>
  <c r="X260" i="5" s="1"/>
  <c r="AA252" i="5"/>
  <c r="X252" i="5" s="1"/>
  <c r="AA244" i="5"/>
  <c r="AA235" i="5"/>
  <c r="AA227" i="5"/>
  <c r="X227" i="5" s="1"/>
  <c r="AA219" i="5"/>
  <c r="AA211" i="5"/>
  <c r="AA203" i="5"/>
  <c r="AA195" i="5"/>
  <c r="X195" i="5" s="1"/>
  <c r="AA187" i="5"/>
  <c r="X187" i="5" s="1"/>
  <c r="AA179" i="5"/>
  <c r="AA171" i="5"/>
  <c r="AA163" i="5"/>
  <c r="X163" i="5" s="1"/>
  <c r="AA155" i="5"/>
  <c r="AA147" i="5"/>
  <c r="AA139" i="5"/>
  <c r="AA130" i="5"/>
  <c r="AA122" i="5"/>
  <c r="AA113" i="5"/>
  <c r="AA105" i="5"/>
  <c r="AA97" i="5"/>
  <c r="AA89" i="5"/>
  <c r="AA81" i="5"/>
  <c r="AA72" i="5"/>
  <c r="X72" i="5" s="1"/>
  <c r="AA64" i="5"/>
  <c r="X64" i="5" s="1"/>
  <c r="AA56" i="5"/>
  <c r="X56" i="5" s="1"/>
  <c r="AA48" i="5"/>
  <c r="X48" i="5" s="1"/>
  <c r="AA40" i="5"/>
  <c r="X40" i="5" s="1"/>
  <c r="AA32" i="5"/>
  <c r="X32" i="5" s="1"/>
  <c r="AA24" i="5"/>
  <c r="X24" i="5" s="1"/>
  <c r="AA16" i="5"/>
  <c r="X16" i="5" s="1"/>
  <c r="AA8" i="5"/>
  <c r="X8" i="5" s="1"/>
  <c r="AD263" i="5"/>
  <c r="AD255" i="5"/>
  <c r="AD247" i="5"/>
  <c r="AD239" i="5"/>
  <c r="AD230" i="5"/>
  <c r="AD222" i="5"/>
  <c r="AD214" i="5"/>
  <c r="AD206" i="5"/>
  <c r="AD198" i="5"/>
  <c r="AD190" i="5"/>
  <c r="AD182" i="5"/>
  <c r="AD174" i="5"/>
  <c r="AD166" i="5"/>
  <c r="AD158" i="5"/>
  <c r="AD150" i="5"/>
  <c r="AD142" i="5"/>
  <c r="AD133" i="5"/>
  <c r="AD124" i="5"/>
  <c r="AD115" i="5"/>
  <c r="AD107" i="5"/>
  <c r="AD99" i="5"/>
  <c r="AD91" i="5"/>
  <c r="AD83" i="5"/>
  <c r="AD74" i="5"/>
  <c r="AD66" i="5"/>
  <c r="AD57" i="5"/>
  <c r="AD49" i="5"/>
  <c r="AD41" i="5"/>
  <c r="AD33" i="5"/>
  <c r="AD25" i="5"/>
  <c r="AD17" i="5"/>
  <c r="AD9" i="5"/>
  <c r="AD254" i="5"/>
  <c r="AB254" i="5" s="1"/>
  <c r="AD246" i="5"/>
  <c r="AD238" i="5"/>
  <c r="AB238" i="5" s="1"/>
  <c r="AD229" i="5"/>
  <c r="AD221" i="5"/>
  <c r="AB221" i="5" s="1"/>
  <c r="AD213" i="5"/>
  <c r="AD205" i="5"/>
  <c r="AD197" i="5"/>
  <c r="AD189" i="5"/>
  <c r="AD181" i="5"/>
  <c r="AD173" i="5"/>
  <c r="AD165" i="5"/>
  <c r="AD157" i="5"/>
  <c r="AB157" i="5" s="1"/>
  <c r="AD149" i="5"/>
  <c r="AD141" i="5"/>
  <c r="AD132" i="5"/>
  <c r="AD123" i="5"/>
  <c r="AD114" i="5"/>
  <c r="AD106" i="5"/>
  <c r="AD98" i="5"/>
  <c r="AD90" i="5"/>
  <c r="AD82" i="5"/>
  <c r="AD73" i="5"/>
  <c r="AD65" i="5"/>
  <c r="AD56" i="5"/>
  <c r="AD48" i="5"/>
  <c r="AD40" i="5"/>
  <c r="AD32" i="5"/>
  <c r="AD24" i="5"/>
  <c r="AD16" i="5"/>
  <c r="AD8" i="5"/>
  <c r="AD134" i="5"/>
  <c r="AD119" i="5"/>
  <c r="AD80" i="5"/>
  <c r="AD128" i="5"/>
  <c r="AD4" i="5"/>
  <c r="AD59" i="5"/>
  <c r="AD236" i="5"/>
  <c r="AD261" i="5"/>
  <c r="AD253" i="5"/>
  <c r="AD245" i="5"/>
  <c r="AD237" i="5"/>
  <c r="AD228" i="5"/>
  <c r="AD220" i="5"/>
  <c r="AD212" i="5"/>
  <c r="AD204" i="5"/>
  <c r="AD196" i="5"/>
  <c r="AD180" i="5"/>
  <c r="AD172" i="5"/>
  <c r="AD156" i="5"/>
  <c r="AD148" i="5"/>
  <c r="AD140" i="5"/>
  <c r="AD131" i="5"/>
  <c r="AD122" i="5"/>
  <c r="AD113" i="5"/>
  <c r="AD105" i="5"/>
  <c r="AD97" i="5"/>
  <c r="AD89" i="5"/>
  <c r="AD81" i="5"/>
  <c r="AD72" i="5"/>
  <c r="AD64" i="5"/>
  <c r="AD55" i="5"/>
  <c r="AB55" i="5" s="1"/>
  <c r="AD47" i="5"/>
  <c r="AB47" i="5" s="1"/>
  <c r="AD39" i="5"/>
  <c r="AD31" i="5"/>
  <c r="AB31" i="5" s="1"/>
  <c r="AD23" i="5"/>
  <c r="AB23" i="5" s="1"/>
  <c r="AD15" i="5"/>
  <c r="AB15" i="5" s="1"/>
  <c r="AD7" i="5"/>
  <c r="AA257" i="5"/>
  <c r="X257" i="5" s="1"/>
  <c r="AA249" i="5"/>
  <c r="X249" i="5" s="1"/>
  <c r="AA241" i="5"/>
  <c r="AA232" i="5"/>
  <c r="X232" i="5" s="1"/>
  <c r="AA224" i="5"/>
  <c r="X224" i="5" s="1"/>
  <c r="AA216" i="5"/>
  <c r="X216" i="5" s="1"/>
  <c r="AA208" i="5"/>
  <c r="AA200" i="5"/>
  <c r="X200" i="5" s="1"/>
  <c r="AA192" i="5"/>
  <c r="X192" i="5" s="1"/>
  <c r="AA184" i="5"/>
  <c r="X184" i="5" s="1"/>
  <c r="AA176" i="5"/>
  <c r="AA168" i="5"/>
  <c r="X168" i="5" s="1"/>
  <c r="AA160" i="5"/>
  <c r="X160" i="5" s="1"/>
  <c r="AA152" i="5"/>
  <c r="X152" i="5" s="1"/>
  <c r="AA144" i="5"/>
  <c r="AA136" i="5"/>
  <c r="X136" i="5" s="1"/>
  <c r="AA118" i="5"/>
  <c r="X118" i="5" s="1"/>
  <c r="AA110" i="5"/>
  <c r="AA102" i="5"/>
  <c r="X102" i="5" s="1"/>
  <c r="AA94" i="5"/>
  <c r="X94" i="5" s="1"/>
  <c r="AA86" i="5"/>
  <c r="X86" i="5" s="1"/>
  <c r="AA77" i="5"/>
  <c r="AA69" i="5"/>
  <c r="X69" i="5" s="1"/>
  <c r="AA61" i="5"/>
  <c r="X61" i="5" s="1"/>
  <c r="AA53" i="5"/>
  <c r="X53" i="5" s="1"/>
  <c r="AA45" i="5"/>
  <c r="AA37" i="5"/>
  <c r="X37" i="5" s="1"/>
  <c r="AA29" i="5"/>
  <c r="X29" i="5" s="1"/>
  <c r="AA21" i="5"/>
  <c r="X21" i="5" s="1"/>
  <c r="AA13" i="5"/>
  <c r="AA5" i="5"/>
  <c r="X5" i="5" s="1"/>
  <c r="AD260" i="5"/>
  <c r="AD244" i="5"/>
  <c r="AD235" i="5"/>
  <c r="AD227" i="5"/>
  <c r="AD219" i="5"/>
  <c r="AD211" i="5"/>
  <c r="AD203" i="5"/>
  <c r="AD195" i="5"/>
  <c r="AD187" i="5"/>
  <c r="AD179" i="5"/>
  <c r="AD171" i="5"/>
  <c r="AD163" i="5"/>
  <c r="AD155" i="5"/>
  <c r="AD147" i="5"/>
  <c r="AD139" i="5"/>
  <c r="AD130" i="5"/>
  <c r="AD121" i="5"/>
  <c r="AB121" i="5" s="1"/>
  <c r="AD112" i="5"/>
  <c r="AB112" i="5" s="1"/>
  <c r="AD104" i="5"/>
  <c r="AD96" i="5"/>
  <c r="AB96" i="5" s="1"/>
  <c r="AD88" i="5"/>
  <c r="AB88" i="5" s="1"/>
  <c r="AD79" i="5"/>
  <c r="AB79" i="5" s="1"/>
  <c r="AD71" i="5"/>
  <c r="AD63" i="5"/>
  <c r="AB63" i="5" s="1"/>
  <c r="AD54" i="5"/>
  <c r="AB54" i="5" s="1"/>
  <c r="AD46" i="5"/>
  <c r="AB46" i="5" s="1"/>
  <c r="AD38" i="5"/>
  <c r="AB38" i="5" s="1"/>
  <c r="AD30" i="5"/>
  <c r="AB30" i="5" s="1"/>
  <c r="AD22" i="5"/>
  <c r="AB22" i="5" s="1"/>
  <c r="AD14" i="5"/>
  <c r="AB14" i="5" s="1"/>
  <c r="AD6" i="5"/>
  <c r="AB6" i="5" s="1"/>
  <c r="AA236" i="5"/>
  <c r="AA80" i="5"/>
  <c r="AA134" i="5"/>
  <c r="AA119" i="5"/>
  <c r="AA4" i="5"/>
  <c r="AA256" i="5"/>
  <c r="X256" i="5" s="1"/>
  <c r="AA248" i="5"/>
  <c r="X248" i="5" s="1"/>
  <c r="AA240" i="5"/>
  <c r="AA231" i="5"/>
  <c r="X231" i="5" s="1"/>
  <c r="AA223" i="5"/>
  <c r="X223" i="5" s="1"/>
  <c r="AA215" i="5"/>
  <c r="X215" i="5" s="1"/>
  <c r="AA207" i="5"/>
  <c r="AA199" i="5"/>
  <c r="X199" i="5" s="1"/>
  <c r="AA191" i="5"/>
  <c r="X191" i="5" s="1"/>
  <c r="AA183" i="5"/>
  <c r="X183" i="5" s="1"/>
  <c r="AA175" i="5"/>
  <c r="AA167" i="5"/>
  <c r="X167" i="5" s="1"/>
  <c r="AA159" i="5"/>
  <c r="X159" i="5" s="1"/>
  <c r="AA151" i="5"/>
  <c r="X151" i="5" s="1"/>
  <c r="AA143" i="5"/>
  <c r="AA135" i="5"/>
  <c r="X135" i="5" s="1"/>
  <c r="AA126" i="5"/>
  <c r="X126" i="5" s="1"/>
  <c r="AA117" i="5"/>
  <c r="X117" i="5" s="1"/>
  <c r="AA109" i="5"/>
  <c r="AA101" i="5"/>
  <c r="X101" i="5" s="1"/>
  <c r="AA93" i="5"/>
  <c r="X93" i="5" s="1"/>
  <c r="AA85" i="5"/>
  <c r="X85" i="5" s="1"/>
  <c r="AA76" i="5"/>
  <c r="AA68" i="5"/>
  <c r="X68" i="5" s="1"/>
  <c r="AA60" i="5"/>
  <c r="X60" i="5" s="1"/>
  <c r="AA52" i="5"/>
  <c r="X52" i="5" s="1"/>
  <c r="AA44" i="5"/>
  <c r="AA36" i="5"/>
  <c r="X36" i="5" s="1"/>
  <c r="AA28" i="5"/>
  <c r="X28" i="5" s="1"/>
  <c r="AA20" i="5"/>
  <c r="X20" i="5" s="1"/>
  <c r="AA12" i="5"/>
  <c r="AD259" i="5"/>
  <c r="AB259" i="5" s="1"/>
  <c r="AD251" i="5"/>
  <c r="AB251" i="5" s="1"/>
  <c r="AD243" i="5"/>
  <c r="AB243" i="5" s="1"/>
  <c r="AD234" i="5"/>
  <c r="AD226" i="5"/>
  <c r="AB226" i="5" s="1"/>
  <c r="AD218" i="5"/>
  <c r="AB218" i="5" s="1"/>
  <c r="AD210" i="5"/>
  <c r="AB210" i="5" s="1"/>
  <c r="AD202" i="5"/>
  <c r="AD194" i="5"/>
  <c r="AB194" i="5" s="1"/>
  <c r="AD186" i="5"/>
  <c r="AB186" i="5" s="1"/>
  <c r="AD178" i="5"/>
  <c r="AB178" i="5" s="1"/>
  <c r="AD170" i="5"/>
  <c r="AD162" i="5"/>
  <c r="AB162" i="5" s="1"/>
  <c r="AD154" i="5"/>
  <c r="AB154" i="5" s="1"/>
  <c r="AD146" i="5"/>
  <c r="AB146" i="5" s="1"/>
  <c r="AD138" i="5"/>
  <c r="AD129" i="5"/>
  <c r="AB129" i="5" s="1"/>
  <c r="AD120" i="5"/>
  <c r="AB120" i="5" s="1"/>
  <c r="AD111" i="5"/>
  <c r="AB111" i="5" s="1"/>
  <c r="AD103" i="5"/>
  <c r="AB103" i="5" s="1"/>
  <c r="AD95" i="5"/>
  <c r="AB95" i="5" s="1"/>
  <c r="AD87" i="5"/>
  <c r="AB87" i="5" s="1"/>
  <c r="AD78" i="5"/>
  <c r="AD70" i="5"/>
  <c r="AB70" i="5" s="1"/>
  <c r="AD62" i="5"/>
  <c r="AB62" i="5" s="1"/>
  <c r="AD53" i="5"/>
  <c r="AD45" i="5"/>
  <c r="AB45" i="5" s="1"/>
  <c r="AD37" i="5"/>
  <c r="AD29" i="5"/>
  <c r="AD21" i="5"/>
  <c r="AD13" i="5"/>
  <c r="AD5" i="5"/>
  <c r="AA263" i="5"/>
  <c r="X263" i="5" s="1"/>
  <c r="AA255" i="5"/>
  <c r="X255" i="5" s="1"/>
  <c r="AA247" i="5"/>
  <c r="X247" i="5" s="1"/>
  <c r="AA239" i="5"/>
  <c r="AA230" i="5"/>
  <c r="X230" i="5" s="1"/>
  <c r="AA222" i="5"/>
  <c r="X222" i="5" s="1"/>
  <c r="AA214" i="5"/>
  <c r="X214" i="5" s="1"/>
  <c r="AA206" i="5"/>
  <c r="AA198" i="5"/>
  <c r="X198" i="5" s="1"/>
  <c r="AA190" i="5"/>
  <c r="X190" i="5" s="1"/>
  <c r="AA182" i="5"/>
  <c r="X182" i="5" s="1"/>
  <c r="AA174" i="5"/>
  <c r="AA166" i="5"/>
  <c r="X166" i="5" s="1"/>
  <c r="AA158" i="5"/>
  <c r="X158" i="5" s="1"/>
  <c r="AA150" i="5"/>
  <c r="X150" i="5" s="1"/>
  <c r="AA142" i="5"/>
  <c r="AA133" i="5"/>
  <c r="X133" i="5" s="1"/>
  <c r="AA125" i="5"/>
  <c r="X125" i="5" s="1"/>
  <c r="AA116" i="5"/>
  <c r="X116" i="5" s="1"/>
  <c r="AA108" i="5"/>
  <c r="AA100" i="5"/>
  <c r="X100" i="5" s="1"/>
  <c r="AA92" i="5"/>
  <c r="X92" i="5" s="1"/>
  <c r="AA84" i="5"/>
  <c r="X84" i="5" s="1"/>
  <c r="AA75" i="5"/>
  <c r="AA67" i="5"/>
  <c r="X67" i="5" s="1"/>
  <c r="AA59" i="5"/>
  <c r="X59" i="5" s="1"/>
  <c r="AA51" i="5"/>
  <c r="X51" i="5" s="1"/>
  <c r="AA43" i="5"/>
  <c r="AA35" i="5"/>
  <c r="X35" i="5" s="1"/>
  <c r="AA27" i="5"/>
  <c r="X27" i="5" s="1"/>
  <c r="AA19" i="5"/>
  <c r="X19" i="5" s="1"/>
  <c r="AA11" i="5"/>
  <c r="AD258" i="5"/>
  <c r="AB258" i="5" s="1"/>
  <c r="AD250" i="5"/>
  <c r="AB250" i="5" s="1"/>
  <c r="AD242" i="5"/>
  <c r="AB242" i="5" s="1"/>
  <c r="AD233" i="5"/>
  <c r="AB233" i="5" s="1"/>
  <c r="AD225" i="5"/>
  <c r="AB225" i="5" s="1"/>
  <c r="AD217" i="5"/>
  <c r="AB217" i="5" s="1"/>
  <c r="AD209" i="5"/>
  <c r="AD201" i="5"/>
  <c r="AB201" i="5" s="1"/>
  <c r="AD193" i="5"/>
  <c r="AB193" i="5" s="1"/>
  <c r="AD185" i="5"/>
  <c r="AB185" i="5" s="1"/>
  <c r="AD177" i="5"/>
  <c r="AB177" i="5" s="1"/>
  <c r="AD169" i="5"/>
  <c r="AB169" i="5" s="1"/>
  <c r="AD161" i="5"/>
  <c r="AB161" i="5" s="1"/>
  <c r="AD153" i="5"/>
  <c r="AB153" i="5" s="1"/>
  <c r="AD145" i="5"/>
  <c r="AD137" i="5"/>
  <c r="AB137" i="5" s="1"/>
  <c r="AD127" i="5"/>
  <c r="AB127" i="5" s="1"/>
  <c r="AD118" i="5"/>
  <c r="AD110" i="5"/>
  <c r="AB110" i="5" s="1"/>
  <c r="AD102" i="5"/>
  <c r="AD94" i="5"/>
  <c r="AD86" i="5"/>
  <c r="AD77" i="5"/>
  <c r="AD69" i="5"/>
  <c r="AB69" i="5" s="1"/>
  <c r="AD61" i="5"/>
  <c r="AD52" i="5"/>
  <c r="AD44" i="5"/>
  <c r="AB44" i="5" s="1"/>
  <c r="AD36" i="5"/>
  <c r="AD28" i="5"/>
  <c r="AD20" i="5"/>
  <c r="AD12" i="5"/>
  <c r="AA262" i="5"/>
  <c r="X262" i="5" s="1"/>
  <c r="AA246" i="5"/>
  <c r="X246" i="5" s="1"/>
  <c r="AA229" i="5"/>
  <c r="X229" i="5" s="1"/>
  <c r="AA213" i="5"/>
  <c r="X213" i="5" s="1"/>
  <c r="AA205" i="5"/>
  <c r="AA197" i="5"/>
  <c r="X197" i="5" s="1"/>
  <c r="AA189" i="5"/>
  <c r="X189" i="5" s="1"/>
  <c r="AA181" i="5"/>
  <c r="X181" i="5" s="1"/>
  <c r="AA165" i="5"/>
  <c r="X165" i="5" s="1"/>
  <c r="AA149" i="5"/>
  <c r="X149" i="5" s="1"/>
  <c r="AA141" i="5"/>
  <c r="AA132" i="5"/>
  <c r="X132" i="5" s="1"/>
  <c r="AA124" i="5"/>
  <c r="X124" i="5" s="1"/>
  <c r="AA115" i="5"/>
  <c r="AA107" i="5"/>
  <c r="AA99" i="5"/>
  <c r="X99" i="5" s="1"/>
  <c r="AA91" i="5"/>
  <c r="X91" i="5" s="1"/>
  <c r="AA83" i="5"/>
  <c r="X83" i="5" s="1"/>
  <c r="AA74" i="5"/>
  <c r="AA66" i="5"/>
  <c r="X66" i="5" s="1"/>
  <c r="AA58" i="5"/>
  <c r="X58" i="5" s="1"/>
  <c r="AA50" i="5"/>
  <c r="AA42" i="5"/>
  <c r="AA34" i="5"/>
  <c r="X34" i="5" s="1"/>
  <c r="AA26" i="5"/>
  <c r="X26" i="5" s="1"/>
  <c r="AA18" i="5"/>
  <c r="X18" i="5" s="1"/>
  <c r="AA10" i="5"/>
  <c r="AD257" i="5"/>
  <c r="AD249" i="5"/>
  <c r="AD241" i="5"/>
  <c r="AD232" i="5"/>
  <c r="AB232" i="5" s="1"/>
  <c r="AD224" i="5"/>
  <c r="AD216" i="5"/>
  <c r="AB216" i="5" s="1"/>
  <c r="AD208" i="5"/>
  <c r="AB208" i="5" s="1"/>
  <c r="AD200" i="5"/>
  <c r="AD192" i="5"/>
  <c r="AD184" i="5"/>
  <c r="AD176" i="5"/>
  <c r="AD168" i="5"/>
  <c r="AB168" i="5" s="1"/>
  <c r="AD160" i="5"/>
  <c r="AD152" i="5"/>
  <c r="AB152" i="5" s="1"/>
  <c r="AD144" i="5"/>
  <c r="AB144" i="5" s="1"/>
  <c r="AD136" i="5"/>
  <c r="AD126" i="5"/>
  <c r="AB126" i="5" s="1"/>
  <c r="AD117" i="5"/>
  <c r="AD109" i="5"/>
  <c r="AB109" i="5" s="1"/>
  <c r="AD101" i="5"/>
  <c r="AD93" i="5"/>
  <c r="AD85" i="5"/>
  <c r="AD76" i="5"/>
  <c r="AD68" i="5"/>
  <c r="AD60" i="5"/>
  <c r="AB60" i="5" s="1"/>
  <c r="AD51" i="5"/>
  <c r="AD43" i="5"/>
  <c r="AD35" i="5"/>
  <c r="AD27" i="5"/>
  <c r="AD19" i="5"/>
  <c r="AD11" i="5"/>
  <c r="AA261" i="5"/>
  <c r="X261" i="5" s="1"/>
  <c r="AA253" i="5"/>
  <c r="X253" i="5" s="1"/>
  <c r="AA245" i="5"/>
  <c r="AA237" i="5"/>
  <c r="AA228" i="5"/>
  <c r="X228" i="5" s="1"/>
  <c r="AA220" i="5"/>
  <c r="X220" i="5" s="1"/>
  <c r="AA212" i="5"/>
  <c r="X212" i="5" s="1"/>
  <c r="AA204" i="5"/>
  <c r="AA196" i="5"/>
  <c r="X196" i="5" s="1"/>
  <c r="AA188" i="5"/>
  <c r="X188" i="5" s="1"/>
  <c r="AA180" i="5"/>
  <c r="AA172" i="5"/>
  <c r="AA164" i="5"/>
  <c r="X164" i="5" s="1"/>
  <c r="AA156" i="5"/>
  <c r="X156" i="5" s="1"/>
  <c r="AA148" i="5"/>
  <c r="X148" i="5" s="1"/>
  <c r="AA140" i="5"/>
  <c r="AA131" i="5"/>
  <c r="X131" i="5" s="1"/>
  <c r="AA123" i="5"/>
  <c r="X123" i="5" s="1"/>
  <c r="AA114" i="5"/>
  <c r="AA106" i="5"/>
  <c r="AA98" i="5"/>
  <c r="X98" i="5" s="1"/>
  <c r="AA90" i="5"/>
  <c r="X90" i="5" s="1"/>
  <c r="AA82" i="5"/>
  <c r="X82" i="5" s="1"/>
  <c r="AA73" i="5"/>
  <c r="X73" i="5" s="1"/>
  <c r="AA65" i="5"/>
  <c r="X65" i="5" s="1"/>
  <c r="AA57" i="5"/>
  <c r="X57" i="5" s="1"/>
  <c r="AA49" i="5"/>
  <c r="X49" i="5" s="1"/>
  <c r="AA41" i="5"/>
  <c r="AA33" i="5"/>
  <c r="X33" i="5" s="1"/>
  <c r="AA25" i="5"/>
  <c r="AA17" i="5"/>
  <c r="X17" i="5" s="1"/>
  <c r="AA9" i="5"/>
  <c r="X9" i="5" s="1"/>
  <c r="AD256" i="5"/>
  <c r="AB256" i="5" s="1"/>
  <c r="AD248" i="5"/>
  <c r="AB248" i="5" s="1"/>
  <c r="AD240" i="5"/>
  <c r="AB240" i="5" s="1"/>
  <c r="AD231" i="5"/>
  <c r="AB231" i="5" s="1"/>
  <c r="AD223" i="5"/>
  <c r="AB223" i="5" s="1"/>
  <c r="AD215" i="5"/>
  <c r="AB215" i="5" s="1"/>
  <c r="AD207" i="5"/>
  <c r="AB207" i="5" s="1"/>
  <c r="AD199" i="5"/>
  <c r="AB199" i="5" s="1"/>
  <c r="AD191" i="5"/>
  <c r="AB191" i="5" s="1"/>
  <c r="AD183" i="5"/>
  <c r="AB183" i="5" s="1"/>
  <c r="AD175" i="5"/>
  <c r="AB175" i="5" s="1"/>
  <c r="AD167" i="5"/>
  <c r="AB167" i="5" s="1"/>
  <c r="AD159" i="5"/>
  <c r="AB159" i="5" s="1"/>
  <c r="AD151" i="5"/>
  <c r="AB151" i="5" s="1"/>
  <c r="AD143" i="5"/>
  <c r="AB143" i="5" s="1"/>
  <c r="AD135" i="5"/>
  <c r="AB135" i="5" s="1"/>
  <c r="AD125" i="5"/>
  <c r="AB125" i="5" s="1"/>
  <c r="AD116" i="5"/>
  <c r="AB116" i="5" s="1"/>
  <c r="AD108" i="5"/>
  <c r="AB108" i="5" s="1"/>
  <c r="AD100" i="5"/>
  <c r="AB100" i="5" s="1"/>
  <c r="AD92" i="5"/>
  <c r="AB92" i="5" s="1"/>
  <c r="AD84" i="5"/>
  <c r="AB84" i="5" s="1"/>
  <c r="AD75" i="5"/>
  <c r="AB75" i="5" s="1"/>
  <c r="AD67" i="5"/>
  <c r="AB67" i="5" s="1"/>
  <c r="AD58" i="5"/>
  <c r="AD50" i="5"/>
  <c r="AD42" i="5"/>
  <c r="AD34" i="5"/>
  <c r="AD26" i="5"/>
  <c r="AD18" i="5"/>
  <c r="AD10" i="5"/>
  <c r="S535" i="2"/>
  <c r="S527" i="2"/>
  <c r="S519" i="2"/>
  <c r="S511" i="2"/>
  <c r="S503" i="2"/>
  <c r="S495" i="2"/>
  <c r="S487" i="2"/>
  <c r="S479" i="2"/>
  <c r="S471" i="2"/>
  <c r="S463" i="2"/>
  <c r="S455" i="2"/>
  <c r="S447" i="2"/>
  <c r="S439" i="2"/>
  <c r="S431" i="2"/>
  <c r="S423" i="2"/>
  <c r="S415" i="2"/>
  <c r="S407" i="2"/>
  <c r="S399" i="2"/>
  <c r="S391" i="2"/>
  <c r="K531" i="2"/>
  <c r="H531" i="2" s="1"/>
  <c r="K507" i="2"/>
  <c r="H507" i="2" s="1"/>
  <c r="K483" i="2"/>
  <c r="H483" i="2" s="1"/>
  <c r="K451" i="2"/>
  <c r="H451" i="2" s="1"/>
  <c r="K424" i="2"/>
  <c r="H424" i="2" s="1"/>
  <c r="K389" i="2"/>
  <c r="H389" i="2" s="1"/>
  <c r="K364" i="2"/>
  <c r="H364" i="2" s="1"/>
  <c r="K346" i="2"/>
  <c r="H346" i="2" s="1"/>
  <c r="K322" i="2"/>
  <c r="H322" i="2" s="1"/>
  <c r="K298" i="2"/>
  <c r="H298" i="2" s="1"/>
  <c r="K273" i="2"/>
  <c r="H273" i="2" s="1"/>
  <c r="K530" i="2"/>
  <c r="H530" i="2" s="1"/>
  <c r="K506" i="2"/>
  <c r="H506" i="2" s="1"/>
  <c r="K482" i="2"/>
  <c r="H482" i="2" s="1"/>
  <c r="K458" i="2"/>
  <c r="H458" i="2" s="1"/>
  <c r="K442" i="2"/>
  <c r="H442" i="2" s="1"/>
  <c r="K415" i="2"/>
  <c r="H415" i="2" s="1"/>
  <c r="K399" i="2"/>
  <c r="H399" i="2" s="1"/>
  <c r="K380" i="2"/>
  <c r="H380" i="2" s="1"/>
  <c r="K363" i="2"/>
  <c r="H363" i="2" s="1"/>
  <c r="K345" i="2"/>
  <c r="H345" i="2" s="1"/>
  <c r="K321" i="2"/>
  <c r="H321" i="2" s="1"/>
  <c r="K305" i="2"/>
  <c r="H305" i="2" s="1"/>
  <c r="K289" i="2"/>
  <c r="H289" i="2" s="1"/>
  <c r="K272" i="2"/>
  <c r="H272" i="2" s="1"/>
  <c r="O534" i="2"/>
  <c r="O510" i="2"/>
  <c r="O486" i="2"/>
  <c r="O462" i="2"/>
  <c r="O429" i="2"/>
  <c r="O403" i="2"/>
  <c r="O370" i="2"/>
  <c r="O345" i="2"/>
  <c r="O309" i="2"/>
  <c r="K545" i="2"/>
  <c r="H545" i="2" s="1"/>
  <c r="K521" i="2"/>
  <c r="H521" i="2" s="1"/>
  <c r="K497" i="2"/>
  <c r="H497" i="2" s="1"/>
  <c r="K473" i="2"/>
  <c r="H473" i="2" s="1"/>
  <c r="K449" i="2"/>
  <c r="H449" i="2" s="1"/>
  <c r="K422" i="2"/>
  <c r="H422" i="2" s="1"/>
  <c r="K398" i="2"/>
  <c r="H398" i="2" s="1"/>
  <c r="K344" i="2"/>
  <c r="H344" i="2" s="1"/>
  <c r="K328" i="2"/>
  <c r="H328" i="2" s="1"/>
  <c r="K288" i="2"/>
  <c r="H288" i="2" s="1"/>
  <c r="K271" i="2"/>
  <c r="H271" i="2" s="1"/>
  <c r="K550" i="2"/>
  <c r="H550" i="2" s="1"/>
  <c r="K534" i="2"/>
  <c r="H534" i="2" s="1"/>
  <c r="K518" i="2"/>
  <c r="H518" i="2" s="1"/>
  <c r="K502" i="2"/>
  <c r="H502" i="2" s="1"/>
  <c r="K494" i="2"/>
  <c r="H494" i="2" s="1"/>
  <c r="K478" i="2"/>
  <c r="H478" i="2" s="1"/>
  <c r="K462" i="2"/>
  <c r="H462" i="2" s="1"/>
  <c r="K446" i="2"/>
  <c r="H446" i="2" s="1"/>
  <c r="K429" i="2"/>
  <c r="H429" i="2" s="1"/>
  <c r="K411" i="2"/>
  <c r="H411" i="2" s="1"/>
  <c r="K394" i="2"/>
  <c r="H394" i="2" s="1"/>
  <c r="K367" i="2"/>
  <c r="H367" i="2" s="1"/>
  <c r="K358" i="2"/>
  <c r="H358" i="2" s="1"/>
  <c r="K349" i="2"/>
  <c r="H349" i="2" s="1"/>
  <c r="K333" i="2"/>
  <c r="H333" i="2" s="1"/>
  <c r="K325" i="2"/>
  <c r="H325" i="2" s="1"/>
  <c r="K317" i="2"/>
  <c r="H317" i="2" s="1"/>
  <c r="K309" i="2"/>
  <c r="H309" i="2" s="1"/>
  <c r="K301" i="2"/>
  <c r="H301" i="2" s="1"/>
  <c r="K285" i="2"/>
  <c r="H285" i="2" s="1"/>
  <c r="K268" i="2"/>
  <c r="H268" i="2" s="1"/>
  <c r="K252" i="2"/>
  <c r="H252" i="2" s="1"/>
  <c r="O538" i="2"/>
  <c r="O522" i="2"/>
  <c r="O498" i="2"/>
  <c r="O490" i="2"/>
  <c r="O474" i="2"/>
  <c r="O458" i="2"/>
  <c r="O442" i="2"/>
  <c r="O423" i="2"/>
  <c r="O407" i="2"/>
  <c r="O399" i="2"/>
  <c r="L399" i="2" s="1"/>
  <c r="O376" i="2"/>
  <c r="O358" i="2"/>
  <c r="L358" i="2" s="1"/>
  <c r="O331" i="2"/>
  <c r="O323" i="2"/>
  <c r="O305" i="2"/>
  <c r="O280" i="2"/>
  <c r="O293" i="2"/>
  <c r="O357" i="2"/>
  <c r="O373" i="2"/>
  <c r="O381" i="2"/>
  <c r="O383" i="2"/>
  <c r="O344" i="2"/>
  <c r="O379" i="2"/>
  <c r="O322" i="2"/>
  <c r="O438" i="2"/>
  <c r="O390" i="2"/>
  <c r="O264" i="2"/>
  <c r="O372" i="2"/>
  <c r="O391" i="2"/>
  <c r="O378" i="2"/>
  <c r="O426" i="2"/>
  <c r="O397" i="2"/>
  <c r="O318" i="2"/>
  <c r="O340" i="2"/>
  <c r="O428" i="2"/>
  <c r="K549" i="2"/>
  <c r="H549" i="2" s="1"/>
  <c r="K541" i="2"/>
  <c r="H541" i="2" s="1"/>
  <c r="K533" i="2"/>
  <c r="H533" i="2" s="1"/>
  <c r="K525" i="2"/>
  <c r="H525" i="2" s="1"/>
  <c r="K517" i="2"/>
  <c r="H517" i="2" s="1"/>
  <c r="K509" i="2"/>
  <c r="H509" i="2" s="1"/>
  <c r="K501" i="2"/>
  <c r="H501" i="2" s="1"/>
  <c r="K493" i="2"/>
  <c r="H493" i="2" s="1"/>
  <c r="K485" i="2"/>
  <c r="H485" i="2" s="1"/>
  <c r="K477" i="2"/>
  <c r="H477" i="2" s="1"/>
  <c r="K469" i="2"/>
  <c r="H469" i="2" s="1"/>
  <c r="K461" i="2"/>
  <c r="H461" i="2" s="1"/>
  <c r="K453" i="2"/>
  <c r="H453" i="2" s="1"/>
  <c r="K445" i="2"/>
  <c r="H445" i="2" s="1"/>
  <c r="K436" i="2"/>
  <c r="H436" i="2" s="1"/>
  <c r="K427" i="2"/>
  <c r="H427" i="2" s="1"/>
  <c r="K418" i="2"/>
  <c r="H418" i="2" s="1"/>
  <c r="K410" i="2"/>
  <c r="H410" i="2" s="1"/>
  <c r="K402" i="2"/>
  <c r="H402" i="2" s="1"/>
  <c r="K393" i="2"/>
  <c r="H393" i="2" s="1"/>
  <c r="K383" i="2"/>
  <c r="H383" i="2" s="1"/>
  <c r="K375" i="2"/>
  <c r="H375" i="2" s="1"/>
  <c r="K366" i="2"/>
  <c r="H366" i="2" s="1"/>
  <c r="K356" i="2"/>
  <c r="H356" i="2" s="1"/>
  <c r="K348" i="2"/>
  <c r="H348" i="2" s="1"/>
  <c r="K340" i="2"/>
  <c r="H340" i="2" s="1"/>
  <c r="K332" i="2"/>
  <c r="H332" i="2" s="1"/>
  <c r="K324" i="2"/>
  <c r="H324" i="2" s="1"/>
  <c r="K316" i="2"/>
  <c r="H316" i="2" s="1"/>
  <c r="K308" i="2"/>
  <c r="H308" i="2" s="1"/>
  <c r="K300" i="2"/>
  <c r="H300" i="2" s="1"/>
  <c r="K292" i="2"/>
  <c r="H292" i="2" s="1"/>
  <c r="K283" i="2"/>
  <c r="H283" i="2" s="1"/>
  <c r="K275" i="2"/>
  <c r="H275" i="2" s="1"/>
  <c r="K267" i="2"/>
  <c r="H267" i="2" s="1"/>
  <c r="K523" i="2"/>
  <c r="H523" i="2" s="1"/>
  <c r="K499" i="2"/>
  <c r="H499" i="2" s="1"/>
  <c r="K475" i="2"/>
  <c r="H475" i="2" s="1"/>
  <c r="K459" i="2"/>
  <c r="H459" i="2" s="1"/>
  <c r="K434" i="2"/>
  <c r="H434" i="2" s="1"/>
  <c r="K408" i="2"/>
  <c r="H408" i="2" s="1"/>
  <c r="K381" i="2"/>
  <c r="H381" i="2" s="1"/>
  <c r="K338" i="2"/>
  <c r="H338" i="2" s="1"/>
  <c r="K314" i="2"/>
  <c r="H314" i="2" s="1"/>
  <c r="K290" i="2"/>
  <c r="H290" i="2" s="1"/>
  <c r="K265" i="2"/>
  <c r="H265" i="2" s="1"/>
  <c r="K546" i="2"/>
  <c r="H546" i="2" s="1"/>
  <c r="K522" i="2"/>
  <c r="H522" i="2" s="1"/>
  <c r="K498" i="2"/>
  <c r="H498" i="2" s="1"/>
  <c r="K474" i="2"/>
  <c r="H474" i="2" s="1"/>
  <c r="K450" i="2"/>
  <c r="H450" i="2" s="1"/>
  <c r="K433" i="2"/>
  <c r="H433" i="2" s="1"/>
  <c r="K407" i="2"/>
  <c r="H407" i="2" s="1"/>
  <c r="K337" i="2"/>
  <c r="H337" i="2" s="1"/>
  <c r="K390" i="2"/>
  <c r="K391" i="2"/>
  <c r="K439" i="2"/>
  <c r="K264" i="2"/>
  <c r="K362" i="2"/>
  <c r="K426" i="2"/>
  <c r="K284" i="2"/>
  <c r="K372" i="2"/>
  <c r="K428" i="2"/>
  <c r="K357" i="2"/>
  <c r="K397" i="2"/>
  <c r="O550" i="2"/>
  <c r="L550" i="2" s="1"/>
  <c r="O526" i="2"/>
  <c r="O502" i="2"/>
  <c r="O478" i="2"/>
  <c r="L478" i="2" s="1"/>
  <c r="O454" i="2"/>
  <c r="O437" i="2"/>
  <c r="O411" i="2"/>
  <c r="O384" i="2"/>
  <c r="O362" i="2"/>
  <c r="O317" i="2"/>
  <c r="K529" i="2"/>
  <c r="H529" i="2" s="1"/>
  <c r="K505" i="2"/>
  <c r="H505" i="2" s="1"/>
  <c r="K481" i="2"/>
  <c r="H481" i="2" s="1"/>
  <c r="K457" i="2"/>
  <c r="H457" i="2" s="1"/>
  <c r="K432" i="2"/>
  <c r="H432" i="2" s="1"/>
  <c r="K406" i="2"/>
  <c r="H406" i="2" s="1"/>
  <c r="K379" i="2"/>
  <c r="H379" i="2" s="1"/>
  <c r="K370" i="2"/>
  <c r="H370" i="2" s="1"/>
  <c r="K352" i="2"/>
  <c r="H352" i="2" s="1"/>
  <c r="K312" i="2"/>
  <c r="H312" i="2" s="1"/>
  <c r="K296" i="2"/>
  <c r="H296" i="2" s="1"/>
  <c r="K542" i="2"/>
  <c r="H542" i="2" s="1"/>
  <c r="K526" i="2"/>
  <c r="H526" i="2" s="1"/>
  <c r="K510" i="2"/>
  <c r="H510" i="2" s="1"/>
  <c r="K486" i="2"/>
  <c r="H486" i="2" s="1"/>
  <c r="K470" i="2"/>
  <c r="H470" i="2" s="1"/>
  <c r="K454" i="2"/>
  <c r="H454" i="2" s="1"/>
  <c r="K437" i="2"/>
  <c r="H437" i="2" s="1"/>
  <c r="K419" i="2"/>
  <c r="H419" i="2" s="1"/>
  <c r="K403" i="2"/>
  <c r="H403" i="2" s="1"/>
  <c r="K384" i="2"/>
  <c r="H384" i="2" s="1"/>
  <c r="K376" i="2"/>
  <c r="H376" i="2" s="1"/>
  <c r="K341" i="2"/>
  <c r="H341" i="2" s="1"/>
  <c r="K293" i="2"/>
  <c r="H293" i="2" s="1"/>
  <c r="K276" i="2"/>
  <c r="H276" i="2" s="1"/>
  <c r="O546" i="2"/>
  <c r="O530" i="2"/>
  <c r="L530" i="2" s="1"/>
  <c r="O514" i="2"/>
  <c r="O506" i="2"/>
  <c r="O482" i="2"/>
  <c r="O466" i="2"/>
  <c r="O450" i="2"/>
  <c r="L450" i="2" s="1"/>
  <c r="O433" i="2"/>
  <c r="L433" i="2" s="1"/>
  <c r="O415" i="2"/>
  <c r="O388" i="2"/>
  <c r="O366" i="2"/>
  <c r="L366" i="2" s="1"/>
  <c r="O349" i="2"/>
  <c r="O339" i="2"/>
  <c r="O313" i="2"/>
  <c r="O297" i="2"/>
  <c r="O288" i="2"/>
  <c r="O272" i="2"/>
  <c r="K548" i="2"/>
  <c r="H548" i="2" s="1"/>
  <c r="K540" i="2"/>
  <c r="H540" i="2" s="1"/>
  <c r="K532" i="2"/>
  <c r="H532" i="2" s="1"/>
  <c r="K524" i="2"/>
  <c r="H524" i="2" s="1"/>
  <c r="K516" i="2"/>
  <c r="H516" i="2" s="1"/>
  <c r="K508" i="2"/>
  <c r="H508" i="2" s="1"/>
  <c r="K500" i="2"/>
  <c r="H500" i="2" s="1"/>
  <c r="K492" i="2"/>
  <c r="H492" i="2" s="1"/>
  <c r="K484" i="2"/>
  <c r="H484" i="2" s="1"/>
  <c r="K476" i="2"/>
  <c r="H476" i="2" s="1"/>
  <c r="K468" i="2"/>
  <c r="H468" i="2" s="1"/>
  <c r="K460" i="2"/>
  <c r="H460" i="2" s="1"/>
  <c r="K452" i="2"/>
  <c r="H452" i="2" s="1"/>
  <c r="K444" i="2"/>
  <c r="H444" i="2" s="1"/>
  <c r="K435" i="2"/>
  <c r="H435" i="2" s="1"/>
  <c r="K425" i="2"/>
  <c r="H425" i="2" s="1"/>
  <c r="K417" i="2"/>
  <c r="H417" i="2" s="1"/>
  <c r="K409" i="2"/>
  <c r="H409" i="2" s="1"/>
  <c r="K401" i="2"/>
  <c r="H401" i="2" s="1"/>
  <c r="K392" i="2"/>
  <c r="H392" i="2" s="1"/>
  <c r="K382" i="2"/>
  <c r="H382" i="2" s="1"/>
  <c r="K374" i="2"/>
  <c r="H374" i="2" s="1"/>
  <c r="K365" i="2"/>
  <c r="H365" i="2" s="1"/>
  <c r="K355" i="2"/>
  <c r="H355" i="2" s="1"/>
  <c r="K347" i="2"/>
  <c r="H347" i="2" s="1"/>
  <c r="K339" i="2"/>
  <c r="H339" i="2" s="1"/>
  <c r="K331" i="2"/>
  <c r="H331" i="2" s="1"/>
  <c r="K323" i="2"/>
  <c r="H323" i="2" s="1"/>
  <c r="K315" i="2"/>
  <c r="H315" i="2" s="1"/>
  <c r="K307" i="2"/>
  <c r="H307" i="2" s="1"/>
  <c r="K299" i="2"/>
  <c r="H299" i="2" s="1"/>
  <c r="K291" i="2"/>
  <c r="H291" i="2" s="1"/>
  <c r="K282" i="2"/>
  <c r="H282" i="2" s="1"/>
  <c r="K274" i="2"/>
  <c r="H274" i="2" s="1"/>
  <c r="K266" i="2"/>
  <c r="H266" i="2" s="1"/>
  <c r="O301" i="2"/>
  <c r="O292" i="2"/>
  <c r="L292" i="2" s="1"/>
  <c r="O284" i="2"/>
  <c r="O276" i="2"/>
  <c r="L276" i="2" s="1"/>
  <c r="O268" i="2"/>
  <c r="L268" i="2" s="1"/>
  <c r="K515" i="2"/>
  <c r="H515" i="2" s="1"/>
  <c r="K491" i="2"/>
  <c r="H491" i="2" s="1"/>
  <c r="K467" i="2"/>
  <c r="H467" i="2" s="1"/>
  <c r="K443" i="2"/>
  <c r="H443" i="2" s="1"/>
  <c r="K416" i="2"/>
  <c r="H416" i="2" s="1"/>
  <c r="K400" i="2"/>
  <c r="H400" i="2" s="1"/>
  <c r="K373" i="2"/>
  <c r="H373" i="2" s="1"/>
  <c r="K354" i="2"/>
  <c r="H354" i="2" s="1"/>
  <c r="K330" i="2"/>
  <c r="H330" i="2" s="1"/>
  <c r="K306" i="2"/>
  <c r="H306" i="2" s="1"/>
  <c r="K281" i="2"/>
  <c r="H281" i="2" s="1"/>
  <c r="K538" i="2"/>
  <c r="H538" i="2" s="1"/>
  <c r="K514" i="2"/>
  <c r="H514" i="2" s="1"/>
  <c r="K490" i="2"/>
  <c r="H490" i="2" s="1"/>
  <c r="K466" i="2"/>
  <c r="H466" i="2" s="1"/>
  <c r="K423" i="2"/>
  <c r="K388" i="2"/>
  <c r="H388" i="2" s="1"/>
  <c r="K371" i="2"/>
  <c r="H371" i="2" s="1"/>
  <c r="K353" i="2"/>
  <c r="H353" i="2" s="1"/>
  <c r="K329" i="2"/>
  <c r="H329" i="2" s="1"/>
  <c r="K313" i="2"/>
  <c r="H313" i="2" s="1"/>
  <c r="K297" i="2"/>
  <c r="H297" i="2" s="1"/>
  <c r="K280" i="2"/>
  <c r="H280" i="2" s="1"/>
  <c r="O542" i="2"/>
  <c r="O518" i="2"/>
  <c r="O494" i="2"/>
  <c r="L494" i="2" s="1"/>
  <c r="O470" i="2"/>
  <c r="O446" i="2"/>
  <c r="O419" i="2"/>
  <c r="O394" i="2"/>
  <c r="O353" i="2"/>
  <c r="O335" i="2"/>
  <c r="K537" i="2"/>
  <c r="H537" i="2" s="1"/>
  <c r="K513" i="2"/>
  <c r="H513" i="2" s="1"/>
  <c r="K489" i="2"/>
  <c r="H489" i="2" s="1"/>
  <c r="K465" i="2"/>
  <c r="H465" i="2" s="1"/>
  <c r="K441" i="2"/>
  <c r="H441" i="2" s="1"/>
  <c r="K414" i="2"/>
  <c r="H414" i="2" s="1"/>
  <c r="K387" i="2"/>
  <c r="H387" i="2" s="1"/>
  <c r="K361" i="2"/>
  <c r="H361" i="2" s="1"/>
  <c r="K336" i="2"/>
  <c r="H336" i="2" s="1"/>
  <c r="K320" i="2"/>
  <c r="H320" i="2" s="1"/>
  <c r="K304" i="2"/>
  <c r="H304" i="2" s="1"/>
  <c r="K279" i="2"/>
  <c r="H279" i="2" s="1"/>
  <c r="K544" i="2"/>
  <c r="H544" i="2" s="1"/>
  <c r="K536" i="2"/>
  <c r="H536" i="2" s="1"/>
  <c r="K528" i="2"/>
  <c r="H528" i="2" s="1"/>
  <c r="K520" i="2"/>
  <c r="H520" i="2" s="1"/>
  <c r="K512" i="2"/>
  <c r="H512" i="2" s="1"/>
  <c r="K504" i="2"/>
  <c r="H504" i="2" s="1"/>
  <c r="K496" i="2"/>
  <c r="H496" i="2" s="1"/>
  <c r="K488" i="2"/>
  <c r="H488" i="2" s="1"/>
  <c r="K480" i="2"/>
  <c r="H480" i="2" s="1"/>
  <c r="K472" i="2"/>
  <c r="H472" i="2" s="1"/>
  <c r="K464" i="2"/>
  <c r="H464" i="2" s="1"/>
  <c r="K456" i="2"/>
  <c r="H456" i="2" s="1"/>
  <c r="K448" i="2"/>
  <c r="H448" i="2" s="1"/>
  <c r="K440" i="2"/>
  <c r="H440" i="2" s="1"/>
  <c r="K431" i="2"/>
  <c r="H431" i="2" s="1"/>
  <c r="K421" i="2"/>
  <c r="H421" i="2" s="1"/>
  <c r="K413" i="2"/>
  <c r="H413" i="2" s="1"/>
  <c r="K405" i="2"/>
  <c r="H405" i="2" s="1"/>
  <c r="K396" i="2"/>
  <c r="H396" i="2" s="1"/>
  <c r="K386" i="2"/>
  <c r="H386" i="2" s="1"/>
  <c r="K378" i="2"/>
  <c r="H378" i="2" s="1"/>
  <c r="K369" i="2"/>
  <c r="H369" i="2" s="1"/>
  <c r="K360" i="2"/>
  <c r="H360" i="2" s="1"/>
  <c r="K351" i="2"/>
  <c r="H351" i="2" s="1"/>
  <c r="K343" i="2"/>
  <c r="H343" i="2" s="1"/>
  <c r="K335" i="2"/>
  <c r="H335" i="2" s="1"/>
  <c r="K327" i="2"/>
  <c r="H327" i="2" s="1"/>
  <c r="K319" i="2"/>
  <c r="H319" i="2" s="1"/>
  <c r="K311" i="2"/>
  <c r="H311" i="2" s="1"/>
  <c r="K303" i="2"/>
  <c r="H303" i="2" s="1"/>
  <c r="K295" i="2"/>
  <c r="H295" i="2" s="1"/>
  <c r="K287" i="2"/>
  <c r="H287" i="2" s="1"/>
  <c r="K278" i="2"/>
  <c r="H278" i="2" s="1"/>
  <c r="K270" i="2"/>
  <c r="H270" i="2" s="1"/>
  <c r="K543" i="2"/>
  <c r="H543" i="2" s="1"/>
  <c r="K535" i="2"/>
  <c r="H535" i="2" s="1"/>
  <c r="K527" i="2"/>
  <c r="H527" i="2" s="1"/>
  <c r="K519" i="2"/>
  <c r="H519" i="2" s="1"/>
  <c r="K511" i="2"/>
  <c r="H511" i="2" s="1"/>
  <c r="K503" i="2"/>
  <c r="H503" i="2" s="1"/>
  <c r="K495" i="2"/>
  <c r="H495" i="2" s="1"/>
  <c r="K487" i="2"/>
  <c r="H487" i="2" s="1"/>
  <c r="K479" i="2"/>
  <c r="H479" i="2" s="1"/>
  <c r="K471" i="2"/>
  <c r="H471" i="2" s="1"/>
  <c r="K463" i="2"/>
  <c r="H463" i="2" s="1"/>
  <c r="K455" i="2"/>
  <c r="H455" i="2" s="1"/>
  <c r="K447" i="2"/>
  <c r="H447" i="2" s="1"/>
  <c r="K438" i="2"/>
  <c r="H438" i="2" s="1"/>
  <c r="K430" i="2"/>
  <c r="H430" i="2" s="1"/>
  <c r="K420" i="2"/>
  <c r="H420" i="2" s="1"/>
  <c r="K412" i="2"/>
  <c r="H412" i="2" s="1"/>
  <c r="K404" i="2"/>
  <c r="H404" i="2" s="1"/>
  <c r="K395" i="2"/>
  <c r="H395" i="2" s="1"/>
  <c r="K385" i="2"/>
  <c r="H385" i="2" s="1"/>
  <c r="K377" i="2"/>
  <c r="H377" i="2" s="1"/>
  <c r="K368" i="2"/>
  <c r="H368" i="2" s="1"/>
  <c r="K359" i="2"/>
  <c r="H359" i="2" s="1"/>
  <c r="K350" i="2"/>
  <c r="H350" i="2" s="1"/>
  <c r="K342" i="2"/>
  <c r="H342" i="2" s="1"/>
  <c r="K334" i="2"/>
  <c r="H334" i="2" s="1"/>
  <c r="K326" i="2"/>
  <c r="H326" i="2" s="1"/>
  <c r="K318" i="2"/>
  <c r="H318" i="2" s="1"/>
  <c r="K310" i="2"/>
  <c r="H310" i="2" s="1"/>
  <c r="K302" i="2"/>
  <c r="H302" i="2" s="1"/>
  <c r="K294" i="2"/>
  <c r="H294" i="2" s="1"/>
  <c r="K286" i="2"/>
  <c r="H286" i="2" s="1"/>
  <c r="K277" i="2"/>
  <c r="H277" i="2" s="1"/>
  <c r="K269" i="2"/>
  <c r="H269" i="2" s="1"/>
  <c r="S383" i="2"/>
  <c r="S375" i="2"/>
  <c r="S367" i="2"/>
  <c r="S359" i="2"/>
  <c r="S351" i="2"/>
  <c r="S343" i="2"/>
  <c r="S335" i="2"/>
  <c r="S327" i="2"/>
  <c r="P327" i="2" s="1"/>
  <c r="S319" i="2"/>
  <c r="S311" i="2"/>
  <c r="S303" i="2"/>
  <c r="S295" i="2"/>
  <c r="S287" i="2"/>
  <c r="S279" i="2"/>
  <c r="S271" i="2"/>
  <c r="W539" i="2"/>
  <c r="W531" i="2"/>
  <c r="W523" i="2"/>
  <c r="W515" i="2"/>
  <c r="W507" i="2"/>
  <c r="W499" i="2"/>
  <c r="W491" i="2"/>
  <c r="W483" i="2"/>
  <c r="W475" i="2"/>
  <c r="W467" i="2"/>
  <c r="W459" i="2"/>
  <c r="W451" i="2"/>
  <c r="W443" i="2"/>
  <c r="W435" i="2"/>
  <c r="W427" i="2"/>
  <c r="W419" i="2"/>
  <c r="W411" i="2"/>
  <c r="W403" i="2"/>
  <c r="W395" i="2"/>
  <c r="W387" i="2"/>
  <c r="W379" i="2"/>
  <c r="W371" i="2"/>
  <c r="W363" i="2"/>
  <c r="W355" i="2"/>
  <c r="W347" i="2"/>
  <c r="W339" i="2"/>
  <c r="W331" i="2"/>
  <c r="W323" i="2"/>
  <c r="W315" i="2"/>
  <c r="W307" i="2"/>
  <c r="W299" i="2"/>
  <c r="W291" i="2"/>
  <c r="W283" i="2"/>
  <c r="W275" i="2"/>
  <c r="W267" i="2"/>
  <c r="AA541" i="2"/>
  <c r="AA533" i="2"/>
  <c r="AA525" i="2"/>
  <c r="AA517" i="2"/>
  <c r="AA509" i="2"/>
  <c r="AA501" i="2"/>
  <c r="AA493" i="2"/>
  <c r="AA485" i="2"/>
  <c r="AA477" i="2"/>
  <c r="AA469" i="2"/>
  <c r="AA461" i="2"/>
  <c r="AA453" i="2"/>
  <c r="AA445" i="2"/>
  <c r="AA437" i="2"/>
  <c r="AA429" i="2"/>
  <c r="AA421" i="2"/>
  <c r="AA413" i="2"/>
  <c r="AA405" i="2"/>
  <c r="AA397" i="2"/>
  <c r="AA389" i="2"/>
  <c r="AA381" i="2"/>
  <c r="AA373" i="2"/>
  <c r="AA365" i="2"/>
  <c r="AA357" i="2"/>
  <c r="AA349" i="2"/>
  <c r="AA341" i="2"/>
  <c r="AA333" i="2"/>
  <c r="AA325" i="2"/>
  <c r="AA317" i="2"/>
  <c r="AA309" i="2"/>
  <c r="AA301" i="2"/>
  <c r="AA293" i="2"/>
  <c r="AA285" i="2"/>
  <c r="AA277" i="2"/>
  <c r="AA269" i="2"/>
  <c r="O545" i="2"/>
  <c r="O537" i="2"/>
  <c r="O529" i="2"/>
  <c r="L529" i="2" s="1"/>
  <c r="O521" i="2"/>
  <c r="L521" i="2" s="1"/>
  <c r="O513" i="2"/>
  <c r="L513" i="2" s="1"/>
  <c r="O505" i="2"/>
  <c r="O497" i="2"/>
  <c r="O489" i="2"/>
  <c r="L489" i="2" s="1"/>
  <c r="O481" i="2"/>
  <c r="O473" i="2"/>
  <c r="O465" i="2"/>
  <c r="O457" i="2"/>
  <c r="O449" i="2"/>
  <c r="L449" i="2" s="1"/>
  <c r="O441" i="2"/>
  <c r="O432" i="2"/>
  <c r="L432" i="2" s="1"/>
  <c r="O422" i="2"/>
  <c r="L422" i="2" s="1"/>
  <c r="O414" i="2"/>
  <c r="L414" i="2" s="1"/>
  <c r="O406" i="2"/>
  <c r="L406" i="2" s="1"/>
  <c r="O398" i="2"/>
  <c r="O387" i="2"/>
  <c r="L387" i="2" s="1"/>
  <c r="O375" i="2"/>
  <c r="O365" i="2"/>
  <c r="L365" i="2" s="1"/>
  <c r="O356" i="2"/>
  <c r="L356" i="2" s="1"/>
  <c r="O348" i="2"/>
  <c r="L348" i="2" s="1"/>
  <c r="O338" i="2"/>
  <c r="L338" i="2" s="1"/>
  <c r="O330" i="2"/>
  <c r="O321" i="2"/>
  <c r="L321" i="2" s="1"/>
  <c r="O312" i="2"/>
  <c r="L312" i="2" s="1"/>
  <c r="O304" i="2"/>
  <c r="O296" i="2"/>
  <c r="O287" i="2"/>
  <c r="L287" i="2" s="1"/>
  <c r="O279" i="2"/>
  <c r="O271" i="2"/>
  <c r="L271" i="2" s="1"/>
  <c r="O263" i="2"/>
  <c r="S550" i="2"/>
  <c r="S542" i="2"/>
  <c r="P542" i="2" s="1"/>
  <c r="S534" i="2"/>
  <c r="P534" i="2" s="1"/>
  <c r="S526" i="2"/>
  <c r="P526" i="2" s="1"/>
  <c r="S518" i="2"/>
  <c r="S510" i="2"/>
  <c r="P510" i="2" s="1"/>
  <c r="S502" i="2"/>
  <c r="P502" i="2" s="1"/>
  <c r="S494" i="2"/>
  <c r="S486" i="2"/>
  <c r="S478" i="2"/>
  <c r="P478" i="2" s="1"/>
  <c r="S470" i="2"/>
  <c r="S462" i="2"/>
  <c r="P462" i="2" s="1"/>
  <c r="S454" i="2"/>
  <c r="S446" i="2"/>
  <c r="P446" i="2" s="1"/>
  <c r="S438" i="2"/>
  <c r="S430" i="2"/>
  <c r="S422" i="2"/>
  <c r="S414" i="2"/>
  <c r="S406" i="2"/>
  <c r="S398" i="2"/>
  <c r="S390" i="2"/>
  <c r="S382" i="2"/>
  <c r="S374" i="2"/>
  <c r="S366" i="2"/>
  <c r="S358" i="2"/>
  <c r="P358" i="2" s="1"/>
  <c r="S350" i="2"/>
  <c r="S342" i="2"/>
  <c r="S334" i="2"/>
  <c r="S326" i="2"/>
  <c r="S318" i="2"/>
  <c r="S310" i="2"/>
  <c r="S302" i="2"/>
  <c r="S294" i="2"/>
  <c r="S286" i="2"/>
  <c r="S278" i="2"/>
  <c r="S270" i="2"/>
  <c r="S262" i="2"/>
  <c r="W546" i="2"/>
  <c r="W538" i="2"/>
  <c r="W530" i="2"/>
  <c r="W522" i="2"/>
  <c r="W514" i="2"/>
  <c r="W506" i="2"/>
  <c r="W498" i="2"/>
  <c r="W490" i="2"/>
  <c r="W482" i="2"/>
  <c r="W474" i="2"/>
  <c r="W466" i="2"/>
  <c r="W458" i="2"/>
  <c r="W450" i="2"/>
  <c r="W442" i="2"/>
  <c r="W434" i="2"/>
  <c r="W426" i="2"/>
  <c r="W418" i="2"/>
  <c r="W410" i="2"/>
  <c r="W402" i="2"/>
  <c r="W394" i="2"/>
  <c r="W386" i="2"/>
  <c r="W378" i="2"/>
  <c r="W370" i="2"/>
  <c r="W362" i="2"/>
  <c r="W354" i="2"/>
  <c r="W346" i="2"/>
  <c r="W338" i="2"/>
  <c r="W330" i="2"/>
  <c r="W322" i="2"/>
  <c r="W314" i="2"/>
  <c r="W306" i="2"/>
  <c r="W298" i="2"/>
  <c r="W290" i="2"/>
  <c r="W282" i="2"/>
  <c r="W274" i="2"/>
  <c r="W266" i="2"/>
  <c r="W258" i="2"/>
  <c r="O544" i="2"/>
  <c r="O536" i="2"/>
  <c r="O528" i="2"/>
  <c r="L528" i="2" s="1"/>
  <c r="O520" i="2"/>
  <c r="L520" i="2" s="1"/>
  <c r="O512" i="2"/>
  <c r="O504" i="2"/>
  <c r="O496" i="2"/>
  <c r="O488" i="2"/>
  <c r="O480" i="2"/>
  <c r="O472" i="2"/>
  <c r="O464" i="2"/>
  <c r="L464" i="2" s="1"/>
  <c r="O456" i="2"/>
  <c r="L456" i="2" s="1"/>
  <c r="O448" i="2"/>
  <c r="O440" i="2"/>
  <c r="O431" i="2"/>
  <c r="O421" i="2"/>
  <c r="O413" i="2"/>
  <c r="O405" i="2"/>
  <c r="O396" i="2"/>
  <c r="L396" i="2" s="1"/>
  <c r="O386" i="2"/>
  <c r="L386" i="2" s="1"/>
  <c r="O374" i="2"/>
  <c r="L374" i="2" s="1"/>
  <c r="O364" i="2"/>
  <c r="L364" i="2" s="1"/>
  <c r="O355" i="2"/>
  <c r="L355" i="2" s="1"/>
  <c r="O347" i="2"/>
  <c r="L347" i="2" s="1"/>
  <c r="O337" i="2"/>
  <c r="O329" i="2"/>
  <c r="L329" i="2" s="1"/>
  <c r="O320" i="2"/>
  <c r="O311" i="2"/>
  <c r="O303" i="2"/>
  <c r="O295" i="2"/>
  <c r="O286" i="2"/>
  <c r="O278" i="2"/>
  <c r="O270" i="2"/>
  <c r="S549" i="2"/>
  <c r="S541" i="2"/>
  <c r="S533" i="2"/>
  <c r="S525" i="2"/>
  <c r="S517" i="2"/>
  <c r="S509" i="2"/>
  <c r="S501" i="2"/>
  <c r="S493" i="2"/>
  <c r="S485" i="2"/>
  <c r="S477" i="2"/>
  <c r="S469" i="2"/>
  <c r="S461" i="2"/>
  <c r="S453" i="2"/>
  <c r="S445" i="2"/>
  <c r="S437" i="2"/>
  <c r="P437" i="2" s="1"/>
  <c r="S429" i="2"/>
  <c r="P429" i="2" s="1"/>
  <c r="S421" i="2"/>
  <c r="S413" i="2"/>
  <c r="S405" i="2"/>
  <c r="P405" i="2" s="1"/>
  <c r="S397" i="2"/>
  <c r="S389" i="2"/>
  <c r="S381" i="2"/>
  <c r="S373" i="2"/>
  <c r="S365" i="2"/>
  <c r="S357" i="2"/>
  <c r="S349" i="2"/>
  <c r="P349" i="2" s="1"/>
  <c r="S341" i="2"/>
  <c r="S333" i="2"/>
  <c r="S325" i="2"/>
  <c r="S317" i="2"/>
  <c r="P317" i="2" s="1"/>
  <c r="S309" i="2"/>
  <c r="P309" i="2" s="1"/>
  <c r="S301" i="2"/>
  <c r="P301" i="2" s="1"/>
  <c r="S293" i="2"/>
  <c r="S285" i="2"/>
  <c r="S277" i="2"/>
  <c r="S269" i="2"/>
  <c r="O543" i="2"/>
  <c r="L543" i="2" s="1"/>
  <c r="O535" i="2"/>
  <c r="L535" i="2" s="1"/>
  <c r="O527" i="2"/>
  <c r="L527" i="2" s="1"/>
  <c r="O519" i="2"/>
  <c r="L519" i="2" s="1"/>
  <c r="O511" i="2"/>
  <c r="L511" i="2" s="1"/>
  <c r="O503" i="2"/>
  <c r="L503" i="2" s="1"/>
  <c r="O495" i="2"/>
  <c r="O487" i="2"/>
  <c r="L487" i="2" s="1"/>
  <c r="O479" i="2"/>
  <c r="L479" i="2" s="1"/>
  <c r="O471" i="2"/>
  <c r="L471" i="2" s="1"/>
  <c r="O463" i="2"/>
  <c r="L463" i="2" s="1"/>
  <c r="O455" i="2"/>
  <c r="L455" i="2" s="1"/>
  <c r="O447" i="2"/>
  <c r="L447" i="2" s="1"/>
  <c r="O439" i="2"/>
  <c r="O430" i="2"/>
  <c r="O420" i="2"/>
  <c r="O412" i="2"/>
  <c r="L412" i="2" s="1"/>
  <c r="O404" i="2"/>
  <c r="L404" i="2" s="1"/>
  <c r="O395" i="2"/>
  <c r="L395" i="2" s="1"/>
  <c r="O385" i="2"/>
  <c r="L385" i="2" s="1"/>
  <c r="O371" i="2"/>
  <c r="O363" i="2"/>
  <c r="O354" i="2"/>
  <c r="L354" i="2" s="1"/>
  <c r="O346" i="2"/>
  <c r="O336" i="2"/>
  <c r="O328" i="2"/>
  <c r="L328" i="2" s="1"/>
  <c r="O319" i="2"/>
  <c r="L319" i="2" s="1"/>
  <c r="O310" i="2"/>
  <c r="O302" i="2"/>
  <c r="O294" i="2"/>
  <c r="O285" i="2"/>
  <c r="O277" i="2"/>
  <c r="L277" i="2" s="1"/>
  <c r="O269" i="2"/>
  <c r="S548" i="2"/>
  <c r="S540" i="2"/>
  <c r="S532" i="2"/>
  <c r="S524" i="2"/>
  <c r="S516" i="2"/>
  <c r="S508" i="2"/>
  <c r="S500" i="2"/>
  <c r="S492" i="2"/>
  <c r="S484" i="2"/>
  <c r="S476" i="2"/>
  <c r="S468" i="2"/>
  <c r="S460" i="2"/>
  <c r="S452" i="2"/>
  <c r="S444" i="2"/>
  <c r="S436" i="2"/>
  <c r="S428" i="2"/>
  <c r="S420" i="2"/>
  <c r="S412" i="2"/>
  <c r="S404" i="2"/>
  <c r="S396" i="2"/>
  <c r="S388" i="2"/>
  <c r="S380" i="2"/>
  <c r="S372" i="2"/>
  <c r="S364" i="2"/>
  <c r="P364" i="2" s="1"/>
  <c r="S356" i="2"/>
  <c r="P356" i="2" s="1"/>
  <c r="S348" i="2"/>
  <c r="S340" i="2"/>
  <c r="S332" i="2"/>
  <c r="S324" i="2"/>
  <c r="S316" i="2"/>
  <c r="S308" i="2"/>
  <c r="S300" i="2"/>
  <c r="S292" i="2"/>
  <c r="S284" i="2"/>
  <c r="P284" i="2" s="1"/>
  <c r="S276" i="2"/>
  <c r="P276" i="2" s="1"/>
  <c r="S268" i="2"/>
  <c r="P268" i="2" s="1"/>
  <c r="W544" i="2"/>
  <c r="W536" i="2"/>
  <c r="W528" i="2"/>
  <c r="W520" i="2"/>
  <c r="W512" i="2"/>
  <c r="W504" i="2"/>
  <c r="W496" i="2"/>
  <c r="W488" i="2"/>
  <c r="W480" i="2"/>
  <c r="W472" i="2"/>
  <c r="W464" i="2"/>
  <c r="W456" i="2"/>
  <c r="W448" i="2"/>
  <c r="W440" i="2"/>
  <c r="W432" i="2"/>
  <c r="W424" i="2"/>
  <c r="W416" i="2"/>
  <c r="W408" i="2"/>
  <c r="W400" i="2"/>
  <c r="W392" i="2"/>
  <c r="W384" i="2"/>
  <c r="W376" i="2"/>
  <c r="W368" i="2"/>
  <c r="W360" i="2"/>
  <c r="W352" i="2"/>
  <c r="W344" i="2"/>
  <c r="W336" i="2"/>
  <c r="W328" i="2"/>
  <c r="W320" i="2"/>
  <c r="W312" i="2"/>
  <c r="W304" i="2"/>
  <c r="W296" i="2"/>
  <c r="W288" i="2"/>
  <c r="W280" i="2"/>
  <c r="W272" i="2"/>
  <c r="W264" i="2"/>
  <c r="S547" i="2"/>
  <c r="S539" i="2"/>
  <c r="S531" i="2"/>
  <c r="S523" i="2"/>
  <c r="S515" i="2"/>
  <c r="S507" i="2"/>
  <c r="S499" i="2"/>
  <c r="S491" i="2"/>
  <c r="S483" i="2"/>
  <c r="S475" i="2"/>
  <c r="S467" i="2"/>
  <c r="S459" i="2"/>
  <c r="S451" i="2"/>
  <c r="S443" i="2"/>
  <c r="S435" i="2"/>
  <c r="S427" i="2"/>
  <c r="S419" i="2"/>
  <c r="S411" i="2"/>
  <c r="P411" i="2" s="1"/>
  <c r="S403" i="2"/>
  <c r="P403" i="2" s="1"/>
  <c r="S395" i="2"/>
  <c r="S387" i="2"/>
  <c r="S379" i="2"/>
  <c r="S371" i="2"/>
  <c r="S363" i="2"/>
  <c r="S355" i="2"/>
  <c r="P355" i="2" s="1"/>
  <c r="S347" i="2"/>
  <c r="P347" i="2" s="1"/>
  <c r="S339" i="2"/>
  <c r="P339" i="2" s="1"/>
  <c r="S331" i="2"/>
  <c r="S323" i="2"/>
  <c r="P323" i="2" s="1"/>
  <c r="S315" i="2"/>
  <c r="S307" i="2"/>
  <c r="S299" i="2"/>
  <c r="S291" i="2"/>
  <c r="S283" i="2"/>
  <c r="S275" i="2"/>
  <c r="S267" i="2"/>
  <c r="O549" i="2"/>
  <c r="L549" i="2" s="1"/>
  <c r="O541" i="2"/>
  <c r="L541" i="2" s="1"/>
  <c r="O533" i="2"/>
  <c r="L533" i="2" s="1"/>
  <c r="O525" i="2"/>
  <c r="L525" i="2" s="1"/>
  <c r="O517" i="2"/>
  <c r="L517" i="2" s="1"/>
  <c r="O509" i="2"/>
  <c r="L509" i="2" s="1"/>
  <c r="O501" i="2"/>
  <c r="L501" i="2" s="1"/>
  <c r="O493" i="2"/>
  <c r="L493" i="2" s="1"/>
  <c r="O485" i="2"/>
  <c r="L485" i="2" s="1"/>
  <c r="O477" i="2"/>
  <c r="L477" i="2" s="1"/>
  <c r="O469" i="2"/>
  <c r="L469" i="2" s="1"/>
  <c r="O461" i="2"/>
  <c r="L461" i="2" s="1"/>
  <c r="O453" i="2"/>
  <c r="L453" i="2" s="1"/>
  <c r="O445" i="2"/>
  <c r="L445" i="2" s="1"/>
  <c r="O436" i="2"/>
  <c r="L436" i="2" s="1"/>
  <c r="O427" i="2"/>
  <c r="L427" i="2" s="1"/>
  <c r="O418" i="2"/>
  <c r="L418" i="2" s="1"/>
  <c r="O410" i="2"/>
  <c r="L410" i="2" s="1"/>
  <c r="O402" i="2"/>
  <c r="L402" i="2" s="1"/>
  <c r="O393" i="2"/>
  <c r="L393" i="2" s="1"/>
  <c r="O382" i="2"/>
  <c r="O369" i="2"/>
  <c r="O361" i="2"/>
  <c r="L361" i="2" s="1"/>
  <c r="O352" i="2"/>
  <c r="L352" i="2" s="1"/>
  <c r="O343" i="2"/>
  <c r="O334" i="2"/>
  <c r="L334" i="2" s="1"/>
  <c r="O326" i="2"/>
  <c r="O316" i="2"/>
  <c r="L316" i="2" s="1"/>
  <c r="O308" i="2"/>
  <c r="O300" i="2"/>
  <c r="O291" i="2"/>
  <c r="L291" i="2" s="1"/>
  <c r="O283" i="2"/>
  <c r="L283" i="2" s="1"/>
  <c r="O275" i="2"/>
  <c r="O267" i="2"/>
  <c r="S546" i="2"/>
  <c r="S538" i="2"/>
  <c r="S530" i="2"/>
  <c r="S522" i="2"/>
  <c r="P522" i="2" s="1"/>
  <c r="S514" i="2"/>
  <c r="P514" i="2" s="1"/>
  <c r="S506" i="2"/>
  <c r="P506" i="2" s="1"/>
  <c r="S498" i="2"/>
  <c r="P498" i="2" s="1"/>
  <c r="S490" i="2"/>
  <c r="P490" i="2" s="1"/>
  <c r="S482" i="2"/>
  <c r="P482" i="2" s="1"/>
  <c r="S474" i="2"/>
  <c r="S466" i="2"/>
  <c r="S458" i="2"/>
  <c r="P458" i="2" s="1"/>
  <c r="S450" i="2"/>
  <c r="P450" i="2" s="1"/>
  <c r="S442" i="2"/>
  <c r="P442" i="2" s="1"/>
  <c r="S434" i="2"/>
  <c r="S426" i="2"/>
  <c r="S418" i="2"/>
  <c r="S410" i="2"/>
  <c r="S402" i="2"/>
  <c r="S394" i="2"/>
  <c r="P394" i="2" s="1"/>
  <c r="S386" i="2"/>
  <c r="S378" i="2"/>
  <c r="S370" i="2"/>
  <c r="S362" i="2"/>
  <c r="P362" i="2" s="1"/>
  <c r="S354" i="2"/>
  <c r="S346" i="2"/>
  <c r="S338" i="2"/>
  <c r="P338" i="2" s="1"/>
  <c r="S330" i="2"/>
  <c r="P330" i="2" s="1"/>
  <c r="S322" i="2"/>
  <c r="S314" i="2"/>
  <c r="S306" i="2"/>
  <c r="S298" i="2"/>
  <c r="S290" i="2"/>
  <c r="S282" i="2"/>
  <c r="S274" i="2"/>
  <c r="S266" i="2"/>
  <c r="W550" i="2"/>
  <c r="W542" i="2"/>
  <c r="W534" i="2"/>
  <c r="T534" i="2" s="1"/>
  <c r="W526" i="2"/>
  <c r="T526" i="2" s="1"/>
  <c r="W518" i="2"/>
  <c r="W510" i="2"/>
  <c r="W502" i="2"/>
  <c r="T502" i="2" s="1"/>
  <c r="W494" i="2"/>
  <c r="T494" i="2" s="1"/>
  <c r="W486" i="2"/>
  <c r="W478" i="2"/>
  <c r="W470" i="2"/>
  <c r="T470" i="2" s="1"/>
  <c r="W462" i="2"/>
  <c r="T462" i="2" s="1"/>
  <c r="W454" i="2"/>
  <c r="W446" i="2"/>
  <c r="W438" i="2"/>
  <c r="T438" i="2" s="1"/>
  <c r="W430" i="2"/>
  <c r="T430" i="2" s="1"/>
  <c r="W422" i="2"/>
  <c r="W414" i="2"/>
  <c r="W406" i="2"/>
  <c r="T406" i="2" s="1"/>
  <c r="W398" i="2"/>
  <c r="T398" i="2" s="1"/>
  <c r="W390" i="2"/>
  <c r="W382" i="2"/>
  <c r="O548" i="2"/>
  <c r="O540" i="2"/>
  <c r="O532" i="2"/>
  <c r="L532" i="2" s="1"/>
  <c r="O524" i="2"/>
  <c r="L524" i="2" s="1"/>
  <c r="O516" i="2"/>
  <c r="O508" i="2"/>
  <c r="O500" i="2"/>
  <c r="L500" i="2" s="1"/>
  <c r="O492" i="2"/>
  <c r="O484" i="2"/>
  <c r="O476" i="2"/>
  <c r="O468" i="2"/>
  <c r="L468" i="2" s="1"/>
  <c r="O460" i="2"/>
  <c r="L460" i="2" s="1"/>
  <c r="O452" i="2"/>
  <c r="O444" i="2"/>
  <c r="O435" i="2"/>
  <c r="L435" i="2" s="1"/>
  <c r="O425" i="2"/>
  <c r="O417" i="2"/>
  <c r="O409" i="2"/>
  <c r="O401" i="2"/>
  <c r="L401" i="2" s="1"/>
  <c r="O392" i="2"/>
  <c r="L392" i="2" s="1"/>
  <c r="O380" i="2"/>
  <c r="L380" i="2" s="1"/>
  <c r="O368" i="2"/>
  <c r="L368" i="2" s="1"/>
  <c r="O360" i="2"/>
  <c r="O351" i="2"/>
  <c r="O342" i="2"/>
  <c r="L342" i="2" s="1"/>
  <c r="O333" i="2"/>
  <c r="L333" i="2" s="1"/>
  <c r="O325" i="2"/>
  <c r="L325" i="2" s="1"/>
  <c r="O315" i="2"/>
  <c r="O307" i="2"/>
  <c r="O299" i="2"/>
  <c r="L299" i="2" s="1"/>
  <c r="O290" i="2"/>
  <c r="O282" i="2"/>
  <c r="O274" i="2"/>
  <c r="O266" i="2"/>
  <c r="L266" i="2" s="1"/>
  <c r="S545" i="2"/>
  <c r="P545" i="2" s="1"/>
  <c r="S537" i="2"/>
  <c r="P537" i="2" s="1"/>
  <c r="S529" i="2"/>
  <c r="P529" i="2" s="1"/>
  <c r="S521" i="2"/>
  <c r="S513" i="2"/>
  <c r="P513" i="2" s="1"/>
  <c r="S505" i="2"/>
  <c r="S497" i="2"/>
  <c r="P497" i="2" s="1"/>
  <c r="S489" i="2"/>
  <c r="S481" i="2"/>
  <c r="P481" i="2" s="1"/>
  <c r="S473" i="2"/>
  <c r="P473" i="2" s="1"/>
  <c r="S465" i="2"/>
  <c r="P465" i="2" s="1"/>
  <c r="S457" i="2"/>
  <c r="S449" i="2"/>
  <c r="P449" i="2" s="1"/>
  <c r="S441" i="2"/>
  <c r="S433" i="2"/>
  <c r="P433" i="2" s="1"/>
  <c r="S425" i="2"/>
  <c r="S417" i="2"/>
  <c r="S409" i="2"/>
  <c r="S401" i="2"/>
  <c r="S393" i="2"/>
  <c r="P393" i="2" s="1"/>
  <c r="S385" i="2"/>
  <c r="S377" i="2"/>
  <c r="S369" i="2"/>
  <c r="S361" i="2"/>
  <c r="P361" i="2" s="1"/>
  <c r="S353" i="2"/>
  <c r="P353" i="2" s="1"/>
  <c r="S345" i="2"/>
  <c r="P345" i="2" s="1"/>
  <c r="S337" i="2"/>
  <c r="P337" i="2" s="1"/>
  <c r="S329" i="2"/>
  <c r="P329" i="2" s="1"/>
  <c r="S321" i="2"/>
  <c r="S313" i="2"/>
  <c r="S305" i="2"/>
  <c r="P305" i="2" s="1"/>
  <c r="S297" i="2"/>
  <c r="P297" i="2" s="1"/>
  <c r="S289" i="2"/>
  <c r="S281" i="2"/>
  <c r="S273" i="2"/>
  <c r="S265" i="2"/>
  <c r="O547" i="2"/>
  <c r="L547" i="2" s="1"/>
  <c r="O539" i="2"/>
  <c r="O531" i="2"/>
  <c r="O523" i="2"/>
  <c r="L523" i="2" s="1"/>
  <c r="O515" i="2"/>
  <c r="O507" i="2"/>
  <c r="L507" i="2" s="1"/>
  <c r="O499" i="2"/>
  <c r="L499" i="2" s="1"/>
  <c r="O491" i="2"/>
  <c r="O483" i="2"/>
  <c r="L483" i="2" s="1"/>
  <c r="O475" i="2"/>
  <c r="O467" i="2"/>
  <c r="L467" i="2" s="1"/>
  <c r="O459" i="2"/>
  <c r="O451" i="2"/>
  <c r="O443" i="2"/>
  <c r="L443" i="2" s="1"/>
  <c r="O434" i="2"/>
  <c r="L434" i="2" s="1"/>
  <c r="O424" i="2"/>
  <c r="O416" i="2"/>
  <c r="O408" i="2"/>
  <c r="L408" i="2" s="1"/>
  <c r="O400" i="2"/>
  <c r="O389" i="2"/>
  <c r="L389" i="2" s="1"/>
  <c r="O377" i="2"/>
  <c r="L377" i="2" s="1"/>
  <c r="O367" i="2"/>
  <c r="O359" i="2"/>
  <c r="O350" i="2"/>
  <c r="O341" i="2"/>
  <c r="O332" i="2"/>
  <c r="O324" i="2"/>
  <c r="L324" i="2" s="1"/>
  <c r="O314" i="2"/>
  <c r="L314" i="2" s="1"/>
  <c r="O306" i="2"/>
  <c r="L306" i="2" s="1"/>
  <c r="O298" i="2"/>
  <c r="L298" i="2" s="1"/>
  <c r="O289" i="2"/>
  <c r="O281" i="2"/>
  <c r="L281" i="2" s="1"/>
  <c r="O273" i="2"/>
  <c r="L273" i="2" s="1"/>
  <c r="O265" i="2"/>
  <c r="S544" i="2"/>
  <c r="P544" i="2" s="1"/>
  <c r="S536" i="2"/>
  <c r="P536" i="2" s="1"/>
  <c r="S528" i="2"/>
  <c r="P528" i="2" s="1"/>
  <c r="S520" i="2"/>
  <c r="S512" i="2"/>
  <c r="P512" i="2" s="1"/>
  <c r="S504" i="2"/>
  <c r="P504" i="2" s="1"/>
  <c r="S496" i="2"/>
  <c r="S488" i="2"/>
  <c r="S480" i="2"/>
  <c r="P480" i="2" s="1"/>
  <c r="S472" i="2"/>
  <c r="P472" i="2" s="1"/>
  <c r="S464" i="2"/>
  <c r="P464" i="2" s="1"/>
  <c r="S456" i="2"/>
  <c r="S448" i="2"/>
  <c r="P448" i="2" s="1"/>
  <c r="S440" i="2"/>
  <c r="P440" i="2" s="1"/>
  <c r="S432" i="2"/>
  <c r="P432" i="2" s="1"/>
  <c r="S424" i="2"/>
  <c r="S416" i="2"/>
  <c r="S408" i="2"/>
  <c r="S400" i="2"/>
  <c r="S392" i="2"/>
  <c r="P392" i="2" s="1"/>
  <c r="S384" i="2"/>
  <c r="P384" i="2" s="1"/>
  <c r="S376" i="2"/>
  <c r="P376" i="2" s="1"/>
  <c r="S368" i="2"/>
  <c r="S360" i="2"/>
  <c r="S352" i="2"/>
  <c r="P352" i="2" s="1"/>
  <c r="S344" i="2"/>
  <c r="S336" i="2"/>
  <c r="P336" i="2" s="1"/>
  <c r="S328" i="2"/>
  <c r="S320" i="2"/>
  <c r="P320" i="2" s="1"/>
  <c r="S312" i="2"/>
  <c r="P312" i="2" s="1"/>
  <c r="S304" i="2"/>
  <c r="P304" i="2" s="1"/>
  <c r="S296" i="2"/>
  <c r="S288" i="2"/>
  <c r="P288" i="2" s="1"/>
  <c r="S280" i="2"/>
  <c r="P280" i="2" s="1"/>
  <c r="S272" i="2"/>
  <c r="P272" i="2" s="1"/>
  <c r="S264" i="2"/>
  <c r="P264" i="2" s="1"/>
  <c r="W548" i="2"/>
  <c r="W540" i="2"/>
  <c r="W532" i="2"/>
  <c r="W524" i="2"/>
  <c r="W516" i="2"/>
  <c r="T516" i="2" s="1"/>
  <c r="W508" i="2"/>
  <c r="W500" i="2"/>
  <c r="T500" i="2" s="1"/>
  <c r="W492" i="2"/>
  <c r="T492" i="2" s="1"/>
  <c r="W484" i="2"/>
  <c r="W476" i="2"/>
  <c r="W468" i="2"/>
  <c r="W460" i="2"/>
  <c r="W452" i="2"/>
  <c r="T452" i="2" s="1"/>
  <c r="W444" i="2"/>
  <c r="W436" i="2"/>
  <c r="T436" i="2" s="1"/>
  <c r="W428" i="2"/>
  <c r="T428" i="2" s="1"/>
  <c r="W420" i="2"/>
  <c r="W412" i="2"/>
  <c r="W404" i="2"/>
  <c r="W396" i="2"/>
  <c r="W388" i="2"/>
  <c r="T388" i="2" s="1"/>
  <c r="W380" i="2"/>
  <c r="W372" i="2"/>
  <c r="T372" i="2" s="1"/>
  <c r="W364" i="2"/>
  <c r="T364" i="2" s="1"/>
  <c r="W356" i="2"/>
  <c r="W348" i="2"/>
  <c r="W340" i="2"/>
  <c r="W332" i="2"/>
  <c r="W324" i="2"/>
  <c r="T324" i="2" s="1"/>
  <c r="W316" i="2"/>
  <c r="W308" i="2"/>
  <c r="T308" i="2" s="1"/>
  <c r="W300" i="2"/>
  <c r="T300" i="2" s="1"/>
  <c r="W292" i="2"/>
  <c r="W284" i="2"/>
  <c r="W276" i="2"/>
  <c r="W268" i="2"/>
  <c r="AD540" i="2"/>
  <c r="AD532" i="2"/>
  <c r="AD524" i="2"/>
  <c r="AD516" i="2"/>
  <c r="AD508" i="2"/>
  <c r="AD500" i="2"/>
  <c r="AD492" i="2"/>
  <c r="AD484" i="2"/>
  <c r="AD476" i="2"/>
  <c r="AD468" i="2"/>
  <c r="AD460" i="2"/>
  <c r="AD452" i="2"/>
  <c r="AD444" i="2"/>
  <c r="AD436" i="2"/>
  <c r="AD427" i="2"/>
  <c r="AD419" i="2"/>
  <c r="AD411" i="2"/>
  <c r="AD403" i="2"/>
  <c r="AD395" i="2"/>
  <c r="AD386" i="2"/>
  <c r="AD378" i="2"/>
  <c r="AD370" i="2"/>
  <c r="AD362" i="2"/>
  <c r="AD354" i="2"/>
  <c r="AD346" i="2"/>
  <c r="AD338" i="2"/>
  <c r="AD330" i="2"/>
  <c r="AD322" i="2"/>
  <c r="AD314" i="2"/>
  <c r="AD306" i="2"/>
  <c r="AA548" i="2"/>
  <c r="AA540" i="2"/>
  <c r="AA532" i="2"/>
  <c r="AA524" i="2"/>
  <c r="AA516" i="2"/>
  <c r="AA508" i="2"/>
  <c r="AA500" i="2"/>
  <c r="AA492" i="2"/>
  <c r="X492" i="2" s="1"/>
  <c r="AA484" i="2"/>
  <c r="AA476" i="2"/>
  <c r="AA468" i="2"/>
  <c r="AA460" i="2"/>
  <c r="AA452" i="2"/>
  <c r="AA444" i="2"/>
  <c r="AA436" i="2"/>
  <c r="AA428" i="2"/>
  <c r="X428" i="2" s="1"/>
  <c r="AA420" i="2"/>
  <c r="AA412" i="2"/>
  <c r="AA404" i="2"/>
  <c r="AA396" i="2"/>
  <c r="X396" i="2" s="1"/>
  <c r="AA388" i="2"/>
  <c r="AA380" i="2"/>
  <c r="AA372" i="2"/>
  <c r="AA364" i="2"/>
  <c r="X364" i="2" s="1"/>
  <c r="AA356" i="2"/>
  <c r="AA348" i="2"/>
  <c r="AA340" i="2"/>
  <c r="AA332" i="2"/>
  <c r="X332" i="2" s="1"/>
  <c r="AA324" i="2"/>
  <c r="AA316" i="2"/>
  <c r="AA308" i="2"/>
  <c r="AA300" i="2"/>
  <c r="X300" i="2" s="1"/>
  <c r="AA292" i="2"/>
  <c r="AA284" i="2"/>
  <c r="AA276" i="2"/>
  <c r="AA268" i="2"/>
  <c r="X268" i="2" s="1"/>
  <c r="AD547" i="2"/>
  <c r="AD539" i="2"/>
  <c r="AD531" i="2"/>
  <c r="AD523" i="2"/>
  <c r="AD515" i="2"/>
  <c r="AD507" i="2"/>
  <c r="AD499" i="2"/>
  <c r="AD491" i="2"/>
  <c r="AD483" i="2"/>
  <c r="AD475" i="2"/>
  <c r="AD467" i="2"/>
  <c r="AD459" i="2"/>
  <c r="AD451" i="2"/>
  <c r="AD443" i="2"/>
  <c r="AD435" i="2"/>
  <c r="AD426" i="2"/>
  <c r="AD418" i="2"/>
  <c r="AD410" i="2"/>
  <c r="AD402" i="2"/>
  <c r="AD394" i="2"/>
  <c r="AD385" i="2"/>
  <c r="AD377" i="2"/>
  <c r="AD369" i="2"/>
  <c r="AD361" i="2"/>
  <c r="W545" i="2"/>
  <c r="T545" i="2" s="1"/>
  <c r="W537" i="2"/>
  <c r="T537" i="2" s="1"/>
  <c r="W529" i="2"/>
  <c r="T529" i="2" s="1"/>
  <c r="W521" i="2"/>
  <c r="T521" i="2" s="1"/>
  <c r="W513" i="2"/>
  <c r="T513" i="2" s="1"/>
  <c r="W505" i="2"/>
  <c r="T505" i="2" s="1"/>
  <c r="W497" i="2"/>
  <c r="T497" i="2" s="1"/>
  <c r="W489" i="2"/>
  <c r="T489" i="2" s="1"/>
  <c r="W481" i="2"/>
  <c r="T481" i="2" s="1"/>
  <c r="W473" i="2"/>
  <c r="T473" i="2" s="1"/>
  <c r="W465" i="2"/>
  <c r="T465" i="2" s="1"/>
  <c r="W457" i="2"/>
  <c r="T457" i="2" s="1"/>
  <c r="W449" i="2"/>
  <c r="T449" i="2" s="1"/>
  <c r="W441" i="2"/>
  <c r="T441" i="2" s="1"/>
  <c r="W433" i="2"/>
  <c r="T433" i="2" s="1"/>
  <c r="W425" i="2"/>
  <c r="T425" i="2" s="1"/>
  <c r="W417" i="2"/>
  <c r="T417" i="2" s="1"/>
  <c r="W409" i="2"/>
  <c r="T409" i="2" s="1"/>
  <c r="W401" i="2"/>
  <c r="T401" i="2" s="1"/>
  <c r="W393" i="2"/>
  <c r="T393" i="2" s="1"/>
  <c r="W385" i="2"/>
  <c r="T385" i="2" s="1"/>
  <c r="W377" i="2"/>
  <c r="T377" i="2" s="1"/>
  <c r="W369" i="2"/>
  <c r="T369" i="2" s="1"/>
  <c r="W361" i="2"/>
  <c r="T361" i="2" s="1"/>
  <c r="W353" i="2"/>
  <c r="T353" i="2" s="1"/>
  <c r="W345" i="2"/>
  <c r="T345" i="2" s="1"/>
  <c r="W337" i="2"/>
  <c r="T337" i="2" s="1"/>
  <c r="W329" i="2"/>
  <c r="T329" i="2" s="1"/>
  <c r="W321" i="2"/>
  <c r="T321" i="2" s="1"/>
  <c r="W313" i="2"/>
  <c r="T313" i="2" s="1"/>
  <c r="W305" i="2"/>
  <c r="T305" i="2" s="1"/>
  <c r="W297" i="2"/>
  <c r="T297" i="2" s="1"/>
  <c r="W289" i="2"/>
  <c r="T289" i="2" s="1"/>
  <c r="W281" i="2"/>
  <c r="T281" i="2" s="1"/>
  <c r="W273" i="2"/>
  <c r="T273" i="2" s="1"/>
  <c r="W265" i="2"/>
  <c r="T265" i="2" s="1"/>
  <c r="AA547" i="2"/>
  <c r="X547" i="2" s="1"/>
  <c r="AA539" i="2"/>
  <c r="AA531" i="2"/>
  <c r="AA523" i="2"/>
  <c r="X523" i="2" s="1"/>
  <c r="AA515" i="2"/>
  <c r="X515" i="2" s="1"/>
  <c r="AA507" i="2"/>
  <c r="X507" i="2" s="1"/>
  <c r="AA499" i="2"/>
  <c r="AA491" i="2"/>
  <c r="X491" i="2" s="1"/>
  <c r="AA483" i="2"/>
  <c r="X483" i="2" s="1"/>
  <c r="AA475" i="2"/>
  <c r="X475" i="2" s="1"/>
  <c r="AA467" i="2"/>
  <c r="AA459" i="2"/>
  <c r="X459" i="2" s="1"/>
  <c r="AA451" i="2"/>
  <c r="X451" i="2" s="1"/>
  <c r="AA443" i="2"/>
  <c r="X443" i="2" s="1"/>
  <c r="AA435" i="2"/>
  <c r="AA427" i="2"/>
  <c r="X427" i="2" s="1"/>
  <c r="AA419" i="2"/>
  <c r="X419" i="2" s="1"/>
  <c r="AA411" i="2"/>
  <c r="X411" i="2" s="1"/>
  <c r="AA403" i="2"/>
  <c r="AA395" i="2"/>
  <c r="X395" i="2" s="1"/>
  <c r="AA387" i="2"/>
  <c r="X387" i="2" s="1"/>
  <c r="AA379" i="2"/>
  <c r="X379" i="2" s="1"/>
  <c r="AA371" i="2"/>
  <c r="AA363" i="2"/>
  <c r="X363" i="2" s="1"/>
  <c r="AA355" i="2"/>
  <c r="X355" i="2" s="1"/>
  <c r="AA347" i="2"/>
  <c r="X347" i="2" s="1"/>
  <c r="AA339" i="2"/>
  <c r="AA331" i="2"/>
  <c r="X331" i="2" s="1"/>
  <c r="AA323" i="2"/>
  <c r="X323" i="2" s="1"/>
  <c r="AA315" i="2"/>
  <c r="X315" i="2" s="1"/>
  <c r="AA307" i="2"/>
  <c r="AA299" i="2"/>
  <c r="X299" i="2" s="1"/>
  <c r="AA291" i="2"/>
  <c r="X291" i="2" s="1"/>
  <c r="AA283" i="2"/>
  <c r="X283" i="2" s="1"/>
  <c r="AA275" i="2"/>
  <c r="AA267" i="2"/>
  <c r="X267" i="2" s="1"/>
  <c r="AD546" i="2"/>
  <c r="AD538" i="2"/>
  <c r="AD530" i="2"/>
  <c r="AD522" i="2"/>
  <c r="AD514" i="2"/>
  <c r="AD506" i="2"/>
  <c r="AD498" i="2"/>
  <c r="AD490" i="2"/>
  <c r="AD482" i="2"/>
  <c r="AD474" i="2"/>
  <c r="AD466" i="2"/>
  <c r="AD458" i="2"/>
  <c r="AD450" i="2"/>
  <c r="AD442" i="2"/>
  <c r="AD434" i="2"/>
  <c r="AD425" i="2"/>
  <c r="AD417" i="2"/>
  <c r="AD409" i="2"/>
  <c r="AD401" i="2"/>
  <c r="AD393" i="2"/>
  <c r="AD384" i="2"/>
  <c r="AD376" i="2"/>
  <c r="AD368" i="2"/>
  <c r="AD360" i="2"/>
  <c r="AD352" i="2"/>
  <c r="AD344" i="2"/>
  <c r="AD336" i="2"/>
  <c r="AD328" i="2"/>
  <c r="AD320" i="2"/>
  <c r="AD312" i="2"/>
  <c r="AD304" i="2"/>
  <c r="AD296" i="2"/>
  <c r="AD288" i="2"/>
  <c r="AD280" i="2"/>
  <c r="AD272" i="2"/>
  <c r="AD428" i="2"/>
  <c r="AD391" i="2"/>
  <c r="AD264" i="2"/>
  <c r="AA546" i="2"/>
  <c r="AA538" i="2"/>
  <c r="X538" i="2" s="1"/>
  <c r="AA530" i="2"/>
  <c r="X530" i="2" s="1"/>
  <c r="AA522" i="2"/>
  <c r="X522" i="2" s="1"/>
  <c r="AA514" i="2"/>
  <c r="AA506" i="2"/>
  <c r="X506" i="2" s="1"/>
  <c r="AA498" i="2"/>
  <c r="X498" i="2" s="1"/>
  <c r="AA490" i="2"/>
  <c r="X490" i="2" s="1"/>
  <c r="AA482" i="2"/>
  <c r="AA474" i="2"/>
  <c r="X474" i="2" s="1"/>
  <c r="AA466" i="2"/>
  <c r="X466" i="2" s="1"/>
  <c r="AA458" i="2"/>
  <c r="X458" i="2" s="1"/>
  <c r="AA450" i="2"/>
  <c r="AA442" i="2"/>
  <c r="X442" i="2" s="1"/>
  <c r="AA434" i="2"/>
  <c r="X434" i="2" s="1"/>
  <c r="AA426" i="2"/>
  <c r="X426" i="2" s="1"/>
  <c r="AA418" i="2"/>
  <c r="AA410" i="2"/>
  <c r="X410" i="2" s="1"/>
  <c r="AA402" i="2"/>
  <c r="X402" i="2" s="1"/>
  <c r="AA394" i="2"/>
  <c r="X394" i="2" s="1"/>
  <c r="AA386" i="2"/>
  <c r="AA378" i="2"/>
  <c r="X378" i="2" s="1"/>
  <c r="AA370" i="2"/>
  <c r="X370" i="2" s="1"/>
  <c r="AA362" i="2"/>
  <c r="X362" i="2" s="1"/>
  <c r="AA354" i="2"/>
  <c r="AA346" i="2"/>
  <c r="X346" i="2" s="1"/>
  <c r="AA338" i="2"/>
  <c r="X338" i="2" s="1"/>
  <c r="AA330" i="2"/>
  <c r="X330" i="2" s="1"/>
  <c r="AA322" i="2"/>
  <c r="AA314" i="2"/>
  <c r="X314" i="2" s="1"/>
  <c r="AA306" i="2"/>
  <c r="X306" i="2" s="1"/>
  <c r="AA298" i="2"/>
  <c r="X298" i="2" s="1"/>
  <c r="AA290" i="2"/>
  <c r="AA282" i="2"/>
  <c r="X282" i="2" s="1"/>
  <c r="AA274" i="2"/>
  <c r="X274" i="2" s="1"/>
  <c r="AA266" i="2"/>
  <c r="X266" i="2" s="1"/>
  <c r="AD545" i="2"/>
  <c r="AD537" i="2"/>
  <c r="AD529" i="2"/>
  <c r="AD521" i="2"/>
  <c r="AD513" i="2"/>
  <c r="AD505" i="2"/>
  <c r="AD497" i="2"/>
  <c r="AD489" i="2"/>
  <c r="AD481" i="2"/>
  <c r="AD473" i="2"/>
  <c r="AD465" i="2"/>
  <c r="AD457" i="2"/>
  <c r="AD449" i="2"/>
  <c r="AD441" i="2"/>
  <c r="AD433" i="2"/>
  <c r="AD424" i="2"/>
  <c r="AD416" i="2"/>
  <c r="AD408" i="2"/>
  <c r="AD400" i="2"/>
  <c r="AD392" i="2"/>
  <c r="AD383" i="2"/>
  <c r="AD375" i="2"/>
  <c r="AD367" i="2"/>
  <c r="AD359" i="2"/>
  <c r="AD351" i="2"/>
  <c r="AD343" i="2"/>
  <c r="AD335" i="2"/>
  <c r="AD327" i="2"/>
  <c r="AD319" i="2"/>
  <c r="AD311" i="2"/>
  <c r="AD303" i="2"/>
  <c r="AD295" i="2"/>
  <c r="AD287" i="2"/>
  <c r="AD279" i="2"/>
  <c r="AD271" i="2"/>
  <c r="W543" i="2"/>
  <c r="T543" i="2" s="1"/>
  <c r="W535" i="2"/>
  <c r="T535" i="2" s="1"/>
  <c r="W527" i="2"/>
  <c r="T527" i="2" s="1"/>
  <c r="W519" i="2"/>
  <c r="W511" i="2"/>
  <c r="T511" i="2" s="1"/>
  <c r="W503" i="2"/>
  <c r="T503" i="2" s="1"/>
  <c r="W495" i="2"/>
  <c r="T495" i="2" s="1"/>
  <c r="W487" i="2"/>
  <c r="W479" i="2"/>
  <c r="T479" i="2" s="1"/>
  <c r="W471" i="2"/>
  <c r="T471" i="2" s="1"/>
  <c r="W463" i="2"/>
  <c r="T463" i="2" s="1"/>
  <c r="W455" i="2"/>
  <c r="W447" i="2"/>
  <c r="T447" i="2" s="1"/>
  <c r="W439" i="2"/>
  <c r="T439" i="2" s="1"/>
  <c r="W431" i="2"/>
  <c r="T431" i="2" s="1"/>
  <c r="W423" i="2"/>
  <c r="W415" i="2"/>
  <c r="T415" i="2" s="1"/>
  <c r="W407" i="2"/>
  <c r="T407" i="2" s="1"/>
  <c r="W399" i="2"/>
  <c r="T399" i="2" s="1"/>
  <c r="W391" i="2"/>
  <c r="W383" i="2"/>
  <c r="W375" i="2"/>
  <c r="T375" i="2" s="1"/>
  <c r="W367" i="2"/>
  <c r="T367" i="2" s="1"/>
  <c r="W359" i="2"/>
  <c r="T359" i="2" s="1"/>
  <c r="W351" i="2"/>
  <c r="W343" i="2"/>
  <c r="T343" i="2" s="1"/>
  <c r="W335" i="2"/>
  <c r="T335" i="2" s="1"/>
  <c r="W327" i="2"/>
  <c r="T327" i="2" s="1"/>
  <c r="W319" i="2"/>
  <c r="W311" i="2"/>
  <c r="T311" i="2" s="1"/>
  <c r="W303" i="2"/>
  <c r="T303" i="2" s="1"/>
  <c r="W295" i="2"/>
  <c r="T295" i="2" s="1"/>
  <c r="W287" i="2"/>
  <c r="W279" i="2"/>
  <c r="T279" i="2" s="1"/>
  <c r="W271" i="2"/>
  <c r="T271" i="2" s="1"/>
  <c r="AA545" i="2"/>
  <c r="X545" i="2" s="1"/>
  <c r="AA537" i="2"/>
  <c r="X537" i="2" s="1"/>
  <c r="AA529" i="2"/>
  <c r="X529" i="2" s="1"/>
  <c r="AA521" i="2"/>
  <c r="X521" i="2" s="1"/>
  <c r="AA513" i="2"/>
  <c r="X513" i="2" s="1"/>
  <c r="AA505" i="2"/>
  <c r="X505" i="2" s="1"/>
  <c r="AA497" i="2"/>
  <c r="X497" i="2" s="1"/>
  <c r="AA489" i="2"/>
  <c r="X489" i="2" s="1"/>
  <c r="AA481" i="2"/>
  <c r="X481" i="2" s="1"/>
  <c r="AA473" i="2"/>
  <c r="X473" i="2" s="1"/>
  <c r="AA465" i="2"/>
  <c r="X465" i="2" s="1"/>
  <c r="AA457" i="2"/>
  <c r="X457" i="2" s="1"/>
  <c r="AA449" i="2"/>
  <c r="X449" i="2" s="1"/>
  <c r="AA441" i="2"/>
  <c r="X441" i="2" s="1"/>
  <c r="AA433" i="2"/>
  <c r="X433" i="2" s="1"/>
  <c r="AA425" i="2"/>
  <c r="X425" i="2" s="1"/>
  <c r="AA417" i="2"/>
  <c r="X417" i="2" s="1"/>
  <c r="AA409" i="2"/>
  <c r="X409" i="2" s="1"/>
  <c r="AA401" i="2"/>
  <c r="X401" i="2" s="1"/>
  <c r="AA393" i="2"/>
  <c r="X393" i="2" s="1"/>
  <c r="AA385" i="2"/>
  <c r="X385" i="2" s="1"/>
  <c r="AA377" i="2"/>
  <c r="X377" i="2" s="1"/>
  <c r="AA369" i="2"/>
  <c r="X369" i="2" s="1"/>
  <c r="AA361" i="2"/>
  <c r="X361" i="2" s="1"/>
  <c r="AA353" i="2"/>
  <c r="X353" i="2" s="1"/>
  <c r="AA345" i="2"/>
  <c r="X345" i="2" s="1"/>
  <c r="AA337" i="2"/>
  <c r="X337" i="2" s="1"/>
  <c r="AA329" i="2"/>
  <c r="X329" i="2" s="1"/>
  <c r="AA321" i="2"/>
  <c r="X321" i="2" s="1"/>
  <c r="AA313" i="2"/>
  <c r="X313" i="2" s="1"/>
  <c r="AA305" i="2"/>
  <c r="X305" i="2" s="1"/>
  <c r="AA297" i="2"/>
  <c r="X297" i="2" s="1"/>
  <c r="AA289" i="2"/>
  <c r="X289" i="2" s="1"/>
  <c r="AA281" i="2"/>
  <c r="X281" i="2" s="1"/>
  <c r="AA273" i="2"/>
  <c r="X273" i="2" s="1"/>
  <c r="AA265" i="2"/>
  <c r="X265" i="2" s="1"/>
  <c r="AA257" i="2"/>
  <c r="AD544" i="2"/>
  <c r="AD536" i="2"/>
  <c r="AD528" i="2"/>
  <c r="AD520" i="2"/>
  <c r="AD512" i="2"/>
  <c r="AD504" i="2"/>
  <c r="AD496" i="2"/>
  <c r="AD488" i="2"/>
  <c r="AD480" i="2"/>
  <c r="AD472" i="2"/>
  <c r="AD464" i="2"/>
  <c r="AD456" i="2"/>
  <c r="AD448" i="2"/>
  <c r="AD440" i="2"/>
  <c r="AD432" i="2"/>
  <c r="AD423" i="2"/>
  <c r="AD415" i="2"/>
  <c r="AD407" i="2"/>
  <c r="AD399" i="2"/>
  <c r="AD390" i="2"/>
  <c r="AD382" i="2"/>
  <c r="AD374" i="2"/>
  <c r="AD366" i="2"/>
  <c r="AD358" i="2"/>
  <c r="AD350" i="2"/>
  <c r="AD342" i="2"/>
  <c r="AD334" i="2"/>
  <c r="AD326" i="2"/>
  <c r="AD318" i="2"/>
  <c r="AD310" i="2"/>
  <c r="AD302" i="2"/>
  <c r="AD294" i="2"/>
  <c r="AD286" i="2"/>
  <c r="AD278" i="2"/>
  <c r="AD270" i="2"/>
  <c r="AD262" i="2"/>
  <c r="W374" i="2"/>
  <c r="T374" i="2" s="1"/>
  <c r="W366" i="2"/>
  <c r="T366" i="2" s="1"/>
  <c r="W358" i="2"/>
  <c r="T358" i="2" s="1"/>
  <c r="W350" i="2"/>
  <c r="W342" i="2"/>
  <c r="T342" i="2" s="1"/>
  <c r="W334" i="2"/>
  <c r="T334" i="2" s="1"/>
  <c r="W326" i="2"/>
  <c r="T326" i="2" s="1"/>
  <c r="W318" i="2"/>
  <c r="W310" i="2"/>
  <c r="T310" i="2" s="1"/>
  <c r="W302" i="2"/>
  <c r="T302" i="2" s="1"/>
  <c r="W294" i="2"/>
  <c r="T294" i="2" s="1"/>
  <c r="W286" i="2"/>
  <c r="W278" i="2"/>
  <c r="T278" i="2" s="1"/>
  <c r="W270" i="2"/>
  <c r="T270" i="2" s="1"/>
  <c r="AA544" i="2"/>
  <c r="X544" i="2" s="1"/>
  <c r="AA536" i="2"/>
  <c r="AA528" i="2"/>
  <c r="X528" i="2" s="1"/>
  <c r="AA520" i="2"/>
  <c r="X520" i="2" s="1"/>
  <c r="AA512" i="2"/>
  <c r="X512" i="2" s="1"/>
  <c r="AA504" i="2"/>
  <c r="AA496" i="2"/>
  <c r="X496" i="2" s="1"/>
  <c r="AA488" i="2"/>
  <c r="X488" i="2" s="1"/>
  <c r="AA480" i="2"/>
  <c r="X480" i="2" s="1"/>
  <c r="AA472" i="2"/>
  <c r="AA464" i="2"/>
  <c r="X464" i="2" s="1"/>
  <c r="AA456" i="2"/>
  <c r="X456" i="2" s="1"/>
  <c r="AA448" i="2"/>
  <c r="X448" i="2" s="1"/>
  <c r="AA440" i="2"/>
  <c r="AA432" i="2"/>
  <c r="X432" i="2" s="1"/>
  <c r="AA424" i="2"/>
  <c r="X424" i="2" s="1"/>
  <c r="AA416" i="2"/>
  <c r="X416" i="2" s="1"/>
  <c r="AA408" i="2"/>
  <c r="AA400" i="2"/>
  <c r="X400" i="2" s="1"/>
  <c r="AA392" i="2"/>
  <c r="X392" i="2" s="1"/>
  <c r="AA384" i="2"/>
  <c r="X384" i="2" s="1"/>
  <c r="AA376" i="2"/>
  <c r="AA368" i="2"/>
  <c r="X368" i="2" s="1"/>
  <c r="AA360" i="2"/>
  <c r="X360" i="2" s="1"/>
  <c r="AA352" i="2"/>
  <c r="X352" i="2" s="1"/>
  <c r="AA344" i="2"/>
  <c r="AA336" i="2"/>
  <c r="X336" i="2" s="1"/>
  <c r="AA328" i="2"/>
  <c r="X328" i="2" s="1"/>
  <c r="AA320" i="2"/>
  <c r="X320" i="2" s="1"/>
  <c r="AA312" i="2"/>
  <c r="AA304" i="2"/>
  <c r="X304" i="2" s="1"/>
  <c r="AA296" i="2"/>
  <c r="X296" i="2" s="1"/>
  <c r="AA288" i="2"/>
  <c r="X288" i="2" s="1"/>
  <c r="AA280" i="2"/>
  <c r="AA272" i="2"/>
  <c r="X272" i="2" s="1"/>
  <c r="AA264" i="2"/>
  <c r="X264" i="2" s="1"/>
  <c r="AD543" i="2"/>
  <c r="AD535" i="2"/>
  <c r="AD527" i="2"/>
  <c r="AD519" i="2"/>
  <c r="AD511" i="2"/>
  <c r="AD503" i="2"/>
  <c r="AD495" i="2"/>
  <c r="AD487" i="2"/>
  <c r="AD479" i="2"/>
  <c r="AD471" i="2"/>
  <c r="AD463" i="2"/>
  <c r="AD455" i="2"/>
  <c r="AD447" i="2"/>
  <c r="AD439" i="2"/>
  <c r="AD431" i="2"/>
  <c r="AD422" i="2"/>
  <c r="AD414" i="2"/>
  <c r="AD406" i="2"/>
  <c r="AD398" i="2"/>
  <c r="AD389" i="2"/>
  <c r="AB389" i="2" s="1"/>
  <c r="AD381" i="2"/>
  <c r="AB381" i="2" s="1"/>
  <c r="AD373" i="2"/>
  <c r="AB373" i="2" s="1"/>
  <c r="AD365" i="2"/>
  <c r="AD357" i="2"/>
  <c r="AB357" i="2" s="1"/>
  <c r="AD349" i="2"/>
  <c r="AB349" i="2" s="1"/>
  <c r="AD341" i="2"/>
  <c r="AD333" i="2"/>
  <c r="AD325" i="2"/>
  <c r="AB325" i="2" s="1"/>
  <c r="AD317" i="2"/>
  <c r="AB317" i="2" s="1"/>
  <c r="AD309" i="2"/>
  <c r="AB309" i="2" s="1"/>
  <c r="AD301" i="2"/>
  <c r="AD293" i="2"/>
  <c r="AB293" i="2" s="1"/>
  <c r="AD285" i="2"/>
  <c r="AB285" i="2" s="1"/>
  <c r="AD277" i="2"/>
  <c r="AD269" i="2"/>
  <c r="W549" i="2"/>
  <c r="T549" i="2" s="1"/>
  <c r="W541" i="2"/>
  <c r="T541" i="2" s="1"/>
  <c r="W533" i="2"/>
  <c r="W525" i="2"/>
  <c r="T525" i="2" s="1"/>
  <c r="W517" i="2"/>
  <c r="T517" i="2" s="1"/>
  <c r="W509" i="2"/>
  <c r="T509" i="2" s="1"/>
  <c r="W501" i="2"/>
  <c r="W493" i="2"/>
  <c r="T493" i="2" s="1"/>
  <c r="W485" i="2"/>
  <c r="T485" i="2" s="1"/>
  <c r="W477" i="2"/>
  <c r="T477" i="2" s="1"/>
  <c r="W469" i="2"/>
  <c r="W461" i="2"/>
  <c r="T461" i="2" s="1"/>
  <c r="W453" i="2"/>
  <c r="T453" i="2" s="1"/>
  <c r="W445" i="2"/>
  <c r="T445" i="2" s="1"/>
  <c r="W437" i="2"/>
  <c r="W429" i="2"/>
  <c r="T429" i="2" s="1"/>
  <c r="W421" i="2"/>
  <c r="T421" i="2" s="1"/>
  <c r="W413" i="2"/>
  <c r="T413" i="2" s="1"/>
  <c r="W405" i="2"/>
  <c r="W397" i="2"/>
  <c r="T397" i="2" s="1"/>
  <c r="W389" i="2"/>
  <c r="T389" i="2" s="1"/>
  <c r="W381" i="2"/>
  <c r="T381" i="2" s="1"/>
  <c r="W373" i="2"/>
  <c r="W365" i="2"/>
  <c r="T365" i="2" s="1"/>
  <c r="W357" i="2"/>
  <c r="T357" i="2" s="1"/>
  <c r="W349" i="2"/>
  <c r="T349" i="2" s="1"/>
  <c r="W341" i="2"/>
  <c r="W333" i="2"/>
  <c r="T333" i="2" s="1"/>
  <c r="W325" i="2"/>
  <c r="T325" i="2" s="1"/>
  <c r="W317" i="2"/>
  <c r="T317" i="2" s="1"/>
  <c r="W309" i="2"/>
  <c r="W301" i="2"/>
  <c r="T301" i="2" s="1"/>
  <c r="W293" i="2"/>
  <c r="T293" i="2" s="1"/>
  <c r="W285" i="2"/>
  <c r="T285" i="2" s="1"/>
  <c r="W277" i="2"/>
  <c r="W269" i="2"/>
  <c r="T269" i="2" s="1"/>
  <c r="AA543" i="2"/>
  <c r="X543" i="2" s="1"/>
  <c r="AA535" i="2"/>
  <c r="X535" i="2" s="1"/>
  <c r="AA527" i="2"/>
  <c r="AA519" i="2"/>
  <c r="AA511" i="2"/>
  <c r="X511" i="2" s="1"/>
  <c r="AA503" i="2"/>
  <c r="AA495" i="2"/>
  <c r="AA487" i="2"/>
  <c r="X487" i="2" s="1"/>
  <c r="AA479" i="2"/>
  <c r="X479" i="2" s="1"/>
  <c r="AA471" i="2"/>
  <c r="X471" i="2" s="1"/>
  <c r="AA463" i="2"/>
  <c r="AA455" i="2"/>
  <c r="AA447" i="2"/>
  <c r="X447" i="2" s="1"/>
  <c r="AA439" i="2"/>
  <c r="AA431" i="2"/>
  <c r="AA423" i="2"/>
  <c r="X423" i="2" s="1"/>
  <c r="AA415" i="2"/>
  <c r="X415" i="2" s="1"/>
  <c r="AA407" i="2"/>
  <c r="X407" i="2" s="1"/>
  <c r="AA399" i="2"/>
  <c r="AA391" i="2"/>
  <c r="AA383" i="2"/>
  <c r="X383" i="2" s="1"/>
  <c r="AA375" i="2"/>
  <c r="AA367" i="2"/>
  <c r="AA359" i="2"/>
  <c r="X359" i="2" s="1"/>
  <c r="AA351" i="2"/>
  <c r="X351" i="2" s="1"/>
  <c r="AA343" i="2"/>
  <c r="X343" i="2" s="1"/>
  <c r="AA335" i="2"/>
  <c r="AA327" i="2"/>
  <c r="AA319" i="2"/>
  <c r="X319" i="2" s="1"/>
  <c r="AA311" i="2"/>
  <c r="AA303" i="2"/>
  <c r="AA295" i="2"/>
  <c r="X295" i="2" s="1"/>
  <c r="AA287" i="2"/>
  <c r="X287" i="2" s="1"/>
  <c r="AA279" i="2"/>
  <c r="X279" i="2" s="1"/>
  <c r="AA271" i="2"/>
  <c r="AD550" i="2"/>
  <c r="AD542" i="2"/>
  <c r="AD534" i="2"/>
  <c r="AD526" i="2"/>
  <c r="AD518" i="2"/>
  <c r="AD510" i="2"/>
  <c r="AD502" i="2"/>
  <c r="AD494" i="2"/>
  <c r="AD486" i="2"/>
  <c r="AD478" i="2"/>
  <c r="AD470" i="2"/>
  <c r="AD462" i="2"/>
  <c r="AA550" i="2"/>
  <c r="X550" i="2" s="1"/>
  <c r="AA542" i="2"/>
  <c r="X542" i="2" s="1"/>
  <c r="AA534" i="2"/>
  <c r="X534" i="2" s="1"/>
  <c r="AA526" i="2"/>
  <c r="AA518" i="2"/>
  <c r="X518" i="2" s="1"/>
  <c r="AA510" i="2"/>
  <c r="X510" i="2" s="1"/>
  <c r="AA502" i="2"/>
  <c r="X502" i="2" s="1"/>
  <c r="AA494" i="2"/>
  <c r="AA486" i="2"/>
  <c r="X486" i="2" s="1"/>
  <c r="AA478" i="2"/>
  <c r="X478" i="2" s="1"/>
  <c r="AA470" i="2"/>
  <c r="AA462" i="2"/>
  <c r="AA454" i="2"/>
  <c r="X454" i="2" s="1"/>
  <c r="AA446" i="2"/>
  <c r="X446" i="2" s="1"/>
  <c r="AA438" i="2"/>
  <c r="X438" i="2" s="1"/>
  <c r="AA430" i="2"/>
  <c r="AA422" i="2"/>
  <c r="X422" i="2" s="1"/>
  <c r="AA414" i="2"/>
  <c r="X414" i="2" s="1"/>
  <c r="AA406" i="2"/>
  <c r="X406" i="2" s="1"/>
  <c r="AA398" i="2"/>
  <c r="AA390" i="2"/>
  <c r="X390" i="2" s="1"/>
  <c r="AA382" i="2"/>
  <c r="X382" i="2" s="1"/>
  <c r="AA374" i="2"/>
  <c r="X374" i="2" s="1"/>
  <c r="AA366" i="2"/>
  <c r="X366" i="2" s="1"/>
  <c r="AA358" i="2"/>
  <c r="AA350" i="2"/>
  <c r="X350" i="2" s="1"/>
  <c r="AA342" i="2"/>
  <c r="X342" i="2" s="1"/>
  <c r="AA334" i="2"/>
  <c r="AA326" i="2"/>
  <c r="AA318" i="2"/>
  <c r="X318" i="2" s="1"/>
  <c r="AA310" i="2"/>
  <c r="X310" i="2" s="1"/>
  <c r="AA302" i="2"/>
  <c r="X302" i="2" s="1"/>
  <c r="AA294" i="2"/>
  <c r="AA286" i="2"/>
  <c r="X286" i="2" s="1"/>
  <c r="AA278" i="2"/>
  <c r="X278" i="2" s="1"/>
  <c r="AA270" i="2"/>
  <c r="AD549" i="2"/>
  <c r="AB549" i="2" s="1"/>
  <c r="AD541" i="2"/>
  <c r="AB541" i="2" s="1"/>
  <c r="AD533" i="2"/>
  <c r="AD525" i="2"/>
  <c r="AD517" i="2"/>
  <c r="AB517" i="2" s="1"/>
  <c r="AD509" i="2"/>
  <c r="AB509" i="2" s="1"/>
  <c r="AD501" i="2"/>
  <c r="AB501" i="2" s="1"/>
  <c r="AD493" i="2"/>
  <c r="AD485" i="2"/>
  <c r="AB485" i="2" s="1"/>
  <c r="AD477" i="2"/>
  <c r="AB477" i="2" s="1"/>
  <c r="AD469" i="2"/>
  <c r="AD461" i="2"/>
  <c r="AD453" i="2"/>
  <c r="AB453" i="2" s="1"/>
  <c r="AD445" i="2"/>
  <c r="AB445" i="2" s="1"/>
  <c r="AD437" i="2"/>
  <c r="AB437" i="2" s="1"/>
  <c r="AD429" i="2"/>
  <c r="AD420" i="2"/>
  <c r="AB420" i="2" s="1"/>
  <c r="AD412" i="2"/>
  <c r="AB412" i="2" s="1"/>
  <c r="AD404" i="2"/>
  <c r="AB404" i="2" s="1"/>
  <c r="AD396" i="2"/>
  <c r="AD387" i="2"/>
  <c r="AD379" i="2"/>
  <c r="AB379" i="2" s="1"/>
  <c r="AD371" i="2"/>
  <c r="AD363" i="2"/>
  <c r="AD355" i="2"/>
  <c r="AB355" i="2" s="1"/>
  <c r="AD347" i="2"/>
  <c r="AB347" i="2" s="1"/>
  <c r="AD339" i="2"/>
  <c r="AB339" i="2" s="1"/>
  <c r="AD331" i="2"/>
  <c r="AD323" i="2"/>
  <c r="AD315" i="2"/>
  <c r="AB315" i="2" s="1"/>
  <c r="AD307" i="2"/>
  <c r="AD299" i="2"/>
  <c r="AD291" i="2"/>
  <c r="AB291" i="2" s="1"/>
  <c r="AD283" i="2"/>
  <c r="AB283" i="2" s="1"/>
  <c r="AD275" i="2"/>
  <c r="AB275" i="2" s="1"/>
  <c r="AD267" i="2"/>
  <c r="AD454" i="2"/>
  <c r="AD446" i="2"/>
  <c r="AD438" i="2"/>
  <c r="AD430" i="2"/>
  <c r="AD421" i="2"/>
  <c r="AB421" i="2" s="1"/>
  <c r="AD413" i="2"/>
  <c r="AB413" i="2" s="1"/>
  <c r="AD405" i="2"/>
  <c r="AD397" i="2"/>
  <c r="AD388" i="2"/>
  <c r="AB388" i="2" s="1"/>
  <c r="AD380" i="2"/>
  <c r="AB380" i="2" s="1"/>
  <c r="AD372" i="2"/>
  <c r="AD364" i="2"/>
  <c r="AD356" i="2"/>
  <c r="AB356" i="2" s="1"/>
  <c r="AD348" i="2"/>
  <c r="AB348" i="2" s="1"/>
  <c r="AD340" i="2"/>
  <c r="AB340" i="2" s="1"/>
  <c r="AD332" i="2"/>
  <c r="AD324" i="2"/>
  <c r="AB324" i="2" s="1"/>
  <c r="AD316" i="2"/>
  <c r="AB316" i="2" s="1"/>
  <c r="AD308" i="2"/>
  <c r="AD300" i="2"/>
  <c r="AD292" i="2"/>
  <c r="AB292" i="2" s="1"/>
  <c r="AD284" i="2"/>
  <c r="AB284" i="2" s="1"/>
  <c r="AD276" i="2"/>
  <c r="AB276" i="2" s="1"/>
  <c r="AD268" i="2"/>
  <c r="AD298" i="2"/>
  <c r="AB298" i="2" s="1"/>
  <c r="AD290" i="2"/>
  <c r="AB290" i="2" s="1"/>
  <c r="AD282" i="2"/>
  <c r="AD274" i="2"/>
  <c r="AD266" i="2"/>
  <c r="AD353" i="2"/>
  <c r="AB353" i="2" s="1"/>
  <c r="AD345" i="2"/>
  <c r="AB345" i="2" s="1"/>
  <c r="AD337" i="2"/>
  <c r="AD329" i="2"/>
  <c r="AD321" i="2"/>
  <c r="AB321" i="2" s="1"/>
  <c r="AD313" i="2"/>
  <c r="AB313" i="2" s="1"/>
  <c r="AD305" i="2"/>
  <c r="AD297" i="2"/>
  <c r="AD289" i="2"/>
  <c r="AB289" i="2" s="1"/>
  <c r="AD281" i="2"/>
  <c r="AB281" i="2" s="1"/>
  <c r="AD273" i="2"/>
  <c r="AD265" i="2"/>
  <c r="K260" i="2"/>
  <c r="H260" i="2" s="1"/>
  <c r="K226" i="2"/>
  <c r="H226" i="2" s="1"/>
  <c r="K209" i="2"/>
  <c r="H209" i="2" s="1"/>
  <c r="K200" i="2"/>
  <c r="H200" i="2" s="1"/>
  <c r="K191" i="2"/>
  <c r="H191" i="2" s="1"/>
  <c r="K234" i="2"/>
  <c r="H234" i="2" s="1"/>
  <c r="K183" i="2"/>
  <c r="H183" i="2" s="1"/>
  <c r="K244" i="2"/>
  <c r="H244" i="2" s="1"/>
  <c r="K218" i="2"/>
  <c r="H218" i="2" s="1"/>
  <c r="K174" i="2"/>
  <c r="H174" i="2" s="1"/>
  <c r="O255" i="2"/>
  <c r="O247" i="2"/>
  <c r="O236" i="2"/>
  <c r="O228" i="2"/>
  <c r="O218" i="2"/>
  <c r="O209" i="2"/>
  <c r="O200" i="2"/>
  <c r="O192" i="2"/>
  <c r="O184" i="2"/>
  <c r="O176" i="2"/>
  <c r="S254" i="2"/>
  <c r="S246" i="2"/>
  <c r="S238" i="2"/>
  <c r="S230" i="2"/>
  <c r="S222" i="2"/>
  <c r="S214" i="2"/>
  <c r="S206" i="2"/>
  <c r="S198" i="2"/>
  <c r="S190" i="2"/>
  <c r="S182" i="2"/>
  <c r="S174" i="2"/>
  <c r="S166" i="2"/>
  <c r="S158" i="2"/>
  <c r="S150" i="2"/>
  <c r="S142" i="2"/>
  <c r="S134" i="2"/>
  <c r="S126" i="2"/>
  <c r="S118" i="2"/>
  <c r="S110" i="2"/>
  <c r="S102" i="2"/>
  <c r="S94" i="2"/>
  <c r="S86" i="2"/>
  <c r="S77" i="2"/>
  <c r="S69" i="2"/>
  <c r="S61" i="2"/>
  <c r="S53" i="2"/>
  <c r="S45" i="2"/>
  <c r="S37" i="2"/>
  <c r="S29" i="2"/>
  <c r="S21" i="2"/>
  <c r="S13" i="2"/>
  <c r="S5" i="2"/>
  <c r="K166" i="2"/>
  <c r="H166" i="2" s="1"/>
  <c r="K149" i="2"/>
  <c r="H149" i="2" s="1"/>
  <c r="K131" i="2"/>
  <c r="H131" i="2" s="1"/>
  <c r="K114" i="2"/>
  <c r="H114" i="2" s="1"/>
  <c r="K96" i="2"/>
  <c r="H96" i="2" s="1"/>
  <c r="K74" i="2"/>
  <c r="H74" i="2" s="1"/>
  <c r="K56" i="2"/>
  <c r="H56" i="2" s="1"/>
  <c r="K40" i="2"/>
  <c r="H40" i="2" s="1"/>
  <c r="K24" i="2"/>
  <c r="H24" i="2" s="1"/>
  <c r="K8" i="2"/>
  <c r="H8" i="2" s="1"/>
  <c r="K251" i="2"/>
  <c r="H251" i="2" s="1"/>
  <c r="K233" i="2"/>
  <c r="H233" i="2" s="1"/>
  <c r="K217" i="2"/>
  <c r="H217" i="2" s="1"/>
  <c r="K199" i="2"/>
  <c r="H199" i="2" s="1"/>
  <c r="K182" i="2"/>
  <c r="H182" i="2" s="1"/>
  <c r="K165" i="2"/>
  <c r="H165" i="2" s="1"/>
  <c r="K147" i="2"/>
  <c r="H147" i="2" s="1"/>
  <c r="K130" i="2"/>
  <c r="H130" i="2" s="1"/>
  <c r="K113" i="2"/>
  <c r="H113" i="2" s="1"/>
  <c r="K93" i="2"/>
  <c r="H93" i="2" s="1"/>
  <c r="K73" i="2"/>
  <c r="H73" i="2" s="1"/>
  <c r="K47" i="2"/>
  <c r="H47" i="2" s="1"/>
  <c r="K39" i="2"/>
  <c r="H39" i="2" s="1"/>
  <c r="K23" i="2"/>
  <c r="H23" i="2" s="1"/>
  <c r="K15" i="2"/>
  <c r="H15" i="2" s="1"/>
  <c r="K7" i="2"/>
  <c r="H7" i="2" s="1"/>
  <c r="O254" i="2"/>
  <c r="O246" i="2"/>
  <c r="O235" i="2"/>
  <c r="O227" i="2"/>
  <c r="O217" i="2"/>
  <c r="O207" i="2"/>
  <c r="O199" i="2"/>
  <c r="O191" i="2"/>
  <c r="L191" i="2" s="1"/>
  <c r="O183" i="2"/>
  <c r="L183" i="2" s="1"/>
  <c r="O175" i="2"/>
  <c r="O166" i="2"/>
  <c r="O157" i="2"/>
  <c r="O147" i="2"/>
  <c r="O138" i="2"/>
  <c r="O125" i="2"/>
  <c r="O117" i="2"/>
  <c r="O109" i="2"/>
  <c r="O101" i="2"/>
  <c r="O91" i="2"/>
  <c r="O81" i="2"/>
  <c r="O73" i="2"/>
  <c r="O64" i="2"/>
  <c r="O54" i="2"/>
  <c r="O46" i="2"/>
  <c r="O38" i="2"/>
  <c r="O30" i="2"/>
  <c r="O22" i="2"/>
  <c r="O14" i="2"/>
  <c r="O6" i="2"/>
  <c r="K258" i="2"/>
  <c r="H258" i="2" s="1"/>
  <c r="K250" i="2"/>
  <c r="H250" i="2" s="1"/>
  <c r="K242" i="2"/>
  <c r="H242" i="2" s="1"/>
  <c r="K232" i="2"/>
  <c r="H232" i="2" s="1"/>
  <c r="K224" i="2"/>
  <c r="H224" i="2" s="1"/>
  <c r="K216" i="2"/>
  <c r="H216" i="2" s="1"/>
  <c r="K206" i="2"/>
  <c r="H206" i="2" s="1"/>
  <c r="K198" i="2"/>
  <c r="H198" i="2" s="1"/>
  <c r="K189" i="2"/>
  <c r="H189" i="2" s="1"/>
  <c r="K181" i="2"/>
  <c r="H181" i="2" s="1"/>
  <c r="K172" i="2"/>
  <c r="H172" i="2" s="1"/>
  <c r="K164" i="2"/>
  <c r="H164" i="2" s="1"/>
  <c r="K155" i="2"/>
  <c r="H155" i="2" s="1"/>
  <c r="K146" i="2"/>
  <c r="H146" i="2" s="1"/>
  <c r="K138" i="2"/>
  <c r="H138" i="2" s="1"/>
  <c r="K128" i="2"/>
  <c r="H128" i="2" s="1"/>
  <c r="K120" i="2"/>
  <c r="H120" i="2" s="1"/>
  <c r="K112" i="2"/>
  <c r="H112" i="2" s="1"/>
  <c r="K104" i="2"/>
  <c r="H104" i="2" s="1"/>
  <c r="K91" i="2"/>
  <c r="H91" i="2" s="1"/>
  <c r="K81" i="2"/>
  <c r="H81" i="2" s="1"/>
  <c r="K72" i="2"/>
  <c r="H72" i="2" s="1"/>
  <c r="K63" i="2"/>
  <c r="H63" i="2" s="1"/>
  <c r="K54" i="2"/>
  <c r="H54" i="2" s="1"/>
  <c r="K46" i="2"/>
  <c r="H46" i="2" s="1"/>
  <c r="K38" i="2"/>
  <c r="H38" i="2" s="1"/>
  <c r="K30" i="2"/>
  <c r="H30" i="2" s="1"/>
  <c r="K22" i="2"/>
  <c r="H22" i="2" s="1"/>
  <c r="K14" i="2"/>
  <c r="H14" i="2" s="1"/>
  <c r="K6" i="2"/>
  <c r="H6" i="2" s="1"/>
  <c r="K158" i="2"/>
  <c r="H158" i="2" s="1"/>
  <c r="K140" i="2"/>
  <c r="H140" i="2" s="1"/>
  <c r="K122" i="2"/>
  <c r="H122" i="2" s="1"/>
  <c r="K106" i="2"/>
  <c r="H106" i="2" s="1"/>
  <c r="K83" i="2"/>
  <c r="H83" i="2" s="1"/>
  <c r="K65" i="2"/>
  <c r="H65" i="2" s="1"/>
  <c r="K48" i="2"/>
  <c r="H48" i="2" s="1"/>
  <c r="K32" i="2"/>
  <c r="H32" i="2" s="1"/>
  <c r="K16" i="2"/>
  <c r="H16" i="2" s="1"/>
  <c r="K259" i="2"/>
  <c r="H259" i="2" s="1"/>
  <c r="K243" i="2"/>
  <c r="H243" i="2" s="1"/>
  <c r="K225" i="2"/>
  <c r="H225" i="2" s="1"/>
  <c r="K207" i="2"/>
  <c r="H207" i="2" s="1"/>
  <c r="K190" i="2"/>
  <c r="H190" i="2" s="1"/>
  <c r="K173" i="2"/>
  <c r="H173" i="2" s="1"/>
  <c r="K157" i="2"/>
  <c r="H157" i="2" s="1"/>
  <c r="K139" i="2"/>
  <c r="H139" i="2" s="1"/>
  <c r="K121" i="2"/>
  <c r="H121" i="2" s="1"/>
  <c r="K105" i="2"/>
  <c r="H105" i="2" s="1"/>
  <c r="K82" i="2"/>
  <c r="H82" i="2" s="1"/>
  <c r="K64" i="2"/>
  <c r="H64" i="2" s="1"/>
  <c r="K55" i="2"/>
  <c r="H55" i="2" s="1"/>
  <c r="K31" i="2"/>
  <c r="H31" i="2" s="1"/>
  <c r="K257" i="2"/>
  <c r="H257" i="2" s="1"/>
  <c r="K249" i="2"/>
  <c r="H249" i="2" s="1"/>
  <c r="K240" i="2"/>
  <c r="H240" i="2" s="1"/>
  <c r="K231" i="2"/>
  <c r="H231" i="2" s="1"/>
  <c r="K223" i="2"/>
  <c r="H223" i="2" s="1"/>
  <c r="K215" i="2"/>
  <c r="H215" i="2" s="1"/>
  <c r="K205" i="2"/>
  <c r="H205" i="2" s="1"/>
  <c r="K197" i="2"/>
  <c r="H197" i="2" s="1"/>
  <c r="K188" i="2"/>
  <c r="H188" i="2" s="1"/>
  <c r="K180" i="2"/>
  <c r="H180" i="2" s="1"/>
  <c r="K171" i="2"/>
  <c r="H171" i="2" s="1"/>
  <c r="K163" i="2"/>
  <c r="H163" i="2" s="1"/>
  <c r="K154" i="2"/>
  <c r="H154" i="2" s="1"/>
  <c r="K145" i="2"/>
  <c r="H145" i="2" s="1"/>
  <c r="K137" i="2"/>
  <c r="H137" i="2" s="1"/>
  <c r="K127" i="2"/>
  <c r="H127" i="2" s="1"/>
  <c r="K119" i="2"/>
  <c r="H119" i="2" s="1"/>
  <c r="K111" i="2"/>
  <c r="H111" i="2" s="1"/>
  <c r="K103" i="2"/>
  <c r="H103" i="2" s="1"/>
  <c r="K90" i="2"/>
  <c r="H90" i="2" s="1"/>
  <c r="K80" i="2"/>
  <c r="H80" i="2" s="1"/>
  <c r="K71" i="2"/>
  <c r="H71" i="2" s="1"/>
  <c r="K62" i="2"/>
  <c r="H62" i="2" s="1"/>
  <c r="K53" i="2"/>
  <c r="H53" i="2" s="1"/>
  <c r="K45" i="2"/>
  <c r="H45" i="2" s="1"/>
  <c r="K37" i="2"/>
  <c r="H37" i="2" s="1"/>
  <c r="K29" i="2"/>
  <c r="H29" i="2" s="1"/>
  <c r="K21" i="2"/>
  <c r="H21" i="2" s="1"/>
  <c r="K13" i="2"/>
  <c r="H13" i="2" s="1"/>
  <c r="K5" i="2"/>
  <c r="H5" i="2" s="1"/>
  <c r="O261" i="2"/>
  <c r="O252" i="2"/>
  <c r="L252" i="2" s="1"/>
  <c r="O243" i="2"/>
  <c r="L243" i="2" s="1"/>
  <c r="O233" i="2"/>
  <c r="O224" i="2"/>
  <c r="O215" i="2"/>
  <c r="O205" i="2"/>
  <c r="O197" i="2"/>
  <c r="O189" i="2"/>
  <c r="O181" i="2"/>
  <c r="O173" i="2"/>
  <c r="O164" i="2"/>
  <c r="O154" i="2"/>
  <c r="O145" i="2"/>
  <c r="O135" i="2"/>
  <c r="O123" i="2"/>
  <c r="O115" i="2"/>
  <c r="O107" i="2"/>
  <c r="O99" i="2"/>
  <c r="O88" i="2"/>
  <c r="O79" i="2"/>
  <c r="O71" i="2"/>
  <c r="O62" i="2"/>
  <c r="O52" i="2"/>
  <c r="O44" i="2"/>
  <c r="O36" i="2"/>
  <c r="O28" i="2"/>
  <c r="O20" i="2"/>
  <c r="O12" i="2"/>
  <c r="O259" i="2"/>
  <c r="O251" i="2"/>
  <c r="O240" i="2"/>
  <c r="O232" i="2"/>
  <c r="L232" i="2" s="1"/>
  <c r="O222" i="2"/>
  <c r="O214" i="2"/>
  <c r="O204" i="2"/>
  <c r="O196" i="2"/>
  <c r="O188" i="2"/>
  <c r="O180" i="2"/>
  <c r="O171" i="2"/>
  <c r="O162" i="2"/>
  <c r="O153" i="2"/>
  <c r="O144" i="2"/>
  <c r="O134" i="2"/>
  <c r="O122" i="2"/>
  <c r="O114" i="2"/>
  <c r="O106" i="2"/>
  <c r="L106" i="2" s="1"/>
  <c r="O98" i="2"/>
  <c r="O87" i="2"/>
  <c r="O78" i="2"/>
  <c r="O70" i="2"/>
  <c r="O61" i="2"/>
  <c r="O51" i="2"/>
  <c r="O43" i="2"/>
  <c r="O35" i="2"/>
  <c r="O27" i="2"/>
  <c r="O19" i="2"/>
  <c r="O11" i="2"/>
  <c r="K256" i="2"/>
  <c r="H256" i="2" s="1"/>
  <c r="K230" i="2"/>
  <c r="H230" i="2" s="1"/>
  <c r="K204" i="2"/>
  <c r="H204" i="2" s="1"/>
  <c r="K187" i="2"/>
  <c r="H187" i="2" s="1"/>
  <c r="K162" i="2"/>
  <c r="H162" i="2" s="1"/>
  <c r="K135" i="2"/>
  <c r="H135" i="2" s="1"/>
  <c r="K110" i="2"/>
  <c r="H110" i="2" s="1"/>
  <c r="K79" i="2"/>
  <c r="H79" i="2" s="1"/>
  <c r="K52" i="2"/>
  <c r="H52" i="2" s="1"/>
  <c r="K28" i="2"/>
  <c r="H28" i="2" s="1"/>
  <c r="K89" i="2"/>
  <c r="K97" i="2"/>
  <c r="K129" i="2"/>
  <c r="K177" i="2"/>
  <c r="K241" i="2"/>
  <c r="K59" i="2"/>
  <c r="K75" i="2"/>
  <c r="K99" i="2"/>
  <c r="K195" i="2"/>
  <c r="K211" i="2"/>
  <c r="K235" i="2"/>
  <c r="K68" i="2"/>
  <c r="K84" i="2"/>
  <c r="K92" i="2"/>
  <c r="K148" i="2"/>
  <c r="K156" i="2"/>
  <c r="K95" i="2"/>
  <c r="K136" i="2"/>
  <c r="K208" i="2"/>
  <c r="K4" i="2"/>
  <c r="H4" i="2" s="1"/>
  <c r="K94" i="2"/>
  <c r="O258" i="2"/>
  <c r="L258" i="2" s="1"/>
  <c r="O250" i="2"/>
  <c r="O239" i="2"/>
  <c r="O231" i="2"/>
  <c r="O221" i="2"/>
  <c r="O213" i="2"/>
  <c r="O203" i="2"/>
  <c r="O195" i="2"/>
  <c r="O187" i="2"/>
  <c r="O179" i="2"/>
  <c r="O170" i="2"/>
  <c r="O161" i="2"/>
  <c r="O152" i="2"/>
  <c r="O143" i="2"/>
  <c r="O132" i="2"/>
  <c r="O121" i="2"/>
  <c r="O113" i="2"/>
  <c r="O105" i="2"/>
  <c r="L105" i="2" s="1"/>
  <c r="O96" i="2"/>
  <c r="L96" i="2" s="1"/>
  <c r="O86" i="2"/>
  <c r="O77" i="2"/>
  <c r="O69" i="2"/>
  <c r="O60" i="2"/>
  <c r="O50" i="2"/>
  <c r="O42" i="2"/>
  <c r="O34" i="2"/>
  <c r="O26" i="2"/>
  <c r="O18" i="2"/>
  <c r="O10" i="2"/>
  <c r="K248" i="2"/>
  <c r="H248" i="2" s="1"/>
  <c r="K222" i="2"/>
  <c r="H222" i="2" s="1"/>
  <c r="K196" i="2"/>
  <c r="H196" i="2" s="1"/>
  <c r="K170" i="2"/>
  <c r="H170" i="2" s="1"/>
  <c r="K144" i="2"/>
  <c r="H144" i="2" s="1"/>
  <c r="K118" i="2"/>
  <c r="H118" i="2" s="1"/>
  <c r="K88" i="2"/>
  <c r="H88" i="2" s="1"/>
  <c r="K61" i="2"/>
  <c r="H61" i="2" s="1"/>
  <c r="K36" i="2"/>
  <c r="H36" i="2" s="1"/>
  <c r="K12" i="2"/>
  <c r="H12" i="2" s="1"/>
  <c r="K255" i="2"/>
  <c r="H255" i="2" s="1"/>
  <c r="K238" i="2"/>
  <c r="H238" i="2" s="1"/>
  <c r="K221" i="2"/>
  <c r="H221" i="2" s="1"/>
  <c r="K203" i="2"/>
  <c r="H203" i="2" s="1"/>
  <c r="K186" i="2"/>
  <c r="H186" i="2" s="1"/>
  <c r="K169" i="2"/>
  <c r="H169" i="2" s="1"/>
  <c r="K152" i="2"/>
  <c r="H152" i="2" s="1"/>
  <c r="K134" i="2"/>
  <c r="H134" i="2" s="1"/>
  <c r="K117" i="2"/>
  <c r="H117" i="2" s="1"/>
  <c r="K101" i="2"/>
  <c r="H101" i="2" s="1"/>
  <c r="K78" i="2"/>
  <c r="H78" i="2" s="1"/>
  <c r="K60" i="2"/>
  <c r="H60" i="2" s="1"/>
  <c r="K43" i="2"/>
  <c r="H43" i="2" s="1"/>
  <c r="K27" i="2"/>
  <c r="H27" i="2" s="1"/>
  <c r="K11" i="2"/>
  <c r="H11" i="2" s="1"/>
  <c r="K254" i="2"/>
  <c r="H254" i="2" s="1"/>
  <c r="K237" i="2"/>
  <c r="H237" i="2" s="1"/>
  <c r="K220" i="2"/>
  <c r="H220" i="2" s="1"/>
  <c r="K202" i="2"/>
  <c r="H202" i="2" s="1"/>
  <c r="K185" i="2"/>
  <c r="H185" i="2" s="1"/>
  <c r="K168" i="2"/>
  <c r="H168" i="2" s="1"/>
  <c r="K151" i="2"/>
  <c r="H151" i="2" s="1"/>
  <c r="K133" i="2"/>
  <c r="H133" i="2" s="1"/>
  <c r="K116" i="2"/>
  <c r="H116" i="2" s="1"/>
  <c r="K100" i="2"/>
  <c r="H100" i="2" s="1"/>
  <c r="K77" i="2"/>
  <c r="H77" i="2" s="1"/>
  <c r="K58" i="2"/>
  <c r="H58" i="2" s="1"/>
  <c r="K42" i="2"/>
  <c r="H42" i="2" s="1"/>
  <c r="K26" i="2"/>
  <c r="H26" i="2" s="1"/>
  <c r="K10" i="2"/>
  <c r="H10" i="2" s="1"/>
  <c r="O257" i="2"/>
  <c r="O249" i="2"/>
  <c r="O238" i="2"/>
  <c r="O230" i="2"/>
  <c r="O220" i="2"/>
  <c r="O212" i="2"/>
  <c r="O202" i="2"/>
  <c r="O194" i="2"/>
  <c r="O186" i="2"/>
  <c r="O178" i="2"/>
  <c r="O169" i="2"/>
  <c r="O160" i="2"/>
  <c r="O151" i="2"/>
  <c r="O142" i="2"/>
  <c r="O131" i="2"/>
  <c r="O120" i="2"/>
  <c r="L120" i="2" s="1"/>
  <c r="O112" i="2"/>
  <c r="L112" i="2" s="1"/>
  <c r="O104" i="2"/>
  <c r="L104" i="2" s="1"/>
  <c r="O94" i="2"/>
  <c r="O85" i="2"/>
  <c r="O76" i="2"/>
  <c r="O67" i="2"/>
  <c r="O58" i="2"/>
  <c r="O49" i="2"/>
  <c r="O41" i="2"/>
  <c r="O33" i="2"/>
  <c r="O25" i="2"/>
  <c r="O17" i="2"/>
  <c r="O9" i="2"/>
  <c r="K239" i="2"/>
  <c r="H239" i="2" s="1"/>
  <c r="K214" i="2"/>
  <c r="H214" i="2" s="1"/>
  <c r="K179" i="2"/>
  <c r="H179" i="2" s="1"/>
  <c r="K153" i="2"/>
  <c r="H153" i="2" s="1"/>
  <c r="K126" i="2"/>
  <c r="H126" i="2" s="1"/>
  <c r="K102" i="2"/>
  <c r="H102" i="2" s="1"/>
  <c r="K70" i="2"/>
  <c r="H70" i="2" s="1"/>
  <c r="K44" i="2"/>
  <c r="H44" i="2" s="1"/>
  <c r="K20" i="2"/>
  <c r="H20" i="2" s="1"/>
  <c r="K263" i="2"/>
  <c r="H263" i="2" s="1"/>
  <c r="K247" i="2"/>
  <c r="H247" i="2" s="1"/>
  <c r="K229" i="2"/>
  <c r="H229" i="2" s="1"/>
  <c r="K213" i="2"/>
  <c r="H213" i="2" s="1"/>
  <c r="K194" i="2"/>
  <c r="H194" i="2" s="1"/>
  <c r="K178" i="2"/>
  <c r="H178" i="2" s="1"/>
  <c r="K161" i="2"/>
  <c r="H161" i="2" s="1"/>
  <c r="K143" i="2"/>
  <c r="H143" i="2" s="1"/>
  <c r="K125" i="2"/>
  <c r="H125" i="2" s="1"/>
  <c r="K109" i="2"/>
  <c r="H109" i="2" s="1"/>
  <c r="K87" i="2"/>
  <c r="H87" i="2" s="1"/>
  <c r="K69" i="2"/>
  <c r="H69" i="2" s="1"/>
  <c r="K51" i="2"/>
  <c r="H51" i="2" s="1"/>
  <c r="K35" i="2"/>
  <c r="H35" i="2" s="1"/>
  <c r="K19" i="2"/>
  <c r="H19" i="2" s="1"/>
  <c r="K262" i="2"/>
  <c r="H262" i="2" s="1"/>
  <c r="K246" i="2"/>
  <c r="H246" i="2" s="1"/>
  <c r="K228" i="2"/>
  <c r="H228" i="2" s="1"/>
  <c r="K212" i="2"/>
  <c r="H212" i="2" s="1"/>
  <c r="K193" i="2"/>
  <c r="H193" i="2" s="1"/>
  <c r="K176" i="2"/>
  <c r="H176" i="2" s="1"/>
  <c r="K160" i="2"/>
  <c r="H160" i="2" s="1"/>
  <c r="K142" i="2"/>
  <c r="H142" i="2" s="1"/>
  <c r="K124" i="2"/>
  <c r="H124" i="2" s="1"/>
  <c r="K108" i="2"/>
  <c r="H108" i="2" s="1"/>
  <c r="K86" i="2"/>
  <c r="H86" i="2" s="1"/>
  <c r="K67" i="2"/>
  <c r="H67" i="2" s="1"/>
  <c r="K50" i="2"/>
  <c r="H50" i="2" s="1"/>
  <c r="K34" i="2"/>
  <c r="H34" i="2" s="1"/>
  <c r="K18" i="2"/>
  <c r="H18" i="2" s="1"/>
  <c r="K261" i="2"/>
  <c r="H261" i="2" s="1"/>
  <c r="K253" i="2"/>
  <c r="H253" i="2" s="1"/>
  <c r="K245" i="2"/>
  <c r="H245" i="2" s="1"/>
  <c r="K236" i="2"/>
  <c r="H236" i="2" s="1"/>
  <c r="K227" i="2"/>
  <c r="H227" i="2" s="1"/>
  <c r="K219" i="2"/>
  <c r="H219" i="2" s="1"/>
  <c r="K210" i="2"/>
  <c r="H210" i="2" s="1"/>
  <c r="K201" i="2"/>
  <c r="H201" i="2" s="1"/>
  <c r="K192" i="2"/>
  <c r="H192" i="2" s="1"/>
  <c r="K184" i="2"/>
  <c r="H184" i="2" s="1"/>
  <c r="K175" i="2"/>
  <c r="H175" i="2" s="1"/>
  <c r="K167" i="2"/>
  <c r="H167" i="2" s="1"/>
  <c r="K159" i="2"/>
  <c r="H159" i="2" s="1"/>
  <c r="K150" i="2"/>
  <c r="H150" i="2" s="1"/>
  <c r="K141" i="2"/>
  <c r="H141" i="2" s="1"/>
  <c r="K132" i="2"/>
  <c r="H132" i="2" s="1"/>
  <c r="K123" i="2"/>
  <c r="H123" i="2" s="1"/>
  <c r="K115" i="2"/>
  <c r="H115" i="2" s="1"/>
  <c r="K107" i="2"/>
  <c r="H107" i="2" s="1"/>
  <c r="K98" i="2"/>
  <c r="H98" i="2" s="1"/>
  <c r="K85" i="2"/>
  <c r="H85" i="2" s="1"/>
  <c r="K76" i="2"/>
  <c r="H76" i="2" s="1"/>
  <c r="K66" i="2"/>
  <c r="H66" i="2" s="1"/>
  <c r="K57" i="2"/>
  <c r="H57" i="2" s="1"/>
  <c r="K49" i="2"/>
  <c r="H49" i="2" s="1"/>
  <c r="K41" i="2"/>
  <c r="H41" i="2" s="1"/>
  <c r="K33" i="2"/>
  <c r="H33" i="2" s="1"/>
  <c r="K25" i="2"/>
  <c r="H25" i="2" s="1"/>
  <c r="K17" i="2"/>
  <c r="H17" i="2" s="1"/>
  <c r="K9" i="2"/>
  <c r="H9" i="2" s="1"/>
  <c r="O167" i="2"/>
  <c r="O158" i="2"/>
  <c r="O149" i="2"/>
  <c r="O139" i="2"/>
  <c r="L139" i="2" s="1"/>
  <c r="O126" i="2"/>
  <c r="O118" i="2"/>
  <c r="O110" i="2"/>
  <c r="O102" i="2"/>
  <c r="O92" i="2"/>
  <c r="O82" i="2"/>
  <c r="O74" i="2"/>
  <c r="O65" i="2"/>
  <c r="O56" i="2"/>
  <c r="L56" i="2" s="1"/>
  <c r="O47" i="2"/>
  <c r="O39" i="2"/>
  <c r="O31" i="2"/>
  <c r="L31" i="2" s="1"/>
  <c r="O23" i="2"/>
  <c r="L23" i="2" s="1"/>
  <c r="O15" i="2"/>
  <c r="L15" i="2" s="1"/>
  <c r="O7" i="2"/>
  <c r="S263" i="2"/>
  <c r="P263" i="2" s="1"/>
  <c r="S255" i="2"/>
  <c r="P255" i="2" s="1"/>
  <c r="S247" i="2"/>
  <c r="P247" i="2" s="1"/>
  <c r="S239" i="2"/>
  <c r="S231" i="2"/>
  <c r="S223" i="2"/>
  <c r="S215" i="2"/>
  <c r="P215" i="2" s="1"/>
  <c r="S207" i="2"/>
  <c r="P207" i="2" s="1"/>
  <c r="S199" i="2"/>
  <c r="P199" i="2" s="1"/>
  <c r="S191" i="2"/>
  <c r="S183" i="2"/>
  <c r="S175" i="2"/>
  <c r="P175" i="2" s="1"/>
  <c r="S167" i="2"/>
  <c r="S159" i="2"/>
  <c r="S151" i="2"/>
  <c r="S143" i="2"/>
  <c r="S135" i="2"/>
  <c r="P135" i="2" s="1"/>
  <c r="S127" i="2"/>
  <c r="S119" i="2"/>
  <c r="S111" i="2"/>
  <c r="S103" i="2"/>
  <c r="S95" i="2"/>
  <c r="S87" i="2"/>
  <c r="S78" i="2"/>
  <c r="S70" i="2"/>
  <c r="P70" i="2" s="1"/>
  <c r="S62" i="2"/>
  <c r="S54" i="2"/>
  <c r="S46" i="2"/>
  <c r="S38" i="2"/>
  <c r="P38" i="2" s="1"/>
  <c r="S30" i="2"/>
  <c r="P30" i="2" s="1"/>
  <c r="S22" i="2"/>
  <c r="P22" i="2" s="1"/>
  <c r="S14" i="2"/>
  <c r="S6" i="2"/>
  <c r="P6" i="2" s="1"/>
  <c r="W259" i="2"/>
  <c r="W251" i="2"/>
  <c r="W243" i="2"/>
  <c r="W234" i="2"/>
  <c r="W226" i="2"/>
  <c r="W218" i="2"/>
  <c r="W210" i="2"/>
  <c r="W202" i="2"/>
  <c r="W194" i="2"/>
  <c r="W186" i="2"/>
  <c r="W178" i="2"/>
  <c r="W170" i="2"/>
  <c r="W162" i="2"/>
  <c r="W154" i="2"/>
  <c r="W146" i="2"/>
  <c r="W138" i="2"/>
  <c r="W130" i="2"/>
  <c r="W122" i="2"/>
  <c r="W113" i="2"/>
  <c r="W105" i="2"/>
  <c r="W97" i="2"/>
  <c r="W89" i="2"/>
  <c r="W81" i="2"/>
  <c r="W73" i="2"/>
  <c r="W65" i="2"/>
  <c r="W57" i="2"/>
  <c r="W49" i="2"/>
  <c r="W41" i="2"/>
  <c r="W33" i="2"/>
  <c r="W25" i="2"/>
  <c r="W17" i="2"/>
  <c r="W9" i="2"/>
  <c r="AA220" i="2"/>
  <c r="W250" i="2"/>
  <c r="W242" i="2"/>
  <c r="W233" i="2"/>
  <c r="W225" i="2"/>
  <c r="W217" i="2"/>
  <c r="W209" i="2"/>
  <c r="W201" i="2"/>
  <c r="W193" i="2"/>
  <c r="W185" i="2"/>
  <c r="W177" i="2"/>
  <c r="W169" i="2"/>
  <c r="W161" i="2"/>
  <c r="W153" i="2"/>
  <c r="W145" i="2"/>
  <c r="W137" i="2"/>
  <c r="W129" i="2"/>
  <c r="W121" i="2"/>
  <c r="W112" i="2"/>
  <c r="W104" i="2"/>
  <c r="W96" i="2"/>
  <c r="W88" i="2"/>
  <c r="W80" i="2"/>
  <c r="W72" i="2"/>
  <c r="W64" i="2"/>
  <c r="W56" i="2"/>
  <c r="W48" i="2"/>
  <c r="W40" i="2"/>
  <c r="W32" i="2"/>
  <c r="W24" i="2"/>
  <c r="W16" i="2"/>
  <c r="W8" i="2"/>
  <c r="O130" i="2"/>
  <c r="O59" i="2"/>
  <c r="O163" i="2"/>
  <c r="O133" i="2"/>
  <c r="O128" i="2"/>
  <c r="O136" i="2"/>
  <c r="O95" i="2"/>
  <c r="O55" i="2"/>
  <c r="O97" i="2"/>
  <c r="O140" i="2"/>
  <c r="O211" i="2"/>
  <c r="O223" i="2"/>
  <c r="O4" i="2"/>
  <c r="O84" i="2"/>
  <c r="O148" i="2"/>
  <c r="O241" i="2"/>
  <c r="O68" i="2"/>
  <c r="O89" i="2"/>
  <c r="O208" i="2"/>
  <c r="O156" i="2"/>
  <c r="O172" i="2"/>
  <c r="O244" i="2"/>
  <c r="O260" i="2"/>
  <c r="O129" i="2"/>
  <c r="O225" i="2"/>
  <c r="O242" i="2"/>
  <c r="O262" i="2"/>
  <c r="O253" i="2"/>
  <c r="O245" i="2"/>
  <c r="O234" i="2"/>
  <c r="O226" i="2"/>
  <c r="O216" i="2"/>
  <c r="L216" i="2" s="1"/>
  <c r="O206" i="2"/>
  <c r="O198" i="2"/>
  <c r="O190" i="2"/>
  <c r="O182" i="2"/>
  <c r="O174" i="2"/>
  <c r="O165" i="2"/>
  <c r="L165" i="2" s="1"/>
  <c r="O155" i="2"/>
  <c r="L155" i="2" s="1"/>
  <c r="O146" i="2"/>
  <c r="L146" i="2" s="1"/>
  <c r="O137" i="2"/>
  <c r="O124" i="2"/>
  <c r="O116" i="2"/>
  <c r="O108" i="2"/>
  <c r="O100" i="2"/>
  <c r="L100" i="2" s="1"/>
  <c r="O90" i="2"/>
  <c r="L90" i="2" s="1"/>
  <c r="O80" i="2"/>
  <c r="L80" i="2" s="1"/>
  <c r="O72" i="2"/>
  <c r="L72" i="2" s="1"/>
  <c r="O63" i="2"/>
  <c r="O53" i="2"/>
  <c r="O45" i="2"/>
  <c r="L45" i="2" s="1"/>
  <c r="O37" i="2"/>
  <c r="O29" i="2"/>
  <c r="O21" i="2"/>
  <c r="L21" i="2" s="1"/>
  <c r="O13" i="2"/>
  <c r="L13" i="2" s="1"/>
  <c r="O5" i="2"/>
  <c r="S261" i="2"/>
  <c r="S253" i="2"/>
  <c r="S245" i="2"/>
  <c r="S237" i="2"/>
  <c r="S229" i="2"/>
  <c r="S221" i="2"/>
  <c r="P221" i="2" s="1"/>
  <c r="S213" i="2"/>
  <c r="S205" i="2"/>
  <c r="P205" i="2" s="1"/>
  <c r="S197" i="2"/>
  <c r="S189" i="2"/>
  <c r="S181" i="2"/>
  <c r="P181" i="2" s="1"/>
  <c r="S173" i="2"/>
  <c r="P173" i="2" s="1"/>
  <c r="S165" i="2"/>
  <c r="S157" i="2"/>
  <c r="S149" i="2"/>
  <c r="P149" i="2" s="1"/>
  <c r="S141" i="2"/>
  <c r="S133" i="2"/>
  <c r="S125" i="2"/>
  <c r="S117" i="2"/>
  <c r="S109" i="2"/>
  <c r="P109" i="2" s="1"/>
  <c r="S101" i="2"/>
  <c r="P101" i="2" s="1"/>
  <c r="S93" i="2"/>
  <c r="S85" i="2"/>
  <c r="S76" i="2"/>
  <c r="P76" i="2" s="1"/>
  <c r="S68" i="2"/>
  <c r="S60" i="2"/>
  <c r="S52" i="2"/>
  <c r="S44" i="2"/>
  <c r="P44" i="2" s="1"/>
  <c r="S36" i="2"/>
  <c r="P36" i="2" s="1"/>
  <c r="S28" i="2"/>
  <c r="P28" i="2" s="1"/>
  <c r="S20" i="2"/>
  <c r="S12" i="2"/>
  <c r="P12" i="2" s="1"/>
  <c r="S80" i="2"/>
  <c r="S4" i="2"/>
  <c r="W71" i="2"/>
  <c r="S260" i="2"/>
  <c r="S252" i="2"/>
  <c r="P252" i="2" s="1"/>
  <c r="S244" i="2"/>
  <c r="S236" i="2"/>
  <c r="P236" i="2" s="1"/>
  <c r="S228" i="2"/>
  <c r="P228" i="2" s="1"/>
  <c r="S220" i="2"/>
  <c r="S212" i="2"/>
  <c r="S204" i="2"/>
  <c r="S196" i="2"/>
  <c r="P196" i="2" s="1"/>
  <c r="S188" i="2"/>
  <c r="P188" i="2" s="1"/>
  <c r="S180" i="2"/>
  <c r="P180" i="2" s="1"/>
  <c r="S172" i="2"/>
  <c r="S164" i="2"/>
  <c r="P164" i="2" s="1"/>
  <c r="S156" i="2"/>
  <c r="S148" i="2"/>
  <c r="S140" i="2"/>
  <c r="S132" i="2"/>
  <c r="P132" i="2" s="1"/>
  <c r="S124" i="2"/>
  <c r="S116" i="2"/>
  <c r="S108" i="2"/>
  <c r="S100" i="2"/>
  <c r="S92" i="2"/>
  <c r="S84" i="2"/>
  <c r="S75" i="2"/>
  <c r="S67" i="2"/>
  <c r="S59" i="2"/>
  <c r="S51" i="2"/>
  <c r="P51" i="2" s="1"/>
  <c r="S43" i="2"/>
  <c r="P43" i="2" s="1"/>
  <c r="S35" i="2"/>
  <c r="P35" i="2" s="1"/>
  <c r="S27" i="2"/>
  <c r="S19" i="2"/>
  <c r="S11" i="2"/>
  <c r="P11" i="2" s="1"/>
  <c r="W256" i="2"/>
  <c r="W248" i="2"/>
  <c r="W240" i="2"/>
  <c r="W231" i="2"/>
  <c r="W223" i="2"/>
  <c r="W215" i="2"/>
  <c r="W207" i="2"/>
  <c r="W199" i="2"/>
  <c r="W191" i="2"/>
  <c r="W183" i="2"/>
  <c r="T183" i="2" s="1"/>
  <c r="W175" i="2"/>
  <c r="W167" i="2"/>
  <c r="W159" i="2"/>
  <c r="W151" i="2"/>
  <c r="W143" i="2"/>
  <c r="W135" i="2"/>
  <c r="W127" i="2"/>
  <c r="W118" i="2"/>
  <c r="W110" i="2"/>
  <c r="T110" i="2" s="1"/>
  <c r="W102" i="2"/>
  <c r="T102" i="2" s="1"/>
  <c r="W94" i="2"/>
  <c r="T94" i="2" s="1"/>
  <c r="W86" i="2"/>
  <c r="W78" i="2"/>
  <c r="W70" i="2"/>
  <c r="W62" i="2"/>
  <c r="W54" i="2"/>
  <c r="T54" i="2" s="1"/>
  <c r="W46" i="2"/>
  <c r="W38" i="2"/>
  <c r="W30" i="2"/>
  <c r="W22" i="2"/>
  <c r="W14" i="2"/>
  <c r="W6" i="2"/>
  <c r="S259" i="2"/>
  <c r="P259" i="2" s="1"/>
  <c r="S251" i="2"/>
  <c r="P251" i="2" s="1"/>
  <c r="S243" i="2"/>
  <c r="P243" i="2" s="1"/>
  <c r="S235" i="2"/>
  <c r="P235" i="2" s="1"/>
  <c r="S227" i="2"/>
  <c r="P227" i="2" s="1"/>
  <c r="S219" i="2"/>
  <c r="S211" i="2"/>
  <c r="S203" i="2"/>
  <c r="S195" i="2"/>
  <c r="S187" i="2"/>
  <c r="P187" i="2" s="1"/>
  <c r="S179" i="2"/>
  <c r="P179" i="2" s="1"/>
  <c r="S171" i="2"/>
  <c r="S163" i="2"/>
  <c r="S155" i="2"/>
  <c r="S147" i="2"/>
  <c r="P147" i="2" s="1"/>
  <c r="S139" i="2"/>
  <c r="S131" i="2"/>
  <c r="P131" i="2" s="1"/>
  <c r="S123" i="2"/>
  <c r="S115" i="2"/>
  <c r="P115" i="2" s="1"/>
  <c r="S107" i="2"/>
  <c r="P107" i="2" s="1"/>
  <c r="S99" i="2"/>
  <c r="P99" i="2" s="1"/>
  <c r="S91" i="2"/>
  <c r="P91" i="2" s="1"/>
  <c r="S83" i="2"/>
  <c r="S74" i="2"/>
  <c r="P74" i="2" s="1"/>
  <c r="S66" i="2"/>
  <c r="S58" i="2"/>
  <c r="P58" i="2" s="1"/>
  <c r="S50" i="2"/>
  <c r="S42" i="2"/>
  <c r="P42" i="2" s="1"/>
  <c r="S34" i="2"/>
  <c r="P34" i="2" s="1"/>
  <c r="S26" i="2"/>
  <c r="S18" i="2"/>
  <c r="P18" i="2" s="1"/>
  <c r="S10" i="2"/>
  <c r="P10" i="2" s="1"/>
  <c r="W263" i="2"/>
  <c r="W255" i="2"/>
  <c r="T255" i="2" s="1"/>
  <c r="W247" i="2"/>
  <c r="T247" i="2" s="1"/>
  <c r="W239" i="2"/>
  <c r="W230" i="2"/>
  <c r="T230" i="2" s="1"/>
  <c r="W222" i="2"/>
  <c r="T222" i="2" s="1"/>
  <c r="W214" i="2"/>
  <c r="W206" i="2"/>
  <c r="T206" i="2" s="1"/>
  <c r="W198" i="2"/>
  <c r="T198" i="2" s="1"/>
  <c r="W190" i="2"/>
  <c r="T190" i="2" s="1"/>
  <c r="W182" i="2"/>
  <c r="W174" i="2"/>
  <c r="T174" i="2" s="1"/>
  <c r="W166" i="2"/>
  <c r="T166" i="2" s="1"/>
  <c r="W158" i="2"/>
  <c r="T158" i="2" s="1"/>
  <c r="W150" i="2"/>
  <c r="W142" i="2"/>
  <c r="T142" i="2" s="1"/>
  <c r="W134" i="2"/>
  <c r="T134" i="2" s="1"/>
  <c r="W126" i="2"/>
  <c r="T126" i="2" s="1"/>
  <c r="W117" i="2"/>
  <c r="W109" i="2"/>
  <c r="W101" i="2"/>
  <c r="W93" i="2"/>
  <c r="W85" i="2"/>
  <c r="W77" i="2"/>
  <c r="T77" i="2" s="1"/>
  <c r="W69" i="2"/>
  <c r="T69" i="2" s="1"/>
  <c r="W61" i="2"/>
  <c r="T61" i="2" s="1"/>
  <c r="W53" i="2"/>
  <c r="W45" i="2"/>
  <c r="T45" i="2" s="1"/>
  <c r="W37" i="2"/>
  <c r="T37" i="2" s="1"/>
  <c r="W29" i="2"/>
  <c r="T29" i="2" s="1"/>
  <c r="W21" i="2"/>
  <c r="W13" i="2"/>
  <c r="T13" i="2" s="1"/>
  <c r="W4" i="2"/>
  <c r="W119" i="2"/>
  <c r="W236" i="2"/>
  <c r="AA249" i="2"/>
  <c r="AA241" i="2"/>
  <c r="AA232" i="2"/>
  <c r="AA224" i="2"/>
  <c r="AA216" i="2"/>
  <c r="AA208" i="2"/>
  <c r="AA200" i="2"/>
  <c r="AA192" i="2"/>
  <c r="AA184" i="2"/>
  <c r="AA176" i="2"/>
  <c r="AA168" i="2"/>
  <c r="AA160" i="2"/>
  <c r="AA152" i="2"/>
  <c r="AA144" i="2"/>
  <c r="AA136" i="2"/>
  <c r="AA127" i="2"/>
  <c r="AA118" i="2"/>
  <c r="AA110" i="2"/>
  <c r="AA102" i="2"/>
  <c r="AA94" i="2"/>
  <c r="AA86" i="2"/>
  <c r="AA77" i="2"/>
  <c r="AA69" i="2"/>
  <c r="AA61" i="2"/>
  <c r="AA53" i="2"/>
  <c r="AA45" i="2"/>
  <c r="AA37" i="2"/>
  <c r="AA29" i="2"/>
  <c r="AA21" i="2"/>
  <c r="AA13" i="2"/>
  <c r="AA5" i="2"/>
  <c r="S258" i="2"/>
  <c r="P258" i="2" s="1"/>
  <c r="S250" i="2"/>
  <c r="P250" i="2" s="1"/>
  <c r="S242" i="2"/>
  <c r="S234" i="2"/>
  <c r="S226" i="2"/>
  <c r="S218" i="2"/>
  <c r="P218" i="2" s="1"/>
  <c r="S210" i="2"/>
  <c r="S202" i="2"/>
  <c r="P202" i="2" s="1"/>
  <c r="S194" i="2"/>
  <c r="P194" i="2" s="1"/>
  <c r="S186" i="2"/>
  <c r="P186" i="2" s="1"/>
  <c r="S178" i="2"/>
  <c r="S170" i="2"/>
  <c r="S162" i="2"/>
  <c r="P162" i="2" s="1"/>
  <c r="S154" i="2"/>
  <c r="P154" i="2" s="1"/>
  <c r="S146" i="2"/>
  <c r="S138" i="2"/>
  <c r="P138" i="2" s="1"/>
  <c r="S130" i="2"/>
  <c r="S122" i="2"/>
  <c r="P122" i="2" s="1"/>
  <c r="S114" i="2"/>
  <c r="P114" i="2" s="1"/>
  <c r="S106" i="2"/>
  <c r="S98" i="2"/>
  <c r="S90" i="2"/>
  <c r="P90" i="2" s="1"/>
  <c r="S82" i="2"/>
  <c r="P82" i="2" s="1"/>
  <c r="S73" i="2"/>
  <c r="P73" i="2" s="1"/>
  <c r="S65" i="2"/>
  <c r="S57" i="2"/>
  <c r="S49" i="2"/>
  <c r="P49" i="2" s="1"/>
  <c r="S41" i="2"/>
  <c r="S33" i="2"/>
  <c r="S25" i="2"/>
  <c r="S17" i="2"/>
  <c r="P17" i="2" s="1"/>
  <c r="S9" i="2"/>
  <c r="P9" i="2" s="1"/>
  <c r="W262" i="2"/>
  <c r="T262" i="2" s="1"/>
  <c r="W254" i="2"/>
  <c r="T254" i="2" s="1"/>
  <c r="W246" i="2"/>
  <c r="T246" i="2" s="1"/>
  <c r="W238" i="2"/>
  <c r="T238" i="2" s="1"/>
  <c r="W229" i="2"/>
  <c r="W221" i="2"/>
  <c r="T221" i="2" s="1"/>
  <c r="W213" i="2"/>
  <c r="W205" i="2"/>
  <c r="W197" i="2"/>
  <c r="T197" i="2" s="1"/>
  <c r="W189" i="2"/>
  <c r="T189" i="2" s="1"/>
  <c r="W181" i="2"/>
  <c r="T181" i="2" s="1"/>
  <c r="W173" i="2"/>
  <c r="W165" i="2"/>
  <c r="W157" i="2"/>
  <c r="T157" i="2" s="1"/>
  <c r="W149" i="2"/>
  <c r="W141" i="2"/>
  <c r="W133" i="2"/>
  <c r="T133" i="2" s="1"/>
  <c r="W125" i="2"/>
  <c r="T125" i="2" s="1"/>
  <c r="W116" i="2"/>
  <c r="T116" i="2" s="1"/>
  <c r="W108" i="2"/>
  <c r="W100" i="2"/>
  <c r="W92" i="2"/>
  <c r="T92" i="2" s="1"/>
  <c r="W84" i="2"/>
  <c r="T84" i="2" s="1"/>
  <c r="W76" i="2"/>
  <c r="W68" i="2"/>
  <c r="T68" i="2" s="1"/>
  <c r="W60" i="2"/>
  <c r="T60" i="2" s="1"/>
  <c r="W52" i="2"/>
  <c r="T52" i="2" s="1"/>
  <c r="W44" i="2"/>
  <c r="W36" i="2"/>
  <c r="W28" i="2"/>
  <c r="T28" i="2" s="1"/>
  <c r="W20" i="2"/>
  <c r="W12" i="2"/>
  <c r="W5" i="2"/>
  <c r="T5" i="2" s="1"/>
  <c r="S257" i="2"/>
  <c r="P257" i="2" s="1"/>
  <c r="S249" i="2"/>
  <c r="S241" i="2"/>
  <c r="S233" i="2"/>
  <c r="S225" i="2"/>
  <c r="S217" i="2"/>
  <c r="P217" i="2" s="1"/>
  <c r="S209" i="2"/>
  <c r="P209" i="2" s="1"/>
  <c r="S201" i="2"/>
  <c r="S193" i="2"/>
  <c r="S185" i="2"/>
  <c r="S177" i="2"/>
  <c r="S169" i="2"/>
  <c r="S161" i="2"/>
  <c r="P161" i="2" s="1"/>
  <c r="S153" i="2"/>
  <c r="P153" i="2" s="1"/>
  <c r="S145" i="2"/>
  <c r="P145" i="2" s="1"/>
  <c r="S137" i="2"/>
  <c r="P137" i="2" s="1"/>
  <c r="S129" i="2"/>
  <c r="S121" i="2"/>
  <c r="S113" i="2"/>
  <c r="S105" i="2"/>
  <c r="P105" i="2" s="1"/>
  <c r="S97" i="2"/>
  <c r="S89" i="2"/>
  <c r="S81" i="2"/>
  <c r="S72" i="2"/>
  <c r="S64" i="2"/>
  <c r="P64" i="2" s="1"/>
  <c r="S56" i="2"/>
  <c r="P56" i="2" s="1"/>
  <c r="S48" i="2"/>
  <c r="S40" i="2"/>
  <c r="S32" i="2"/>
  <c r="S24" i="2"/>
  <c r="S16" i="2"/>
  <c r="S8" i="2"/>
  <c r="W180" i="2"/>
  <c r="AA263" i="2"/>
  <c r="O256" i="2"/>
  <c r="L256" i="2" s="1"/>
  <c r="O248" i="2"/>
  <c r="O237" i="2"/>
  <c r="O229" i="2"/>
  <c r="L229" i="2" s="1"/>
  <c r="O219" i="2"/>
  <c r="O210" i="2"/>
  <c r="O201" i="2"/>
  <c r="O193" i="2"/>
  <c r="O185" i="2"/>
  <c r="O177" i="2"/>
  <c r="O168" i="2"/>
  <c r="O159" i="2"/>
  <c r="L159" i="2" s="1"/>
  <c r="O150" i="2"/>
  <c r="O141" i="2"/>
  <c r="O127" i="2"/>
  <c r="L127" i="2" s="1"/>
  <c r="O119" i="2"/>
  <c r="L119" i="2" s="1"/>
  <c r="O111" i="2"/>
  <c r="O103" i="2"/>
  <c r="O93" i="2"/>
  <c r="L93" i="2" s="1"/>
  <c r="O83" i="2"/>
  <c r="L83" i="2" s="1"/>
  <c r="O75" i="2"/>
  <c r="O66" i="2"/>
  <c r="O57" i="2"/>
  <c r="O48" i="2"/>
  <c r="L48" i="2" s="1"/>
  <c r="O40" i="2"/>
  <c r="L40" i="2" s="1"/>
  <c r="O32" i="2"/>
  <c r="L32" i="2" s="1"/>
  <c r="O24" i="2"/>
  <c r="L24" i="2" s="1"/>
  <c r="O16" i="2"/>
  <c r="O8" i="2"/>
  <c r="S256" i="2"/>
  <c r="S248" i="2"/>
  <c r="S240" i="2"/>
  <c r="P240" i="2" s="1"/>
  <c r="S232" i="2"/>
  <c r="P232" i="2" s="1"/>
  <c r="S224" i="2"/>
  <c r="P224" i="2" s="1"/>
  <c r="S216" i="2"/>
  <c r="S208" i="2"/>
  <c r="S200" i="2"/>
  <c r="P200" i="2" s="1"/>
  <c r="S192" i="2"/>
  <c r="S184" i="2"/>
  <c r="P184" i="2" s="1"/>
  <c r="S176" i="2"/>
  <c r="P176" i="2" s="1"/>
  <c r="S168" i="2"/>
  <c r="S160" i="2"/>
  <c r="S152" i="2"/>
  <c r="P152" i="2" s="1"/>
  <c r="S144" i="2"/>
  <c r="P144" i="2" s="1"/>
  <c r="S136" i="2"/>
  <c r="S128" i="2"/>
  <c r="S120" i="2"/>
  <c r="P120" i="2" s="1"/>
  <c r="S112" i="2"/>
  <c r="P112" i="2" s="1"/>
  <c r="S104" i="2"/>
  <c r="S96" i="2"/>
  <c r="S88" i="2"/>
  <c r="S79" i="2"/>
  <c r="P79" i="2" s="1"/>
  <c r="S71" i="2"/>
  <c r="P71" i="2" s="1"/>
  <c r="S63" i="2"/>
  <c r="P63" i="2" s="1"/>
  <c r="S55" i="2"/>
  <c r="S47" i="2"/>
  <c r="P47" i="2" s="1"/>
  <c r="S39" i="2"/>
  <c r="S31" i="2"/>
  <c r="S23" i="2"/>
  <c r="S15" i="2"/>
  <c r="P15" i="2" s="1"/>
  <c r="S7" i="2"/>
  <c r="P7" i="2" s="1"/>
  <c r="W260" i="2"/>
  <c r="W252" i="2"/>
  <c r="W244" i="2"/>
  <c r="T244" i="2" s="1"/>
  <c r="W235" i="2"/>
  <c r="W227" i="2"/>
  <c r="W219" i="2"/>
  <c r="T219" i="2" s="1"/>
  <c r="W211" i="2"/>
  <c r="T211" i="2" s="1"/>
  <c r="W203" i="2"/>
  <c r="W195" i="2"/>
  <c r="W187" i="2"/>
  <c r="W179" i="2"/>
  <c r="T179" i="2" s="1"/>
  <c r="W171" i="2"/>
  <c r="AA258" i="2"/>
  <c r="AA250" i="2"/>
  <c r="X250" i="2" s="1"/>
  <c r="AA242" i="2"/>
  <c r="X242" i="2" s="1"/>
  <c r="AA233" i="2"/>
  <c r="AA225" i="2"/>
  <c r="AA217" i="2"/>
  <c r="X217" i="2" s="1"/>
  <c r="AA209" i="2"/>
  <c r="X209" i="2" s="1"/>
  <c r="AA201" i="2"/>
  <c r="AA193" i="2"/>
  <c r="X193" i="2" s="1"/>
  <c r="AA185" i="2"/>
  <c r="X185" i="2" s="1"/>
  <c r="AA177" i="2"/>
  <c r="X177" i="2" s="1"/>
  <c r="AA169" i="2"/>
  <c r="AA161" i="2"/>
  <c r="AA153" i="2"/>
  <c r="X153" i="2" s="1"/>
  <c r="AA145" i="2"/>
  <c r="X145" i="2" s="1"/>
  <c r="AA137" i="2"/>
  <c r="AA128" i="2"/>
  <c r="AA120" i="2"/>
  <c r="AA111" i="2"/>
  <c r="AA103" i="2"/>
  <c r="AA95" i="2"/>
  <c r="AA87" i="2"/>
  <c r="AA78" i="2"/>
  <c r="X78" i="2" s="1"/>
  <c r="AA70" i="2"/>
  <c r="AA62" i="2"/>
  <c r="AA54" i="2"/>
  <c r="AA46" i="2"/>
  <c r="X46" i="2" s="1"/>
  <c r="AA38" i="2"/>
  <c r="X38" i="2" s="1"/>
  <c r="AA30" i="2"/>
  <c r="AA22" i="2"/>
  <c r="X22" i="2" s="1"/>
  <c r="AA14" i="2"/>
  <c r="X14" i="2" s="1"/>
  <c r="AA6" i="2"/>
  <c r="AD263" i="2"/>
  <c r="AD255" i="2"/>
  <c r="AD247" i="2"/>
  <c r="AD239" i="2"/>
  <c r="AD230" i="2"/>
  <c r="AD222" i="2"/>
  <c r="AD214" i="2"/>
  <c r="AD206" i="2"/>
  <c r="AD198" i="2"/>
  <c r="AD190" i="2"/>
  <c r="AD182" i="2"/>
  <c r="AD174" i="2"/>
  <c r="AD166" i="2"/>
  <c r="AD158" i="2"/>
  <c r="AD150" i="2"/>
  <c r="AD142" i="2"/>
  <c r="AD133" i="2"/>
  <c r="AD124" i="2"/>
  <c r="AD115" i="2"/>
  <c r="AD107" i="2"/>
  <c r="AD99" i="2"/>
  <c r="AD91" i="2"/>
  <c r="AD83" i="2"/>
  <c r="AD74" i="2"/>
  <c r="AD66" i="2"/>
  <c r="AD57" i="2"/>
  <c r="AD49" i="2"/>
  <c r="AD254" i="2"/>
  <c r="AD246" i="2"/>
  <c r="AD238" i="2"/>
  <c r="AD229" i="2"/>
  <c r="AD221" i="2"/>
  <c r="AD213" i="2"/>
  <c r="AD205" i="2"/>
  <c r="AD197" i="2"/>
  <c r="AD189" i="2"/>
  <c r="AD181" i="2"/>
  <c r="AD173" i="2"/>
  <c r="AD165" i="2"/>
  <c r="AD157" i="2"/>
  <c r="AD149" i="2"/>
  <c r="AD141" i="2"/>
  <c r="AD132" i="2"/>
  <c r="AD123" i="2"/>
  <c r="AD114" i="2"/>
  <c r="AD106" i="2"/>
  <c r="AD98" i="2"/>
  <c r="AD90" i="2"/>
  <c r="AD82" i="2"/>
  <c r="AD73" i="2"/>
  <c r="AD65" i="2"/>
  <c r="AA256" i="2"/>
  <c r="AA248" i="2"/>
  <c r="AA240" i="2"/>
  <c r="X240" i="2" s="1"/>
  <c r="AA231" i="2"/>
  <c r="X231" i="2" s="1"/>
  <c r="AA223" i="2"/>
  <c r="AA215" i="2"/>
  <c r="X215" i="2" s="1"/>
  <c r="AA207" i="2"/>
  <c r="X207" i="2" s="1"/>
  <c r="AA199" i="2"/>
  <c r="X199" i="2" s="1"/>
  <c r="AA191" i="2"/>
  <c r="AA183" i="2"/>
  <c r="AA175" i="2"/>
  <c r="X175" i="2" s="1"/>
  <c r="AA167" i="2"/>
  <c r="X167" i="2" s="1"/>
  <c r="AA159" i="2"/>
  <c r="AA151" i="2"/>
  <c r="X151" i="2" s="1"/>
  <c r="AA143" i="2"/>
  <c r="X143" i="2" s="1"/>
  <c r="AA135" i="2"/>
  <c r="X135" i="2" s="1"/>
  <c r="AA126" i="2"/>
  <c r="X126" i="2" s="1"/>
  <c r="AA117" i="2"/>
  <c r="X117" i="2" s="1"/>
  <c r="AA109" i="2"/>
  <c r="X109" i="2" s="1"/>
  <c r="AA101" i="2"/>
  <c r="X101" i="2" s="1"/>
  <c r="AA93" i="2"/>
  <c r="X93" i="2" s="1"/>
  <c r="AA85" i="2"/>
  <c r="X85" i="2" s="1"/>
  <c r="AA76" i="2"/>
  <c r="AA68" i="2"/>
  <c r="X68" i="2" s="1"/>
  <c r="AA60" i="2"/>
  <c r="X60" i="2" s="1"/>
  <c r="AA52" i="2"/>
  <c r="AA44" i="2"/>
  <c r="X44" i="2" s="1"/>
  <c r="AA36" i="2"/>
  <c r="X36" i="2" s="1"/>
  <c r="AA28" i="2"/>
  <c r="AA20" i="2"/>
  <c r="AA12" i="2"/>
  <c r="AA134" i="2"/>
  <c r="AA80" i="2"/>
  <c r="AA4" i="2"/>
  <c r="AA119" i="2"/>
  <c r="AA236" i="2"/>
  <c r="AD134" i="2"/>
  <c r="AD119" i="2"/>
  <c r="AD80" i="2"/>
  <c r="AD128" i="2"/>
  <c r="AD4" i="2"/>
  <c r="AD59" i="2"/>
  <c r="AD236" i="2"/>
  <c r="AD261" i="2"/>
  <c r="AD253" i="2"/>
  <c r="AD245" i="2"/>
  <c r="AD237" i="2"/>
  <c r="AD228" i="2"/>
  <c r="AD220" i="2"/>
  <c r="AB220" i="2" s="1"/>
  <c r="AD212" i="2"/>
  <c r="AD204" i="2"/>
  <c r="AD196" i="2"/>
  <c r="AD188" i="2"/>
  <c r="AD180" i="2"/>
  <c r="AD172" i="2"/>
  <c r="AD164" i="2"/>
  <c r="AD156" i="2"/>
  <c r="AD148" i="2"/>
  <c r="AD140" i="2"/>
  <c r="AD131" i="2"/>
  <c r="AD122" i="2"/>
  <c r="AD113" i="2"/>
  <c r="AD105" i="2"/>
  <c r="AD97" i="2"/>
  <c r="AD89" i="2"/>
  <c r="W261" i="2"/>
  <c r="T261" i="2" s="1"/>
  <c r="W253" i="2"/>
  <c r="T253" i="2" s="1"/>
  <c r="W245" i="2"/>
  <c r="T245" i="2" s="1"/>
  <c r="W237" i="2"/>
  <c r="W228" i="2"/>
  <c r="W220" i="2"/>
  <c r="T220" i="2" s="1"/>
  <c r="W212" i="2"/>
  <c r="T212" i="2" s="1"/>
  <c r="W204" i="2"/>
  <c r="T204" i="2" s="1"/>
  <c r="W196" i="2"/>
  <c r="W188" i="2"/>
  <c r="W172" i="2"/>
  <c r="T172" i="2" s="1"/>
  <c r="W164" i="2"/>
  <c r="W156" i="2"/>
  <c r="T156" i="2" s="1"/>
  <c r="W148" i="2"/>
  <c r="T148" i="2" s="1"/>
  <c r="W140" i="2"/>
  <c r="T140" i="2" s="1"/>
  <c r="W132" i="2"/>
  <c r="W124" i="2"/>
  <c r="W115" i="2"/>
  <c r="T115" i="2" s="1"/>
  <c r="W107" i="2"/>
  <c r="T107" i="2" s="1"/>
  <c r="W99" i="2"/>
  <c r="W91" i="2"/>
  <c r="T91" i="2" s="1"/>
  <c r="W83" i="2"/>
  <c r="T83" i="2" s="1"/>
  <c r="W75" i="2"/>
  <c r="T75" i="2" s="1"/>
  <c r="W67" i="2"/>
  <c r="W59" i="2"/>
  <c r="W51" i="2"/>
  <c r="T51" i="2" s="1"/>
  <c r="W43" i="2"/>
  <c r="T43" i="2" s="1"/>
  <c r="W35" i="2"/>
  <c r="W27" i="2"/>
  <c r="T27" i="2" s="1"/>
  <c r="W19" i="2"/>
  <c r="T19" i="2" s="1"/>
  <c r="W11" i="2"/>
  <c r="T11" i="2" s="1"/>
  <c r="AA255" i="2"/>
  <c r="X255" i="2" s="1"/>
  <c r="AA247" i="2"/>
  <c r="X247" i="2" s="1"/>
  <c r="AA239" i="2"/>
  <c r="X239" i="2" s="1"/>
  <c r="AA230" i="2"/>
  <c r="X230" i="2" s="1"/>
  <c r="AA222" i="2"/>
  <c r="X222" i="2" s="1"/>
  <c r="AA214" i="2"/>
  <c r="X214" i="2" s="1"/>
  <c r="AA206" i="2"/>
  <c r="X206" i="2" s="1"/>
  <c r="AA198" i="2"/>
  <c r="X198" i="2" s="1"/>
  <c r="AA190" i="2"/>
  <c r="X190" i="2" s="1"/>
  <c r="AA182" i="2"/>
  <c r="X182" i="2" s="1"/>
  <c r="AA174" i="2"/>
  <c r="X174" i="2" s="1"/>
  <c r="AA166" i="2"/>
  <c r="X166" i="2" s="1"/>
  <c r="AA158" i="2"/>
  <c r="X158" i="2" s="1"/>
  <c r="AA150" i="2"/>
  <c r="X150" i="2" s="1"/>
  <c r="AA142" i="2"/>
  <c r="X142" i="2" s="1"/>
  <c r="AA133" i="2"/>
  <c r="X133" i="2" s="1"/>
  <c r="AA125" i="2"/>
  <c r="X125" i="2" s="1"/>
  <c r="AA116" i="2"/>
  <c r="AA108" i="2"/>
  <c r="X108" i="2" s="1"/>
  <c r="AA100" i="2"/>
  <c r="X100" i="2" s="1"/>
  <c r="AA92" i="2"/>
  <c r="AA84" i="2"/>
  <c r="AA75" i="2"/>
  <c r="AA67" i="2"/>
  <c r="AA59" i="2"/>
  <c r="AA51" i="2"/>
  <c r="AA43" i="2"/>
  <c r="AA35" i="2"/>
  <c r="AA27" i="2"/>
  <c r="AA19" i="2"/>
  <c r="AA11" i="2"/>
  <c r="AD260" i="2"/>
  <c r="AD252" i="2"/>
  <c r="AD244" i="2"/>
  <c r="AD235" i="2"/>
  <c r="AD227" i="2"/>
  <c r="AD219" i="2"/>
  <c r="AD211" i="2"/>
  <c r="AD203" i="2"/>
  <c r="AD195" i="2"/>
  <c r="AD187" i="2"/>
  <c r="AD179" i="2"/>
  <c r="AD171" i="2"/>
  <c r="AD163" i="2"/>
  <c r="AD155" i="2"/>
  <c r="AD147" i="2"/>
  <c r="AD139" i="2"/>
  <c r="AD130" i="2"/>
  <c r="AD121" i="2"/>
  <c r="AD112" i="2"/>
  <c r="AD104" i="2"/>
  <c r="AD96" i="2"/>
  <c r="AD88" i="2"/>
  <c r="AD79" i="2"/>
  <c r="AD71" i="2"/>
  <c r="AD63" i="2"/>
  <c r="AD54" i="2"/>
  <c r="AD46" i="2"/>
  <c r="W163" i="2"/>
  <c r="W155" i="2"/>
  <c r="T155" i="2" s="1"/>
  <c r="W147" i="2"/>
  <c r="T147" i="2" s="1"/>
  <c r="W139" i="2"/>
  <c r="W131" i="2"/>
  <c r="W123" i="2"/>
  <c r="W114" i="2"/>
  <c r="W106" i="2"/>
  <c r="T106" i="2" s="1"/>
  <c r="W98" i="2"/>
  <c r="T98" i="2" s="1"/>
  <c r="W90" i="2"/>
  <c r="T90" i="2" s="1"/>
  <c r="W82" i="2"/>
  <c r="W74" i="2"/>
  <c r="W66" i="2"/>
  <c r="W58" i="2"/>
  <c r="W50" i="2"/>
  <c r="T50" i="2" s="1"/>
  <c r="W42" i="2"/>
  <c r="T42" i="2" s="1"/>
  <c r="W34" i="2"/>
  <c r="W26" i="2"/>
  <c r="T26" i="2" s="1"/>
  <c r="W18" i="2"/>
  <c r="T18" i="2" s="1"/>
  <c r="W10" i="2"/>
  <c r="AA262" i="2"/>
  <c r="X262" i="2" s="1"/>
  <c r="AA254" i="2"/>
  <c r="X254" i="2" s="1"/>
  <c r="AA246" i="2"/>
  <c r="AA238" i="2"/>
  <c r="X238" i="2" s="1"/>
  <c r="AA229" i="2"/>
  <c r="X229" i="2" s="1"/>
  <c r="AA221" i="2"/>
  <c r="X221" i="2" s="1"/>
  <c r="AA213" i="2"/>
  <c r="AA205" i="2"/>
  <c r="AA197" i="2"/>
  <c r="X197" i="2" s="1"/>
  <c r="AA189" i="2"/>
  <c r="X189" i="2" s="1"/>
  <c r="AA181" i="2"/>
  <c r="AA173" i="2"/>
  <c r="AA165" i="2"/>
  <c r="X165" i="2" s="1"/>
  <c r="AA157" i="2"/>
  <c r="X157" i="2" s="1"/>
  <c r="AA149" i="2"/>
  <c r="AA141" i="2"/>
  <c r="AA132" i="2"/>
  <c r="AA124" i="2"/>
  <c r="AA115" i="2"/>
  <c r="AA107" i="2"/>
  <c r="AA99" i="2"/>
  <c r="AA91" i="2"/>
  <c r="AA83" i="2"/>
  <c r="AA74" i="2"/>
  <c r="X74" i="2" s="1"/>
  <c r="AA66" i="2"/>
  <c r="X66" i="2" s="1"/>
  <c r="AA58" i="2"/>
  <c r="X58" i="2" s="1"/>
  <c r="AA50" i="2"/>
  <c r="X50" i="2" s="1"/>
  <c r="AA42" i="2"/>
  <c r="X42" i="2" s="1"/>
  <c r="AA34" i="2"/>
  <c r="X34" i="2" s="1"/>
  <c r="AA26" i="2"/>
  <c r="X26" i="2" s="1"/>
  <c r="AA18" i="2"/>
  <c r="X18" i="2" s="1"/>
  <c r="AA10" i="2"/>
  <c r="X10" i="2" s="1"/>
  <c r="AD259" i="2"/>
  <c r="AD251" i="2"/>
  <c r="AD243" i="2"/>
  <c r="AD234" i="2"/>
  <c r="AD226" i="2"/>
  <c r="AD218" i="2"/>
  <c r="AD210" i="2"/>
  <c r="AD202" i="2"/>
  <c r="AD194" i="2"/>
  <c r="AD186" i="2"/>
  <c r="AD178" i="2"/>
  <c r="AD170" i="2"/>
  <c r="AD162" i="2"/>
  <c r="AD154" i="2"/>
  <c r="AD146" i="2"/>
  <c r="AD138" i="2"/>
  <c r="AD129" i="2"/>
  <c r="AD120" i="2"/>
  <c r="AD111" i="2"/>
  <c r="AD103" i="2"/>
  <c r="AD95" i="2"/>
  <c r="AD87" i="2"/>
  <c r="AD78" i="2"/>
  <c r="AD70" i="2"/>
  <c r="AB70" i="2" s="1"/>
  <c r="AA261" i="2"/>
  <c r="AA253" i="2"/>
  <c r="AA245" i="2"/>
  <c r="AA237" i="2"/>
  <c r="AA228" i="2"/>
  <c r="X228" i="2" s="1"/>
  <c r="AA212" i="2"/>
  <c r="AA204" i="2"/>
  <c r="AA196" i="2"/>
  <c r="AA188" i="2"/>
  <c r="AA180" i="2"/>
  <c r="X180" i="2" s="1"/>
  <c r="AA172" i="2"/>
  <c r="AA164" i="2"/>
  <c r="AA156" i="2"/>
  <c r="X156" i="2" s="1"/>
  <c r="AA148" i="2"/>
  <c r="X148" i="2" s="1"/>
  <c r="AA140" i="2"/>
  <c r="AA131" i="2"/>
  <c r="AA123" i="2"/>
  <c r="AA114" i="2"/>
  <c r="AA106" i="2"/>
  <c r="AA98" i="2"/>
  <c r="AA90" i="2"/>
  <c r="AA82" i="2"/>
  <c r="AA73" i="2"/>
  <c r="AA65" i="2"/>
  <c r="X65" i="2" s="1"/>
  <c r="AA57" i="2"/>
  <c r="X57" i="2" s="1"/>
  <c r="AA49" i="2"/>
  <c r="X49" i="2" s="1"/>
  <c r="AA41" i="2"/>
  <c r="AA33" i="2"/>
  <c r="AA25" i="2"/>
  <c r="X25" i="2" s="1"/>
  <c r="AA17" i="2"/>
  <c r="X17" i="2" s="1"/>
  <c r="AA9" i="2"/>
  <c r="AD258" i="2"/>
  <c r="AB258" i="2" s="1"/>
  <c r="AD250" i="2"/>
  <c r="AB250" i="2" s="1"/>
  <c r="AD242" i="2"/>
  <c r="AB242" i="2" s="1"/>
  <c r="AD233" i="2"/>
  <c r="AB233" i="2" s="1"/>
  <c r="AD225" i="2"/>
  <c r="AB225" i="2" s="1"/>
  <c r="AD217" i="2"/>
  <c r="AB217" i="2" s="1"/>
  <c r="AD209" i="2"/>
  <c r="AB209" i="2" s="1"/>
  <c r="AD201" i="2"/>
  <c r="AB201" i="2" s="1"/>
  <c r="AD193" i="2"/>
  <c r="AB193" i="2" s="1"/>
  <c r="AD185" i="2"/>
  <c r="AB185" i="2" s="1"/>
  <c r="AD177" i="2"/>
  <c r="AB177" i="2" s="1"/>
  <c r="AD169" i="2"/>
  <c r="AB169" i="2" s="1"/>
  <c r="AD161" i="2"/>
  <c r="AB161" i="2" s="1"/>
  <c r="AD153" i="2"/>
  <c r="AB153" i="2" s="1"/>
  <c r="AD145" i="2"/>
  <c r="AB145" i="2" s="1"/>
  <c r="AD137" i="2"/>
  <c r="AB137" i="2" s="1"/>
  <c r="AD127" i="2"/>
  <c r="AD118" i="2"/>
  <c r="AD110" i="2"/>
  <c r="AD102" i="2"/>
  <c r="AB102" i="2" s="1"/>
  <c r="AD94" i="2"/>
  <c r="AB94" i="2" s="1"/>
  <c r="AD86" i="2"/>
  <c r="AB86" i="2" s="1"/>
  <c r="AD77" i="2"/>
  <c r="AD69" i="2"/>
  <c r="AD61" i="2"/>
  <c r="AD52" i="2"/>
  <c r="AD44" i="2"/>
  <c r="AD36" i="2"/>
  <c r="AA260" i="2"/>
  <c r="X260" i="2" s="1"/>
  <c r="AA252" i="2"/>
  <c r="X252" i="2" s="1"/>
  <c r="AA244" i="2"/>
  <c r="X244" i="2" s="1"/>
  <c r="AA235" i="2"/>
  <c r="X235" i="2" s="1"/>
  <c r="AA227" i="2"/>
  <c r="X227" i="2" s="1"/>
  <c r="AA219" i="2"/>
  <c r="X219" i="2" s="1"/>
  <c r="AA211" i="2"/>
  <c r="X211" i="2" s="1"/>
  <c r="AA203" i="2"/>
  <c r="X203" i="2" s="1"/>
  <c r="AA195" i="2"/>
  <c r="X195" i="2" s="1"/>
  <c r="AA187" i="2"/>
  <c r="X187" i="2" s="1"/>
  <c r="AA179" i="2"/>
  <c r="X179" i="2" s="1"/>
  <c r="AA171" i="2"/>
  <c r="X171" i="2" s="1"/>
  <c r="AA163" i="2"/>
  <c r="AA155" i="2"/>
  <c r="AA147" i="2"/>
  <c r="AA139" i="2"/>
  <c r="AA130" i="2"/>
  <c r="X130" i="2" s="1"/>
  <c r="AA122" i="2"/>
  <c r="X122" i="2" s="1"/>
  <c r="AA113" i="2"/>
  <c r="X113" i="2" s="1"/>
  <c r="AA105" i="2"/>
  <c r="AA97" i="2"/>
  <c r="AA89" i="2"/>
  <c r="X89" i="2" s="1"/>
  <c r="D28" i="9" s="1"/>
  <c r="F28" i="9" s="1"/>
  <c r="AA81" i="2"/>
  <c r="X81" i="2" s="1"/>
  <c r="AA72" i="2"/>
  <c r="AA64" i="2"/>
  <c r="X64" i="2" s="1"/>
  <c r="AA56" i="2"/>
  <c r="X56" i="2" s="1"/>
  <c r="AA48" i="2"/>
  <c r="X48" i="2" s="1"/>
  <c r="AA40" i="2"/>
  <c r="AA32" i="2"/>
  <c r="AA24" i="2"/>
  <c r="X24" i="2" s="1"/>
  <c r="AA16" i="2"/>
  <c r="X16" i="2" s="1"/>
  <c r="AA8" i="2"/>
  <c r="AD257" i="2"/>
  <c r="AB257" i="2" s="1"/>
  <c r="AD249" i="2"/>
  <c r="AB249" i="2" s="1"/>
  <c r="AD241" i="2"/>
  <c r="AB241" i="2" s="1"/>
  <c r="AD232" i="2"/>
  <c r="AB232" i="2" s="1"/>
  <c r="AD224" i="2"/>
  <c r="AB224" i="2" s="1"/>
  <c r="AD216" i="2"/>
  <c r="AB216" i="2" s="1"/>
  <c r="AD208" i="2"/>
  <c r="AB208" i="2" s="1"/>
  <c r="AD200" i="2"/>
  <c r="AB200" i="2" s="1"/>
  <c r="AD192" i="2"/>
  <c r="AB192" i="2" s="1"/>
  <c r="AD184" i="2"/>
  <c r="AB184" i="2" s="1"/>
  <c r="AD176" i="2"/>
  <c r="AB176" i="2" s="1"/>
  <c r="AD168" i="2"/>
  <c r="AB168" i="2" s="1"/>
  <c r="AD160" i="2"/>
  <c r="AB160" i="2" s="1"/>
  <c r="AD152" i="2"/>
  <c r="AB152" i="2" s="1"/>
  <c r="AD144" i="2"/>
  <c r="AB144" i="2" s="1"/>
  <c r="AD136" i="2"/>
  <c r="AB136" i="2" s="1"/>
  <c r="AD126" i="2"/>
  <c r="AD117" i="2"/>
  <c r="AD109" i="2"/>
  <c r="AD101" i="2"/>
  <c r="AD93" i="2"/>
  <c r="AB93" i="2" s="1"/>
  <c r="AD85" i="2"/>
  <c r="AB85" i="2" s="1"/>
  <c r="W257" i="2"/>
  <c r="T257" i="2" s="1"/>
  <c r="W249" i="2"/>
  <c r="W241" i="2"/>
  <c r="T241" i="2" s="1"/>
  <c r="W232" i="2"/>
  <c r="T232" i="2" s="1"/>
  <c r="W224" i="2"/>
  <c r="T224" i="2" s="1"/>
  <c r="W216" i="2"/>
  <c r="W208" i="2"/>
  <c r="W200" i="2"/>
  <c r="W192" i="2"/>
  <c r="T192" i="2" s="1"/>
  <c r="W184" i="2"/>
  <c r="T184" i="2" s="1"/>
  <c r="W176" i="2"/>
  <c r="W168" i="2"/>
  <c r="T168" i="2" s="1"/>
  <c r="W160" i="2"/>
  <c r="T160" i="2" s="1"/>
  <c r="W152" i="2"/>
  <c r="W144" i="2"/>
  <c r="W136" i="2"/>
  <c r="W128" i="2"/>
  <c r="T128" i="2" s="1"/>
  <c r="W120" i="2"/>
  <c r="T120" i="2" s="1"/>
  <c r="W111" i="2"/>
  <c r="T111" i="2" s="1"/>
  <c r="W103" i="2"/>
  <c r="W95" i="2"/>
  <c r="T95" i="2" s="1"/>
  <c r="W87" i="2"/>
  <c r="T87" i="2" s="1"/>
  <c r="W79" i="2"/>
  <c r="W63" i="2"/>
  <c r="T63" i="2" s="1"/>
  <c r="W55" i="2"/>
  <c r="T55" i="2" s="1"/>
  <c r="W47" i="2"/>
  <c r="W39" i="2"/>
  <c r="T39" i="2" s="1"/>
  <c r="W31" i="2"/>
  <c r="T31" i="2" s="1"/>
  <c r="W23" i="2"/>
  <c r="T23" i="2" s="1"/>
  <c r="W15" i="2"/>
  <c r="W7" i="2"/>
  <c r="AA259" i="2"/>
  <c r="X259" i="2" s="1"/>
  <c r="AA251" i="2"/>
  <c r="X251" i="2" s="1"/>
  <c r="AA243" i="2"/>
  <c r="X243" i="2" s="1"/>
  <c r="AA234" i="2"/>
  <c r="AA226" i="2"/>
  <c r="X226" i="2" s="1"/>
  <c r="AA218" i="2"/>
  <c r="X218" i="2" s="1"/>
  <c r="AA210" i="2"/>
  <c r="X210" i="2" s="1"/>
  <c r="AA202" i="2"/>
  <c r="AA194" i="2"/>
  <c r="X194" i="2" s="1"/>
  <c r="AA186" i="2"/>
  <c r="X186" i="2" s="1"/>
  <c r="AA178" i="2"/>
  <c r="X178" i="2" s="1"/>
  <c r="AA170" i="2"/>
  <c r="AA162" i="2"/>
  <c r="X162" i="2" s="1"/>
  <c r="AA154" i="2"/>
  <c r="X154" i="2" s="1"/>
  <c r="AA146" i="2"/>
  <c r="X146" i="2" s="1"/>
  <c r="AA138" i="2"/>
  <c r="AA129" i="2"/>
  <c r="X129" i="2" s="1"/>
  <c r="AA121" i="2"/>
  <c r="X121" i="2" s="1"/>
  <c r="AA112" i="2"/>
  <c r="X112" i="2" s="1"/>
  <c r="AA104" i="2"/>
  <c r="AA96" i="2"/>
  <c r="X96" i="2" s="1"/>
  <c r="AA88" i="2"/>
  <c r="X88" i="2" s="1"/>
  <c r="AA79" i="2"/>
  <c r="AA71" i="2"/>
  <c r="X71" i="2" s="1"/>
  <c r="AA63" i="2"/>
  <c r="X63" i="2" s="1"/>
  <c r="AA55" i="2"/>
  <c r="X55" i="2" s="1"/>
  <c r="AA47" i="2"/>
  <c r="X47" i="2" s="1"/>
  <c r="AA39" i="2"/>
  <c r="X39" i="2" s="1"/>
  <c r="AA31" i="2"/>
  <c r="X31" i="2" s="1"/>
  <c r="AA23" i="2"/>
  <c r="X23" i="2" s="1"/>
  <c r="AA15" i="2"/>
  <c r="X15" i="2" s="1"/>
  <c r="AA7" i="2"/>
  <c r="X7" i="2" s="1"/>
  <c r="AD256" i="2"/>
  <c r="AD248" i="2"/>
  <c r="AB248" i="2" s="1"/>
  <c r="AD240" i="2"/>
  <c r="AD231" i="2"/>
  <c r="AD223" i="2"/>
  <c r="AB223" i="2" s="1"/>
  <c r="AD215" i="2"/>
  <c r="AB215" i="2" s="1"/>
  <c r="AD207" i="2"/>
  <c r="AD199" i="2"/>
  <c r="AD191" i="2"/>
  <c r="AD183" i="2"/>
  <c r="AB183" i="2" s="1"/>
  <c r="AD175" i="2"/>
  <c r="AD167" i="2"/>
  <c r="AD159" i="2"/>
  <c r="AB159" i="2" s="1"/>
  <c r="AD151" i="2"/>
  <c r="AB151" i="2" s="1"/>
  <c r="AD143" i="2"/>
  <c r="AD135" i="2"/>
  <c r="AD125" i="2"/>
  <c r="AD116" i="2"/>
  <c r="AB116" i="2" s="1"/>
  <c r="AD108" i="2"/>
  <c r="AD100" i="2"/>
  <c r="AD92" i="2"/>
  <c r="AB92" i="2" s="1"/>
  <c r="AD84" i="2"/>
  <c r="AB84" i="2" s="1"/>
  <c r="AD75" i="2"/>
  <c r="AD67" i="2"/>
  <c r="AD58" i="2"/>
  <c r="AD50" i="2"/>
  <c r="AD42" i="2"/>
  <c r="AD34" i="2"/>
  <c r="AD26" i="2"/>
  <c r="AD18" i="2"/>
  <c r="AB18" i="2" s="1"/>
  <c r="AD10" i="2"/>
  <c r="AB10" i="2" s="1"/>
  <c r="AD28" i="2"/>
  <c r="AB28" i="2" s="1"/>
  <c r="AD20" i="2"/>
  <c r="AB20" i="2" s="1"/>
  <c r="AD12" i="2"/>
  <c r="AB12" i="2" s="1"/>
  <c r="AD76" i="2"/>
  <c r="AB76" i="2" s="1"/>
  <c r="AD68" i="2"/>
  <c r="AD60" i="2"/>
  <c r="AD51" i="2"/>
  <c r="AB51" i="2" s="1"/>
  <c r="AD43" i="2"/>
  <c r="AD35" i="2"/>
  <c r="AD27" i="2"/>
  <c r="AB27" i="2" s="1"/>
  <c r="AD19" i="2"/>
  <c r="AB19" i="2" s="1"/>
  <c r="AD11" i="2"/>
  <c r="AB11" i="2" s="1"/>
  <c r="AD41" i="2"/>
  <c r="AD33" i="2"/>
  <c r="AD25" i="2"/>
  <c r="AD17" i="2"/>
  <c r="AD9" i="2"/>
  <c r="AD56" i="2"/>
  <c r="AD48" i="2"/>
  <c r="AD40" i="2"/>
  <c r="AD32" i="2"/>
  <c r="AD24" i="2"/>
  <c r="AD16" i="2"/>
  <c r="AD8" i="2"/>
  <c r="AD81" i="2"/>
  <c r="AD72" i="2"/>
  <c r="AD64" i="2"/>
  <c r="AD55" i="2"/>
  <c r="AD47" i="2"/>
  <c r="AD39" i="2"/>
  <c r="AD31" i="2"/>
  <c r="AD23" i="2"/>
  <c r="AD15" i="2"/>
  <c r="AD7" i="2"/>
  <c r="AD38" i="2"/>
  <c r="AD30" i="2"/>
  <c r="AB30" i="2" s="1"/>
  <c r="AD22" i="2"/>
  <c r="AD14" i="2"/>
  <c r="AD6" i="2"/>
  <c r="AB6" i="2" s="1"/>
  <c r="AD62" i="2"/>
  <c r="AB62" i="2" s="1"/>
  <c r="AD53" i="2"/>
  <c r="AD45" i="2"/>
  <c r="AD37" i="2"/>
  <c r="AB37" i="2" s="1"/>
  <c r="AD29" i="2"/>
  <c r="AB29" i="2" s="1"/>
  <c r="AD21" i="2"/>
  <c r="AB21" i="2" s="1"/>
  <c r="AD13" i="2"/>
  <c r="AD5" i="2"/>
  <c r="X308" i="2" l="1"/>
  <c r="X372" i="2"/>
  <c r="X436" i="2"/>
  <c r="X500" i="2"/>
  <c r="P401" i="2"/>
  <c r="P370" i="2"/>
  <c r="P413" i="2"/>
  <c r="AB155" i="5"/>
  <c r="AB219" i="5"/>
  <c r="P200" i="5"/>
  <c r="T33" i="5"/>
  <c r="T103" i="2"/>
  <c r="X104" i="2"/>
  <c r="X170" i="2"/>
  <c r="X234" i="2"/>
  <c r="T53" i="2"/>
  <c r="T182" i="2"/>
  <c r="T46" i="2"/>
  <c r="T175" i="2"/>
  <c r="L234" i="2"/>
  <c r="L82" i="2"/>
  <c r="L181" i="2"/>
  <c r="AB323" i="2"/>
  <c r="AB387" i="2"/>
  <c r="AB301" i="2"/>
  <c r="AB365" i="2"/>
  <c r="T319" i="2"/>
  <c r="T383" i="2"/>
  <c r="P328" i="2"/>
  <c r="P331" i="2"/>
  <c r="L505" i="2"/>
  <c r="L349" i="2"/>
  <c r="AB11" i="5"/>
  <c r="AB76" i="5"/>
  <c r="AB61" i="5"/>
  <c r="L8" i="2"/>
  <c r="AB397" i="2"/>
  <c r="AB461" i="2"/>
  <c r="AB525" i="2"/>
  <c r="X430" i="2"/>
  <c r="X494" i="2"/>
  <c r="T277" i="2"/>
  <c r="T341" i="2"/>
  <c r="T405" i="2"/>
  <c r="T469" i="2"/>
  <c r="T533" i="2"/>
  <c r="T318" i="2"/>
  <c r="T391" i="2"/>
  <c r="T455" i="2"/>
  <c r="T519" i="2"/>
  <c r="L451" i="2"/>
  <c r="P23" i="5"/>
  <c r="P226" i="5"/>
  <c r="P170" i="5"/>
  <c r="P264" i="5"/>
  <c r="P437" i="5"/>
  <c r="P430" i="5"/>
  <c r="P203" i="2"/>
  <c r="P52" i="2"/>
  <c r="P117" i="2"/>
  <c r="X275" i="2"/>
  <c r="X339" i="2"/>
  <c r="X403" i="2"/>
  <c r="X467" i="2"/>
  <c r="X531" i="2"/>
  <c r="L417" i="2"/>
  <c r="L484" i="2"/>
  <c r="L548" i="2"/>
  <c r="P530" i="2"/>
  <c r="L308" i="2"/>
  <c r="P486" i="2"/>
  <c r="P550" i="2"/>
  <c r="X42" i="5"/>
  <c r="X107" i="5"/>
  <c r="L40" i="5"/>
  <c r="X258" i="2"/>
  <c r="P189" i="2"/>
  <c r="P183" i="2"/>
  <c r="AB269" i="2"/>
  <c r="AB333" i="2"/>
  <c r="T287" i="2"/>
  <c r="T351" i="2"/>
  <c r="P474" i="2"/>
  <c r="P366" i="2"/>
  <c r="AB43" i="5"/>
  <c r="AB429" i="2"/>
  <c r="AB493" i="2"/>
  <c r="T423" i="2"/>
  <c r="T487" i="2"/>
  <c r="L346" i="2"/>
  <c r="T162" i="5"/>
  <c r="T226" i="5"/>
  <c r="P147" i="5"/>
  <c r="P214" i="5"/>
  <c r="H113" i="5"/>
  <c r="H83" i="5"/>
  <c r="X316" i="5"/>
  <c r="X380" i="5"/>
  <c r="X444" i="5"/>
  <c r="X508" i="5"/>
  <c r="T282" i="5"/>
  <c r="T346" i="5"/>
  <c r="T410" i="5"/>
  <c r="T474" i="5"/>
  <c r="T538" i="5"/>
  <c r="AB296" i="5"/>
  <c r="AB360" i="5"/>
  <c r="L452" i="5"/>
  <c r="L516" i="5"/>
  <c r="P450" i="5"/>
  <c r="P514" i="5"/>
  <c r="P395" i="5"/>
  <c r="P285" i="5"/>
  <c r="P413" i="5"/>
  <c r="H295" i="5"/>
  <c r="H503" i="5"/>
  <c r="X97" i="4"/>
  <c r="AB442" i="4"/>
  <c r="AB506" i="4"/>
  <c r="X156" i="4"/>
  <c r="X220" i="4"/>
  <c r="X285" i="4"/>
  <c r="X349" i="4"/>
  <c r="X413" i="4"/>
  <c r="AB162" i="4"/>
  <c r="AB226" i="4"/>
  <c r="AB291" i="4"/>
  <c r="AB355" i="4"/>
  <c r="AB485" i="4"/>
  <c r="AB549" i="4"/>
  <c r="AB388" i="4"/>
  <c r="T9" i="4"/>
  <c r="T73" i="4"/>
  <c r="T138" i="4"/>
  <c r="T202" i="4"/>
  <c r="X189" i="4"/>
  <c r="X254" i="4"/>
  <c r="X318" i="4"/>
  <c r="X382" i="4"/>
  <c r="X446" i="4"/>
  <c r="X510" i="4"/>
  <c r="T99" i="4"/>
  <c r="P189" i="4"/>
  <c r="L26" i="4"/>
  <c r="P286" i="4"/>
  <c r="P350" i="4"/>
  <c r="L52" i="4"/>
  <c r="P384" i="4"/>
  <c r="L155" i="4"/>
  <c r="L364" i="4"/>
  <c r="L440" i="4"/>
  <c r="L504" i="4"/>
  <c r="L109" i="4"/>
  <c r="P178" i="4"/>
  <c r="L280" i="4"/>
  <c r="P212" i="4"/>
  <c r="AB269" i="6"/>
  <c r="AB333" i="6"/>
  <c r="AB278" i="6"/>
  <c r="AB342" i="6"/>
  <c r="AB433" i="6"/>
  <c r="AB497" i="6"/>
  <c r="AB18" i="6"/>
  <c r="X176" i="5"/>
  <c r="X241" i="5"/>
  <c r="X81" i="5"/>
  <c r="X147" i="5"/>
  <c r="X211" i="5"/>
  <c r="T16" i="5"/>
  <c r="T145" i="5"/>
  <c r="T209" i="5"/>
  <c r="P79" i="5"/>
  <c r="P144" i="5"/>
  <c r="L159" i="5"/>
  <c r="L186" i="5"/>
  <c r="P26" i="5"/>
  <c r="P155" i="5"/>
  <c r="T28" i="5"/>
  <c r="T157" i="5"/>
  <c r="T221" i="5"/>
  <c r="L197" i="5"/>
  <c r="X127" i="5"/>
  <c r="T61" i="5"/>
  <c r="T126" i="5"/>
  <c r="T190" i="5"/>
  <c r="T255" i="5"/>
  <c r="P253" i="5"/>
  <c r="T30" i="5"/>
  <c r="T159" i="5"/>
  <c r="T223" i="5"/>
  <c r="P167" i="5"/>
  <c r="P231" i="5"/>
  <c r="H116" i="5"/>
  <c r="H185" i="5"/>
  <c r="H27" i="5"/>
  <c r="L113" i="5"/>
  <c r="L258" i="5"/>
  <c r="H121" i="5"/>
  <c r="H259" i="5"/>
  <c r="H234" i="5"/>
  <c r="AB300" i="5"/>
  <c r="AB481" i="5"/>
  <c r="AB545" i="5"/>
  <c r="AB434" i="5"/>
  <c r="AB498" i="5"/>
  <c r="X310" i="5"/>
  <c r="X374" i="5"/>
  <c r="X438" i="5"/>
  <c r="X502" i="5"/>
  <c r="AB283" i="5"/>
  <c r="AB347" i="5"/>
  <c r="P312" i="5"/>
  <c r="P376" i="5"/>
  <c r="L315" i="5"/>
  <c r="T300" i="5"/>
  <c r="T364" i="5"/>
  <c r="T428" i="5"/>
  <c r="T492" i="5"/>
  <c r="T301" i="5"/>
  <c r="T365" i="5"/>
  <c r="T429" i="5"/>
  <c r="T493" i="5"/>
  <c r="P339" i="5"/>
  <c r="P403" i="5"/>
  <c r="P467" i="5"/>
  <c r="P531" i="5"/>
  <c r="T422" i="5"/>
  <c r="T486" i="5"/>
  <c r="T550" i="5"/>
  <c r="P324" i="5"/>
  <c r="P478" i="5"/>
  <c r="P542" i="5"/>
  <c r="P271" i="5"/>
  <c r="P335" i="5"/>
  <c r="P463" i="5"/>
  <c r="P527" i="5"/>
  <c r="L314" i="5"/>
  <c r="H440" i="5"/>
  <c r="H504" i="5"/>
  <c r="H288" i="5"/>
  <c r="H352" i="5"/>
  <c r="H489" i="5"/>
  <c r="L300" i="5"/>
  <c r="L309" i="5"/>
  <c r="H290" i="5"/>
  <c r="H491" i="5"/>
  <c r="L302" i="5"/>
  <c r="H299" i="5"/>
  <c r="H500" i="5"/>
  <c r="H340" i="5"/>
  <c r="H477" i="5"/>
  <c r="H541" i="5"/>
  <c r="H447" i="5"/>
  <c r="H511" i="5"/>
  <c r="AB16" i="4"/>
  <c r="AB82" i="4"/>
  <c r="AB213" i="4"/>
  <c r="AB278" i="4"/>
  <c r="AB342" i="4"/>
  <c r="AB407" i="4"/>
  <c r="AB66" i="4"/>
  <c r="X40" i="4"/>
  <c r="AB320" i="4"/>
  <c r="AB384" i="4"/>
  <c r="X33" i="4"/>
  <c r="AB435" i="4"/>
  <c r="AB499" i="4"/>
  <c r="X18" i="4"/>
  <c r="AB395" i="4"/>
  <c r="AB460" i="4"/>
  <c r="AB524" i="4"/>
  <c r="AB462" i="4"/>
  <c r="AB526" i="4"/>
  <c r="X154" i="4"/>
  <c r="X218" i="4"/>
  <c r="X283" i="4"/>
  <c r="X347" i="4"/>
  <c r="X411" i="4"/>
  <c r="X475" i="4"/>
  <c r="T55" i="4"/>
  <c r="T120" i="4"/>
  <c r="T184" i="4"/>
  <c r="X380" i="4"/>
  <c r="X444" i="4"/>
  <c r="X508" i="4"/>
  <c r="T88" i="4"/>
  <c r="X501" i="4"/>
  <c r="T34" i="4"/>
  <c r="T163" i="4"/>
  <c r="T227" i="4"/>
  <c r="T43" i="4"/>
  <c r="T172" i="4"/>
  <c r="T12" i="4"/>
  <c r="T76" i="4"/>
  <c r="T141" i="4"/>
  <c r="T205" i="4"/>
  <c r="T263" i="4"/>
  <c r="T327" i="4"/>
  <c r="T391" i="4"/>
  <c r="T455" i="4"/>
  <c r="T519" i="4"/>
  <c r="T14" i="4"/>
  <c r="T78" i="4"/>
  <c r="T143" i="4"/>
  <c r="P261" i="4"/>
  <c r="P325" i="4"/>
  <c r="P389" i="4"/>
  <c r="P453" i="4"/>
  <c r="P517" i="4"/>
  <c r="P422" i="4"/>
  <c r="P486" i="4"/>
  <c r="P215" i="4"/>
  <c r="P7" i="4"/>
  <c r="P456" i="4"/>
  <c r="P520" i="4"/>
  <c r="L21" i="4"/>
  <c r="L90" i="4"/>
  <c r="L303" i="4"/>
  <c r="P273" i="4"/>
  <c r="P401" i="4"/>
  <c r="P465" i="4"/>
  <c r="P529" i="4"/>
  <c r="L191" i="4"/>
  <c r="P57" i="4"/>
  <c r="P442" i="4"/>
  <c r="P506" i="4"/>
  <c r="L167" i="4"/>
  <c r="L236" i="4"/>
  <c r="P467" i="4"/>
  <c r="P531" i="4"/>
  <c r="L408" i="4"/>
  <c r="L475" i="4"/>
  <c r="L539" i="4"/>
  <c r="H124" i="5"/>
  <c r="AB295" i="5"/>
  <c r="AB359" i="5"/>
  <c r="AB424" i="5"/>
  <c r="X285" i="5"/>
  <c r="X349" i="5"/>
  <c r="X413" i="5"/>
  <c r="X477" i="5"/>
  <c r="X541" i="5"/>
  <c r="T319" i="5"/>
  <c r="T383" i="5"/>
  <c r="T447" i="5"/>
  <c r="T511" i="5"/>
  <c r="P448" i="5"/>
  <c r="P512" i="5"/>
  <c r="P283" i="5"/>
  <c r="P493" i="5"/>
  <c r="P422" i="5"/>
  <c r="P279" i="5"/>
  <c r="H361" i="5"/>
  <c r="AB480" i="4"/>
  <c r="AB544" i="4"/>
  <c r="X179" i="4"/>
  <c r="X244" i="4"/>
  <c r="X308" i="4"/>
  <c r="AB84" i="4"/>
  <c r="AB51" i="4"/>
  <c r="AB184" i="4"/>
  <c r="AB249" i="4"/>
  <c r="AB313" i="4"/>
  <c r="AB377" i="4"/>
  <c r="X91" i="4"/>
  <c r="AB439" i="4"/>
  <c r="AB503" i="4"/>
  <c r="T257" i="4"/>
  <c r="T321" i="4"/>
  <c r="T385" i="4"/>
  <c r="T449" i="4"/>
  <c r="T513" i="4"/>
  <c r="T32" i="4"/>
  <c r="T161" i="4"/>
  <c r="T225" i="4"/>
  <c r="T106" i="4"/>
  <c r="T245" i="4"/>
  <c r="T309" i="4"/>
  <c r="T373" i="4"/>
  <c r="T437" i="4"/>
  <c r="T501" i="4"/>
  <c r="X151" i="4"/>
  <c r="X215" i="4"/>
  <c r="X280" i="4"/>
  <c r="X344" i="4"/>
  <c r="X408" i="4"/>
  <c r="X472" i="4"/>
  <c r="X536" i="4"/>
  <c r="T278" i="4"/>
  <c r="T342" i="4"/>
  <c r="T406" i="4"/>
  <c r="T470" i="4"/>
  <c r="T534" i="4"/>
  <c r="P141" i="4"/>
  <c r="P110" i="4"/>
  <c r="P30" i="4"/>
  <c r="P415" i="4"/>
  <c r="P272" i="4"/>
  <c r="L100" i="4"/>
  <c r="P345" i="4"/>
  <c r="L414" i="4"/>
  <c r="L481" i="4"/>
  <c r="L545" i="4"/>
  <c r="L247" i="4"/>
  <c r="AB100" i="6"/>
  <c r="AB296" i="6"/>
  <c r="AB360" i="6"/>
  <c r="AB144" i="6"/>
  <c r="AB208" i="6"/>
  <c r="AB467" i="6"/>
  <c r="AB531" i="6"/>
  <c r="H356" i="5"/>
  <c r="H268" i="5"/>
  <c r="AB17" i="4"/>
  <c r="T21" i="4"/>
  <c r="T150" i="4"/>
  <c r="T214" i="4"/>
  <c r="P246" i="4"/>
  <c r="P32" i="4"/>
  <c r="P500" i="4"/>
  <c r="AB327" i="6"/>
  <c r="AB85" i="6"/>
  <c r="AB149" i="6"/>
  <c r="AB213" i="6"/>
  <c r="AB133" i="6"/>
  <c r="AB198" i="6"/>
  <c r="AB263" i="6"/>
  <c r="T281" i="6"/>
  <c r="T345" i="6"/>
  <c r="T409" i="6"/>
  <c r="T473" i="6"/>
  <c r="T537" i="6"/>
  <c r="T282" i="6"/>
  <c r="T346" i="6"/>
  <c r="T410" i="6"/>
  <c r="T474" i="6"/>
  <c r="T538" i="6"/>
  <c r="P249" i="6"/>
  <c r="P42" i="6"/>
  <c r="P92" i="5"/>
  <c r="X284" i="5"/>
  <c r="X348" i="5"/>
  <c r="X412" i="5"/>
  <c r="X476" i="5"/>
  <c r="X540" i="5"/>
  <c r="AB328" i="5"/>
  <c r="P272" i="5"/>
  <c r="P305" i="5"/>
  <c r="P354" i="5"/>
  <c r="P482" i="5"/>
  <c r="P546" i="5"/>
  <c r="P427" i="5"/>
  <c r="P348" i="5"/>
  <c r="P374" i="5"/>
  <c r="P502" i="5"/>
  <c r="H327" i="5"/>
  <c r="H312" i="5"/>
  <c r="H449" i="5"/>
  <c r="H513" i="5"/>
  <c r="L326" i="5"/>
  <c r="H423" i="5"/>
  <c r="H490" i="5"/>
  <c r="L268" i="5"/>
  <c r="H381" i="5"/>
  <c r="H451" i="5"/>
  <c r="H515" i="5"/>
  <c r="H535" i="5"/>
  <c r="AB416" i="4"/>
  <c r="X130" i="4"/>
  <c r="AB34" i="4"/>
  <c r="AB409" i="4"/>
  <c r="AB474" i="4"/>
  <c r="AB538" i="4"/>
  <c r="X188" i="4"/>
  <c r="X253" i="4"/>
  <c r="X317" i="4"/>
  <c r="X381" i="4"/>
  <c r="X445" i="4"/>
  <c r="AB459" i="4"/>
  <c r="AB523" i="4"/>
  <c r="AB28" i="4"/>
  <c r="AB453" i="4"/>
  <c r="AB517" i="4"/>
  <c r="X404" i="4"/>
  <c r="X468" i="4"/>
  <c r="X532" i="4"/>
  <c r="T41" i="4"/>
  <c r="T170" i="4"/>
  <c r="T234" i="4"/>
  <c r="X157" i="4"/>
  <c r="X221" i="4"/>
  <c r="X286" i="4"/>
  <c r="X350" i="4"/>
  <c r="X414" i="4"/>
  <c r="X478" i="4"/>
  <c r="X542" i="4"/>
  <c r="X92" i="4"/>
  <c r="X127" i="4"/>
  <c r="T38" i="4"/>
  <c r="L418" i="4"/>
  <c r="L485" i="4"/>
  <c r="L549" i="4"/>
  <c r="L98" i="4"/>
  <c r="P175" i="4"/>
  <c r="P431" i="4"/>
  <c r="L20" i="4"/>
  <c r="L88" i="4"/>
  <c r="L302" i="4"/>
  <c r="P210" i="4"/>
  <c r="L313" i="4"/>
  <c r="L434" i="4"/>
  <c r="L499" i="4"/>
  <c r="AB301" i="6"/>
  <c r="AB365" i="6"/>
  <c r="AB310" i="6"/>
  <c r="AB374" i="6"/>
  <c r="AB465" i="6"/>
  <c r="AB529" i="6"/>
  <c r="AB50" i="6"/>
  <c r="AB418" i="6"/>
  <c r="AB77" i="6"/>
  <c r="AB403" i="6"/>
  <c r="AB461" i="6"/>
  <c r="AB525" i="6"/>
  <c r="P137" i="5"/>
  <c r="H151" i="5"/>
  <c r="H131" i="5"/>
  <c r="AB319" i="5"/>
  <c r="AB383" i="5"/>
  <c r="X406" i="5"/>
  <c r="X534" i="5"/>
  <c r="P362" i="5"/>
  <c r="P453" i="5"/>
  <c r="P517" i="5"/>
  <c r="H363" i="5"/>
  <c r="H433" i="5"/>
  <c r="H322" i="5"/>
  <c r="H331" i="5"/>
  <c r="H468" i="5"/>
  <c r="H479" i="5"/>
  <c r="AB181" i="4"/>
  <c r="AB246" i="4"/>
  <c r="AB310" i="4"/>
  <c r="AB374" i="4"/>
  <c r="X8" i="4"/>
  <c r="X72" i="4"/>
  <c r="AB288" i="4"/>
  <c r="AB352" i="4"/>
  <c r="X65" i="4"/>
  <c r="AB398" i="4"/>
  <c r="T23" i="4"/>
  <c r="T152" i="4"/>
  <c r="T216" i="4"/>
  <c r="T66" i="4"/>
  <c r="T131" i="4"/>
  <c r="T195" i="4"/>
  <c r="T11" i="4"/>
  <c r="T75" i="4"/>
  <c r="T140" i="4"/>
  <c r="T204" i="4"/>
  <c r="T269" i="4"/>
  <c r="T333" i="4"/>
  <c r="T397" i="4"/>
  <c r="T461" i="4"/>
  <c r="T525" i="4"/>
  <c r="X109" i="4"/>
  <c r="T108" i="4"/>
  <c r="T238" i="4"/>
  <c r="T302" i="4"/>
  <c r="T366" i="4"/>
  <c r="T430" i="4"/>
  <c r="T494" i="4"/>
  <c r="P101" i="4"/>
  <c r="P454" i="4"/>
  <c r="P518" i="4"/>
  <c r="L35" i="4"/>
  <c r="P54" i="4"/>
  <c r="P311" i="4"/>
  <c r="P104" i="4"/>
  <c r="P360" i="4"/>
  <c r="P488" i="4"/>
  <c r="P474" i="4"/>
  <c r="P538" i="4"/>
  <c r="L126" i="4"/>
  <c r="P435" i="4"/>
  <c r="L159" i="4"/>
  <c r="P236" i="5"/>
  <c r="P352" i="5"/>
  <c r="P480" i="5"/>
  <c r="P544" i="5"/>
  <c r="AB448" i="4"/>
  <c r="AB512" i="4"/>
  <c r="X147" i="4"/>
  <c r="X211" i="4"/>
  <c r="X276" i="4"/>
  <c r="X340" i="4"/>
  <c r="AB116" i="4"/>
  <c r="AB19" i="4"/>
  <c r="AB152" i="4"/>
  <c r="AB216" i="4"/>
  <c r="AB281" i="4"/>
  <c r="AB345" i="4"/>
  <c r="AB410" i="4"/>
  <c r="X124" i="4"/>
  <c r="T289" i="4"/>
  <c r="T353" i="4"/>
  <c r="T417" i="4"/>
  <c r="T481" i="4"/>
  <c r="T545" i="4"/>
  <c r="T64" i="4"/>
  <c r="T129" i="4"/>
  <c r="T193" i="4"/>
  <c r="X183" i="4"/>
  <c r="X248" i="4"/>
  <c r="D36" i="10" s="1"/>
  <c r="F36" i="10" s="1"/>
  <c r="X312" i="4"/>
  <c r="X376" i="4"/>
  <c r="X440" i="4"/>
  <c r="X504" i="4"/>
  <c r="P142" i="4"/>
  <c r="P249" i="4"/>
  <c r="L449" i="4"/>
  <c r="L513" i="4"/>
  <c r="P33" i="4"/>
  <c r="P290" i="4"/>
  <c r="AB110" i="6"/>
  <c r="AB429" i="6"/>
  <c r="AB493" i="6"/>
  <c r="AB6" i="6"/>
  <c r="X48" i="6"/>
  <c r="AB15" i="6"/>
  <c r="AB148" i="6"/>
  <c r="AB212" i="6"/>
  <c r="AB406" i="6"/>
  <c r="X313" i="6"/>
  <c r="X377" i="6"/>
  <c r="X441" i="6"/>
  <c r="X505" i="6"/>
  <c r="X91" i="6"/>
  <c r="X157" i="6"/>
  <c r="X221" i="6"/>
  <c r="AB456" i="6"/>
  <c r="AB520" i="6"/>
  <c r="X28" i="6"/>
  <c r="X292" i="6"/>
  <c r="X356" i="6"/>
  <c r="X484" i="6"/>
  <c r="X548" i="6"/>
  <c r="X184" i="6"/>
  <c r="X249" i="6"/>
  <c r="X177" i="6"/>
  <c r="X242" i="6"/>
  <c r="X286" i="6"/>
  <c r="X350" i="6"/>
  <c r="X414" i="6"/>
  <c r="X478" i="6"/>
  <c r="X542" i="6"/>
  <c r="X55" i="6"/>
  <c r="T264" i="6"/>
  <c r="T328" i="6"/>
  <c r="T392" i="6"/>
  <c r="T456" i="6"/>
  <c r="T520" i="6"/>
  <c r="P108" i="6"/>
  <c r="P492" i="6"/>
  <c r="X188" i="6"/>
  <c r="X253" i="6"/>
  <c r="P101" i="6"/>
  <c r="T56" i="6"/>
  <c r="T121" i="6"/>
  <c r="T185" i="6"/>
  <c r="T250" i="6"/>
  <c r="T299" i="6"/>
  <c r="T363" i="6"/>
  <c r="T427" i="6"/>
  <c r="T491" i="6"/>
  <c r="T42" i="6"/>
  <c r="T171" i="6"/>
  <c r="T235" i="6"/>
  <c r="P496" i="6"/>
  <c r="T325" i="6"/>
  <c r="T389" i="6"/>
  <c r="T453" i="6"/>
  <c r="T517" i="6"/>
  <c r="P32" i="6"/>
  <c r="P289" i="6"/>
  <c r="P33" i="6"/>
  <c r="P162" i="6"/>
  <c r="P467" i="6"/>
  <c r="P531" i="6"/>
  <c r="L192" i="6"/>
  <c r="H384" i="6"/>
  <c r="H193" i="6"/>
  <c r="L334" i="6"/>
  <c r="AB415" i="6"/>
  <c r="AB482" i="6"/>
  <c r="AB546" i="6"/>
  <c r="AB265" i="6"/>
  <c r="AB329" i="6"/>
  <c r="AB52" i="6"/>
  <c r="AB314" i="6"/>
  <c r="AB378" i="6"/>
  <c r="AB444" i="6"/>
  <c r="AB508" i="6"/>
  <c r="AB307" i="6"/>
  <c r="AB371" i="6"/>
  <c r="AB79" i="6"/>
  <c r="AB438" i="6"/>
  <c r="AB502" i="6"/>
  <c r="X34" i="6"/>
  <c r="AB49" i="6"/>
  <c r="X323" i="6"/>
  <c r="X387" i="6"/>
  <c r="X451" i="6"/>
  <c r="X515" i="6"/>
  <c r="X101" i="6"/>
  <c r="X264" i="6"/>
  <c r="X285" i="6"/>
  <c r="X349" i="6"/>
  <c r="X413" i="6"/>
  <c r="X477" i="6"/>
  <c r="X541" i="6"/>
  <c r="X54" i="6"/>
  <c r="X63" i="6"/>
  <c r="P51" i="6"/>
  <c r="P436" i="6"/>
  <c r="P44" i="6"/>
  <c r="P301" i="6"/>
  <c r="T113" i="6"/>
  <c r="P207" i="6"/>
  <c r="P335" i="6"/>
  <c r="T114" i="6"/>
  <c r="P184" i="6"/>
  <c r="P248" i="6"/>
  <c r="P312" i="6"/>
  <c r="P376" i="6"/>
  <c r="P361" i="6"/>
  <c r="P425" i="6"/>
  <c r="P489" i="6"/>
  <c r="T53" i="6"/>
  <c r="T182" i="6"/>
  <c r="P411" i="6"/>
  <c r="P475" i="6"/>
  <c r="P539" i="6"/>
  <c r="H191" i="6"/>
  <c r="H260" i="6"/>
  <c r="H325" i="6"/>
  <c r="P469" i="6"/>
  <c r="P533" i="6"/>
  <c r="P5" i="6"/>
  <c r="P69" i="6"/>
  <c r="P334" i="6"/>
  <c r="L49" i="6"/>
  <c r="X130" i="6"/>
  <c r="X195" i="6"/>
  <c r="X260" i="6"/>
  <c r="X314" i="6"/>
  <c r="X378" i="6"/>
  <c r="X442" i="6"/>
  <c r="X506" i="6"/>
  <c r="X27" i="6"/>
  <c r="X92" i="6"/>
  <c r="X5" i="6"/>
  <c r="X69" i="6"/>
  <c r="AB170" i="6"/>
  <c r="AB234" i="6"/>
  <c r="T86" i="6"/>
  <c r="T57" i="6"/>
  <c r="T122" i="6"/>
  <c r="T186" i="6"/>
  <c r="P87" i="6"/>
  <c r="P279" i="6"/>
  <c r="P471" i="6"/>
  <c r="P535" i="6"/>
  <c r="P320" i="6"/>
  <c r="P113" i="6"/>
  <c r="P177" i="6"/>
  <c r="P305" i="6"/>
  <c r="P178" i="6"/>
  <c r="P370" i="6"/>
  <c r="P434" i="6"/>
  <c r="P291" i="6"/>
  <c r="P355" i="6"/>
  <c r="H131" i="6"/>
  <c r="H200" i="6"/>
  <c r="L274" i="6"/>
  <c r="L417" i="6"/>
  <c r="L484" i="6"/>
  <c r="L548" i="6"/>
  <c r="L283" i="6"/>
  <c r="H162" i="6"/>
  <c r="H415" i="6"/>
  <c r="H482" i="6"/>
  <c r="H546" i="6"/>
  <c r="H223" i="6"/>
  <c r="H290" i="6"/>
  <c r="P286" i="6"/>
  <c r="P478" i="6"/>
  <c r="P542" i="6"/>
  <c r="H30" i="6"/>
  <c r="H73" i="6"/>
  <c r="AB116" i="7"/>
  <c r="AB478" i="7"/>
  <c r="AB542" i="7"/>
  <c r="AB38" i="6"/>
  <c r="AB171" i="6"/>
  <c r="AB235" i="6"/>
  <c r="X16" i="6"/>
  <c r="AB397" i="6"/>
  <c r="AB47" i="6"/>
  <c r="AB180" i="6"/>
  <c r="AB245" i="6"/>
  <c r="X281" i="6"/>
  <c r="X345" i="6"/>
  <c r="X409" i="6"/>
  <c r="X473" i="6"/>
  <c r="X537" i="6"/>
  <c r="X124" i="6"/>
  <c r="X189" i="6"/>
  <c r="X254" i="6"/>
  <c r="AB488" i="6"/>
  <c r="AB151" i="6"/>
  <c r="AB215" i="6"/>
  <c r="X60" i="6"/>
  <c r="X191" i="6"/>
  <c r="X256" i="6"/>
  <c r="X324" i="6"/>
  <c r="X388" i="6"/>
  <c r="X452" i="6"/>
  <c r="X516" i="6"/>
  <c r="X152" i="6"/>
  <c r="X216" i="6"/>
  <c r="X145" i="6"/>
  <c r="X209" i="6"/>
  <c r="X318" i="6"/>
  <c r="X382" i="6"/>
  <c r="X446" i="6"/>
  <c r="X510" i="6"/>
  <c r="X23" i="6"/>
  <c r="T296" i="6"/>
  <c r="T360" i="6"/>
  <c r="T424" i="6"/>
  <c r="T488" i="6"/>
  <c r="P268" i="6"/>
  <c r="P396" i="6"/>
  <c r="P460" i="6"/>
  <c r="P524" i="6"/>
  <c r="X156" i="6"/>
  <c r="X220" i="6"/>
  <c r="P261" i="6"/>
  <c r="T267" i="6"/>
  <c r="T331" i="6"/>
  <c r="T395" i="6"/>
  <c r="T459" i="6"/>
  <c r="T523" i="6"/>
  <c r="P103" i="6"/>
  <c r="P359" i="6"/>
  <c r="T10" i="6"/>
  <c r="T74" i="6"/>
  <c r="T139" i="6"/>
  <c r="T203" i="6"/>
  <c r="P79" i="6"/>
  <c r="P272" i="6"/>
  <c r="P400" i="6"/>
  <c r="P464" i="6"/>
  <c r="P528" i="6"/>
  <c r="T357" i="6"/>
  <c r="T421" i="6"/>
  <c r="T485" i="6"/>
  <c r="T549" i="6"/>
  <c r="P64" i="6"/>
  <c r="P258" i="6"/>
  <c r="P450" i="6"/>
  <c r="P514" i="6"/>
  <c r="P115" i="6"/>
  <c r="P499" i="6"/>
  <c r="L423" i="6"/>
  <c r="L490" i="6"/>
  <c r="H149" i="6"/>
  <c r="L298" i="6"/>
  <c r="P294" i="6"/>
  <c r="P422" i="6"/>
  <c r="H228" i="6"/>
  <c r="L231" i="6"/>
  <c r="H441" i="6"/>
  <c r="H505" i="6"/>
  <c r="H36" i="6"/>
  <c r="L302" i="6"/>
  <c r="H373" i="6"/>
  <c r="AB20" i="6"/>
  <c r="AB476" i="6"/>
  <c r="AB112" i="6"/>
  <c r="AB534" i="6"/>
  <c r="X66" i="6"/>
  <c r="X291" i="6"/>
  <c r="X355" i="6"/>
  <c r="X419" i="6"/>
  <c r="X483" i="6"/>
  <c r="X547" i="6"/>
  <c r="X317" i="6"/>
  <c r="X381" i="6"/>
  <c r="X445" i="6"/>
  <c r="X509" i="6"/>
  <c r="P19" i="6"/>
  <c r="P212" i="6"/>
  <c r="P404" i="6"/>
  <c r="P12" i="6"/>
  <c r="P141" i="6"/>
  <c r="P175" i="6"/>
  <c r="P431" i="6"/>
  <c r="P152" i="6"/>
  <c r="P216" i="6"/>
  <c r="P72" i="6"/>
  <c r="P457" i="6"/>
  <c r="P521" i="6"/>
  <c r="P138" i="6"/>
  <c r="P58" i="6"/>
  <c r="H83" i="6"/>
  <c r="H158" i="6"/>
  <c r="H226" i="6"/>
  <c r="P437" i="6"/>
  <c r="L159" i="6"/>
  <c r="P37" i="6"/>
  <c r="P430" i="6"/>
  <c r="AB67" i="6"/>
  <c r="AB328" i="6"/>
  <c r="AB176" i="6"/>
  <c r="AB241" i="6"/>
  <c r="AB435" i="6"/>
  <c r="AB499" i="6"/>
  <c r="AB412" i="6"/>
  <c r="X97" i="6"/>
  <c r="X163" i="6"/>
  <c r="X227" i="6"/>
  <c r="X282" i="6"/>
  <c r="X346" i="6"/>
  <c r="X410" i="6"/>
  <c r="X474" i="6"/>
  <c r="X538" i="6"/>
  <c r="X59" i="6"/>
  <c r="X125" i="6"/>
  <c r="X37" i="6"/>
  <c r="AB138" i="6"/>
  <c r="AB202" i="6"/>
  <c r="T118" i="6"/>
  <c r="P348" i="6"/>
  <c r="P149" i="6"/>
  <c r="T25" i="6"/>
  <c r="T154" i="6"/>
  <c r="T218" i="6"/>
  <c r="P439" i="6"/>
  <c r="P503" i="6"/>
  <c r="P224" i="6"/>
  <c r="T246" i="6"/>
  <c r="P146" i="6"/>
  <c r="P402" i="6"/>
  <c r="P387" i="6"/>
  <c r="L102" i="6"/>
  <c r="H96" i="6"/>
  <c r="L307" i="6"/>
  <c r="L452" i="6"/>
  <c r="L516" i="6"/>
  <c r="H34" i="6"/>
  <c r="L316" i="6"/>
  <c r="H117" i="6"/>
  <c r="H255" i="6"/>
  <c r="H62" i="6"/>
  <c r="H273" i="6"/>
  <c r="H475" i="6"/>
  <c r="H539" i="6"/>
  <c r="H190" i="6"/>
  <c r="H259" i="6"/>
  <c r="H324" i="6"/>
  <c r="H132" i="6"/>
  <c r="H277" i="6"/>
  <c r="H488" i="6"/>
  <c r="AB424" i="7"/>
  <c r="AB144" i="7"/>
  <c r="AB208" i="7"/>
  <c r="AB328" i="7"/>
  <c r="AB110" i="7"/>
  <c r="AB13" i="7"/>
  <c r="AB159" i="7"/>
  <c r="AB223" i="7"/>
  <c r="X15" i="7"/>
  <c r="X79" i="7"/>
  <c r="X293" i="7"/>
  <c r="X357" i="7"/>
  <c r="X421" i="7"/>
  <c r="X485" i="7"/>
  <c r="X549" i="7"/>
  <c r="AB388" i="7"/>
  <c r="X294" i="7"/>
  <c r="X358" i="7"/>
  <c r="X422" i="7"/>
  <c r="X486" i="7"/>
  <c r="X550" i="7"/>
  <c r="X137" i="7"/>
  <c r="X201" i="7"/>
  <c r="T19" i="7"/>
  <c r="T148" i="7"/>
  <c r="T212" i="7"/>
  <c r="T84" i="7"/>
  <c r="P112" i="7"/>
  <c r="P176" i="7"/>
  <c r="P240" i="7"/>
  <c r="P304" i="7"/>
  <c r="P121" i="7"/>
  <c r="P377" i="7"/>
  <c r="P9" i="7"/>
  <c r="P18" i="7"/>
  <c r="T242" i="7"/>
  <c r="T306" i="7"/>
  <c r="T370" i="7"/>
  <c r="T434" i="7"/>
  <c r="T498" i="7"/>
  <c r="P245" i="7"/>
  <c r="P309" i="7"/>
  <c r="L422" i="7"/>
  <c r="H216" i="7"/>
  <c r="H417" i="7"/>
  <c r="H233" i="7"/>
  <c r="H300" i="7"/>
  <c r="H366" i="7"/>
  <c r="H114" i="7"/>
  <c r="H317" i="7"/>
  <c r="H167" i="7"/>
  <c r="H236" i="7"/>
  <c r="H302" i="7"/>
  <c r="L170" i="7"/>
  <c r="L239" i="7"/>
  <c r="H108" i="7"/>
  <c r="H311" i="7"/>
  <c r="L35" i="7"/>
  <c r="H144" i="7"/>
  <c r="H214" i="7"/>
  <c r="H530" i="7"/>
  <c r="P29" i="7"/>
  <c r="H45" i="7"/>
  <c r="H119" i="7"/>
  <c r="H188" i="7"/>
  <c r="H257" i="7"/>
  <c r="AB327" i="8"/>
  <c r="AB44" i="8"/>
  <c r="AB110" i="8"/>
  <c r="AB177" i="8"/>
  <c r="AB242" i="8"/>
  <c r="L418" i="6"/>
  <c r="L485" i="6"/>
  <c r="L549" i="6"/>
  <c r="H213" i="6"/>
  <c r="H414" i="6"/>
  <c r="H153" i="6"/>
  <c r="H222" i="6"/>
  <c r="L448" i="6"/>
  <c r="L512" i="6"/>
  <c r="H155" i="6"/>
  <c r="H291" i="6"/>
  <c r="H55" i="6"/>
  <c r="H130" i="6"/>
  <c r="H267" i="6"/>
  <c r="H332" i="6"/>
  <c r="H141" i="6"/>
  <c r="H286" i="6"/>
  <c r="H350" i="6"/>
  <c r="H360" i="6"/>
  <c r="AB407" i="7"/>
  <c r="AB433" i="7"/>
  <c r="AB497" i="7"/>
  <c r="AB19" i="7"/>
  <c r="AB466" i="7"/>
  <c r="AB530" i="7"/>
  <c r="AB313" i="7"/>
  <c r="AB377" i="7"/>
  <c r="AB282" i="7"/>
  <c r="AB346" i="7"/>
  <c r="AB448" i="7"/>
  <c r="AB512" i="7"/>
  <c r="AB34" i="7"/>
  <c r="X23" i="7"/>
  <c r="X425" i="7"/>
  <c r="X489" i="7"/>
  <c r="X8" i="7"/>
  <c r="X72" i="7"/>
  <c r="X139" i="7"/>
  <c r="X203" i="7"/>
  <c r="X266" i="7"/>
  <c r="X330" i="7"/>
  <c r="X394" i="7"/>
  <c r="X458" i="7"/>
  <c r="X522" i="7"/>
  <c r="X41" i="7"/>
  <c r="X106" i="7"/>
  <c r="X172" i="7"/>
  <c r="X237" i="7"/>
  <c r="AB30" i="7"/>
  <c r="X198" i="7"/>
  <c r="X301" i="7"/>
  <c r="X365" i="7"/>
  <c r="X429" i="7"/>
  <c r="X493" i="7"/>
  <c r="X12" i="7"/>
  <c r="X76" i="7"/>
  <c r="AB397" i="7"/>
  <c r="X302" i="7"/>
  <c r="X366" i="7"/>
  <c r="X430" i="7"/>
  <c r="X494" i="7"/>
  <c r="X127" i="7"/>
  <c r="AB398" i="7"/>
  <c r="AB463" i="7"/>
  <c r="AB527" i="7"/>
  <c r="X295" i="7"/>
  <c r="X359" i="7"/>
  <c r="X423" i="7"/>
  <c r="X487" i="7"/>
  <c r="P54" i="7"/>
  <c r="P247" i="7"/>
  <c r="P311" i="7"/>
  <c r="P375" i="7"/>
  <c r="P439" i="7"/>
  <c r="P503" i="7"/>
  <c r="T286" i="7"/>
  <c r="T350" i="7"/>
  <c r="T414" i="7"/>
  <c r="T478" i="7"/>
  <c r="T542" i="7"/>
  <c r="P257" i="7"/>
  <c r="P449" i="7"/>
  <c r="P513" i="7"/>
  <c r="P338" i="7"/>
  <c r="P466" i="7"/>
  <c r="P530" i="7"/>
  <c r="P91" i="7"/>
  <c r="P347" i="7"/>
  <c r="T4" i="7"/>
  <c r="P388" i="7"/>
  <c r="P189" i="7"/>
  <c r="P445" i="7"/>
  <c r="P509" i="7"/>
  <c r="H155" i="7"/>
  <c r="H425" i="7"/>
  <c r="H492" i="7"/>
  <c r="H105" i="7"/>
  <c r="H243" i="7"/>
  <c r="H375" i="7"/>
  <c r="H509" i="7"/>
  <c r="L111" i="7"/>
  <c r="H122" i="7"/>
  <c r="H394" i="7"/>
  <c r="H462" i="7"/>
  <c r="H526" i="7"/>
  <c r="L238" i="7"/>
  <c r="H254" i="7"/>
  <c r="L43" i="7"/>
  <c r="H272" i="7"/>
  <c r="H407" i="7"/>
  <c r="H53" i="7"/>
  <c r="H127" i="7"/>
  <c r="H197" i="7"/>
  <c r="H354" i="6"/>
  <c r="H424" i="6"/>
  <c r="H164" i="6"/>
  <c r="H232" i="6"/>
  <c r="H477" i="6"/>
  <c r="AB286" i="7"/>
  <c r="AB350" i="7"/>
  <c r="AB311" i="7"/>
  <c r="AB375" i="7"/>
  <c r="AB441" i="7"/>
  <c r="AB505" i="7"/>
  <c r="AB93" i="7"/>
  <c r="AB409" i="7"/>
  <c r="AB474" i="7"/>
  <c r="AB538" i="7"/>
  <c r="AB193" i="7"/>
  <c r="AB95" i="7"/>
  <c r="AB299" i="7"/>
  <c r="AB363" i="7"/>
  <c r="AB42" i="7"/>
  <c r="X320" i="7"/>
  <c r="X384" i="7"/>
  <c r="X448" i="7"/>
  <c r="X512" i="7"/>
  <c r="AB241" i="7"/>
  <c r="X305" i="7"/>
  <c r="X369" i="7"/>
  <c r="T109" i="7"/>
  <c r="X11" i="7"/>
  <c r="X75" i="7"/>
  <c r="T7" i="7"/>
  <c r="T71" i="7"/>
  <c r="T136" i="7"/>
  <c r="T200" i="7"/>
  <c r="X303" i="7"/>
  <c r="X367" i="7"/>
  <c r="X431" i="7"/>
  <c r="X495" i="7"/>
  <c r="P127" i="7"/>
  <c r="P255" i="7"/>
  <c r="P63" i="7"/>
  <c r="P384" i="7"/>
  <c r="L102" i="7"/>
  <c r="P137" i="7"/>
  <c r="P201" i="7"/>
  <c r="T118" i="7"/>
  <c r="P154" i="7"/>
  <c r="P410" i="7"/>
  <c r="P419" i="7"/>
  <c r="P483" i="7"/>
  <c r="P547" i="7"/>
  <c r="P204" i="7"/>
  <c r="P261" i="7"/>
  <c r="P325" i="7"/>
  <c r="H365" i="7"/>
  <c r="L388" i="7"/>
  <c r="L458" i="7"/>
  <c r="L522" i="7"/>
  <c r="H39" i="7"/>
  <c r="H453" i="7"/>
  <c r="L408" i="7"/>
  <c r="L475" i="7"/>
  <c r="L539" i="7"/>
  <c r="H268" i="7"/>
  <c r="H403" i="7"/>
  <c r="L249" i="7"/>
  <c r="H184" i="7"/>
  <c r="H396" i="7"/>
  <c r="L71" i="7"/>
  <c r="L145" i="7"/>
  <c r="L215" i="7"/>
  <c r="L354" i="7"/>
  <c r="H88" i="7"/>
  <c r="H280" i="7"/>
  <c r="H546" i="7"/>
  <c r="H4" i="7"/>
  <c r="H398" i="7"/>
  <c r="AB408" i="8"/>
  <c r="AB492" i="8"/>
  <c r="AB140" i="8"/>
  <c r="AB204" i="8"/>
  <c r="AB396" i="8"/>
  <c r="AB461" i="8"/>
  <c r="AB525" i="8"/>
  <c r="X103" i="8"/>
  <c r="X30" i="7"/>
  <c r="P7" i="7"/>
  <c r="P76" i="7"/>
  <c r="H490" i="7"/>
  <c r="H71" i="7"/>
  <c r="AB402" i="8"/>
  <c r="AB467" i="8"/>
  <c r="AB531" i="8"/>
  <c r="AB112" i="8"/>
  <c r="AB179" i="8"/>
  <c r="AB244" i="8"/>
  <c r="AB275" i="8"/>
  <c r="AB339" i="8"/>
  <c r="AB48" i="8"/>
  <c r="AB106" i="8"/>
  <c r="AB472" i="8"/>
  <c r="AB536" i="8"/>
  <c r="P86" i="8"/>
  <c r="P278" i="8"/>
  <c r="P399" i="8"/>
  <c r="P488" i="8"/>
  <c r="P16" i="8"/>
  <c r="H181" i="6"/>
  <c r="H292" i="6"/>
  <c r="H356" i="6"/>
  <c r="H493" i="6"/>
  <c r="H98" i="6"/>
  <c r="H377" i="6"/>
  <c r="H386" i="6"/>
  <c r="H425" i="6"/>
  <c r="AB392" i="7"/>
  <c r="AB176" i="7"/>
  <c r="AB296" i="7"/>
  <c r="AB360" i="7"/>
  <c r="AB77" i="7"/>
  <c r="AB45" i="7"/>
  <c r="AB191" i="7"/>
  <c r="AB256" i="7"/>
  <c r="X47" i="7"/>
  <c r="AB132" i="7"/>
  <c r="AB197" i="7"/>
  <c r="AB262" i="7"/>
  <c r="X103" i="7"/>
  <c r="X169" i="7"/>
  <c r="X233" i="7"/>
  <c r="T51" i="7"/>
  <c r="T180" i="7"/>
  <c r="P271" i="7"/>
  <c r="P399" i="7"/>
  <c r="T116" i="7"/>
  <c r="T246" i="7"/>
  <c r="P79" i="7"/>
  <c r="P272" i="7"/>
  <c r="L47" i="7"/>
  <c r="L192" i="7"/>
  <c r="P24" i="7"/>
  <c r="P345" i="7"/>
  <c r="P41" i="7"/>
  <c r="P50" i="7"/>
  <c r="P115" i="7"/>
  <c r="P435" i="7"/>
  <c r="P27" i="7"/>
  <c r="P220" i="7"/>
  <c r="P341" i="7"/>
  <c r="L101" i="7"/>
  <c r="L387" i="7"/>
  <c r="L521" i="7"/>
  <c r="H181" i="7"/>
  <c r="H250" i="7"/>
  <c r="H315" i="7"/>
  <c r="H199" i="7"/>
  <c r="H332" i="7"/>
  <c r="H533" i="7"/>
  <c r="L281" i="7"/>
  <c r="H149" i="7"/>
  <c r="H218" i="7"/>
  <c r="H285" i="7"/>
  <c r="H334" i="7"/>
  <c r="H179" i="7"/>
  <c r="H248" i="7"/>
  <c r="P454" i="7"/>
  <c r="P518" i="7"/>
  <c r="H69" i="7"/>
  <c r="H432" i="7"/>
  <c r="H434" i="7"/>
  <c r="H80" i="7"/>
  <c r="H154" i="7"/>
  <c r="H364" i="7"/>
  <c r="AB295" i="8"/>
  <c r="AB359" i="8"/>
  <c r="AB12" i="8"/>
  <c r="AB77" i="8"/>
  <c r="AB145" i="8"/>
  <c r="AB209" i="8"/>
  <c r="AB280" i="8"/>
  <c r="AB344" i="8"/>
  <c r="AB487" i="8"/>
  <c r="AB50" i="8"/>
  <c r="AB13" i="8"/>
  <c r="AB146" i="8"/>
  <c r="L17" i="6"/>
  <c r="L85" i="6"/>
  <c r="L368" i="6"/>
  <c r="H100" i="6"/>
  <c r="H168" i="6"/>
  <c r="L382" i="6"/>
  <c r="H256" i="6"/>
  <c r="H451" i="6"/>
  <c r="H515" i="6"/>
  <c r="AB51" i="7"/>
  <c r="AB410" i="7"/>
  <c r="AB323" i="7"/>
  <c r="AB387" i="7"/>
  <c r="X265" i="7"/>
  <c r="X329" i="7"/>
  <c r="X393" i="7"/>
  <c r="X457" i="7"/>
  <c r="X521" i="7"/>
  <c r="X40" i="7"/>
  <c r="X105" i="7"/>
  <c r="X171" i="7"/>
  <c r="X235" i="7"/>
  <c r="X298" i="7"/>
  <c r="X362" i="7"/>
  <c r="X426" i="7"/>
  <c r="X490" i="7"/>
  <c r="X9" i="7"/>
  <c r="X73" i="7"/>
  <c r="X140" i="7"/>
  <c r="X204" i="7"/>
  <c r="X35" i="7"/>
  <c r="X269" i="7"/>
  <c r="X333" i="7"/>
  <c r="X397" i="7"/>
  <c r="X461" i="7"/>
  <c r="X525" i="7"/>
  <c r="X44" i="7"/>
  <c r="X270" i="7"/>
  <c r="X334" i="7"/>
  <c r="X398" i="7"/>
  <c r="X462" i="7"/>
  <c r="X526" i="7"/>
  <c r="X94" i="7"/>
  <c r="P22" i="7"/>
  <c r="P151" i="7"/>
  <c r="P471" i="7"/>
  <c r="P535" i="7"/>
  <c r="T318" i="7"/>
  <c r="T382" i="7"/>
  <c r="T446" i="7"/>
  <c r="T510" i="7"/>
  <c r="P161" i="7"/>
  <c r="P481" i="7"/>
  <c r="P545" i="7"/>
  <c r="P306" i="7"/>
  <c r="P498" i="7"/>
  <c r="P100" i="7"/>
  <c r="P228" i="7"/>
  <c r="P93" i="7"/>
  <c r="P157" i="7"/>
  <c r="P477" i="7"/>
  <c r="P541" i="7"/>
  <c r="L109" i="7"/>
  <c r="L321" i="7"/>
  <c r="H120" i="7"/>
  <c r="H460" i="7"/>
  <c r="H524" i="7"/>
  <c r="H275" i="7"/>
  <c r="L289" i="7"/>
  <c r="H158" i="7"/>
  <c r="H293" i="7"/>
  <c r="H494" i="7"/>
  <c r="H479" i="7"/>
  <c r="H543" i="7"/>
  <c r="H421" i="7"/>
  <c r="H506" i="7"/>
  <c r="H21" i="7"/>
  <c r="H90" i="7"/>
  <c r="H163" i="7"/>
  <c r="H231" i="7"/>
  <c r="AB433" i="8"/>
  <c r="H320" i="6"/>
  <c r="H387" i="6"/>
  <c r="H126" i="6"/>
  <c r="H196" i="6"/>
  <c r="H450" i="6"/>
  <c r="H514" i="6"/>
  <c r="H322" i="6"/>
  <c r="L347" i="6"/>
  <c r="H445" i="6"/>
  <c r="AB318" i="7"/>
  <c r="AB382" i="7"/>
  <c r="AB279" i="7"/>
  <c r="AB343" i="7"/>
  <c r="AB60" i="7"/>
  <c r="AB126" i="7"/>
  <c r="AB442" i="7"/>
  <c r="AB506" i="7"/>
  <c r="AB28" i="7"/>
  <c r="AB161" i="7"/>
  <c r="AB225" i="7"/>
  <c r="AB62" i="7"/>
  <c r="AB267" i="7"/>
  <c r="AB331" i="7"/>
  <c r="AB10" i="7"/>
  <c r="X288" i="7"/>
  <c r="X352" i="7"/>
  <c r="X416" i="7"/>
  <c r="X480" i="7"/>
  <c r="X544" i="7"/>
  <c r="X273" i="7"/>
  <c r="X337" i="7"/>
  <c r="X43" i="7"/>
  <c r="X108" i="7"/>
  <c r="T39" i="7"/>
  <c r="T103" i="7"/>
  <c r="T168" i="7"/>
  <c r="T232" i="7"/>
  <c r="X271" i="7"/>
  <c r="X335" i="7"/>
  <c r="X399" i="7"/>
  <c r="X463" i="7"/>
  <c r="X527" i="7"/>
  <c r="P31" i="7"/>
  <c r="P224" i="7"/>
  <c r="P416" i="7"/>
  <c r="L65" i="7"/>
  <c r="L209" i="7"/>
  <c r="T86" i="7"/>
  <c r="P57" i="7"/>
  <c r="P186" i="7"/>
  <c r="P195" i="7"/>
  <c r="P323" i="7"/>
  <c r="P451" i="7"/>
  <c r="P515" i="7"/>
  <c r="P300" i="7"/>
  <c r="P421" i="7"/>
  <c r="L473" i="7"/>
  <c r="H266" i="7"/>
  <c r="L423" i="7"/>
  <c r="L490" i="7"/>
  <c r="H549" i="7"/>
  <c r="L159" i="7"/>
  <c r="H367" i="7"/>
  <c r="H76" i="7"/>
  <c r="H286" i="7"/>
  <c r="L361" i="7"/>
  <c r="H86" i="7"/>
  <c r="H295" i="7"/>
  <c r="L162" i="7"/>
  <c r="H126" i="7"/>
  <c r="P206" i="7"/>
  <c r="P278" i="7"/>
  <c r="AB460" i="8"/>
  <c r="AB524" i="8"/>
  <c r="AB312" i="8"/>
  <c r="AB376" i="8"/>
  <c r="AB455" i="8"/>
  <c r="AB519" i="8"/>
  <c r="AB18" i="8"/>
  <c r="AB45" i="8"/>
  <c r="AB178" i="8"/>
  <c r="AB243" i="8"/>
  <c r="X187" i="8"/>
  <c r="X252" i="8"/>
  <c r="AB149" i="8"/>
  <c r="AB213" i="8"/>
  <c r="X277" i="8"/>
  <c r="X341" i="8"/>
  <c r="X405" i="8"/>
  <c r="X469" i="8"/>
  <c r="X533" i="8"/>
  <c r="X58" i="8"/>
  <c r="X189" i="8"/>
  <c r="X254" i="8"/>
  <c r="AB4" i="8"/>
  <c r="X303" i="8"/>
  <c r="X367" i="8"/>
  <c r="X431" i="8"/>
  <c r="X495" i="8"/>
  <c r="X288" i="8"/>
  <c r="X352" i="8"/>
  <c r="X416" i="8"/>
  <c r="X480" i="8"/>
  <c r="X544" i="8"/>
  <c r="P106" i="8"/>
  <c r="P298" i="8"/>
  <c r="P362" i="8"/>
  <c r="P347" i="8"/>
  <c r="P475" i="8"/>
  <c r="P539" i="8"/>
  <c r="L54" i="8"/>
  <c r="P300" i="8"/>
  <c r="T285" i="8"/>
  <c r="T349" i="8"/>
  <c r="T413" i="8"/>
  <c r="T477" i="8"/>
  <c r="T541" i="8"/>
  <c r="P61" i="8"/>
  <c r="P126" i="8"/>
  <c r="P119" i="8"/>
  <c r="P311" i="8"/>
  <c r="L96" i="8"/>
  <c r="T264" i="8"/>
  <c r="T328" i="8"/>
  <c r="T392" i="8"/>
  <c r="T456" i="8"/>
  <c r="T520" i="8"/>
  <c r="P144" i="8"/>
  <c r="L35" i="8"/>
  <c r="P56" i="8"/>
  <c r="L286" i="8"/>
  <c r="H69" i="8"/>
  <c r="H143" i="8"/>
  <c r="H344" i="8"/>
  <c r="H414" i="8"/>
  <c r="H545" i="8"/>
  <c r="H153" i="8"/>
  <c r="H222" i="8"/>
  <c r="H337" i="8"/>
  <c r="L139" i="8"/>
  <c r="L331" i="8"/>
  <c r="H197" i="8"/>
  <c r="H265" i="8"/>
  <c r="H330" i="8"/>
  <c r="L24" i="8"/>
  <c r="H444" i="8"/>
  <c r="H508" i="8"/>
  <c r="H316" i="8"/>
  <c r="H209" i="8"/>
  <c r="H478" i="8"/>
  <c r="H542" i="8"/>
  <c r="H431" i="8"/>
  <c r="AB465" i="8"/>
  <c r="AB529" i="8"/>
  <c r="AB268" i="8"/>
  <c r="AB332" i="8"/>
  <c r="AB397" i="8"/>
  <c r="AB462" i="8"/>
  <c r="AB269" i="8"/>
  <c r="AB333" i="8"/>
  <c r="AB398" i="8"/>
  <c r="AB466" i="8"/>
  <c r="AB530" i="8"/>
  <c r="X30" i="8"/>
  <c r="X161" i="8"/>
  <c r="X225" i="8"/>
  <c r="X290" i="8"/>
  <c r="X354" i="8"/>
  <c r="X418" i="8"/>
  <c r="X482" i="8"/>
  <c r="X546" i="8"/>
  <c r="X129" i="8"/>
  <c r="T65" i="8"/>
  <c r="T130" i="8"/>
  <c r="T194" i="8"/>
  <c r="X291" i="8"/>
  <c r="X355" i="8"/>
  <c r="X419" i="8"/>
  <c r="X483" i="8"/>
  <c r="X547" i="8"/>
  <c r="X64" i="8"/>
  <c r="X284" i="8"/>
  <c r="X348" i="8"/>
  <c r="X412" i="8"/>
  <c r="X476" i="8"/>
  <c r="X540" i="8"/>
  <c r="X123" i="8"/>
  <c r="AB25" i="8"/>
  <c r="X318" i="8"/>
  <c r="X382" i="8"/>
  <c r="X446" i="8"/>
  <c r="X510" i="8"/>
  <c r="X92" i="8"/>
  <c r="AB176" i="8"/>
  <c r="AB241" i="8"/>
  <c r="X28" i="8"/>
  <c r="X159" i="8"/>
  <c r="X223" i="8"/>
  <c r="X127" i="8"/>
  <c r="T16" i="8"/>
  <c r="T145" i="8"/>
  <c r="T209" i="8"/>
  <c r="P498" i="8"/>
  <c r="L13" i="8"/>
  <c r="L80" i="8"/>
  <c r="P99" i="8"/>
  <c r="L64" i="8"/>
  <c r="L207" i="8"/>
  <c r="P236" i="8"/>
  <c r="P205" i="8"/>
  <c r="P62" i="8"/>
  <c r="L105" i="8"/>
  <c r="L179" i="8"/>
  <c r="P23" i="8"/>
  <c r="P408" i="8"/>
  <c r="P193" i="8"/>
  <c r="P385" i="8"/>
  <c r="L364" i="8"/>
  <c r="H78" i="8"/>
  <c r="H280" i="8"/>
  <c r="L7" i="8"/>
  <c r="H273" i="8"/>
  <c r="H408" i="8"/>
  <c r="L32" i="8"/>
  <c r="H112" i="8"/>
  <c r="H382" i="8"/>
  <c r="H47" i="8"/>
  <c r="H190" i="8"/>
  <c r="H259" i="8"/>
  <c r="H461" i="8"/>
  <c r="H525" i="8"/>
  <c r="H74" i="8"/>
  <c r="H419" i="8"/>
  <c r="H486" i="8"/>
  <c r="H303" i="8"/>
  <c r="H440" i="8"/>
  <c r="H504" i="8"/>
  <c r="X7" i="8"/>
  <c r="X71" i="8"/>
  <c r="L287" i="8"/>
  <c r="P180" i="8"/>
  <c r="P380" i="8"/>
  <c r="P277" i="8"/>
  <c r="P206" i="8"/>
  <c r="P334" i="8"/>
  <c r="P135" i="8"/>
  <c r="P327" i="8"/>
  <c r="P455" i="8"/>
  <c r="P519" i="8"/>
  <c r="L42" i="8"/>
  <c r="P288" i="8"/>
  <c r="P265" i="8"/>
  <c r="L234" i="8"/>
  <c r="H87" i="8"/>
  <c r="H229" i="8"/>
  <c r="H170" i="8"/>
  <c r="H239" i="8"/>
  <c r="H490" i="8"/>
  <c r="H483" i="8"/>
  <c r="H547" i="8"/>
  <c r="L185" i="8"/>
  <c r="H323" i="8"/>
  <c r="H158" i="8"/>
  <c r="H429" i="8"/>
  <c r="H101" i="8"/>
  <c r="H207" i="8"/>
  <c r="H234" i="8"/>
  <c r="H254" i="8"/>
  <c r="AB210" i="8"/>
  <c r="X155" i="8"/>
  <c r="X219" i="8"/>
  <c r="AB181" i="8"/>
  <c r="AB246" i="8"/>
  <c r="X309" i="8"/>
  <c r="X373" i="8"/>
  <c r="X437" i="8"/>
  <c r="X501" i="8"/>
  <c r="X26" i="8"/>
  <c r="X157" i="8"/>
  <c r="X221" i="8"/>
  <c r="X271" i="8"/>
  <c r="X335" i="8"/>
  <c r="X399" i="8"/>
  <c r="X463" i="8"/>
  <c r="X527" i="8"/>
  <c r="X320" i="8"/>
  <c r="X384" i="8"/>
  <c r="X448" i="8"/>
  <c r="X512" i="8"/>
  <c r="T111" i="8"/>
  <c r="T104" i="8"/>
  <c r="P202" i="8"/>
  <c r="P330" i="8"/>
  <c r="P58" i="8"/>
  <c r="P251" i="8"/>
  <c r="P443" i="8"/>
  <c r="P507" i="8"/>
  <c r="L166" i="8"/>
  <c r="P332" i="8"/>
  <c r="P229" i="8"/>
  <c r="P421" i="8"/>
  <c r="P94" i="8"/>
  <c r="L275" i="8"/>
  <c r="H312" i="8"/>
  <c r="H163" i="8"/>
  <c r="H298" i="8"/>
  <c r="H138" i="8"/>
  <c r="H409" i="8"/>
  <c r="H476" i="8"/>
  <c r="H540" i="8"/>
  <c r="H348" i="8"/>
  <c r="H376" i="8"/>
  <c r="H446" i="8"/>
  <c r="H510" i="8"/>
  <c r="H193" i="8"/>
  <c r="H9" i="8"/>
  <c r="AB497" i="8"/>
  <c r="AB300" i="8"/>
  <c r="AB364" i="8"/>
  <c r="AB430" i="8"/>
  <c r="AB494" i="8"/>
  <c r="AB301" i="8"/>
  <c r="AB365" i="8"/>
  <c r="X62" i="8"/>
  <c r="X193" i="8"/>
  <c r="X258" i="8"/>
  <c r="X322" i="8"/>
  <c r="X386" i="8"/>
  <c r="X450" i="8"/>
  <c r="X514" i="8"/>
  <c r="X96" i="8"/>
  <c r="X32" i="8"/>
  <c r="X316" i="8"/>
  <c r="X380" i="8"/>
  <c r="X444" i="8"/>
  <c r="X508" i="8"/>
  <c r="X90" i="8"/>
  <c r="X286" i="8"/>
  <c r="X350" i="8"/>
  <c r="X414" i="8"/>
  <c r="X478" i="8"/>
  <c r="X542" i="8"/>
  <c r="X125" i="8"/>
  <c r="X60" i="8"/>
  <c r="X191" i="8"/>
  <c r="X256" i="8"/>
  <c r="X94" i="8"/>
  <c r="T48" i="8"/>
  <c r="T177" i="8"/>
  <c r="P274" i="8"/>
  <c r="P466" i="8"/>
  <c r="P530" i="8"/>
  <c r="L116" i="8"/>
  <c r="P131" i="8"/>
  <c r="P195" i="8"/>
  <c r="P323" i="8"/>
  <c r="L101" i="8"/>
  <c r="L175" i="8"/>
  <c r="P173" i="8"/>
  <c r="P358" i="8"/>
  <c r="P159" i="8"/>
  <c r="P417" i="8"/>
  <c r="H387" i="8"/>
  <c r="H126" i="8"/>
  <c r="H380" i="8"/>
  <c r="L66" i="8"/>
  <c r="L141" i="8"/>
  <c r="L210" i="8"/>
  <c r="L350" i="8"/>
  <c r="H216" i="8"/>
  <c r="H292" i="8"/>
  <c r="H356" i="8"/>
  <c r="H493" i="8"/>
  <c r="H183" i="8"/>
  <c r="H252" i="8"/>
  <c r="H202" i="8"/>
  <c r="H335" i="8"/>
  <c r="H472" i="8"/>
  <c r="H536" i="8"/>
  <c r="AB172" i="8"/>
  <c r="AB237" i="8"/>
  <c r="AB429" i="8"/>
  <c r="AB493" i="8"/>
  <c r="AB73" i="8"/>
  <c r="AB423" i="8"/>
  <c r="X39" i="8"/>
  <c r="X107" i="8"/>
  <c r="P25" i="8"/>
  <c r="P346" i="8"/>
  <c r="P410" i="8"/>
  <c r="P267" i="8"/>
  <c r="L254" i="8"/>
  <c r="P245" i="8"/>
  <c r="P437" i="8"/>
  <c r="T278" i="8"/>
  <c r="T342" i="8"/>
  <c r="T406" i="8"/>
  <c r="T470" i="8"/>
  <c r="T534" i="8"/>
  <c r="P174" i="8"/>
  <c r="P238" i="8"/>
  <c r="P167" i="8"/>
  <c r="P231" i="8"/>
  <c r="P487" i="8"/>
  <c r="L10" i="8"/>
  <c r="L77" i="8"/>
  <c r="P169" i="8"/>
  <c r="P297" i="8"/>
  <c r="L198" i="8"/>
  <c r="H465" i="8"/>
  <c r="H529" i="8"/>
  <c r="H458" i="8"/>
  <c r="H522" i="8"/>
  <c r="L313" i="8"/>
  <c r="H37" i="8"/>
  <c r="H451" i="8"/>
  <c r="H515" i="8"/>
  <c r="H14" i="8"/>
  <c r="H291" i="8"/>
  <c r="H355" i="8"/>
  <c r="H23" i="8"/>
  <c r="L469" i="8"/>
  <c r="H48" i="8"/>
  <c r="H394" i="8"/>
  <c r="L317" i="8"/>
  <c r="H480" i="8"/>
  <c r="H544" i="8"/>
  <c r="H4" i="8"/>
  <c r="AB129" i="8"/>
  <c r="AB194" i="8"/>
  <c r="X307" i="8"/>
  <c r="X371" i="8"/>
  <c r="X435" i="8"/>
  <c r="X499" i="8"/>
  <c r="AB78" i="8"/>
  <c r="AB114" i="8"/>
  <c r="AB115" i="8"/>
  <c r="H50" i="8"/>
  <c r="AB488" i="8"/>
  <c r="T90" i="5"/>
  <c r="T113" i="5"/>
  <c r="T98" i="5"/>
  <c r="T105" i="5"/>
  <c r="T88" i="5"/>
  <c r="T96" i="5"/>
  <c r="T65" i="5"/>
  <c r="T130" i="5"/>
  <c r="T194" i="5"/>
  <c r="T259" i="5"/>
  <c r="T245" i="5"/>
  <c r="T52" i="5"/>
  <c r="T181" i="5"/>
  <c r="T266" i="5"/>
  <c r="T330" i="5"/>
  <c r="T394" i="5"/>
  <c r="T239" i="7"/>
  <c r="T280" i="8"/>
  <c r="T344" i="8"/>
  <c r="T408" i="8"/>
  <c r="T472" i="8"/>
  <c r="T536" i="8"/>
  <c r="T323" i="5"/>
  <c r="T387" i="5"/>
  <c r="T451" i="5"/>
  <c r="T515" i="5"/>
  <c r="T316" i="5"/>
  <c r="T380" i="5"/>
  <c r="T444" i="5"/>
  <c r="T508" i="5"/>
  <c r="T290" i="8"/>
  <c r="T354" i="8"/>
  <c r="T418" i="8"/>
  <c r="T482" i="8"/>
  <c r="T546" i="8"/>
  <c r="T284" i="8"/>
  <c r="T348" i="8"/>
  <c r="T412" i="8"/>
  <c r="T476" i="8"/>
  <c r="T540" i="8"/>
  <c r="T309" i="8"/>
  <c r="T373" i="8"/>
  <c r="T437" i="8"/>
  <c r="T501" i="8"/>
  <c r="T254" i="8"/>
  <c r="T318" i="8"/>
  <c r="T382" i="8"/>
  <c r="T446" i="8"/>
  <c r="T510" i="8"/>
  <c r="T239" i="8"/>
  <c r="T303" i="8"/>
  <c r="T367" i="8"/>
  <c r="T431" i="8"/>
  <c r="T495" i="8"/>
  <c r="T241" i="8"/>
  <c r="T305" i="8"/>
  <c r="T369" i="8"/>
  <c r="T433" i="8"/>
  <c r="T497" i="8"/>
  <c r="T21" i="5"/>
  <c r="T150" i="5"/>
  <c r="T214" i="5"/>
  <c r="T314" i="5"/>
  <c r="T378" i="5"/>
  <c r="T442" i="5"/>
  <c r="T506" i="5"/>
  <c r="T267" i="5"/>
  <c r="T331" i="5"/>
  <c r="T395" i="5"/>
  <c r="T459" i="5"/>
  <c r="T523" i="5"/>
  <c r="T324" i="5"/>
  <c r="T388" i="5"/>
  <c r="T452" i="5"/>
  <c r="T516" i="5"/>
  <c r="T31" i="6"/>
  <c r="T95" i="6"/>
  <c r="T160" i="6"/>
  <c r="T224" i="6"/>
  <c r="T24" i="6"/>
  <c r="T153" i="6"/>
  <c r="T217" i="6"/>
  <c r="T13" i="6"/>
  <c r="T77" i="6"/>
  <c r="T142" i="6"/>
  <c r="T206" i="6"/>
  <c r="T247" i="7"/>
  <c r="T311" i="7"/>
  <c r="T375" i="7"/>
  <c r="T439" i="7"/>
  <c r="T503" i="7"/>
  <c r="T264" i="7"/>
  <c r="T328" i="7"/>
  <c r="T392" i="7"/>
  <c r="T456" i="7"/>
  <c r="T520" i="7"/>
  <c r="T401" i="7"/>
  <c r="T465" i="7"/>
  <c r="T529" i="7"/>
  <c r="T274" i="7"/>
  <c r="T338" i="7"/>
  <c r="T402" i="7"/>
  <c r="T466" i="7"/>
  <c r="T530" i="7"/>
  <c r="T49" i="7"/>
  <c r="T178" i="7"/>
  <c r="T114" i="7"/>
  <c r="T316" i="7"/>
  <c r="T380" i="7"/>
  <c r="T444" i="7"/>
  <c r="T508" i="7"/>
  <c r="T25" i="8"/>
  <c r="T154" i="8"/>
  <c r="T218" i="8"/>
  <c r="T283" i="8"/>
  <c r="T347" i="8"/>
  <c r="T411" i="8"/>
  <c r="T475" i="8"/>
  <c r="T298" i="8"/>
  <c r="T362" i="8"/>
  <c r="T426" i="8"/>
  <c r="T490" i="8"/>
  <c r="T292" i="8"/>
  <c r="T356" i="8"/>
  <c r="T484" i="8"/>
  <c r="T317" i="8"/>
  <c r="T381" i="8"/>
  <c r="T445" i="8"/>
  <c r="T509" i="8"/>
  <c r="T262" i="8"/>
  <c r="T326" i="8"/>
  <c r="T390" i="8"/>
  <c r="T454" i="8"/>
  <c r="T518" i="8"/>
  <c r="T247" i="8"/>
  <c r="T311" i="8"/>
  <c r="T375" i="8"/>
  <c r="T439" i="8"/>
  <c r="T503" i="8"/>
  <c r="T249" i="8"/>
  <c r="T313" i="8"/>
  <c r="T377" i="8"/>
  <c r="T441" i="8"/>
  <c r="T505" i="8"/>
  <c r="T322" i="5"/>
  <c r="T386" i="5"/>
  <c r="T450" i="5"/>
  <c r="T514" i="5"/>
  <c r="T275" i="5"/>
  <c r="T339" i="5"/>
  <c r="T403" i="5"/>
  <c r="T467" i="5"/>
  <c r="T531" i="5"/>
  <c r="T269" i="5"/>
  <c r="T333" i="5"/>
  <c r="T397" i="5"/>
  <c r="T461" i="5"/>
  <c r="T525" i="5"/>
  <c r="T390" i="5"/>
  <c r="T454" i="5"/>
  <c r="T518" i="5"/>
  <c r="T32" i="6"/>
  <c r="T96" i="6"/>
  <c r="T161" i="6"/>
  <c r="T225" i="6"/>
  <c r="T31" i="7"/>
  <c r="T95" i="7"/>
  <c r="T160" i="7"/>
  <c r="T224" i="7"/>
  <c r="T33" i="8"/>
  <c r="T162" i="8"/>
  <c r="T226" i="8"/>
  <c r="T291" i="8"/>
  <c r="T355" i="8"/>
  <c r="T419" i="8"/>
  <c r="L420" i="2"/>
  <c r="L65" i="2"/>
  <c r="L164" i="2"/>
  <c r="L424" i="2"/>
  <c r="L491" i="2"/>
  <c r="L444" i="2"/>
  <c r="L508" i="2"/>
  <c r="L267" i="2"/>
  <c r="L285" i="2"/>
  <c r="L444" i="5"/>
  <c r="L508" i="5"/>
  <c r="L311" i="5"/>
  <c r="L272" i="5"/>
  <c r="L339" i="5"/>
  <c r="L298" i="5"/>
  <c r="L283" i="5"/>
  <c r="L184" i="6"/>
  <c r="L255" i="6"/>
  <c r="L450" i="6"/>
  <c r="L514" i="6"/>
  <c r="L326" i="6"/>
  <c r="L115" i="6"/>
  <c r="L306" i="7"/>
  <c r="L360" i="7"/>
  <c r="L171" i="7"/>
  <c r="L240" i="7"/>
  <c r="L137" i="7"/>
  <c r="L46" i="8"/>
  <c r="L191" i="8"/>
  <c r="L300" i="8"/>
  <c r="L278" i="8"/>
  <c r="L25" i="8"/>
  <c r="L497" i="2"/>
  <c r="L446" i="2"/>
  <c r="L150" i="5"/>
  <c r="L219" i="5"/>
  <c r="L307" i="5"/>
  <c r="L41" i="6"/>
  <c r="L410" i="6"/>
  <c r="L477" i="6"/>
  <c r="L541" i="6"/>
  <c r="L345" i="6"/>
  <c r="L440" i="6"/>
  <c r="L504" i="6"/>
  <c r="L389" i="7"/>
  <c r="L523" i="7"/>
  <c r="L230" i="7"/>
  <c r="L5" i="8"/>
  <c r="L199" i="8"/>
  <c r="L377" i="8"/>
  <c r="L113" i="2"/>
  <c r="L367" i="2"/>
  <c r="L302" i="2"/>
  <c r="L371" i="2"/>
  <c r="L506" i="2"/>
  <c r="L257" i="5"/>
  <c r="L200" i="6"/>
  <c r="L193" i="6"/>
  <c r="L266" i="6"/>
  <c r="L60" i="6"/>
  <c r="L203" i="6"/>
  <c r="L275" i="6"/>
  <c r="L70" i="6"/>
  <c r="L144" i="6"/>
  <c r="L214" i="6"/>
  <c r="L62" i="6"/>
  <c r="L205" i="6"/>
  <c r="L6" i="7"/>
  <c r="L497" i="7"/>
  <c r="L450" i="7"/>
  <c r="L514" i="7"/>
  <c r="L40" i="7"/>
  <c r="L400" i="7"/>
  <c r="L467" i="7"/>
  <c r="L531" i="7"/>
  <c r="L25" i="7"/>
  <c r="L62" i="7"/>
  <c r="L205" i="7"/>
  <c r="L346" i="7"/>
  <c r="L226" i="8"/>
  <c r="L4" i="8"/>
  <c r="L296" i="7"/>
  <c r="L459" i="2"/>
  <c r="L409" i="2"/>
  <c r="L476" i="2"/>
  <c r="L540" i="2"/>
  <c r="L300" i="2"/>
  <c r="L421" i="2"/>
  <c r="L488" i="2"/>
  <c r="L457" i="2"/>
  <c r="L32" i="5"/>
  <c r="L103" i="5"/>
  <c r="L339" i="6"/>
  <c r="L415" i="6"/>
  <c r="L482" i="6"/>
  <c r="L546" i="6"/>
  <c r="L359" i="6"/>
  <c r="L232" i="6"/>
  <c r="L294" i="6"/>
  <c r="L184" i="7"/>
  <c r="L273" i="7"/>
  <c r="L267" i="8"/>
  <c r="L311" i="8"/>
  <c r="L342" i="8"/>
  <c r="L190" i="2"/>
  <c r="L274" i="2"/>
  <c r="L416" i="5"/>
  <c r="L483" i="5"/>
  <c r="L547" i="5"/>
  <c r="L402" i="5"/>
  <c r="L469" i="5"/>
  <c r="L533" i="5"/>
  <c r="L280" i="6"/>
  <c r="L150" i="6"/>
  <c r="L219" i="6"/>
  <c r="L9" i="6"/>
  <c r="L76" i="6"/>
  <c r="L290" i="6"/>
  <c r="L369" i="6"/>
  <c r="L312" i="7"/>
  <c r="L203" i="7"/>
  <c r="L108" i="8"/>
  <c r="L132" i="8"/>
  <c r="L176" i="8"/>
  <c r="L57" i="8"/>
  <c r="L201" i="8"/>
  <c r="L539" i="2"/>
  <c r="L351" i="2"/>
  <c r="L9" i="5"/>
  <c r="L76" i="5"/>
  <c r="L281" i="5"/>
  <c r="L267" i="5"/>
  <c r="L288" i="6"/>
  <c r="L230" i="6"/>
  <c r="L299" i="6"/>
  <c r="L444" i="6"/>
  <c r="L508" i="6"/>
  <c r="L56" i="7"/>
  <c r="L200" i="7"/>
  <c r="L183" i="7"/>
  <c r="L398" i="7"/>
  <c r="L529" i="7"/>
  <c r="L415" i="7"/>
  <c r="L482" i="7"/>
  <c r="L546" i="7"/>
  <c r="L213" i="7"/>
  <c r="L352" i="7"/>
  <c r="L11" i="7"/>
  <c r="L45" i="7"/>
  <c r="L246" i="8"/>
  <c r="L39" i="8"/>
  <c r="L360" i="8"/>
  <c r="L115" i="8"/>
  <c r="L261" i="8"/>
  <c r="L404" i="8"/>
  <c r="L471" i="8"/>
  <c r="L535" i="8"/>
  <c r="L430" i="2"/>
  <c r="L495" i="2"/>
  <c r="L389" i="4"/>
  <c r="L459" i="4"/>
  <c r="L523" i="4"/>
  <c r="L196" i="6"/>
  <c r="L7" i="7"/>
  <c r="L263" i="8"/>
  <c r="L350" i="2"/>
  <c r="L249" i="5"/>
  <c r="L134" i="4"/>
  <c r="L336" i="4"/>
  <c r="L388" i="6"/>
  <c r="L458" i="6"/>
  <c r="L522" i="6"/>
  <c r="L155" i="6"/>
  <c r="L228" i="7"/>
  <c r="L103" i="7"/>
  <c r="L459" i="7"/>
  <c r="L5" i="7"/>
  <c r="L355" i="8"/>
  <c r="L33" i="8"/>
  <c r="L155" i="8"/>
  <c r="L326" i="4"/>
  <c r="L285" i="4"/>
  <c r="L271" i="4"/>
  <c r="L416" i="4"/>
  <c r="L483" i="4"/>
  <c r="L547" i="4"/>
  <c r="L127" i="6"/>
  <c r="L58" i="6"/>
  <c r="L202" i="6"/>
  <c r="L69" i="6"/>
  <c r="L143" i="6"/>
  <c r="L213" i="6"/>
  <c r="L153" i="6"/>
  <c r="L222" i="6"/>
  <c r="L71" i="6"/>
  <c r="L145" i="6"/>
  <c r="L215" i="6"/>
  <c r="L199" i="6"/>
  <c r="L14" i="7"/>
  <c r="L81" i="7"/>
  <c r="L227" i="7"/>
  <c r="L313" i="7"/>
  <c r="L48" i="7"/>
  <c r="L165" i="8"/>
  <c r="L50" i="4"/>
  <c r="L12" i="4"/>
  <c r="L79" i="4"/>
  <c r="L138" i="4"/>
  <c r="L279" i="4"/>
  <c r="L224" i="6"/>
  <c r="L375" i="7"/>
  <c r="L513" i="7"/>
  <c r="L547" i="7"/>
  <c r="L167" i="8"/>
  <c r="L236" i="8"/>
  <c r="L531" i="2"/>
  <c r="L431" i="2"/>
  <c r="L496" i="2"/>
  <c r="L111" i="5"/>
  <c r="L60" i="4"/>
  <c r="L203" i="4"/>
  <c r="L275" i="4"/>
  <c r="L69" i="4"/>
  <c r="L143" i="4"/>
  <c r="L213" i="4"/>
  <c r="L337" i="4"/>
  <c r="L453" i="6"/>
  <c r="L517" i="6"/>
  <c r="L126" i="7"/>
  <c r="L168" i="2"/>
  <c r="L39" i="2"/>
  <c r="L251" i="2"/>
  <c r="L62" i="2"/>
  <c r="L205" i="2"/>
  <c r="L400" i="2"/>
  <c r="L286" i="2"/>
  <c r="L398" i="2"/>
  <c r="L542" i="2"/>
  <c r="L272" i="2"/>
  <c r="L182" i="2"/>
  <c r="L103" i="2"/>
  <c r="L198" i="2"/>
  <c r="L332" i="2"/>
  <c r="L57" i="2"/>
  <c r="L201" i="2"/>
  <c r="L289" i="2"/>
  <c r="L307" i="2"/>
  <c r="L275" i="2"/>
  <c r="L320" i="2"/>
  <c r="L405" i="2"/>
  <c r="L472" i="2"/>
  <c r="L536" i="2"/>
  <c r="L270" i="2"/>
  <c r="L29" i="2"/>
  <c r="L369" i="2"/>
  <c r="L518" i="2"/>
  <c r="L415" i="2"/>
  <c r="L546" i="2"/>
  <c r="L185" i="5"/>
  <c r="L256" i="5"/>
  <c r="L12" i="5"/>
  <c r="L79" i="5"/>
  <c r="L154" i="5"/>
  <c r="L13" i="5"/>
  <c r="L80" i="5"/>
  <c r="L274" i="5"/>
  <c r="L417" i="5"/>
  <c r="L484" i="5"/>
  <c r="L548" i="5"/>
  <c r="L286" i="5"/>
  <c r="L313" i="5"/>
  <c r="L273" i="5"/>
  <c r="L132" i="4"/>
  <c r="L45" i="4"/>
  <c r="L262" i="4"/>
  <c r="L405" i="4"/>
  <c r="L472" i="4"/>
  <c r="L536" i="4"/>
  <c r="L6" i="4"/>
  <c r="L192" i="4"/>
  <c r="L8" i="4"/>
  <c r="L429" i="4"/>
  <c r="L494" i="4"/>
  <c r="L158" i="6"/>
  <c r="L151" i="6"/>
  <c r="L220" i="6"/>
  <c r="L161" i="6"/>
  <c r="L445" i="6"/>
  <c r="L509" i="6"/>
  <c r="L164" i="6"/>
  <c r="L190" i="6"/>
  <c r="L405" i="6"/>
  <c r="L472" i="6"/>
  <c r="L536" i="6"/>
  <c r="L73" i="6"/>
  <c r="L147" i="6"/>
  <c r="L217" i="6"/>
  <c r="L30" i="7"/>
  <c r="L331" i="7"/>
  <c r="L66" i="7"/>
  <c r="L141" i="7"/>
  <c r="L210" i="7"/>
  <c r="L350" i="7"/>
  <c r="L49" i="7"/>
  <c r="L120" i="7"/>
  <c r="L333" i="7"/>
  <c r="L60" i="7"/>
  <c r="L70" i="7"/>
  <c r="L144" i="7"/>
  <c r="L214" i="7"/>
  <c r="L353" i="7"/>
  <c r="L429" i="7"/>
  <c r="L494" i="7"/>
  <c r="L20" i="7"/>
  <c r="L88" i="7"/>
  <c r="L371" i="7"/>
  <c r="L447" i="7"/>
  <c r="L511" i="7"/>
  <c r="L37" i="7"/>
  <c r="L320" i="7"/>
  <c r="L4" i="7"/>
  <c r="L37" i="8"/>
  <c r="L22" i="8"/>
  <c r="L91" i="8"/>
  <c r="L304" i="8"/>
  <c r="L375" i="8"/>
  <c r="L60" i="8"/>
  <c r="L203" i="8"/>
  <c r="L70" i="8"/>
  <c r="L320" i="8"/>
  <c r="L31" i="8"/>
  <c r="L366" i="8"/>
  <c r="L341" i="8"/>
  <c r="L67" i="8"/>
  <c r="L142" i="8"/>
  <c r="L212" i="8"/>
  <c r="L351" i="8"/>
  <c r="L107" i="8"/>
  <c r="L395" i="8"/>
  <c r="L463" i="8"/>
  <c r="L527" i="8"/>
  <c r="L119" i="5"/>
  <c r="L193" i="5"/>
  <c r="L233" i="5"/>
  <c r="L165" i="5"/>
  <c r="L282" i="5"/>
  <c r="L350" i="5"/>
  <c r="L53" i="4"/>
  <c r="L124" i="4"/>
  <c r="L270" i="4"/>
  <c r="L323" i="4"/>
  <c r="L308" i="6"/>
  <c r="L173" i="6"/>
  <c r="L243" i="6"/>
  <c r="L150" i="7"/>
  <c r="L219" i="7"/>
  <c r="L359" i="7"/>
  <c r="L143" i="7"/>
  <c r="L153" i="7"/>
  <c r="L222" i="7"/>
  <c r="L45" i="8"/>
  <c r="L69" i="8"/>
  <c r="L143" i="8"/>
  <c r="L213" i="8"/>
  <c r="L11" i="8"/>
  <c r="L78" i="8"/>
  <c r="L329" i="8"/>
  <c r="L151" i="8"/>
  <c r="L220" i="8"/>
  <c r="L54" i="7"/>
  <c r="L24" i="7"/>
  <c r="L9" i="7"/>
  <c r="L76" i="7"/>
  <c r="L18" i="7"/>
  <c r="L86" i="7"/>
  <c r="L8" i="5"/>
  <c r="L104" i="5"/>
  <c r="L178" i="5"/>
  <c r="L44" i="5"/>
  <c r="L115" i="5"/>
  <c r="L45" i="5"/>
  <c r="L380" i="5"/>
  <c r="L453" i="4"/>
  <c r="L517" i="4"/>
  <c r="L123" i="4"/>
  <c r="L197" i="4"/>
  <c r="L269" i="4"/>
  <c r="L13" i="4"/>
  <c r="L80" i="4"/>
  <c r="L226" i="4"/>
  <c r="L38" i="4"/>
  <c r="L158" i="4"/>
  <c r="L349" i="4"/>
  <c r="L313" i="6"/>
  <c r="L265" i="6"/>
  <c r="L186" i="6"/>
  <c r="L257" i="6"/>
  <c r="L123" i="6"/>
  <c r="L269" i="6"/>
  <c r="L15" i="7"/>
  <c r="L82" i="7"/>
  <c r="L348" i="7"/>
  <c r="L17" i="7"/>
  <c r="L85" i="7"/>
  <c r="L160" i="7"/>
  <c r="L26" i="7"/>
  <c r="L180" i="7"/>
  <c r="L52" i="7"/>
  <c r="L336" i="7"/>
  <c r="L125" i="8"/>
  <c r="L271" i="8"/>
  <c r="L93" i="8"/>
  <c r="L343" i="8"/>
  <c r="L41" i="5"/>
  <c r="L112" i="5"/>
  <c r="L52" i="5"/>
  <c r="L123" i="5"/>
  <c r="L124" i="5"/>
  <c r="L187" i="5"/>
  <c r="L174" i="5"/>
  <c r="L184" i="5"/>
  <c r="L358" i="5"/>
  <c r="L250" i="4"/>
  <c r="L46" i="4"/>
  <c r="L330" i="4"/>
  <c r="L358" i="4"/>
  <c r="L119" i="4"/>
  <c r="L193" i="4"/>
  <c r="L327" i="4"/>
  <c r="L56" i="6"/>
  <c r="L126" i="6"/>
  <c r="L119" i="6"/>
  <c r="L374" i="6"/>
  <c r="L73" i="7"/>
  <c r="L147" i="7"/>
  <c r="L217" i="7"/>
  <c r="L356" i="7"/>
  <c r="L376" i="7"/>
  <c r="L380" i="7"/>
  <c r="L135" i="7"/>
  <c r="L325" i="8"/>
  <c r="L93" i="5"/>
  <c r="L168" i="5"/>
  <c r="L237" i="5"/>
  <c r="L49" i="5"/>
  <c r="L253" i="5"/>
  <c r="L324" i="5"/>
  <c r="L400" i="5"/>
  <c r="L467" i="5"/>
  <c r="L531" i="5"/>
  <c r="L453" i="5"/>
  <c r="L517" i="5"/>
  <c r="L57" i="4"/>
  <c r="L201" i="4"/>
  <c r="L33" i="7"/>
  <c r="L42" i="7"/>
  <c r="L51" i="7"/>
  <c r="L196" i="7"/>
  <c r="L51" i="8"/>
  <c r="L333" i="8"/>
  <c r="L447" i="8"/>
  <c r="L511" i="8"/>
  <c r="L106" i="5"/>
  <c r="L409" i="5"/>
  <c r="L476" i="5"/>
  <c r="L540" i="5"/>
  <c r="L278" i="5"/>
  <c r="L305" i="5"/>
  <c r="L265" i="5"/>
  <c r="L408" i="5"/>
  <c r="L475" i="5"/>
  <c r="L539" i="5"/>
  <c r="L316" i="5"/>
  <c r="L393" i="5"/>
  <c r="L461" i="5"/>
  <c r="L525" i="5"/>
  <c r="L121" i="4"/>
  <c r="L267" i="4"/>
  <c r="L334" i="4"/>
  <c r="L154" i="4"/>
  <c r="L396" i="4"/>
  <c r="L464" i="4"/>
  <c r="L528" i="4"/>
  <c r="L281" i="4"/>
  <c r="L424" i="4"/>
  <c r="L491" i="4"/>
  <c r="L345" i="4"/>
  <c r="L419" i="4"/>
  <c r="L486" i="4"/>
  <c r="L67" i="6"/>
  <c r="L142" i="6"/>
  <c r="L212" i="6"/>
  <c r="L152" i="6"/>
  <c r="L221" i="6"/>
  <c r="L162" i="6"/>
  <c r="L154" i="6"/>
  <c r="L182" i="6"/>
  <c r="L253" i="6"/>
  <c r="L64" i="6"/>
  <c r="L207" i="6"/>
  <c r="L39" i="7"/>
  <c r="L22" i="7"/>
  <c r="L91" i="7"/>
  <c r="L166" i="7"/>
  <c r="L323" i="7"/>
  <c r="L41" i="7"/>
  <c r="L186" i="7"/>
  <c r="L50" i="7"/>
  <c r="L61" i="7"/>
  <c r="L134" i="7"/>
  <c r="L204" i="7"/>
  <c r="L345" i="7"/>
  <c r="L12" i="7"/>
  <c r="L79" i="7"/>
  <c r="L29" i="7"/>
  <c r="L14" i="8"/>
  <c r="L81" i="8"/>
  <c r="L296" i="8"/>
  <c r="L365" i="8"/>
  <c r="L61" i="8"/>
  <c r="L23" i="8"/>
  <c r="L48" i="8"/>
  <c r="L131" i="8"/>
  <c r="L417" i="8"/>
  <c r="L484" i="8"/>
  <c r="L548" i="8"/>
  <c r="L369" i="8"/>
  <c r="L310" i="8"/>
  <c r="L385" i="8"/>
  <c r="L455" i="8"/>
  <c r="L519" i="8"/>
  <c r="L116" i="2"/>
  <c r="P46" i="2"/>
  <c r="X171" i="5"/>
  <c r="X235" i="5"/>
  <c r="T54" i="5"/>
  <c r="T183" i="5"/>
  <c r="L114" i="5"/>
  <c r="T66" i="2"/>
  <c r="AB61" i="2"/>
  <c r="AB127" i="2"/>
  <c r="T10" i="2"/>
  <c r="T74" i="2"/>
  <c r="T139" i="2"/>
  <c r="X62" i="2"/>
  <c r="P31" i="2"/>
  <c r="P160" i="2"/>
  <c r="L248" i="2"/>
  <c r="P33" i="2"/>
  <c r="P98" i="2"/>
  <c r="P226" i="2"/>
  <c r="P4" i="2"/>
  <c r="P60" i="2"/>
  <c r="P125" i="2"/>
  <c r="L53" i="2"/>
  <c r="P54" i="2"/>
  <c r="AB297" i="2"/>
  <c r="AB266" i="2"/>
  <c r="X326" i="2"/>
  <c r="X327" i="2"/>
  <c r="X391" i="2"/>
  <c r="X455" i="2"/>
  <c r="X519" i="2"/>
  <c r="T268" i="2"/>
  <c r="T332" i="2"/>
  <c r="T396" i="2"/>
  <c r="T460" i="2"/>
  <c r="T524" i="2"/>
  <c r="P296" i="2"/>
  <c r="P488" i="2"/>
  <c r="L265" i="2"/>
  <c r="L475" i="2"/>
  <c r="P441" i="2"/>
  <c r="P505" i="2"/>
  <c r="L282" i="2"/>
  <c r="L425" i="2"/>
  <c r="L492" i="2"/>
  <c r="P538" i="2"/>
  <c r="L269" i="2"/>
  <c r="L336" i="2"/>
  <c r="L295" i="2"/>
  <c r="L440" i="2"/>
  <c r="L504" i="2"/>
  <c r="P494" i="2"/>
  <c r="L330" i="2"/>
  <c r="L473" i="2"/>
  <c r="L537" i="2"/>
  <c r="P335" i="2"/>
  <c r="L353" i="2"/>
  <c r="L288" i="2"/>
  <c r="L442" i="2"/>
  <c r="X41" i="5"/>
  <c r="X106" i="5"/>
  <c r="X172" i="5"/>
  <c r="X237" i="5"/>
  <c r="AB176" i="5"/>
  <c r="AB241" i="5"/>
  <c r="X50" i="5"/>
  <c r="X115" i="5"/>
  <c r="AB173" i="5"/>
  <c r="X179" i="5"/>
  <c r="X244" i="5"/>
  <c r="T242" i="5"/>
  <c r="P72" i="5"/>
  <c r="X238" i="5"/>
  <c r="T252" i="5"/>
  <c r="P251" i="5"/>
  <c r="P35" i="5"/>
  <c r="L20" i="5"/>
  <c r="L88" i="5"/>
  <c r="L21" i="5"/>
  <c r="L90" i="5"/>
  <c r="P126" i="5"/>
  <c r="P190" i="5"/>
  <c r="P254" i="5"/>
  <c r="P6" i="5"/>
  <c r="P70" i="5"/>
  <c r="H10" i="5"/>
  <c r="H220" i="5"/>
  <c r="H60" i="5"/>
  <c r="H203" i="5"/>
  <c r="H36" i="5"/>
  <c r="H179" i="5"/>
  <c r="L122" i="5"/>
  <c r="H145" i="5"/>
  <c r="H91" i="5"/>
  <c r="H164" i="5"/>
  <c r="AB449" i="5"/>
  <c r="AB513" i="5"/>
  <c r="AB272" i="5"/>
  <c r="AB336" i="5"/>
  <c r="AB401" i="5"/>
  <c r="AB466" i="5"/>
  <c r="AB530" i="5"/>
  <c r="X278" i="5"/>
  <c r="X342" i="5"/>
  <c r="AB306" i="5"/>
  <c r="AB370" i="5"/>
  <c r="P408" i="5"/>
  <c r="P313" i="5"/>
  <c r="L351" i="5"/>
  <c r="T268" i="5"/>
  <c r="T332" i="5"/>
  <c r="T396" i="5"/>
  <c r="T460" i="5"/>
  <c r="T524" i="5"/>
  <c r="P298" i="5"/>
  <c r="P292" i="5"/>
  <c r="P389" i="5"/>
  <c r="L295" i="5"/>
  <c r="P382" i="5"/>
  <c r="P431" i="5"/>
  <c r="P495" i="5"/>
  <c r="L323" i="5"/>
  <c r="L424" i="5"/>
  <c r="L491" i="5"/>
  <c r="H472" i="5"/>
  <c r="H536" i="5"/>
  <c r="H320" i="5"/>
  <c r="L334" i="5"/>
  <c r="L410" i="5"/>
  <c r="L477" i="5"/>
  <c r="L541" i="5"/>
  <c r="H264" i="5"/>
  <c r="H297" i="5"/>
  <c r="L276" i="5"/>
  <c r="H389" i="5"/>
  <c r="L269" i="5"/>
  <c r="H266" i="5"/>
  <c r="H375" i="5"/>
  <c r="T131" i="2"/>
  <c r="AB143" i="2"/>
  <c r="AB207" i="2"/>
  <c r="T152" i="2"/>
  <c r="T216" i="2"/>
  <c r="X40" i="2"/>
  <c r="X105" i="2"/>
  <c r="X83" i="2"/>
  <c r="X92" i="2"/>
  <c r="T237" i="2"/>
  <c r="X28" i="2"/>
  <c r="X6" i="2"/>
  <c r="X70" i="2"/>
  <c r="T171" i="2"/>
  <c r="T235" i="2"/>
  <c r="P39" i="2"/>
  <c r="P104" i="2"/>
  <c r="P113" i="2"/>
  <c r="T44" i="2"/>
  <c r="P41" i="2"/>
  <c r="P106" i="2"/>
  <c r="P234" i="2"/>
  <c r="T22" i="2"/>
  <c r="T151" i="2"/>
  <c r="T215" i="2"/>
  <c r="P27" i="2"/>
  <c r="P220" i="2"/>
  <c r="P197" i="2"/>
  <c r="P261" i="2"/>
  <c r="L137" i="2"/>
  <c r="P62" i="2"/>
  <c r="P191" i="2"/>
  <c r="L131" i="2"/>
  <c r="AB305" i="2"/>
  <c r="AB274" i="2"/>
  <c r="AB430" i="2"/>
  <c r="X270" i="2"/>
  <c r="X334" i="2"/>
  <c r="X271" i="2"/>
  <c r="X335" i="2"/>
  <c r="X399" i="2"/>
  <c r="X463" i="2"/>
  <c r="X527" i="2"/>
  <c r="T309" i="2"/>
  <c r="T373" i="2"/>
  <c r="T437" i="2"/>
  <c r="T501" i="2"/>
  <c r="X312" i="2"/>
  <c r="X376" i="2"/>
  <c r="X440" i="2"/>
  <c r="X504" i="2"/>
  <c r="T286" i="2"/>
  <c r="T350" i="2"/>
  <c r="T276" i="2"/>
  <c r="T340" i="2"/>
  <c r="T404" i="2"/>
  <c r="T468" i="2"/>
  <c r="T532" i="2"/>
  <c r="P496" i="2"/>
  <c r="P321" i="2"/>
  <c r="P385" i="2"/>
  <c r="L290" i="2"/>
  <c r="L360" i="2"/>
  <c r="T390" i="2"/>
  <c r="T454" i="2"/>
  <c r="T518" i="2"/>
  <c r="P546" i="2"/>
  <c r="L326" i="2"/>
  <c r="P371" i="2"/>
  <c r="L303" i="2"/>
  <c r="L448" i="2"/>
  <c r="L512" i="2"/>
  <c r="L481" i="2"/>
  <c r="L545" i="2"/>
  <c r="L394" i="2"/>
  <c r="L317" i="2"/>
  <c r="L345" i="2"/>
  <c r="X114" i="5"/>
  <c r="X180" i="5"/>
  <c r="X245" i="5"/>
  <c r="AB184" i="5"/>
  <c r="AB249" i="5"/>
  <c r="X43" i="5"/>
  <c r="X108" i="5"/>
  <c r="AB170" i="5"/>
  <c r="AB234" i="5"/>
  <c r="X44" i="5"/>
  <c r="X175" i="5"/>
  <c r="X240" i="5"/>
  <c r="AB139" i="5"/>
  <c r="AB203" i="5"/>
  <c r="X13" i="5"/>
  <c r="X77" i="5"/>
  <c r="X122" i="5"/>
  <c r="T56" i="5"/>
  <c r="T121" i="5"/>
  <c r="T185" i="5"/>
  <c r="P120" i="5"/>
  <c r="L127" i="5"/>
  <c r="T17" i="5"/>
  <c r="T146" i="5"/>
  <c r="T210" i="5"/>
  <c r="P145" i="5"/>
  <c r="L17" i="5"/>
  <c r="L85" i="5"/>
  <c r="L230" i="5"/>
  <c r="P258" i="5"/>
  <c r="T261" i="5"/>
  <c r="P259" i="5"/>
  <c r="T68" i="5"/>
  <c r="T133" i="5"/>
  <c r="T197" i="5"/>
  <c r="P43" i="5"/>
  <c r="L28" i="5"/>
  <c r="L173" i="5"/>
  <c r="L243" i="5"/>
  <c r="T37" i="5"/>
  <c r="T166" i="5"/>
  <c r="T230" i="5"/>
  <c r="P69" i="5"/>
  <c r="P198" i="5"/>
  <c r="P262" i="5"/>
  <c r="P78" i="5"/>
  <c r="P143" i="5"/>
  <c r="H18" i="5"/>
  <c r="H228" i="5"/>
  <c r="H44" i="5"/>
  <c r="H187" i="5"/>
  <c r="H154" i="5"/>
  <c r="H242" i="5"/>
  <c r="H140" i="5"/>
  <c r="AB327" i="5"/>
  <c r="AB392" i="5"/>
  <c r="AB409" i="5"/>
  <c r="AB474" i="5"/>
  <c r="AB538" i="5"/>
  <c r="X317" i="5"/>
  <c r="X381" i="5"/>
  <c r="X445" i="5"/>
  <c r="X509" i="5"/>
  <c r="X286" i="5"/>
  <c r="X350" i="5"/>
  <c r="AB314" i="5"/>
  <c r="AB378" i="5"/>
  <c r="AB323" i="5"/>
  <c r="AB387" i="5"/>
  <c r="T287" i="5"/>
  <c r="T351" i="5"/>
  <c r="T415" i="5"/>
  <c r="T479" i="5"/>
  <c r="T543" i="5"/>
  <c r="P288" i="5"/>
  <c r="P416" i="5"/>
  <c r="T276" i="5"/>
  <c r="T340" i="5"/>
  <c r="T404" i="5"/>
  <c r="T468" i="5"/>
  <c r="T532" i="5"/>
  <c r="P443" i="5"/>
  <c r="P507" i="5"/>
  <c r="P300" i="5"/>
  <c r="P461" i="5"/>
  <c r="P525" i="5"/>
  <c r="L303" i="5"/>
  <c r="P326" i="5"/>
  <c r="P454" i="5"/>
  <c r="P518" i="5"/>
  <c r="L289" i="5"/>
  <c r="L359" i="5"/>
  <c r="L434" i="5"/>
  <c r="L499" i="5"/>
  <c r="H278" i="5"/>
  <c r="H413" i="5"/>
  <c r="H480" i="5"/>
  <c r="H544" i="5"/>
  <c r="H328" i="5"/>
  <c r="H465" i="5"/>
  <c r="L275" i="5"/>
  <c r="L418" i="5"/>
  <c r="L485" i="5"/>
  <c r="L549" i="5"/>
  <c r="H371" i="5"/>
  <c r="H442" i="5"/>
  <c r="H506" i="5"/>
  <c r="H330" i="5"/>
  <c r="H400" i="5"/>
  <c r="H467" i="5"/>
  <c r="H531" i="5"/>
  <c r="H274" i="5"/>
  <c r="H339" i="5"/>
  <c r="H476" i="5"/>
  <c r="H383" i="5"/>
  <c r="L193" i="2"/>
  <c r="P249" i="2"/>
  <c r="P178" i="2"/>
  <c r="L5" i="2"/>
  <c r="AB282" i="2"/>
  <c r="T284" i="2"/>
  <c r="T348" i="2"/>
  <c r="T412" i="2"/>
  <c r="T476" i="2"/>
  <c r="T540" i="2"/>
  <c r="P457" i="2"/>
  <c r="P521" i="2"/>
  <c r="L311" i="2"/>
  <c r="AB192" i="5"/>
  <c r="AB257" i="5"/>
  <c r="P203" i="5"/>
  <c r="T12" i="5"/>
  <c r="T76" i="5"/>
  <c r="T141" i="5"/>
  <c r="T205" i="5"/>
  <c r="P180" i="5"/>
  <c r="T45" i="5"/>
  <c r="T174" i="5"/>
  <c r="H196" i="5"/>
  <c r="H250" i="5"/>
  <c r="AB417" i="5"/>
  <c r="L443" i="5"/>
  <c r="L507" i="5"/>
  <c r="L427" i="5"/>
  <c r="L292" i="5"/>
  <c r="H408" i="5"/>
  <c r="T180" i="2"/>
  <c r="T239" i="2"/>
  <c r="P171" i="2"/>
  <c r="P85" i="2"/>
  <c r="P213" i="2"/>
  <c r="P78" i="2"/>
  <c r="P143" i="2"/>
  <c r="L7" i="2"/>
  <c r="L149" i="2"/>
  <c r="L250" i="2"/>
  <c r="L166" i="2"/>
  <c r="AB446" i="2"/>
  <c r="X322" i="2"/>
  <c r="X386" i="2"/>
  <c r="X450" i="2"/>
  <c r="X514" i="2"/>
  <c r="T292" i="2"/>
  <c r="T356" i="2"/>
  <c r="T484" i="2"/>
  <c r="T548" i="2"/>
  <c r="P387" i="2"/>
  <c r="P388" i="2"/>
  <c r="L363" i="2"/>
  <c r="P454" i="2"/>
  <c r="P518" i="2"/>
  <c r="L301" i="2"/>
  <c r="L482" i="2"/>
  <c r="AB136" i="5"/>
  <c r="AB200" i="5"/>
  <c r="AB118" i="5"/>
  <c r="AB53" i="5"/>
  <c r="AB39" i="5"/>
  <c r="P71" i="5"/>
  <c r="P146" i="5"/>
  <c r="T19" i="5"/>
  <c r="T148" i="5"/>
  <c r="T212" i="5"/>
  <c r="T20" i="5"/>
  <c r="T149" i="5"/>
  <c r="T213" i="5"/>
  <c r="T53" i="5"/>
  <c r="T182" i="5"/>
  <c r="T247" i="5"/>
  <c r="H161" i="5"/>
  <c r="H258" i="5"/>
  <c r="H251" i="5"/>
  <c r="AB425" i="5"/>
  <c r="X302" i="5"/>
  <c r="X366" i="5"/>
  <c r="T293" i="5"/>
  <c r="T357" i="5"/>
  <c r="T421" i="5"/>
  <c r="T485" i="5"/>
  <c r="T414" i="5"/>
  <c r="T478" i="5"/>
  <c r="T542" i="5"/>
  <c r="P316" i="5"/>
  <c r="P470" i="5"/>
  <c r="P534" i="5"/>
  <c r="P327" i="5"/>
  <c r="L280" i="5"/>
  <c r="L306" i="5"/>
  <c r="L451" i="5"/>
  <c r="L515" i="5"/>
  <c r="H344" i="5"/>
  <c r="L436" i="5"/>
  <c r="L501" i="5"/>
  <c r="H321" i="5"/>
  <c r="H458" i="5"/>
  <c r="H522" i="5"/>
  <c r="L301" i="5"/>
  <c r="H483" i="5"/>
  <c r="H547" i="5"/>
  <c r="L294" i="5"/>
  <c r="H291" i="5"/>
  <c r="H355" i="5"/>
  <c r="H425" i="5"/>
  <c r="H492" i="5"/>
  <c r="H402" i="5"/>
  <c r="T196" i="2"/>
  <c r="X4" i="2"/>
  <c r="T195" i="2"/>
  <c r="T260" i="2"/>
  <c r="T414" i="2"/>
  <c r="T478" i="2"/>
  <c r="T542" i="2"/>
  <c r="P398" i="2"/>
  <c r="L296" i="2"/>
  <c r="AB163" i="5"/>
  <c r="AB227" i="5"/>
  <c r="T41" i="5"/>
  <c r="T170" i="5"/>
  <c r="T234" i="5"/>
  <c r="P154" i="5"/>
  <c r="P132" i="5"/>
  <c r="P60" i="5"/>
  <c r="L53" i="5"/>
  <c r="P38" i="5"/>
  <c r="H254" i="5"/>
  <c r="H169" i="5"/>
  <c r="H180" i="5"/>
  <c r="H210" i="5"/>
  <c r="AB402" i="5"/>
  <c r="AB274" i="5"/>
  <c r="AB338" i="5"/>
  <c r="P409" i="5"/>
  <c r="H377" i="5"/>
  <c r="X41" i="2"/>
  <c r="AB54" i="2"/>
  <c r="T67" i="2"/>
  <c r="T132" i="2"/>
  <c r="X191" i="2"/>
  <c r="X256" i="2"/>
  <c r="X169" i="2"/>
  <c r="X233" i="2"/>
  <c r="T203" i="2"/>
  <c r="L150" i="2"/>
  <c r="L219" i="2"/>
  <c r="P123" i="2"/>
  <c r="T118" i="2"/>
  <c r="L4" i="2"/>
  <c r="AB268" i="2"/>
  <c r="AB332" i="2"/>
  <c r="AB267" i="2"/>
  <c r="AB331" i="2"/>
  <c r="AB396" i="2"/>
  <c r="X324" i="2"/>
  <c r="X388" i="2"/>
  <c r="X452" i="2"/>
  <c r="X516" i="2"/>
  <c r="P400" i="2"/>
  <c r="L515" i="2"/>
  <c r="P417" i="2"/>
  <c r="T422" i="2"/>
  <c r="T486" i="2"/>
  <c r="T550" i="2"/>
  <c r="P404" i="2"/>
  <c r="L310" i="2"/>
  <c r="P365" i="2"/>
  <c r="L337" i="2"/>
  <c r="P470" i="2"/>
  <c r="L304" i="2"/>
  <c r="L375" i="2"/>
  <c r="AB19" i="5"/>
  <c r="AB85" i="5"/>
  <c r="X142" i="5"/>
  <c r="X206" i="5"/>
  <c r="AB104" i="5"/>
  <c r="AB171" i="5"/>
  <c r="AB235" i="5"/>
  <c r="X110" i="5"/>
  <c r="X155" i="5"/>
  <c r="X219" i="5"/>
  <c r="T243" i="5"/>
  <c r="L137" i="5"/>
  <c r="P46" i="5"/>
  <c r="L98" i="5"/>
  <c r="AB264" i="5"/>
  <c r="AB410" i="5"/>
  <c r="AB282" i="5"/>
  <c r="AB346" i="5"/>
  <c r="AB291" i="5"/>
  <c r="AB355" i="5"/>
  <c r="T308" i="5"/>
  <c r="T372" i="5"/>
  <c r="T436" i="5"/>
  <c r="T500" i="5"/>
  <c r="T309" i="5"/>
  <c r="T373" i="5"/>
  <c r="T437" i="5"/>
  <c r="T501" i="5"/>
  <c r="P475" i="5"/>
  <c r="P539" i="5"/>
  <c r="T430" i="5"/>
  <c r="T494" i="5"/>
  <c r="P332" i="5"/>
  <c r="P358" i="5"/>
  <c r="L382" i="5"/>
  <c r="H298" i="5"/>
  <c r="H307" i="5"/>
  <c r="H348" i="5"/>
  <c r="H394" i="5"/>
  <c r="H104" i="6"/>
  <c r="H7" i="6"/>
  <c r="AB464" i="7"/>
  <c r="AB528" i="7"/>
  <c r="AB403" i="7"/>
  <c r="AB468" i="7"/>
  <c r="AB532" i="7"/>
  <c r="AB112" i="7"/>
  <c r="AB179" i="7"/>
  <c r="AB244" i="7"/>
  <c r="X150" i="7"/>
  <c r="X214" i="7"/>
  <c r="AB412" i="7"/>
  <c r="AB477" i="7"/>
  <c r="AB541" i="7"/>
  <c r="AB55" i="7"/>
  <c r="AB122" i="7"/>
  <c r="AB188" i="7"/>
  <c r="AB253" i="7"/>
  <c r="X93" i="7"/>
  <c r="AB413" i="7"/>
  <c r="AB56" i="7"/>
  <c r="AB123" i="7"/>
  <c r="AB189" i="7"/>
  <c r="AB254" i="7"/>
  <c r="X13" i="7"/>
  <c r="X77" i="7"/>
  <c r="X144" i="7"/>
  <c r="X208" i="7"/>
  <c r="AB414" i="7"/>
  <c r="AB41" i="7"/>
  <c r="AB107" i="7"/>
  <c r="P489" i="4"/>
  <c r="P491" i="4"/>
  <c r="AB187" i="7"/>
  <c r="AB252" i="7"/>
  <c r="AB64" i="7"/>
  <c r="AB131" i="7"/>
  <c r="AB196" i="7"/>
  <c r="AB261" i="7"/>
  <c r="AB65" i="7"/>
  <c r="X21" i="7"/>
  <c r="X152" i="7"/>
  <c r="X216" i="7"/>
  <c r="AB49" i="7"/>
  <c r="AB115" i="7"/>
  <c r="AB182" i="7"/>
  <c r="AB247" i="7"/>
  <c r="H445" i="5"/>
  <c r="H509" i="5"/>
  <c r="H419" i="5"/>
  <c r="AB48" i="4"/>
  <c r="AB114" i="4"/>
  <c r="AB99" i="4"/>
  <c r="AB42" i="4"/>
  <c r="X50" i="4"/>
  <c r="AB427" i="4"/>
  <c r="AB492" i="4"/>
  <c r="AB138" i="4"/>
  <c r="AB202" i="4"/>
  <c r="AB267" i="4"/>
  <c r="AB331" i="4"/>
  <c r="AB396" i="4"/>
  <c r="AB461" i="4"/>
  <c r="AB525" i="4"/>
  <c r="AB364" i="4"/>
  <c r="X165" i="4"/>
  <c r="X229" i="4"/>
  <c r="X294" i="4"/>
  <c r="X358" i="4"/>
  <c r="X422" i="4"/>
  <c r="X486" i="4"/>
  <c r="X550" i="4"/>
  <c r="X100" i="4"/>
  <c r="T295" i="4"/>
  <c r="T359" i="4"/>
  <c r="T423" i="4"/>
  <c r="T487" i="4"/>
  <c r="X6" i="4"/>
  <c r="X70" i="4"/>
  <c r="T46" i="4"/>
  <c r="T110" i="4"/>
  <c r="P5" i="4"/>
  <c r="P134" i="4"/>
  <c r="P262" i="4"/>
  <c r="P439" i="4"/>
  <c r="P503" i="4"/>
  <c r="P39" i="4"/>
  <c r="P424" i="4"/>
  <c r="P177" i="4"/>
  <c r="P305" i="4"/>
  <c r="P433" i="4"/>
  <c r="L14" i="4"/>
  <c r="L81" i="4"/>
  <c r="L365" i="4"/>
  <c r="L56" i="4"/>
  <c r="L200" i="4"/>
  <c r="L16" i="4"/>
  <c r="L83" i="4"/>
  <c r="L298" i="4"/>
  <c r="L443" i="4"/>
  <c r="L507" i="4"/>
  <c r="L437" i="4"/>
  <c r="L502" i="4"/>
  <c r="AB473" i="6"/>
  <c r="AB537" i="6"/>
  <c r="AB58" i="6"/>
  <c r="AB450" i="6"/>
  <c r="AB514" i="6"/>
  <c r="AB35" i="6"/>
  <c r="AB86" i="6"/>
  <c r="AB411" i="6"/>
  <c r="AB275" i="6"/>
  <c r="AB339" i="6"/>
  <c r="AB179" i="6"/>
  <c r="AB244" i="6"/>
  <c r="AB165" i="6"/>
  <c r="AB229" i="6"/>
  <c r="AB496" i="6"/>
  <c r="AB17" i="6"/>
  <c r="AB150" i="6"/>
  <c r="AB214" i="6"/>
  <c r="AB159" i="6"/>
  <c r="AB223" i="6"/>
  <c r="X135" i="6"/>
  <c r="X199" i="6"/>
  <c r="X94" i="6"/>
  <c r="X160" i="6"/>
  <c r="X224" i="6"/>
  <c r="X22" i="6"/>
  <c r="X87" i="6"/>
  <c r="X153" i="6"/>
  <c r="X217" i="6"/>
  <c r="X31" i="6"/>
  <c r="X33" i="6"/>
  <c r="X98" i="6"/>
  <c r="X164" i="6"/>
  <c r="X228" i="6"/>
  <c r="T39" i="6"/>
  <c r="T103" i="6"/>
  <c r="T168" i="6"/>
  <c r="T232" i="6"/>
  <c r="P280" i="6"/>
  <c r="T107" i="6"/>
  <c r="T365" i="6"/>
  <c r="T429" i="6"/>
  <c r="T493" i="6"/>
  <c r="P8" i="6"/>
  <c r="P9" i="6"/>
  <c r="P458" i="6"/>
  <c r="P522" i="6"/>
  <c r="T21" i="6"/>
  <c r="T150" i="6"/>
  <c r="T214" i="6"/>
  <c r="P187" i="6"/>
  <c r="P315" i="6"/>
  <c r="P443" i="6"/>
  <c r="P507" i="6"/>
  <c r="L433" i="6"/>
  <c r="L498" i="6"/>
  <c r="P309" i="6"/>
  <c r="P501" i="6"/>
  <c r="L229" i="6"/>
  <c r="L306" i="6"/>
  <c r="P302" i="6"/>
  <c r="L160" i="6"/>
  <c r="L170" i="6"/>
  <c r="L239" i="6"/>
  <c r="L251" i="6"/>
  <c r="L310" i="6"/>
  <c r="L198" i="6"/>
  <c r="L413" i="6"/>
  <c r="L480" i="6"/>
  <c r="L544" i="6"/>
  <c r="H258" i="6"/>
  <c r="L157" i="6"/>
  <c r="L227" i="6"/>
  <c r="H23" i="6"/>
  <c r="H93" i="6"/>
  <c r="H33" i="6"/>
  <c r="H107" i="6"/>
  <c r="H245" i="6"/>
  <c r="H318" i="6"/>
  <c r="H396" i="6"/>
  <c r="AB400" i="7"/>
  <c r="AB304" i="7"/>
  <c r="AB368" i="7"/>
  <c r="AB281" i="7"/>
  <c r="AB345" i="7"/>
  <c r="AB314" i="7"/>
  <c r="AB378" i="7"/>
  <c r="AB480" i="7"/>
  <c r="AB544" i="7"/>
  <c r="AB419" i="7"/>
  <c r="AB484" i="7"/>
  <c r="AB548" i="7"/>
  <c r="AB63" i="7"/>
  <c r="AB130" i="7"/>
  <c r="AB195" i="7"/>
  <c r="AB260" i="7"/>
  <c r="X166" i="7"/>
  <c r="X230" i="7"/>
  <c r="AB429" i="7"/>
  <c r="AB493" i="7"/>
  <c r="AB7" i="7"/>
  <c r="AB72" i="7"/>
  <c r="AB140" i="7"/>
  <c r="X109" i="7"/>
  <c r="AB430" i="7"/>
  <c r="AB494" i="7"/>
  <c r="H453" i="5"/>
  <c r="H517" i="5"/>
  <c r="H429" i="5"/>
  <c r="AB56" i="4"/>
  <c r="AB123" i="4"/>
  <c r="AB41" i="4"/>
  <c r="AB107" i="4"/>
  <c r="AB404" i="4"/>
  <c r="AB438" i="4"/>
  <c r="AB502" i="4"/>
  <c r="AB406" i="4"/>
  <c r="AB471" i="4"/>
  <c r="AB535" i="4"/>
  <c r="X194" i="4"/>
  <c r="X259" i="4"/>
  <c r="X323" i="4"/>
  <c r="X387" i="4"/>
  <c r="X451" i="4"/>
  <c r="X515" i="4"/>
  <c r="X477" i="4"/>
  <c r="X541" i="4"/>
  <c r="T277" i="4"/>
  <c r="T341" i="4"/>
  <c r="T405" i="4"/>
  <c r="T469" i="4"/>
  <c r="T533" i="4"/>
  <c r="X117" i="4"/>
  <c r="T52" i="4"/>
  <c r="T181" i="4"/>
  <c r="T246" i="4"/>
  <c r="T310" i="4"/>
  <c r="T374" i="4"/>
  <c r="T438" i="4"/>
  <c r="T502" i="4"/>
  <c r="T239" i="4"/>
  <c r="T303" i="4"/>
  <c r="T367" i="4"/>
  <c r="T431" i="4"/>
  <c r="T495" i="4"/>
  <c r="T118" i="4"/>
  <c r="P44" i="4"/>
  <c r="P493" i="4"/>
  <c r="P255" i="4"/>
  <c r="P47" i="4"/>
  <c r="P432" i="4"/>
  <c r="P313" i="4"/>
  <c r="L22" i="4"/>
  <c r="L91" i="4"/>
  <c r="L331" i="4"/>
  <c r="L168" i="4"/>
  <c r="L237" i="4"/>
  <c r="L306" i="4"/>
  <c r="L377" i="4"/>
  <c r="P67" i="4"/>
  <c r="P268" i="4"/>
  <c r="L301" i="4"/>
  <c r="L446" i="4"/>
  <c r="L510" i="4"/>
  <c r="AB458" i="6"/>
  <c r="AB522" i="6"/>
  <c r="AB43" i="6"/>
  <c r="AB305" i="6"/>
  <c r="AB369" i="6"/>
  <c r="AB290" i="6"/>
  <c r="AB354" i="6"/>
  <c r="AB283" i="6"/>
  <c r="AB347" i="6"/>
  <c r="AB187" i="6"/>
  <c r="AB252" i="6"/>
  <c r="AB173" i="6"/>
  <c r="AB238" i="6"/>
  <c r="AB25" i="6"/>
  <c r="AB158" i="6"/>
  <c r="AB222" i="6"/>
  <c r="AB167" i="6"/>
  <c r="AB231" i="6"/>
  <c r="X102" i="6"/>
  <c r="X30" i="6"/>
  <c r="X95" i="6"/>
  <c r="T104" i="6"/>
  <c r="T89" i="6"/>
  <c r="T90" i="6"/>
  <c r="T115" i="6"/>
  <c r="P82" i="6"/>
  <c r="P210" i="6"/>
  <c r="C17" i="12" s="1"/>
  <c r="E17" i="12" s="1"/>
  <c r="T29" i="6"/>
  <c r="T158" i="6"/>
  <c r="T222" i="6"/>
  <c r="P66" i="6"/>
  <c r="P323" i="6"/>
  <c r="P445" i="6"/>
  <c r="P509" i="6"/>
  <c r="L169" i="6"/>
  <c r="L238" i="6"/>
  <c r="L179" i="6"/>
  <c r="L250" i="6"/>
  <c r="L181" i="6"/>
  <c r="L63" i="6"/>
  <c r="L206" i="6"/>
  <c r="H128" i="6"/>
  <c r="H31" i="6"/>
  <c r="H375" i="6"/>
  <c r="H509" i="6"/>
  <c r="H41" i="6"/>
  <c r="H326" i="6"/>
  <c r="H405" i="6"/>
  <c r="H374" i="6"/>
  <c r="AB473" i="7"/>
  <c r="AB537" i="7"/>
  <c r="AB418" i="7"/>
  <c r="AB488" i="7"/>
  <c r="AB427" i="7"/>
  <c r="AB492" i="7"/>
  <c r="AB71" i="7"/>
  <c r="AB139" i="7"/>
  <c r="AB203" i="7"/>
  <c r="X174" i="7"/>
  <c r="X239" i="7"/>
  <c r="AB437" i="7"/>
  <c r="AB501" i="7"/>
  <c r="AB15" i="7"/>
  <c r="AB81" i="7"/>
  <c r="AB148" i="7"/>
  <c r="AB212" i="7"/>
  <c r="X52" i="7"/>
  <c r="X117" i="7"/>
  <c r="AB438" i="7"/>
  <c r="AB502" i="7"/>
  <c r="AB16" i="7"/>
  <c r="AB82" i="7"/>
  <c r="AB149" i="7"/>
  <c r="AB264" i="7"/>
  <c r="X21" i="4"/>
  <c r="P64" i="4"/>
  <c r="P66" i="4"/>
  <c r="L103" i="4"/>
  <c r="P276" i="4"/>
  <c r="AB181" i="6"/>
  <c r="AB246" i="6"/>
  <c r="AB166" i="6"/>
  <c r="AB230" i="6"/>
  <c r="X38" i="6"/>
  <c r="P74" i="6"/>
  <c r="AB79" i="7"/>
  <c r="AB147" i="7"/>
  <c r="AB211" i="7"/>
  <c r="X182" i="7"/>
  <c r="AB23" i="7"/>
  <c r="AB89" i="7"/>
  <c r="AB156" i="7"/>
  <c r="AB220" i="7"/>
  <c r="X126" i="7"/>
  <c r="AB24" i="7"/>
  <c r="AB90" i="7"/>
  <c r="AB157" i="7"/>
  <c r="AB221" i="7"/>
  <c r="X45" i="7"/>
  <c r="X176" i="7"/>
  <c r="X241" i="7"/>
  <c r="AB447" i="7"/>
  <c r="AB511" i="7"/>
  <c r="AB9" i="7"/>
  <c r="AB74" i="7"/>
  <c r="AB142" i="7"/>
  <c r="AB206" i="7"/>
  <c r="X128" i="7"/>
  <c r="AB57" i="4"/>
  <c r="AB491" i="4"/>
  <c r="X372" i="4"/>
  <c r="X436" i="4"/>
  <c r="X500" i="4"/>
  <c r="X125" i="4"/>
  <c r="X94" i="4"/>
  <c r="T61" i="4"/>
  <c r="T126" i="4"/>
  <c r="T190" i="4"/>
  <c r="T6" i="4"/>
  <c r="T70" i="4"/>
  <c r="T135" i="4"/>
  <c r="P253" i="4"/>
  <c r="L308" i="4"/>
  <c r="P207" i="4"/>
  <c r="P192" i="4"/>
  <c r="P8" i="4"/>
  <c r="P434" i="4"/>
  <c r="L400" i="4"/>
  <c r="L467" i="4"/>
  <c r="L531" i="4"/>
  <c r="P284" i="4"/>
  <c r="L394" i="4"/>
  <c r="L462" i="4"/>
  <c r="L526" i="4"/>
  <c r="AB303" i="6"/>
  <c r="AB367" i="6"/>
  <c r="AB139" i="6"/>
  <c r="AB203" i="6"/>
  <c r="AB189" i="6"/>
  <c r="AB254" i="6"/>
  <c r="AB174" i="6"/>
  <c r="AB239" i="6"/>
  <c r="AB183" i="6"/>
  <c r="AB248" i="6"/>
  <c r="X159" i="6"/>
  <c r="X223" i="6"/>
  <c r="T4" i="6"/>
  <c r="P482" i="6"/>
  <c r="P546" i="6"/>
  <c r="P339" i="6"/>
  <c r="L185" i="6"/>
  <c r="P326" i="6"/>
  <c r="P454" i="6"/>
  <c r="P518" i="6"/>
  <c r="L61" i="6"/>
  <c r="L204" i="6"/>
  <c r="L197" i="6"/>
  <c r="AB444" i="7"/>
  <c r="AB508" i="7"/>
  <c r="AB88" i="7"/>
  <c r="AB155" i="7"/>
  <c r="AB219" i="7"/>
  <c r="X190" i="7"/>
  <c r="AB453" i="7"/>
  <c r="AB517" i="7"/>
  <c r="AB31" i="7"/>
  <c r="AB97" i="7"/>
  <c r="AB164" i="7"/>
  <c r="AB228" i="7"/>
  <c r="AB454" i="7"/>
  <c r="AB518" i="7"/>
  <c r="AB32" i="7"/>
  <c r="AB98" i="7"/>
  <c r="AB165" i="7"/>
  <c r="AB229" i="7"/>
  <c r="X53" i="7"/>
  <c r="X184" i="7"/>
  <c r="X249" i="7"/>
  <c r="AB389" i="7"/>
  <c r="AB170" i="4"/>
  <c r="AB234" i="4"/>
  <c r="AB299" i="4"/>
  <c r="AB363" i="4"/>
  <c r="X67" i="4"/>
  <c r="X102" i="4"/>
  <c r="L105" i="4"/>
  <c r="P37" i="4"/>
  <c r="P294" i="4"/>
  <c r="P279" i="4"/>
  <c r="P314" i="4"/>
  <c r="L48" i="4"/>
  <c r="L265" i="4"/>
  <c r="L403" i="4"/>
  <c r="L470" i="4"/>
  <c r="L534" i="4"/>
  <c r="L230" i="4"/>
  <c r="L380" i="4"/>
  <c r="AB147" i="6"/>
  <c r="AB211" i="6"/>
  <c r="AB191" i="6"/>
  <c r="AB256" i="6"/>
  <c r="X167" i="6"/>
  <c r="X231" i="6"/>
  <c r="X127" i="6"/>
  <c r="X120" i="6"/>
  <c r="X65" i="6"/>
  <c r="X131" i="6"/>
  <c r="T7" i="6"/>
  <c r="T71" i="6"/>
  <c r="T136" i="6"/>
  <c r="T200" i="6"/>
  <c r="T64" i="6"/>
  <c r="T129" i="6"/>
  <c r="T193" i="6"/>
  <c r="P298" i="6"/>
  <c r="P490" i="6"/>
  <c r="P219" i="6"/>
  <c r="L194" i="6"/>
  <c r="L353" i="6"/>
  <c r="H71" i="6"/>
  <c r="H199" i="6"/>
  <c r="H66" i="6"/>
  <c r="H420" i="6"/>
  <c r="AB272" i="7"/>
  <c r="AB336" i="7"/>
  <c r="C31" i="13"/>
  <c r="E31" i="13" s="1"/>
  <c r="AB386" i="7"/>
  <c r="AB96" i="7"/>
  <c r="AB163" i="7"/>
  <c r="AB227" i="7"/>
  <c r="AB39" i="7"/>
  <c r="AB105" i="7"/>
  <c r="AB172" i="7"/>
  <c r="AB237" i="7"/>
  <c r="AB40" i="7"/>
  <c r="AB106" i="7"/>
  <c r="AB173" i="7"/>
  <c r="AB238" i="7"/>
  <c r="X61" i="7"/>
  <c r="X192" i="7"/>
  <c r="X257" i="7"/>
  <c r="AB24" i="4"/>
  <c r="AB178" i="4"/>
  <c r="AB243" i="4"/>
  <c r="AB307" i="4"/>
  <c r="AB371" i="4"/>
  <c r="AB534" i="4"/>
  <c r="X162" i="4"/>
  <c r="X226" i="4"/>
  <c r="X291" i="4"/>
  <c r="X355" i="4"/>
  <c r="X419" i="4"/>
  <c r="X483" i="4"/>
  <c r="X547" i="4"/>
  <c r="X509" i="4"/>
  <c r="X85" i="4"/>
  <c r="T20" i="4"/>
  <c r="T149" i="4"/>
  <c r="T213" i="4"/>
  <c r="T86" i="4"/>
  <c r="P12" i="4"/>
  <c r="P45" i="4"/>
  <c r="P302" i="4"/>
  <c r="P287" i="4"/>
  <c r="P464" i="4"/>
  <c r="P528" i="4"/>
  <c r="P217" i="4"/>
  <c r="P281" i="4"/>
  <c r="P450" i="4"/>
  <c r="P514" i="4"/>
  <c r="P219" i="4"/>
  <c r="L127" i="4"/>
  <c r="L268" i="4"/>
  <c r="L335" i="4"/>
  <c r="L543" i="5"/>
  <c r="AB423" i="6"/>
  <c r="AB273" i="6"/>
  <c r="AB337" i="6"/>
  <c r="AB322" i="6"/>
  <c r="AB386" i="6"/>
  <c r="X62" i="6"/>
  <c r="X9" i="6"/>
  <c r="X73" i="6"/>
  <c r="T15" i="6"/>
  <c r="T79" i="6"/>
  <c r="T144" i="6"/>
  <c r="T208" i="6"/>
  <c r="L65" i="6"/>
  <c r="L209" i="6"/>
  <c r="P77" i="6"/>
  <c r="P142" i="6"/>
  <c r="H64" i="6"/>
  <c r="H9" i="6"/>
  <c r="H76" i="6"/>
  <c r="AB321" i="7"/>
  <c r="AB385" i="7"/>
  <c r="AB290" i="7"/>
  <c r="AB354" i="7"/>
  <c r="AB456" i="7"/>
  <c r="AB520" i="7"/>
  <c r="AB395" i="7"/>
  <c r="C38" i="13" s="1"/>
  <c r="E38" i="13" s="1"/>
  <c r="AB104" i="7"/>
  <c r="AB171" i="7"/>
  <c r="AB235" i="7"/>
  <c r="X142" i="7"/>
  <c r="X206" i="7"/>
  <c r="AB47" i="7"/>
  <c r="AB113" i="7"/>
  <c r="AB180" i="7"/>
  <c r="AB245" i="7"/>
  <c r="X309" i="7"/>
  <c r="C27" i="13" s="1"/>
  <c r="E27" i="13" s="1"/>
  <c r="X373" i="7"/>
  <c r="C30" i="13" s="1"/>
  <c r="E30" i="13" s="1"/>
  <c r="X437" i="7"/>
  <c r="C29" i="13" s="1"/>
  <c r="E29" i="13" s="1"/>
  <c r="X85" i="7"/>
  <c r="AB48" i="7"/>
  <c r="AB114" i="7"/>
  <c r="AB181" i="7"/>
  <c r="AB246" i="7"/>
  <c r="X5" i="7"/>
  <c r="X69" i="7"/>
  <c r="X136" i="7"/>
  <c r="X200" i="7"/>
  <c r="AB471" i="7"/>
  <c r="AB535" i="7"/>
  <c r="AB33" i="7"/>
  <c r="AB99" i="7"/>
  <c r="AB166" i="7"/>
  <c r="AB230" i="7"/>
  <c r="X87" i="7"/>
  <c r="P192" i="7"/>
  <c r="T295" i="7"/>
  <c r="T359" i="7"/>
  <c r="T423" i="7"/>
  <c r="T487" i="7"/>
  <c r="T54" i="7"/>
  <c r="T183" i="7"/>
  <c r="T248" i="7"/>
  <c r="T312" i="7"/>
  <c r="T376" i="7"/>
  <c r="T440" i="7"/>
  <c r="T504" i="7"/>
  <c r="P218" i="7"/>
  <c r="T449" i="7"/>
  <c r="T513" i="7"/>
  <c r="T64" i="7"/>
  <c r="T129" i="7"/>
  <c r="T193" i="7"/>
  <c r="T258" i="7"/>
  <c r="T322" i="7"/>
  <c r="T386" i="7"/>
  <c r="T450" i="7"/>
  <c r="T514" i="7"/>
  <c r="T33" i="7"/>
  <c r="T97" i="7"/>
  <c r="T162" i="7"/>
  <c r="T226" i="7"/>
  <c r="T291" i="7"/>
  <c r="T355" i="7"/>
  <c r="T419" i="7"/>
  <c r="T483" i="7"/>
  <c r="T547" i="7"/>
  <c r="T34" i="7"/>
  <c r="T98" i="7"/>
  <c r="T163" i="7"/>
  <c r="T227" i="7"/>
  <c r="T300" i="7"/>
  <c r="T364" i="7"/>
  <c r="T428" i="7"/>
  <c r="T492" i="7"/>
  <c r="L157" i="7"/>
  <c r="H113" i="7"/>
  <c r="L332" i="7"/>
  <c r="H56" i="7"/>
  <c r="L104" i="7"/>
  <c r="L315" i="7"/>
  <c r="L392" i="7"/>
  <c r="L460" i="7"/>
  <c r="L524" i="7"/>
  <c r="H41" i="7"/>
  <c r="H385" i="7"/>
  <c r="L113" i="7"/>
  <c r="L258" i="7"/>
  <c r="L326" i="7"/>
  <c r="L402" i="7"/>
  <c r="L469" i="7"/>
  <c r="L533" i="7"/>
  <c r="H50" i="7"/>
  <c r="H193" i="7"/>
  <c r="L122" i="7"/>
  <c r="L268" i="7"/>
  <c r="L335" i="7"/>
  <c r="L411" i="7"/>
  <c r="L478" i="7"/>
  <c r="L542" i="7"/>
  <c r="L285" i="7"/>
  <c r="L430" i="7"/>
  <c r="L495" i="7"/>
  <c r="H20" i="7"/>
  <c r="H162" i="7"/>
  <c r="H230" i="7"/>
  <c r="H345" i="7"/>
  <c r="P110" i="7"/>
  <c r="P174" i="7"/>
  <c r="P238" i="7"/>
  <c r="P310" i="7"/>
  <c r="P502" i="7"/>
  <c r="L165" i="7"/>
  <c r="L234" i="7"/>
  <c r="L303" i="7"/>
  <c r="L374" i="7"/>
  <c r="L448" i="7"/>
  <c r="L512" i="7"/>
  <c r="H213" i="7"/>
  <c r="H11" i="7"/>
  <c r="H344" i="7"/>
  <c r="H203" i="7"/>
  <c r="H441" i="7"/>
  <c r="H312" i="7"/>
  <c r="H400" i="7"/>
  <c r="H523" i="7"/>
  <c r="H62" i="7"/>
  <c r="H137" i="7"/>
  <c r="H205" i="7"/>
  <c r="H273" i="7"/>
  <c r="H346" i="7"/>
  <c r="H467" i="7"/>
  <c r="P70" i="8"/>
  <c r="AB174" i="7"/>
  <c r="AB239" i="7"/>
  <c r="X95" i="7"/>
  <c r="T303" i="7"/>
  <c r="T367" i="7"/>
  <c r="T431" i="7"/>
  <c r="T495" i="7"/>
  <c r="P209" i="7"/>
  <c r="T62" i="7"/>
  <c r="T127" i="7"/>
  <c r="T191" i="7"/>
  <c r="T256" i="7"/>
  <c r="T320" i="7"/>
  <c r="T384" i="7"/>
  <c r="T448" i="7"/>
  <c r="T512" i="7"/>
  <c r="T457" i="7"/>
  <c r="T521" i="7"/>
  <c r="T8" i="7"/>
  <c r="T72" i="7"/>
  <c r="T137" i="7"/>
  <c r="T201" i="7"/>
  <c r="T266" i="7"/>
  <c r="T330" i="7"/>
  <c r="T394" i="7"/>
  <c r="T458" i="7"/>
  <c r="T522" i="7"/>
  <c r="T41" i="7"/>
  <c r="T105" i="7"/>
  <c r="T170" i="7"/>
  <c r="T234" i="7"/>
  <c r="T299" i="7"/>
  <c r="T363" i="7"/>
  <c r="T427" i="7"/>
  <c r="T491" i="7"/>
  <c r="T42" i="7"/>
  <c r="T106" i="7"/>
  <c r="T171" i="7"/>
  <c r="T235" i="7"/>
  <c r="T308" i="7"/>
  <c r="T372" i="7"/>
  <c r="T436" i="7"/>
  <c r="T500" i="7"/>
  <c r="H393" i="7"/>
  <c r="H65" i="7"/>
  <c r="H209" i="7"/>
  <c r="L112" i="7"/>
  <c r="L325" i="7"/>
  <c r="L401" i="7"/>
  <c r="L468" i="7"/>
  <c r="L532" i="7"/>
  <c r="H49" i="7"/>
  <c r="L121" i="7"/>
  <c r="L267" i="7"/>
  <c r="L334" i="7"/>
  <c r="L410" i="7"/>
  <c r="L477" i="7"/>
  <c r="L541" i="7"/>
  <c r="H58" i="7"/>
  <c r="H202" i="7"/>
  <c r="L276" i="7"/>
  <c r="L419" i="7"/>
  <c r="L486" i="7"/>
  <c r="L224" i="7"/>
  <c r="L294" i="7"/>
  <c r="L363" i="7"/>
  <c r="L503" i="7"/>
  <c r="H28" i="7"/>
  <c r="H102" i="7"/>
  <c r="H170" i="7"/>
  <c r="H289" i="7"/>
  <c r="H353" i="7"/>
  <c r="P118" i="7"/>
  <c r="P182" i="7"/>
  <c r="P246" i="7"/>
  <c r="P382" i="7"/>
  <c r="P446" i="7"/>
  <c r="P510" i="7"/>
  <c r="L100" i="7"/>
  <c r="L174" i="7"/>
  <c r="L245" i="7"/>
  <c r="L311" i="7"/>
  <c r="L386" i="7"/>
  <c r="L456" i="7"/>
  <c r="L520" i="7"/>
  <c r="H473" i="7"/>
  <c r="H416" i="7"/>
  <c r="H539" i="7"/>
  <c r="H281" i="7"/>
  <c r="H354" i="7"/>
  <c r="H483" i="7"/>
  <c r="H13" i="8"/>
  <c r="H54" i="8"/>
  <c r="H24" i="8"/>
  <c r="H210" i="8"/>
  <c r="T70" i="7"/>
  <c r="T135" i="7"/>
  <c r="T199" i="7"/>
  <c r="T16" i="7"/>
  <c r="T145" i="7"/>
  <c r="T209" i="7"/>
  <c r="T113" i="7"/>
  <c r="T243" i="7"/>
  <c r="T307" i="7"/>
  <c r="T371" i="7"/>
  <c r="T435" i="7"/>
  <c r="T499" i="7"/>
  <c r="P149" i="7"/>
  <c r="T50" i="7"/>
  <c r="T179" i="7"/>
  <c r="T244" i="7"/>
  <c r="H550" i="7"/>
  <c r="L550" i="7"/>
  <c r="L266" i="7"/>
  <c r="L409" i="7"/>
  <c r="L476" i="7"/>
  <c r="L540" i="7"/>
  <c r="H201" i="7"/>
  <c r="L132" i="7"/>
  <c r="L275" i="7"/>
  <c r="L418" i="7"/>
  <c r="L485" i="7"/>
  <c r="L549" i="7"/>
  <c r="L164" i="7"/>
  <c r="L233" i="7"/>
  <c r="L302" i="7"/>
  <c r="H297" i="7"/>
  <c r="H433" i="7"/>
  <c r="P61" i="7"/>
  <c r="P126" i="7"/>
  <c r="P254" i="7"/>
  <c r="P326" i="7"/>
  <c r="L108" i="7"/>
  <c r="L182" i="7"/>
  <c r="L253" i="7"/>
  <c r="L396" i="7"/>
  <c r="L464" i="7"/>
  <c r="L528" i="7"/>
  <c r="H457" i="7"/>
  <c r="H449" i="7"/>
  <c r="H505" i="7"/>
  <c r="H290" i="7"/>
  <c r="AB263" i="7"/>
  <c r="AB204" i="7"/>
  <c r="AB8" i="7"/>
  <c r="AB73" i="7"/>
  <c r="AB141" i="7"/>
  <c r="AB205" i="7"/>
  <c r="X29" i="7"/>
  <c r="X160" i="7"/>
  <c r="X224" i="7"/>
  <c r="AB431" i="7"/>
  <c r="C39" i="13" s="1"/>
  <c r="E39" i="13" s="1"/>
  <c r="AB495" i="7"/>
  <c r="AB57" i="7"/>
  <c r="AB124" i="7"/>
  <c r="AB190" i="7"/>
  <c r="AB255" i="7"/>
  <c r="X111" i="7"/>
  <c r="P23" i="7"/>
  <c r="P280" i="7"/>
  <c r="T255" i="7"/>
  <c r="T319" i="7"/>
  <c r="T383" i="7"/>
  <c r="T447" i="7"/>
  <c r="T511" i="7"/>
  <c r="T78" i="7"/>
  <c r="T143" i="7"/>
  <c r="T207" i="7"/>
  <c r="T272" i="7"/>
  <c r="T336" i="7"/>
  <c r="T400" i="7"/>
  <c r="T464" i="7"/>
  <c r="T528" i="7"/>
  <c r="T409" i="7"/>
  <c r="T473" i="7"/>
  <c r="T537" i="7"/>
  <c r="T24" i="7"/>
  <c r="T88" i="7"/>
  <c r="T153" i="7"/>
  <c r="T217" i="7"/>
  <c r="T282" i="7"/>
  <c r="T346" i="7"/>
  <c r="T410" i="7"/>
  <c r="T474" i="7"/>
  <c r="T538" i="7"/>
  <c r="T57" i="7"/>
  <c r="T122" i="7"/>
  <c r="T186" i="7"/>
  <c r="T251" i="7"/>
  <c r="T315" i="7"/>
  <c r="T379" i="7"/>
  <c r="T443" i="7"/>
  <c r="T507" i="7"/>
  <c r="T58" i="7"/>
  <c r="T123" i="7"/>
  <c r="T187" i="7"/>
  <c r="T252" i="7"/>
  <c r="T324" i="7"/>
  <c r="T388" i="7"/>
  <c r="T452" i="7"/>
  <c r="T516" i="7"/>
  <c r="L38" i="7"/>
  <c r="H258" i="7"/>
  <c r="L339" i="7"/>
  <c r="H64" i="7"/>
  <c r="L8" i="7"/>
  <c r="H16" i="7"/>
  <c r="H226" i="7"/>
  <c r="L58" i="7"/>
  <c r="L131" i="7"/>
  <c r="L202" i="7"/>
  <c r="L274" i="7"/>
  <c r="L417" i="7"/>
  <c r="L484" i="7"/>
  <c r="L548" i="7"/>
  <c r="H66" i="7"/>
  <c r="H210" i="7"/>
  <c r="L283" i="7"/>
  <c r="L427" i="7"/>
  <c r="L493" i="7"/>
  <c r="H10" i="7"/>
  <c r="L292" i="7"/>
  <c r="L437" i="7"/>
  <c r="L502" i="7"/>
  <c r="L28" i="7"/>
  <c r="L173" i="7"/>
  <c r="L243" i="7"/>
  <c r="L310" i="7"/>
  <c r="L385" i="7"/>
  <c r="L455" i="7"/>
  <c r="L519" i="7"/>
  <c r="H44" i="7"/>
  <c r="H118" i="7"/>
  <c r="H305" i="7"/>
  <c r="H442" i="7"/>
  <c r="P5" i="7"/>
  <c r="P69" i="7"/>
  <c r="P134" i="7"/>
  <c r="P198" i="7"/>
  <c r="P270" i="7"/>
  <c r="P334" i="7"/>
  <c r="P398" i="7"/>
  <c r="P462" i="7"/>
  <c r="P526" i="7"/>
  <c r="L116" i="7"/>
  <c r="L190" i="7"/>
  <c r="L262" i="7"/>
  <c r="L329" i="7"/>
  <c r="L405" i="7"/>
  <c r="L472" i="7"/>
  <c r="L536" i="7"/>
  <c r="H288" i="7"/>
  <c r="H489" i="7"/>
  <c r="H117" i="7"/>
  <c r="H481" i="7"/>
  <c r="H19" i="7"/>
  <c r="H304" i="7"/>
  <c r="H465" i="7"/>
  <c r="H443" i="7"/>
  <c r="H298" i="7"/>
  <c r="H373" i="7"/>
  <c r="H515" i="7"/>
  <c r="T242" i="8"/>
  <c r="T306" i="8"/>
  <c r="T370" i="8"/>
  <c r="T434" i="8"/>
  <c r="T498" i="8"/>
  <c r="T255" i="8"/>
  <c r="T319" i="8"/>
  <c r="T383" i="8"/>
  <c r="T447" i="8"/>
  <c r="T511" i="8"/>
  <c r="T257" i="8"/>
  <c r="T321" i="8"/>
  <c r="T385" i="8"/>
  <c r="T449" i="8"/>
  <c r="T513" i="8"/>
  <c r="H405" i="8"/>
  <c r="X543" i="7"/>
  <c r="AB213" i="7"/>
  <c r="X37" i="7"/>
  <c r="X168" i="7"/>
  <c r="X232" i="7"/>
  <c r="AB439" i="7"/>
  <c r="AB503" i="7"/>
  <c r="AB66" i="7"/>
  <c r="AB133" i="7"/>
  <c r="AB198" i="7"/>
  <c r="X120" i="7"/>
  <c r="T263" i="7"/>
  <c r="T327" i="7"/>
  <c r="T391" i="7"/>
  <c r="T455" i="7"/>
  <c r="T519" i="7"/>
  <c r="P297" i="7"/>
  <c r="T22" i="7"/>
  <c r="T151" i="7"/>
  <c r="T215" i="7"/>
  <c r="T280" i="7"/>
  <c r="T344" i="7"/>
  <c r="T408" i="7"/>
  <c r="T472" i="7"/>
  <c r="T536" i="7"/>
  <c r="T417" i="7"/>
  <c r="T481" i="7"/>
  <c r="T545" i="7"/>
  <c r="T32" i="7"/>
  <c r="T96" i="7"/>
  <c r="T161" i="7"/>
  <c r="T225" i="7"/>
  <c r="T290" i="7"/>
  <c r="T354" i="7"/>
  <c r="T418" i="7"/>
  <c r="T482" i="7"/>
  <c r="T546" i="7"/>
  <c r="P236" i="7"/>
  <c r="T65" i="7"/>
  <c r="T130" i="7"/>
  <c r="T194" i="7"/>
  <c r="T259" i="7"/>
  <c r="T323" i="7"/>
  <c r="T387" i="7"/>
  <c r="T451" i="7"/>
  <c r="T515" i="7"/>
  <c r="P101" i="7"/>
  <c r="T66" i="7"/>
  <c r="T131" i="7"/>
  <c r="T195" i="7"/>
  <c r="T268" i="7"/>
  <c r="T332" i="7"/>
  <c r="T396" i="7"/>
  <c r="T460" i="7"/>
  <c r="T524" i="7"/>
  <c r="L349" i="7"/>
  <c r="H73" i="7"/>
  <c r="H24" i="7"/>
  <c r="L67" i="7"/>
  <c r="L142" i="7"/>
  <c r="L212" i="7"/>
  <c r="L282" i="7"/>
  <c r="L425" i="7"/>
  <c r="L492" i="7"/>
  <c r="H9" i="7"/>
  <c r="L291" i="7"/>
  <c r="L436" i="7"/>
  <c r="L501" i="7"/>
  <c r="H18" i="7"/>
  <c r="L232" i="7"/>
  <c r="L301" i="7"/>
  <c r="L446" i="7"/>
  <c r="L510" i="7"/>
  <c r="L36" i="7"/>
  <c r="L107" i="7"/>
  <c r="L181" i="7"/>
  <c r="L252" i="7"/>
  <c r="L319" i="7"/>
  <c r="L395" i="7"/>
  <c r="L463" i="7"/>
  <c r="L527" i="7"/>
  <c r="H52" i="7"/>
  <c r="H313" i="7"/>
  <c r="P77" i="7"/>
  <c r="P142" i="7"/>
  <c r="P342" i="7"/>
  <c r="P406" i="7"/>
  <c r="P470" i="7"/>
  <c r="P534" i="7"/>
  <c r="L124" i="7"/>
  <c r="L198" i="7"/>
  <c r="L270" i="7"/>
  <c r="L337" i="7"/>
  <c r="L413" i="7"/>
  <c r="L480" i="7"/>
  <c r="L544" i="7"/>
  <c r="H60" i="7"/>
  <c r="H529" i="7"/>
  <c r="H152" i="7"/>
  <c r="H513" i="7"/>
  <c r="H51" i="7"/>
  <c r="H336" i="7"/>
  <c r="H143" i="7"/>
  <c r="H497" i="7"/>
  <c r="H459" i="7"/>
  <c r="H29" i="7"/>
  <c r="H103" i="7"/>
  <c r="H171" i="7"/>
  <c r="H240" i="7"/>
  <c r="H306" i="7"/>
  <c r="H389" i="7"/>
  <c r="H531" i="7"/>
  <c r="AB442" i="8"/>
  <c r="AB506" i="8"/>
  <c r="AB85" i="8"/>
  <c r="AB152" i="8"/>
  <c r="AB216" i="8"/>
  <c r="P320" i="8"/>
  <c r="X258" i="7"/>
  <c r="T271" i="7"/>
  <c r="T335" i="7"/>
  <c r="T399" i="7"/>
  <c r="T463" i="7"/>
  <c r="T527" i="7"/>
  <c r="P305" i="7"/>
  <c r="T30" i="7"/>
  <c r="T159" i="7"/>
  <c r="T223" i="7"/>
  <c r="T288" i="7"/>
  <c r="T352" i="7"/>
  <c r="T416" i="7"/>
  <c r="T480" i="7"/>
  <c r="T544" i="7"/>
  <c r="P65" i="7"/>
  <c r="T425" i="7"/>
  <c r="T489" i="7"/>
  <c r="P74" i="7"/>
  <c r="P139" i="7"/>
  <c r="T40" i="7"/>
  <c r="T104" i="7"/>
  <c r="T169" i="7"/>
  <c r="T233" i="7"/>
  <c r="T298" i="7"/>
  <c r="T362" i="7"/>
  <c r="T426" i="7"/>
  <c r="T490" i="7"/>
  <c r="T73" i="7"/>
  <c r="T138" i="7"/>
  <c r="T202" i="7"/>
  <c r="T267" i="7"/>
  <c r="T331" i="7"/>
  <c r="T395" i="7"/>
  <c r="T459" i="7"/>
  <c r="T523" i="7"/>
  <c r="T10" i="7"/>
  <c r="T74" i="7"/>
  <c r="T139" i="7"/>
  <c r="T203" i="7"/>
  <c r="T276" i="7"/>
  <c r="T340" i="7"/>
  <c r="T404" i="7"/>
  <c r="T468" i="7"/>
  <c r="T532" i="7"/>
  <c r="L93" i="7"/>
  <c r="H32" i="7"/>
  <c r="L435" i="7"/>
  <c r="L500" i="7"/>
  <c r="H17" i="7"/>
  <c r="L300" i="7"/>
  <c r="L445" i="7"/>
  <c r="L509" i="7"/>
  <c r="H26" i="7"/>
  <c r="H369" i="7"/>
  <c r="L98" i="7"/>
  <c r="L309" i="7"/>
  <c r="L384" i="7"/>
  <c r="L454" i="7"/>
  <c r="L518" i="7"/>
  <c r="L115" i="7"/>
  <c r="L189" i="7"/>
  <c r="L261" i="7"/>
  <c r="L404" i="7"/>
  <c r="L471" i="7"/>
  <c r="L535" i="7"/>
  <c r="H321" i="7"/>
  <c r="P86" i="7"/>
  <c r="P150" i="7"/>
  <c r="P214" i="7"/>
  <c r="P286" i="7"/>
  <c r="P350" i="7"/>
  <c r="P414" i="7"/>
  <c r="P478" i="7"/>
  <c r="P542" i="7"/>
  <c r="L63" i="7"/>
  <c r="L206" i="7"/>
  <c r="L278" i="7"/>
  <c r="L347" i="7"/>
  <c r="L421" i="7"/>
  <c r="L488" i="7"/>
  <c r="H186" i="7"/>
  <c r="H101" i="7"/>
  <c r="H361" i="7"/>
  <c r="H161" i="7"/>
  <c r="H521" i="7"/>
  <c r="H475" i="7"/>
  <c r="H37" i="7"/>
  <c r="H322" i="7"/>
  <c r="H408" i="7"/>
  <c r="H547" i="7"/>
  <c r="L327" i="8"/>
  <c r="H10" i="8"/>
  <c r="T260" i="7"/>
  <c r="AB17" i="7"/>
  <c r="AB83" i="7"/>
  <c r="AB150" i="7"/>
  <c r="AB214" i="7"/>
  <c r="X6" i="7"/>
  <c r="P47" i="7"/>
  <c r="T279" i="7"/>
  <c r="T343" i="7"/>
  <c r="T407" i="7"/>
  <c r="T471" i="7"/>
  <c r="T535" i="7"/>
  <c r="T38" i="7"/>
  <c r="T167" i="7"/>
  <c r="T231" i="7"/>
  <c r="T296" i="7"/>
  <c r="T360" i="7"/>
  <c r="T424" i="7"/>
  <c r="T488" i="7"/>
  <c r="T433" i="7"/>
  <c r="T497" i="7"/>
  <c r="T48" i="7"/>
  <c r="T112" i="7"/>
  <c r="T177" i="7"/>
  <c r="T17" i="7"/>
  <c r="T81" i="7"/>
  <c r="T146" i="7"/>
  <c r="T210" i="7"/>
  <c r="T275" i="7"/>
  <c r="T339" i="7"/>
  <c r="T403" i="7"/>
  <c r="T467" i="7"/>
  <c r="T531" i="7"/>
  <c r="T18" i="7"/>
  <c r="T82" i="7"/>
  <c r="T147" i="7"/>
  <c r="T211" i="7"/>
  <c r="T284" i="7"/>
  <c r="T348" i="7"/>
  <c r="T412" i="7"/>
  <c r="T476" i="7"/>
  <c r="T540" i="7"/>
  <c r="L138" i="7"/>
  <c r="L32" i="7"/>
  <c r="H40" i="7"/>
  <c r="L299" i="7"/>
  <c r="L444" i="7"/>
  <c r="L508" i="7"/>
  <c r="H25" i="7"/>
  <c r="H98" i="7"/>
  <c r="L96" i="7"/>
  <c r="L308" i="7"/>
  <c r="L382" i="7"/>
  <c r="L453" i="7"/>
  <c r="L517" i="7"/>
  <c r="H34" i="7"/>
  <c r="L106" i="7"/>
  <c r="L251" i="7"/>
  <c r="L317" i="7"/>
  <c r="L394" i="7"/>
  <c r="L462" i="7"/>
  <c r="L526" i="7"/>
  <c r="L123" i="7"/>
  <c r="L269" i="7"/>
  <c r="L412" i="7"/>
  <c r="L479" i="7"/>
  <c r="L543" i="7"/>
  <c r="H329" i="7"/>
  <c r="P94" i="7"/>
  <c r="P158" i="7"/>
  <c r="P222" i="7"/>
  <c r="P294" i="7"/>
  <c r="P358" i="7"/>
  <c r="P422" i="7"/>
  <c r="P486" i="7"/>
  <c r="L72" i="7"/>
  <c r="L146" i="7"/>
  <c r="L216" i="7"/>
  <c r="L286" i="7"/>
  <c r="L355" i="7"/>
  <c r="L431" i="7"/>
  <c r="L496" i="7"/>
  <c r="H134" i="7"/>
  <c r="H352" i="7"/>
  <c r="H125" i="7"/>
  <c r="H379" i="7"/>
  <c r="H194" i="7"/>
  <c r="H314" i="7"/>
  <c r="H491" i="7"/>
  <c r="H330" i="7"/>
  <c r="H424" i="7"/>
  <c r="AB448" i="8"/>
  <c r="AB512" i="8"/>
  <c r="T266" i="8"/>
  <c r="T330" i="8"/>
  <c r="T394" i="8"/>
  <c r="T458" i="8"/>
  <c r="T522" i="8"/>
  <c r="P91" i="8"/>
  <c r="T279" i="8"/>
  <c r="T343" i="8"/>
  <c r="T407" i="8"/>
  <c r="T471" i="8"/>
  <c r="T535" i="8"/>
  <c r="P464" i="8"/>
  <c r="P528" i="8"/>
  <c r="T281" i="8"/>
  <c r="T345" i="8"/>
  <c r="T409" i="8"/>
  <c r="T473" i="8"/>
  <c r="T537" i="8"/>
  <c r="L418" i="8"/>
  <c r="L485" i="8"/>
  <c r="H228" i="8"/>
  <c r="T548" i="7"/>
  <c r="AB25" i="7"/>
  <c r="AB91" i="7"/>
  <c r="AB158" i="7"/>
  <c r="AB222" i="7"/>
  <c r="X14" i="7"/>
  <c r="P184" i="7"/>
  <c r="T287" i="7"/>
  <c r="T351" i="7"/>
  <c r="T415" i="7"/>
  <c r="T479" i="7"/>
  <c r="T543" i="7"/>
  <c r="T46" i="7"/>
  <c r="T175" i="7"/>
  <c r="T240" i="7"/>
  <c r="T304" i="7"/>
  <c r="T368" i="7"/>
  <c r="T432" i="7"/>
  <c r="T496" i="7"/>
  <c r="P82" i="7"/>
  <c r="T441" i="7"/>
  <c r="T505" i="7"/>
  <c r="T56" i="7"/>
  <c r="T121" i="7"/>
  <c r="T185" i="7"/>
  <c r="T250" i="7"/>
  <c r="T314" i="7"/>
  <c r="T378" i="7"/>
  <c r="T442" i="7"/>
  <c r="T506" i="7"/>
  <c r="T25" i="7"/>
  <c r="T89" i="7"/>
  <c r="T154" i="7"/>
  <c r="T218" i="7"/>
  <c r="T283" i="7"/>
  <c r="T347" i="7"/>
  <c r="T411" i="7"/>
  <c r="T475" i="7"/>
  <c r="P125" i="7"/>
  <c r="T26" i="7"/>
  <c r="T90" i="7"/>
  <c r="T155" i="7"/>
  <c r="T219" i="7"/>
  <c r="T292" i="7"/>
  <c r="T356" i="7"/>
  <c r="T484" i="7"/>
  <c r="L324" i="7"/>
  <c r="H48" i="7"/>
  <c r="L307" i="7"/>
  <c r="L452" i="7"/>
  <c r="L516" i="7"/>
  <c r="H33" i="7"/>
  <c r="H377" i="7"/>
  <c r="L34" i="7"/>
  <c r="L105" i="7"/>
  <c r="L179" i="7"/>
  <c r="L250" i="7"/>
  <c r="L316" i="7"/>
  <c r="L393" i="7"/>
  <c r="L461" i="7"/>
  <c r="L525" i="7"/>
  <c r="H42" i="7"/>
  <c r="H185" i="7"/>
  <c r="L114" i="7"/>
  <c r="L259" i="7"/>
  <c r="L327" i="7"/>
  <c r="L403" i="7"/>
  <c r="L470" i="7"/>
  <c r="L534" i="7"/>
  <c r="L277" i="7"/>
  <c r="L420" i="7"/>
  <c r="L487" i="7"/>
  <c r="H12" i="7"/>
  <c r="H153" i="7"/>
  <c r="H222" i="7"/>
  <c r="H337" i="7"/>
  <c r="P37" i="7"/>
  <c r="P102" i="7"/>
  <c r="P166" i="7"/>
  <c r="P230" i="7"/>
  <c r="P302" i="7"/>
  <c r="P366" i="7"/>
  <c r="C16" i="13" s="1"/>
  <c r="E16" i="13" s="1"/>
  <c r="P430" i="7"/>
  <c r="P494" i="7"/>
  <c r="L155" i="7"/>
  <c r="L226" i="7"/>
  <c r="L295" i="7"/>
  <c r="L440" i="7"/>
  <c r="L504" i="7"/>
  <c r="H169" i="7"/>
  <c r="H320" i="7"/>
  <c r="H178" i="7"/>
  <c r="H406" i="7"/>
  <c r="H229" i="7"/>
  <c r="H381" i="7"/>
  <c r="H507" i="7"/>
  <c r="H265" i="7"/>
  <c r="H338" i="7"/>
  <c r="H451" i="7"/>
  <c r="T272" i="8"/>
  <c r="T336" i="8"/>
  <c r="T400" i="8"/>
  <c r="T464" i="8"/>
  <c r="T528" i="8"/>
  <c r="L339" i="8"/>
  <c r="P262" i="7"/>
  <c r="H263" i="7"/>
  <c r="H537" i="7"/>
  <c r="H255" i="7"/>
  <c r="H545" i="7"/>
  <c r="AB401" i="8"/>
  <c r="AB120" i="8"/>
  <c r="AB157" i="8"/>
  <c r="AB221" i="8"/>
  <c r="AB91" i="8"/>
  <c r="AB240" i="8"/>
  <c r="AB109" i="8"/>
  <c r="T293" i="8"/>
  <c r="T357" i="8"/>
  <c r="T485" i="8"/>
  <c r="AB409" i="8"/>
  <c r="AB474" i="8"/>
  <c r="AB538" i="8"/>
  <c r="AB248" i="8"/>
  <c r="AB464" i="8"/>
  <c r="AB528" i="8"/>
  <c r="AB117" i="8"/>
  <c r="AB184" i="8"/>
  <c r="AB249" i="8"/>
  <c r="X136" i="8"/>
  <c r="P235" i="8"/>
  <c r="T246" i="8"/>
  <c r="T310" i="8"/>
  <c r="T374" i="8"/>
  <c r="T438" i="8"/>
  <c r="T502" i="8"/>
  <c r="H28" i="8"/>
  <c r="AB87" i="8"/>
  <c r="AB189" i="8"/>
  <c r="AB254" i="8"/>
  <c r="AB124" i="8"/>
  <c r="P338" i="8"/>
  <c r="T253" i="8"/>
  <c r="AB19" i="8"/>
  <c r="T67" i="8"/>
  <c r="T132" i="8"/>
  <c r="T196" i="8"/>
  <c r="L118" i="8"/>
  <c r="L434" i="8"/>
  <c r="L499" i="8"/>
  <c r="T258" i="8"/>
  <c r="T322" i="8"/>
  <c r="T386" i="8"/>
  <c r="T450" i="8"/>
  <c r="T514" i="8"/>
  <c r="T286" i="8"/>
  <c r="T350" i="8"/>
  <c r="T414" i="8"/>
  <c r="T478" i="8"/>
  <c r="T542" i="8"/>
  <c r="T29" i="8"/>
  <c r="L103" i="8"/>
  <c r="L314" i="8"/>
  <c r="L389" i="8"/>
  <c r="L459" i="8"/>
  <c r="L523" i="8"/>
  <c r="L468" i="8"/>
  <c r="L532" i="8"/>
  <c r="H149" i="8"/>
  <c r="L486" i="8"/>
  <c r="X299" i="8"/>
  <c r="X363" i="8"/>
  <c r="X427" i="8"/>
  <c r="X491" i="8"/>
  <c r="AB98" i="8"/>
  <c r="X65" i="8"/>
  <c r="AB33" i="8"/>
  <c r="AB51" i="8"/>
  <c r="T282" i="8"/>
  <c r="T346" i="8"/>
  <c r="T410" i="8"/>
  <c r="T474" i="8"/>
  <c r="T538" i="8"/>
  <c r="T18" i="8"/>
  <c r="T82" i="8"/>
  <c r="T147" i="8"/>
  <c r="T211" i="8"/>
  <c r="P116" i="8"/>
  <c r="T35" i="8"/>
  <c r="T99" i="8"/>
  <c r="T164" i="8"/>
  <c r="T228" i="8"/>
  <c r="T52" i="8"/>
  <c r="T181" i="8"/>
  <c r="P13" i="8"/>
  <c r="P398" i="8"/>
  <c r="T37" i="8"/>
  <c r="T101" i="8"/>
  <c r="T166" i="8"/>
  <c r="T230" i="8"/>
  <c r="T295" i="8"/>
  <c r="T359" i="8"/>
  <c r="T423" i="8"/>
  <c r="T487" i="8"/>
  <c r="P199" i="8"/>
  <c r="P263" i="8"/>
  <c r="T22" i="8"/>
  <c r="T86" i="8"/>
  <c r="T151" i="8"/>
  <c r="T215" i="8"/>
  <c r="P96" i="8"/>
  <c r="T168" i="8"/>
  <c r="T232" i="8"/>
  <c r="T297" i="8"/>
  <c r="T361" i="8"/>
  <c r="T425" i="8"/>
  <c r="T489" i="8"/>
  <c r="P137" i="8"/>
  <c r="L280" i="8"/>
  <c r="H5" i="8"/>
  <c r="L111" i="8"/>
  <c r="L256" i="8"/>
  <c r="L400" i="8"/>
  <c r="L467" i="8"/>
  <c r="L531" i="8"/>
  <c r="H46" i="8"/>
  <c r="L120" i="8"/>
  <c r="L194" i="8"/>
  <c r="L266" i="8"/>
  <c r="L409" i="8"/>
  <c r="L476" i="8"/>
  <c r="L540" i="8"/>
  <c r="H55" i="8"/>
  <c r="L436" i="8"/>
  <c r="L501" i="8"/>
  <c r="H16" i="8"/>
  <c r="H83" i="8"/>
  <c r="H293" i="8"/>
  <c r="L164" i="8"/>
  <c r="L233" i="8"/>
  <c r="H34" i="8"/>
  <c r="H57" i="8"/>
  <c r="H132" i="8"/>
  <c r="H201" i="8"/>
  <c r="H412" i="8"/>
  <c r="H479" i="8"/>
  <c r="T549" i="8"/>
  <c r="T43" i="8"/>
  <c r="T172" i="8"/>
  <c r="T60" i="8"/>
  <c r="T125" i="8"/>
  <c r="T189" i="8"/>
  <c r="T109" i="8"/>
  <c r="T174" i="8"/>
  <c r="T30" i="8"/>
  <c r="T94" i="8"/>
  <c r="T159" i="8"/>
  <c r="T223" i="8"/>
  <c r="L265" i="8"/>
  <c r="L408" i="8"/>
  <c r="L475" i="8"/>
  <c r="L539" i="8"/>
  <c r="L445" i="8"/>
  <c r="L509" i="8"/>
  <c r="AB425" i="8"/>
  <c r="X315" i="8"/>
  <c r="X379" i="8"/>
  <c r="X443" i="8"/>
  <c r="X507" i="8"/>
  <c r="AB49" i="8"/>
  <c r="AB68" i="8"/>
  <c r="T197" i="8"/>
  <c r="T182" i="8"/>
  <c r="T296" i="8"/>
  <c r="T360" i="8"/>
  <c r="T424" i="8"/>
  <c r="T488" i="8"/>
  <c r="T4" i="8"/>
  <c r="T184" i="8"/>
  <c r="L127" i="8"/>
  <c r="L273" i="8"/>
  <c r="L282" i="8"/>
  <c r="L425" i="8"/>
  <c r="L308" i="8"/>
  <c r="L453" i="8"/>
  <c r="L517" i="8"/>
  <c r="L301" i="8"/>
  <c r="L510" i="8"/>
  <c r="L181" i="8"/>
  <c r="L252" i="8"/>
  <c r="L319" i="8"/>
  <c r="T205" i="8"/>
  <c r="T126" i="8"/>
  <c r="H52" i="8"/>
  <c r="H29" i="8"/>
  <c r="L424" i="8"/>
  <c r="L491" i="8"/>
  <c r="L290" i="8"/>
  <c r="H15" i="8"/>
  <c r="H157" i="8"/>
  <c r="X33" i="8"/>
  <c r="P348" i="8"/>
  <c r="T5" i="8"/>
  <c r="T69" i="8"/>
  <c r="T134" i="8"/>
  <c r="T198" i="8"/>
  <c r="T54" i="8"/>
  <c r="T183" i="8"/>
  <c r="T200" i="8"/>
  <c r="L299" i="8"/>
  <c r="L444" i="8"/>
  <c r="L508" i="8"/>
  <c r="H93" i="8"/>
  <c r="L240" i="8"/>
  <c r="L197" i="8"/>
  <c r="T11" i="8"/>
  <c r="T75" i="8"/>
  <c r="L298" i="8"/>
  <c r="H91" i="8"/>
  <c r="L180" i="8"/>
  <c r="L403" i="8"/>
  <c r="L470" i="8"/>
  <c r="L62" i="8"/>
  <c r="L205" i="8"/>
  <c r="L346" i="8"/>
  <c r="T165" i="8"/>
  <c r="T21" i="8"/>
  <c r="L306" i="8"/>
  <c r="L451" i="8"/>
  <c r="L515" i="8"/>
  <c r="L249" i="8"/>
  <c r="L524" i="8"/>
  <c r="L71" i="8"/>
  <c r="L145" i="8"/>
  <c r="L215" i="8"/>
  <c r="AB484" i="8"/>
  <c r="AB548" i="8"/>
  <c r="AB131" i="8"/>
  <c r="AB196" i="8"/>
  <c r="AB261" i="8"/>
  <c r="X130" i="8"/>
  <c r="X57" i="8"/>
  <c r="AB43" i="8"/>
  <c r="P227" i="8"/>
  <c r="T10" i="8"/>
  <c r="T74" i="8"/>
  <c r="T139" i="8"/>
  <c r="T203" i="8"/>
  <c r="T268" i="8"/>
  <c r="T332" i="8"/>
  <c r="T396" i="8"/>
  <c r="T460" i="8"/>
  <c r="T524" i="8"/>
  <c r="P108" i="8"/>
  <c r="T27" i="8"/>
  <c r="T91" i="8"/>
  <c r="T220" i="8"/>
  <c r="T93" i="8"/>
  <c r="T116" i="8"/>
  <c r="P6" i="8"/>
  <c r="P72" i="8"/>
  <c r="AB138" i="8"/>
  <c r="AB202" i="8"/>
  <c r="X81" i="8"/>
  <c r="X9" i="8"/>
  <c r="X73" i="8"/>
  <c r="AB41" i="8"/>
  <c r="X18" i="8"/>
  <c r="T26" i="8"/>
  <c r="T90" i="8"/>
  <c r="T155" i="8"/>
  <c r="T219" i="8"/>
  <c r="T107" i="8"/>
  <c r="P157" i="8"/>
  <c r="AB292" i="8"/>
  <c r="AB356" i="8"/>
  <c r="AB490" i="8"/>
  <c r="X24" i="8"/>
  <c r="X89" i="8"/>
  <c r="X17" i="8"/>
  <c r="AB136" i="8"/>
  <c r="AB200" i="8"/>
  <c r="P73" i="8"/>
  <c r="T34" i="8"/>
  <c r="T98" i="8"/>
  <c r="T163" i="8"/>
  <c r="T227" i="8"/>
  <c r="T51" i="8"/>
  <c r="T115" i="8"/>
  <c r="T180" i="8"/>
  <c r="T245" i="8"/>
  <c r="P101" i="8"/>
  <c r="AB420" i="8"/>
  <c r="AB485" i="8"/>
  <c r="AB65" i="8"/>
  <c r="AB434" i="8"/>
  <c r="AB498" i="8"/>
  <c r="AB154" i="8"/>
  <c r="AB218" i="8"/>
  <c r="X31" i="8"/>
  <c r="X323" i="8"/>
  <c r="X387" i="8"/>
  <c r="X451" i="8"/>
  <c r="X515" i="8"/>
  <c r="X97" i="8"/>
  <c r="AB123" i="8"/>
  <c r="X25" i="8"/>
  <c r="AB57" i="8"/>
  <c r="X99" i="8"/>
  <c r="AB11" i="8"/>
  <c r="AB76" i="8"/>
  <c r="AB144" i="8"/>
  <c r="AB208" i="8"/>
  <c r="T42" i="8"/>
  <c r="T106" i="8"/>
  <c r="T171" i="8"/>
  <c r="T235" i="8"/>
  <c r="T300" i="8"/>
  <c r="T364" i="8"/>
  <c r="T428" i="8"/>
  <c r="T492" i="8"/>
  <c r="T59" i="8"/>
  <c r="T188" i="8"/>
  <c r="T526" i="8"/>
  <c r="AB426" i="8"/>
  <c r="AB71" i="8"/>
  <c r="AB299" i="8"/>
  <c r="C34" i="14" s="1"/>
  <c r="E34" i="14" s="1"/>
  <c r="AB363" i="8"/>
  <c r="AB8" i="8"/>
  <c r="X267" i="8"/>
  <c r="X331" i="8"/>
  <c r="X395" i="8"/>
  <c r="X459" i="8"/>
  <c r="X523" i="8"/>
  <c r="X105" i="8"/>
  <c r="AB496" i="8"/>
  <c r="T250" i="8"/>
  <c r="T314" i="8"/>
  <c r="T378" i="8"/>
  <c r="T442" i="8"/>
  <c r="T506" i="8"/>
  <c r="P90" i="8"/>
  <c r="T50" i="8"/>
  <c r="T114" i="8"/>
  <c r="T179" i="8"/>
  <c r="T244" i="8"/>
  <c r="P117" i="8"/>
  <c r="T20" i="8"/>
  <c r="T84" i="8"/>
  <c r="T149" i="8"/>
  <c r="T213" i="8"/>
  <c r="P45" i="8"/>
  <c r="AB169" i="8"/>
  <c r="AB233" i="8"/>
  <c r="AB10" i="8"/>
  <c r="AB103" i="8"/>
  <c r="X275" i="8"/>
  <c r="X339" i="8"/>
  <c r="X403" i="8"/>
  <c r="X467" i="8"/>
  <c r="X531" i="8"/>
  <c r="X113" i="8"/>
  <c r="AB141" i="8"/>
  <c r="AB205" i="8"/>
  <c r="X41" i="8"/>
  <c r="AB9" i="8"/>
  <c r="AB74" i="8"/>
  <c r="AB27" i="8"/>
  <c r="P147" i="8"/>
  <c r="T58" i="8"/>
  <c r="T123" i="8"/>
  <c r="T187" i="8"/>
  <c r="T252" i="8"/>
  <c r="T316" i="8"/>
  <c r="T380" i="8"/>
  <c r="T444" i="8"/>
  <c r="T508" i="8"/>
  <c r="P356" i="8"/>
  <c r="T341" i="8"/>
  <c r="T533" i="8"/>
  <c r="T92" i="8"/>
  <c r="P246" i="8"/>
  <c r="T77" i="8"/>
  <c r="T142" i="8"/>
  <c r="AB457" i="8"/>
  <c r="AB521" i="8"/>
  <c r="AB454" i="8"/>
  <c r="AB518" i="8"/>
  <c r="AB393" i="8"/>
  <c r="C37" i="14" s="1"/>
  <c r="E37" i="14" s="1"/>
  <c r="I11" i="14" s="1"/>
  <c r="AB458" i="8"/>
  <c r="AB522" i="8"/>
  <c r="AB111" i="8"/>
  <c r="X153" i="8"/>
  <c r="X217" i="8"/>
  <c r="X282" i="8"/>
  <c r="X346" i="8"/>
  <c r="X410" i="8"/>
  <c r="X474" i="8"/>
  <c r="X538" i="8"/>
  <c r="T57" i="8"/>
  <c r="T122" i="8"/>
  <c r="T186" i="8"/>
  <c r="X283" i="8"/>
  <c r="X347" i="8"/>
  <c r="X411" i="8"/>
  <c r="X475" i="8"/>
  <c r="X122" i="8"/>
  <c r="X49" i="8"/>
  <c r="AB17" i="8"/>
  <c r="AB83" i="8"/>
  <c r="AB35" i="8"/>
  <c r="AB101" i="8"/>
  <c r="AB168" i="8"/>
  <c r="AB232" i="8"/>
  <c r="T66" i="8"/>
  <c r="T131" i="8"/>
  <c r="T195" i="8"/>
  <c r="T324" i="8"/>
  <c r="T388" i="8"/>
  <c r="T452" i="8"/>
  <c r="T516" i="8"/>
  <c r="P100" i="8"/>
  <c r="T19" i="8"/>
  <c r="T83" i="8"/>
  <c r="T148" i="8"/>
  <c r="T212" i="8"/>
  <c r="P457" i="8"/>
  <c r="P521" i="8"/>
  <c r="L423" i="8"/>
  <c r="L490" i="8"/>
  <c r="H189" i="8"/>
  <c r="L361" i="8"/>
  <c r="L134" i="8"/>
  <c r="L204" i="8"/>
  <c r="L353" i="8"/>
  <c r="L429" i="8"/>
  <c r="L494" i="8"/>
  <c r="L20" i="8"/>
  <c r="L88" i="8"/>
  <c r="L371" i="8"/>
  <c r="H108" i="8"/>
  <c r="H277" i="8"/>
  <c r="H342" i="8"/>
  <c r="P548" i="8"/>
  <c r="P21" i="8"/>
  <c r="P406" i="8"/>
  <c r="T45" i="8"/>
  <c r="P14" i="8"/>
  <c r="P207" i="8"/>
  <c r="P271" i="8"/>
  <c r="T288" i="8"/>
  <c r="T352" i="8"/>
  <c r="T416" i="8"/>
  <c r="T480" i="8"/>
  <c r="T544" i="8"/>
  <c r="P296" i="8"/>
  <c r="T176" i="8"/>
  <c r="P81" i="8"/>
  <c r="P337" i="8"/>
  <c r="P465" i="8"/>
  <c r="P529" i="8"/>
  <c r="L288" i="8"/>
  <c r="L358" i="8"/>
  <c r="L433" i="8"/>
  <c r="L498" i="8"/>
  <c r="L119" i="8"/>
  <c r="L332" i="8"/>
  <c r="L274" i="8"/>
  <c r="H340" i="8"/>
  <c r="H301" i="8"/>
  <c r="L144" i="8"/>
  <c r="L214" i="8"/>
  <c r="L292" i="8"/>
  <c r="L437" i="8"/>
  <c r="L502" i="8"/>
  <c r="L28" i="8"/>
  <c r="L173" i="8"/>
  <c r="L243" i="8"/>
  <c r="H116" i="8"/>
  <c r="H386" i="8"/>
  <c r="H66" i="8"/>
  <c r="H141" i="8"/>
  <c r="H286" i="8"/>
  <c r="H350" i="8"/>
  <c r="H420" i="8"/>
  <c r="H487" i="8"/>
  <c r="T68" i="8"/>
  <c r="T133" i="8"/>
  <c r="P29" i="8"/>
  <c r="P414" i="8"/>
  <c r="T53" i="8"/>
  <c r="T117" i="8"/>
  <c r="P22" i="8"/>
  <c r="P279" i="8"/>
  <c r="T38" i="8"/>
  <c r="T102" i="8"/>
  <c r="T167" i="8"/>
  <c r="T231" i="8"/>
  <c r="P304" i="8"/>
  <c r="P432" i="8"/>
  <c r="P217" i="8"/>
  <c r="P473" i="8"/>
  <c r="P537" i="8"/>
  <c r="H44" i="8"/>
  <c r="L102" i="8"/>
  <c r="L247" i="8"/>
  <c r="L297" i="8"/>
  <c r="L442" i="8"/>
  <c r="L506" i="8"/>
  <c r="L416" i="8"/>
  <c r="L483" i="8"/>
  <c r="L547" i="8"/>
  <c r="L492" i="8"/>
  <c r="L382" i="8"/>
  <c r="H309" i="8"/>
  <c r="L153" i="8"/>
  <c r="L222" i="8"/>
  <c r="L370" i="8"/>
  <c r="L446" i="8"/>
  <c r="L36" i="8"/>
  <c r="H124" i="8"/>
  <c r="H464" i="8"/>
  <c r="H528" i="8"/>
  <c r="H76" i="8"/>
  <c r="H150" i="8"/>
  <c r="H219" i="8"/>
  <c r="H294" i="8"/>
  <c r="H359" i="8"/>
  <c r="H430" i="8"/>
  <c r="H495" i="8"/>
  <c r="X549" i="8"/>
  <c r="T124" i="8"/>
  <c r="T325" i="8"/>
  <c r="T389" i="8"/>
  <c r="T453" i="8"/>
  <c r="T517" i="8"/>
  <c r="P109" i="8"/>
  <c r="P365" i="8"/>
  <c r="T12" i="8"/>
  <c r="T76" i="8"/>
  <c r="T141" i="8"/>
  <c r="T270" i="8"/>
  <c r="T334" i="8"/>
  <c r="T398" i="8"/>
  <c r="T462" i="8"/>
  <c r="P37" i="8"/>
  <c r="P166" i="8"/>
  <c r="P422" i="8"/>
  <c r="T61" i="8"/>
  <c r="T190" i="8"/>
  <c r="P30" i="8"/>
  <c r="P287" i="8"/>
  <c r="T46" i="8"/>
  <c r="T110" i="8"/>
  <c r="T175" i="8"/>
  <c r="T240" i="8"/>
  <c r="T304" i="8"/>
  <c r="T368" i="8"/>
  <c r="T432" i="8"/>
  <c r="T496" i="8"/>
  <c r="P312" i="8"/>
  <c r="T192" i="8"/>
  <c r="P161" i="8"/>
  <c r="P481" i="8"/>
  <c r="P545" i="8"/>
  <c r="L110" i="8"/>
  <c r="L255" i="8"/>
  <c r="L305" i="8"/>
  <c r="L450" i="8"/>
  <c r="L514" i="8"/>
  <c r="L281" i="8"/>
  <c r="H6" i="8"/>
  <c r="H72" i="8"/>
  <c r="L435" i="8"/>
  <c r="L500" i="8"/>
  <c r="L316" i="8"/>
  <c r="L393" i="8"/>
  <c r="L461" i="8"/>
  <c r="L525" i="8"/>
  <c r="H40" i="8"/>
  <c r="H317" i="8"/>
  <c r="L162" i="8"/>
  <c r="L232" i="8"/>
  <c r="L309" i="8"/>
  <c r="L384" i="8"/>
  <c r="L454" i="8"/>
  <c r="L518" i="8"/>
  <c r="L44" i="8"/>
  <c r="L189" i="8"/>
  <c r="L328" i="8"/>
  <c r="H58" i="8"/>
  <c r="H133" i="8"/>
  <c r="H17" i="8"/>
  <c r="H85" i="8"/>
  <c r="H159" i="8"/>
  <c r="H227" i="8"/>
  <c r="H302" i="8"/>
  <c r="H368" i="8"/>
  <c r="H438" i="8"/>
  <c r="H503" i="8"/>
  <c r="AB546" i="8"/>
  <c r="X262" i="8"/>
  <c r="T263" i="8"/>
  <c r="T327" i="8"/>
  <c r="T391" i="8"/>
  <c r="T455" i="8"/>
  <c r="T519" i="8"/>
  <c r="P38" i="8"/>
  <c r="T118" i="8"/>
  <c r="P63" i="8"/>
  <c r="P448" i="8"/>
  <c r="P512" i="8"/>
  <c r="L19" i="8"/>
  <c r="L87" i="8"/>
  <c r="T265" i="8"/>
  <c r="T329" i="8"/>
  <c r="T393" i="8"/>
  <c r="T457" i="8"/>
  <c r="T521" i="8"/>
  <c r="P105" i="8"/>
  <c r="P489" i="8"/>
  <c r="C14" i="14" s="1"/>
  <c r="E14" i="14" s="1"/>
  <c r="H125" i="8"/>
  <c r="H61" i="8"/>
  <c r="L388" i="8"/>
  <c r="L458" i="8"/>
  <c r="L522" i="8"/>
  <c r="L289" i="8"/>
  <c r="L230" i="8"/>
  <c r="H165" i="8"/>
  <c r="L402" i="8"/>
  <c r="L533" i="8"/>
  <c r="H122" i="8"/>
  <c r="H325" i="8"/>
  <c r="L171" i="8"/>
  <c r="L394" i="8"/>
  <c r="L462" i="8"/>
  <c r="L526" i="8"/>
  <c r="L52" i="8"/>
  <c r="L336" i="8"/>
  <c r="H67" i="8"/>
  <c r="H212" i="8"/>
  <c r="H278" i="8"/>
  <c r="H25" i="8"/>
  <c r="H98" i="8"/>
  <c r="H167" i="8"/>
  <c r="H236" i="8"/>
  <c r="H310" i="8"/>
  <c r="H377" i="8"/>
  <c r="H447" i="8"/>
  <c r="H511" i="8"/>
  <c r="AB259" i="8"/>
  <c r="T140" i="8"/>
  <c r="T204" i="8"/>
  <c r="T277" i="8"/>
  <c r="T405" i="8"/>
  <c r="T469" i="8"/>
  <c r="P125" i="8"/>
  <c r="T28" i="8"/>
  <c r="T157" i="8"/>
  <c r="T221" i="8"/>
  <c r="P53" i="8"/>
  <c r="T13" i="8"/>
  <c r="T206" i="8"/>
  <c r="T271" i="8"/>
  <c r="T335" i="8"/>
  <c r="T399" i="8"/>
  <c r="T463" i="8"/>
  <c r="T527" i="8"/>
  <c r="P46" i="8"/>
  <c r="P175" i="8"/>
  <c r="P239" i="8"/>
  <c r="P303" i="8"/>
  <c r="L161" i="8"/>
  <c r="T62" i="8"/>
  <c r="T127" i="8"/>
  <c r="T191" i="8"/>
  <c r="T256" i="8"/>
  <c r="T320" i="8"/>
  <c r="T384" i="8"/>
  <c r="T448" i="8"/>
  <c r="T512" i="8"/>
  <c r="P264" i="8"/>
  <c r="T144" i="8"/>
  <c r="T208" i="8"/>
  <c r="T273" i="8"/>
  <c r="T337" i="8"/>
  <c r="T401" i="8"/>
  <c r="T465" i="8"/>
  <c r="T529" i="8"/>
  <c r="P113" i="8"/>
  <c r="P497" i="8"/>
  <c r="L126" i="8"/>
  <c r="L323" i="8"/>
  <c r="L399" i="8"/>
  <c r="L466" i="8"/>
  <c r="L530" i="8"/>
  <c r="L16" i="8"/>
  <c r="L83" i="8"/>
  <c r="L229" i="8"/>
  <c r="L443" i="8"/>
  <c r="L507" i="8"/>
  <c r="L169" i="8"/>
  <c r="L238" i="8"/>
  <c r="L307" i="8"/>
  <c r="L380" i="8"/>
  <c r="L452" i="8"/>
  <c r="L516" i="8"/>
  <c r="H173" i="8"/>
  <c r="L410" i="8"/>
  <c r="L477" i="8"/>
  <c r="L541" i="8"/>
  <c r="H333" i="8"/>
  <c r="H470" i="8"/>
  <c r="H534" i="8"/>
  <c r="L106" i="8"/>
  <c r="L251" i="8"/>
  <c r="L534" i="8"/>
  <c r="L135" i="8"/>
  <c r="L277" i="8"/>
  <c r="H77" i="8"/>
  <c r="H33" i="8"/>
  <c r="H107" i="8"/>
  <c r="H175" i="8"/>
  <c r="H245" i="8"/>
  <c r="H318" i="8"/>
  <c r="H385" i="8"/>
  <c r="H455" i="8"/>
  <c r="H519" i="8"/>
  <c r="L259" i="8"/>
  <c r="T36" i="8"/>
  <c r="T100" i="8"/>
  <c r="T229" i="8"/>
  <c r="P254" i="8"/>
  <c r="T85" i="8"/>
  <c r="T150" i="8"/>
  <c r="T214" i="8"/>
  <c r="P54" i="8"/>
  <c r="P183" i="8"/>
  <c r="P375" i="8"/>
  <c r="L170" i="8"/>
  <c r="L239" i="8"/>
  <c r="T6" i="8"/>
  <c r="T70" i="8"/>
  <c r="T135" i="8"/>
  <c r="T199" i="8"/>
  <c r="P15" i="8"/>
  <c r="P400" i="8"/>
  <c r="T152" i="8"/>
  <c r="T216" i="8"/>
  <c r="P121" i="8"/>
  <c r="P185" i="8"/>
  <c r="P441" i="8"/>
  <c r="P505" i="8"/>
  <c r="H12" i="8"/>
  <c r="L407" i="8"/>
  <c r="L474" i="8"/>
  <c r="L538" i="8"/>
  <c r="L104" i="8"/>
  <c r="L178" i="8"/>
  <c r="L315" i="8"/>
  <c r="L392" i="8"/>
  <c r="L460" i="8"/>
  <c r="H251" i="8"/>
  <c r="H453" i="8"/>
  <c r="H517" i="8"/>
  <c r="L549" i="8"/>
  <c r="H276" i="8"/>
  <c r="H341" i="8"/>
  <c r="L114" i="8"/>
  <c r="L188" i="8"/>
  <c r="L268" i="8"/>
  <c r="L411" i="8"/>
  <c r="L478" i="8"/>
  <c r="L542" i="8"/>
  <c r="L285" i="8"/>
  <c r="L354" i="8"/>
  <c r="H86" i="8"/>
  <c r="H160" i="8"/>
  <c r="H295" i="8"/>
  <c r="H41" i="8"/>
  <c r="H115" i="8"/>
  <c r="H184" i="8"/>
  <c r="H253" i="8"/>
  <c r="H326" i="8"/>
  <c r="H395" i="8"/>
  <c r="H463" i="8"/>
  <c r="H527" i="8"/>
  <c r="T156" i="8"/>
  <c r="T421" i="8"/>
  <c r="T44" i="8"/>
  <c r="T108" i="8"/>
  <c r="T238" i="8"/>
  <c r="T302" i="8"/>
  <c r="T366" i="8"/>
  <c r="T430" i="8"/>
  <c r="T494" i="8"/>
  <c r="P5" i="8"/>
  <c r="T158" i="8"/>
  <c r="T222" i="8"/>
  <c r="P191" i="8"/>
  <c r="T14" i="8"/>
  <c r="T78" i="8"/>
  <c r="T143" i="8"/>
  <c r="T207" i="8"/>
  <c r="P152" i="8"/>
  <c r="P280" i="8"/>
  <c r="T160" i="8"/>
  <c r="T224" i="8"/>
  <c r="P64" i="8"/>
  <c r="P321" i="8"/>
  <c r="P449" i="8"/>
  <c r="P513" i="8"/>
  <c r="H20" i="8"/>
  <c r="L272" i="8"/>
  <c r="L415" i="8"/>
  <c r="L482" i="8"/>
  <c r="L546" i="8"/>
  <c r="H205" i="8"/>
  <c r="L248" i="8"/>
  <c r="H38" i="8"/>
  <c r="H181" i="8"/>
  <c r="H315" i="8"/>
  <c r="L112" i="8"/>
  <c r="L186" i="8"/>
  <c r="L257" i="8"/>
  <c r="L401" i="8"/>
  <c r="L352" i="8"/>
  <c r="L427" i="8"/>
  <c r="L493" i="8"/>
  <c r="H8" i="8"/>
  <c r="H285" i="8"/>
  <c r="H550" i="8"/>
  <c r="L550" i="8"/>
  <c r="L122" i="8"/>
  <c r="L196" i="8"/>
  <c r="L276" i="8"/>
  <c r="L345" i="8"/>
  <c r="L419" i="8"/>
  <c r="L12" i="8"/>
  <c r="L79" i="8"/>
  <c r="L154" i="8"/>
  <c r="L224" i="8"/>
  <c r="L363" i="8"/>
  <c r="H26" i="8"/>
  <c r="H100" i="8"/>
  <c r="H237" i="8"/>
  <c r="H49" i="8"/>
  <c r="H123" i="8"/>
  <c r="H192" i="8"/>
  <c r="H269" i="8"/>
  <c r="H334" i="8"/>
  <c r="H404" i="8"/>
  <c r="H471" i="8"/>
  <c r="H535" i="8"/>
  <c r="T261" i="8"/>
  <c r="H261" i="8"/>
  <c r="H543" i="8"/>
  <c r="T255" i="6"/>
  <c r="T319" i="6"/>
  <c r="T383" i="6"/>
  <c r="T447" i="6"/>
  <c r="T511" i="6"/>
  <c r="L11" i="6"/>
  <c r="L29" i="6"/>
  <c r="P262" i="6"/>
  <c r="C15" i="12" s="1"/>
  <c r="E15" i="12" s="1"/>
  <c r="T263" i="6"/>
  <c r="T327" i="6"/>
  <c r="T391" i="6"/>
  <c r="T455" i="6"/>
  <c r="T519" i="6"/>
  <c r="P150" i="6"/>
  <c r="P350" i="6"/>
  <c r="L19" i="6"/>
  <c r="L12" i="6"/>
  <c r="L79" i="6"/>
  <c r="L363" i="6"/>
  <c r="P550" i="6"/>
  <c r="T271" i="6"/>
  <c r="T335" i="6"/>
  <c r="T399" i="6"/>
  <c r="T463" i="6"/>
  <c r="T527" i="6"/>
  <c r="P158" i="6"/>
  <c r="P358" i="6"/>
  <c r="L20" i="6"/>
  <c r="L88" i="6"/>
  <c r="L371" i="6"/>
  <c r="L45" i="6"/>
  <c r="L329" i="6"/>
  <c r="T279" i="6"/>
  <c r="T343" i="6"/>
  <c r="T407" i="6"/>
  <c r="T471" i="6"/>
  <c r="T535" i="6"/>
  <c r="P102" i="6"/>
  <c r="P366" i="6"/>
  <c r="C20" i="12" s="1"/>
  <c r="E20" i="12" s="1"/>
  <c r="L28" i="6"/>
  <c r="L337" i="6"/>
  <c r="T287" i="6"/>
  <c r="T351" i="6"/>
  <c r="T415" i="6"/>
  <c r="T479" i="6"/>
  <c r="T543" i="6"/>
  <c r="P110" i="6"/>
  <c r="L36" i="6"/>
  <c r="L137" i="6"/>
  <c r="T295" i="6"/>
  <c r="T359" i="6"/>
  <c r="T423" i="6"/>
  <c r="T487" i="6"/>
  <c r="P118" i="6"/>
  <c r="L44" i="6"/>
  <c r="T239" i="6"/>
  <c r="T303" i="6"/>
  <c r="T367" i="6"/>
  <c r="T431" i="6"/>
  <c r="T495" i="6"/>
  <c r="P126" i="6"/>
  <c r="L52" i="6"/>
  <c r="L13" i="6"/>
  <c r="L80" i="6"/>
  <c r="L364" i="6"/>
  <c r="L321" i="6"/>
  <c r="L256" i="6"/>
  <c r="T247" i="6"/>
  <c r="T311" i="6"/>
  <c r="T375" i="6"/>
  <c r="T439" i="6"/>
  <c r="T503" i="6"/>
  <c r="L135" i="6"/>
  <c r="L330" i="6"/>
  <c r="L547" i="6"/>
  <c r="AB97" i="6"/>
  <c r="AB487" i="6"/>
  <c r="AB8" i="6"/>
  <c r="AB124" i="6"/>
  <c r="AB37" i="6"/>
  <c r="AB103" i="6"/>
  <c r="AB105" i="6"/>
  <c r="AB431" i="6"/>
  <c r="AB495" i="6"/>
  <c r="AB16" i="6"/>
  <c r="AB66" i="6"/>
  <c r="AB532" i="6"/>
  <c r="AB45" i="6"/>
  <c r="AB111" i="6"/>
  <c r="AB113" i="6"/>
  <c r="AB439" i="6"/>
  <c r="AB503" i="6"/>
  <c r="AB24" i="6"/>
  <c r="AB74" i="6"/>
  <c r="AB540" i="6"/>
  <c r="AB53" i="6"/>
  <c r="AB120" i="6"/>
  <c r="AB122" i="6"/>
  <c r="AB447" i="6"/>
  <c r="AB511" i="6"/>
  <c r="AB32" i="6"/>
  <c r="AB83" i="6"/>
  <c r="AB548" i="6"/>
  <c r="AB62" i="6"/>
  <c r="AB64" i="6"/>
  <c r="AB455" i="6"/>
  <c r="AB519" i="6"/>
  <c r="AB40" i="6"/>
  <c r="AB91" i="6"/>
  <c r="AB5" i="6"/>
  <c r="C35" i="12" s="1"/>
  <c r="E35" i="12" s="1"/>
  <c r="AB70" i="6"/>
  <c r="AB72" i="6"/>
  <c r="AB463" i="6"/>
  <c r="AB527" i="6"/>
  <c r="AB48" i="6"/>
  <c r="AB99" i="6"/>
  <c r="AB13" i="6"/>
  <c r="AB78" i="6"/>
  <c r="AB81" i="6"/>
  <c r="AB471" i="6"/>
  <c r="AB535" i="6"/>
  <c r="AB56" i="6"/>
  <c r="AB107" i="6"/>
  <c r="AB116" i="6"/>
  <c r="AB21" i="6"/>
  <c r="AB87" i="6"/>
  <c r="AB89" i="6"/>
  <c r="AB479" i="6"/>
  <c r="AB543" i="6"/>
  <c r="AB115" i="6"/>
  <c r="AB125" i="6"/>
  <c r="AB29" i="6"/>
  <c r="AB95" i="6"/>
  <c r="X280" i="6"/>
  <c r="X344" i="6"/>
  <c r="X408" i="6"/>
  <c r="X472" i="6"/>
  <c r="X536" i="6"/>
  <c r="T244" i="6"/>
  <c r="T308" i="6"/>
  <c r="T372" i="6"/>
  <c r="T436" i="6"/>
  <c r="T500" i="6"/>
  <c r="T11" i="6"/>
  <c r="T75" i="6"/>
  <c r="T140" i="6"/>
  <c r="T204" i="6"/>
  <c r="T269" i="6"/>
  <c r="T12" i="6"/>
  <c r="T76" i="6"/>
  <c r="T141" i="6"/>
  <c r="T205" i="6"/>
  <c r="X121" i="6"/>
  <c r="X186" i="6"/>
  <c r="X251" i="6"/>
  <c r="T117" i="6"/>
  <c r="L48" i="6"/>
  <c r="L341" i="6"/>
  <c r="L333" i="6"/>
  <c r="L343" i="6"/>
  <c r="L429" i="6"/>
  <c r="L494" i="6"/>
  <c r="L21" i="6"/>
  <c r="L90" i="6"/>
  <c r="L234" i="6"/>
  <c r="L303" i="6"/>
  <c r="L46" i="6"/>
  <c r="L117" i="6"/>
  <c r="L191" i="6"/>
  <c r="L263" i="6"/>
  <c r="L406" i="6"/>
  <c r="L473" i="6"/>
  <c r="L537" i="6"/>
  <c r="H487" i="6"/>
  <c r="H431" i="6"/>
  <c r="H496" i="6"/>
  <c r="H331" i="6"/>
  <c r="H401" i="6"/>
  <c r="H468" i="6"/>
  <c r="H532" i="6"/>
  <c r="T546" i="6"/>
  <c r="X288" i="6"/>
  <c r="X352" i="6"/>
  <c r="X416" i="6"/>
  <c r="X480" i="6"/>
  <c r="T252" i="6"/>
  <c r="T316" i="6"/>
  <c r="T380" i="6"/>
  <c r="T444" i="6"/>
  <c r="T508" i="6"/>
  <c r="T19" i="6"/>
  <c r="T148" i="6"/>
  <c r="T212" i="6"/>
  <c r="T277" i="6"/>
  <c r="T20" i="6"/>
  <c r="T84" i="6"/>
  <c r="T149" i="6"/>
  <c r="T213" i="6"/>
  <c r="X129" i="6"/>
  <c r="X194" i="6"/>
  <c r="X259" i="6"/>
  <c r="P349" i="6"/>
  <c r="L131" i="6"/>
  <c r="L78" i="6"/>
  <c r="L437" i="6"/>
  <c r="L502" i="6"/>
  <c r="L285" i="6"/>
  <c r="L100" i="6"/>
  <c r="L174" i="6"/>
  <c r="L311" i="6"/>
  <c r="L54" i="6"/>
  <c r="L125" i="6"/>
  <c r="L271" i="6"/>
  <c r="L338" i="6"/>
  <c r="L414" i="6"/>
  <c r="L481" i="6"/>
  <c r="L545" i="6"/>
  <c r="H359" i="6"/>
  <c r="H495" i="6"/>
  <c r="H339" i="6"/>
  <c r="H409" i="6"/>
  <c r="H476" i="6"/>
  <c r="H540" i="6"/>
  <c r="H261" i="6"/>
  <c r="X296" i="6"/>
  <c r="X360" i="6"/>
  <c r="X424" i="6"/>
  <c r="X488" i="6"/>
  <c r="T260" i="6"/>
  <c r="T324" i="6"/>
  <c r="T388" i="6"/>
  <c r="T452" i="6"/>
  <c r="T516" i="6"/>
  <c r="T27" i="6"/>
  <c r="T156" i="6"/>
  <c r="T220" i="6"/>
  <c r="T285" i="6"/>
  <c r="T28" i="6"/>
  <c r="T92" i="6"/>
  <c r="T157" i="6"/>
  <c r="T221" i="6"/>
  <c r="X138" i="6"/>
  <c r="X202" i="6"/>
  <c r="L10" i="6"/>
  <c r="L77" i="6"/>
  <c r="L87" i="6"/>
  <c r="L301" i="6"/>
  <c r="L370" i="6"/>
  <c r="L446" i="6"/>
  <c r="L510" i="6"/>
  <c r="L37" i="6"/>
  <c r="L108" i="6"/>
  <c r="L320" i="6"/>
  <c r="L138" i="6"/>
  <c r="L279" i="6"/>
  <c r="L422" i="6"/>
  <c r="L489" i="6"/>
  <c r="H159" i="6"/>
  <c r="H368" i="6"/>
  <c r="H503" i="6"/>
  <c r="H448" i="6"/>
  <c r="H512" i="6"/>
  <c r="H347" i="6"/>
  <c r="H417" i="6"/>
  <c r="H484" i="6"/>
  <c r="H548" i="6"/>
  <c r="H543" i="6"/>
  <c r="X304" i="6"/>
  <c r="X368" i="6"/>
  <c r="X432" i="6"/>
  <c r="X496" i="6"/>
  <c r="T268" i="6"/>
  <c r="T332" i="6"/>
  <c r="T396" i="6"/>
  <c r="T460" i="6"/>
  <c r="T524" i="6"/>
  <c r="T35" i="6"/>
  <c r="T164" i="6"/>
  <c r="T228" i="6"/>
  <c r="T293" i="6"/>
  <c r="T36" i="6"/>
  <c r="T100" i="6"/>
  <c r="T165" i="6"/>
  <c r="T229" i="6"/>
  <c r="X146" i="6"/>
  <c r="X210" i="6"/>
  <c r="L8" i="6"/>
  <c r="L367" i="6"/>
  <c r="L18" i="6"/>
  <c r="L86" i="6"/>
  <c r="L27" i="6"/>
  <c r="L309" i="6"/>
  <c r="L384" i="6"/>
  <c r="L454" i="6"/>
  <c r="L518" i="6"/>
  <c r="L116" i="6"/>
  <c r="L262" i="6"/>
  <c r="L6" i="6"/>
  <c r="L287" i="6"/>
  <c r="L432" i="6"/>
  <c r="L497" i="6"/>
  <c r="H25" i="6"/>
  <c r="H167" i="6"/>
  <c r="H447" i="6"/>
  <c r="H511" i="6"/>
  <c r="H355" i="6"/>
  <c r="H492" i="6"/>
  <c r="X544" i="6"/>
  <c r="X312" i="6"/>
  <c r="X376" i="6"/>
  <c r="X440" i="6"/>
  <c r="X504" i="6"/>
  <c r="T276" i="6"/>
  <c r="T340" i="6"/>
  <c r="T404" i="6"/>
  <c r="T468" i="6"/>
  <c r="T532" i="6"/>
  <c r="T43" i="6"/>
  <c r="T172" i="6"/>
  <c r="T237" i="6"/>
  <c r="T301" i="6"/>
  <c r="T44" i="6"/>
  <c r="T108" i="6"/>
  <c r="X154" i="6"/>
  <c r="X218" i="6"/>
  <c r="T85" i="6"/>
  <c r="L16" i="6"/>
  <c r="L83" i="6"/>
  <c r="L26" i="6"/>
  <c r="L96" i="6"/>
  <c r="L35" i="6"/>
  <c r="L106" i="6"/>
  <c r="L317" i="6"/>
  <c r="L394" i="6"/>
  <c r="L462" i="6"/>
  <c r="L526" i="6"/>
  <c r="L53" i="6"/>
  <c r="L124" i="6"/>
  <c r="L270" i="6"/>
  <c r="L14" i="6"/>
  <c r="L81" i="6"/>
  <c r="L296" i="6"/>
  <c r="L441" i="6"/>
  <c r="L505" i="6"/>
  <c r="H175" i="6"/>
  <c r="H455" i="6"/>
  <c r="H519" i="6"/>
  <c r="H464" i="6"/>
  <c r="H528" i="6"/>
  <c r="H365" i="6"/>
  <c r="H435" i="6"/>
  <c r="H500" i="6"/>
  <c r="X261" i="6"/>
  <c r="X320" i="6"/>
  <c r="X384" i="6"/>
  <c r="X448" i="6"/>
  <c r="X512" i="6"/>
  <c r="T284" i="6"/>
  <c r="T348" i="6"/>
  <c r="T412" i="6"/>
  <c r="T476" i="6"/>
  <c r="T540" i="6"/>
  <c r="T51" i="6"/>
  <c r="T180" i="6"/>
  <c r="T245" i="6"/>
  <c r="T52" i="6"/>
  <c r="T116" i="6"/>
  <c r="T181" i="6"/>
  <c r="X162" i="6"/>
  <c r="X226" i="6"/>
  <c r="T93" i="6"/>
  <c r="L24" i="6"/>
  <c r="L34" i="6"/>
  <c r="L43" i="6"/>
  <c r="L114" i="6"/>
  <c r="L327" i="6"/>
  <c r="L403" i="6"/>
  <c r="L470" i="6"/>
  <c r="L534" i="6"/>
  <c r="L252" i="6"/>
  <c r="L319" i="6"/>
  <c r="L278" i="6"/>
  <c r="L4" i="6"/>
  <c r="L22" i="6"/>
  <c r="L91" i="6"/>
  <c r="L166" i="6"/>
  <c r="L304" i="6"/>
  <c r="L449" i="6"/>
  <c r="L513" i="6"/>
  <c r="H184" i="6"/>
  <c r="H463" i="6"/>
  <c r="H527" i="6"/>
  <c r="H444" i="6"/>
  <c r="H508" i="6"/>
  <c r="AB550" i="6"/>
  <c r="X328" i="6"/>
  <c r="X392" i="6"/>
  <c r="X456" i="6"/>
  <c r="X520" i="6"/>
  <c r="T292" i="6"/>
  <c r="T356" i="6"/>
  <c r="T484" i="6"/>
  <c r="T548" i="6"/>
  <c r="T59" i="6"/>
  <c r="T124" i="6"/>
  <c r="T188" i="6"/>
  <c r="T253" i="6"/>
  <c r="T60" i="6"/>
  <c r="T125" i="6"/>
  <c r="T189" i="6"/>
  <c r="X170" i="6"/>
  <c r="X234" i="6"/>
  <c r="T101" i="6"/>
  <c r="L32" i="6"/>
  <c r="L42" i="6"/>
  <c r="L51" i="6"/>
  <c r="L122" i="6"/>
  <c r="L268" i="6"/>
  <c r="L335" i="6"/>
  <c r="L411" i="6"/>
  <c r="L478" i="6"/>
  <c r="L542" i="6"/>
  <c r="L328" i="6"/>
  <c r="L5" i="6"/>
  <c r="L30" i="6"/>
  <c r="L101" i="6"/>
  <c r="L246" i="6"/>
  <c r="L312" i="6"/>
  <c r="L387" i="6"/>
  <c r="L457" i="6"/>
  <c r="L521" i="6"/>
  <c r="H192" i="6"/>
  <c r="H471" i="6"/>
  <c r="H535" i="6"/>
  <c r="H480" i="6"/>
  <c r="H544" i="6"/>
  <c r="H315" i="6"/>
  <c r="H452" i="6"/>
  <c r="H516" i="6"/>
  <c r="X272" i="6"/>
  <c r="X336" i="6"/>
  <c r="X400" i="6"/>
  <c r="X464" i="6"/>
  <c r="X528" i="6"/>
  <c r="T300" i="6"/>
  <c r="T364" i="6"/>
  <c r="T428" i="6"/>
  <c r="T492" i="6"/>
  <c r="T67" i="6"/>
  <c r="T132" i="6"/>
  <c r="T196" i="6"/>
  <c r="T261" i="6"/>
  <c r="T68" i="6"/>
  <c r="T133" i="6"/>
  <c r="T197" i="6"/>
  <c r="X178" i="6"/>
  <c r="X243" i="6"/>
  <c r="T109" i="6"/>
  <c r="L40" i="6"/>
  <c r="L325" i="6"/>
  <c r="L50" i="6"/>
  <c r="L134" i="6"/>
  <c r="L276" i="6"/>
  <c r="L419" i="6"/>
  <c r="L486" i="6"/>
  <c r="L550" i="6"/>
  <c r="L336" i="6"/>
  <c r="L226" i="6"/>
  <c r="L295" i="6"/>
  <c r="L38" i="6"/>
  <c r="L109" i="6"/>
  <c r="L183" i="6"/>
  <c r="L254" i="6"/>
  <c r="L398" i="6"/>
  <c r="L465" i="6"/>
  <c r="L529" i="6"/>
  <c r="H201" i="6"/>
  <c r="H479" i="6"/>
  <c r="H351" i="6"/>
  <c r="H323" i="6"/>
  <c r="H460" i="6"/>
  <c r="H524" i="6"/>
  <c r="T258" i="6"/>
  <c r="F34" i="10"/>
  <c r="AB50" i="5"/>
  <c r="P417" i="5"/>
  <c r="D21" i="11" s="1"/>
  <c r="F21" i="11" s="1"/>
  <c r="J19" i="11" s="1"/>
  <c r="N9" i="11" s="1"/>
  <c r="B25" i="1" s="1"/>
  <c r="X10" i="5"/>
  <c r="X74" i="5"/>
  <c r="X141" i="5"/>
  <c r="X140" i="5"/>
  <c r="X204" i="5"/>
  <c r="X4" i="5"/>
  <c r="X11" i="5"/>
  <c r="X75" i="5"/>
  <c r="AB138" i="5"/>
  <c r="AB202" i="5"/>
  <c r="X12" i="5"/>
  <c r="X76" i="5"/>
  <c r="X143" i="5"/>
  <c r="X207" i="5"/>
  <c r="X45" i="5"/>
  <c r="X25" i="5"/>
  <c r="AB145" i="5"/>
  <c r="AB209" i="5"/>
  <c r="AB78" i="5"/>
  <c r="AB260" i="5"/>
  <c r="AB7" i="5"/>
  <c r="T244" i="5"/>
  <c r="X144" i="5"/>
  <c r="X208" i="5"/>
  <c r="X205" i="5"/>
  <c r="X174" i="5"/>
  <c r="X239" i="5"/>
  <c r="X109" i="5"/>
  <c r="AB71" i="5"/>
  <c r="X139" i="5"/>
  <c r="X203" i="5"/>
  <c r="T22" i="5"/>
  <c r="T151" i="5"/>
  <c r="T215" i="5"/>
  <c r="L105" i="5"/>
  <c r="L250" i="5"/>
  <c r="H132" i="5"/>
  <c r="P368" i="5"/>
  <c r="L232" i="5"/>
  <c r="H275" i="5"/>
  <c r="X89" i="5"/>
  <c r="D34" i="11" s="1"/>
  <c r="F34" i="11" s="1"/>
  <c r="T24" i="5"/>
  <c r="T153" i="5"/>
  <c r="T217" i="5"/>
  <c r="T35" i="5"/>
  <c r="T164" i="5"/>
  <c r="T228" i="5"/>
  <c r="P239" i="5"/>
  <c r="H138" i="5"/>
  <c r="L175" i="5"/>
  <c r="AB308" i="5"/>
  <c r="H385" i="5"/>
  <c r="H455" i="5"/>
  <c r="AB64" i="5"/>
  <c r="T251" i="5"/>
  <c r="T237" i="5"/>
  <c r="T13" i="5"/>
  <c r="T77" i="5"/>
  <c r="T142" i="5"/>
  <c r="T206" i="5"/>
  <c r="H139" i="5"/>
  <c r="T51" i="5"/>
  <c r="T180" i="5"/>
  <c r="X270" i="5"/>
  <c r="X334" i="5"/>
  <c r="P367" i="5"/>
  <c r="H349" i="5"/>
  <c r="H412" i="5"/>
  <c r="AB117" i="5"/>
  <c r="AB36" i="5"/>
  <c r="AB48" i="5"/>
  <c r="X254" i="5"/>
  <c r="P108" i="5"/>
  <c r="P165" i="5"/>
  <c r="L100" i="5"/>
  <c r="T6" i="5"/>
  <c r="T70" i="5"/>
  <c r="T135" i="5"/>
  <c r="T199" i="5"/>
  <c r="X63" i="5"/>
  <c r="H160" i="5"/>
  <c r="L231" i="5"/>
  <c r="T277" i="5"/>
  <c r="T341" i="5"/>
  <c r="T405" i="5"/>
  <c r="T469" i="5"/>
  <c r="T533" i="5"/>
  <c r="T398" i="5"/>
  <c r="T462" i="5"/>
  <c r="T526" i="5"/>
  <c r="AB56" i="5"/>
  <c r="T4" i="5"/>
  <c r="H416" i="5"/>
  <c r="H422" i="5"/>
  <c r="AB147" i="5"/>
  <c r="AB211" i="5"/>
  <c r="AB97" i="5"/>
  <c r="T25" i="5"/>
  <c r="T154" i="5"/>
  <c r="T218" i="5"/>
  <c r="H359" i="5"/>
  <c r="AB68" i="5"/>
  <c r="T84" i="5"/>
  <c r="P124" i="5"/>
  <c r="L116" i="5"/>
  <c r="L234" i="5"/>
  <c r="L227" i="5"/>
  <c r="H414" i="5"/>
  <c r="AB16" i="5"/>
  <c r="X157" i="5"/>
  <c r="T38" i="5"/>
  <c r="T167" i="5"/>
  <c r="T231" i="5"/>
  <c r="L121" i="5"/>
  <c r="H106" i="5"/>
  <c r="H219" i="5"/>
  <c r="H519" i="5"/>
  <c r="X105" i="5"/>
  <c r="T40" i="5"/>
  <c r="T169" i="5"/>
  <c r="T233" i="5"/>
  <c r="X221" i="5"/>
  <c r="X47" i="5"/>
  <c r="L259" i="5"/>
  <c r="H98" i="5"/>
  <c r="H236" i="5"/>
  <c r="AB324" i="5"/>
  <c r="P112" i="5"/>
  <c r="T253" i="5"/>
  <c r="P123" i="5"/>
  <c r="T60" i="5"/>
  <c r="T125" i="5"/>
  <c r="T189" i="5"/>
  <c r="T29" i="5"/>
  <c r="T158" i="5"/>
  <c r="T222" i="5"/>
  <c r="H270" i="5"/>
  <c r="AB102" i="5"/>
  <c r="AB37" i="5"/>
  <c r="P248" i="5"/>
  <c r="T260" i="5"/>
  <c r="T67" i="5"/>
  <c r="T132" i="5"/>
  <c r="T196" i="5"/>
  <c r="H209" i="5"/>
  <c r="AB276" i="5"/>
  <c r="H398" i="5"/>
  <c r="H487" i="5"/>
  <c r="X7" i="5"/>
  <c r="X71" i="5"/>
  <c r="AB58" i="5"/>
  <c r="AB52" i="5"/>
  <c r="AB105" i="5"/>
  <c r="T8" i="5"/>
  <c r="T72" i="5"/>
  <c r="T137" i="5"/>
  <c r="T201" i="5"/>
  <c r="P32" i="5"/>
  <c r="P17" i="5"/>
  <c r="P252" i="5"/>
  <c r="P52" i="5"/>
  <c r="P21" i="5"/>
  <c r="X15" i="5"/>
  <c r="X79" i="5"/>
  <c r="T87" i="5"/>
  <c r="H176" i="5"/>
  <c r="H246" i="5"/>
  <c r="L179" i="5"/>
  <c r="L157" i="5"/>
  <c r="H226" i="5"/>
  <c r="AB292" i="5"/>
  <c r="P401" i="5"/>
  <c r="AB113" i="5"/>
  <c r="AB5" i="5"/>
  <c r="AB122" i="5"/>
  <c r="T100" i="5"/>
  <c r="X31" i="5"/>
  <c r="T103" i="5"/>
  <c r="AB18" i="5"/>
  <c r="AB160" i="5"/>
  <c r="AB224" i="5"/>
  <c r="AB12" i="5"/>
  <c r="AB77" i="5"/>
  <c r="AB13" i="5"/>
  <c r="AB179" i="5"/>
  <c r="AB244" i="5"/>
  <c r="AB24" i="5"/>
  <c r="P160" i="5"/>
  <c r="T57" i="5"/>
  <c r="T122" i="5"/>
  <c r="T186" i="5"/>
  <c r="T43" i="5"/>
  <c r="T172" i="5"/>
  <c r="P425" i="5"/>
  <c r="AB35" i="5"/>
  <c r="AB101" i="5"/>
  <c r="AB86" i="5"/>
  <c r="AB21" i="5"/>
  <c r="AB187" i="5"/>
  <c r="P257" i="5"/>
  <c r="H142" i="5"/>
  <c r="X130" i="5"/>
  <c r="T64" i="5"/>
  <c r="T129" i="5"/>
  <c r="T193" i="5"/>
  <c r="P256" i="5"/>
  <c r="P9" i="5"/>
  <c r="P202" i="5"/>
  <c r="P173" i="5"/>
  <c r="P13" i="5"/>
  <c r="H168" i="5"/>
  <c r="H237" i="5"/>
  <c r="H78" i="5"/>
  <c r="H152" i="5"/>
  <c r="L170" i="5"/>
  <c r="L239" i="5"/>
  <c r="L70" i="5"/>
  <c r="L144" i="5"/>
  <c r="L214" i="5"/>
  <c r="L6" i="5"/>
  <c r="L73" i="5"/>
  <c r="L147" i="5"/>
  <c r="L217" i="5"/>
  <c r="L167" i="5"/>
  <c r="L236" i="5"/>
  <c r="AB284" i="5"/>
  <c r="T296" i="5"/>
  <c r="T360" i="5"/>
  <c r="T424" i="5"/>
  <c r="T488" i="5"/>
  <c r="T289" i="5"/>
  <c r="T353" i="5"/>
  <c r="T417" i="5"/>
  <c r="T481" i="5"/>
  <c r="T545" i="5"/>
  <c r="L352" i="5"/>
  <c r="L312" i="5"/>
  <c r="L387" i="5"/>
  <c r="L457" i="5"/>
  <c r="L521" i="5"/>
  <c r="H201" i="5"/>
  <c r="T304" i="5"/>
  <c r="T368" i="5"/>
  <c r="T432" i="5"/>
  <c r="T496" i="5"/>
  <c r="T297" i="5"/>
  <c r="T361" i="5"/>
  <c r="T425" i="5"/>
  <c r="T489" i="5"/>
  <c r="L361" i="5"/>
  <c r="L370" i="5"/>
  <c r="L398" i="5"/>
  <c r="L465" i="5"/>
  <c r="L529" i="5"/>
  <c r="T27" i="5"/>
  <c r="T156" i="5"/>
  <c r="T220" i="5"/>
  <c r="T92" i="5"/>
  <c r="L162" i="5"/>
  <c r="H66" i="5"/>
  <c r="P266" i="5"/>
  <c r="P286" i="5"/>
  <c r="T305" i="5"/>
  <c r="T369" i="5"/>
  <c r="T433" i="5"/>
  <c r="T497" i="5"/>
  <c r="L406" i="5"/>
  <c r="L473" i="5"/>
  <c r="L537" i="5"/>
  <c r="AB10" i="5"/>
  <c r="T49" i="5"/>
  <c r="T178" i="5"/>
  <c r="P48" i="5"/>
  <c r="P177" i="5"/>
  <c r="P197" i="5"/>
  <c r="H262" i="5"/>
  <c r="L171" i="5"/>
  <c r="L240" i="5"/>
  <c r="L182" i="5"/>
  <c r="L4" i="5"/>
  <c r="H244" i="5"/>
  <c r="P274" i="5"/>
  <c r="T384" i="5"/>
  <c r="T448" i="5"/>
  <c r="T512" i="5"/>
  <c r="T313" i="5"/>
  <c r="T377" i="5"/>
  <c r="T441" i="5"/>
  <c r="T505" i="5"/>
  <c r="L271" i="5"/>
  <c r="L414" i="5"/>
  <c r="L481" i="5"/>
  <c r="L545" i="5"/>
  <c r="AB27" i="5"/>
  <c r="AB93" i="5"/>
  <c r="X97" i="5"/>
  <c r="T32" i="5"/>
  <c r="T161" i="5"/>
  <c r="P282" i="5"/>
  <c r="T328" i="5"/>
  <c r="T392" i="5"/>
  <c r="T456" i="5"/>
  <c r="T520" i="5"/>
  <c r="T513" i="5"/>
  <c r="L279" i="5"/>
  <c r="L422" i="5"/>
  <c r="L489" i="5"/>
  <c r="P290" i="5"/>
  <c r="P299" i="5"/>
  <c r="T336" i="5"/>
  <c r="T400" i="5"/>
  <c r="T464" i="5"/>
  <c r="T528" i="5"/>
  <c r="T265" i="5"/>
  <c r="T329" i="5"/>
  <c r="T393" i="5"/>
  <c r="T457" i="5"/>
  <c r="T521" i="5"/>
  <c r="L328" i="5"/>
  <c r="L432" i="5"/>
  <c r="L497" i="5"/>
  <c r="AB28" i="5"/>
  <c r="T62" i="5"/>
  <c r="T127" i="5"/>
  <c r="T191" i="5"/>
  <c r="P307" i="5"/>
  <c r="P435" i="5"/>
  <c r="T280" i="5"/>
  <c r="T344" i="5"/>
  <c r="T408" i="5"/>
  <c r="T472" i="5"/>
  <c r="T536" i="5"/>
  <c r="T273" i="5"/>
  <c r="T337" i="5"/>
  <c r="T401" i="5"/>
  <c r="T465" i="5"/>
  <c r="T529" i="5"/>
  <c r="L336" i="5"/>
  <c r="L296" i="5"/>
  <c r="L441" i="5"/>
  <c r="L505" i="5"/>
  <c r="AB42" i="5"/>
  <c r="L216" i="5"/>
  <c r="L64" i="5"/>
  <c r="L207" i="5"/>
  <c r="H115" i="5"/>
  <c r="T473" i="5"/>
  <c r="T537" i="5"/>
  <c r="L304" i="5"/>
  <c r="L449" i="5"/>
  <c r="L513" i="5"/>
  <c r="AB172" i="5"/>
  <c r="AB245" i="5"/>
  <c r="AB123" i="5"/>
  <c r="AB189" i="5"/>
  <c r="AB66" i="5"/>
  <c r="AB133" i="5"/>
  <c r="AB198" i="5"/>
  <c r="AB263" i="5"/>
  <c r="P24" i="5"/>
  <c r="P44" i="5"/>
  <c r="P237" i="5"/>
  <c r="X145" i="5"/>
  <c r="X209" i="5"/>
  <c r="P142" i="5"/>
  <c r="X138" i="5"/>
  <c r="X202" i="5"/>
  <c r="T15" i="5"/>
  <c r="T79" i="5"/>
  <c r="T144" i="5"/>
  <c r="T208" i="5"/>
  <c r="P151" i="5"/>
  <c r="P215" i="5"/>
  <c r="H221" i="5"/>
  <c r="L26" i="5"/>
  <c r="H126" i="5"/>
  <c r="H21" i="5"/>
  <c r="H231" i="5"/>
  <c r="H38" i="5"/>
  <c r="H112" i="5"/>
  <c r="H181" i="5"/>
  <c r="H31" i="5"/>
  <c r="H173" i="5"/>
  <c r="H8" i="5"/>
  <c r="H149" i="5"/>
  <c r="L23" i="5"/>
  <c r="H49" i="5"/>
  <c r="H192" i="5"/>
  <c r="AB452" i="5"/>
  <c r="AB516" i="5"/>
  <c r="AB396" i="5"/>
  <c r="AB461" i="5"/>
  <c r="AB525" i="5"/>
  <c r="AB356" i="5"/>
  <c r="AB421" i="5"/>
  <c r="AB486" i="5"/>
  <c r="AB550" i="5"/>
  <c r="AB269" i="5"/>
  <c r="AB333" i="5"/>
  <c r="AB398" i="5"/>
  <c r="AB463" i="5"/>
  <c r="AB527" i="5"/>
  <c r="X306" i="5"/>
  <c r="X370" i="5"/>
  <c r="X434" i="5"/>
  <c r="X498" i="5"/>
  <c r="AB278" i="5"/>
  <c r="AB342" i="5"/>
  <c r="AB407" i="5"/>
  <c r="AB472" i="5"/>
  <c r="AB536" i="5"/>
  <c r="X323" i="5"/>
  <c r="X387" i="5"/>
  <c r="X451" i="5"/>
  <c r="X515" i="5"/>
  <c r="AB180" i="5"/>
  <c r="AB253" i="5"/>
  <c r="AB65" i="5"/>
  <c r="AB132" i="5"/>
  <c r="AB197" i="5"/>
  <c r="AB9" i="5"/>
  <c r="AB74" i="5"/>
  <c r="AB142" i="5"/>
  <c r="AB206" i="5"/>
  <c r="P210" i="5"/>
  <c r="P83" i="5"/>
  <c r="P181" i="5"/>
  <c r="X153" i="5"/>
  <c r="X217" i="5"/>
  <c r="P150" i="5"/>
  <c r="X146" i="5"/>
  <c r="X210" i="5"/>
  <c r="T23" i="5"/>
  <c r="T152" i="5"/>
  <c r="T216" i="5"/>
  <c r="P159" i="5"/>
  <c r="H87" i="5"/>
  <c r="H229" i="5"/>
  <c r="L34" i="5"/>
  <c r="H61" i="5"/>
  <c r="H135" i="5"/>
  <c r="L11" i="5"/>
  <c r="L78" i="5"/>
  <c r="L153" i="5"/>
  <c r="L222" i="5"/>
  <c r="H29" i="5"/>
  <c r="H103" i="5"/>
  <c r="H240" i="5"/>
  <c r="H46" i="5"/>
  <c r="H120" i="5"/>
  <c r="H189" i="5"/>
  <c r="H39" i="5"/>
  <c r="H182" i="5"/>
  <c r="L14" i="5"/>
  <c r="L81" i="5"/>
  <c r="H16" i="5"/>
  <c r="H158" i="5"/>
  <c r="L31" i="5"/>
  <c r="L102" i="5"/>
  <c r="L176" i="5"/>
  <c r="L247" i="5"/>
  <c r="H57" i="5"/>
  <c r="AB460" i="5"/>
  <c r="AB524" i="5"/>
  <c r="AB404" i="5"/>
  <c r="AB469" i="5"/>
  <c r="AB533" i="5"/>
  <c r="AB364" i="5"/>
  <c r="AB430" i="5"/>
  <c r="AB494" i="5"/>
  <c r="AB277" i="5"/>
  <c r="AB341" i="5"/>
  <c r="AB406" i="5"/>
  <c r="AB471" i="5"/>
  <c r="AB535" i="5"/>
  <c r="X314" i="5"/>
  <c r="X378" i="5"/>
  <c r="X442" i="5"/>
  <c r="X506" i="5"/>
  <c r="AB286" i="5"/>
  <c r="AB350" i="5"/>
  <c r="AB415" i="5"/>
  <c r="AB480" i="5"/>
  <c r="X267" i="5"/>
  <c r="X331" i="5"/>
  <c r="X395" i="5"/>
  <c r="AB196" i="5"/>
  <c r="AB261" i="5"/>
  <c r="AB8" i="5"/>
  <c r="AB73" i="5"/>
  <c r="AB141" i="5"/>
  <c r="AB205" i="5"/>
  <c r="AB17" i="5"/>
  <c r="AB83" i="5"/>
  <c r="AB150" i="5"/>
  <c r="AB214" i="5"/>
  <c r="P40" i="5"/>
  <c r="P169" i="5"/>
  <c r="P25" i="5"/>
  <c r="P219" i="5"/>
  <c r="P67" i="5"/>
  <c r="P189" i="5"/>
  <c r="X161" i="5"/>
  <c r="X225" i="5"/>
  <c r="P29" i="5"/>
  <c r="P94" i="5"/>
  <c r="X23" i="5"/>
  <c r="X88" i="5"/>
  <c r="X154" i="5"/>
  <c r="X218" i="5"/>
  <c r="T31" i="5"/>
  <c r="T95" i="5"/>
  <c r="T160" i="5"/>
  <c r="T224" i="5"/>
  <c r="P103" i="5"/>
  <c r="H101" i="5"/>
  <c r="H238" i="5"/>
  <c r="L42" i="5"/>
  <c r="H70" i="5"/>
  <c r="H144" i="5"/>
  <c r="H214" i="5"/>
  <c r="L19" i="5"/>
  <c r="L87" i="5"/>
  <c r="H37" i="5"/>
  <c r="H111" i="5"/>
  <c r="H54" i="5"/>
  <c r="H128" i="5"/>
  <c r="H198" i="5"/>
  <c r="H47" i="5"/>
  <c r="H190" i="5"/>
  <c r="L22" i="5"/>
  <c r="L91" i="5"/>
  <c r="H24" i="5"/>
  <c r="H96" i="5"/>
  <c r="H166" i="5"/>
  <c r="L39" i="5"/>
  <c r="L110" i="5"/>
  <c r="L255" i="5"/>
  <c r="H141" i="5"/>
  <c r="AB468" i="5"/>
  <c r="AB532" i="5"/>
  <c r="AB412" i="5"/>
  <c r="AB477" i="5"/>
  <c r="AB541" i="5"/>
  <c r="AB372" i="5"/>
  <c r="AB438" i="5"/>
  <c r="AB502" i="5"/>
  <c r="AB285" i="5"/>
  <c r="AB349" i="5"/>
  <c r="AB414" i="5"/>
  <c r="AB479" i="5"/>
  <c r="AB543" i="5"/>
  <c r="X322" i="5"/>
  <c r="X386" i="5"/>
  <c r="X450" i="5"/>
  <c r="X514" i="5"/>
  <c r="AB294" i="5"/>
  <c r="AB358" i="5"/>
  <c r="AB423" i="5"/>
  <c r="AB488" i="5"/>
  <c r="X275" i="5"/>
  <c r="X339" i="5"/>
  <c r="X403" i="5"/>
  <c r="X467" i="5"/>
  <c r="X531" i="5"/>
  <c r="T312" i="5"/>
  <c r="T376" i="5"/>
  <c r="T440" i="5"/>
  <c r="T504" i="5"/>
  <c r="AB204" i="5"/>
  <c r="AB82" i="5"/>
  <c r="AB149" i="5"/>
  <c r="AB213" i="5"/>
  <c r="AB25" i="5"/>
  <c r="AB91" i="5"/>
  <c r="AB158" i="5"/>
  <c r="AB222" i="5"/>
  <c r="P33" i="5"/>
  <c r="P75" i="5"/>
  <c r="P261" i="5"/>
  <c r="X169" i="5"/>
  <c r="X233" i="5"/>
  <c r="P37" i="5"/>
  <c r="P230" i="5"/>
  <c r="X96" i="5"/>
  <c r="X162" i="5"/>
  <c r="X226" i="5"/>
  <c r="T39" i="5"/>
  <c r="T168" i="5"/>
  <c r="T232" i="5"/>
  <c r="P111" i="5"/>
  <c r="H109" i="5"/>
  <c r="H247" i="5"/>
  <c r="L50" i="5"/>
  <c r="H79" i="5"/>
  <c r="H222" i="5"/>
  <c r="L27" i="5"/>
  <c r="H45" i="5"/>
  <c r="H119" i="5"/>
  <c r="H63" i="5"/>
  <c r="H206" i="5"/>
  <c r="H55" i="5"/>
  <c r="H199" i="5"/>
  <c r="L30" i="5"/>
  <c r="L101" i="5"/>
  <c r="L246" i="5"/>
  <c r="H32" i="5"/>
  <c r="H174" i="5"/>
  <c r="L47" i="5"/>
  <c r="L118" i="5"/>
  <c r="L192" i="5"/>
  <c r="H9" i="5"/>
  <c r="H150" i="5"/>
  <c r="AB476" i="5"/>
  <c r="AB540" i="5"/>
  <c r="AB420" i="5"/>
  <c r="AB485" i="5"/>
  <c r="AB549" i="5"/>
  <c r="AB380" i="5"/>
  <c r="AB446" i="5"/>
  <c r="AB510" i="5"/>
  <c r="AB293" i="5"/>
  <c r="AB357" i="5"/>
  <c r="AB422" i="5"/>
  <c r="AB487" i="5"/>
  <c r="X266" i="5"/>
  <c r="X330" i="5"/>
  <c r="X394" i="5"/>
  <c r="X458" i="5"/>
  <c r="X522" i="5"/>
  <c r="AB302" i="5"/>
  <c r="AB366" i="5"/>
  <c r="AB432" i="5"/>
  <c r="AB496" i="5"/>
  <c r="X283" i="5"/>
  <c r="X347" i="5"/>
  <c r="X411" i="5"/>
  <c r="X475" i="5"/>
  <c r="T320" i="5"/>
  <c r="AB131" i="5"/>
  <c r="AB212" i="5"/>
  <c r="AB90" i="5"/>
  <c r="AB33" i="5"/>
  <c r="AB99" i="5"/>
  <c r="AB166" i="5"/>
  <c r="AB230" i="5"/>
  <c r="T225" i="5"/>
  <c r="P185" i="5"/>
  <c r="P249" i="5"/>
  <c r="P41" i="5"/>
  <c r="P107" i="5"/>
  <c r="T44" i="5"/>
  <c r="T108" i="5"/>
  <c r="P212" i="5"/>
  <c r="P12" i="5"/>
  <c r="P76" i="5"/>
  <c r="P141" i="5"/>
  <c r="P205" i="5"/>
  <c r="X177" i="5"/>
  <c r="X242" i="5"/>
  <c r="T46" i="5"/>
  <c r="T175" i="5"/>
  <c r="T240" i="5"/>
  <c r="P45" i="5"/>
  <c r="P238" i="5"/>
  <c r="X39" i="5"/>
  <c r="X104" i="5"/>
  <c r="X170" i="5"/>
  <c r="X234" i="5"/>
  <c r="T47" i="5"/>
  <c r="T111" i="5"/>
  <c r="T176" i="5"/>
  <c r="T241" i="5"/>
  <c r="P119" i="5"/>
  <c r="H117" i="5"/>
  <c r="L60" i="5"/>
  <c r="L203" i="5"/>
  <c r="H88" i="5"/>
  <c r="H230" i="5"/>
  <c r="L35" i="5"/>
  <c r="L180" i="5"/>
  <c r="L251" i="5"/>
  <c r="H53" i="5"/>
  <c r="H127" i="5"/>
  <c r="H197" i="5"/>
  <c r="H6" i="5"/>
  <c r="H72" i="5"/>
  <c r="H216" i="5"/>
  <c r="L190" i="5"/>
  <c r="L262" i="5"/>
  <c r="H64" i="5"/>
  <c r="H207" i="5"/>
  <c r="L38" i="5"/>
  <c r="L109" i="5"/>
  <c r="L254" i="5"/>
  <c r="H40" i="5"/>
  <c r="H183" i="5"/>
  <c r="L56" i="5"/>
  <c r="L126" i="5"/>
  <c r="L200" i="5"/>
  <c r="H17" i="5"/>
  <c r="H85" i="5"/>
  <c r="H159" i="5"/>
  <c r="H227" i="5"/>
  <c r="AB316" i="5"/>
  <c r="AB484" i="5"/>
  <c r="AB548" i="5"/>
  <c r="AB429" i="5"/>
  <c r="AB493" i="5"/>
  <c r="AB388" i="5"/>
  <c r="AB454" i="5"/>
  <c r="AB518" i="5"/>
  <c r="AB301" i="5"/>
  <c r="AB365" i="5"/>
  <c r="AB431" i="5"/>
  <c r="AB495" i="5"/>
  <c r="X274" i="5"/>
  <c r="X338" i="5"/>
  <c r="X402" i="5"/>
  <c r="X466" i="5"/>
  <c r="X530" i="5"/>
  <c r="AB310" i="5"/>
  <c r="AB374" i="5"/>
  <c r="AB440" i="5"/>
  <c r="AB504" i="5"/>
  <c r="X291" i="5"/>
  <c r="X355" i="5"/>
  <c r="X419" i="5"/>
  <c r="X483" i="5"/>
  <c r="T264" i="5"/>
  <c r="T257" i="5"/>
  <c r="T321" i="5"/>
  <c r="T385" i="5"/>
  <c r="T449" i="5"/>
  <c r="AB262" i="5"/>
  <c r="AB26" i="5"/>
  <c r="AB20" i="5"/>
  <c r="AB72" i="5"/>
  <c r="AB140" i="5"/>
  <c r="AB220" i="5"/>
  <c r="AB4" i="5"/>
  <c r="AB32" i="5"/>
  <c r="AB98" i="5"/>
  <c r="AB165" i="5"/>
  <c r="AB229" i="5"/>
  <c r="AB41" i="5"/>
  <c r="AB107" i="5"/>
  <c r="AB174" i="5"/>
  <c r="AB239" i="5"/>
  <c r="P168" i="5"/>
  <c r="P193" i="5"/>
  <c r="P49" i="5"/>
  <c r="P178" i="5"/>
  <c r="T116" i="5"/>
  <c r="P220" i="5"/>
  <c r="P20" i="5"/>
  <c r="P85" i="5"/>
  <c r="X185" i="5"/>
  <c r="X250" i="5"/>
  <c r="T248" i="5"/>
  <c r="P53" i="5"/>
  <c r="X112" i="5"/>
  <c r="X178" i="5"/>
  <c r="X243" i="5"/>
  <c r="T55" i="5"/>
  <c r="T120" i="5"/>
  <c r="T184" i="5"/>
  <c r="T249" i="5"/>
  <c r="P62" i="5"/>
  <c r="P127" i="5"/>
  <c r="H125" i="5"/>
  <c r="H263" i="5"/>
  <c r="L69" i="5"/>
  <c r="L143" i="5"/>
  <c r="L213" i="5"/>
  <c r="H102" i="5"/>
  <c r="H239" i="5"/>
  <c r="L43" i="5"/>
  <c r="L188" i="5"/>
  <c r="H62" i="5"/>
  <c r="H205" i="5"/>
  <c r="H14" i="5"/>
  <c r="H81" i="5"/>
  <c r="H224" i="5"/>
  <c r="L198" i="5"/>
  <c r="H7" i="5"/>
  <c r="H73" i="5"/>
  <c r="L46" i="5"/>
  <c r="L117" i="5"/>
  <c r="L263" i="5"/>
  <c r="H48" i="5"/>
  <c r="H191" i="5"/>
  <c r="L65" i="5"/>
  <c r="L139" i="5"/>
  <c r="L209" i="5"/>
  <c r="H25" i="5"/>
  <c r="H167" i="5"/>
  <c r="AB252" i="5"/>
  <c r="AB492" i="5"/>
  <c r="AB437" i="5"/>
  <c r="AB501" i="5"/>
  <c r="AB332" i="5"/>
  <c r="AB397" i="5"/>
  <c r="AB462" i="5"/>
  <c r="AB526" i="5"/>
  <c r="AB309" i="5"/>
  <c r="AB373" i="5"/>
  <c r="AB439" i="5"/>
  <c r="AB503" i="5"/>
  <c r="X282" i="5"/>
  <c r="X346" i="5"/>
  <c r="X410" i="5"/>
  <c r="X474" i="5"/>
  <c r="X538" i="5"/>
  <c r="AB318" i="5"/>
  <c r="AB382" i="5"/>
  <c r="AB448" i="5"/>
  <c r="AB512" i="5"/>
  <c r="X299" i="5"/>
  <c r="X363" i="5"/>
  <c r="X427" i="5"/>
  <c r="X491" i="5"/>
  <c r="T272" i="5"/>
  <c r="AB544" i="5"/>
  <c r="AB34" i="5"/>
  <c r="AB94" i="5"/>
  <c r="AB29" i="5"/>
  <c r="AB130" i="5"/>
  <c r="AB195" i="5"/>
  <c r="AB81" i="5"/>
  <c r="AB148" i="5"/>
  <c r="AB228" i="5"/>
  <c r="AB40" i="5"/>
  <c r="AB106" i="5"/>
  <c r="AB49" i="5"/>
  <c r="AB115" i="5"/>
  <c r="AB182" i="5"/>
  <c r="AB247" i="5"/>
  <c r="X113" i="5"/>
  <c r="T48" i="5"/>
  <c r="T177" i="5"/>
  <c r="T9" i="5"/>
  <c r="T73" i="5"/>
  <c r="T138" i="5"/>
  <c r="T202" i="5"/>
  <c r="P8" i="5"/>
  <c r="P201" i="5"/>
  <c r="P57" i="5"/>
  <c r="P186" i="5"/>
  <c r="T59" i="5"/>
  <c r="T124" i="5"/>
  <c r="T188" i="5"/>
  <c r="P58" i="5"/>
  <c r="P28" i="5"/>
  <c r="P93" i="5"/>
  <c r="X193" i="5"/>
  <c r="X258" i="5"/>
  <c r="T256" i="5"/>
  <c r="X55" i="5"/>
  <c r="X121" i="5"/>
  <c r="X186" i="5"/>
  <c r="X251" i="5"/>
  <c r="T63" i="5"/>
  <c r="T128" i="5"/>
  <c r="D26" i="11" s="1"/>
  <c r="F26" i="11" s="1"/>
  <c r="J23" i="11" s="1"/>
  <c r="T192" i="5"/>
  <c r="P135" i="5"/>
  <c r="H77" i="5"/>
  <c r="H134" i="5"/>
  <c r="L10" i="5"/>
  <c r="L77" i="5"/>
  <c r="L152" i="5"/>
  <c r="L221" i="5"/>
  <c r="H110" i="5"/>
  <c r="H248" i="5"/>
  <c r="L51" i="5"/>
  <c r="L196" i="5"/>
  <c r="H5" i="5"/>
  <c r="H71" i="5"/>
  <c r="H215" i="5"/>
  <c r="H22" i="5"/>
  <c r="H232" i="5"/>
  <c r="L206" i="5"/>
  <c r="H15" i="5"/>
  <c r="H157" i="5"/>
  <c r="L54" i="5"/>
  <c r="L125" i="5"/>
  <c r="L199" i="5"/>
  <c r="H56" i="5"/>
  <c r="H200" i="5"/>
  <c r="L7" i="5"/>
  <c r="L74" i="5"/>
  <c r="L149" i="5"/>
  <c r="L218" i="5"/>
  <c r="H33" i="5"/>
  <c r="H175" i="5"/>
  <c r="H245" i="5"/>
  <c r="AB268" i="5"/>
  <c r="AB164" i="5"/>
  <c r="AB436" i="5"/>
  <c r="AB500" i="5"/>
  <c r="AB445" i="5"/>
  <c r="AB509" i="5"/>
  <c r="AB340" i="5"/>
  <c r="AB405" i="5"/>
  <c r="AB534" i="5"/>
  <c r="AB317" i="5"/>
  <c r="AB381" i="5"/>
  <c r="AB447" i="5"/>
  <c r="AB511" i="5"/>
  <c r="X290" i="5"/>
  <c r="X354" i="5"/>
  <c r="X418" i="5"/>
  <c r="X482" i="5"/>
  <c r="X546" i="5"/>
  <c r="AB326" i="5"/>
  <c r="AB390" i="5"/>
  <c r="AB456" i="5"/>
  <c r="AB520" i="5"/>
  <c r="X307" i="5"/>
  <c r="X371" i="5"/>
  <c r="X435" i="5"/>
  <c r="X499" i="5"/>
  <c r="AB51" i="5"/>
  <c r="AB89" i="5"/>
  <c r="AB156" i="5"/>
  <c r="AB237" i="5"/>
  <c r="AB114" i="5"/>
  <c r="AB181" i="5"/>
  <c r="AB246" i="5"/>
  <c r="AB57" i="5"/>
  <c r="AB124" i="5"/>
  <c r="AB190" i="5"/>
  <c r="AB255" i="5"/>
  <c r="P16" i="5"/>
  <c r="P194" i="5"/>
  <c r="P66" i="5"/>
  <c r="P131" i="5"/>
  <c r="P36" i="5"/>
  <c r="P229" i="5"/>
  <c r="X137" i="5"/>
  <c r="X201" i="5"/>
  <c r="P5" i="5"/>
  <c r="X129" i="5"/>
  <c r="X194" i="5"/>
  <c r="T7" i="5"/>
  <c r="T71" i="5"/>
  <c r="T136" i="5"/>
  <c r="T200" i="5"/>
  <c r="H69" i="5"/>
  <c r="H143" i="5"/>
  <c r="H213" i="5"/>
  <c r="L18" i="5"/>
  <c r="L86" i="5"/>
  <c r="L161" i="5"/>
  <c r="H118" i="5"/>
  <c r="H256" i="5"/>
  <c r="L61" i="5"/>
  <c r="L134" i="5"/>
  <c r="L204" i="5"/>
  <c r="H13" i="5"/>
  <c r="H80" i="5"/>
  <c r="H223" i="5"/>
  <c r="H30" i="5"/>
  <c r="H104" i="5"/>
  <c r="H23" i="5"/>
  <c r="H93" i="5"/>
  <c r="H165" i="5"/>
  <c r="L138" i="5"/>
  <c r="H65" i="5"/>
  <c r="L15" i="5"/>
  <c r="L82" i="5"/>
  <c r="L158" i="5"/>
  <c r="L228" i="5"/>
  <c r="H41" i="5"/>
  <c r="H184" i="5"/>
  <c r="H253" i="5"/>
  <c r="AB188" i="5"/>
  <c r="AB444" i="5"/>
  <c r="AB508" i="5"/>
  <c r="AB453" i="5"/>
  <c r="AB517" i="5"/>
  <c r="AB348" i="5"/>
  <c r="AB413" i="5"/>
  <c r="AB478" i="5"/>
  <c r="AB542" i="5"/>
  <c r="AB325" i="5"/>
  <c r="AB389" i="5"/>
  <c r="AB455" i="5"/>
  <c r="AB519" i="5"/>
  <c r="X298" i="5"/>
  <c r="X362" i="5"/>
  <c r="X426" i="5"/>
  <c r="X490" i="5"/>
  <c r="AB270" i="5"/>
  <c r="AB334" i="5"/>
  <c r="AB399" i="5"/>
  <c r="AB464" i="5"/>
  <c r="AB528" i="5"/>
  <c r="X315" i="5"/>
  <c r="X379" i="5"/>
  <c r="X443" i="5"/>
  <c r="X507" i="5"/>
  <c r="T288" i="5"/>
  <c r="T352" i="5"/>
  <c r="T416" i="5"/>
  <c r="T480" i="5"/>
  <c r="T544" i="5"/>
  <c r="T281" i="5"/>
  <c r="T345" i="5"/>
  <c r="T409" i="5"/>
  <c r="X459" i="5"/>
  <c r="X523" i="5"/>
  <c r="P380" i="5"/>
  <c r="P444" i="5"/>
  <c r="P508" i="5"/>
  <c r="P278" i="5"/>
  <c r="P342" i="5"/>
  <c r="P263" i="5"/>
  <c r="L363" i="5"/>
  <c r="L347" i="5"/>
  <c r="L421" i="5"/>
  <c r="L488" i="5"/>
  <c r="L321" i="5"/>
  <c r="H309" i="5"/>
  <c r="H376" i="5"/>
  <c r="H446" i="5"/>
  <c r="H510" i="5"/>
  <c r="L388" i="5"/>
  <c r="L458" i="5"/>
  <c r="L522" i="5"/>
  <c r="H302" i="5"/>
  <c r="H368" i="5"/>
  <c r="H438" i="5"/>
  <c r="T549" i="5"/>
  <c r="H543" i="5"/>
  <c r="P452" i="5"/>
  <c r="P516" i="5"/>
  <c r="L369" i="5"/>
  <c r="L371" i="5"/>
  <c r="L355" i="5"/>
  <c r="L431" i="5"/>
  <c r="L496" i="5"/>
  <c r="L330" i="5"/>
  <c r="H317" i="5"/>
  <c r="H384" i="5"/>
  <c r="H454" i="5"/>
  <c r="H518" i="5"/>
  <c r="L399" i="5"/>
  <c r="L466" i="5"/>
  <c r="L530" i="5"/>
  <c r="H310" i="5"/>
  <c r="P547" i="5"/>
  <c r="P460" i="5"/>
  <c r="P524" i="5"/>
  <c r="H374" i="5"/>
  <c r="L364" i="5"/>
  <c r="L440" i="5"/>
  <c r="L504" i="5"/>
  <c r="L338" i="5"/>
  <c r="H325" i="5"/>
  <c r="H462" i="5"/>
  <c r="H526" i="5"/>
  <c r="L407" i="5"/>
  <c r="L474" i="5"/>
  <c r="L538" i="5"/>
  <c r="H318" i="5"/>
  <c r="P468" i="5"/>
  <c r="P532" i="5"/>
  <c r="P351" i="5"/>
  <c r="L327" i="5"/>
  <c r="L319" i="5"/>
  <c r="H382" i="5"/>
  <c r="L374" i="5"/>
  <c r="L448" i="5"/>
  <c r="L512" i="5"/>
  <c r="L348" i="5"/>
  <c r="H470" i="5"/>
  <c r="H534" i="5"/>
  <c r="L415" i="5"/>
  <c r="L482" i="5"/>
  <c r="L546" i="5"/>
  <c r="H326" i="5"/>
  <c r="H395" i="5"/>
  <c r="P476" i="5"/>
  <c r="P540" i="5"/>
  <c r="P295" i="5"/>
  <c r="L335" i="5"/>
  <c r="H392" i="5"/>
  <c r="L386" i="5"/>
  <c r="L456" i="5"/>
  <c r="L520" i="5"/>
  <c r="H366" i="5"/>
  <c r="L287" i="5"/>
  <c r="L356" i="5"/>
  <c r="H478" i="5"/>
  <c r="H542" i="5"/>
  <c r="L423" i="5"/>
  <c r="L490" i="5"/>
  <c r="H269" i="5"/>
  <c r="H334" i="5"/>
  <c r="P484" i="5"/>
  <c r="P548" i="5"/>
  <c r="P325" i="5"/>
  <c r="P303" i="5"/>
  <c r="L345" i="5"/>
  <c r="L396" i="5"/>
  <c r="L464" i="5"/>
  <c r="L528" i="5"/>
  <c r="L365" i="5"/>
  <c r="H285" i="5"/>
  <c r="H486" i="5"/>
  <c r="H550" i="5"/>
  <c r="L433" i="5"/>
  <c r="L498" i="5"/>
  <c r="H277" i="5"/>
  <c r="H342" i="5"/>
  <c r="X259" i="5"/>
  <c r="P315" i="5"/>
  <c r="P492" i="5"/>
  <c r="P333" i="5"/>
  <c r="P311" i="5"/>
  <c r="L343" i="5"/>
  <c r="L353" i="5"/>
  <c r="L346" i="5"/>
  <c r="L405" i="5"/>
  <c r="L472" i="5"/>
  <c r="L536" i="5"/>
  <c r="L375" i="5"/>
  <c r="H293" i="5"/>
  <c r="H358" i="5"/>
  <c r="H494" i="5"/>
  <c r="L442" i="5"/>
  <c r="L506" i="5"/>
  <c r="H286" i="5"/>
  <c r="H350" i="5"/>
  <c r="X547" i="5"/>
  <c r="P500" i="5"/>
  <c r="P270" i="5"/>
  <c r="L354" i="5"/>
  <c r="L413" i="5"/>
  <c r="L480" i="5"/>
  <c r="L544" i="5"/>
  <c r="H301" i="5"/>
  <c r="H502" i="5"/>
  <c r="L376" i="5"/>
  <c r="L450" i="5"/>
  <c r="L514" i="5"/>
  <c r="H294" i="5"/>
  <c r="H430" i="5"/>
  <c r="H261" i="5"/>
  <c r="AB10" i="4"/>
  <c r="AB493" i="4"/>
  <c r="X197" i="4"/>
  <c r="X262" i="4"/>
  <c r="X326" i="4"/>
  <c r="X390" i="4"/>
  <c r="X454" i="4"/>
  <c r="X518" i="4"/>
  <c r="X133" i="4"/>
  <c r="AB90" i="4"/>
  <c r="AB74" i="4"/>
  <c r="AB403" i="4"/>
  <c r="AB32" i="4"/>
  <c r="AB447" i="4"/>
  <c r="AB511" i="4"/>
  <c r="X19" i="4"/>
  <c r="AB25" i="4"/>
  <c r="AB467" i="4"/>
  <c r="AB531" i="4"/>
  <c r="X412" i="4"/>
  <c r="X476" i="4"/>
  <c r="X540" i="4"/>
  <c r="X35" i="4"/>
  <c r="AB436" i="4"/>
  <c r="AB500" i="4"/>
  <c r="AB146" i="4"/>
  <c r="AB210" i="4"/>
  <c r="AB275" i="4"/>
  <c r="AB339" i="4"/>
  <c r="AB372" i="4"/>
  <c r="D45" i="10"/>
  <c r="F45" i="10" s="1"/>
  <c r="AB446" i="4"/>
  <c r="AB510" i="4"/>
  <c r="X138" i="4"/>
  <c r="X202" i="4"/>
  <c r="X267" i="4"/>
  <c r="X331" i="4"/>
  <c r="X395" i="4"/>
  <c r="X459" i="4"/>
  <c r="X523" i="4"/>
  <c r="X485" i="4"/>
  <c r="X549" i="4"/>
  <c r="P216" i="4"/>
  <c r="P482" i="4"/>
  <c r="P546" i="4"/>
  <c r="P471" i="4"/>
  <c r="P535" i="4"/>
  <c r="X46" i="4"/>
  <c r="P459" i="4"/>
  <c r="P523" i="4"/>
  <c r="P485" i="4"/>
  <c r="P549" i="4"/>
  <c r="L173" i="4"/>
  <c r="L243" i="4"/>
  <c r="P4" i="4"/>
  <c r="P497" i="4"/>
  <c r="P218" i="4"/>
  <c r="P499" i="4"/>
  <c r="X13" i="4"/>
  <c r="X77" i="4"/>
  <c r="P447" i="4"/>
  <c r="P511" i="4"/>
  <c r="P496" i="4"/>
  <c r="X29" i="4"/>
  <c r="P60" i="4"/>
  <c r="P222" i="4"/>
  <c r="P457" i="4"/>
  <c r="P521" i="4"/>
  <c r="L317" i="4"/>
  <c r="X38" i="4"/>
  <c r="X53" i="4"/>
  <c r="X163" i="4"/>
  <c r="X227" i="4"/>
  <c r="X292" i="4"/>
  <c r="X356" i="4"/>
  <c r="AB67" i="4"/>
  <c r="AB168" i="4"/>
  <c r="AB232" i="4"/>
  <c r="AB297" i="4"/>
  <c r="AB361" i="4"/>
  <c r="D48" i="10" s="1"/>
  <c r="F48" i="10" s="1"/>
  <c r="X141" i="4"/>
  <c r="AB454" i="4"/>
  <c r="AB518" i="4"/>
  <c r="X146" i="4"/>
  <c r="X210" i="4"/>
  <c r="X275" i="4"/>
  <c r="X339" i="4"/>
  <c r="X403" i="4"/>
  <c r="X467" i="4"/>
  <c r="X531" i="4"/>
  <c r="X493" i="4"/>
  <c r="X59" i="4"/>
  <c r="T68" i="4"/>
  <c r="T133" i="4"/>
  <c r="T197" i="4"/>
  <c r="X30" i="4"/>
  <c r="P445" i="4"/>
  <c r="P509" i="4"/>
  <c r="P320" i="4"/>
  <c r="P448" i="4"/>
  <c r="P512" i="4"/>
  <c r="P498" i="4"/>
  <c r="AB18" i="4"/>
  <c r="X172" i="4"/>
  <c r="X237" i="4"/>
  <c r="X301" i="4"/>
  <c r="X365" i="4"/>
  <c r="X429" i="4"/>
  <c r="AB12" i="4"/>
  <c r="AB501" i="4"/>
  <c r="X205" i="4"/>
  <c r="X270" i="4"/>
  <c r="X334" i="4"/>
  <c r="X398" i="4"/>
  <c r="X462" i="4"/>
  <c r="X526" i="4"/>
  <c r="T22" i="4"/>
  <c r="P205" i="4"/>
  <c r="P461" i="4"/>
  <c r="P525" i="4"/>
  <c r="P473" i="4"/>
  <c r="P537" i="4"/>
  <c r="P475" i="4"/>
  <c r="P539" i="4"/>
  <c r="AB98" i="4"/>
  <c r="AB83" i="4"/>
  <c r="X34" i="4"/>
  <c r="AB411" i="4"/>
  <c r="T279" i="4"/>
  <c r="T343" i="4"/>
  <c r="T407" i="4"/>
  <c r="T471" i="4"/>
  <c r="T535" i="4"/>
  <c r="P277" i="4"/>
  <c r="P374" i="4"/>
  <c r="P487" i="4"/>
  <c r="AB40" i="4"/>
  <c r="X107" i="4"/>
  <c r="AB455" i="4"/>
  <c r="AB519" i="4"/>
  <c r="X27" i="4"/>
  <c r="T261" i="4"/>
  <c r="T325" i="4"/>
  <c r="T389" i="4"/>
  <c r="T453" i="4"/>
  <c r="T517" i="4"/>
  <c r="T294" i="4"/>
  <c r="T358" i="4"/>
  <c r="T422" i="4"/>
  <c r="T486" i="4"/>
  <c r="T550" i="4"/>
  <c r="X62" i="4"/>
  <c r="T102" i="4"/>
  <c r="P477" i="4"/>
  <c r="P541" i="4"/>
  <c r="P46" i="4"/>
  <c r="P303" i="4"/>
  <c r="L233" i="4"/>
  <c r="X88" i="4"/>
  <c r="AB33" i="4"/>
  <c r="AB76" i="4"/>
  <c r="AB38" i="4"/>
  <c r="X5" i="4"/>
  <c r="X69" i="4"/>
  <c r="T37" i="4"/>
  <c r="T166" i="4"/>
  <c r="T230" i="4"/>
  <c r="P165" i="4"/>
  <c r="L283" i="4"/>
  <c r="X81" i="4"/>
  <c r="AB475" i="4"/>
  <c r="AB539" i="4"/>
  <c r="X484" i="4"/>
  <c r="X548" i="4"/>
  <c r="X43" i="4"/>
  <c r="X14" i="4"/>
  <c r="X78" i="4"/>
  <c r="P62" i="4"/>
  <c r="P191" i="4"/>
  <c r="X24" i="4"/>
  <c r="X17" i="4"/>
  <c r="AB444" i="4"/>
  <c r="AB508" i="4"/>
  <c r="AB154" i="4"/>
  <c r="AB218" i="4"/>
  <c r="AB283" i="4"/>
  <c r="AB347" i="4"/>
  <c r="AB380" i="4"/>
  <c r="P117" i="4"/>
  <c r="P21" i="4"/>
  <c r="P214" i="4"/>
  <c r="P406" i="4"/>
  <c r="P135" i="4"/>
  <c r="P263" i="4"/>
  <c r="P151" i="2"/>
  <c r="P396" i="2"/>
  <c r="L411" i="2"/>
  <c r="X253" i="2"/>
  <c r="T20" i="2"/>
  <c r="T149" i="2"/>
  <c r="T213" i="2"/>
  <c r="X311" i="2"/>
  <c r="X375" i="2"/>
  <c r="X439" i="2"/>
  <c r="X503" i="2"/>
  <c r="P412" i="2"/>
  <c r="X188" i="2"/>
  <c r="L257" i="2"/>
  <c r="L465" i="2"/>
  <c r="X163" i="2"/>
  <c r="T85" i="2"/>
  <c r="T14" i="2"/>
  <c r="T78" i="2"/>
  <c r="T143" i="2"/>
  <c r="T207" i="2"/>
  <c r="L188" i="2"/>
  <c r="P363" i="2"/>
  <c r="L305" i="2"/>
  <c r="T108" i="2"/>
  <c r="P155" i="2"/>
  <c r="X292" i="2"/>
  <c r="X356" i="2"/>
  <c r="X484" i="2"/>
  <c r="X548" i="2"/>
  <c r="L458" i="2"/>
  <c r="L279" i="2"/>
  <c r="P248" i="2"/>
  <c r="T109" i="2"/>
  <c r="T38" i="2"/>
  <c r="T167" i="2"/>
  <c r="T231" i="2"/>
  <c r="P108" i="2"/>
  <c r="X127" i="2"/>
  <c r="X316" i="2"/>
  <c r="X380" i="2"/>
  <c r="X444" i="2"/>
  <c r="X508" i="2"/>
  <c r="P409" i="2"/>
  <c r="P395" i="2"/>
  <c r="P421" i="2"/>
  <c r="P369" i="2"/>
  <c r="L126" i="2"/>
  <c r="L419" i="2"/>
  <c r="P548" i="4"/>
  <c r="AB63" i="4"/>
  <c r="AB130" i="4"/>
  <c r="AB195" i="4"/>
  <c r="AB260" i="4"/>
  <c r="AB324" i="4"/>
  <c r="AB31" i="4"/>
  <c r="AB97" i="4"/>
  <c r="AB164" i="4"/>
  <c r="AB228" i="4"/>
  <c r="AB293" i="4"/>
  <c r="AB357" i="4"/>
  <c r="X160" i="4"/>
  <c r="X224" i="4"/>
  <c r="X289" i="4"/>
  <c r="X353" i="4"/>
  <c r="X417" i="4"/>
  <c r="X481" i="4"/>
  <c r="X545" i="4"/>
  <c r="X95" i="4"/>
  <c r="X161" i="4"/>
  <c r="X225" i="4"/>
  <c r="X290" i="4"/>
  <c r="X354" i="4"/>
  <c r="X418" i="4"/>
  <c r="X482" i="4"/>
  <c r="P78" i="4"/>
  <c r="P143" i="4"/>
  <c r="H64" i="4"/>
  <c r="H139" i="4"/>
  <c r="H207" i="4"/>
  <c r="H275" i="4"/>
  <c r="H340" i="4"/>
  <c r="P72" i="4"/>
  <c r="P137" i="4"/>
  <c r="P329" i="4"/>
  <c r="P393" i="4"/>
  <c r="P114" i="4"/>
  <c r="L15" i="4"/>
  <c r="L82" i="4"/>
  <c r="P10" i="4"/>
  <c r="P74" i="4"/>
  <c r="P139" i="4"/>
  <c r="P203" i="4"/>
  <c r="P267" i="4"/>
  <c r="P331" i="4"/>
  <c r="P395" i="4"/>
  <c r="L324" i="4"/>
  <c r="T191" i="4"/>
  <c r="T256" i="4"/>
  <c r="T320" i="4"/>
  <c r="T384" i="4"/>
  <c r="T448" i="4"/>
  <c r="T512" i="4"/>
  <c r="P19" i="4"/>
  <c r="P348" i="4"/>
  <c r="P412" i="4"/>
  <c r="H62" i="4"/>
  <c r="H137" i="4"/>
  <c r="H205" i="4"/>
  <c r="H273" i="4"/>
  <c r="H338" i="4"/>
  <c r="H408" i="4"/>
  <c r="H475" i="4"/>
  <c r="H539" i="4"/>
  <c r="H54" i="4"/>
  <c r="H128" i="4"/>
  <c r="H198" i="4"/>
  <c r="H274" i="4"/>
  <c r="H339" i="4"/>
  <c r="H409" i="4"/>
  <c r="H500" i="4"/>
  <c r="H393" i="4"/>
  <c r="H461" i="4"/>
  <c r="H525" i="4"/>
  <c r="H24" i="4"/>
  <c r="H96" i="4"/>
  <c r="H166" i="4"/>
  <c r="H234" i="4"/>
  <c r="AB429" i="4"/>
  <c r="AB71" i="4"/>
  <c r="AB139" i="4"/>
  <c r="AB203" i="4"/>
  <c r="AB268" i="4"/>
  <c r="AB332" i="4"/>
  <c r="AB397" i="4"/>
  <c r="AB39" i="4"/>
  <c r="AB105" i="4"/>
  <c r="AB172" i="4"/>
  <c r="AB237" i="4"/>
  <c r="AB301" i="4"/>
  <c r="AB365" i="4"/>
  <c r="X168" i="4"/>
  <c r="X232" i="4"/>
  <c r="X297" i="4"/>
  <c r="X361" i="4"/>
  <c r="X425" i="4"/>
  <c r="X489" i="4"/>
  <c r="X103" i="4"/>
  <c r="X169" i="4"/>
  <c r="X233" i="4"/>
  <c r="X298" i="4"/>
  <c r="X362" i="4"/>
  <c r="X426" i="4"/>
  <c r="X490" i="4"/>
  <c r="P87" i="4"/>
  <c r="P343" i="4"/>
  <c r="H7" i="4"/>
  <c r="H73" i="4"/>
  <c r="H147" i="4"/>
  <c r="H217" i="4"/>
  <c r="H283" i="4"/>
  <c r="P71" i="4"/>
  <c r="P328" i="4"/>
  <c r="L165" i="4"/>
  <c r="P145" i="4"/>
  <c r="P337" i="4"/>
  <c r="P122" i="4"/>
  <c r="P250" i="4"/>
  <c r="L23" i="4"/>
  <c r="P18" i="4"/>
  <c r="P147" i="4"/>
  <c r="P275" i="4"/>
  <c r="P339" i="4"/>
  <c r="L332" i="4"/>
  <c r="T199" i="4"/>
  <c r="T264" i="4"/>
  <c r="T328" i="4"/>
  <c r="T392" i="4"/>
  <c r="T456" i="4"/>
  <c r="T520" i="4"/>
  <c r="P27" i="4"/>
  <c r="P92" i="4"/>
  <c r="P356" i="4"/>
  <c r="P420" i="4"/>
  <c r="H5" i="4"/>
  <c r="H71" i="4"/>
  <c r="H145" i="4"/>
  <c r="H215" i="4"/>
  <c r="H281" i="4"/>
  <c r="H346" i="4"/>
  <c r="H416" i="4"/>
  <c r="H483" i="4"/>
  <c r="H547" i="4"/>
  <c r="H63" i="4"/>
  <c r="H138" i="4"/>
  <c r="H206" i="4"/>
  <c r="H282" i="4"/>
  <c r="H347" i="4"/>
  <c r="H417" i="4"/>
  <c r="H508" i="4"/>
  <c r="H402" i="4"/>
  <c r="H469" i="4"/>
  <c r="H533" i="4"/>
  <c r="H32" i="4"/>
  <c r="H106" i="4"/>
  <c r="H174" i="4"/>
  <c r="H244" i="4"/>
  <c r="X546" i="4"/>
  <c r="AB437" i="4"/>
  <c r="AB79" i="4"/>
  <c r="AB147" i="4"/>
  <c r="AB211" i="4"/>
  <c r="AB276" i="4"/>
  <c r="AB340" i="4"/>
  <c r="AB405" i="4"/>
  <c r="AB47" i="4"/>
  <c r="AB113" i="4"/>
  <c r="AB180" i="4"/>
  <c r="AB245" i="4"/>
  <c r="AB309" i="4"/>
  <c r="AB373" i="4"/>
  <c r="X176" i="4"/>
  <c r="X241" i="4"/>
  <c r="X305" i="4"/>
  <c r="X369" i="4"/>
  <c r="X433" i="4"/>
  <c r="X497" i="4"/>
  <c r="X111" i="4"/>
  <c r="X177" i="4"/>
  <c r="X242" i="4"/>
  <c r="X306" i="4"/>
  <c r="X370" i="4"/>
  <c r="X434" i="4"/>
  <c r="X498" i="4"/>
  <c r="H15" i="4"/>
  <c r="H82" i="4"/>
  <c r="H157" i="4"/>
  <c r="H225" i="4"/>
  <c r="H292" i="4"/>
  <c r="P79" i="4"/>
  <c r="P144" i="4"/>
  <c r="P336" i="4"/>
  <c r="P153" i="4"/>
  <c r="L199" i="4"/>
  <c r="P258" i="4"/>
  <c r="P386" i="4"/>
  <c r="L31" i="4"/>
  <c r="P26" i="4"/>
  <c r="P91" i="4"/>
  <c r="P155" i="4"/>
  <c r="P283" i="4"/>
  <c r="P347" i="4"/>
  <c r="T207" i="4"/>
  <c r="T272" i="4"/>
  <c r="T336" i="4"/>
  <c r="T400" i="4"/>
  <c r="T464" i="4"/>
  <c r="T528" i="4"/>
  <c r="P35" i="4"/>
  <c r="P100" i="4"/>
  <c r="P164" i="4"/>
  <c r="P228" i="4"/>
  <c r="P300" i="4"/>
  <c r="P364" i="4"/>
  <c r="H13" i="4"/>
  <c r="H80" i="4"/>
  <c r="H154" i="4"/>
  <c r="H223" i="4"/>
  <c r="H290" i="4"/>
  <c r="H354" i="4"/>
  <c r="H424" i="4"/>
  <c r="H491" i="4"/>
  <c r="H6" i="4"/>
  <c r="H72" i="4"/>
  <c r="H146" i="4"/>
  <c r="H216" i="4"/>
  <c r="H291" i="4"/>
  <c r="H355" i="4"/>
  <c r="H425" i="4"/>
  <c r="H410" i="4"/>
  <c r="H477" i="4"/>
  <c r="H541" i="4"/>
  <c r="H40" i="4"/>
  <c r="H114" i="4"/>
  <c r="H183" i="4"/>
  <c r="H252" i="4"/>
  <c r="AB445" i="4"/>
  <c r="AB88" i="4"/>
  <c r="AB155" i="4"/>
  <c r="AB219" i="4"/>
  <c r="AB284" i="4"/>
  <c r="AB348" i="4"/>
  <c r="D51" i="10" s="1"/>
  <c r="F51" i="10" s="1"/>
  <c r="AB413" i="4"/>
  <c r="AB55" i="4"/>
  <c r="AB122" i="4"/>
  <c r="AB188" i="4"/>
  <c r="AB253" i="4"/>
  <c r="AB317" i="4"/>
  <c r="AB381" i="4"/>
  <c r="X184" i="4"/>
  <c r="X249" i="4"/>
  <c r="X313" i="4"/>
  <c r="X377" i="4"/>
  <c r="X441" i="4"/>
  <c r="X505" i="4"/>
  <c r="X120" i="4"/>
  <c r="X185" i="4"/>
  <c r="X250" i="4"/>
  <c r="X314" i="4"/>
  <c r="X378" i="4"/>
  <c r="X442" i="4"/>
  <c r="X506" i="4"/>
  <c r="P231" i="4"/>
  <c r="H23" i="4"/>
  <c r="H93" i="4"/>
  <c r="H165" i="4"/>
  <c r="H233" i="4"/>
  <c r="H300" i="4"/>
  <c r="P88" i="4"/>
  <c r="P152" i="4"/>
  <c r="L182" i="4"/>
  <c r="P161" i="4"/>
  <c r="L64" i="4"/>
  <c r="L207" i="4"/>
  <c r="P73" i="4"/>
  <c r="P138" i="4"/>
  <c r="P330" i="4"/>
  <c r="L39" i="4"/>
  <c r="P34" i="4"/>
  <c r="P99" i="4"/>
  <c r="P227" i="4"/>
  <c r="P291" i="4"/>
  <c r="P355" i="4"/>
  <c r="T151" i="4"/>
  <c r="T215" i="4"/>
  <c r="T280" i="4"/>
  <c r="T344" i="4"/>
  <c r="T408" i="4"/>
  <c r="T472" i="4"/>
  <c r="T536" i="4"/>
  <c r="P43" i="4"/>
  <c r="P108" i="4"/>
  <c r="P236" i="4"/>
  <c r="P308" i="4"/>
  <c r="P436" i="4"/>
  <c r="H21" i="4"/>
  <c r="H90" i="4"/>
  <c r="H163" i="4"/>
  <c r="H231" i="4"/>
  <c r="H298" i="4"/>
  <c r="H364" i="4"/>
  <c r="H434" i="4"/>
  <c r="H499" i="4"/>
  <c r="H14" i="4"/>
  <c r="H81" i="4"/>
  <c r="H155" i="4"/>
  <c r="H224" i="4"/>
  <c r="H299" i="4"/>
  <c r="H365" i="4"/>
  <c r="H435" i="4"/>
  <c r="H348" i="4"/>
  <c r="H418" i="4"/>
  <c r="H485" i="4"/>
  <c r="H549" i="4"/>
  <c r="H48" i="4"/>
  <c r="H122" i="4"/>
  <c r="H191" i="4"/>
  <c r="AB96" i="4"/>
  <c r="AB163" i="4"/>
  <c r="AB227" i="4"/>
  <c r="AB292" i="4"/>
  <c r="AB356" i="4"/>
  <c r="AB421" i="4"/>
  <c r="AB64" i="4"/>
  <c r="AB131" i="4"/>
  <c r="AB196" i="4"/>
  <c r="AB261" i="4"/>
  <c r="AB325" i="4"/>
  <c r="AB389" i="4"/>
  <c r="X192" i="4"/>
  <c r="X257" i="4"/>
  <c r="X321" i="4"/>
  <c r="X385" i="4"/>
  <c r="X449" i="4"/>
  <c r="X513" i="4"/>
  <c r="X128" i="4"/>
  <c r="X193" i="4"/>
  <c r="X258" i="4"/>
  <c r="X322" i="4"/>
  <c r="X386" i="4"/>
  <c r="X450" i="4"/>
  <c r="X514" i="4"/>
  <c r="P382" i="4"/>
  <c r="P239" i="4"/>
  <c r="H31" i="4"/>
  <c r="H105" i="4"/>
  <c r="H173" i="4"/>
  <c r="H243" i="4"/>
  <c r="H308" i="4"/>
  <c r="P96" i="4"/>
  <c r="P224" i="4"/>
  <c r="P352" i="4"/>
  <c r="L190" i="4"/>
  <c r="P105" i="4"/>
  <c r="P233" i="4"/>
  <c r="P361" i="4"/>
  <c r="L73" i="4"/>
  <c r="L147" i="4"/>
  <c r="L217" i="4"/>
  <c r="P146" i="4"/>
  <c r="P338" i="4"/>
  <c r="P402" i="4"/>
  <c r="L47" i="4"/>
  <c r="P42" i="4"/>
  <c r="P107" i="4"/>
  <c r="P171" i="4"/>
  <c r="P235" i="4"/>
  <c r="P363" i="4"/>
  <c r="P427" i="4"/>
  <c r="T159" i="4"/>
  <c r="T223" i="4"/>
  <c r="T288" i="4"/>
  <c r="T352" i="4"/>
  <c r="T416" i="4"/>
  <c r="T480" i="4"/>
  <c r="P51" i="4"/>
  <c r="P116" i="4"/>
  <c r="P180" i="4"/>
  <c r="P316" i="4"/>
  <c r="H29" i="4"/>
  <c r="H103" i="4"/>
  <c r="H171" i="4"/>
  <c r="H240" i="4"/>
  <c r="H306" i="4"/>
  <c r="H373" i="4"/>
  <c r="H443" i="4"/>
  <c r="H507" i="4"/>
  <c r="H22" i="4"/>
  <c r="H91" i="4"/>
  <c r="H164" i="4"/>
  <c r="H232" i="4"/>
  <c r="H307" i="4"/>
  <c r="H374" i="4"/>
  <c r="H444" i="4"/>
  <c r="H356" i="4"/>
  <c r="H427" i="4"/>
  <c r="H493" i="4"/>
  <c r="H468" i="4"/>
  <c r="H56" i="4"/>
  <c r="H131" i="4"/>
  <c r="H200" i="4"/>
  <c r="H268" i="4"/>
  <c r="AB104" i="4"/>
  <c r="AB171" i="4"/>
  <c r="AB235" i="4"/>
  <c r="AB300" i="4"/>
  <c r="AB7" i="4"/>
  <c r="AB72" i="4"/>
  <c r="AB140" i="4"/>
  <c r="AB204" i="4"/>
  <c r="AB269" i="4"/>
  <c r="AB333" i="4"/>
  <c r="X136" i="4"/>
  <c r="X200" i="4"/>
  <c r="X265" i="4"/>
  <c r="X329" i="4"/>
  <c r="X393" i="4"/>
  <c r="X457" i="4"/>
  <c r="X521" i="4"/>
  <c r="X137" i="4"/>
  <c r="X201" i="4"/>
  <c r="X266" i="4"/>
  <c r="X330" i="4"/>
  <c r="X394" i="4"/>
  <c r="X458" i="4"/>
  <c r="X522" i="4"/>
  <c r="P69" i="4"/>
  <c r="P326" i="4"/>
  <c r="H39" i="4"/>
  <c r="H113" i="4"/>
  <c r="H182" i="4"/>
  <c r="H251" i="4"/>
  <c r="H316" i="4"/>
  <c r="P232" i="4"/>
  <c r="P113" i="4"/>
  <c r="P369" i="4"/>
  <c r="L157" i="4"/>
  <c r="P90" i="4"/>
  <c r="P154" i="4"/>
  <c r="P346" i="4"/>
  <c r="P410" i="4"/>
  <c r="P50" i="4"/>
  <c r="P115" i="4"/>
  <c r="P179" i="4"/>
  <c r="P243" i="4"/>
  <c r="P371" i="4"/>
  <c r="T167" i="4"/>
  <c r="T231" i="4"/>
  <c r="T296" i="4"/>
  <c r="T360" i="4"/>
  <c r="T424" i="4"/>
  <c r="T488" i="4"/>
  <c r="T4" i="4"/>
  <c r="P124" i="4"/>
  <c r="P188" i="4"/>
  <c r="P252" i="4"/>
  <c r="P324" i="4"/>
  <c r="P388" i="4"/>
  <c r="H37" i="4"/>
  <c r="H111" i="4"/>
  <c r="H180" i="4"/>
  <c r="H249" i="4"/>
  <c r="H314" i="4"/>
  <c r="H381" i="4"/>
  <c r="H451" i="4"/>
  <c r="H515" i="4"/>
  <c r="H30" i="4"/>
  <c r="H104" i="4"/>
  <c r="H172" i="4"/>
  <c r="H242" i="4"/>
  <c r="H315" i="4"/>
  <c r="H382" i="4"/>
  <c r="H452" i="4"/>
  <c r="L292" i="4"/>
  <c r="H366" i="4"/>
  <c r="H436" i="4"/>
  <c r="H501" i="4"/>
  <c r="H516" i="4"/>
  <c r="H65" i="4"/>
  <c r="H140" i="4"/>
  <c r="H209" i="4"/>
  <c r="H276" i="4"/>
  <c r="AB112" i="4"/>
  <c r="AB179" i="4"/>
  <c r="AB244" i="4"/>
  <c r="AB308" i="4"/>
  <c r="AB15" i="4"/>
  <c r="AB81" i="4"/>
  <c r="AB148" i="4"/>
  <c r="AB212" i="4"/>
  <c r="AB277" i="4"/>
  <c r="AB341" i="4"/>
  <c r="X144" i="4"/>
  <c r="X208" i="4"/>
  <c r="X273" i="4"/>
  <c r="X337" i="4"/>
  <c r="X401" i="4"/>
  <c r="X465" i="4"/>
  <c r="X529" i="4"/>
  <c r="X145" i="4"/>
  <c r="X209" i="4"/>
  <c r="X274" i="4"/>
  <c r="X338" i="4"/>
  <c r="X402" i="4"/>
  <c r="X466" i="4"/>
  <c r="X530" i="4"/>
  <c r="P77" i="4"/>
  <c r="P334" i="4"/>
  <c r="H47" i="4"/>
  <c r="H121" i="4"/>
  <c r="H190" i="4"/>
  <c r="H259" i="4"/>
  <c r="H324" i="4"/>
  <c r="P240" i="4"/>
  <c r="P121" i="4"/>
  <c r="P98" i="4"/>
  <c r="P162" i="4"/>
  <c r="P226" i="4"/>
  <c r="P354" i="4"/>
  <c r="P418" i="4"/>
  <c r="L139" i="4"/>
  <c r="P123" i="4"/>
  <c r="P187" i="4"/>
  <c r="P251" i="4"/>
  <c r="L93" i="4"/>
  <c r="T175" i="4"/>
  <c r="T240" i="4"/>
  <c r="T304" i="4"/>
  <c r="T368" i="4"/>
  <c r="T432" i="4"/>
  <c r="T496" i="4"/>
  <c r="P132" i="4"/>
  <c r="P196" i="4"/>
  <c r="P332" i="4"/>
  <c r="P396" i="4"/>
  <c r="H45" i="4"/>
  <c r="H119" i="4"/>
  <c r="H188" i="4"/>
  <c r="H257" i="4"/>
  <c r="H322" i="4"/>
  <c r="H389" i="4"/>
  <c r="H459" i="4"/>
  <c r="H523" i="4"/>
  <c r="H38" i="4"/>
  <c r="H112" i="4"/>
  <c r="H181" i="4"/>
  <c r="H250" i="4"/>
  <c r="H323" i="4"/>
  <c r="H392" i="4"/>
  <c r="H460" i="4"/>
  <c r="H375" i="4"/>
  <c r="H445" i="4"/>
  <c r="H509" i="4"/>
  <c r="H8" i="4"/>
  <c r="H74" i="4"/>
  <c r="H149" i="4"/>
  <c r="H218" i="4"/>
  <c r="H285" i="4"/>
  <c r="AB121" i="4"/>
  <c r="AB187" i="4"/>
  <c r="AB252" i="4"/>
  <c r="AB316" i="4"/>
  <c r="AB23" i="4"/>
  <c r="AB89" i="4"/>
  <c r="AB156" i="4"/>
  <c r="AB220" i="4"/>
  <c r="AB285" i="4"/>
  <c r="AB349" i="4"/>
  <c r="X152" i="4"/>
  <c r="X216" i="4"/>
  <c r="X281" i="4"/>
  <c r="X345" i="4"/>
  <c r="X409" i="4"/>
  <c r="X473" i="4"/>
  <c r="X537" i="4"/>
  <c r="X87" i="4"/>
  <c r="X153" i="4"/>
  <c r="X217" i="4"/>
  <c r="X282" i="4"/>
  <c r="X346" i="4"/>
  <c r="X410" i="4"/>
  <c r="X474" i="4"/>
  <c r="X538" i="4"/>
  <c r="P86" i="4"/>
  <c r="P70" i="4"/>
  <c r="H55" i="4"/>
  <c r="H130" i="4"/>
  <c r="H199" i="4"/>
  <c r="H267" i="4"/>
  <c r="H332" i="4"/>
  <c r="P385" i="4"/>
  <c r="P106" i="4"/>
  <c r="P170" i="4"/>
  <c r="P234" i="4"/>
  <c r="L7" i="4"/>
  <c r="P195" i="4"/>
  <c r="P259" i="4"/>
  <c r="P323" i="4"/>
  <c r="P387" i="4"/>
  <c r="T183" i="4"/>
  <c r="T248" i="4"/>
  <c r="T312" i="4"/>
  <c r="T376" i="4"/>
  <c r="T440" i="4"/>
  <c r="T504" i="4"/>
  <c r="P11" i="4"/>
  <c r="P75" i="4"/>
  <c r="P204" i="4"/>
  <c r="P404" i="4"/>
  <c r="H53" i="4"/>
  <c r="H127" i="4"/>
  <c r="H197" i="4"/>
  <c r="H265" i="4"/>
  <c r="H330" i="4"/>
  <c r="H400" i="4"/>
  <c r="H467" i="4"/>
  <c r="H531" i="4"/>
  <c r="H46" i="4"/>
  <c r="H120" i="4"/>
  <c r="H189" i="4"/>
  <c r="H266" i="4"/>
  <c r="H331" i="4"/>
  <c r="H401" i="4"/>
  <c r="H492" i="4"/>
  <c r="H383" i="4"/>
  <c r="H453" i="4"/>
  <c r="H517" i="4"/>
  <c r="H16" i="4"/>
  <c r="H83" i="4"/>
  <c r="H158" i="4"/>
  <c r="H226" i="4"/>
  <c r="H349" i="4"/>
  <c r="H419" i="4"/>
  <c r="H486" i="4"/>
  <c r="H550" i="4"/>
  <c r="H49" i="4"/>
  <c r="H123" i="4"/>
  <c r="H192" i="4"/>
  <c r="H261" i="4"/>
  <c r="H326" i="4"/>
  <c r="H395" i="4"/>
  <c r="H463" i="4"/>
  <c r="H527" i="4"/>
  <c r="H50" i="4"/>
  <c r="H124" i="4"/>
  <c r="H193" i="4"/>
  <c r="H262" i="4"/>
  <c r="H327" i="4"/>
  <c r="H396" i="4"/>
  <c r="H464" i="4"/>
  <c r="H528" i="4"/>
  <c r="H476" i="4"/>
  <c r="H60" i="4"/>
  <c r="H134" i="4"/>
  <c r="H203" i="4"/>
  <c r="H271" i="4"/>
  <c r="H336" i="4"/>
  <c r="H406" i="4"/>
  <c r="H473" i="4"/>
  <c r="H537" i="4"/>
  <c r="L58" i="4"/>
  <c r="L131" i="4"/>
  <c r="L202" i="4"/>
  <c r="L282" i="4"/>
  <c r="L351" i="4"/>
  <c r="L425" i="4"/>
  <c r="L492" i="4"/>
  <c r="H12" i="4"/>
  <c r="H79" i="4"/>
  <c r="H153" i="4"/>
  <c r="H222" i="4"/>
  <c r="H272" i="4"/>
  <c r="H337" i="4"/>
  <c r="H407" i="4"/>
  <c r="H474" i="4"/>
  <c r="H538" i="4"/>
  <c r="L550" i="4"/>
  <c r="H293" i="4"/>
  <c r="H358" i="4"/>
  <c r="H429" i="4"/>
  <c r="H494" i="4"/>
  <c r="H484" i="4"/>
  <c r="H57" i="4"/>
  <c r="H132" i="4"/>
  <c r="H201" i="4"/>
  <c r="H269" i="4"/>
  <c r="H334" i="4"/>
  <c r="H404" i="4"/>
  <c r="H471" i="4"/>
  <c r="H535" i="4"/>
  <c r="H58" i="4"/>
  <c r="H133" i="4"/>
  <c r="H202" i="4"/>
  <c r="H270" i="4"/>
  <c r="H335" i="4"/>
  <c r="H405" i="4"/>
  <c r="H472" i="4"/>
  <c r="H536" i="4"/>
  <c r="H524" i="4"/>
  <c r="H69" i="4"/>
  <c r="H143" i="4"/>
  <c r="H213" i="4"/>
  <c r="H279" i="4"/>
  <c r="H344" i="4"/>
  <c r="H414" i="4"/>
  <c r="H481" i="4"/>
  <c r="H545" i="4"/>
  <c r="L67" i="4"/>
  <c r="L142" i="4"/>
  <c r="L212" i="4"/>
  <c r="L290" i="4"/>
  <c r="L360" i="4"/>
  <c r="L435" i="4"/>
  <c r="L500" i="4"/>
  <c r="H20" i="4"/>
  <c r="H88" i="4"/>
  <c r="H162" i="4"/>
  <c r="H230" i="4"/>
  <c r="H280" i="4"/>
  <c r="H345" i="4"/>
  <c r="H415" i="4"/>
  <c r="H482" i="4"/>
  <c r="H546" i="4"/>
  <c r="H540" i="4"/>
  <c r="H301" i="4"/>
  <c r="H367" i="4"/>
  <c r="H437" i="4"/>
  <c r="H502" i="4"/>
  <c r="H532" i="4"/>
  <c r="H66" i="4"/>
  <c r="H141" i="4"/>
  <c r="H210" i="4"/>
  <c r="H277" i="4"/>
  <c r="H342" i="4"/>
  <c r="H412" i="4"/>
  <c r="H479" i="4"/>
  <c r="H543" i="4"/>
  <c r="H67" i="4"/>
  <c r="H142" i="4"/>
  <c r="H212" i="4"/>
  <c r="H278" i="4"/>
  <c r="H343" i="4"/>
  <c r="H413" i="4"/>
  <c r="H480" i="4"/>
  <c r="H544" i="4"/>
  <c r="H11" i="4"/>
  <c r="H78" i="4"/>
  <c r="H152" i="4"/>
  <c r="H221" i="4"/>
  <c r="H288" i="4"/>
  <c r="H352" i="4"/>
  <c r="H422" i="4"/>
  <c r="H489" i="4"/>
  <c r="L9" i="4"/>
  <c r="L76" i="4"/>
  <c r="L151" i="4"/>
  <c r="L220" i="4"/>
  <c r="L299" i="4"/>
  <c r="L368" i="4"/>
  <c r="L444" i="4"/>
  <c r="L508" i="4"/>
  <c r="H28" i="4"/>
  <c r="H102" i="4"/>
  <c r="H170" i="4"/>
  <c r="H239" i="4"/>
  <c r="H289" i="4"/>
  <c r="H353" i="4"/>
  <c r="H423" i="4"/>
  <c r="H490" i="4"/>
  <c r="AB543" i="4"/>
  <c r="H309" i="4"/>
  <c r="H376" i="4"/>
  <c r="H446" i="4"/>
  <c r="H510" i="4"/>
  <c r="H9" i="4"/>
  <c r="H76" i="4"/>
  <c r="H150" i="4"/>
  <c r="H219" i="4"/>
  <c r="H286" i="4"/>
  <c r="H350" i="4"/>
  <c r="H420" i="4"/>
  <c r="H487" i="4"/>
  <c r="H10" i="4"/>
  <c r="H77" i="4"/>
  <c r="H151" i="4"/>
  <c r="H220" i="4"/>
  <c r="H287" i="4"/>
  <c r="H351" i="4"/>
  <c r="H421" i="4"/>
  <c r="H488" i="4"/>
  <c r="H19" i="4"/>
  <c r="H87" i="4"/>
  <c r="H161" i="4"/>
  <c r="H229" i="4"/>
  <c r="H296" i="4"/>
  <c r="H361" i="4"/>
  <c r="H432" i="4"/>
  <c r="H497" i="4"/>
  <c r="L17" i="4"/>
  <c r="L85" i="4"/>
  <c r="L160" i="4"/>
  <c r="L307" i="4"/>
  <c r="L452" i="4"/>
  <c r="L516" i="4"/>
  <c r="H36" i="4"/>
  <c r="H110" i="4"/>
  <c r="H179" i="4"/>
  <c r="H248" i="4"/>
  <c r="H297" i="4"/>
  <c r="H363" i="4"/>
  <c r="H433" i="4"/>
  <c r="H498" i="4"/>
  <c r="H317" i="4"/>
  <c r="H384" i="4"/>
  <c r="H454" i="4"/>
  <c r="H518" i="4"/>
  <c r="H17" i="4"/>
  <c r="H85" i="4"/>
  <c r="H159" i="4"/>
  <c r="H227" i="4"/>
  <c r="H294" i="4"/>
  <c r="H359" i="4"/>
  <c r="H430" i="4"/>
  <c r="H495" i="4"/>
  <c r="H18" i="4"/>
  <c r="H86" i="4"/>
  <c r="H160" i="4"/>
  <c r="H228" i="4"/>
  <c r="H295" i="4"/>
  <c r="H360" i="4"/>
  <c r="H431" i="4"/>
  <c r="H496" i="4"/>
  <c r="H27" i="4"/>
  <c r="H101" i="4"/>
  <c r="H169" i="4"/>
  <c r="H238" i="4"/>
  <c r="H304" i="4"/>
  <c r="H370" i="4"/>
  <c r="H441" i="4"/>
  <c r="H505" i="4"/>
  <c r="L25" i="4"/>
  <c r="L169" i="4"/>
  <c r="L238" i="4"/>
  <c r="L315" i="4"/>
  <c r="L392" i="4"/>
  <c r="L460" i="4"/>
  <c r="L524" i="4"/>
  <c r="H44" i="4"/>
  <c r="H118" i="4"/>
  <c r="H187" i="4"/>
  <c r="H256" i="4"/>
  <c r="H305" i="4"/>
  <c r="H371" i="4"/>
  <c r="H442" i="4"/>
  <c r="H506" i="4"/>
  <c r="T544" i="4"/>
  <c r="H260" i="4"/>
  <c r="H325" i="4"/>
  <c r="H394" i="4"/>
  <c r="H462" i="4"/>
  <c r="H526" i="4"/>
  <c r="H25" i="4"/>
  <c r="H98" i="4"/>
  <c r="H167" i="4"/>
  <c r="H236" i="4"/>
  <c r="H302" i="4"/>
  <c r="H368" i="4"/>
  <c r="H438" i="4"/>
  <c r="H503" i="4"/>
  <c r="H26" i="4"/>
  <c r="H100" i="4"/>
  <c r="H168" i="4"/>
  <c r="H237" i="4"/>
  <c r="H303" i="4"/>
  <c r="H369" i="4"/>
  <c r="H440" i="4"/>
  <c r="H504" i="4"/>
  <c r="H35" i="4"/>
  <c r="H109" i="4"/>
  <c r="H178" i="4"/>
  <c r="H247" i="4"/>
  <c r="H312" i="4"/>
  <c r="H379" i="4"/>
  <c r="H449" i="4"/>
  <c r="H513" i="4"/>
  <c r="L33" i="4"/>
  <c r="L104" i="4"/>
  <c r="L178" i="4"/>
  <c r="L249" i="4"/>
  <c r="L325" i="4"/>
  <c r="L401" i="4"/>
  <c r="L468" i="4"/>
  <c r="L532" i="4"/>
  <c r="H52" i="4"/>
  <c r="H126" i="4"/>
  <c r="H196" i="4"/>
  <c r="H313" i="4"/>
  <c r="H380" i="4"/>
  <c r="H450" i="4"/>
  <c r="H514" i="4"/>
  <c r="H333" i="4"/>
  <c r="H403" i="4"/>
  <c r="H470" i="4"/>
  <c r="H534" i="4"/>
  <c r="H33" i="4"/>
  <c r="H107" i="4"/>
  <c r="H175" i="4"/>
  <c r="H245" i="4"/>
  <c r="H310" i="4"/>
  <c r="H377" i="4"/>
  <c r="H447" i="4"/>
  <c r="H511" i="4"/>
  <c r="H34" i="4"/>
  <c r="H108" i="4"/>
  <c r="H176" i="4"/>
  <c r="H246" i="4"/>
  <c r="H311" i="4"/>
  <c r="H378" i="4"/>
  <c r="H448" i="4"/>
  <c r="H512" i="4"/>
  <c r="H4" i="4"/>
  <c r="H43" i="4"/>
  <c r="H117" i="4"/>
  <c r="H186" i="4"/>
  <c r="H255" i="4"/>
  <c r="H320" i="4"/>
  <c r="H387" i="4"/>
  <c r="H457" i="4"/>
  <c r="H521" i="4"/>
  <c r="L41" i="4"/>
  <c r="L112" i="4"/>
  <c r="L186" i="4"/>
  <c r="L266" i="4"/>
  <c r="L333" i="4"/>
  <c r="L409" i="4"/>
  <c r="L476" i="4"/>
  <c r="H61" i="4"/>
  <c r="H135" i="4"/>
  <c r="H204" i="4"/>
  <c r="H321" i="4"/>
  <c r="H388" i="4"/>
  <c r="H458" i="4"/>
  <c r="H522" i="4"/>
  <c r="H341" i="4"/>
  <c r="H411" i="4"/>
  <c r="H478" i="4"/>
  <c r="H542" i="4"/>
  <c r="H41" i="4"/>
  <c r="H115" i="4"/>
  <c r="H184" i="4"/>
  <c r="H253" i="4"/>
  <c r="H318" i="4"/>
  <c r="H385" i="4"/>
  <c r="H455" i="4"/>
  <c r="H519" i="4"/>
  <c r="H42" i="4"/>
  <c r="H116" i="4"/>
  <c r="H185" i="4"/>
  <c r="H254" i="4"/>
  <c r="H319" i="4"/>
  <c r="H386" i="4"/>
  <c r="H456" i="4"/>
  <c r="H520" i="4"/>
  <c r="H51" i="4"/>
  <c r="H125" i="4"/>
  <c r="H194" i="4"/>
  <c r="H263" i="4"/>
  <c r="H328" i="4"/>
  <c r="H398" i="4"/>
  <c r="H465" i="4"/>
  <c r="H529" i="4"/>
  <c r="L49" i="4"/>
  <c r="L120" i="4"/>
  <c r="L194" i="4"/>
  <c r="L274" i="4"/>
  <c r="L342" i="4"/>
  <c r="L417" i="4"/>
  <c r="L484" i="4"/>
  <c r="H70" i="4"/>
  <c r="H144" i="4"/>
  <c r="H214" i="4"/>
  <c r="H329" i="4"/>
  <c r="H399" i="4"/>
  <c r="H466" i="4"/>
  <c r="H530" i="4"/>
  <c r="L257" i="4"/>
  <c r="H548" i="4"/>
  <c r="L154" i="2"/>
  <c r="L147" i="2"/>
  <c r="D6" i="9"/>
  <c r="F6" i="9" s="1"/>
  <c r="J6" i="9" s="1"/>
  <c r="D5" i="9"/>
  <c r="F5" i="9" s="1"/>
  <c r="J5" i="9" s="1"/>
  <c r="X106" i="2"/>
  <c r="X59" i="2"/>
  <c r="X124" i="2"/>
  <c r="L197" i="2"/>
  <c r="X261" i="2"/>
  <c r="X196" i="2"/>
  <c r="P253" i="2"/>
  <c r="L114" i="2"/>
  <c r="L71" i="2"/>
  <c r="L145" i="2"/>
  <c r="L215" i="2"/>
  <c r="T93" i="2"/>
  <c r="L224" i="2"/>
  <c r="X110" i="2"/>
  <c r="L233" i="2"/>
  <c r="D7" i="9"/>
  <c r="F7" i="9" s="1"/>
  <c r="J7" i="9" s="1"/>
  <c r="X53" i="2"/>
  <c r="L220" i="2"/>
  <c r="L173" i="2"/>
  <c r="AB26" i="2"/>
  <c r="X90" i="2"/>
  <c r="T34" i="2"/>
  <c r="T163" i="2"/>
  <c r="X43" i="2"/>
  <c r="P20" i="2"/>
  <c r="L226" i="2"/>
  <c r="P14" i="2"/>
  <c r="L74" i="2"/>
  <c r="X307" i="2"/>
  <c r="X371" i="2"/>
  <c r="X435" i="2"/>
  <c r="X499" i="2"/>
  <c r="L359" i="2"/>
  <c r="L452" i="2"/>
  <c r="L516" i="2"/>
  <c r="L343" i="2"/>
  <c r="L294" i="2"/>
  <c r="AB100" i="2"/>
  <c r="AB167" i="2"/>
  <c r="AB231" i="2"/>
  <c r="T176" i="2"/>
  <c r="X107" i="2"/>
  <c r="X116" i="2"/>
  <c r="X52" i="2"/>
  <c r="X30" i="2"/>
  <c r="P192" i="2"/>
  <c r="P72" i="2"/>
  <c r="P65" i="2"/>
  <c r="P157" i="2"/>
  <c r="L158" i="2"/>
  <c r="L230" i="2"/>
  <c r="AB265" i="2"/>
  <c r="AB329" i="2"/>
  <c r="X294" i="2"/>
  <c r="X358" i="2"/>
  <c r="P456" i="2"/>
  <c r="P520" i="2"/>
  <c r="L315" i="2"/>
  <c r="L441" i="2"/>
  <c r="AB14" i="2"/>
  <c r="T47" i="2"/>
  <c r="T249" i="2"/>
  <c r="X8" i="2"/>
  <c r="X72" i="2"/>
  <c r="AB36" i="2"/>
  <c r="X172" i="2"/>
  <c r="X245" i="2"/>
  <c r="X181" i="2"/>
  <c r="X246" i="2"/>
  <c r="T114" i="2"/>
  <c r="P81" i="2"/>
  <c r="T12" i="2"/>
  <c r="T76" i="2"/>
  <c r="T141" i="2"/>
  <c r="T205" i="2"/>
  <c r="P165" i="2"/>
  <c r="L174" i="2"/>
  <c r="L238" i="2"/>
  <c r="X303" i="2"/>
  <c r="X367" i="2"/>
  <c r="X431" i="2"/>
  <c r="X495" i="2"/>
  <c r="X280" i="2"/>
  <c r="X344" i="2"/>
  <c r="X408" i="2"/>
  <c r="X472" i="2"/>
  <c r="X536" i="2"/>
  <c r="P386" i="2"/>
  <c r="L413" i="2"/>
  <c r="L480" i="2"/>
  <c r="L544" i="2"/>
  <c r="AB48" i="2"/>
  <c r="AB110" i="2"/>
  <c r="L16" i="2"/>
  <c r="P146" i="2"/>
  <c r="T263" i="2"/>
  <c r="P67" i="2"/>
  <c r="L37" i="2"/>
  <c r="L253" i="2"/>
  <c r="L249" i="2"/>
  <c r="T316" i="2"/>
  <c r="T380" i="2"/>
  <c r="T444" i="2"/>
  <c r="T508" i="2"/>
  <c r="P489" i="2"/>
  <c r="P348" i="2"/>
  <c r="L278" i="2"/>
  <c r="AB45" i="2"/>
  <c r="X155" i="2"/>
  <c r="P88" i="2"/>
  <c r="P216" i="2"/>
  <c r="P139" i="2"/>
  <c r="T6" i="2"/>
  <c r="T70" i="2"/>
  <c r="T135" i="2"/>
  <c r="T199" i="2"/>
  <c r="P204" i="2"/>
  <c r="L262" i="2"/>
  <c r="P239" i="2"/>
  <c r="L180" i="2"/>
  <c r="L199" i="2"/>
  <c r="X290" i="2"/>
  <c r="X354" i="2"/>
  <c r="X418" i="2"/>
  <c r="X482" i="2"/>
  <c r="X546" i="2"/>
  <c r="P466" i="2"/>
  <c r="L382" i="2"/>
  <c r="P419" i="2"/>
  <c r="P292" i="2"/>
  <c r="P422" i="2"/>
  <c r="X138" i="2"/>
  <c r="X202" i="2"/>
  <c r="T228" i="2"/>
  <c r="AB263" i="2"/>
  <c r="T227" i="2"/>
  <c r="P96" i="2"/>
  <c r="P233" i="2"/>
  <c r="T100" i="2"/>
  <c r="X94" i="2"/>
  <c r="T21" i="2"/>
  <c r="T150" i="2"/>
  <c r="T214" i="2"/>
  <c r="P212" i="2"/>
  <c r="L124" i="2"/>
  <c r="L47" i="2"/>
  <c r="L118" i="2"/>
  <c r="X284" i="2"/>
  <c r="X348" i="2"/>
  <c r="X412" i="2"/>
  <c r="X476" i="2"/>
  <c r="X540" i="2"/>
  <c r="P424" i="2"/>
  <c r="P313" i="2"/>
  <c r="T382" i="2"/>
  <c r="T446" i="2"/>
  <c r="T510" i="2"/>
  <c r="P410" i="2"/>
  <c r="AB35" i="2"/>
  <c r="AB17" i="2"/>
  <c r="AB101" i="2"/>
  <c r="X9" i="2"/>
  <c r="X73" i="2"/>
  <c r="AB78" i="2"/>
  <c r="T35" i="2"/>
  <c r="T99" i="2"/>
  <c r="T164" i="2"/>
  <c r="X159" i="2"/>
  <c r="X223" i="2"/>
  <c r="X137" i="2"/>
  <c r="X201" i="2"/>
  <c r="L111" i="2"/>
  <c r="L185" i="2"/>
  <c r="P170" i="2"/>
  <c r="P26" i="2"/>
  <c r="T86" i="2"/>
  <c r="L63" i="2"/>
  <c r="L206" i="2"/>
  <c r="AB300" i="2"/>
  <c r="AB364" i="2"/>
  <c r="AB299" i="2"/>
  <c r="AB363" i="2"/>
  <c r="X398" i="2"/>
  <c r="X462" i="2"/>
  <c r="X526" i="2"/>
  <c r="P368" i="2"/>
  <c r="L341" i="2"/>
  <c r="L416" i="2"/>
  <c r="P354" i="2"/>
  <c r="AB4" i="2"/>
  <c r="D2" i="9"/>
  <c r="F2" i="9" s="1"/>
  <c r="J2" i="9" s="1"/>
  <c r="D3" i="9"/>
  <c r="F3" i="9" s="1"/>
  <c r="J3" i="9" s="1"/>
  <c r="P307" i="2"/>
  <c r="P308" i="2"/>
  <c r="P436" i="2"/>
  <c r="P269" i="2"/>
  <c r="P461" i="2"/>
  <c r="P525" i="2"/>
  <c r="P310" i="2"/>
  <c r="L526" i="2"/>
  <c r="D4" i="9"/>
  <c r="F4" i="9" s="1"/>
  <c r="J4" i="9" s="1"/>
  <c r="P435" i="2"/>
  <c r="P499" i="2"/>
  <c r="P500" i="2"/>
  <c r="P333" i="2"/>
  <c r="T299" i="2"/>
  <c r="T363" i="2"/>
  <c r="T427" i="2"/>
  <c r="T491" i="2"/>
  <c r="P447" i="2"/>
  <c r="P511" i="2"/>
  <c r="X82" i="2"/>
  <c r="P315" i="2"/>
  <c r="P443" i="2"/>
  <c r="P507" i="2"/>
  <c r="P316" i="2"/>
  <c r="P380" i="2"/>
  <c r="P444" i="2"/>
  <c r="P508" i="2"/>
  <c r="P277" i="2"/>
  <c r="P341" i="2"/>
  <c r="P469" i="2"/>
  <c r="P533" i="2"/>
  <c r="X269" i="2"/>
  <c r="X333" i="2"/>
  <c r="X397" i="2"/>
  <c r="X461" i="2"/>
  <c r="X525" i="2"/>
  <c r="T307" i="2"/>
  <c r="T371" i="2"/>
  <c r="T435" i="2"/>
  <c r="T499" i="2"/>
  <c r="P287" i="2"/>
  <c r="P351" i="2"/>
  <c r="L331" i="2"/>
  <c r="X99" i="2"/>
  <c r="P273" i="2"/>
  <c r="P451" i="2"/>
  <c r="P515" i="2"/>
  <c r="P324" i="2"/>
  <c r="P452" i="2"/>
  <c r="P516" i="2"/>
  <c r="P285" i="2"/>
  <c r="X277" i="2"/>
  <c r="X341" i="2"/>
  <c r="X405" i="2"/>
  <c r="X469" i="2"/>
  <c r="X533" i="2"/>
  <c r="T315" i="2"/>
  <c r="T379" i="2"/>
  <c r="T443" i="2"/>
  <c r="T507" i="2"/>
  <c r="L339" i="2"/>
  <c r="X164" i="2"/>
  <c r="X237" i="2"/>
  <c r="L209" i="2"/>
  <c r="P267" i="2"/>
  <c r="P459" i="2"/>
  <c r="P523" i="2"/>
  <c r="P332" i="2"/>
  <c r="P460" i="2"/>
  <c r="P524" i="2"/>
  <c r="P270" i="2"/>
  <c r="P334" i="2"/>
  <c r="T323" i="2"/>
  <c r="T387" i="2"/>
  <c r="T451" i="2"/>
  <c r="T515" i="2"/>
  <c r="L470" i="2"/>
  <c r="L429" i="2"/>
  <c r="AB40" i="2"/>
  <c r="L245" i="2"/>
  <c r="L121" i="2"/>
  <c r="P275" i="2"/>
  <c r="P467" i="2"/>
  <c r="P531" i="2"/>
  <c r="P468" i="2"/>
  <c r="P532" i="2"/>
  <c r="P493" i="2"/>
  <c r="P278" i="2"/>
  <c r="P342" i="2"/>
  <c r="T267" i="2"/>
  <c r="T331" i="2"/>
  <c r="T395" i="2"/>
  <c r="T459" i="2"/>
  <c r="T523" i="2"/>
  <c r="L462" i="2"/>
  <c r="P415" i="2"/>
  <c r="P479" i="2"/>
  <c r="T547" i="2"/>
  <c r="X147" i="2"/>
  <c r="T62" i="2"/>
  <c r="T127" i="2"/>
  <c r="T191" i="2"/>
  <c r="L108" i="2"/>
  <c r="P231" i="2"/>
  <c r="L171" i="2"/>
  <c r="L240" i="2"/>
  <c r="P283" i="2"/>
  <c r="P475" i="2"/>
  <c r="P539" i="2"/>
  <c r="T312" i="2"/>
  <c r="P476" i="2"/>
  <c r="P540" i="2"/>
  <c r="P501" i="2"/>
  <c r="P414" i="2"/>
  <c r="T275" i="2"/>
  <c r="T339" i="2"/>
  <c r="T403" i="2"/>
  <c r="T467" i="2"/>
  <c r="T531" i="2"/>
  <c r="P319" i="2"/>
  <c r="P543" i="2"/>
  <c r="X86" i="2"/>
  <c r="L186" i="2"/>
  <c r="X276" i="2"/>
  <c r="X340" i="2"/>
  <c r="X404" i="2"/>
  <c r="X468" i="2"/>
  <c r="X532" i="2"/>
  <c r="P416" i="2"/>
  <c r="P402" i="2"/>
  <c r="P291" i="2"/>
  <c r="P483" i="2"/>
  <c r="P547" i="2"/>
  <c r="P420" i="2"/>
  <c r="P484" i="2"/>
  <c r="P548" i="2"/>
  <c r="T330" i="2"/>
  <c r="T283" i="2"/>
  <c r="T347" i="2"/>
  <c r="T411" i="2"/>
  <c r="T475" i="2"/>
  <c r="AB9" i="2"/>
  <c r="L259" i="2"/>
  <c r="P360" i="2"/>
  <c r="P377" i="2"/>
  <c r="P346" i="2"/>
  <c r="P299" i="2"/>
  <c r="P427" i="2"/>
  <c r="P491" i="2"/>
  <c r="P300" i="2"/>
  <c r="P492" i="2"/>
  <c r="P325" i="2"/>
  <c r="P302" i="2"/>
  <c r="P430" i="2"/>
  <c r="T291" i="2"/>
  <c r="T355" i="2"/>
  <c r="T419" i="2"/>
  <c r="T483" i="2"/>
  <c r="L502" i="2"/>
  <c r="AB264" i="2"/>
  <c r="P282" i="2"/>
  <c r="T264" i="2"/>
  <c r="T328" i="2"/>
  <c r="T392" i="2"/>
  <c r="T456" i="2"/>
  <c r="T520" i="2"/>
  <c r="P389" i="2"/>
  <c r="P453" i="2"/>
  <c r="P517" i="2"/>
  <c r="T274" i="2"/>
  <c r="T338" i="2"/>
  <c r="T402" i="2"/>
  <c r="T466" i="2"/>
  <c r="T530" i="2"/>
  <c r="X317" i="2"/>
  <c r="X381" i="2"/>
  <c r="X445" i="2"/>
  <c r="X509" i="2"/>
  <c r="P271" i="2"/>
  <c r="L309" i="2"/>
  <c r="L534" i="2"/>
  <c r="P439" i="2"/>
  <c r="P503" i="2"/>
  <c r="X102" i="2"/>
  <c r="L58" i="2"/>
  <c r="L231" i="2"/>
  <c r="L122" i="2"/>
  <c r="L73" i="2"/>
  <c r="L217" i="2"/>
  <c r="P290" i="2"/>
  <c r="P418" i="2"/>
  <c r="T272" i="2"/>
  <c r="T336" i="2"/>
  <c r="T400" i="2"/>
  <c r="T464" i="2"/>
  <c r="T528" i="2"/>
  <c r="T282" i="2"/>
  <c r="T346" i="2"/>
  <c r="T410" i="2"/>
  <c r="T474" i="2"/>
  <c r="T538" i="2"/>
  <c r="P374" i="2"/>
  <c r="X325" i="2"/>
  <c r="X389" i="2"/>
  <c r="X453" i="2"/>
  <c r="X517" i="2"/>
  <c r="P279" i="2"/>
  <c r="P343" i="2"/>
  <c r="L297" i="2"/>
  <c r="L323" i="2"/>
  <c r="X91" i="2"/>
  <c r="P265" i="2"/>
  <c r="P298" i="2"/>
  <c r="T280" i="2"/>
  <c r="T344" i="2"/>
  <c r="T408" i="2"/>
  <c r="T472" i="2"/>
  <c r="T536" i="2"/>
  <c r="T290" i="2"/>
  <c r="T354" i="2"/>
  <c r="T418" i="2"/>
  <c r="T482" i="2"/>
  <c r="T546" i="2"/>
  <c r="P382" i="2"/>
  <c r="L313" i="2"/>
  <c r="L466" i="2"/>
  <c r="L474" i="2"/>
  <c r="L370" i="2"/>
  <c r="P455" i="2"/>
  <c r="P519" i="2"/>
  <c r="L151" i="2"/>
  <c r="L200" i="2"/>
  <c r="P306" i="2"/>
  <c r="P434" i="2"/>
  <c r="T288" i="2"/>
  <c r="T352" i="2"/>
  <c r="T416" i="2"/>
  <c r="T480" i="2"/>
  <c r="T544" i="2"/>
  <c r="P477" i="2"/>
  <c r="P541" i="2"/>
  <c r="T298" i="2"/>
  <c r="T362" i="2"/>
  <c r="T426" i="2"/>
  <c r="T490" i="2"/>
  <c r="P326" i="2"/>
  <c r="P295" i="2"/>
  <c r="P359" i="2"/>
  <c r="L384" i="2"/>
  <c r="L490" i="2"/>
  <c r="L403" i="2"/>
  <c r="P399" i="2"/>
  <c r="P463" i="2"/>
  <c r="P527" i="2"/>
  <c r="L187" i="2"/>
  <c r="AB454" i="2"/>
  <c r="P281" i="2"/>
  <c r="P314" i="2"/>
  <c r="T296" i="2"/>
  <c r="T360" i="2"/>
  <c r="T424" i="2"/>
  <c r="T488" i="2"/>
  <c r="P485" i="2"/>
  <c r="P549" i="2"/>
  <c r="T306" i="2"/>
  <c r="T370" i="2"/>
  <c r="T434" i="2"/>
  <c r="T498" i="2"/>
  <c r="X285" i="2"/>
  <c r="X349" i="2"/>
  <c r="X413" i="2"/>
  <c r="X477" i="2"/>
  <c r="X541" i="2"/>
  <c r="P303" i="2"/>
  <c r="P367" i="2"/>
  <c r="L376" i="2"/>
  <c r="L498" i="2"/>
  <c r="P407" i="2"/>
  <c r="P471" i="2"/>
  <c r="P535" i="2"/>
  <c r="X549" i="2"/>
  <c r="X139" i="2"/>
  <c r="X115" i="2"/>
  <c r="P124" i="2"/>
  <c r="L167" i="2"/>
  <c r="L169" i="2"/>
  <c r="L189" i="2"/>
  <c r="P289" i="2"/>
  <c r="T304" i="2"/>
  <c r="T368" i="2"/>
  <c r="T432" i="2"/>
  <c r="T496" i="2"/>
  <c r="T314" i="2"/>
  <c r="T378" i="2"/>
  <c r="T442" i="2"/>
  <c r="T506" i="2"/>
  <c r="P406" i="2"/>
  <c r="X293" i="2"/>
  <c r="X357" i="2"/>
  <c r="X421" i="2"/>
  <c r="X485" i="2"/>
  <c r="P311" i="2"/>
  <c r="P375" i="2"/>
  <c r="L514" i="2"/>
  <c r="L437" i="2"/>
  <c r="L522" i="2"/>
  <c r="T4" i="2"/>
  <c r="X460" i="2"/>
  <c r="X524" i="2"/>
  <c r="P408" i="2"/>
  <c r="P425" i="2"/>
  <c r="P266" i="2"/>
  <c r="T376" i="2"/>
  <c r="T440" i="2"/>
  <c r="T504" i="2"/>
  <c r="T322" i="2"/>
  <c r="T386" i="2"/>
  <c r="T450" i="2"/>
  <c r="T514" i="2"/>
  <c r="P286" i="2"/>
  <c r="P350" i="2"/>
  <c r="X301" i="2"/>
  <c r="X365" i="2"/>
  <c r="X429" i="2"/>
  <c r="X493" i="2"/>
  <c r="L388" i="2"/>
  <c r="L454" i="2"/>
  <c r="L407" i="2"/>
  <c r="L538" i="2"/>
  <c r="L486" i="2"/>
  <c r="P423" i="2"/>
  <c r="P487" i="2"/>
  <c r="X21" i="2"/>
  <c r="P274" i="2"/>
  <c r="T320" i="2"/>
  <c r="T384" i="2"/>
  <c r="T448" i="2"/>
  <c r="T512" i="2"/>
  <c r="P445" i="2"/>
  <c r="P509" i="2"/>
  <c r="T266" i="2"/>
  <c r="T394" i="2"/>
  <c r="T458" i="2"/>
  <c r="T522" i="2"/>
  <c r="P294" i="2"/>
  <c r="X309" i="2"/>
  <c r="X373" i="2"/>
  <c r="X437" i="2"/>
  <c r="X501" i="2"/>
  <c r="L335" i="2"/>
  <c r="L280" i="2"/>
  <c r="L510" i="2"/>
  <c r="P431" i="2"/>
  <c r="P495" i="2"/>
  <c r="L327" i="2"/>
  <c r="AB111" i="2"/>
  <c r="X69" i="2"/>
  <c r="AB58" i="2"/>
  <c r="X123" i="2"/>
  <c r="X11" i="2"/>
  <c r="X75" i="2"/>
  <c r="P32" i="2"/>
  <c r="AB67" i="2"/>
  <c r="AB135" i="2"/>
  <c r="AB199" i="2"/>
  <c r="T79" i="2"/>
  <c r="T144" i="2"/>
  <c r="T208" i="2"/>
  <c r="X84" i="2"/>
  <c r="X20" i="2"/>
  <c r="X79" i="2"/>
  <c r="T15" i="2"/>
  <c r="X140" i="2"/>
  <c r="X149" i="2"/>
  <c r="X213" i="2"/>
  <c r="T82" i="2"/>
  <c r="X27" i="2"/>
  <c r="X37" i="2"/>
  <c r="AB16" i="2"/>
  <c r="AB77" i="2"/>
  <c r="X212" i="2"/>
  <c r="X263" i="2"/>
  <c r="AB13" i="2"/>
  <c r="AB68" i="2"/>
  <c r="AB46" i="2"/>
  <c r="AB72" i="2"/>
  <c r="AB60" i="2"/>
  <c r="AB126" i="2"/>
  <c r="X33" i="2"/>
  <c r="X98" i="2"/>
  <c r="AB103" i="2"/>
  <c r="T59" i="2"/>
  <c r="T124" i="2"/>
  <c r="X183" i="2"/>
  <c r="X248" i="2"/>
  <c r="D31" i="9" s="1"/>
  <c r="F31" i="9" s="1"/>
  <c r="X161" i="2"/>
  <c r="X225" i="2"/>
  <c r="P256" i="2"/>
  <c r="L66" i="2"/>
  <c r="L141" i="2"/>
  <c r="L210" i="2"/>
  <c r="X61" i="2"/>
  <c r="T117" i="2"/>
  <c r="P50" i="2"/>
  <c r="P116" i="2"/>
  <c r="P87" i="2"/>
  <c r="L30" i="2"/>
  <c r="L38" i="2"/>
  <c r="AB50" i="2"/>
  <c r="X114" i="2"/>
  <c r="T58" i="2"/>
  <c r="T123" i="2"/>
  <c r="X67" i="2"/>
  <c r="X13" i="2"/>
  <c r="X77" i="2"/>
  <c r="P195" i="2"/>
  <c r="P167" i="2"/>
  <c r="L102" i="2"/>
  <c r="L46" i="2"/>
  <c r="AB191" i="2"/>
  <c r="T200" i="2"/>
  <c r="X132" i="2"/>
  <c r="X12" i="2"/>
  <c r="X76" i="2"/>
  <c r="X54" i="2"/>
  <c r="P23" i="2"/>
  <c r="L237" i="2"/>
  <c r="P25" i="2"/>
  <c r="P245" i="2"/>
  <c r="L110" i="2"/>
  <c r="L54" i="2"/>
  <c r="P61" i="2"/>
  <c r="P254" i="2"/>
  <c r="AB38" i="2"/>
  <c r="AB125" i="2"/>
  <c r="AB256" i="2"/>
  <c r="T136" i="2"/>
  <c r="AB15" i="2"/>
  <c r="AB81" i="2"/>
  <c r="T7" i="2"/>
  <c r="X32" i="2"/>
  <c r="X97" i="2"/>
  <c r="X131" i="2"/>
  <c r="X141" i="2"/>
  <c r="X205" i="2"/>
  <c r="P169" i="2"/>
  <c r="T36" i="2"/>
  <c r="T165" i="2"/>
  <c r="T229" i="2"/>
  <c r="X29" i="2"/>
  <c r="P19" i="2"/>
  <c r="L64" i="2"/>
  <c r="L138" i="2"/>
  <c r="AB69" i="2"/>
  <c r="X204" i="2"/>
  <c r="P168" i="2"/>
  <c r="P92" i="2"/>
  <c r="L6" i="2"/>
  <c r="AB5" i="2"/>
  <c r="X35" i="2"/>
  <c r="P121" i="2"/>
  <c r="X45" i="2"/>
  <c r="T101" i="2"/>
  <c r="T30" i="2"/>
  <c r="T159" i="2"/>
  <c r="T223" i="2"/>
  <c r="P100" i="2"/>
  <c r="L14" i="2"/>
  <c r="L81" i="2"/>
  <c r="T188" i="2"/>
  <c r="T187" i="2"/>
  <c r="T252" i="2"/>
  <c r="X118" i="2"/>
  <c r="L22" i="2"/>
  <c r="L91" i="2"/>
  <c r="P222" i="2"/>
  <c r="X51" i="2"/>
  <c r="X95" i="2"/>
  <c r="P8" i="2"/>
  <c r="P201" i="2"/>
  <c r="X192" i="2"/>
  <c r="T240" i="2"/>
  <c r="P93" i="2"/>
  <c r="T24" i="2"/>
  <c r="T88" i="2"/>
  <c r="T153" i="2"/>
  <c r="T217" i="2"/>
  <c r="T25" i="2"/>
  <c r="T89" i="2"/>
  <c r="D21" i="9" s="1"/>
  <c r="F21" i="9" s="1"/>
  <c r="T154" i="2"/>
  <c r="T218" i="2"/>
  <c r="L17" i="2"/>
  <c r="L85" i="2"/>
  <c r="L160" i="2"/>
  <c r="L42" i="2"/>
  <c r="L107" i="2"/>
  <c r="L175" i="2"/>
  <c r="X103" i="2"/>
  <c r="P16" i="2"/>
  <c r="X5" i="2"/>
  <c r="X136" i="2"/>
  <c r="X200" i="2"/>
  <c r="T248" i="2"/>
  <c r="P229" i="2"/>
  <c r="T32" i="2"/>
  <c r="T96" i="2"/>
  <c r="T161" i="2"/>
  <c r="T225" i="2"/>
  <c r="T33" i="2"/>
  <c r="T97" i="2"/>
  <c r="T162" i="2"/>
  <c r="T226" i="2"/>
  <c r="P159" i="2"/>
  <c r="L25" i="2"/>
  <c r="L50" i="2"/>
  <c r="L261" i="2"/>
  <c r="P45" i="2"/>
  <c r="P110" i="2"/>
  <c r="P174" i="2"/>
  <c r="P238" i="2"/>
  <c r="X111" i="2"/>
  <c r="P24" i="2"/>
  <c r="P210" i="2"/>
  <c r="X144" i="2"/>
  <c r="X208" i="2"/>
  <c r="P66" i="2"/>
  <c r="T256" i="2"/>
  <c r="P237" i="2"/>
  <c r="T40" i="2"/>
  <c r="T104" i="2"/>
  <c r="T169" i="2"/>
  <c r="T233" i="2"/>
  <c r="T41" i="2"/>
  <c r="T105" i="2"/>
  <c r="T170" i="2"/>
  <c r="T234" i="2"/>
  <c r="P103" i="2"/>
  <c r="L33" i="2"/>
  <c r="L178" i="2"/>
  <c r="L60" i="2"/>
  <c r="L132" i="2"/>
  <c r="L203" i="2"/>
  <c r="L98" i="2"/>
  <c r="L123" i="2"/>
  <c r="X120" i="2"/>
  <c r="X152" i="2"/>
  <c r="X216" i="2"/>
  <c r="P75" i="2"/>
  <c r="T71" i="2"/>
  <c r="T48" i="2"/>
  <c r="T112" i="2"/>
  <c r="T177" i="2"/>
  <c r="T242" i="2"/>
  <c r="T49" i="2"/>
  <c r="T113" i="2"/>
  <c r="T178" i="2"/>
  <c r="T243" i="2"/>
  <c r="P111" i="2"/>
  <c r="L41" i="2"/>
  <c r="L69" i="2"/>
  <c r="L143" i="2"/>
  <c r="L213" i="2"/>
  <c r="L35" i="2"/>
  <c r="P126" i="2"/>
  <c r="P190" i="2"/>
  <c r="L236" i="2"/>
  <c r="X19" i="2"/>
  <c r="X128" i="2"/>
  <c r="P40" i="2"/>
  <c r="X160" i="2"/>
  <c r="X224" i="2"/>
  <c r="P83" i="2"/>
  <c r="T56" i="2"/>
  <c r="T121" i="2"/>
  <c r="T185" i="2"/>
  <c r="T250" i="2"/>
  <c r="T57" i="2"/>
  <c r="T122" i="2"/>
  <c r="T186" i="2"/>
  <c r="T251" i="2"/>
  <c r="P119" i="2"/>
  <c r="L49" i="2"/>
  <c r="L194" i="2"/>
  <c r="L10" i="2"/>
  <c r="L77" i="2"/>
  <c r="L152" i="2"/>
  <c r="L221" i="2"/>
  <c r="P198" i="2"/>
  <c r="P48" i="2"/>
  <c r="P177" i="2"/>
  <c r="X168" i="2"/>
  <c r="X232" i="2"/>
  <c r="P219" i="2"/>
  <c r="T64" i="2"/>
  <c r="T129" i="2"/>
  <c r="T193" i="2"/>
  <c r="X220" i="2"/>
  <c r="T65" i="2"/>
  <c r="T130" i="2"/>
  <c r="T194" i="2"/>
  <c r="T259" i="2"/>
  <c r="P127" i="2"/>
  <c r="L202" i="2"/>
  <c r="L18" i="2"/>
  <c r="L86" i="2"/>
  <c r="L161" i="2"/>
  <c r="P13" i="2"/>
  <c r="P77" i="2"/>
  <c r="P142" i="2"/>
  <c r="P206" i="2"/>
  <c r="X257" i="2"/>
  <c r="P185" i="2"/>
  <c r="X176" i="2"/>
  <c r="X241" i="2"/>
  <c r="P141" i="2"/>
  <c r="T8" i="2"/>
  <c r="T72" i="2"/>
  <c r="T137" i="2"/>
  <c r="T201" i="2"/>
  <c r="T9" i="2"/>
  <c r="T73" i="2"/>
  <c r="T138" i="2"/>
  <c r="T202" i="2"/>
  <c r="L67" i="2"/>
  <c r="L142" i="2"/>
  <c r="L212" i="2"/>
  <c r="L26" i="2"/>
  <c r="L170" i="2"/>
  <c r="L239" i="2"/>
  <c r="L227" i="2"/>
  <c r="L192" i="2"/>
  <c r="X87" i="2"/>
  <c r="P193" i="2"/>
  <c r="P57" i="2"/>
  <c r="X184" i="2"/>
  <c r="X249" i="2"/>
  <c r="T16" i="2"/>
  <c r="T145" i="2"/>
  <c r="T209" i="2"/>
  <c r="T17" i="2"/>
  <c r="T81" i="2"/>
  <c r="T146" i="2"/>
  <c r="T210" i="2"/>
  <c r="L9" i="2"/>
  <c r="L76" i="2"/>
  <c r="L34" i="2"/>
  <c r="L179" i="2"/>
  <c r="P29" i="2"/>
  <c r="P94" i="2"/>
  <c r="P158" i="2"/>
  <c r="P262" i="2"/>
  <c r="L27" i="2"/>
  <c r="L52" i="2"/>
  <c r="L117" i="2"/>
  <c r="P53" i="2"/>
  <c r="P118" i="2"/>
  <c r="P182" i="2"/>
  <c r="P246" i="2"/>
  <c r="L228" i="2"/>
  <c r="T258" i="2"/>
  <c r="L135" i="2"/>
  <c r="L125" i="2"/>
  <c r="L43" i="2"/>
  <c r="L207" i="2"/>
  <c r="P5" i="2"/>
  <c r="P69" i="2"/>
  <c r="P134" i="2"/>
  <c r="L176" i="2"/>
  <c r="L247" i="2"/>
  <c r="L263" i="2"/>
  <c r="L51" i="2"/>
  <c r="L196" i="2"/>
  <c r="L12" i="2"/>
  <c r="L79" i="2"/>
  <c r="L184" i="2"/>
  <c r="L255" i="2"/>
  <c r="L61" i="2"/>
  <c r="L134" i="2"/>
  <c r="L204" i="2"/>
  <c r="L20" i="2"/>
  <c r="L88" i="2"/>
  <c r="L157" i="2"/>
  <c r="P21" i="2"/>
  <c r="P86" i="2"/>
  <c r="P150" i="2"/>
  <c r="P214" i="2"/>
  <c r="L70" i="2"/>
  <c r="L144" i="2"/>
  <c r="L214" i="2"/>
  <c r="L28" i="2"/>
  <c r="L11" i="2"/>
  <c r="L78" i="2"/>
  <c r="L153" i="2"/>
  <c r="L222" i="2"/>
  <c r="L36" i="2"/>
  <c r="L101" i="2"/>
  <c r="L246" i="2"/>
  <c r="P37" i="2"/>
  <c r="P102" i="2"/>
  <c r="P166" i="2"/>
  <c r="P230" i="2"/>
  <c r="L19" i="2"/>
  <c r="L87" i="2"/>
  <c r="L162" i="2"/>
  <c r="L44" i="2"/>
  <c r="L115" i="2"/>
  <c r="L109" i="2"/>
  <c r="L254" i="2"/>
  <c r="L218" i="2"/>
  <c r="AB55" i="2"/>
  <c r="AB23" i="2"/>
  <c r="AB22" i="2"/>
  <c r="AB34" i="2"/>
  <c r="AB108" i="2"/>
  <c r="AB175" i="2"/>
  <c r="AB240" i="2"/>
  <c r="AB273" i="2"/>
  <c r="AB337" i="2"/>
  <c r="AB44" i="2"/>
  <c r="AB405" i="2"/>
  <c r="AB469" i="2"/>
  <c r="AB533" i="2"/>
  <c r="AB118" i="2"/>
  <c r="AB53" i="2"/>
  <c r="AB56" i="2"/>
  <c r="AB43" i="2"/>
  <c r="AB277" i="2"/>
  <c r="AB341" i="2"/>
  <c r="AB548" i="2"/>
  <c r="AB25" i="2"/>
  <c r="AB109" i="2"/>
  <c r="AB87" i="2"/>
  <c r="AB308" i="2"/>
  <c r="AB372" i="2"/>
  <c r="AB307" i="2"/>
  <c r="AB371" i="2"/>
  <c r="AB39" i="2"/>
  <c r="AB33" i="2"/>
  <c r="AB117" i="2"/>
  <c r="AB95" i="2"/>
  <c r="AB42" i="2"/>
  <c r="AB64" i="2"/>
  <c r="AB7" i="2"/>
  <c r="AB52" i="2"/>
  <c r="AB438" i="2"/>
  <c r="AB510" i="2"/>
  <c r="AB422" i="2"/>
  <c r="AB487" i="2"/>
  <c r="AB310" i="2"/>
  <c r="AB374" i="2"/>
  <c r="AB440" i="2"/>
  <c r="AB504" i="2"/>
  <c r="AB287" i="2"/>
  <c r="AB351" i="2"/>
  <c r="AB416" i="2"/>
  <c r="AB481" i="2"/>
  <c r="AB545" i="2"/>
  <c r="AB272" i="2"/>
  <c r="AB336" i="2"/>
  <c r="AB401" i="2"/>
  <c r="AB466" i="2"/>
  <c r="AB530" i="2"/>
  <c r="AB402" i="2"/>
  <c r="AB467" i="2"/>
  <c r="AB531" i="2"/>
  <c r="AB314" i="2"/>
  <c r="AB378" i="2"/>
  <c r="AB444" i="2"/>
  <c r="AB508" i="2"/>
  <c r="AB518" i="2"/>
  <c r="AB431" i="2"/>
  <c r="AB495" i="2"/>
  <c r="AB318" i="2"/>
  <c r="AB382" i="2"/>
  <c r="AB448" i="2"/>
  <c r="AB512" i="2"/>
  <c r="AB295" i="2"/>
  <c r="AB359" i="2"/>
  <c r="AB424" i="2"/>
  <c r="AB489" i="2"/>
  <c r="AB280" i="2"/>
  <c r="AB344" i="2"/>
  <c r="AB409" i="2"/>
  <c r="AB474" i="2"/>
  <c r="AB538" i="2"/>
  <c r="AB410" i="2"/>
  <c r="AB475" i="2"/>
  <c r="AB539" i="2"/>
  <c r="AB322" i="2"/>
  <c r="AB386" i="2"/>
  <c r="AB452" i="2"/>
  <c r="AB516" i="2"/>
  <c r="AB189" i="2"/>
  <c r="AB254" i="2"/>
  <c r="AB462" i="2"/>
  <c r="AB526" i="2"/>
  <c r="AB439" i="2"/>
  <c r="AB503" i="2"/>
  <c r="AB326" i="2"/>
  <c r="AB390" i="2"/>
  <c r="AB456" i="2"/>
  <c r="AB520" i="2"/>
  <c r="AB303" i="2"/>
  <c r="AB367" i="2"/>
  <c r="AB433" i="2"/>
  <c r="AB497" i="2"/>
  <c r="AB288" i="2"/>
  <c r="AB352" i="2"/>
  <c r="AB417" i="2"/>
  <c r="AB482" i="2"/>
  <c r="AB546" i="2"/>
  <c r="AB418" i="2"/>
  <c r="AB483" i="2"/>
  <c r="AB547" i="2"/>
  <c r="AB330" i="2"/>
  <c r="AB395" i="2"/>
  <c r="AB460" i="2"/>
  <c r="AB524" i="2"/>
  <c r="AB534" i="2"/>
  <c r="AB447" i="2"/>
  <c r="AB511" i="2"/>
  <c r="AB270" i="2"/>
  <c r="AB334" i="2"/>
  <c r="AB399" i="2"/>
  <c r="AB464" i="2"/>
  <c r="AB528" i="2"/>
  <c r="AB311" i="2"/>
  <c r="AB375" i="2"/>
  <c r="AB441" i="2"/>
  <c r="AB505" i="2"/>
  <c r="AB296" i="2"/>
  <c r="AB360" i="2"/>
  <c r="AB425" i="2"/>
  <c r="AB490" i="2"/>
  <c r="AB361" i="2"/>
  <c r="AB426" i="2"/>
  <c r="AB491" i="2"/>
  <c r="AB338" i="2"/>
  <c r="AB403" i="2"/>
  <c r="AB468" i="2"/>
  <c r="AB532" i="2"/>
  <c r="AB105" i="2"/>
  <c r="AB237" i="2"/>
  <c r="AB73" i="2"/>
  <c r="AB124" i="2"/>
  <c r="AB478" i="2"/>
  <c r="AB542" i="2"/>
  <c r="AB455" i="2"/>
  <c r="AB519" i="2"/>
  <c r="AB278" i="2"/>
  <c r="AB342" i="2"/>
  <c r="AB407" i="2"/>
  <c r="AB472" i="2"/>
  <c r="AB536" i="2"/>
  <c r="AB319" i="2"/>
  <c r="AB383" i="2"/>
  <c r="AB449" i="2"/>
  <c r="AB513" i="2"/>
  <c r="AB304" i="2"/>
  <c r="AB368" i="2"/>
  <c r="AB434" i="2"/>
  <c r="AB498" i="2"/>
  <c r="AB369" i="2"/>
  <c r="AB435" i="2"/>
  <c r="AB499" i="2"/>
  <c r="AB346" i="2"/>
  <c r="AB411" i="2"/>
  <c r="AB476" i="2"/>
  <c r="AB540" i="2"/>
  <c r="AB147" i="2"/>
  <c r="AB211" i="2"/>
  <c r="AB180" i="2"/>
  <c r="AB133" i="2"/>
  <c r="AB198" i="2"/>
  <c r="AB486" i="2"/>
  <c r="AB550" i="2"/>
  <c r="AB398" i="2"/>
  <c r="AB463" i="2"/>
  <c r="AB527" i="2"/>
  <c r="AB286" i="2"/>
  <c r="AB350" i="2"/>
  <c r="AB415" i="2"/>
  <c r="AB480" i="2"/>
  <c r="AB544" i="2"/>
  <c r="AB327" i="2"/>
  <c r="AB392" i="2"/>
  <c r="AB457" i="2"/>
  <c r="AB521" i="2"/>
  <c r="AB312" i="2"/>
  <c r="AB376" i="2"/>
  <c r="AB442" i="2"/>
  <c r="AB506" i="2"/>
  <c r="AB377" i="2"/>
  <c r="AB443" i="2"/>
  <c r="AB507" i="2"/>
  <c r="AB354" i="2"/>
  <c r="AB419" i="2"/>
  <c r="AB484" i="2"/>
  <c r="AB494" i="2"/>
  <c r="AB406" i="2"/>
  <c r="AB471" i="2"/>
  <c r="AB535" i="2"/>
  <c r="AB294" i="2"/>
  <c r="AB358" i="2"/>
  <c r="AB423" i="2"/>
  <c r="AB488" i="2"/>
  <c r="AB271" i="2"/>
  <c r="AB335" i="2"/>
  <c r="AB400" i="2"/>
  <c r="AB465" i="2"/>
  <c r="AB529" i="2"/>
  <c r="AB320" i="2"/>
  <c r="AB384" i="2"/>
  <c r="AB450" i="2"/>
  <c r="AB514" i="2"/>
  <c r="AB385" i="2"/>
  <c r="AB451" i="2"/>
  <c r="AB515" i="2"/>
  <c r="AB362" i="2"/>
  <c r="AB427" i="2"/>
  <c r="AB492" i="2"/>
  <c r="AB502" i="2"/>
  <c r="AB414" i="2"/>
  <c r="AB479" i="2"/>
  <c r="AB543" i="2"/>
  <c r="AB302" i="2"/>
  <c r="AB366" i="2"/>
  <c r="AB432" i="2"/>
  <c r="AB496" i="2"/>
  <c r="AB279" i="2"/>
  <c r="AB343" i="2"/>
  <c r="AB408" i="2"/>
  <c r="AB473" i="2"/>
  <c r="AB537" i="2"/>
  <c r="AB328" i="2"/>
  <c r="AB393" i="2"/>
  <c r="AB458" i="2"/>
  <c r="AB522" i="2"/>
  <c r="AB394" i="2"/>
  <c r="AB459" i="2"/>
  <c r="AB523" i="2"/>
  <c r="AB306" i="2"/>
  <c r="AB370" i="2"/>
  <c r="AB436" i="2"/>
  <c r="AB500" i="2"/>
  <c r="AB129" i="2"/>
  <c r="AB194" i="2"/>
  <c r="AB259" i="2"/>
  <c r="AB71" i="2"/>
  <c r="AB139" i="2"/>
  <c r="AB203" i="2"/>
  <c r="AB172" i="2"/>
  <c r="AB141" i="2"/>
  <c r="AB205" i="2"/>
  <c r="AB57" i="2"/>
  <c r="AB190" i="2"/>
  <c r="AB255" i="2"/>
  <c r="AB138" i="2"/>
  <c r="AB202" i="2"/>
  <c r="AB79" i="2"/>
  <c r="AB113" i="2"/>
  <c r="AB245" i="2"/>
  <c r="AB82" i="2"/>
  <c r="AB149" i="2"/>
  <c r="AB213" i="2"/>
  <c r="AB66" i="2"/>
  <c r="AB8" i="2"/>
  <c r="AB75" i="2"/>
  <c r="AB146" i="2"/>
  <c r="AB210" i="2"/>
  <c r="AB88" i="2"/>
  <c r="AB155" i="2"/>
  <c r="AB219" i="2"/>
  <c r="AB122" i="2"/>
  <c r="AB188" i="2"/>
  <c r="AB253" i="2"/>
  <c r="AB90" i="2"/>
  <c r="AB157" i="2"/>
  <c r="AB221" i="2"/>
  <c r="AB74" i="2"/>
  <c r="AB142" i="2"/>
  <c r="AB206" i="2"/>
  <c r="AB31" i="2"/>
  <c r="AB154" i="2"/>
  <c r="AB218" i="2"/>
  <c r="AB96" i="2"/>
  <c r="AB163" i="2"/>
  <c r="AB227" i="2"/>
  <c r="AB131" i="2"/>
  <c r="AB196" i="2"/>
  <c r="AB261" i="2"/>
  <c r="AB98" i="2"/>
  <c r="AB165" i="2"/>
  <c r="AB229" i="2"/>
  <c r="AB83" i="2"/>
  <c r="AB150" i="2"/>
  <c r="AB214" i="2"/>
  <c r="AB24" i="2"/>
  <c r="AB162" i="2"/>
  <c r="AB226" i="2"/>
  <c r="AB104" i="2"/>
  <c r="AB171" i="2"/>
  <c r="AB235" i="2"/>
  <c r="AB140" i="2"/>
  <c r="AB204" i="2"/>
  <c r="AB106" i="2"/>
  <c r="AB173" i="2"/>
  <c r="AB238" i="2"/>
  <c r="AB91" i="2"/>
  <c r="AB158" i="2"/>
  <c r="AB222" i="2"/>
  <c r="AB47" i="2"/>
  <c r="AB32" i="2"/>
  <c r="AB41" i="2"/>
  <c r="AB170" i="2"/>
  <c r="AB234" i="2"/>
  <c r="AB112" i="2"/>
  <c r="AB179" i="2"/>
  <c r="AB244" i="2"/>
  <c r="AB148" i="2"/>
  <c r="AB212" i="2"/>
  <c r="AB114" i="2"/>
  <c r="AB181" i="2"/>
  <c r="AB246" i="2"/>
  <c r="AB99" i="2"/>
  <c r="AB166" i="2"/>
  <c r="AB230" i="2"/>
  <c r="AB178" i="2"/>
  <c r="AB243" i="2"/>
  <c r="AB121" i="2"/>
  <c r="AB187" i="2"/>
  <c r="AB252" i="2"/>
  <c r="AB89" i="2"/>
  <c r="AB156" i="2"/>
  <c r="AB123" i="2"/>
  <c r="AB107" i="2"/>
  <c r="AB174" i="2"/>
  <c r="AB239" i="2"/>
  <c r="AB262" i="2"/>
  <c r="AB120" i="2"/>
  <c r="AB186" i="2"/>
  <c r="AB251" i="2"/>
  <c r="AB63" i="2"/>
  <c r="AB130" i="2"/>
  <c r="AB195" i="2"/>
  <c r="AB260" i="2"/>
  <c r="AB97" i="2"/>
  <c r="AB164" i="2"/>
  <c r="AB228" i="2"/>
  <c r="AB65" i="2"/>
  <c r="AB132" i="2"/>
  <c r="AB197" i="2"/>
  <c r="AB49" i="2"/>
  <c r="AB115" i="2"/>
  <c r="AB182" i="2"/>
  <c r="AB247" i="2"/>
  <c r="D30" i="9" l="1"/>
  <c r="F30" i="9" s="1"/>
  <c r="J28" i="9" s="1"/>
  <c r="D37" i="10"/>
  <c r="F37" i="10" s="1"/>
  <c r="D30" i="10"/>
  <c r="F30" i="10" s="1"/>
  <c r="D23" i="10"/>
  <c r="F23" i="10" s="1"/>
  <c r="K20" i="10" s="1"/>
  <c r="D50" i="11"/>
  <c r="F50" i="11" s="1"/>
  <c r="C29" i="12"/>
  <c r="E29" i="12" s="1"/>
  <c r="D17" i="11"/>
  <c r="F17" i="11" s="1"/>
  <c r="J15" i="11" s="1"/>
  <c r="C25" i="12"/>
  <c r="E25" i="12" s="1"/>
  <c r="C16" i="12"/>
  <c r="E16" i="12" s="1"/>
  <c r="C21" i="14"/>
  <c r="E21" i="14" s="1"/>
  <c r="B60" i="1"/>
  <c r="I10" i="14"/>
  <c r="C28" i="13"/>
  <c r="E28" i="13" s="1"/>
  <c r="H11" i="13"/>
  <c r="B49" i="1" s="1"/>
  <c r="C30" i="12"/>
  <c r="E30" i="12" s="1"/>
  <c r="C37" i="13"/>
  <c r="E37" i="13" s="1"/>
  <c r="D37" i="11"/>
  <c r="F37" i="11" s="1"/>
  <c r="J31" i="11" s="1"/>
  <c r="D35" i="11"/>
  <c r="F35" i="11" s="1"/>
  <c r="J30" i="11" s="1"/>
  <c r="C36" i="12"/>
  <c r="E36" i="12" s="1"/>
  <c r="C36" i="13"/>
  <c r="E36" i="13" s="1"/>
  <c r="C40" i="12"/>
  <c r="E40" i="12" s="1"/>
  <c r="D39" i="10"/>
  <c r="F39" i="10" s="1"/>
  <c r="K32" i="10" s="1"/>
  <c r="D20" i="10"/>
  <c r="F20" i="10" s="1"/>
  <c r="K18" i="10" s="1"/>
  <c r="D38" i="10"/>
  <c r="F38" i="10" s="1"/>
  <c r="C15" i="13"/>
  <c r="E15" i="13" s="1"/>
  <c r="C26" i="13"/>
  <c r="E26" i="13" s="1"/>
  <c r="D47" i="10"/>
  <c r="F47" i="10" s="1"/>
  <c r="D38" i="11"/>
  <c r="F38" i="11" s="1"/>
  <c r="D40" i="11"/>
  <c r="F40" i="11" s="1"/>
  <c r="C32" i="12"/>
  <c r="E32" i="12" s="1"/>
  <c r="C39" i="12"/>
  <c r="E39" i="12" s="1"/>
  <c r="D49" i="11"/>
  <c r="F49" i="11" s="1"/>
  <c r="D40" i="10"/>
  <c r="F40" i="10" s="1"/>
  <c r="K31" i="10" s="1"/>
  <c r="C33" i="12"/>
  <c r="E33" i="12" s="1"/>
  <c r="C38" i="12"/>
  <c r="E38" i="12" s="1"/>
  <c r="D22" i="10"/>
  <c r="F22" i="10" s="1"/>
  <c r="D31" i="10"/>
  <c r="F31" i="10" s="1"/>
  <c r="K26" i="10" s="1"/>
  <c r="D43" i="11"/>
  <c r="F43" i="11" s="1"/>
  <c r="J36" i="11" s="1"/>
  <c r="C32" i="13"/>
  <c r="E32" i="13" s="1"/>
  <c r="D21" i="10"/>
  <c r="F21" i="10" s="1"/>
  <c r="K19" i="10" s="1"/>
  <c r="D44" i="11"/>
  <c r="F44" i="11" s="1"/>
  <c r="D36" i="11"/>
  <c r="F36" i="11" s="1"/>
  <c r="C31" i="12"/>
  <c r="E31" i="12" s="1"/>
  <c r="C34" i="12"/>
  <c r="E34" i="12" s="1"/>
  <c r="C17" i="13"/>
  <c r="E17" i="13" s="1"/>
  <c r="C24" i="12"/>
  <c r="E24" i="12" s="1"/>
  <c r="C19" i="12"/>
  <c r="E19" i="12" s="1"/>
  <c r="D16" i="11"/>
  <c r="F16" i="11" s="1"/>
  <c r="C22" i="12"/>
  <c r="E22" i="12" s="1"/>
  <c r="D22" i="11"/>
  <c r="F22" i="11" s="1"/>
  <c r="D19" i="11"/>
  <c r="F19" i="11" s="1"/>
  <c r="J17" i="11" s="1"/>
  <c r="C27" i="12"/>
  <c r="E27" i="12" s="1"/>
  <c r="C18" i="13"/>
  <c r="E18" i="13" s="1"/>
  <c r="D18" i="11"/>
  <c r="F18" i="11" s="1"/>
  <c r="J16" i="11" s="1"/>
  <c r="D20" i="11"/>
  <c r="F20" i="11" s="1"/>
  <c r="J18" i="11" s="1"/>
  <c r="C21" i="13"/>
  <c r="E21" i="13" s="1"/>
  <c r="H9" i="13" s="1"/>
  <c r="B47" i="1" s="1"/>
  <c r="C14" i="13"/>
  <c r="E14" i="13" s="1"/>
  <c r="D31" i="11"/>
  <c r="F31" i="11" s="1"/>
  <c r="C13" i="13"/>
  <c r="E13" i="13" s="1"/>
  <c r="C22" i="13"/>
  <c r="E22" i="13" s="1"/>
  <c r="H8" i="13" s="1"/>
  <c r="B46" i="1" s="1"/>
  <c r="C18" i="12"/>
  <c r="E18" i="12" s="1"/>
  <c r="I9" i="12" s="1"/>
  <c r="B36" i="1" s="1"/>
  <c r="C7" i="13"/>
  <c r="E7" i="13" s="1"/>
  <c r="C4" i="12"/>
  <c r="E4" i="12" s="1"/>
  <c r="D16" i="10"/>
  <c r="F16" i="10" s="1"/>
  <c r="K14" i="10" s="1"/>
  <c r="C9" i="13"/>
  <c r="E9" i="13" s="1"/>
  <c r="C11" i="13"/>
  <c r="E11" i="13" s="1"/>
  <c r="C2" i="12"/>
  <c r="E2" i="12" s="1"/>
  <c r="D7" i="11"/>
  <c r="F7" i="11" s="1"/>
  <c r="J7" i="11" s="1"/>
  <c r="D15" i="11"/>
  <c r="F15" i="11" s="1"/>
  <c r="D10" i="11"/>
  <c r="F10" i="11" s="1"/>
  <c r="J9" i="11" s="1"/>
  <c r="D12" i="11"/>
  <c r="F12" i="11" s="1"/>
  <c r="J11" i="11" s="1"/>
  <c r="C14" i="12"/>
  <c r="E14" i="12" s="1"/>
  <c r="C3" i="12"/>
  <c r="E3" i="12" s="1"/>
  <c r="C6" i="13"/>
  <c r="E6" i="13" s="1"/>
  <c r="C8" i="13"/>
  <c r="E8" i="13" s="1"/>
  <c r="C5" i="13"/>
  <c r="E5" i="13" s="1"/>
  <c r="C3" i="13"/>
  <c r="E3" i="13" s="1"/>
  <c r="C2" i="13"/>
  <c r="E2" i="13" s="1"/>
  <c r="C6" i="12"/>
  <c r="E6" i="12" s="1"/>
  <c r="C9" i="12"/>
  <c r="E9" i="12" s="1"/>
  <c r="C5" i="12"/>
  <c r="E5" i="12" s="1"/>
  <c r="D14" i="10"/>
  <c r="F14" i="10" s="1"/>
  <c r="K13" i="10" s="1"/>
  <c r="D14" i="11"/>
  <c r="F14" i="11" s="1"/>
  <c r="J13" i="11" s="1"/>
  <c r="D2" i="11"/>
  <c r="F2" i="11" s="1"/>
  <c r="C12" i="12"/>
  <c r="E12" i="12" s="1"/>
  <c r="C11" i="12"/>
  <c r="E11" i="12" s="1"/>
  <c r="I8" i="12" s="1"/>
  <c r="B35" i="1" s="1"/>
  <c r="C10" i="12"/>
  <c r="E10" i="12" s="1"/>
  <c r="I4" i="12" s="1"/>
  <c r="B31" i="1" s="1"/>
  <c r="J14" i="11"/>
  <c r="I10" i="12"/>
  <c r="B37" i="1" s="1"/>
  <c r="D28" i="10"/>
  <c r="F28" i="10" s="1"/>
  <c r="K23" i="10" s="1"/>
  <c r="D9" i="11"/>
  <c r="F9" i="11" s="1"/>
  <c r="J8" i="11" s="1"/>
  <c r="C37" i="12"/>
  <c r="E37" i="12" s="1"/>
  <c r="I12" i="12" s="1"/>
  <c r="B39" i="1" s="1"/>
  <c r="C33" i="13"/>
  <c r="E33" i="13" s="1"/>
  <c r="H12" i="13" s="1"/>
  <c r="B50" i="1" s="1"/>
  <c r="D5" i="11"/>
  <c r="F5" i="11" s="1"/>
  <c r="J5" i="11" s="1"/>
  <c r="D5" i="10"/>
  <c r="F5" i="10" s="1"/>
  <c r="D6" i="10"/>
  <c r="F6" i="10" s="1"/>
  <c r="K6" i="10" s="1"/>
  <c r="D24" i="10"/>
  <c r="F24" i="10" s="1"/>
  <c r="K21" i="10" s="1"/>
  <c r="D4" i="11"/>
  <c r="F4" i="11" s="1"/>
  <c r="J4" i="11" s="1"/>
  <c r="D46" i="11"/>
  <c r="F46" i="11" s="1"/>
  <c r="C38" i="14"/>
  <c r="E38" i="14" s="1"/>
  <c r="C23" i="12"/>
  <c r="E23" i="12" s="1"/>
  <c r="I11" i="12" s="1"/>
  <c r="B38" i="1" s="1"/>
  <c r="D48" i="11"/>
  <c r="F48" i="11" s="1"/>
  <c r="J33" i="11" s="1"/>
  <c r="N12" i="11" s="1"/>
  <c r="B28" i="1" s="1"/>
  <c r="D3" i="11"/>
  <c r="F3" i="11" s="1"/>
  <c r="J3" i="11" s="1"/>
  <c r="N3" i="11" s="1"/>
  <c r="B19" i="1" s="1"/>
  <c r="D42" i="11"/>
  <c r="F42" i="11" s="1"/>
  <c r="D32" i="11"/>
  <c r="F32" i="11" s="1"/>
  <c r="J27" i="11" s="1"/>
  <c r="K29" i="10"/>
  <c r="C11" i="14"/>
  <c r="E11" i="14" s="1"/>
  <c r="C27" i="14"/>
  <c r="E27" i="14" s="1"/>
  <c r="C35" i="14"/>
  <c r="E35" i="14" s="1"/>
  <c r="C4" i="13"/>
  <c r="E4" i="13" s="1"/>
  <c r="D7" i="10"/>
  <c r="F7" i="10" s="1"/>
  <c r="K7" i="10" s="1"/>
  <c r="N8" i="10" s="1"/>
  <c r="B14" i="1" s="1"/>
  <c r="D24" i="11"/>
  <c r="F24" i="11" s="1"/>
  <c r="J21" i="11" s="1"/>
  <c r="N8" i="11" s="1"/>
  <c r="B24" i="1" s="1"/>
  <c r="D39" i="11"/>
  <c r="F39" i="11" s="1"/>
  <c r="J32" i="11" s="1"/>
  <c r="D6" i="11"/>
  <c r="F6" i="11" s="1"/>
  <c r="J6" i="11" s="1"/>
  <c r="D30" i="11"/>
  <c r="F30" i="11" s="1"/>
  <c r="J26" i="11" s="1"/>
  <c r="D8" i="11"/>
  <c r="F8" i="11" s="1"/>
  <c r="J2" i="11" s="1"/>
  <c r="C26" i="12"/>
  <c r="E26" i="12" s="1"/>
  <c r="C20" i="13"/>
  <c r="E20" i="13" s="1"/>
  <c r="C12" i="13"/>
  <c r="E12" i="13" s="1"/>
  <c r="C10" i="13"/>
  <c r="E10" i="13" s="1"/>
  <c r="D15" i="10"/>
  <c r="F15" i="10" s="1"/>
  <c r="D29" i="10"/>
  <c r="F29" i="10" s="1"/>
  <c r="K25" i="10" s="1"/>
  <c r="C35" i="13"/>
  <c r="E35" i="13" s="1"/>
  <c r="D45" i="11"/>
  <c r="F45" i="11" s="1"/>
  <c r="D4" i="10"/>
  <c r="F4" i="10" s="1"/>
  <c r="K4" i="10" s="1"/>
  <c r="D50" i="10"/>
  <c r="F50" i="10" s="1"/>
  <c r="D29" i="11"/>
  <c r="F29" i="11" s="1"/>
  <c r="J25" i="11" s="1"/>
  <c r="D23" i="11"/>
  <c r="F23" i="11" s="1"/>
  <c r="J20" i="11" s="1"/>
  <c r="C7" i="12"/>
  <c r="E7" i="12" s="1"/>
  <c r="D13" i="10"/>
  <c r="F13" i="10" s="1"/>
  <c r="K12" i="10" s="1"/>
  <c r="D3" i="10"/>
  <c r="F3" i="10" s="1"/>
  <c r="K3" i="10" s="1"/>
  <c r="D9" i="10"/>
  <c r="F9" i="10" s="1"/>
  <c r="K8" i="10" s="1"/>
  <c r="D49" i="10"/>
  <c r="F49" i="10" s="1"/>
  <c r="D33" i="11"/>
  <c r="F33" i="11" s="1"/>
  <c r="J28" i="11" s="1"/>
  <c r="N11" i="11" s="1"/>
  <c r="B27" i="1" s="1"/>
  <c r="C13" i="12"/>
  <c r="E13" i="12" s="1"/>
  <c r="I5" i="12" s="1"/>
  <c r="B32" i="1" s="1"/>
  <c r="C19" i="13"/>
  <c r="E19" i="13" s="1"/>
  <c r="H7" i="13" s="1"/>
  <c r="B45" i="1" s="1"/>
  <c r="C25" i="13"/>
  <c r="E25" i="13" s="1"/>
  <c r="C21" i="12"/>
  <c r="E21" i="12" s="1"/>
  <c r="C34" i="13"/>
  <c r="E34" i="13" s="1"/>
  <c r="H10" i="13" s="1"/>
  <c r="B48" i="1" s="1"/>
  <c r="D43" i="9"/>
  <c r="F43" i="9" s="1"/>
  <c r="D11" i="11"/>
  <c r="F11" i="11" s="1"/>
  <c r="J10" i="11" s="1"/>
  <c r="D28" i="11"/>
  <c r="F28" i="11" s="1"/>
  <c r="J22" i="11" s="1"/>
  <c r="D27" i="11"/>
  <c r="F27" i="11" s="1"/>
  <c r="J24" i="11" s="1"/>
  <c r="N10" i="11" s="1"/>
  <c r="B26" i="1" s="1"/>
  <c r="D47" i="11"/>
  <c r="F47" i="11" s="1"/>
  <c r="J37" i="11" s="1"/>
  <c r="C28" i="12"/>
  <c r="E28" i="12" s="1"/>
  <c r="D13" i="11"/>
  <c r="F13" i="11" s="1"/>
  <c r="J12" i="11" s="1"/>
  <c r="D19" i="9"/>
  <c r="F19" i="9" s="1"/>
  <c r="D8" i="10"/>
  <c r="F8" i="10" s="1"/>
  <c r="D52" i="10"/>
  <c r="F52" i="10" s="1"/>
  <c r="K37" i="10" s="1"/>
  <c r="D41" i="11"/>
  <c r="F41" i="11" s="1"/>
  <c r="J34" i="11" s="1"/>
  <c r="J29" i="11"/>
  <c r="C8" i="12"/>
  <c r="E8" i="12" s="1"/>
  <c r="I2" i="12" s="1"/>
  <c r="B29" i="1" s="1"/>
  <c r="C23" i="13"/>
  <c r="E23" i="13" s="1"/>
  <c r="C24" i="13"/>
  <c r="E24" i="13" s="1"/>
  <c r="C7" i="14"/>
  <c r="E7" i="14" s="1"/>
  <c r="C16" i="14"/>
  <c r="E16" i="14" s="1"/>
  <c r="C24" i="14"/>
  <c r="E24" i="14" s="1"/>
  <c r="C5" i="14"/>
  <c r="E5" i="14" s="1"/>
  <c r="C39" i="14"/>
  <c r="E39" i="14" s="1"/>
  <c r="C8" i="14"/>
  <c r="E8" i="14" s="1"/>
  <c r="C10" i="14"/>
  <c r="E10" i="14" s="1"/>
  <c r="C12" i="14"/>
  <c r="E12" i="14" s="1"/>
  <c r="C26" i="14"/>
  <c r="E26" i="14" s="1"/>
  <c r="C6" i="14"/>
  <c r="E6" i="14" s="1"/>
  <c r="C17" i="14"/>
  <c r="E17" i="14" s="1"/>
  <c r="C30" i="14"/>
  <c r="E30" i="14" s="1"/>
  <c r="C18" i="14"/>
  <c r="E18" i="14" s="1"/>
  <c r="C28" i="14"/>
  <c r="E28" i="14" s="1"/>
  <c r="C23" i="14"/>
  <c r="E23" i="14" s="1"/>
  <c r="C15" i="14"/>
  <c r="E15" i="14" s="1"/>
  <c r="C20" i="14"/>
  <c r="E20" i="14" s="1"/>
  <c r="C29" i="14"/>
  <c r="E29" i="14" s="1"/>
  <c r="C9" i="14"/>
  <c r="E9" i="14" s="1"/>
  <c r="C3" i="14"/>
  <c r="E3" i="14" s="1"/>
  <c r="C32" i="14"/>
  <c r="E32" i="14" s="1"/>
  <c r="C36" i="14"/>
  <c r="E36" i="14" s="1"/>
  <c r="C13" i="14"/>
  <c r="E13" i="14" s="1"/>
  <c r="C33" i="14"/>
  <c r="E33" i="14" s="1"/>
  <c r="C31" i="14"/>
  <c r="E31" i="14" s="1"/>
  <c r="C22" i="14"/>
  <c r="E22" i="14" s="1"/>
  <c r="I8" i="14" s="1"/>
  <c r="C4" i="14"/>
  <c r="E4" i="14" s="1"/>
  <c r="C19" i="14"/>
  <c r="E19" i="14" s="1"/>
  <c r="C25" i="14"/>
  <c r="E25" i="14" s="1"/>
  <c r="D42" i="10"/>
  <c r="F42" i="10" s="1"/>
  <c r="K34" i="10" s="1"/>
  <c r="D41" i="10"/>
  <c r="F41" i="10" s="1"/>
  <c r="K33" i="10" s="1"/>
  <c r="D43" i="10"/>
  <c r="F43" i="10" s="1"/>
  <c r="K35" i="10" s="1"/>
  <c r="D44" i="10"/>
  <c r="F44" i="10" s="1"/>
  <c r="K36" i="10" s="1"/>
  <c r="D46" i="10"/>
  <c r="F46" i="10" s="1"/>
  <c r="K38" i="10" s="1"/>
  <c r="D11" i="10"/>
  <c r="F11" i="10" s="1"/>
  <c r="K10" i="10" s="1"/>
  <c r="D35" i="10"/>
  <c r="F35" i="10" s="1"/>
  <c r="K30" i="10" s="1"/>
  <c r="D12" i="10"/>
  <c r="F12" i="10" s="1"/>
  <c r="K11" i="10" s="1"/>
  <c r="D18" i="10"/>
  <c r="F18" i="10" s="1"/>
  <c r="K16" i="10" s="1"/>
  <c r="D27" i="10"/>
  <c r="F27" i="10" s="1"/>
  <c r="K24" i="10" s="1"/>
  <c r="D19" i="10"/>
  <c r="F19" i="10" s="1"/>
  <c r="K17" i="10" s="1"/>
  <c r="D10" i="10"/>
  <c r="F10" i="10" s="1"/>
  <c r="K9" i="10" s="1"/>
  <c r="D25" i="10"/>
  <c r="F25" i="10" s="1"/>
  <c r="K22" i="10" s="1"/>
  <c r="D17" i="10"/>
  <c r="F17" i="10" s="1"/>
  <c r="K15" i="10" s="1"/>
  <c r="D33" i="10"/>
  <c r="F33" i="10" s="1"/>
  <c r="K28" i="10" s="1"/>
  <c r="D32" i="10"/>
  <c r="F32" i="10" s="1"/>
  <c r="K27" i="10" s="1"/>
  <c r="D26" i="9"/>
  <c r="F26" i="9" s="1"/>
  <c r="J24" i="9" s="1"/>
  <c r="D17" i="9"/>
  <c r="F17" i="9" s="1"/>
  <c r="J17" i="9" s="1"/>
  <c r="D46" i="9"/>
  <c r="F46" i="9" s="1"/>
  <c r="D11" i="9"/>
  <c r="F11" i="9" s="1"/>
  <c r="J11" i="9" s="1"/>
  <c r="D45" i="9"/>
  <c r="F45" i="9" s="1"/>
  <c r="D12" i="9"/>
  <c r="F12" i="9" s="1"/>
  <c r="J12" i="9" s="1"/>
  <c r="D32" i="9"/>
  <c r="F32" i="9" s="1"/>
  <c r="J26" i="9" s="1"/>
  <c r="D25" i="9"/>
  <c r="F25" i="9" s="1"/>
  <c r="J23" i="9" s="1"/>
  <c r="D44" i="9"/>
  <c r="F44" i="9" s="1"/>
  <c r="D27" i="9"/>
  <c r="F27" i="9" s="1"/>
  <c r="J25" i="9" s="1"/>
  <c r="D42" i="9"/>
  <c r="F42" i="9" s="1"/>
  <c r="D34" i="9"/>
  <c r="F34" i="9" s="1"/>
  <c r="J29" i="9" s="1"/>
  <c r="D24" i="9"/>
  <c r="F24" i="9" s="1"/>
  <c r="J20" i="9" s="1"/>
  <c r="D14" i="9"/>
  <c r="F14" i="9" s="1"/>
  <c r="J14" i="9" s="1"/>
  <c r="D13" i="9"/>
  <c r="F13" i="9" s="1"/>
  <c r="J13" i="9" s="1"/>
  <c r="D41" i="9"/>
  <c r="F41" i="9" s="1"/>
  <c r="D18" i="9"/>
  <c r="F18" i="9" s="1"/>
  <c r="J18" i="9" s="1"/>
  <c r="D33" i="9"/>
  <c r="F33" i="9" s="1"/>
  <c r="J30" i="9" s="1"/>
  <c r="D40" i="9"/>
  <c r="F40" i="9" s="1"/>
  <c r="J36" i="9" s="1"/>
  <c r="D39" i="9"/>
  <c r="F39" i="9" s="1"/>
  <c r="J35" i="9" s="1"/>
  <c r="D29" i="9"/>
  <c r="F29" i="9" s="1"/>
  <c r="J27" i="9" s="1"/>
  <c r="D38" i="9"/>
  <c r="F38" i="9" s="1"/>
  <c r="J34" i="9" s="1"/>
  <c r="D36" i="9"/>
  <c r="F36" i="9" s="1"/>
  <c r="J32" i="9" s="1"/>
  <c r="D37" i="9"/>
  <c r="F37" i="9" s="1"/>
  <c r="D35" i="9"/>
  <c r="F35" i="9" s="1"/>
  <c r="J31" i="9" s="1"/>
  <c r="D23" i="9"/>
  <c r="F23" i="9" s="1"/>
  <c r="J22" i="9" s="1"/>
  <c r="D8" i="9"/>
  <c r="F8" i="9" s="1"/>
  <c r="J8" i="9" s="1"/>
  <c r="D22" i="9"/>
  <c r="F22" i="9" s="1"/>
  <c r="J21" i="9" s="1"/>
  <c r="P8" i="9" s="1"/>
  <c r="B8" i="1" s="1"/>
  <c r="D15" i="9"/>
  <c r="F15" i="9" s="1"/>
  <c r="J15" i="9" s="1"/>
  <c r="D16" i="9"/>
  <c r="F16" i="9" s="1"/>
  <c r="J16" i="9" s="1"/>
  <c r="D10" i="9"/>
  <c r="F10" i="9" s="1"/>
  <c r="J10" i="9" s="1"/>
  <c r="D20" i="9"/>
  <c r="F20" i="9" s="1"/>
  <c r="J19" i="9" s="1"/>
  <c r="D9" i="9"/>
  <c r="F9" i="9" s="1"/>
  <c r="J9" i="9" s="1"/>
  <c r="P3" i="9" s="1"/>
  <c r="B3" i="1" s="1"/>
  <c r="B59" i="1" l="1"/>
  <c r="I9" i="14"/>
  <c r="I3" i="12"/>
  <c r="B30" i="1" s="1"/>
  <c r="I4" i="14"/>
  <c r="I3" i="14"/>
  <c r="I7" i="14"/>
  <c r="I5" i="14"/>
  <c r="P7" i="9"/>
  <c r="B7" i="1" s="1"/>
  <c r="I6" i="14"/>
  <c r="N11" i="10"/>
  <c r="B17" i="1" s="1"/>
  <c r="P2" i="9"/>
  <c r="B2" i="1" s="1"/>
  <c r="N10" i="10"/>
  <c r="B16" i="1" s="1"/>
  <c r="B52" i="1"/>
  <c r="B57" i="1"/>
  <c r="I7" i="12"/>
  <c r="B34" i="1" s="1"/>
  <c r="H3" i="13"/>
  <c r="B41" i="1" s="1"/>
  <c r="H6" i="13"/>
  <c r="B44" i="1" s="1"/>
  <c r="I6" i="12"/>
  <c r="B33" i="1" s="1"/>
  <c r="N2" i="11"/>
  <c r="B18" i="1" s="1"/>
  <c r="H5" i="13"/>
  <c r="B43" i="1" s="1"/>
  <c r="H2" i="13"/>
  <c r="B40" i="1" s="1"/>
  <c r="N4" i="10"/>
  <c r="B10" i="1" s="1"/>
  <c r="J33" i="9"/>
  <c r="P6" i="9" s="1"/>
  <c r="B6" i="1" s="1"/>
  <c r="P5" i="9"/>
  <c r="B5" i="1" s="1"/>
  <c r="B55" i="1"/>
  <c r="N4" i="11"/>
  <c r="B20" i="1" s="1"/>
  <c r="P9" i="9"/>
  <c r="B9" i="1" s="1"/>
  <c r="B58" i="1"/>
  <c r="N6" i="11"/>
  <c r="B22" i="1" s="1"/>
  <c r="J35" i="11"/>
  <c r="N7" i="11" s="1"/>
  <c r="B23" i="1" s="1"/>
  <c r="N7" i="10"/>
  <c r="B13" i="1" s="1"/>
  <c r="K5" i="10"/>
  <c r="N6" i="10" s="1"/>
  <c r="B12" i="1" s="1"/>
  <c r="P4" i="9"/>
  <c r="B4" i="1" s="1"/>
  <c r="N9" i="10"/>
  <c r="B15" i="1" s="1"/>
  <c r="N5" i="10"/>
  <c r="B11" i="1" s="1"/>
  <c r="H4" i="13"/>
  <c r="B42" i="1" s="1"/>
  <c r="N5" i="11"/>
  <c r="B21" i="1" s="1"/>
  <c r="B53" i="1"/>
  <c r="B56" i="1"/>
  <c r="I2" i="14"/>
  <c r="B51" i="1" s="1"/>
  <c r="B54" i="1"/>
</calcChain>
</file>

<file path=xl/sharedStrings.xml><?xml version="1.0" encoding="utf-8"?>
<sst xmlns="http://schemas.openxmlformats.org/spreadsheetml/2006/main" count="11643" uniqueCount="1171">
  <si>
    <t>格绒燚西</t>
  </si>
  <si>
    <t>马俊</t>
  </si>
  <si>
    <t>拉初</t>
  </si>
  <si>
    <t>纪春权</t>
  </si>
  <si>
    <t>杨琴</t>
  </si>
  <si>
    <t>邓倩</t>
  </si>
  <si>
    <t>文科</t>
  </si>
  <si>
    <t>513422200412012921</t>
  </si>
  <si>
    <t>韩小艳</t>
  </si>
  <si>
    <t>513422200412042725</t>
  </si>
  <si>
    <t>段优妹</t>
  </si>
  <si>
    <t>513422200312193825</t>
  </si>
  <si>
    <t>次尔祝玛</t>
  </si>
  <si>
    <t>513422200309051914</t>
  </si>
  <si>
    <t>何圆</t>
  </si>
  <si>
    <t>513422200406156021</t>
  </si>
  <si>
    <t>卓玛娜姆</t>
  </si>
  <si>
    <t>513422200412112121</t>
  </si>
  <si>
    <t>次里祝玛</t>
  </si>
  <si>
    <t>513422200306281722</t>
  </si>
  <si>
    <t>李荣洁</t>
  </si>
  <si>
    <t>51342220021118601X</t>
  </si>
  <si>
    <t>次尔扎西</t>
  </si>
  <si>
    <t>513422200403022925</t>
  </si>
  <si>
    <t>邱明明</t>
  </si>
  <si>
    <t>513422200306050035</t>
  </si>
  <si>
    <t>夏冬发</t>
  </si>
  <si>
    <t>513422200309032924</t>
  </si>
  <si>
    <t>王七斤莫</t>
  </si>
  <si>
    <t>513422200304075423</t>
  </si>
  <si>
    <t>康珠次姆</t>
  </si>
  <si>
    <t>513422200508036418</t>
  </si>
  <si>
    <t>鲁绒其扎</t>
  </si>
  <si>
    <t>513422200407141729</t>
  </si>
  <si>
    <t>撒西祝玛</t>
  </si>
  <si>
    <t>513422200303081928</t>
  </si>
  <si>
    <t>何珍</t>
  </si>
  <si>
    <t>513422200112070919</t>
  </si>
  <si>
    <t>苏你哈</t>
  </si>
  <si>
    <t>513422200309166623</t>
  </si>
  <si>
    <t>韩林美</t>
  </si>
  <si>
    <t>513422200308130311</t>
  </si>
  <si>
    <t>仁青扎西</t>
  </si>
  <si>
    <t>513422200510111528</t>
  </si>
  <si>
    <t>王扎西祝玛</t>
  </si>
  <si>
    <t>513422200509203820</t>
  </si>
  <si>
    <t>扎西央青</t>
  </si>
  <si>
    <t>513422200504255429</t>
  </si>
  <si>
    <t>达瓦央宗</t>
  </si>
  <si>
    <t>513422200103134220</t>
  </si>
  <si>
    <t>次仁央宗</t>
  </si>
  <si>
    <t>513422200110231125</t>
  </si>
  <si>
    <t>吕秀云</t>
  </si>
  <si>
    <t>513422200306106422</t>
  </si>
  <si>
    <t>仁青其珍</t>
  </si>
  <si>
    <t>513422200402016013</t>
  </si>
  <si>
    <t>扎什尼玛</t>
  </si>
  <si>
    <t>513422200108032725</t>
  </si>
  <si>
    <t>苏国英</t>
  </si>
  <si>
    <t>513422200308034813</t>
  </si>
  <si>
    <t>鲁绒次仁</t>
  </si>
  <si>
    <t>51342220010622212X</t>
  </si>
  <si>
    <t>吕超</t>
  </si>
  <si>
    <t>513422200304101513</t>
  </si>
  <si>
    <t>胡国康</t>
  </si>
  <si>
    <t>513422200205254629</t>
  </si>
  <si>
    <t>尔歪莫</t>
  </si>
  <si>
    <t>513422200403061318</t>
  </si>
  <si>
    <t>苟顺华</t>
  </si>
  <si>
    <t>513422200303094024</t>
  </si>
  <si>
    <t>仁青玛</t>
  </si>
  <si>
    <t>513422200303103621</t>
  </si>
  <si>
    <t>斯打拉初</t>
  </si>
  <si>
    <t>513422200204253624</t>
  </si>
  <si>
    <t>王兴萍</t>
  </si>
  <si>
    <t>513422200302146822</t>
  </si>
  <si>
    <t>邱小莉</t>
  </si>
  <si>
    <t>51342220000921382X</t>
  </si>
  <si>
    <t>降初拉姆</t>
  </si>
  <si>
    <t>513422200502081322</t>
  </si>
  <si>
    <t>沈子呷</t>
  </si>
  <si>
    <t>513422200302122126</t>
  </si>
  <si>
    <t>吕林明</t>
  </si>
  <si>
    <t>513422200301013622</t>
  </si>
  <si>
    <t>祝玛央宗</t>
  </si>
  <si>
    <t>513422200309191124</t>
  </si>
  <si>
    <t>安秀美</t>
  </si>
  <si>
    <t>513422200110043829</t>
  </si>
  <si>
    <t>宋明芳</t>
  </si>
  <si>
    <t>513422200311276629</t>
  </si>
  <si>
    <t>曾雅琪</t>
  </si>
  <si>
    <t>黄关英</t>
  </si>
  <si>
    <t>513422200309256020</t>
  </si>
  <si>
    <t>仁青拉姆</t>
  </si>
  <si>
    <t>51342220021007442X</t>
  </si>
  <si>
    <t>金拉初</t>
  </si>
  <si>
    <t>513422200111122924</t>
  </si>
  <si>
    <t>严冬丽</t>
  </si>
  <si>
    <t>513422200105120025</t>
  </si>
  <si>
    <t>马阿英莫</t>
  </si>
  <si>
    <t>513422200203084021</t>
  </si>
  <si>
    <t>祝玛央青</t>
  </si>
  <si>
    <t>513422200406074827</t>
  </si>
  <si>
    <t>次尔央青</t>
  </si>
  <si>
    <t>513422200402154846</t>
  </si>
  <si>
    <t>苏朗祝玛</t>
  </si>
  <si>
    <t>513422200201033810</t>
  </si>
  <si>
    <t>徐晓伟</t>
  </si>
  <si>
    <t>杜基扎西</t>
  </si>
  <si>
    <t>潘勇</t>
  </si>
  <si>
    <t>汪睿</t>
  </si>
  <si>
    <t>吴文艺</t>
  </si>
  <si>
    <t>降初里</t>
  </si>
  <si>
    <t>513422200111094222</t>
  </si>
  <si>
    <t>仁青娜姆</t>
  </si>
  <si>
    <t>513422200406101514</t>
  </si>
  <si>
    <t>吕拉龙</t>
  </si>
  <si>
    <t>513422200312260311</t>
  </si>
  <si>
    <t>王正才</t>
  </si>
  <si>
    <t>513422200102066828</t>
  </si>
  <si>
    <t>韩琴琴</t>
  </si>
  <si>
    <t>51342220040413542X</t>
  </si>
  <si>
    <t>刘玉珍</t>
  </si>
  <si>
    <t>51342220030703212X</t>
  </si>
  <si>
    <t>513422200107021928</t>
  </si>
  <si>
    <t>王英</t>
  </si>
  <si>
    <t>513422200403081319</t>
  </si>
  <si>
    <t>王龙</t>
  </si>
  <si>
    <t>513422200203250923</t>
  </si>
  <si>
    <t>毛秀英</t>
  </si>
  <si>
    <t>513422200105056422</t>
  </si>
  <si>
    <t>启色拉姆</t>
  </si>
  <si>
    <t>513422200403202926</t>
  </si>
  <si>
    <t>唐春兰</t>
  </si>
  <si>
    <t>513422200101166229</t>
  </si>
  <si>
    <t>胡秀珍</t>
  </si>
  <si>
    <t>513422200112122125</t>
  </si>
  <si>
    <t>马尔其</t>
  </si>
  <si>
    <t>513422200306030317</t>
  </si>
  <si>
    <t>陈枭</t>
  </si>
  <si>
    <t>513422200003255025</t>
  </si>
  <si>
    <t>降初</t>
  </si>
  <si>
    <t>51342220021027662X</t>
  </si>
  <si>
    <t>周健秀</t>
  </si>
  <si>
    <t>513422200202141127</t>
  </si>
  <si>
    <t>马建萍</t>
  </si>
  <si>
    <t>51342220030505291X</t>
  </si>
  <si>
    <t>韩友真</t>
  </si>
  <si>
    <t>513422200407180023</t>
  </si>
  <si>
    <t>鲁妍</t>
  </si>
  <si>
    <t>513422200202100720</t>
  </si>
  <si>
    <t>马布几嫫</t>
  </si>
  <si>
    <t>51342220040702272X</t>
  </si>
  <si>
    <t>沈建林</t>
  </si>
  <si>
    <t>513422200401071117</t>
  </si>
  <si>
    <t>沈史古</t>
  </si>
  <si>
    <t>513422200309171713</t>
  </si>
  <si>
    <t>杨小强</t>
  </si>
  <si>
    <t>513422200306152349</t>
  </si>
  <si>
    <t>杨银春</t>
  </si>
  <si>
    <t>513422200307286023</t>
  </si>
  <si>
    <t>边玛拉姆</t>
  </si>
  <si>
    <t>513422200004064829</t>
  </si>
  <si>
    <t>央宗</t>
  </si>
  <si>
    <t>513422200202011517</t>
  </si>
  <si>
    <t>马东林</t>
  </si>
  <si>
    <t>513422200501064811</t>
  </si>
  <si>
    <t>改绒次尔</t>
  </si>
  <si>
    <t>513422200311104018</t>
  </si>
  <si>
    <t>次尔苏朗</t>
  </si>
  <si>
    <t>513422199905184224</t>
  </si>
  <si>
    <t>次尔央宗</t>
  </si>
  <si>
    <t>513223200408251829</t>
  </si>
  <si>
    <t>李思韵</t>
  </si>
  <si>
    <t>513422200111253828</t>
  </si>
  <si>
    <t>蒋永琼</t>
  </si>
  <si>
    <t>513423200208309206</t>
  </si>
  <si>
    <t>沈建英</t>
  </si>
  <si>
    <t>513422200201254824</t>
  </si>
  <si>
    <t>祝玛拉初</t>
  </si>
  <si>
    <t>513422200305081729</t>
  </si>
  <si>
    <t>何拉初</t>
  </si>
  <si>
    <t>513422199910282160</t>
  </si>
  <si>
    <t>马阿支</t>
  </si>
  <si>
    <t>513422200406230025</t>
  </si>
  <si>
    <t>央千</t>
  </si>
  <si>
    <t>513422200311151914</t>
  </si>
  <si>
    <t>伍辉</t>
  </si>
  <si>
    <t>513422200402236227</t>
  </si>
  <si>
    <t>杨万清</t>
  </si>
  <si>
    <t>513422200311163827</t>
  </si>
  <si>
    <t>姚德凤</t>
  </si>
  <si>
    <t>513422200310280917</t>
  </si>
  <si>
    <t>熊咪桐</t>
  </si>
  <si>
    <t>513422200101214219</t>
  </si>
  <si>
    <t>仁青</t>
  </si>
  <si>
    <t>513422200111231522</t>
  </si>
  <si>
    <t>马克的莫</t>
  </si>
  <si>
    <t>513422200203110920</t>
  </si>
  <si>
    <t>杨国兰</t>
  </si>
  <si>
    <t>513422199903152560</t>
  </si>
  <si>
    <t>伍春秀</t>
  </si>
  <si>
    <t>513422200312180020</t>
  </si>
  <si>
    <t>龚星美</t>
  </si>
  <si>
    <t>513422199905064222</t>
  </si>
  <si>
    <t>央青祝玛</t>
  </si>
  <si>
    <t>513422200203010938</t>
  </si>
  <si>
    <t>熊绍友</t>
  </si>
  <si>
    <t>513422200405156441</t>
  </si>
  <si>
    <t>次仁拥宗</t>
  </si>
  <si>
    <t>513422200306060014</t>
  </si>
  <si>
    <t>次针江初</t>
  </si>
  <si>
    <t>513422200309260011</t>
  </si>
  <si>
    <t>撒达次尔</t>
  </si>
  <si>
    <t>513422200408212314</t>
  </si>
  <si>
    <t>蔡跃</t>
  </si>
  <si>
    <t>李正琪</t>
  </si>
  <si>
    <t>胡柔殳</t>
  </si>
  <si>
    <t>513422200504151128</t>
  </si>
  <si>
    <t>吕秀花</t>
  </si>
  <si>
    <t>513422200405071712</t>
  </si>
  <si>
    <t>何林</t>
  </si>
  <si>
    <t>513422200307132323</t>
  </si>
  <si>
    <t>张丽</t>
  </si>
  <si>
    <t>513422199905305428</t>
  </si>
  <si>
    <t>祝玛泽仁</t>
  </si>
  <si>
    <t>513422200105076810</t>
  </si>
  <si>
    <t>董小青</t>
  </si>
  <si>
    <t>513422200405295425</t>
  </si>
  <si>
    <t>尼玛拉姆</t>
  </si>
  <si>
    <t>513422200210204415</t>
  </si>
  <si>
    <t>李王勇</t>
  </si>
  <si>
    <t>513422200202080328</t>
  </si>
  <si>
    <t>陈志英</t>
  </si>
  <si>
    <t>513422200304101919</t>
  </si>
  <si>
    <t>王金平</t>
  </si>
  <si>
    <t>513422200408152526</t>
  </si>
  <si>
    <t>吴秋燕</t>
  </si>
  <si>
    <t>513422200212220021</t>
  </si>
  <si>
    <t>潘秋霞</t>
  </si>
  <si>
    <t>51342220031218171X</t>
  </si>
  <si>
    <t>陶金平</t>
  </si>
  <si>
    <t>513422200001111116</t>
  </si>
  <si>
    <t>乔木呷</t>
  </si>
  <si>
    <t>513422200302272124</t>
  </si>
  <si>
    <t>罗兴珍</t>
  </si>
  <si>
    <t>513422200402040320</t>
  </si>
  <si>
    <t>沈春兰</t>
  </si>
  <si>
    <t>513422200210212925</t>
  </si>
  <si>
    <t>乔落珍莫</t>
  </si>
  <si>
    <t>513422200402112320</t>
  </si>
  <si>
    <t>王怡欣</t>
  </si>
  <si>
    <t>513422200207242920</t>
  </si>
  <si>
    <t>苟秀芬</t>
  </si>
  <si>
    <t>513422200306270011</t>
  </si>
  <si>
    <t>王正林</t>
  </si>
  <si>
    <t>513422200204227020</t>
  </si>
  <si>
    <t>次仁其珍</t>
  </si>
  <si>
    <t>513422200103201120</t>
  </si>
  <si>
    <t>乔阿甲</t>
  </si>
  <si>
    <t>513422200606031127</t>
  </si>
  <si>
    <t>吕琴</t>
  </si>
  <si>
    <t>513422200102142528</t>
  </si>
  <si>
    <t>李小东</t>
  </si>
  <si>
    <t>513422200306152322</t>
  </si>
  <si>
    <t>仁仟拉姆</t>
  </si>
  <si>
    <t>513422200304201522</t>
  </si>
  <si>
    <t>毛学英</t>
  </si>
  <si>
    <t>513422200202042321</t>
  </si>
  <si>
    <t>吴春秀</t>
  </si>
  <si>
    <t>513422200312052512</t>
  </si>
  <si>
    <t>蔡培林</t>
  </si>
  <si>
    <t>513422200205184827</t>
  </si>
  <si>
    <t>斯格拉姆</t>
  </si>
  <si>
    <t>513422200310204420</t>
  </si>
  <si>
    <t>金晓花</t>
  </si>
  <si>
    <t>513422200001153826</t>
  </si>
  <si>
    <t>扎西拉姆</t>
  </si>
  <si>
    <t>513422199907251523</t>
  </si>
  <si>
    <t>马志英</t>
  </si>
  <si>
    <t>513422200309062525</t>
  </si>
  <si>
    <t>陶国英</t>
  </si>
  <si>
    <t>513422200211036812</t>
  </si>
  <si>
    <t>马什林</t>
  </si>
  <si>
    <t>513422199901092920</t>
  </si>
  <si>
    <t>苟友玲</t>
  </si>
  <si>
    <t>513422200312082519</t>
  </si>
  <si>
    <t>扎西尼玛</t>
  </si>
  <si>
    <t>513422200210010311</t>
  </si>
  <si>
    <t>小扎西</t>
  </si>
  <si>
    <t>513422200403103821</t>
  </si>
  <si>
    <t>谢成英</t>
  </si>
  <si>
    <t>513422200504102529</t>
  </si>
  <si>
    <t>甘央青</t>
  </si>
  <si>
    <t>51342220010811291X</t>
  </si>
  <si>
    <t>毛小华</t>
  </si>
  <si>
    <t>513422200210096856</t>
  </si>
  <si>
    <t>旦珠</t>
  </si>
  <si>
    <t>513422200203156822</t>
  </si>
  <si>
    <t>沈小琼</t>
  </si>
  <si>
    <t>513422200109102115</t>
  </si>
  <si>
    <t>马伍达</t>
  </si>
  <si>
    <t>513422200007183436</t>
  </si>
  <si>
    <t>次尔旦珠</t>
  </si>
  <si>
    <t>51342220000126151X</t>
  </si>
  <si>
    <t>罗宇潇</t>
  </si>
  <si>
    <t>513422200402150028</t>
  </si>
  <si>
    <t>杨玲</t>
  </si>
  <si>
    <t>513422200505080042</t>
  </si>
  <si>
    <t>兰英英</t>
  </si>
  <si>
    <t>513422200007054829</t>
  </si>
  <si>
    <t>小拉初</t>
  </si>
  <si>
    <t>513422200407300929</t>
  </si>
  <si>
    <t>南卡布尺</t>
  </si>
  <si>
    <t>513422200212242116</t>
  </si>
  <si>
    <t>次里旦珠</t>
  </si>
  <si>
    <t>513422200004125812</t>
  </si>
  <si>
    <t>扎西旦珠</t>
  </si>
  <si>
    <t>513422200105284417</t>
  </si>
  <si>
    <t>沈阳</t>
  </si>
  <si>
    <t>513422200101040925</t>
  </si>
  <si>
    <t>马海蓝</t>
  </si>
  <si>
    <t>513422200303211526</t>
  </si>
  <si>
    <t>扎西央初</t>
  </si>
  <si>
    <t>513422200111213826</t>
  </si>
  <si>
    <t>次尔拉初</t>
  </si>
  <si>
    <t>周菊明</t>
  </si>
  <si>
    <t>张翠莲</t>
  </si>
  <si>
    <t>马巫各</t>
  </si>
  <si>
    <t>513422200406130323</t>
  </si>
  <si>
    <t>旦珠拉初</t>
  </si>
  <si>
    <t>51342220041109032X</t>
  </si>
  <si>
    <t>513422200502285034</t>
  </si>
  <si>
    <t>夏拉</t>
  </si>
  <si>
    <t>51342220040628172X</t>
  </si>
  <si>
    <t>忠勇次尔</t>
  </si>
  <si>
    <t>513422200310060017</t>
  </si>
  <si>
    <t>马玉良</t>
  </si>
  <si>
    <t>513422200106082921</t>
  </si>
  <si>
    <t>伍小燕</t>
  </si>
  <si>
    <t>513422200209082924</t>
  </si>
  <si>
    <t>苟燕</t>
  </si>
  <si>
    <t>513422200303051921</t>
  </si>
  <si>
    <t>伍小梅</t>
  </si>
  <si>
    <t>次仁杜基</t>
  </si>
  <si>
    <t>513422200308122119</t>
  </si>
  <si>
    <t>叶才岗</t>
  </si>
  <si>
    <t>513422200403156624</t>
  </si>
  <si>
    <t>马子落</t>
  </si>
  <si>
    <t>513423200501083111</t>
  </si>
  <si>
    <t>杨小勇</t>
  </si>
  <si>
    <t>513422200402215020</t>
  </si>
  <si>
    <t>513422200403206628</t>
  </si>
  <si>
    <t>513422200408105412</t>
  </si>
  <si>
    <t>扎西偏初</t>
  </si>
  <si>
    <t>513422200410063821</t>
  </si>
  <si>
    <t>廖棋燕</t>
  </si>
  <si>
    <t>513422199701032528</t>
  </si>
  <si>
    <t>伍五呷</t>
  </si>
  <si>
    <t>513422200103162512</t>
  </si>
  <si>
    <t>熊小龙</t>
  </si>
  <si>
    <t>513422200208161313</t>
  </si>
  <si>
    <t>李军</t>
  </si>
  <si>
    <t>513422200401012328</t>
  </si>
  <si>
    <t>扎西央宗</t>
  </si>
  <si>
    <t>513422200301093618</t>
  </si>
  <si>
    <t>丁保军</t>
  </si>
  <si>
    <t>513422200001145412</t>
  </si>
  <si>
    <t>扎西</t>
  </si>
  <si>
    <t>513422200506042718</t>
  </si>
  <si>
    <t>沈小强</t>
  </si>
  <si>
    <t>513422200307052737</t>
  </si>
  <si>
    <t>杨兴龙</t>
  </si>
  <si>
    <t>513422200005040925</t>
  </si>
  <si>
    <t>马小英</t>
  </si>
  <si>
    <t>513422200206223832</t>
  </si>
  <si>
    <t>尼玛扎西</t>
  </si>
  <si>
    <t>513422199903041123</t>
  </si>
  <si>
    <t>毛建莫</t>
  </si>
  <si>
    <t>513422200409120729</t>
  </si>
  <si>
    <t>毛蓉丹</t>
  </si>
  <si>
    <t>513422200602091528</t>
  </si>
  <si>
    <t>张小英</t>
  </si>
  <si>
    <t>513422200309041310</t>
  </si>
  <si>
    <t>马小东</t>
  </si>
  <si>
    <t>51342220000519481X</t>
  </si>
  <si>
    <t>次里苏朗</t>
  </si>
  <si>
    <t>51342220040318481X</t>
  </si>
  <si>
    <t>格绒启洛</t>
  </si>
  <si>
    <t>513422200308105028</t>
  </si>
  <si>
    <t>本地米</t>
  </si>
  <si>
    <t>513422200210102910</t>
  </si>
  <si>
    <t>邱阿撒</t>
  </si>
  <si>
    <t>513422200402152728</t>
  </si>
  <si>
    <t>欧梅</t>
  </si>
  <si>
    <t>513422200404166226</t>
  </si>
  <si>
    <t>格绒曲珍</t>
  </si>
  <si>
    <t>513422200406036628</t>
  </si>
  <si>
    <t>马健美</t>
  </si>
  <si>
    <t>513422200008104816</t>
  </si>
  <si>
    <t>撒朗次尔</t>
  </si>
  <si>
    <t>513422200212102922</t>
  </si>
  <si>
    <t>木友芬</t>
  </si>
  <si>
    <t>513422200212182723</t>
  </si>
  <si>
    <t>韩小三</t>
  </si>
  <si>
    <t>51342219991008464X</t>
  </si>
  <si>
    <t>起洛</t>
  </si>
  <si>
    <t>513422200304081110</t>
  </si>
  <si>
    <t>马江龙</t>
  </si>
  <si>
    <t>513422200504012937</t>
  </si>
  <si>
    <t>王才万</t>
  </si>
  <si>
    <t>513422200505181126</t>
  </si>
  <si>
    <t>邱林</t>
  </si>
  <si>
    <t>513422200404251922</t>
  </si>
  <si>
    <t>米云凤</t>
  </si>
  <si>
    <t>513422200211052943</t>
  </si>
  <si>
    <t>韩红</t>
  </si>
  <si>
    <t>513422200301246012</t>
  </si>
  <si>
    <t>仁青龙布</t>
  </si>
  <si>
    <t>51342220010220192X</t>
  </si>
  <si>
    <t>何伍芝</t>
  </si>
  <si>
    <t>513422200304156020</t>
  </si>
  <si>
    <t>朗色拉初</t>
  </si>
  <si>
    <t>51342220020112072X</t>
  </si>
  <si>
    <t>兰小英</t>
  </si>
  <si>
    <t>513422200311230014</t>
  </si>
  <si>
    <t>马国庆</t>
  </si>
  <si>
    <t>513422200010311523</t>
  </si>
  <si>
    <t>吕顽英</t>
  </si>
  <si>
    <t>513422200104043814</t>
  </si>
  <si>
    <t>次尔偏初</t>
  </si>
  <si>
    <t>513422200108142318</t>
  </si>
  <si>
    <t>杨晓红</t>
  </si>
  <si>
    <t>513422200203202913</t>
  </si>
  <si>
    <t>代仕兵</t>
  </si>
  <si>
    <t>赵云川</t>
  </si>
  <si>
    <t>513422200109302926</t>
  </si>
  <si>
    <t>沈幺明</t>
  </si>
  <si>
    <t>513422200312030030</t>
  </si>
  <si>
    <t>格桑泽仁</t>
  </si>
  <si>
    <t>513422200203154413</t>
  </si>
  <si>
    <t>513422200108011334</t>
  </si>
  <si>
    <t>马建峰</t>
  </si>
  <si>
    <t>513422200402130027</t>
  </si>
  <si>
    <t>益西祝玛</t>
  </si>
  <si>
    <t>513422200205152323</t>
  </si>
  <si>
    <t>513422200407132128</t>
  </si>
  <si>
    <t>李云珍</t>
  </si>
  <si>
    <t>513422200410035417</t>
  </si>
  <si>
    <t>宋文杰</t>
  </si>
  <si>
    <t>513422200405031526</t>
  </si>
  <si>
    <t>毛健美</t>
  </si>
  <si>
    <t>51342220030425072X</t>
  </si>
  <si>
    <t>苦阿甲</t>
  </si>
  <si>
    <t>513422200005014225</t>
  </si>
  <si>
    <t>斯达祝玛</t>
  </si>
  <si>
    <t>513422200312271520</t>
  </si>
  <si>
    <t>罗英英</t>
  </si>
  <si>
    <t>513422200205071128</t>
  </si>
  <si>
    <t>沈各各</t>
  </si>
  <si>
    <t>513422200202204829</t>
  </si>
  <si>
    <t>央青</t>
  </si>
  <si>
    <t>513422200503054027</t>
  </si>
  <si>
    <t>边玛曲珍</t>
  </si>
  <si>
    <t>513422200403012911</t>
  </si>
  <si>
    <t>严阿康</t>
  </si>
  <si>
    <t>513422200201180028</t>
  </si>
  <si>
    <t>宋清梅</t>
  </si>
  <si>
    <t>513422200305044426</t>
  </si>
  <si>
    <t>蒋志英</t>
  </si>
  <si>
    <t>513401200303090224</t>
  </si>
  <si>
    <t>杨秀云</t>
  </si>
  <si>
    <t>513422200308101326</t>
  </si>
  <si>
    <t>马长秀</t>
  </si>
  <si>
    <t>513422200204082917</t>
  </si>
  <si>
    <t>李佳荣</t>
  </si>
  <si>
    <t>513422200212150721</t>
  </si>
  <si>
    <t>何友色嫫</t>
  </si>
  <si>
    <t>513422200201126814</t>
  </si>
  <si>
    <t>沈日哈</t>
  </si>
  <si>
    <t>513422200102011528</t>
  </si>
  <si>
    <t>沈医生</t>
  </si>
  <si>
    <t>513422200105071112</t>
  </si>
  <si>
    <t>吕木几</t>
  </si>
  <si>
    <t>51342220030930191X</t>
  </si>
  <si>
    <t>李贵鹰</t>
  </si>
  <si>
    <t>513422200309074614</t>
  </si>
  <si>
    <t>尔祖子</t>
  </si>
  <si>
    <t>513422200102022729</t>
  </si>
  <si>
    <t>张安英</t>
  </si>
  <si>
    <t>513422200307072922</t>
  </si>
  <si>
    <t>513422199910114220</t>
  </si>
  <si>
    <t>初拉姆</t>
  </si>
  <si>
    <t>513422200408282523</t>
  </si>
  <si>
    <t>苟冬琴</t>
  </si>
  <si>
    <t>513422200203052126</t>
  </si>
  <si>
    <t>古小兰</t>
  </si>
  <si>
    <t>513422200202012915</t>
  </si>
  <si>
    <t>唐小松</t>
  </si>
  <si>
    <t>513422200211162528</t>
  </si>
  <si>
    <t>范永妤</t>
  </si>
  <si>
    <t>513422200204201111</t>
  </si>
  <si>
    <t>沈尔青</t>
  </si>
  <si>
    <t>513422200401120943</t>
  </si>
  <si>
    <t>沈志英</t>
  </si>
  <si>
    <t>513422200302255025</t>
  </si>
  <si>
    <t>杜基拉姆</t>
  </si>
  <si>
    <t>513422200302057029</t>
  </si>
  <si>
    <t>次仁其初</t>
  </si>
  <si>
    <t>513422200210200019</t>
  </si>
  <si>
    <t>马阿冬</t>
  </si>
  <si>
    <t>513422200007047020</t>
  </si>
  <si>
    <t>朗基祝姆</t>
  </si>
  <si>
    <t>513422200202152125</t>
  </si>
  <si>
    <t>马小琳</t>
  </si>
  <si>
    <t>513422200306104013</t>
  </si>
  <si>
    <t>513422200306081720</t>
  </si>
  <si>
    <t>王乐</t>
  </si>
  <si>
    <t>51342220030908111X</t>
  </si>
  <si>
    <t>吕刚</t>
  </si>
  <si>
    <t>51342220010329251X</t>
  </si>
  <si>
    <t>马阿发</t>
  </si>
  <si>
    <t>513422200508171927</t>
  </si>
  <si>
    <t>沈伍甲</t>
  </si>
  <si>
    <t>513422200208016220</t>
  </si>
  <si>
    <t>51342220010805131X</t>
  </si>
  <si>
    <t>王辉</t>
  </si>
  <si>
    <t>513422200303260010</t>
  </si>
  <si>
    <t>巴桑吉米</t>
  </si>
  <si>
    <t>513422200406012917</t>
  </si>
  <si>
    <t>伍平</t>
  </si>
  <si>
    <t>易涛</t>
  </si>
  <si>
    <t>央宗娜姆</t>
  </si>
  <si>
    <t>兰卡布尺</t>
  </si>
  <si>
    <t>沈志霞</t>
  </si>
  <si>
    <t>叶小军</t>
  </si>
  <si>
    <t>张弘</t>
  </si>
  <si>
    <t>理科</t>
  </si>
  <si>
    <t>513422200210084812</t>
  </si>
  <si>
    <t>鲁绒查理</t>
  </si>
  <si>
    <t>513422200402092518</t>
  </si>
  <si>
    <t>伍小兵</t>
  </si>
  <si>
    <t>513422200401166415</t>
  </si>
  <si>
    <t>苏朗多丁</t>
  </si>
  <si>
    <t>51342220031102291X</t>
  </si>
  <si>
    <t>朱茂发</t>
  </si>
  <si>
    <t>513422200405020931</t>
  </si>
  <si>
    <t>邓白林</t>
  </si>
  <si>
    <t>513422200301055013</t>
  </si>
  <si>
    <t>李自友</t>
  </si>
  <si>
    <t>513422200310042513</t>
  </si>
  <si>
    <t>韩亮</t>
  </si>
  <si>
    <t>513422200201186411</t>
  </si>
  <si>
    <t>鲁绒次尔</t>
  </si>
  <si>
    <t>513422200310081918</t>
  </si>
  <si>
    <t>马华</t>
  </si>
  <si>
    <t>51342220020602071X</t>
  </si>
  <si>
    <t>何千千</t>
  </si>
  <si>
    <t>513422200310021720</t>
  </si>
  <si>
    <t>李荣融</t>
  </si>
  <si>
    <t>51342220030316212X</t>
  </si>
  <si>
    <t>吕伍呷</t>
  </si>
  <si>
    <t>513422200205300015</t>
  </si>
  <si>
    <t>张华林</t>
  </si>
  <si>
    <t>513422200302136026</t>
  </si>
  <si>
    <t>次尔央珍</t>
  </si>
  <si>
    <t>513422200403123611</t>
  </si>
  <si>
    <t>李建兴</t>
  </si>
  <si>
    <t>513422200202285067</t>
  </si>
  <si>
    <t>姜才萍</t>
  </si>
  <si>
    <t>513422200203082923</t>
  </si>
  <si>
    <t>51342220021110271X</t>
  </si>
  <si>
    <t>陈杰</t>
  </si>
  <si>
    <t>513422200302116025</t>
  </si>
  <si>
    <t>格让拉初</t>
  </si>
  <si>
    <t>51342220050520501X</t>
  </si>
  <si>
    <t>姜才宝</t>
  </si>
  <si>
    <t>513422200204200012</t>
  </si>
  <si>
    <t>苏华</t>
  </si>
  <si>
    <t>513422200012010919</t>
  </si>
  <si>
    <t>毛金才</t>
  </si>
  <si>
    <t>513422200304160011</t>
  </si>
  <si>
    <t>伍岳兴</t>
  </si>
  <si>
    <t>513422200108152911</t>
  </si>
  <si>
    <t>邱小华</t>
  </si>
  <si>
    <t>513422200304160310</t>
  </si>
  <si>
    <t>仁青达瓦</t>
  </si>
  <si>
    <t>513422200309281912</t>
  </si>
  <si>
    <t>李小院</t>
  </si>
  <si>
    <t>513422200410151741</t>
  </si>
  <si>
    <t>马勇劲</t>
  </si>
  <si>
    <t>51342220001005001X</t>
  </si>
  <si>
    <t>马小平</t>
  </si>
  <si>
    <t>513422200103043820</t>
  </si>
  <si>
    <t>51342220030610702X</t>
  </si>
  <si>
    <t>苏朗拥青</t>
  </si>
  <si>
    <t>513422200112080025</t>
  </si>
  <si>
    <t>马顺英</t>
  </si>
  <si>
    <t>513422200010204218</t>
  </si>
  <si>
    <t>扎拉杜基</t>
  </si>
  <si>
    <t>513422200204052523</t>
  </si>
  <si>
    <t>邱万珍</t>
  </si>
  <si>
    <t>513422200212303820</t>
  </si>
  <si>
    <t>513422200503040012</t>
  </si>
  <si>
    <t>沈兴杰</t>
  </si>
  <si>
    <t>513423200403064742</t>
  </si>
  <si>
    <t>陈贵相</t>
  </si>
  <si>
    <t>513422200310080018</t>
  </si>
  <si>
    <t>伍海军</t>
  </si>
  <si>
    <t>513422200212170925</t>
  </si>
  <si>
    <t>沈祝玛</t>
  </si>
  <si>
    <t>513422200205044824</t>
  </si>
  <si>
    <t>513422200104012313</t>
  </si>
  <si>
    <t>呷措仁清</t>
  </si>
  <si>
    <t>513422200307033819</t>
  </si>
  <si>
    <t>杨付兵</t>
  </si>
  <si>
    <t>513422200004151121</t>
  </si>
  <si>
    <t>王伍牛</t>
  </si>
  <si>
    <t>513422200302192511</t>
  </si>
  <si>
    <t>陶晓林</t>
  </si>
  <si>
    <t>513422200311171915</t>
  </si>
  <si>
    <t>马杰云</t>
  </si>
  <si>
    <t>513422200407286012</t>
  </si>
  <si>
    <t>偏初次翁</t>
  </si>
  <si>
    <t>513422200510011519</t>
  </si>
  <si>
    <t>李林慧</t>
  </si>
  <si>
    <t>肖锐</t>
  </si>
  <si>
    <t>邓国华</t>
  </si>
  <si>
    <t>赵建超</t>
  </si>
  <si>
    <t>李荣鑫</t>
  </si>
  <si>
    <t>彭桦</t>
  </si>
  <si>
    <t>513422200010102510</t>
  </si>
  <si>
    <t>熊小同</t>
  </si>
  <si>
    <t>51342220021010131X</t>
  </si>
  <si>
    <t>何打针</t>
  </si>
  <si>
    <t>513422200406085016</t>
  </si>
  <si>
    <t>杜基偏初</t>
  </si>
  <si>
    <t>51342220031201441X</t>
  </si>
  <si>
    <t>鲁绒偏初</t>
  </si>
  <si>
    <t>513422200410171726</t>
  </si>
  <si>
    <t>熊秋月</t>
  </si>
  <si>
    <t>513422200009175819</t>
  </si>
  <si>
    <t>苏朗拉布</t>
  </si>
  <si>
    <t>513422200204061315</t>
  </si>
  <si>
    <t>彭古哈</t>
  </si>
  <si>
    <t>513422200301083823</t>
  </si>
  <si>
    <t>赵义春</t>
  </si>
  <si>
    <t>513422200305094220</t>
  </si>
  <si>
    <t>杨万秀</t>
  </si>
  <si>
    <t>513422200301094426</t>
  </si>
  <si>
    <t>次尔卓玛</t>
  </si>
  <si>
    <t>513422200411155023</t>
  </si>
  <si>
    <t>余吓敏</t>
  </si>
  <si>
    <t>513422200105102548</t>
  </si>
  <si>
    <t>伍冬兰</t>
  </si>
  <si>
    <t>513422200312110014</t>
  </si>
  <si>
    <t>马健</t>
  </si>
  <si>
    <t>513422200105282710</t>
  </si>
  <si>
    <t>邱小青</t>
  </si>
  <si>
    <t>513422200111050019</t>
  </si>
  <si>
    <t>伍云</t>
  </si>
  <si>
    <t>513422200310062717</t>
  </si>
  <si>
    <t>王小富</t>
  </si>
  <si>
    <t>513422200307181141</t>
  </si>
  <si>
    <t>马健芳</t>
  </si>
  <si>
    <t>513422200105010918</t>
  </si>
  <si>
    <t>马日姆</t>
  </si>
  <si>
    <t>513422200201031532</t>
  </si>
  <si>
    <t>沈东海</t>
  </si>
  <si>
    <t>513422200305124813</t>
  </si>
  <si>
    <t>小勇</t>
  </si>
  <si>
    <t>513422200305143627</t>
  </si>
  <si>
    <t>许存瑶</t>
  </si>
  <si>
    <t>51342220010405381X</t>
  </si>
  <si>
    <t>杨建钢</t>
  </si>
  <si>
    <t>513422200209174028</t>
  </si>
  <si>
    <t>513422200406081920</t>
  </si>
  <si>
    <t>莫色晓雨</t>
  </si>
  <si>
    <t>513422200512071515</t>
  </si>
  <si>
    <t>马小弟</t>
  </si>
  <si>
    <t>513422200306010930</t>
  </si>
  <si>
    <t>苏鑫</t>
  </si>
  <si>
    <t>513422200402132516</t>
  </si>
  <si>
    <t>杨成</t>
  </si>
  <si>
    <t>513422200406072127</t>
  </si>
  <si>
    <t>王呷呷</t>
  </si>
  <si>
    <t>513422200108201517</t>
  </si>
  <si>
    <t>沈遥辉</t>
  </si>
  <si>
    <t>513422200203191521</t>
  </si>
  <si>
    <t>向阿几</t>
  </si>
  <si>
    <t>513422200301091524</t>
  </si>
  <si>
    <t>蔡文</t>
  </si>
  <si>
    <t>513422200103052719</t>
  </si>
  <si>
    <t>韩芳时</t>
  </si>
  <si>
    <t>513422200210206613</t>
  </si>
  <si>
    <t>何玉强</t>
  </si>
  <si>
    <t>513422200303264812</t>
  </si>
  <si>
    <t>513422200210092310</t>
  </si>
  <si>
    <t>王小兵</t>
  </si>
  <si>
    <t>51342220040223001X</t>
  </si>
  <si>
    <t>沈志忠</t>
  </si>
  <si>
    <t>51342220030527001X</t>
  </si>
  <si>
    <t>赵朝富</t>
  </si>
  <si>
    <t>513422200308155025</t>
  </si>
  <si>
    <t>杜基拉初</t>
  </si>
  <si>
    <t>513422200308200025</t>
  </si>
  <si>
    <t>巫晓兰</t>
  </si>
  <si>
    <t>51342220030418251X</t>
  </si>
  <si>
    <t>李嘉晨</t>
  </si>
  <si>
    <t>51342220030718131X</t>
  </si>
  <si>
    <t>马瓦作</t>
  </si>
  <si>
    <t>51342220031227211X</t>
  </si>
  <si>
    <t>张啟元</t>
  </si>
  <si>
    <t>513422200401120011</t>
  </si>
  <si>
    <t>毛光力</t>
  </si>
  <si>
    <t>513422200304121119</t>
  </si>
  <si>
    <t>马永康</t>
  </si>
  <si>
    <t>513422200304081321</t>
  </si>
  <si>
    <t>马兴兰</t>
  </si>
  <si>
    <t>513422200305112126</t>
  </si>
  <si>
    <t>王晓珍</t>
  </si>
  <si>
    <t>513422200308161329</t>
  </si>
  <si>
    <t>向方群</t>
  </si>
  <si>
    <t>513422200406080020</t>
  </si>
  <si>
    <t>周晨曦</t>
  </si>
  <si>
    <t>513422200001181114</t>
  </si>
  <si>
    <t>吕尔地</t>
  </si>
  <si>
    <t>岳子琦</t>
  </si>
  <si>
    <t>曾佳瑶</t>
  </si>
  <si>
    <t>王友春</t>
  </si>
  <si>
    <t>万饶</t>
  </si>
  <si>
    <t>513422200503132515</t>
  </si>
  <si>
    <t>陈平平</t>
  </si>
  <si>
    <t>513422200311251325</t>
  </si>
  <si>
    <t>扎西布尺</t>
  </si>
  <si>
    <t>513422200308062128</t>
  </si>
  <si>
    <t>次里那姆</t>
  </si>
  <si>
    <t>513422200204172533</t>
  </si>
  <si>
    <t>杨小兵</t>
  </si>
  <si>
    <t>513422200208104212</t>
  </si>
  <si>
    <t>513422200406092515</t>
  </si>
  <si>
    <t>杨树才</t>
  </si>
  <si>
    <t>513422200310241723</t>
  </si>
  <si>
    <t>吴紬绎</t>
  </si>
  <si>
    <t>513422200301120014</t>
  </si>
  <si>
    <t>吕健</t>
  </si>
  <si>
    <t>513422200301032524</t>
  </si>
  <si>
    <t>伍金美</t>
  </si>
  <si>
    <t>51342220000904072X</t>
  </si>
  <si>
    <t>陈沙姆</t>
  </si>
  <si>
    <t>513422200309263626</t>
  </si>
  <si>
    <t>次仁拉初</t>
  </si>
  <si>
    <t>513422200405165022</t>
  </si>
  <si>
    <t>泽仁祝玛</t>
  </si>
  <si>
    <t>513422200401105014</t>
  </si>
  <si>
    <t>王小边</t>
  </si>
  <si>
    <t>513422200507150016</t>
  </si>
  <si>
    <t>毛志辉</t>
  </si>
  <si>
    <t>51342220010603441X</t>
  </si>
  <si>
    <t>李小龙</t>
  </si>
  <si>
    <t>513422200306156411</t>
  </si>
  <si>
    <t>银丁杜吉</t>
  </si>
  <si>
    <t>513422200307085029</t>
  </si>
  <si>
    <t>吴小琴</t>
  </si>
  <si>
    <t>513422200408312921</t>
  </si>
  <si>
    <t>严正芳</t>
  </si>
  <si>
    <t>513422200401280015</t>
  </si>
  <si>
    <t>贾雨鑫</t>
  </si>
  <si>
    <t>513422199706260028</t>
  </si>
  <si>
    <t>马伍呷</t>
  </si>
  <si>
    <t>513422200009194817</t>
  </si>
  <si>
    <t>513422200110112126</t>
  </si>
  <si>
    <t>马志秀</t>
  </si>
  <si>
    <t>513422200202132917</t>
  </si>
  <si>
    <t>黄文健</t>
  </si>
  <si>
    <t>513422200105072924</t>
  </si>
  <si>
    <t>甘春秀</t>
  </si>
  <si>
    <t>513422200403142521</t>
  </si>
  <si>
    <t>陈健</t>
  </si>
  <si>
    <t>513422200405121118</t>
  </si>
  <si>
    <t>安文军</t>
  </si>
  <si>
    <t>513422200006054819</t>
  </si>
  <si>
    <t>513422200301154812</t>
  </si>
  <si>
    <t>扎西次尔</t>
  </si>
  <si>
    <t>513422200105031719</t>
  </si>
  <si>
    <t>熊文富</t>
  </si>
  <si>
    <t>513422200303072116</t>
  </si>
  <si>
    <t>鲁宗扎西</t>
  </si>
  <si>
    <t>513422200101201717</t>
  </si>
  <si>
    <t>方帮友</t>
  </si>
  <si>
    <t>513422200402154213</t>
  </si>
  <si>
    <t>袁光顺</t>
  </si>
  <si>
    <t>513422200310015013</t>
  </si>
  <si>
    <t>李晓顺</t>
  </si>
  <si>
    <t>513422200202282712</t>
  </si>
  <si>
    <t>陶友林</t>
  </si>
  <si>
    <t>513422200205084834</t>
  </si>
  <si>
    <t>达瓦次尔</t>
  </si>
  <si>
    <t>513422200104042512</t>
  </si>
  <si>
    <t>邱贵学</t>
  </si>
  <si>
    <t>513422200307302919</t>
  </si>
  <si>
    <t>彭春华</t>
  </si>
  <si>
    <t>513422200408010325</t>
  </si>
  <si>
    <t>罗珍</t>
  </si>
  <si>
    <t>513422200103066424</t>
  </si>
  <si>
    <t>513422200401316612</t>
  </si>
  <si>
    <t>党玉杰</t>
  </si>
  <si>
    <t>513422200312235626</t>
  </si>
  <si>
    <t>卓呷巴姆</t>
  </si>
  <si>
    <t>513422200206160317</t>
  </si>
  <si>
    <t>513422200308250321</t>
  </si>
  <si>
    <t>次仁拉姆</t>
  </si>
  <si>
    <t>513422200405291918</t>
  </si>
  <si>
    <t>李浩星</t>
  </si>
  <si>
    <t>彭丹</t>
  </si>
  <si>
    <t>513422200512231531</t>
  </si>
  <si>
    <t>毛顺富</t>
  </si>
  <si>
    <t>513422200208132117</t>
  </si>
  <si>
    <t>胡发兵</t>
  </si>
  <si>
    <t>513422200403251314</t>
  </si>
  <si>
    <t>周强强</t>
  </si>
  <si>
    <t>51342220050108541X</t>
  </si>
  <si>
    <t>鲁茸杜基</t>
  </si>
  <si>
    <t>513422200401152515</t>
  </si>
  <si>
    <t>吴学刚</t>
  </si>
  <si>
    <t>513422200204061518</t>
  </si>
  <si>
    <t>谭远强</t>
  </si>
  <si>
    <t>513422200209010015</t>
  </si>
  <si>
    <t>马海峰</t>
  </si>
  <si>
    <t>513422200401240013</t>
  </si>
  <si>
    <t>张方涛</t>
  </si>
  <si>
    <t>513422200201152916</t>
  </si>
  <si>
    <t>苟勇才</t>
  </si>
  <si>
    <t>513422200210050313</t>
  </si>
  <si>
    <t>张安宇</t>
  </si>
  <si>
    <t>513422200301190012</t>
  </si>
  <si>
    <t>马晓宇</t>
  </si>
  <si>
    <t>513422200312185024</t>
  </si>
  <si>
    <t>波者美</t>
  </si>
  <si>
    <t>513423200308010017</t>
  </si>
  <si>
    <t>伍永平</t>
  </si>
  <si>
    <t>513422200404120033</t>
  </si>
  <si>
    <t>黄文新</t>
  </si>
  <si>
    <t>513422200401205023</t>
  </si>
  <si>
    <t>次里拉木</t>
  </si>
  <si>
    <t>513422200305020029</t>
  </si>
  <si>
    <t>杨柯</t>
  </si>
  <si>
    <t>513422200303172512</t>
  </si>
  <si>
    <t>伍金龙</t>
  </si>
  <si>
    <t>513422200407290046</t>
  </si>
  <si>
    <t>张虹</t>
  </si>
  <si>
    <t>51342220021102271X</t>
  </si>
  <si>
    <t>黄建林</t>
  </si>
  <si>
    <t>513422200208176216</t>
  </si>
  <si>
    <t>李永华</t>
  </si>
  <si>
    <t>513422200510016213</t>
  </si>
  <si>
    <t>兰习志</t>
  </si>
  <si>
    <t>513422200303053812</t>
  </si>
  <si>
    <t>海小宝</t>
  </si>
  <si>
    <t>513422200311082728</t>
  </si>
  <si>
    <t>格桑拉初</t>
  </si>
  <si>
    <t>513422200304065014</t>
  </si>
  <si>
    <t>甲阿塔</t>
  </si>
  <si>
    <t>513422200312306615</t>
  </si>
  <si>
    <t>陈华康</t>
  </si>
  <si>
    <t>51342220011201153X</t>
  </si>
  <si>
    <t>毛健峰</t>
  </si>
  <si>
    <t>513422200201230013</t>
  </si>
  <si>
    <t>马志勇</t>
  </si>
  <si>
    <t>513422200309081742</t>
  </si>
  <si>
    <t>鲁巫几</t>
  </si>
  <si>
    <t>513422200303210021</t>
  </si>
  <si>
    <t>马云云</t>
  </si>
  <si>
    <t>513422200402260016</t>
  </si>
  <si>
    <t>陈永奕</t>
  </si>
  <si>
    <t>51342220030902502X</t>
  </si>
  <si>
    <t>年吉</t>
  </si>
  <si>
    <t>513422200303252512</t>
  </si>
  <si>
    <t>李平</t>
  </si>
  <si>
    <t>513422200108252111</t>
  </si>
  <si>
    <t>周顺</t>
  </si>
  <si>
    <t>513422200510256620</t>
  </si>
  <si>
    <t>陈红</t>
  </si>
  <si>
    <t>513422200107053823</t>
  </si>
  <si>
    <t>513422200111036823</t>
  </si>
  <si>
    <t>降初祝玛</t>
  </si>
  <si>
    <t>513422200111216613</t>
  </si>
  <si>
    <t>苏国庆</t>
  </si>
  <si>
    <t>513422200311170015</t>
  </si>
  <si>
    <t>扎西温珠</t>
  </si>
  <si>
    <t>513422200409086620</t>
  </si>
  <si>
    <t>杜吉欢</t>
  </si>
  <si>
    <t>513422200212280016</t>
  </si>
  <si>
    <t>吕你色</t>
  </si>
  <si>
    <t>513422200309094615</t>
  </si>
  <si>
    <t>孙宁</t>
  </si>
  <si>
    <t>513422200308082719</t>
  </si>
  <si>
    <t>魏洋</t>
  </si>
  <si>
    <t>513422200210011517</t>
  </si>
  <si>
    <t>樊偏初</t>
  </si>
  <si>
    <t>513422200302100031</t>
  </si>
  <si>
    <t>伍文宁</t>
  </si>
  <si>
    <t>51342220030821622X</t>
  </si>
  <si>
    <t>次尔依珍</t>
  </si>
  <si>
    <t>51342220020815253X</t>
  </si>
  <si>
    <t>伍文兵</t>
  </si>
  <si>
    <t>513422200111120021</t>
  </si>
  <si>
    <t>汪梓睿</t>
  </si>
  <si>
    <t>513422200305061111</t>
  </si>
  <si>
    <t>马康</t>
  </si>
  <si>
    <t>513422200011191922</t>
  </si>
  <si>
    <t>李雪婷</t>
  </si>
  <si>
    <t>513422200202183618</t>
  </si>
  <si>
    <t>扎西降初</t>
  </si>
  <si>
    <t>513422200308090727</t>
  </si>
  <si>
    <t>兰兴莲</t>
  </si>
  <si>
    <t>513422200408220015</t>
  </si>
  <si>
    <t>幸家骋</t>
  </si>
  <si>
    <t>刘宗林</t>
  </si>
  <si>
    <t>513423200109123975</t>
  </si>
  <si>
    <t>毛青发</t>
  </si>
  <si>
    <t>513422200403133414</t>
  </si>
  <si>
    <t>杨明</t>
  </si>
  <si>
    <t>513422200305155820</t>
  </si>
  <si>
    <t>苏朗珍呷</t>
  </si>
  <si>
    <t>513422200403114213</t>
  </si>
  <si>
    <t>扎拉</t>
  </si>
  <si>
    <t>513422200111143813</t>
  </si>
  <si>
    <t>陈长顺</t>
  </si>
  <si>
    <t>513422200608012122</t>
  </si>
  <si>
    <t>马小叶</t>
  </si>
  <si>
    <t>513422200401250019</t>
  </si>
  <si>
    <t>尼玛夏雄</t>
  </si>
  <si>
    <t>51342220051025211X</t>
  </si>
  <si>
    <t>张朝文</t>
  </si>
  <si>
    <t>513422200405090024</t>
  </si>
  <si>
    <t>刘义婷</t>
  </si>
  <si>
    <t>513422200305203829</t>
  </si>
  <si>
    <t>易洁</t>
  </si>
  <si>
    <t>513422200304117021</t>
  </si>
  <si>
    <t>降央祝玛</t>
  </si>
  <si>
    <t>513422200206056421</t>
  </si>
  <si>
    <t>益西其珍</t>
  </si>
  <si>
    <t>513422200401151117</t>
  </si>
  <si>
    <t>安正伟</t>
  </si>
  <si>
    <t>513422200511185625</t>
  </si>
  <si>
    <t>吴春梅</t>
  </si>
  <si>
    <t>513422200209141912</t>
  </si>
  <si>
    <t>何玉杨</t>
  </si>
  <si>
    <t>513422200404110046</t>
  </si>
  <si>
    <t>呷绒祝玛</t>
  </si>
  <si>
    <t>513422200212270029</t>
  </si>
  <si>
    <t>何忍</t>
  </si>
  <si>
    <t>513422200302240018</t>
  </si>
  <si>
    <t>杨小华</t>
  </si>
  <si>
    <t>513422200210015817</t>
  </si>
  <si>
    <t>陈志云</t>
  </si>
  <si>
    <t>513422199909102126</t>
  </si>
  <si>
    <t>王翠</t>
  </si>
  <si>
    <t>513422200212064217</t>
  </si>
  <si>
    <t>513422200307260018</t>
  </si>
  <si>
    <t>偏初益西</t>
  </si>
  <si>
    <t>513422200405162120</t>
  </si>
  <si>
    <t>杨大青</t>
  </si>
  <si>
    <t>513422200409060922</t>
  </si>
  <si>
    <t>513422200311190016</t>
  </si>
  <si>
    <t>嘉萨石佳</t>
  </si>
  <si>
    <t>51342220040127212X</t>
  </si>
  <si>
    <t>赵云霞</t>
  </si>
  <si>
    <t>513422200302070311</t>
  </si>
  <si>
    <t>张杰</t>
  </si>
  <si>
    <t>513422200403100049</t>
  </si>
  <si>
    <t>马龙艳</t>
  </si>
  <si>
    <t>513422200309170729</t>
  </si>
  <si>
    <t>兰楠</t>
  </si>
  <si>
    <t>513422200405010020</t>
  </si>
  <si>
    <t>马文俊</t>
  </si>
  <si>
    <t>513422200306203628</t>
  </si>
  <si>
    <t>吴进芹</t>
  </si>
  <si>
    <t>513422200210220917</t>
  </si>
  <si>
    <t>陈岗</t>
  </si>
  <si>
    <t>511524200405035777</t>
  </si>
  <si>
    <t>黄宇</t>
  </si>
  <si>
    <t>513422200501056619</t>
  </si>
  <si>
    <t>韩永康</t>
  </si>
  <si>
    <t>513422200307066629</t>
  </si>
  <si>
    <t>董建英</t>
  </si>
  <si>
    <t>513422200310270321</t>
  </si>
  <si>
    <t>马碧云</t>
  </si>
  <si>
    <t>513422200310050919</t>
  </si>
  <si>
    <t>谭金卓</t>
  </si>
  <si>
    <t>513422200402106625</t>
  </si>
  <si>
    <t>杜吉香</t>
  </si>
  <si>
    <t>513422200206156414</t>
  </si>
  <si>
    <t>513422200001237026</t>
  </si>
  <si>
    <t>苏朗拉宗</t>
  </si>
  <si>
    <t>513422200305202121</t>
  </si>
  <si>
    <t>513422200212256825</t>
  </si>
  <si>
    <t>乔英</t>
  </si>
  <si>
    <t>513422200401023828</t>
  </si>
  <si>
    <t>王秀英</t>
  </si>
  <si>
    <t>513422200107041929</t>
  </si>
  <si>
    <t>何志香</t>
  </si>
  <si>
    <t>513422199908042512</t>
  </si>
  <si>
    <t>邱文</t>
  </si>
  <si>
    <t>513422200304043421</t>
  </si>
  <si>
    <t>玎曾卓玛</t>
  </si>
  <si>
    <t>513422200009151518</t>
  </si>
  <si>
    <t>杨挥</t>
  </si>
  <si>
    <t>513422200303102127</t>
  </si>
  <si>
    <t>益西央宗</t>
  </si>
  <si>
    <t>513422200203041910</t>
  </si>
  <si>
    <t>王尼古</t>
  </si>
  <si>
    <t>51342220020215231X</t>
  </si>
  <si>
    <t>次尔杜基</t>
  </si>
  <si>
    <t>513422200407250925</t>
  </si>
  <si>
    <t>熊思琦</t>
  </si>
  <si>
    <t>51342220030616004X</t>
  </si>
  <si>
    <t>马绪英</t>
  </si>
  <si>
    <t>513422200407091522</t>
  </si>
  <si>
    <t>杨丹姆</t>
  </si>
  <si>
    <t>513422200204160030</t>
  </si>
  <si>
    <t>罗伟</t>
  </si>
  <si>
    <t>513422200201102716</t>
  </si>
  <si>
    <t>毛元平</t>
  </si>
  <si>
    <t>513422200301032321</t>
  </si>
  <si>
    <t>吴章林</t>
  </si>
  <si>
    <t>513422200310111910</t>
  </si>
  <si>
    <t>马海龙</t>
  </si>
  <si>
    <t>513422200406010065</t>
  </si>
  <si>
    <t>杨帆</t>
  </si>
  <si>
    <t>513422200407262117</t>
  </si>
  <si>
    <t>吕伍智</t>
  </si>
  <si>
    <t>513422200403050029</t>
  </si>
  <si>
    <t>刘燕</t>
  </si>
  <si>
    <t>513422200201051517</t>
  </si>
  <si>
    <t>马阿卡</t>
  </si>
  <si>
    <t>513422200309273410</t>
  </si>
  <si>
    <t>扎西龙布</t>
  </si>
  <si>
    <t>513422200401250027</t>
  </si>
  <si>
    <t>卓玛央青</t>
  </si>
  <si>
    <t>513422200205197011</t>
  </si>
  <si>
    <t>格绒益西</t>
  </si>
  <si>
    <t>513422200301105615</t>
  </si>
  <si>
    <t>邱子卡</t>
  </si>
  <si>
    <t>513422200404140026</t>
  </si>
  <si>
    <t>马跃玲</t>
  </si>
  <si>
    <t>513422200310012912</t>
  </si>
  <si>
    <t>吉歪哈</t>
  </si>
  <si>
    <t>513422200305041911</t>
  </si>
  <si>
    <t>伍金富</t>
  </si>
  <si>
    <t>513422200304033610</t>
  </si>
  <si>
    <t>付美强</t>
  </si>
  <si>
    <t>513422200406126025</t>
  </si>
  <si>
    <t>51342220001201504X</t>
  </si>
  <si>
    <t>513422200401202519</t>
  </si>
  <si>
    <t>毛健华</t>
  </si>
  <si>
    <t>513422200110153825</t>
  </si>
  <si>
    <t>扎西布池</t>
  </si>
  <si>
    <t>513422200211302922</t>
  </si>
  <si>
    <t>黄寒霜</t>
  </si>
  <si>
    <t>513422200406010049</t>
  </si>
  <si>
    <t>杨航</t>
  </si>
  <si>
    <t>513422200409282111</t>
  </si>
  <si>
    <t>罗顺军</t>
  </si>
  <si>
    <t>51342220021207292X</t>
  </si>
  <si>
    <t>唐康娇</t>
  </si>
  <si>
    <t>513422200309234411</t>
  </si>
  <si>
    <t>毛伍卡</t>
  </si>
  <si>
    <t>513422200211271329</t>
  </si>
  <si>
    <t>马红英</t>
  </si>
  <si>
    <t>513422200402070722</t>
  </si>
  <si>
    <t>汪岚</t>
  </si>
  <si>
    <t>513422200102092129</t>
  </si>
  <si>
    <t>吕少英</t>
  </si>
  <si>
    <t>513422200507103842</t>
  </si>
  <si>
    <t>吴道恩</t>
  </si>
  <si>
    <t>513422200111182513</t>
  </si>
  <si>
    <t>何伟</t>
  </si>
  <si>
    <t>513422200304161321</t>
  </si>
  <si>
    <t>王英霞</t>
  </si>
  <si>
    <t>513422200307013826</t>
  </si>
  <si>
    <t>扎西祝玛</t>
  </si>
  <si>
    <t>513422200111084411</t>
  </si>
  <si>
    <t>513422200301150029</t>
  </si>
  <si>
    <t>吕小燕</t>
  </si>
  <si>
    <t>513422200101146826</t>
  </si>
  <si>
    <t>王次掉莫</t>
  </si>
  <si>
    <t>513422200207216810</t>
  </si>
  <si>
    <t>沈长明</t>
  </si>
  <si>
    <t>513422200302232122</t>
  </si>
  <si>
    <t>杨勇珍</t>
  </si>
  <si>
    <t>513422200007142116</t>
  </si>
  <si>
    <t>513422200101286423</t>
  </si>
  <si>
    <t>呷绒青宗</t>
  </si>
  <si>
    <t>513422200203092312</t>
  </si>
  <si>
    <t>何扎西</t>
  </si>
  <si>
    <t>51342220020504092X</t>
  </si>
  <si>
    <t>王晓月</t>
  </si>
  <si>
    <t>513422200204160022</t>
  </si>
  <si>
    <t>马海艳</t>
  </si>
  <si>
    <t>身份证号码</t>
  </si>
  <si>
    <t>班级</t>
  </si>
  <si>
    <t>姓名</t>
  </si>
  <si>
    <t>科类</t>
  </si>
  <si>
    <t>成绩</t>
  </si>
  <si>
    <t>教师</t>
  </si>
  <si>
    <t>排名</t>
    <phoneticPr fontId="1" type="noConversion"/>
  </si>
  <si>
    <t>高三下</t>
    <phoneticPr fontId="1" type="noConversion"/>
  </si>
  <si>
    <t>高三上</t>
    <phoneticPr fontId="1" type="noConversion"/>
  </si>
  <si>
    <t>高二下</t>
    <phoneticPr fontId="1" type="noConversion"/>
  </si>
  <si>
    <t>高二上</t>
    <phoneticPr fontId="1" type="noConversion"/>
  </si>
  <si>
    <t>高一下</t>
    <phoneticPr fontId="1" type="noConversion"/>
  </si>
  <si>
    <t>高一上</t>
    <phoneticPr fontId="1" type="noConversion"/>
  </si>
  <si>
    <t>中考</t>
    <phoneticPr fontId="1" type="noConversion"/>
  </si>
  <si>
    <t>513422200006282328</t>
    <phoneticPr fontId="1" type="noConversion"/>
  </si>
  <si>
    <t>陈强</t>
  </si>
  <si>
    <t>邵辉</t>
  </si>
  <si>
    <t>周凯</t>
  </si>
  <si>
    <t>夏宇</t>
  </si>
  <si>
    <t>周强</t>
  </si>
  <si>
    <t>那士信</t>
  </si>
  <si>
    <t>杨艳</t>
  </si>
  <si>
    <t>勾中文</t>
  </si>
  <si>
    <t>宋欣洲</t>
  </si>
  <si>
    <t>金明龙</t>
  </si>
  <si>
    <t>潘润</t>
  </si>
  <si>
    <t>杜建清</t>
  </si>
  <si>
    <t>刘壑</t>
  </si>
  <si>
    <t>排名</t>
  </si>
  <si>
    <t>高一上标准分</t>
  </si>
  <si>
    <t>高一上标准分</t>
    <phoneticPr fontId="1" type="noConversion"/>
  </si>
  <si>
    <t>文科人数</t>
    <phoneticPr fontId="1" type="noConversion"/>
  </si>
  <si>
    <t>理科人数</t>
    <phoneticPr fontId="1" type="noConversion"/>
  </si>
  <si>
    <t>王江</t>
  </si>
  <si>
    <t>李黎明</t>
  </si>
  <si>
    <t>高一下标准分</t>
  </si>
  <si>
    <t>高一下标准分</t>
    <phoneticPr fontId="1" type="noConversion"/>
  </si>
  <si>
    <t>高二上标准分</t>
  </si>
  <si>
    <t>高二上标准分</t>
    <phoneticPr fontId="1" type="noConversion"/>
  </si>
  <si>
    <t>高二下标准分</t>
  </si>
  <si>
    <t>高二下标准分</t>
    <phoneticPr fontId="1" type="noConversion"/>
  </si>
  <si>
    <t>高三上标准分</t>
  </si>
  <si>
    <t>高三上标准分</t>
    <phoneticPr fontId="1" type="noConversion"/>
  </si>
  <si>
    <t>高三下标准分</t>
  </si>
  <si>
    <t>高三下标准分</t>
    <phoneticPr fontId="1" type="noConversion"/>
  </si>
  <si>
    <t>姓名</t>
    <phoneticPr fontId="1" type="noConversion"/>
  </si>
  <si>
    <t>得分和</t>
    <phoneticPr fontId="1" type="noConversion"/>
  </si>
  <si>
    <t>人数</t>
    <phoneticPr fontId="1" type="noConversion"/>
  </si>
  <si>
    <t>得分</t>
    <phoneticPr fontId="1" type="noConversion"/>
  </si>
  <si>
    <t>学年</t>
    <phoneticPr fontId="1" type="noConversion"/>
  </si>
  <si>
    <t>胡美华</t>
  </si>
  <si>
    <t>陈丽娇</t>
  </si>
  <si>
    <t>理科</t>
    <phoneticPr fontId="1" type="noConversion"/>
  </si>
  <si>
    <t>文科</t>
    <phoneticPr fontId="1" type="noConversion"/>
  </si>
  <si>
    <t>标准分和</t>
    <phoneticPr fontId="1" type="noConversion"/>
  </si>
  <si>
    <t>学生人数和</t>
    <phoneticPr fontId="1" type="noConversion"/>
  </si>
  <si>
    <t>标准得分</t>
    <phoneticPr fontId="1" type="noConversion"/>
  </si>
  <si>
    <t>王图雄</t>
  </si>
  <si>
    <t>雷敏</t>
  </si>
  <si>
    <t>人数和</t>
    <phoneticPr fontId="1" type="noConversion"/>
  </si>
  <si>
    <t>王春波</t>
  </si>
  <si>
    <t>标准得分和</t>
    <phoneticPr fontId="1" type="noConversion"/>
  </si>
  <si>
    <t>熊治国</t>
  </si>
  <si>
    <t>郑福全</t>
  </si>
  <si>
    <t>高琴</t>
  </si>
  <si>
    <t>辜英琼</t>
  </si>
  <si>
    <t>肖霞</t>
  </si>
  <si>
    <t>金勇</t>
  </si>
  <si>
    <t>姓名</t>
    <phoneticPr fontId="1" type="noConversion"/>
  </si>
  <si>
    <t>得分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</si>
</sst>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2"/>
      <color indexed="8"/>
      <name val="Arial"/>
      <family val="2"/>
    </font>
    <font>
      <sz val="12"/>
      <name val="Arial"/>
      <family val="2"/>
    </font>
    <font>
      <sz val="12"/>
      <color rgb="FF000000"/>
      <name val="宋体"/>
      <family val="3"/>
      <charset val="134"/>
    </font>
    <font>
      <sz val="12"/>
      <color rgb="FFFF0000"/>
      <name val="宋体"/>
      <family val="3"/>
      <charset val="134"/>
    </font>
    <font>
      <sz val="11"/>
      <color rgb="FFFF0000"/>
      <name val="等线"/>
      <family val="2"/>
      <scheme val="minor"/>
    </font>
    <font>
      <sz val="11"/>
      <name val="等线"/>
      <family val="2"/>
      <scheme val="minor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8" fillId="0" borderId="0" xfId="0" applyNumberFormat="1" applyFont="1"/>
    <xf numFmtId="176" fontId="9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/>
    <xf numFmtId="0" fontId="0" fillId="2" borderId="0" xfId="0" applyFill="1"/>
    <xf numFmtId="0" fontId="0" fillId="3" borderId="0" xfId="0" applyFill="1"/>
    <xf numFmtId="0" fontId="8" fillId="3" borderId="0" xfId="0" applyFont="1" applyFill="1" applyAlignment="1">
      <alignment horizontal="center" vertical="center"/>
    </xf>
    <xf numFmtId="0" fontId="7" fillId="3" borderId="0" xfId="0" applyFont="1" applyFill="1"/>
    <xf numFmtId="0" fontId="0" fillId="0" borderId="0" xfId="0" applyAlignment="1">
      <alignment vertical="center"/>
    </xf>
    <xf numFmtId="176" fontId="2" fillId="0" borderId="0" xfId="0" applyNumberFormat="1" applyFont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2&#23626;&#22522;&#30784;&#25968;&#2545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中考"/>
      <sheetName val="高一上"/>
      <sheetName val="高一下"/>
      <sheetName val="高二上"/>
      <sheetName val="高二下"/>
      <sheetName val="高三上"/>
      <sheetName val="高三下(高考)"/>
      <sheetName val="往届生信息"/>
      <sheetName val="转校生、挂学籍信息"/>
    </sheetNames>
    <sheetDataSet>
      <sheetData sheetId="0">
        <row r="2">
          <cell r="A2" t="str">
            <v>513422199902026829</v>
          </cell>
          <cell r="B2" t="str">
            <v>阿落</v>
          </cell>
          <cell r="C2">
            <v>3</v>
          </cell>
          <cell r="D2" t="str">
            <v>文科</v>
          </cell>
          <cell r="E2">
            <v>90</v>
          </cell>
          <cell r="F2">
            <v>55</v>
          </cell>
          <cell r="G2">
            <v>91</v>
          </cell>
          <cell r="H2">
            <v>42</v>
          </cell>
          <cell r="I2">
            <v>17</v>
          </cell>
          <cell r="J2">
            <v>27</v>
          </cell>
          <cell r="K2">
            <v>33</v>
          </cell>
          <cell r="L2">
            <v>24</v>
          </cell>
          <cell r="M2">
            <v>32</v>
          </cell>
        </row>
        <row r="3">
          <cell r="A3" t="str">
            <v>513422200208285017</v>
          </cell>
          <cell r="B3" t="str">
            <v>阿子尔</v>
          </cell>
          <cell r="C3">
            <v>5</v>
          </cell>
          <cell r="D3" t="str">
            <v>文科</v>
          </cell>
          <cell r="E3">
            <v>72</v>
          </cell>
          <cell r="F3">
            <v>78</v>
          </cell>
          <cell r="G3">
            <v>44</v>
          </cell>
          <cell r="H3">
            <v>40</v>
          </cell>
          <cell r="I3">
            <v>29</v>
          </cell>
          <cell r="J3">
            <v>10</v>
          </cell>
          <cell r="K3">
            <v>10</v>
          </cell>
          <cell r="L3">
            <v>10</v>
          </cell>
          <cell r="M3">
            <v>10</v>
          </cell>
        </row>
        <row r="4">
          <cell r="A4" t="str">
            <v>513422200405121118</v>
          </cell>
          <cell r="B4" t="str">
            <v>安文军</v>
          </cell>
          <cell r="C4">
            <v>8</v>
          </cell>
          <cell r="D4" t="str">
            <v>理科</v>
          </cell>
          <cell r="E4">
            <v>66</v>
          </cell>
          <cell r="F4">
            <v>73</v>
          </cell>
          <cell r="G4">
            <v>67</v>
          </cell>
          <cell r="H4">
            <v>21</v>
          </cell>
          <cell r="I4">
            <v>12</v>
          </cell>
          <cell r="J4">
            <v>23</v>
          </cell>
          <cell r="K4">
            <v>24</v>
          </cell>
          <cell r="L4">
            <v>15</v>
          </cell>
          <cell r="M4">
            <v>31</v>
          </cell>
        </row>
        <row r="5">
          <cell r="A5" t="str">
            <v>513422200309191124</v>
          </cell>
          <cell r="B5" t="str">
            <v>安秀美</v>
          </cell>
          <cell r="C5">
            <v>1</v>
          </cell>
          <cell r="D5" t="str">
            <v>文科</v>
          </cell>
          <cell r="E5">
            <v>92</v>
          </cell>
          <cell r="F5">
            <v>85</v>
          </cell>
          <cell r="G5">
            <v>104</v>
          </cell>
          <cell r="H5">
            <v>42</v>
          </cell>
          <cell r="I5">
            <v>35</v>
          </cell>
          <cell r="J5">
            <v>31</v>
          </cell>
          <cell r="K5">
            <v>27</v>
          </cell>
          <cell r="L5">
            <v>36</v>
          </cell>
          <cell r="M5">
            <v>36</v>
          </cell>
        </row>
        <row r="6">
          <cell r="A6" t="str">
            <v>513422200401151117</v>
          </cell>
          <cell r="B6" t="str">
            <v>安正伟</v>
          </cell>
          <cell r="C6">
            <v>10</v>
          </cell>
          <cell r="D6" t="str">
            <v>理科</v>
          </cell>
          <cell r="E6">
            <v>112</v>
          </cell>
          <cell r="F6">
            <v>110</v>
          </cell>
          <cell r="G6">
            <v>126</v>
          </cell>
          <cell r="H6">
            <v>56</v>
          </cell>
          <cell r="I6">
            <v>42</v>
          </cell>
          <cell r="J6">
            <v>37</v>
          </cell>
          <cell r="K6">
            <v>44</v>
          </cell>
          <cell r="L6">
            <v>36</v>
          </cell>
          <cell r="M6">
            <v>48</v>
          </cell>
        </row>
        <row r="7">
          <cell r="A7" t="str">
            <v>513422200303260010</v>
          </cell>
          <cell r="B7" t="str">
            <v>巴桑吉米</v>
          </cell>
          <cell r="C7">
            <v>5</v>
          </cell>
          <cell r="D7" t="str">
            <v>文科</v>
          </cell>
          <cell r="E7">
            <v>73</v>
          </cell>
          <cell r="F7">
            <v>43</v>
          </cell>
          <cell r="G7">
            <v>50</v>
          </cell>
          <cell r="H7">
            <v>22</v>
          </cell>
          <cell r="I7">
            <v>15</v>
          </cell>
          <cell r="J7">
            <v>22</v>
          </cell>
          <cell r="K7">
            <v>26</v>
          </cell>
          <cell r="L7">
            <v>21</v>
          </cell>
          <cell r="M7">
            <v>34</v>
          </cell>
        </row>
        <row r="8">
          <cell r="A8" t="str">
            <v>513422200308105028</v>
          </cell>
          <cell r="B8" t="str">
            <v>本地米</v>
          </cell>
          <cell r="C8">
            <v>4</v>
          </cell>
          <cell r="D8" t="str">
            <v>文科</v>
          </cell>
          <cell r="E8">
            <v>97</v>
          </cell>
          <cell r="F8">
            <v>39</v>
          </cell>
          <cell r="G8">
            <v>72</v>
          </cell>
          <cell r="H8">
            <v>25</v>
          </cell>
          <cell r="I8">
            <v>14</v>
          </cell>
          <cell r="J8">
            <v>29</v>
          </cell>
          <cell r="K8">
            <v>37</v>
          </cell>
          <cell r="L8">
            <v>18</v>
          </cell>
          <cell r="M8">
            <v>37</v>
          </cell>
        </row>
        <row r="9">
          <cell r="A9" t="str">
            <v>513422200103066424</v>
          </cell>
          <cell r="B9" t="str">
            <v>边玛拉姆</v>
          </cell>
          <cell r="C9">
            <v>8</v>
          </cell>
          <cell r="D9" t="str">
            <v>理科</v>
          </cell>
          <cell r="E9">
            <v>83</v>
          </cell>
          <cell r="F9">
            <v>69</v>
          </cell>
          <cell r="G9">
            <v>40</v>
          </cell>
          <cell r="H9">
            <v>52</v>
          </cell>
          <cell r="I9">
            <v>19</v>
          </cell>
          <cell r="J9">
            <v>32</v>
          </cell>
          <cell r="K9">
            <v>30</v>
          </cell>
          <cell r="L9">
            <v>18</v>
          </cell>
          <cell r="M9">
            <v>27</v>
          </cell>
        </row>
        <row r="10">
          <cell r="A10" t="str">
            <v>513422200307286023</v>
          </cell>
          <cell r="B10" t="str">
            <v>边玛拉姆</v>
          </cell>
          <cell r="C10">
            <v>2</v>
          </cell>
          <cell r="D10" t="str">
            <v>文科</v>
          </cell>
          <cell r="E10">
            <v>76</v>
          </cell>
          <cell r="F10">
            <v>47</v>
          </cell>
          <cell r="G10">
            <v>71</v>
          </cell>
          <cell r="H10">
            <v>34</v>
          </cell>
          <cell r="I10">
            <v>21</v>
          </cell>
          <cell r="J10">
            <v>26</v>
          </cell>
          <cell r="K10">
            <v>31</v>
          </cell>
          <cell r="L10">
            <v>30</v>
          </cell>
          <cell r="M10">
            <v>28</v>
          </cell>
        </row>
        <row r="11">
          <cell r="A11" t="str">
            <v>513422200503054027</v>
          </cell>
          <cell r="B11" t="str">
            <v>边玛曲珍</v>
          </cell>
          <cell r="C11">
            <v>5</v>
          </cell>
          <cell r="D11" t="str">
            <v>文科</v>
          </cell>
          <cell r="E11">
            <v>91</v>
          </cell>
          <cell r="F11">
            <v>53</v>
          </cell>
          <cell r="G11">
            <v>84</v>
          </cell>
          <cell r="H11">
            <v>34</v>
          </cell>
          <cell r="I11">
            <v>31</v>
          </cell>
          <cell r="J11">
            <v>26</v>
          </cell>
          <cell r="K11">
            <v>33</v>
          </cell>
          <cell r="L11">
            <v>30</v>
          </cell>
          <cell r="M11">
            <v>47</v>
          </cell>
        </row>
        <row r="12">
          <cell r="A12" t="str">
            <v>513422200312185024</v>
          </cell>
          <cell r="B12" t="str">
            <v>波者美</v>
          </cell>
          <cell r="C12">
            <v>9</v>
          </cell>
          <cell r="D12" t="str">
            <v>理科</v>
          </cell>
          <cell r="E12">
            <v>97</v>
          </cell>
          <cell r="F12">
            <v>95</v>
          </cell>
          <cell r="G12">
            <v>89</v>
          </cell>
          <cell r="H12">
            <v>55</v>
          </cell>
          <cell r="I12">
            <v>36</v>
          </cell>
          <cell r="J12">
            <v>37</v>
          </cell>
          <cell r="K12">
            <v>35</v>
          </cell>
          <cell r="L12">
            <v>24</v>
          </cell>
          <cell r="M12">
            <v>45</v>
          </cell>
        </row>
        <row r="13">
          <cell r="A13" t="str">
            <v>513422200312052512</v>
          </cell>
          <cell r="B13" t="str">
            <v>蔡培林</v>
          </cell>
          <cell r="C13">
            <v>3</v>
          </cell>
          <cell r="D13" t="str">
            <v>文科</v>
          </cell>
          <cell r="E13">
            <v>92</v>
          </cell>
          <cell r="F13">
            <v>59</v>
          </cell>
          <cell r="G13">
            <v>39</v>
          </cell>
          <cell r="H13">
            <v>41</v>
          </cell>
          <cell r="I13">
            <v>12</v>
          </cell>
          <cell r="J13">
            <v>25</v>
          </cell>
          <cell r="K13">
            <v>23</v>
          </cell>
          <cell r="L13">
            <v>23</v>
          </cell>
          <cell r="M13">
            <v>35</v>
          </cell>
        </row>
        <row r="14">
          <cell r="A14" t="str">
            <v>513422200301091524</v>
          </cell>
          <cell r="B14" t="str">
            <v>蔡文</v>
          </cell>
          <cell r="C14">
            <v>7</v>
          </cell>
          <cell r="D14" t="str">
            <v>理科</v>
          </cell>
          <cell r="E14">
            <v>109</v>
          </cell>
          <cell r="F14">
            <v>62</v>
          </cell>
          <cell r="G14">
            <v>71</v>
          </cell>
          <cell r="H14">
            <v>45</v>
          </cell>
          <cell r="I14">
            <v>31</v>
          </cell>
          <cell r="J14">
            <v>30</v>
          </cell>
          <cell r="K14">
            <v>39</v>
          </cell>
          <cell r="L14">
            <v>28</v>
          </cell>
          <cell r="M14">
            <v>38</v>
          </cell>
        </row>
        <row r="15">
          <cell r="A15" t="str">
            <v>513422200408212314</v>
          </cell>
          <cell r="B15" t="str">
            <v>蔡跃</v>
          </cell>
          <cell r="C15">
            <v>2</v>
          </cell>
          <cell r="D15" t="str">
            <v>文科</v>
          </cell>
          <cell r="E15">
            <v>73</v>
          </cell>
          <cell r="F15">
            <v>59</v>
          </cell>
          <cell r="G15">
            <v>37</v>
          </cell>
          <cell r="H15">
            <v>27</v>
          </cell>
          <cell r="I15">
            <v>8</v>
          </cell>
          <cell r="J15">
            <v>27</v>
          </cell>
          <cell r="K15">
            <v>24</v>
          </cell>
          <cell r="L15">
            <v>27</v>
          </cell>
          <cell r="M15">
            <v>35</v>
          </cell>
        </row>
        <row r="16">
          <cell r="A16" t="str">
            <v>51342220020702291X</v>
          </cell>
          <cell r="B16" t="str">
            <v>曾庭友</v>
          </cell>
          <cell r="C16">
            <v>8</v>
          </cell>
          <cell r="D16" t="str">
            <v>理科</v>
          </cell>
          <cell r="E16">
            <v>78</v>
          </cell>
          <cell r="F16">
            <v>92</v>
          </cell>
          <cell r="G16">
            <v>80</v>
          </cell>
          <cell r="H16">
            <v>47</v>
          </cell>
          <cell r="I16">
            <v>13</v>
          </cell>
          <cell r="J16">
            <v>23</v>
          </cell>
          <cell r="K16">
            <v>31</v>
          </cell>
          <cell r="L16">
            <v>9</v>
          </cell>
          <cell r="M16">
            <v>37</v>
          </cell>
        </row>
        <row r="17">
          <cell r="A17" t="str">
            <v>513422200311276629</v>
          </cell>
          <cell r="B17" t="str">
            <v>曾雅琪</v>
          </cell>
          <cell r="C17">
            <v>1</v>
          </cell>
          <cell r="D17" t="str">
            <v>文科</v>
          </cell>
          <cell r="E17">
            <v>84</v>
          </cell>
          <cell r="F17">
            <v>96</v>
          </cell>
          <cell r="G17">
            <v>100</v>
          </cell>
          <cell r="H17">
            <v>50</v>
          </cell>
          <cell r="I17">
            <v>27</v>
          </cell>
          <cell r="J17">
            <v>35</v>
          </cell>
          <cell r="K17">
            <v>33</v>
          </cell>
          <cell r="L17">
            <v>21</v>
          </cell>
          <cell r="M17">
            <v>42</v>
          </cell>
        </row>
        <row r="18">
          <cell r="A18" t="str">
            <v>51342219960804273X</v>
          </cell>
          <cell r="B18" t="str">
            <v>车小军</v>
          </cell>
          <cell r="C18">
            <v>9</v>
          </cell>
          <cell r="D18" t="str">
            <v>理科</v>
          </cell>
          <cell r="E18">
            <v>94</v>
          </cell>
          <cell r="F18">
            <v>70</v>
          </cell>
          <cell r="G18">
            <v>90</v>
          </cell>
          <cell r="H18">
            <v>55</v>
          </cell>
          <cell r="I18">
            <v>35</v>
          </cell>
          <cell r="J18">
            <v>37</v>
          </cell>
          <cell r="K18">
            <v>32</v>
          </cell>
          <cell r="L18">
            <v>27</v>
          </cell>
          <cell r="M18">
            <v>33</v>
          </cell>
        </row>
        <row r="19">
          <cell r="A19" t="str">
            <v>513422200210220917</v>
          </cell>
          <cell r="B19" t="str">
            <v>陈岗</v>
          </cell>
          <cell r="C19">
            <v>10</v>
          </cell>
          <cell r="D19" t="str">
            <v>理科</v>
          </cell>
          <cell r="E19">
            <v>96</v>
          </cell>
          <cell r="F19">
            <v>110</v>
          </cell>
          <cell r="G19">
            <v>97</v>
          </cell>
          <cell r="H19">
            <v>59</v>
          </cell>
          <cell r="I19">
            <v>33</v>
          </cell>
          <cell r="J19">
            <v>34</v>
          </cell>
          <cell r="K19">
            <v>33</v>
          </cell>
          <cell r="L19">
            <v>31</v>
          </cell>
          <cell r="M19">
            <v>34</v>
          </cell>
        </row>
        <row r="20">
          <cell r="A20" t="str">
            <v>513422200406082114</v>
          </cell>
          <cell r="B20" t="str">
            <v>陈光勇</v>
          </cell>
          <cell r="C20">
            <v>3</v>
          </cell>
          <cell r="D20" t="str">
            <v>文科</v>
          </cell>
          <cell r="E20">
            <v>80</v>
          </cell>
          <cell r="F20">
            <v>56</v>
          </cell>
          <cell r="G20">
            <v>60</v>
          </cell>
          <cell r="H20">
            <v>36</v>
          </cell>
          <cell r="I20">
            <v>12</v>
          </cell>
          <cell r="J20">
            <v>29</v>
          </cell>
          <cell r="K20">
            <v>26</v>
          </cell>
          <cell r="L20">
            <v>9</v>
          </cell>
          <cell r="M20">
            <v>32</v>
          </cell>
        </row>
        <row r="21">
          <cell r="A21" t="str">
            <v>513423200403064742</v>
          </cell>
          <cell r="B21" t="str">
            <v>陈贵相</v>
          </cell>
          <cell r="C21">
            <v>6</v>
          </cell>
          <cell r="D21" t="str">
            <v>理科</v>
          </cell>
          <cell r="E21">
            <v>87</v>
          </cell>
          <cell r="F21">
            <v>80</v>
          </cell>
          <cell r="G21">
            <v>37</v>
          </cell>
          <cell r="H21">
            <v>49</v>
          </cell>
          <cell r="I21">
            <v>13</v>
          </cell>
          <cell r="J21">
            <v>32</v>
          </cell>
          <cell r="K21">
            <v>21</v>
          </cell>
          <cell r="L21">
            <v>15</v>
          </cell>
          <cell r="M21">
            <v>32</v>
          </cell>
        </row>
        <row r="22">
          <cell r="A22" t="str">
            <v>513422200510256620</v>
          </cell>
          <cell r="B22" t="str">
            <v>陈红</v>
          </cell>
          <cell r="C22">
            <v>9</v>
          </cell>
          <cell r="D22" t="str">
            <v>理科</v>
          </cell>
          <cell r="E22">
            <v>108</v>
          </cell>
          <cell r="F22">
            <v>85</v>
          </cell>
          <cell r="G22">
            <v>102</v>
          </cell>
          <cell r="H22">
            <v>60</v>
          </cell>
          <cell r="I22">
            <v>29</v>
          </cell>
          <cell r="J22">
            <v>29</v>
          </cell>
          <cell r="K22">
            <v>33</v>
          </cell>
          <cell r="L22">
            <v>27</v>
          </cell>
          <cell r="M22">
            <v>28</v>
          </cell>
        </row>
        <row r="23">
          <cell r="A23" t="str">
            <v>513422200312306615</v>
          </cell>
          <cell r="B23" t="str">
            <v>陈华康</v>
          </cell>
          <cell r="C23">
            <v>9</v>
          </cell>
          <cell r="D23" t="str">
            <v>理科</v>
          </cell>
          <cell r="E23">
            <v>102</v>
          </cell>
          <cell r="F23">
            <v>103</v>
          </cell>
          <cell r="G23">
            <v>86</v>
          </cell>
          <cell r="H23">
            <v>60</v>
          </cell>
          <cell r="I23">
            <v>39</v>
          </cell>
          <cell r="J23">
            <v>28</v>
          </cell>
          <cell r="K23">
            <v>34</v>
          </cell>
          <cell r="L23">
            <v>27</v>
          </cell>
          <cell r="M23">
            <v>38</v>
          </cell>
        </row>
        <row r="24">
          <cell r="A24" t="str">
            <v>513422200403142521</v>
          </cell>
          <cell r="B24" t="str">
            <v>陈健</v>
          </cell>
          <cell r="C24">
            <v>8</v>
          </cell>
          <cell r="D24" t="str">
            <v>理科</v>
          </cell>
          <cell r="E24">
            <v>86</v>
          </cell>
          <cell r="F24">
            <v>61</v>
          </cell>
          <cell r="G24">
            <v>85</v>
          </cell>
          <cell r="H24">
            <v>33</v>
          </cell>
          <cell r="I24">
            <v>26</v>
          </cell>
          <cell r="J24">
            <v>24</v>
          </cell>
          <cell r="K24">
            <v>28</v>
          </cell>
          <cell r="L24">
            <v>25</v>
          </cell>
          <cell r="M24">
            <v>23</v>
          </cell>
        </row>
        <row r="25">
          <cell r="A25" t="str">
            <v>51342220021110271X</v>
          </cell>
          <cell r="B25" t="str">
            <v>陈杰</v>
          </cell>
          <cell r="C25">
            <v>6</v>
          </cell>
          <cell r="D25" t="str">
            <v>理科</v>
          </cell>
          <cell r="E25">
            <v>76</v>
          </cell>
          <cell r="F25">
            <v>54</v>
          </cell>
          <cell r="G25">
            <v>61</v>
          </cell>
          <cell r="H25">
            <v>43</v>
          </cell>
          <cell r="I25">
            <v>33</v>
          </cell>
          <cell r="J25">
            <v>24</v>
          </cell>
          <cell r="K25">
            <v>27</v>
          </cell>
          <cell r="L25">
            <v>24</v>
          </cell>
          <cell r="M25">
            <v>31</v>
          </cell>
        </row>
        <row r="26">
          <cell r="A26" t="str">
            <v>513422200503132515</v>
          </cell>
          <cell r="B26" t="str">
            <v>陈平平</v>
          </cell>
          <cell r="C26">
            <v>8</v>
          </cell>
          <cell r="D26" t="str">
            <v>理科</v>
          </cell>
          <cell r="E26">
            <v>87</v>
          </cell>
          <cell r="F26">
            <v>82</v>
          </cell>
          <cell r="G26">
            <v>43</v>
          </cell>
          <cell r="H26">
            <v>38</v>
          </cell>
          <cell r="I26">
            <v>24</v>
          </cell>
          <cell r="J26">
            <v>29</v>
          </cell>
          <cell r="K26">
            <v>23</v>
          </cell>
          <cell r="L26">
            <v>38</v>
          </cell>
          <cell r="M26">
            <v>40</v>
          </cell>
        </row>
        <row r="27">
          <cell r="A27" t="str">
            <v>51342220000904072X</v>
          </cell>
          <cell r="B27" t="str">
            <v>陈沙姆</v>
          </cell>
          <cell r="C27">
            <v>8</v>
          </cell>
          <cell r="D27" t="str">
            <v>理科</v>
          </cell>
          <cell r="E27">
            <v>73</v>
          </cell>
          <cell r="F27">
            <v>75</v>
          </cell>
          <cell r="G27">
            <v>65</v>
          </cell>
          <cell r="H27">
            <v>35</v>
          </cell>
          <cell r="I27">
            <v>36</v>
          </cell>
          <cell r="J27">
            <v>34</v>
          </cell>
          <cell r="K27">
            <v>37</v>
          </cell>
          <cell r="L27">
            <v>30</v>
          </cell>
          <cell r="M27">
            <v>45</v>
          </cell>
        </row>
        <row r="28">
          <cell r="A28" t="str">
            <v>513422200312041514</v>
          </cell>
          <cell r="B28" t="str">
            <v>陈泰仙</v>
          </cell>
          <cell r="C28">
            <v>6</v>
          </cell>
          <cell r="D28" t="str">
            <v>理科</v>
          </cell>
          <cell r="E28">
            <v>75</v>
          </cell>
          <cell r="F28">
            <v>44</v>
          </cell>
          <cell r="G28">
            <v>29</v>
          </cell>
          <cell r="H28">
            <v>61</v>
          </cell>
          <cell r="I28">
            <v>42</v>
          </cell>
          <cell r="J28">
            <v>31</v>
          </cell>
          <cell r="K28">
            <v>32</v>
          </cell>
          <cell r="L28">
            <v>20</v>
          </cell>
          <cell r="M28">
            <v>31</v>
          </cell>
        </row>
        <row r="29">
          <cell r="A29" t="str">
            <v>513422200201010969</v>
          </cell>
          <cell r="B29" t="str">
            <v>陈伍呷</v>
          </cell>
          <cell r="C29">
            <v>8</v>
          </cell>
          <cell r="D29" t="str">
            <v>理科</v>
          </cell>
          <cell r="E29">
            <v>74</v>
          </cell>
          <cell r="F29">
            <v>33</v>
          </cell>
          <cell r="G29">
            <v>82</v>
          </cell>
          <cell r="H29">
            <v>27</v>
          </cell>
          <cell r="I29">
            <v>26</v>
          </cell>
          <cell r="J29">
            <v>23</v>
          </cell>
          <cell r="K29">
            <v>33</v>
          </cell>
          <cell r="L29">
            <v>10</v>
          </cell>
          <cell r="M29">
            <v>28</v>
          </cell>
        </row>
        <row r="30">
          <cell r="A30" t="str">
            <v>513422200306030317</v>
          </cell>
          <cell r="B30" t="str">
            <v>陈枭</v>
          </cell>
          <cell r="C30">
            <v>2</v>
          </cell>
          <cell r="D30" t="str">
            <v>文科</v>
          </cell>
          <cell r="E30">
            <v>99</v>
          </cell>
          <cell r="F30">
            <v>52</v>
          </cell>
          <cell r="G30">
            <v>51</v>
          </cell>
          <cell r="H30">
            <v>29</v>
          </cell>
          <cell r="I30">
            <v>17</v>
          </cell>
          <cell r="J30">
            <v>32</v>
          </cell>
          <cell r="K30">
            <v>44</v>
          </cell>
          <cell r="L30">
            <v>10</v>
          </cell>
          <cell r="M30">
            <v>38</v>
          </cell>
        </row>
        <row r="31">
          <cell r="A31" t="str">
            <v>513422200402260016</v>
          </cell>
          <cell r="B31" t="str">
            <v>陈永奕</v>
          </cell>
          <cell r="C31">
            <v>9</v>
          </cell>
          <cell r="D31" t="str">
            <v>理科</v>
          </cell>
          <cell r="E31">
            <v>94</v>
          </cell>
          <cell r="F31">
            <v>88</v>
          </cell>
          <cell r="G31">
            <v>49</v>
          </cell>
          <cell r="H31">
            <v>44</v>
          </cell>
          <cell r="I31">
            <v>26</v>
          </cell>
          <cell r="J31">
            <v>26</v>
          </cell>
          <cell r="K31">
            <v>34</v>
          </cell>
          <cell r="L31">
            <v>17</v>
          </cell>
          <cell r="M31">
            <v>37</v>
          </cell>
        </row>
        <row r="32">
          <cell r="A32" t="str">
            <v>513422200111143813</v>
          </cell>
          <cell r="B32" t="str">
            <v>陈长顺</v>
          </cell>
          <cell r="C32">
            <v>10</v>
          </cell>
          <cell r="D32" t="str">
            <v>理科</v>
          </cell>
          <cell r="E32">
            <v>92</v>
          </cell>
          <cell r="F32">
            <v>111</v>
          </cell>
          <cell r="G32">
            <v>101</v>
          </cell>
          <cell r="H32">
            <v>68</v>
          </cell>
          <cell r="I32">
            <v>39</v>
          </cell>
          <cell r="J32">
            <v>36</v>
          </cell>
          <cell r="K32">
            <v>37</v>
          </cell>
          <cell r="L32">
            <v>29</v>
          </cell>
          <cell r="M32">
            <v>45</v>
          </cell>
        </row>
        <row r="33">
          <cell r="A33" t="str">
            <v>513422200202080328</v>
          </cell>
          <cell r="B33" t="str">
            <v>陈志英</v>
          </cell>
          <cell r="C33">
            <v>3</v>
          </cell>
          <cell r="D33" t="str">
            <v>文科</v>
          </cell>
          <cell r="E33">
            <v>95</v>
          </cell>
          <cell r="F33">
            <v>51</v>
          </cell>
          <cell r="G33">
            <v>58</v>
          </cell>
          <cell r="H33">
            <v>24</v>
          </cell>
          <cell r="I33">
            <v>13</v>
          </cell>
          <cell r="J33">
            <v>29</v>
          </cell>
          <cell r="K33">
            <v>36</v>
          </cell>
          <cell r="L33">
            <v>12</v>
          </cell>
          <cell r="M33">
            <v>33</v>
          </cell>
        </row>
        <row r="34">
          <cell r="A34" t="str">
            <v>513422200210015817</v>
          </cell>
          <cell r="B34" t="str">
            <v>陈志云</v>
          </cell>
          <cell r="C34">
            <v>10</v>
          </cell>
          <cell r="D34" t="str">
            <v>理科</v>
          </cell>
          <cell r="E34">
            <v>107</v>
          </cell>
          <cell r="F34">
            <v>107</v>
          </cell>
          <cell r="G34">
            <v>123</v>
          </cell>
          <cell r="H34">
            <v>66</v>
          </cell>
          <cell r="I34">
            <v>43</v>
          </cell>
          <cell r="J34">
            <v>41</v>
          </cell>
          <cell r="K34">
            <v>41</v>
          </cell>
          <cell r="L34">
            <v>37</v>
          </cell>
          <cell r="M34">
            <v>46</v>
          </cell>
        </row>
        <row r="35">
          <cell r="A35" t="str">
            <v>513422199910114220</v>
          </cell>
          <cell r="B35" t="str">
            <v>初拉姆</v>
          </cell>
          <cell r="C35">
            <v>5</v>
          </cell>
          <cell r="D35" t="str">
            <v>文科</v>
          </cell>
          <cell r="E35">
            <v>84</v>
          </cell>
          <cell r="F35">
            <v>46</v>
          </cell>
          <cell r="G35">
            <v>58</v>
          </cell>
          <cell r="H35">
            <v>17</v>
          </cell>
          <cell r="I35">
            <v>13</v>
          </cell>
          <cell r="J35">
            <v>28</v>
          </cell>
          <cell r="K35">
            <v>35</v>
          </cell>
          <cell r="L35">
            <v>17</v>
          </cell>
          <cell r="M35">
            <v>40</v>
          </cell>
        </row>
        <row r="36">
          <cell r="A36" t="str">
            <v>513422200007183436</v>
          </cell>
          <cell r="B36" t="str">
            <v>次尔旦珠</v>
          </cell>
          <cell r="C36">
            <v>3</v>
          </cell>
          <cell r="D36" t="str">
            <v>文科</v>
          </cell>
          <cell r="E36">
            <v>83</v>
          </cell>
          <cell r="F36">
            <v>26</v>
          </cell>
          <cell r="G36">
            <v>41</v>
          </cell>
          <cell r="H36">
            <v>18</v>
          </cell>
          <cell r="I36">
            <v>19</v>
          </cell>
          <cell r="J36">
            <v>30</v>
          </cell>
          <cell r="K36">
            <v>25</v>
          </cell>
          <cell r="L36">
            <v>24</v>
          </cell>
          <cell r="M36">
            <v>30</v>
          </cell>
        </row>
        <row r="37">
          <cell r="A37" t="str">
            <v>51342220020215231X</v>
          </cell>
          <cell r="B37" t="str">
            <v>次尔杜基</v>
          </cell>
          <cell r="C37">
            <v>11</v>
          </cell>
          <cell r="D37" t="str">
            <v>理科</v>
          </cell>
          <cell r="E37">
            <v>98</v>
          </cell>
          <cell r="F37">
            <v>108</v>
          </cell>
          <cell r="G37">
            <v>129</v>
          </cell>
          <cell r="H37">
            <v>71</v>
          </cell>
          <cell r="I37">
            <v>43</v>
          </cell>
          <cell r="J37">
            <v>41</v>
          </cell>
          <cell r="K37">
            <v>42</v>
          </cell>
          <cell r="L37">
            <v>34</v>
          </cell>
          <cell r="M37">
            <v>48</v>
          </cell>
        </row>
        <row r="38">
          <cell r="A38" t="str">
            <v>51342220001201504X</v>
          </cell>
          <cell r="B38" t="str">
            <v>次尔拉初</v>
          </cell>
          <cell r="C38">
            <v>11</v>
          </cell>
          <cell r="D38" t="str">
            <v>理科</v>
          </cell>
          <cell r="E38">
            <v>104</v>
          </cell>
          <cell r="F38">
            <v>127</v>
          </cell>
          <cell r="G38">
            <v>114</v>
          </cell>
          <cell r="H38">
            <v>67</v>
          </cell>
          <cell r="I38">
            <v>44</v>
          </cell>
          <cell r="J38">
            <v>40</v>
          </cell>
          <cell r="K38">
            <v>37</v>
          </cell>
          <cell r="L38">
            <v>29</v>
          </cell>
          <cell r="M38">
            <v>44</v>
          </cell>
        </row>
        <row r="39">
          <cell r="A39" t="str">
            <v>513422200305202121</v>
          </cell>
          <cell r="B39" t="str">
            <v>次尔拉初</v>
          </cell>
          <cell r="C39">
            <v>10</v>
          </cell>
          <cell r="D39" t="str">
            <v>理科</v>
          </cell>
          <cell r="E39">
            <v>106</v>
          </cell>
          <cell r="F39">
            <v>89</v>
          </cell>
          <cell r="G39">
            <v>122</v>
          </cell>
          <cell r="H39">
            <v>59</v>
          </cell>
          <cell r="I39">
            <v>24</v>
          </cell>
          <cell r="J39">
            <v>33</v>
          </cell>
          <cell r="K39">
            <v>38</v>
          </cell>
          <cell r="L39">
            <v>30</v>
          </cell>
          <cell r="M39">
            <v>46</v>
          </cell>
        </row>
        <row r="40">
          <cell r="A40" t="str">
            <v>513422200402215020</v>
          </cell>
          <cell r="B40" t="str">
            <v>次尔拉初</v>
          </cell>
          <cell r="C40">
            <v>4</v>
          </cell>
          <cell r="D40" t="str">
            <v>文科</v>
          </cell>
          <cell r="E40">
            <v>90</v>
          </cell>
          <cell r="F40">
            <v>65</v>
          </cell>
          <cell r="G40">
            <v>101</v>
          </cell>
          <cell r="H40">
            <v>51</v>
          </cell>
          <cell r="I40">
            <v>20</v>
          </cell>
          <cell r="J40">
            <v>27</v>
          </cell>
          <cell r="K40">
            <v>36</v>
          </cell>
          <cell r="L40">
            <v>28</v>
          </cell>
          <cell r="M40">
            <v>31</v>
          </cell>
        </row>
        <row r="41">
          <cell r="A41" t="str">
            <v>513422200209174028</v>
          </cell>
          <cell r="B41" t="str">
            <v>次尔拉初</v>
          </cell>
          <cell r="C41">
            <v>7</v>
          </cell>
          <cell r="D41" t="str">
            <v>理科</v>
          </cell>
          <cell r="E41">
            <v>86</v>
          </cell>
          <cell r="F41">
            <v>68</v>
          </cell>
          <cell r="G41">
            <v>93</v>
          </cell>
          <cell r="H41">
            <v>27</v>
          </cell>
          <cell r="I41">
            <v>13</v>
          </cell>
          <cell r="J41">
            <v>28</v>
          </cell>
          <cell r="K41">
            <v>33</v>
          </cell>
          <cell r="L41">
            <v>10</v>
          </cell>
          <cell r="M41">
            <v>32</v>
          </cell>
        </row>
        <row r="42">
          <cell r="A42" t="str">
            <v>513422200104043814</v>
          </cell>
          <cell r="B42" t="str">
            <v>次尔偏初</v>
          </cell>
          <cell r="C42">
            <v>4</v>
          </cell>
          <cell r="D42" t="str">
            <v>文科</v>
          </cell>
          <cell r="E42">
            <v>65</v>
          </cell>
          <cell r="F42">
            <v>72</v>
          </cell>
          <cell r="G42">
            <v>42</v>
          </cell>
          <cell r="H42">
            <v>42</v>
          </cell>
          <cell r="I42">
            <v>18</v>
          </cell>
          <cell r="J42">
            <v>28</v>
          </cell>
          <cell r="K42">
            <v>33</v>
          </cell>
          <cell r="L42">
            <v>24</v>
          </cell>
          <cell r="M42">
            <v>34</v>
          </cell>
        </row>
        <row r="43">
          <cell r="A43" t="str">
            <v>513422200306104013</v>
          </cell>
          <cell r="B43" t="str">
            <v>次尔偏初</v>
          </cell>
          <cell r="C43">
            <v>5</v>
          </cell>
          <cell r="D43" t="str">
            <v>文科</v>
          </cell>
          <cell r="E43">
            <v>83</v>
          </cell>
          <cell r="F43">
            <v>64</v>
          </cell>
          <cell r="G43">
            <v>35</v>
          </cell>
          <cell r="H43">
            <v>29</v>
          </cell>
          <cell r="I43">
            <v>17</v>
          </cell>
          <cell r="J43">
            <v>23</v>
          </cell>
          <cell r="K43">
            <v>31</v>
          </cell>
          <cell r="L43">
            <v>24</v>
          </cell>
          <cell r="M43">
            <v>40</v>
          </cell>
        </row>
        <row r="44">
          <cell r="A44" t="str">
            <v>513422200303264812</v>
          </cell>
          <cell r="B44" t="str">
            <v>次尔苏朗</v>
          </cell>
          <cell r="C44">
            <v>7</v>
          </cell>
          <cell r="D44" t="str">
            <v>理科</v>
          </cell>
          <cell r="E44">
            <v>83</v>
          </cell>
          <cell r="F44">
            <v>43</v>
          </cell>
          <cell r="G44">
            <v>37</v>
          </cell>
          <cell r="H44">
            <v>40</v>
          </cell>
          <cell r="I44">
            <v>30</v>
          </cell>
          <cell r="J44">
            <v>30</v>
          </cell>
          <cell r="K44">
            <v>26</v>
          </cell>
          <cell r="L44">
            <v>34</v>
          </cell>
          <cell r="M44">
            <v>38</v>
          </cell>
        </row>
        <row r="45">
          <cell r="A45" t="str">
            <v>513422200311104018</v>
          </cell>
          <cell r="B45" t="str">
            <v>次尔苏朗</v>
          </cell>
          <cell r="C45">
            <v>2</v>
          </cell>
          <cell r="D45" t="str">
            <v>文科</v>
          </cell>
          <cell r="E45">
            <v>89</v>
          </cell>
          <cell r="F45">
            <v>52</v>
          </cell>
          <cell r="G45">
            <v>43</v>
          </cell>
          <cell r="H45">
            <v>29</v>
          </cell>
          <cell r="I45">
            <v>23</v>
          </cell>
          <cell r="J45">
            <v>25</v>
          </cell>
          <cell r="K45">
            <v>28</v>
          </cell>
          <cell r="L45">
            <v>32</v>
          </cell>
          <cell r="M45">
            <v>34</v>
          </cell>
        </row>
        <row r="46">
          <cell r="A46" t="str">
            <v>513422200406074827</v>
          </cell>
          <cell r="B46" t="str">
            <v>次尔央青</v>
          </cell>
          <cell r="C46">
            <v>1</v>
          </cell>
          <cell r="D46" t="str">
            <v>文科</v>
          </cell>
          <cell r="E46">
            <v>75</v>
          </cell>
          <cell r="F46">
            <v>49</v>
          </cell>
          <cell r="G46">
            <v>75</v>
          </cell>
          <cell r="H46">
            <v>29</v>
          </cell>
          <cell r="I46">
            <v>19</v>
          </cell>
          <cell r="J46">
            <v>28</v>
          </cell>
          <cell r="K46">
            <v>17</v>
          </cell>
          <cell r="L46">
            <v>14</v>
          </cell>
          <cell r="M46">
            <v>33</v>
          </cell>
        </row>
        <row r="47">
          <cell r="A47" t="str">
            <v>513422200302136026</v>
          </cell>
          <cell r="B47" t="str">
            <v>次尔央珍</v>
          </cell>
          <cell r="C47">
            <v>6</v>
          </cell>
          <cell r="D47" t="str">
            <v>理科</v>
          </cell>
          <cell r="E47">
            <v>84</v>
          </cell>
          <cell r="F47">
            <v>88</v>
          </cell>
          <cell r="G47">
            <v>77</v>
          </cell>
          <cell r="H47">
            <v>46</v>
          </cell>
          <cell r="I47">
            <v>35</v>
          </cell>
          <cell r="J47">
            <v>24</v>
          </cell>
          <cell r="K47">
            <v>25</v>
          </cell>
          <cell r="L47">
            <v>24</v>
          </cell>
          <cell r="M47">
            <v>24</v>
          </cell>
        </row>
        <row r="48">
          <cell r="A48" t="str">
            <v>513422199905184224</v>
          </cell>
          <cell r="B48" t="str">
            <v>次尔央宗</v>
          </cell>
          <cell r="C48">
            <v>2</v>
          </cell>
          <cell r="D48" t="str">
            <v>文科</v>
          </cell>
          <cell r="E48">
            <v>91</v>
          </cell>
          <cell r="F48">
            <v>50</v>
          </cell>
          <cell r="G48">
            <v>43</v>
          </cell>
          <cell r="H48">
            <v>37</v>
          </cell>
          <cell r="I48">
            <v>16</v>
          </cell>
          <cell r="J48">
            <v>29</v>
          </cell>
          <cell r="K48">
            <v>33</v>
          </cell>
          <cell r="L48">
            <v>11</v>
          </cell>
          <cell r="M48">
            <v>40</v>
          </cell>
        </row>
        <row r="49">
          <cell r="A49" t="str">
            <v>51342220030821622X</v>
          </cell>
          <cell r="B49" t="str">
            <v>次尔依珍</v>
          </cell>
          <cell r="C49">
            <v>9</v>
          </cell>
          <cell r="D49" t="str">
            <v>理科</v>
          </cell>
          <cell r="E49">
            <v>102</v>
          </cell>
          <cell r="F49">
            <v>85</v>
          </cell>
          <cell r="G49">
            <v>81</v>
          </cell>
          <cell r="H49">
            <v>45</v>
          </cell>
          <cell r="I49">
            <v>31</v>
          </cell>
          <cell r="J49">
            <v>22</v>
          </cell>
          <cell r="K49">
            <v>26</v>
          </cell>
          <cell r="L49">
            <v>30</v>
          </cell>
          <cell r="M49">
            <v>25</v>
          </cell>
        </row>
        <row r="50">
          <cell r="A50" t="str">
            <v>51342220021118601X</v>
          </cell>
          <cell r="B50" t="str">
            <v>次尔扎西</v>
          </cell>
          <cell r="C50">
            <v>1</v>
          </cell>
          <cell r="D50" t="str">
            <v>文科</v>
          </cell>
          <cell r="E50">
            <v>91</v>
          </cell>
          <cell r="F50">
            <v>91</v>
          </cell>
          <cell r="G50">
            <v>108</v>
          </cell>
          <cell r="H50">
            <v>54</v>
          </cell>
          <cell r="I50">
            <v>30</v>
          </cell>
          <cell r="J50">
            <v>27</v>
          </cell>
          <cell r="K50">
            <v>32</v>
          </cell>
          <cell r="L50">
            <v>16</v>
          </cell>
          <cell r="M50">
            <v>42</v>
          </cell>
        </row>
        <row r="51">
          <cell r="A51" t="str">
            <v>513422200312193825</v>
          </cell>
          <cell r="B51" t="str">
            <v>次尔祝玛</v>
          </cell>
          <cell r="C51">
            <v>1</v>
          </cell>
          <cell r="D51" t="str">
            <v>文科</v>
          </cell>
          <cell r="E51">
            <v>106</v>
          </cell>
          <cell r="F51">
            <v>86</v>
          </cell>
          <cell r="G51">
            <v>105</v>
          </cell>
          <cell r="H51">
            <v>53</v>
          </cell>
          <cell r="I51">
            <v>27</v>
          </cell>
          <cell r="J51">
            <v>37</v>
          </cell>
          <cell r="K51">
            <v>35</v>
          </cell>
          <cell r="L51">
            <v>28</v>
          </cell>
          <cell r="M51">
            <v>31</v>
          </cell>
        </row>
        <row r="52">
          <cell r="A52" t="str">
            <v>513422200111213826</v>
          </cell>
          <cell r="B52" t="str">
            <v>次尔祝玛</v>
          </cell>
          <cell r="C52">
            <v>3</v>
          </cell>
          <cell r="D52" t="str">
            <v>文科</v>
          </cell>
          <cell r="E52">
            <v>97</v>
          </cell>
          <cell r="F52">
            <v>52</v>
          </cell>
          <cell r="G52">
            <v>92</v>
          </cell>
          <cell r="H52">
            <v>35</v>
          </cell>
          <cell r="I52">
            <v>18</v>
          </cell>
          <cell r="J52">
            <v>25</v>
          </cell>
          <cell r="K52">
            <v>30</v>
          </cell>
          <cell r="L52">
            <v>22</v>
          </cell>
          <cell r="M52">
            <v>25</v>
          </cell>
        </row>
        <row r="53">
          <cell r="A53" t="str">
            <v>513422200403206628</v>
          </cell>
          <cell r="B53" t="str">
            <v>次尔祝玛</v>
          </cell>
          <cell r="C53">
            <v>4</v>
          </cell>
          <cell r="D53" t="str">
            <v>文科</v>
          </cell>
          <cell r="E53">
            <v>92</v>
          </cell>
          <cell r="F53">
            <v>52</v>
          </cell>
          <cell r="G53">
            <v>89</v>
          </cell>
          <cell r="H53">
            <v>37</v>
          </cell>
          <cell r="I53">
            <v>17</v>
          </cell>
          <cell r="J53">
            <v>25</v>
          </cell>
          <cell r="K53">
            <v>30</v>
          </cell>
          <cell r="L53">
            <v>17</v>
          </cell>
          <cell r="M53">
            <v>38</v>
          </cell>
        </row>
        <row r="54">
          <cell r="A54" t="str">
            <v>513422200301094426</v>
          </cell>
          <cell r="B54" t="str">
            <v>次尔卓玛</v>
          </cell>
          <cell r="C54">
            <v>7</v>
          </cell>
          <cell r="D54" t="str">
            <v>理科</v>
          </cell>
          <cell r="E54">
            <v>94</v>
          </cell>
          <cell r="F54">
            <v>51</v>
          </cell>
          <cell r="G54">
            <v>102</v>
          </cell>
          <cell r="H54">
            <v>42</v>
          </cell>
          <cell r="I54">
            <v>28</v>
          </cell>
          <cell r="J54">
            <v>29</v>
          </cell>
          <cell r="K54">
            <v>29</v>
          </cell>
          <cell r="L54">
            <v>22</v>
          </cell>
          <cell r="M54">
            <v>36</v>
          </cell>
        </row>
        <row r="55">
          <cell r="A55" t="str">
            <v>513422200401205023</v>
          </cell>
          <cell r="B55" t="str">
            <v>次里拉木</v>
          </cell>
          <cell r="C55">
            <v>9</v>
          </cell>
          <cell r="D55" t="str">
            <v>理科</v>
          </cell>
          <cell r="E55">
            <v>97</v>
          </cell>
          <cell r="F55">
            <v>78</v>
          </cell>
          <cell r="G55">
            <v>115</v>
          </cell>
          <cell r="H55">
            <v>33</v>
          </cell>
          <cell r="I55">
            <v>31</v>
          </cell>
          <cell r="J55">
            <v>29</v>
          </cell>
          <cell r="K55">
            <v>38</v>
          </cell>
          <cell r="L55">
            <v>22</v>
          </cell>
          <cell r="M55">
            <v>39</v>
          </cell>
        </row>
        <row r="56">
          <cell r="A56" t="str">
            <v>513422200308062128</v>
          </cell>
          <cell r="B56" t="str">
            <v>次里那姆</v>
          </cell>
          <cell r="C56">
            <v>8</v>
          </cell>
          <cell r="D56" t="str">
            <v>理科</v>
          </cell>
          <cell r="E56">
            <v>87</v>
          </cell>
          <cell r="F56">
            <v>76</v>
          </cell>
          <cell r="G56">
            <v>107</v>
          </cell>
          <cell r="H56">
            <v>45</v>
          </cell>
          <cell r="I56">
            <v>31</v>
          </cell>
          <cell r="J56">
            <v>28</v>
          </cell>
          <cell r="K56">
            <v>36</v>
          </cell>
          <cell r="L56">
            <v>31</v>
          </cell>
          <cell r="M56">
            <v>38</v>
          </cell>
        </row>
        <row r="57">
          <cell r="A57" t="str">
            <v>51342220000519481X</v>
          </cell>
          <cell r="B57" t="str">
            <v>次里苏朗</v>
          </cell>
          <cell r="C57">
            <v>4</v>
          </cell>
          <cell r="D57" t="str">
            <v>文科</v>
          </cell>
          <cell r="E57">
            <v>85</v>
          </cell>
          <cell r="F57">
            <v>81</v>
          </cell>
          <cell r="G57">
            <v>111</v>
          </cell>
          <cell r="H57">
            <v>58</v>
          </cell>
          <cell r="I57">
            <v>31</v>
          </cell>
          <cell r="J57">
            <v>31</v>
          </cell>
          <cell r="K57">
            <v>29</v>
          </cell>
          <cell r="L57">
            <v>34</v>
          </cell>
          <cell r="M57">
            <v>46</v>
          </cell>
        </row>
        <row r="58">
          <cell r="A58" t="str">
            <v>513422200412112121</v>
          </cell>
          <cell r="B58" t="str">
            <v>次里祝玛</v>
          </cell>
          <cell r="C58">
            <v>1</v>
          </cell>
          <cell r="D58" t="str">
            <v>文科</v>
          </cell>
          <cell r="E58">
            <v>95</v>
          </cell>
          <cell r="F58">
            <v>82</v>
          </cell>
          <cell r="G58">
            <v>117</v>
          </cell>
          <cell r="H58">
            <v>46</v>
          </cell>
          <cell r="I58">
            <v>34</v>
          </cell>
          <cell r="J58">
            <v>30</v>
          </cell>
          <cell r="K58">
            <v>36</v>
          </cell>
          <cell r="L58">
            <v>32</v>
          </cell>
          <cell r="M58">
            <v>34</v>
          </cell>
        </row>
        <row r="59">
          <cell r="A59" t="str">
            <v>51342220030703212X</v>
          </cell>
          <cell r="B59" t="str">
            <v>次里祝玛</v>
          </cell>
          <cell r="C59">
            <v>2</v>
          </cell>
          <cell r="D59" t="str">
            <v>文科</v>
          </cell>
          <cell r="E59">
            <v>92</v>
          </cell>
          <cell r="F59">
            <v>41</v>
          </cell>
          <cell r="G59">
            <v>76</v>
          </cell>
          <cell r="H59">
            <v>28</v>
          </cell>
          <cell r="I59">
            <v>23</v>
          </cell>
          <cell r="J59">
            <v>36</v>
          </cell>
          <cell r="K59">
            <v>32</v>
          </cell>
          <cell r="L59">
            <v>32</v>
          </cell>
          <cell r="M59">
            <v>37</v>
          </cell>
        </row>
        <row r="60">
          <cell r="A60" t="str">
            <v>513422200212064217</v>
          </cell>
          <cell r="B60" t="str">
            <v>次仁杜基</v>
          </cell>
          <cell r="C60">
            <v>10</v>
          </cell>
          <cell r="D60" t="str">
            <v>理科</v>
          </cell>
          <cell r="E60">
            <v>107</v>
          </cell>
          <cell r="F60">
            <v>98</v>
          </cell>
          <cell r="G60">
            <v>105</v>
          </cell>
          <cell r="H60">
            <v>64</v>
          </cell>
          <cell r="I60">
            <v>31</v>
          </cell>
          <cell r="J60">
            <v>36</v>
          </cell>
          <cell r="K60">
            <v>42</v>
          </cell>
          <cell r="L60">
            <v>27</v>
          </cell>
          <cell r="M60">
            <v>43</v>
          </cell>
        </row>
        <row r="61">
          <cell r="A61" t="str">
            <v>513422200309263626</v>
          </cell>
          <cell r="B61" t="str">
            <v>次仁拉初</v>
          </cell>
          <cell r="C61">
            <v>8</v>
          </cell>
          <cell r="D61" t="str">
            <v>理科</v>
          </cell>
          <cell r="E61">
            <v>84</v>
          </cell>
          <cell r="F61">
            <v>66</v>
          </cell>
          <cell r="G61">
            <v>88</v>
          </cell>
          <cell r="H61">
            <v>48</v>
          </cell>
          <cell r="I61">
            <v>25</v>
          </cell>
          <cell r="J61">
            <v>32</v>
          </cell>
          <cell r="K61">
            <v>33</v>
          </cell>
          <cell r="L61">
            <v>20</v>
          </cell>
          <cell r="M61">
            <v>38</v>
          </cell>
        </row>
        <row r="62">
          <cell r="A62" t="str">
            <v>513422200308250321</v>
          </cell>
          <cell r="B62" t="str">
            <v>次仁拉姆</v>
          </cell>
          <cell r="C62">
            <v>8</v>
          </cell>
          <cell r="D62" t="str">
            <v>理科</v>
          </cell>
          <cell r="E62">
            <v>85</v>
          </cell>
          <cell r="F62">
            <v>75</v>
          </cell>
          <cell r="G62">
            <v>61</v>
          </cell>
          <cell r="H62">
            <v>39</v>
          </cell>
          <cell r="I62">
            <v>26</v>
          </cell>
          <cell r="J62">
            <v>22</v>
          </cell>
          <cell r="K62">
            <v>27</v>
          </cell>
          <cell r="L62">
            <v>21</v>
          </cell>
          <cell r="M62">
            <v>17</v>
          </cell>
        </row>
        <row r="63">
          <cell r="A63" t="str">
            <v>513422200302057029</v>
          </cell>
          <cell r="B63" t="str">
            <v>次仁其初</v>
          </cell>
          <cell r="C63">
            <v>5</v>
          </cell>
          <cell r="D63" t="str">
            <v>文科</v>
          </cell>
          <cell r="E63">
            <v>72</v>
          </cell>
          <cell r="F63">
            <v>67</v>
          </cell>
          <cell r="G63">
            <v>56</v>
          </cell>
          <cell r="H63">
            <v>33</v>
          </cell>
          <cell r="I63">
            <v>13</v>
          </cell>
          <cell r="J63">
            <v>16</v>
          </cell>
          <cell r="K63">
            <v>16</v>
          </cell>
          <cell r="L63">
            <v>10</v>
          </cell>
          <cell r="M63">
            <v>26</v>
          </cell>
        </row>
        <row r="64">
          <cell r="A64" t="str">
            <v>513422200204227020</v>
          </cell>
          <cell r="B64" t="str">
            <v>次仁其珍</v>
          </cell>
          <cell r="C64">
            <v>3</v>
          </cell>
          <cell r="D64" t="str">
            <v>文科</v>
          </cell>
          <cell r="E64">
            <v>87</v>
          </cell>
          <cell r="F64">
            <v>59</v>
          </cell>
          <cell r="G64">
            <v>62</v>
          </cell>
          <cell r="H64">
            <v>43</v>
          </cell>
          <cell r="I64">
            <v>24</v>
          </cell>
          <cell r="J64">
            <v>25</v>
          </cell>
          <cell r="K64">
            <v>23</v>
          </cell>
          <cell r="L64">
            <v>32</v>
          </cell>
          <cell r="M64">
            <v>30</v>
          </cell>
        </row>
        <row r="65">
          <cell r="A65" t="str">
            <v>513422200103134220</v>
          </cell>
          <cell r="B65" t="str">
            <v>次仁央宗</v>
          </cell>
          <cell r="C65">
            <v>1</v>
          </cell>
          <cell r="D65" t="str">
            <v>文科</v>
          </cell>
          <cell r="E65">
            <v>92</v>
          </cell>
          <cell r="F65">
            <v>84</v>
          </cell>
          <cell r="G65">
            <v>112</v>
          </cell>
          <cell r="H65">
            <v>48</v>
          </cell>
          <cell r="I65">
            <v>24</v>
          </cell>
          <cell r="J65">
            <v>32</v>
          </cell>
          <cell r="K65">
            <v>31</v>
          </cell>
          <cell r="L65">
            <v>20</v>
          </cell>
          <cell r="M65">
            <v>43</v>
          </cell>
        </row>
        <row r="66">
          <cell r="A66" t="str">
            <v>513422200405156441</v>
          </cell>
          <cell r="B66" t="str">
            <v>次仁拥宗</v>
          </cell>
          <cell r="C66">
            <v>2</v>
          </cell>
          <cell r="D66" t="str">
            <v>文科</v>
          </cell>
          <cell r="E66">
            <v>95</v>
          </cell>
          <cell r="F66">
            <v>75</v>
          </cell>
          <cell r="G66">
            <v>92</v>
          </cell>
          <cell r="H66">
            <v>36</v>
          </cell>
          <cell r="I66">
            <v>9</v>
          </cell>
          <cell r="J66">
            <v>23</v>
          </cell>
          <cell r="K66">
            <v>20</v>
          </cell>
          <cell r="L66">
            <v>15</v>
          </cell>
          <cell r="M66">
            <v>20</v>
          </cell>
        </row>
        <row r="67">
          <cell r="A67" t="str">
            <v>513422200208016220</v>
          </cell>
          <cell r="B67" t="str">
            <v>次仁拥宗</v>
          </cell>
          <cell r="C67">
            <v>5</v>
          </cell>
          <cell r="D67" t="str">
            <v>文科</v>
          </cell>
          <cell r="E67">
            <v>105</v>
          </cell>
          <cell r="F67">
            <v>63</v>
          </cell>
          <cell r="G67">
            <v>71</v>
          </cell>
          <cell r="H67">
            <v>33</v>
          </cell>
          <cell r="I67">
            <v>11</v>
          </cell>
          <cell r="J67">
            <v>26</v>
          </cell>
          <cell r="K67">
            <v>21</v>
          </cell>
          <cell r="L67">
            <v>27</v>
          </cell>
          <cell r="M67">
            <v>37</v>
          </cell>
        </row>
        <row r="68">
          <cell r="A68" t="str">
            <v>513422200205084834</v>
          </cell>
          <cell r="B68" t="str">
            <v>达瓦次尔</v>
          </cell>
          <cell r="C68">
            <v>8</v>
          </cell>
          <cell r="D68" t="str">
            <v>理科</v>
          </cell>
          <cell r="E68">
            <v>78</v>
          </cell>
          <cell r="F68">
            <v>80</v>
          </cell>
          <cell r="G68">
            <v>55</v>
          </cell>
          <cell r="H68">
            <v>52</v>
          </cell>
          <cell r="I68">
            <v>42</v>
          </cell>
          <cell r="J68">
            <v>28</v>
          </cell>
          <cell r="K68">
            <v>33</v>
          </cell>
          <cell r="L68">
            <v>26</v>
          </cell>
          <cell r="M68">
            <v>38</v>
          </cell>
        </row>
        <row r="69">
          <cell r="A69" t="str">
            <v>513422200409060922</v>
          </cell>
          <cell r="B69" t="str">
            <v>达瓦央宗</v>
          </cell>
          <cell r="C69">
            <v>10</v>
          </cell>
          <cell r="D69" t="str">
            <v>理科</v>
          </cell>
          <cell r="E69">
            <v>100</v>
          </cell>
          <cell r="F69">
            <v>92</v>
          </cell>
          <cell r="G69">
            <v>125</v>
          </cell>
          <cell r="H69">
            <v>63</v>
          </cell>
          <cell r="I69">
            <v>37</v>
          </cell>
          <cell r="J69">
            <v>39</v>
          </cell>
          <cell r="K69">
            <v>31</v>
          </cell>
          <cell r="L69">
            <v>29</v>
          </cell>
          <cell r="M69">
            <v>38</v>
          </cell>
        </row>
        <row r="70">
          <cell r="A70" t="str">
            <v>513422200504255429</v>
          </cell>
          <cell r="B70" t="str">
            <v>达瓦央宗</v>
          </cell>
          <cell r="C70">
            <v>1</v>
          </cell>
          <cell r="D70" t="str">
            <v>文科</v>
          </cell>
          <cell r="E70">
            <v>91</v>
          </cell>
          <cell r="F70">
            <v>94</v>
          </cell>
          <cell r="G70">
            <v>96</v>
          </cell>
          <cell r="H70">
            <v>46</v>
          </cell>
          <cell r="I70">
            <v>15</v>
          </cell>
          <cell r="J70">
            <v>25</v>
          </cell>
          <cell r="K70">
            <v>27</v>
          </cell>
          <cell r="L70">
            <v>18</v>
          </cell>
          <cell r="M70">
            <v>41</v>
          </cell>
        </row>
        <row r="71">
          <cell r="A71" t="str">
            <v>513422200311060019</v>
          </cell>
          <cell r="B71" t="str">
            <v>达珍普祖</v>
          </cell>
          <cell r="C71">
            <v>6</v>
          </cell>
          <cell r="D71" t="str">
            <v>理科</v>
          </cell>
          <cell r="E71">
            <v>102</v>
          </cell>
          <cell r="F71">
            <v>80</v>
          </cell>
          <cell r="G71">
            <v>46</v>
          </cell>
          <cell r="H71">
            <v>37</v>
          </cell>
          <cell r="I71">
            <v>32</v>
          </cell>
          <cell r="J71">
            <v>37</v>
          </cell>
          <cell r="K71">
            <v>29</v>
          </cell>
          <cell r="L71">
            <v>21</v>
          </cell>
          <cell r="M71">
            <v>42</v>
          </cell>
        </row>
        <row r="72">
          <cell r="A72" t="str">
            <v>513422200203202913</v>
          </cell>
          <cell r="B72" t="str">
            <v>代仕兵</v>
          </cell>
          <cell r="C72">
            <v>5</v>
          </cell>
          <cell r="D72" t="str">
            <v>文科</v>
          </cell>
          <cell r="E72">
            <v>75</v>
          </cell>
          <cell r="F72">
            <v>61</v>
          </cell>
          <cell r="G72">
            <v>98</v>
          </cell>
          <cell r="H72">
            <v>45</v>
          </cell>
          <cell r="I72">
            <v>11</v>
          </cell>
          <cell r="J72">
            <v>26</v>
          </cell>
          <cell r="K72">
            <v>27</v>
          </cell>
          <cell r="L72">
            <v>24</v>
          </cell>
          <cell r="M72">
            <v>37</v>
          </cell>
        </row>
        <row r="73">
          <cell r="A73" t="str">
            <v>513422200404140317</v>
          </cell>
          <cell r="B73" t="str">
            <v>丹增益西</v>
          </cell>
          <cell r="C73">
            <v>6</v>
          </cell>
          <cell r="D73" t="str">
            <v>理科</v>
          </cell>
          <cell r="E73">
            <v>78</v>
          </cell>
          <cell r="F73">
            <v>72</v>
          </cell>
          <cell r="G73">
            <v>74</v>
          </cell>
          <cell r="H73">
            <v>47</v>
          </cell>
          <cell r="I73">
            <v>22</v>
          </cell>
          <cell r="J73">
            <v>26</v>
          </cell>
          <cell r="K73">
            <v>19</v>
          </cell>
          <cell r="L73">
            <v>15</v>
          </cell>
          <cell r="M73">
            <v>19</v>
          </cell>
        </row>
        <row r="74">
          <cell r="A74" t="str">
            <v>513422200210096856</v>
          </cell>
          <cell r="B74" t="str">
            <v>旦珠</v>
          </cell>
          <cell r="C74">
            <v>3</v>
          </cell>
          <cell r="D74" t="str">
            <v>文科</v>
          </cell>
          <cell r="E74">
            <v>78</v>
          </cell>
          <cell r="F74">
            <v>46</v>
          </cell>
          <cell r="G74">
            <v>42</v>
          </cell>
          <cell r="H74">
            <v>36</v>
          </cell>
          <cell r="I74">
            <v>33</v>
          </cell>
          <cell r="J74">
            <v>27</v>
          </cell>
          <cell r="K74">
            <v>33</v>
          </cell>
          <cell r="L74">
            <v>27</v>
          </cell>
          <cell r="M74">
            <v>37</v>
          </cell>
        </row>
        <row r="75">
          <cell r="A75" t="str">
            <v>513422200406130323</v>
          </cell>
          <cell r="B75" t="str">
            <v>旦珠拉初</v>
          </cell>
          <cell r="C75">
            <v>4</v>
          </cell>
          <cell r="D75" t="str">
            <v>文科</v>
          </cell>
          <cell r="E75">
            <v>82</v>
          </cell>
          <cell r="F75">
            <v>58</v>
          </cell>
          <cell r="G75">
            <v>94</v>
          </cell>
          <cell r="H75">
            <v>40</v>
          </cell>
          <cell r="I75">
            <v>6</v>
          </cell>
          <cell r="J75">
            <v>32</v>
          </cell>
          <cell r="K75">
            <v>28</v>
          </cell>
          <cell r="L75">
            <v>29</v>
          </cell>
          <cell r="M75">
            <v>42</v>
          </cell>
        </row>
        <row r="76">
          <cell r="A76" t="str">
            <v>513422200405020931</v>
          </cell>
          <cell r="B76" t="str">
            <v>邓白林</v>
          </cell>
          <cell r="C76">
            <v>6</v>
          </cell>
          <cell r="D76" t="str">
            <v>理科</v>
          </cell>
          <cell r="E76">
            <v>88</v>
          </cell>
          <cell r="F76">
            <v>71</v>
          </cell>
          <cell r="G76">
            <v>58</v>
          </cell>
          <cell r="H76">
            <v>52</v>
          </cell>
          <cell r="I76">
            <v>32</v>
          </cell>
          <cell r="J76">
            <v>37</v>
          </cell>
          <cell r="K76">
            <v>37</v>
          </cell>
          <cell r="L76">
            <v>28</v>
          </cell>
          <cell r="M76">
            <v>39</v>
          </cell>
        </row>
        <row r="77">
          <cell r="A77" t="str">
            <v>513422200301093618</v>
          </cell>
          <cell r="B77" t="str">
            <v>丁保军</v>
          </cell>
          <cell r="C77">
            <v>4</v>
          </cell>
          <cell r="D77" t="str">
            <v>文科</v>
          </cell>
          <cell r="E77">
            <v>93</v>
          </cell>
          <cell r="F77">
            <v>52</v>
          </cell>
          <cell r="G77">
            <v>71</v>
          </cell>
          <cell r="H77">
            <v>31</v>
          </cell>
          <cell r="I77">
            <v>30</v>
          </cell>
          <cell r="J77">
            <v>31</v>
          </cell>
          <cell r="K77">
            <v>28</v>
          </cell>
          <cell r="L77">
            <v>30</v>
          </cell>
          <cell r="M77">
            <v>41</v>
          </cell>
        </row>
        <row r="78">
          <cell r="A78" t="str">
            <v>513422200304043421</v>
          </cell>
          <cell r="B78" t="str">
            <v>玎曾卓玛</v>
          </cell>
          <cell r="C78">
            <v>10</v>
          </cell>
          <cell r="D78" t="str">
            <v>理科</v>
          </cell>
          <cell r="E78">
            <v>101</v>
          </cell>
          <cell r="F78">
            <v>97</v>
          </cell>
          <cell r="G78">
            <v>108</v>
          </cell>
          <cell r="H78">
            <v>53</v>
          </cell>
          <cell r="I78">
            <v>37</v>
          </cell>
          <cell r="J78">
            <v>31</v>
          </cell>
          <cell r="K78">
            <v>33</v>
          </cell>
          <cell r="L78">
            <v>38</v>
          </cell>
          <cell r="M78">
            <v>36</v>
          </cell>
        </row>
        <row r="79">
          <cell r="A79" t="str">
            <v>513422200307066629</v>
          </cell>
          <cell r="B79" t="str">
            <v>董建英</v>
          </cell>
          <cell r="C79">
            <v>10</v>
          </cell>
          <cell r="D79" t="str">
            <v>理科</v>
          </cell>
          <cell r="E79">
            <v>109</v>
          </cell>
          <cell r="F79">
            <v>99</v>
          </cell>
          <cell r="G79">
            <v>124</v>
          </cell>
          <cell r="H79">
            <v>51</v>
          </cell>
          <cell r="I79">
            <v>28</v>
          </cell>
          <cell r="J79">
            <v>38</v>
          </cell>
          <cell r="K79">
            <v>39</v>
          </cell>
          <cell r="L79">
            <v>32</v>
          </cell>
          <cell r="M79">
            <v>43</v>
          </cell>
        </row>
        <row r="80">
          <cell r="A80" t="str">
            <v>513422200105076810</v>
          </cell>
          <cell r="B80" t="str">
            <v>董小青</v>
          </cell>
          <cell r="C80">
            <v>3</v>
          </cell>
          <cell r="D80" t="str">
            <v>文科</v>
          </cell>
          <cell r="E80">
            <v>79</v>
          </cell>
          <cell r="F80">
            <v>82</v>
          </cell>
          <cell r="G80">
            <v>39</v>
          </cell>
          <cell r="H80">
            <v>43</v>
          </cell>
          <cell r="I80">
            <v>22</v>
          </cell>
          <cell r="J80">
            <v>18</v>
          </cell>
          <cell r="K80">
            <v>32</v>
          </cell>
          <cell r="L80">
            <v>22</v>
          </cell>
          <cell r="M80">
            <v>35</v>
          </cell>
        </row>
        <row r="81">
          <cell r="A81" t="str">
            <v>513422200308155025</v>
          </cell>
          <cell r="B81" t="str">
            <v>杜基拉初</v>
          </cell>
          <cell r="C81">
            <v>7</v>
          </cell>
          <cell r="D81" t="str">
            <v>理科</v>
          </cell>
          <cell r="E81">
            <v>82</v>
          </cell>
          <cell r="F81">
            <v>51</v>
          </cell>
          <cell r="G81">
            <v>70</v>
          </cell>
          <cell r="H81">
            <v>32</v>
          </cell>
          <cell r="I81">
            <v>11</v>
          </cell>
          <cell r="J81">
            <v>28</v>
          </cell>
          <cell r="K81">
            <v>22</v>
          </cell>
          <cell r="L81">
            <v>17</v>
          </cell>
          <cell r="M81">
            <v>27</v>
          </cell>
        </row>
        <row r="82">
          <cell r="A82" t="str">
            <v>513422200302255025</v>
          </cell>
          <cell r="B82" t="str">
            <v>杜基拉姆</v>
          </cell>
          <cell r="C82">
            <v>5</v>
          </cell>
          <cell r="D82" t="str">
            <v>文科</v>
          </cell>
          <cell r="E82">
            <v>84</v>
          </cell>
          <cell r="F82">
            <v>42</v>
          </cell>
          <cell r="G82">
            <v>81</v>
          </cell>
          <cell r="H82">
            <v>34</v>
          </cell>
          <cell r="I82">
            <v>25</v>
          </cell>
          <cell r="J82">
            <v>25</v>
          </cell>
          <cell r="K82">
            <v>18</v>
          </cell>
          <cell r="L82">
            <v>20</v>
          </cell>
          <cell r="M82">
            <v>27</v>
          </cell>
        </row>
        <row r="83">
          <cell r="A83" t="str">
            <v>513422200406085016</v>
          </cell>
          <cell r="B83" t="str">
            <v>杜基偏初</v>
          </cell>
          <cell r="C83">
            <v>7</v>
          </cell>
          <cell r="D83" t="str">
            <v>理科</v>
          </cell>
          <cell r="E83">
            <v>80</v>
          </cell>
          <cell r="F83">
            <v>77</v>
          </cell>
          <cell r="G83">
            <v>44</v>
          </cell>
          <cell r="H83">
            <v>44</v>
          </cell>
          <cell r="I83">
            <v>27</v>
          </cell>
          <cell r="J83">
            <v>39</v>
          </cell>
          <cell r="K83">
            <v>26</v>
          </cell>
          <cell r="L83">
            <v>22</v>
          </cell>
          <cell r="M83">
            <v>37</v>
          </cell>
        </row>
        <row r="84">
          <cell r="A84" t="str">
            <v>513422200101114234</v>
          </cell>
          <cell r="B84" t="str">
            <v>杜基扎西</v>
          </cell>
          <cell r="C84">
            <v>1</v>
          </cell>
          <cell r="D84" t="str">
            <v>文科</v>
          </cell>
          <cell r="E84">
            <v>100</v>
          </cell>
          <cell r="F84">
            <v>81</v>
          </cell>
          <cell r="G84">
            <v>82</v>
          </cell>
          <cell r="H84">
            <v>51</v>
          </cell>
          <cell r="I84">
            <v>27</v>
          </cell>
          <cell r="J84">
            <v>27</v>
          </cell>
          <cell r="K84">
            <v>32</v>
          </cell>
          <cell r="L84">
            <v>32</v>
          </cell>
          <cell r="M84">
            <v>33</v>
          </cell>
        </row>
        <row r="85">
          <cell r="A85" t="str">
            <v>513422200208104212</v>
          </cell>
          <cell r="B85" t="str">
            <v>杜基扎西</v>
          </cell>
          <cell r="C85">
            <v>8</v>
          </cell>
          <cell r="D85" t="str">
            <v>理科</v>
          </cell>
          <cell r="E85">
            <v>97</v>
          </cell>
          <cell r="F85">
            <v>59</v>
          </cell>
          <cell r="G85">
            <v>78</v>
          </cell>
          <cell r="H85">
            <v>44</v>
          </cell>
          <cell r="I85">
            <v>30</v>
          </cell>
          <cell r="J85">
            <v>32</v>
          </cell>
          <cell r="K85">
            <v>32</v>
          </cell>
          <cell r="L85">
            <v>24</v>
          </cell>
          <cell r="M85">
            <v>40</v>
          </cell>
        </row>
        <row r="86">
          <cell r="A86" t="str">
            <v>513422200409086620</v>
          </cell>
          <cell r="B86" t="str">
            <v>杜吉欢</v>
          </cell>
          <cell r="C86">
            <v>9</v>
          </cell>
          <cell r="D86" t="str">
            <v>理科</v>
          </cell>
          <cell r="E86">
            <v>90</v>
          </cell>
          <cell r="F86">
            <v>90</v>
          </cell>
          <cell r="G86">
            <v>110</v>
          </cell>
          <cell r="H86">
            <v>55</v>
          </cell>
          <cell r="I86">
            <v>39</v>
          </cell>
          <cell r="J86">
            <v>29</v>
          </cell>
          <cell r="K86">
            <v>26</v>
          </cell>
          <cell r="L86">
            <v>25</v>
          </cell>
          <cell r="M86">
            <v>29</v>
          </cell>
        </row>
        <row r="87">
          <cell r="A87" t="str">
            <v>513422200402106625</v>
          </cell>
          <cell r="B87" t="str">
            <v>杜吉香</v>
          </cell>
          <cell r="C87">
            <v>10</v>
          </cell>
          <cell r="D87" t="str">
            <v>理科</v>
          </cell>
          <cell r="E87">
            <v>102</v>
          </cell>
          <cell r="F87">
            <v>97</v>
          </cell>
          <cell r="G87">
            <v>107</v>
          </cell>
          <cell r="H87">
            <v>59</v>
          </cell>
          <cell r="I87">
            <v>42</v>
          </cell>
          <cell r="J87">
            <v>36</v>
          </cell>
          <cell r="K87">
            <v>33</v>
          </cell>
          <cell r="L87">
            <v>23</v>
          </cell>
          <cell r="M87">
            <v>41</v>
          </cell>
        </row>
        <row r="88">
          <cell r="A88" t="str">
            <v>513422200412042725</v>
          </cell>
          <cell r="B88" t="str">
            <v>段优妹</v>
          </cell>
          <cell r="C88">
            <v>1</v>
          </cell>
          <cell r="D88" t="str">
            <v>文科</v>
          </cell>
          <cell r="E88">
            <v>105</v>
          </cell>
          <cell r="F88">
            <v>81</v>
          </cell>
          <cell r="G88">
            <v>110</v>
          </cell>
          <cell r="H88">
            <v>45</v>
          </cell>
          <cell r="I88">
            <v>31</v>
          </cell>
          <cell r="J88">
            <v>31</v>
          </cell>
          <cell r="K88">
            <v>28</v>
          </cell>
          <cell r="L88">
            <v>34</v>
          </cell>
          <cell r="M88">
            <v>36</v>
          </cell>
        </row>
        <row r="89">
          <cell r="A89" t="str">
            <v>513422200205254629</v>
          </cell>
          <cell r="B89" t="str">
            <v>尔歪莫</v>
          </cell>
          <cell r="C89">
            <v>1</v>
          </cell>
          <cell r="D89" t="str">
            <v>文科</v>
          </cell>
          <cell r="E89">
            <v>87</v>
          </cell>
          <cell r="F89">
            <v>63</v>
          </cell>
          <cell r="G89">
            <v>96</v>
          </cell>
          <cell r="H89">
            <v>29</v>
          </cell>
          <cell r="I89">
            <v>21</v>
          </cell>
          <cell r="J89">
            <v>31</v>
          </cell>
          <cell r="K89">
            <v>36</v>
          </cell>
          <cell r="L89">
            <v>39</v>
          </cell>
          <cell r="M89">
            <v>39</v>
          </cell>
        </row>
        <row r="90">
          <cell r="A90" t="str">
            <v>513422200309074614</v>
          </cell>
          <cell r="B90" t="str">
            <v>尔祖子</v>
          </cell>
          <cell r="C90">
            <v>5</v>
          </cell>
          <cell r="D90" t="str">
            <v>文科</v>
          </cell>
          <cell r="E90">
            <v>54</v>
          </cell>
          <cell r="F90">
            <v>31</v>
          </cell>
          <cell r="G90">
            <v>68</v>
          </cell>
          <cell r="H90">
            <v>36</v>
          </cell>
          <cell r="I90">
            <v>20</v>
          </cell>
          <cell r="J90">
            <v>20</v>
          </cell>
          <cell r="K90">
            <v>21</v>
          </cell>
          <cell r="L90">
            <v>18</v>
          </cell>
          <cell r="M90">
            <v>37</v>
          </cell>
        </row>
        <row r="91">
          <cell r="A91" t="str">
            <v>513422200210011517</v>
          </cell>
          <cell r="B91" t="str">
            <v>樊偏初</v>
          </cell>
          <cell r="C91">
            <v>9</v>
          </cell>
          <cell r="D91" t="str">
            <v>理科</v>
          </cell>
          <cell r="E91">
            <v>87</v>
          </cell>
          <cell r="F91">
            <v>98</v>
          </cell>
          <cell r="G91">
            <v>73</v>
          </cell>
          <cell r="H91">
            <v>60</v>
          </cell>
          <cell r="I91">
            <v>37</v>
          </cell>
          <cell r="J91">
            <v>35</v>
          </cell>
          <cell r="K91">
            <v>33</v>
          </cell>
          <cell r="L91">
            <v>26</v>
          </cell>
          <cell r="M91">
            <v>31</v>
          </cell>
        </row>
        <row r="92">
          <cell r="A92" t="str">
            <v>513422200211162528</v>
          </cell>
          <cell r="B92" t="str">
            <v>范永妤</v>
          </cell>
          <cell r="C92">
            <v>5</v>
          </cell>
          <cell r="D92" t="str">
            <v>文科</v>
          </cell>
          <cell r="E92">
            <v>97</v>
          </cell>
          <cell r="F92">
            <v>46</v>
          </cell>
          <cell r="G92">
            <v>64</v>
          </cell>
          <cell r="H92">
            <v>24</v>
          </cell>
          <cell r="I92">
            <v>9</v>
          </cell>
          <cell r="J92">
            <v>28</v>
          </cell>
          <cell r="K92">
            <v>28</v>
          </cell>
          <cell r="L92">
            <v>31</v>
          </cell>
          <cell r="M92">
            <v>29</v>
          </cell>
        </row>
        <row r="93">
          <cell r="A93" t="str">
            <v>513422200101201717</v>
          </cell>
          <cell r="B93" t="str">
            <v>方帮友</v>
          </cell>
          <cell r="C93">
            <v>8</v>
          </cell>
          <cell r="D93" t="str">
            <v>理科</v>
          </cell>
          <cell r="E93">
            <v>82</v>
          </cell>
          <cell r="F93">
            <v>74</v>
          </cell>
          <cell r="G93">
            <v>54</v>
          </cell>
          <cell r="H93">
            <v>56</v>
          </cell>
          <cell r="I93">
            <v>33</v>
          </cell>
          <cell r="J93">
            <v>25</v>
          </cell>
          <cell r="K93">
            <v>26</v>
          </cell>
          <cell r="L93">
            <v>12</v>
          </cell>
          <cell r="M93">
            <v>33</v>
          </cell>
        </row>
        <row r="94">
          <cell r="A94" t="str">
            <v>513422200304033610</v>
          </cell>
          <cell r="B94" t="str">
            <v>付美强</v>
          </cell>
          <cell r="C94">
            <v>11</v>
          </cell>
          <cell r="D94" t="str">
            <v>理科</v>
          </cell>
          <cell r="E94">
            <v>92</v>
          </cell>
          <cell r="F94">
            <v>85</v>
          </cell>
          <cell r="G94">
            <v>118</v>
          </cell>
          <cell r="H94">
            <v>69</v>
          </cell>
          <cell r="I94">
            <v>40</v>
          </cell>
          <cell r="J94">
            <v>38</v>
          </cell>
          <cell r="K94">
            <v>36</v>
          </cell>
          <cell r="L94">
            <v>30</v>
          </cell>
          <cell r="M94">
            <v>43</v>
          </cell>
        </row>
        <row r="95">
          <cell r="A95" t="str">
            <v>513422200104012313</v>
          </cell>
          <cell r="B95" t="str">
            <v>呷措仁清</v>
          </cell>
          <cell r="C95">
            <v>6</v>
          </cell>
          <cell r="D95" t="str">
            <v>理科</v>
          </cell>
          <cell r="E95">
            <v>83</v>
          </cell>
          <cell r="F95">
            <v>60</v>
          </cell>
          <cell r="G95">
            <v>28</v>
          </cell>
          <cell r="H95">
            <v>43</v>
          </cell>
          <cell r="I95">
            <v>27</v>
          </cell>
          <cell r="J95">
            <v>24</v>
          </cell>
          <cell r="K95">
            <v>24</v>
          </cell>
          <cell r="L95">
            <v>23</v>
          </cell>
          <cell r="M95">
            <v>33</v>
          </cell>
        </row>
        <row r="96">
          <cell r="A96" t="str">
            <v>513422200101286423</v>
          </cell>
          <cell r="B96" t="str">
            <v>呷绒青宗</v>
          </cell>
          <cell r="C96">
            <v>11</v>
          </cell>
          <cell r="D96" t="str">
            <v>理科</v>
          </cell>
          <cell r="E96">
            <v>99</v>
          </cell>
          <cell r="F96">
            <v>97</v>
          </cell>
          <cell r="G96">
            <v>96</v>
          </cell>
          <cell r="H96">
            <v>60</v>
          </cell>
          <cell r="I96">
            <v>36</v>
          </cell>
          <cell r="J96">
            <v>38</v>
          </cell>
          <cell r="K96">
            <v>31</v>
          </cell>
          <cell r="L96">
            <v>19</v>
          </cell>
          <cell r="M96">
            <v>37</v>
          </cell>
        </row>
        <row r="97">
          <cell r="A97" t="str">
            <v>513422200404110046</v>
          </cell>
          <cell r="B97" t="str">
            <v>呷绒祝玛</v>
          </cell>
          <cell r="C97">
            <v>10</v>
          </cell>
          <cell r="D97" t="str">
            <v>理科</v>
          </cell>
          <cell r="E97">
            <v>117</v>
          </cell>
          <cell r="F97">
            <v>104</v>
          </cell>
          <cell r="G97">
            <v>93</v>
          </cell>
          <cell r="H97">
            <v>63</v>
          </cell>
          <cell r="I97">
            <v>42</v>
          </cell>
          <cell r="J97">
            <v>30</v>
          </cell>
          <cell r="K97">
            <v>39</v>
          </cell>
          <cell r="L97">
            <v>33</v>
          </cell>
          <cell r="M97">
            <v>33</v>
          </cell>
        </row>
        <row r="98">
          <cell r="A98" t="str">
            <v>513422200501064811</v>
          </cell>
          <cell r="B98" t="str">
            <v>改绒次尔</v>
          </cell>
          <cell r="C98">
            <v>2</v>
          </cell>
          <cell r="D98" t="str">
            <v>文科</v>
          </cell>
          <cell r="E98">
            <v>62</v>
          </cell>
          <cell r="F98">
            <v>39</v>
          </cell>
          <cell r="G98">
            <v>35</v>
          </cell>
          <cell r="H98">
            <v>31</v>
          </cell>
          <cell r="I98">
            <v>11</v>
          </cell>
          <cell r="J98">
            <v>15</v>
          </cell>
          <cell r="K98">
            <v>32</v>
          </cell>
          <cell r="L98">
            <v>27</v>
          </cell>
          <cell r="M98">
            <v>31</v>
          </cell>
        </row>
        <row r="99">
          <cell r="A99" t="str">
            <v>513422200105072924</v>
          </cell>
          <cell r="B99" t="str">
            <v>甘春秀</v>
          </cell>
          <cell r="C99">
            <v>8</v>
          </cell>
          <cell r="D99" t="str">
            <v>理科</v>
          </cell>
          <cell r="E99">
            <v>77</v>
          </cell>
          <cell r="F99">
            <v>72</v>
          </cell>
          <cell r="G99">
            <v>51</v>
          </cell>
          <cell r="H99">
            <v>46</v>
          </cell>
          <cell r="I99">
            <v>10</v>
          </cell>
          <cell r="J99">
            <v>28</v>
          </cell>
          <cell r="K99">
            <v>23</v>
          </cell>
          <cell r="L99">
            <v>14</v>
          </cell>
          <cell r="M99">
            <v>40</v>
          </cell>
        </row>
        <row r="100">
          <cell r="A100" t="str">
            <v>513422199901052312</v>
          </cell>
          <cell r="B100" t="str">
            <v>甘陆金</v>
          </cell>
          <cell r="C100">
            <v>6</v>
          </cell>
          <cell r="D100" t="str">
            <v>理科</v>
          </cell>
          <cell r="E100">
            <v>74</v>
          </cell>
          <cell r="F100">
            <v>58</v>
          </cell>
          <cell r="G100">
            <v>78</v>
          </cell>
          <cell r="H100">
            <v>50</v>
          </cell>
          <cell r="I100">
            <v>32</v>
          </cell>
          <cell r="J100">
            <v>33</v>
          </cell>
          <cell r="K100">
            <v>35</v>
          </cell>
          <cell r="L100">
            <v>24</v>
          </cell>
          <cell r="M100">
            <v>33</v>
          </cell>
        </row>
        <row r="101">
          <cell r="A101" t="str">
            <v>513422200504102529</v>
          </cell>
          <cell r="B101" t="str">
            <v>甘央青</v>
          </cell>
          <cell r="C101">
            <v>3</v>
          </cell>
          <cell r="D101" t="str">
            <v>文科</v>
          </cell>
          <cell r="E101">
            <v>72</v>
          </cell>
          <cell r="F101">
            <v>51</v>
          </cell>
          <cell r="G101">
            <v>72</v>
          </cell>
          <cell r="H101">
            <v>24</v>
          </cell>
          <cell r="I101">
            <v>14</v>
          </cell>
          <cell r="J101">
            <v>24</v>
          </cell>
          <cell r="K101">
            <v>22</v>
          </cell>
          <cell r="L101">
            <v>21</v>
          </cell>
          <cell r="M101">
            <v>30</v>
          </cell>
        </row>
        <row r="102">
          <cell r="A102" t="str">
            <v>513422200302116025</v>
          </cell>
          <cell r="B102" t="str">
            <v>格让拉初</v>
          </cell>
          <cell r="C102">
            <v>6</v>
          </cell>
          <cell r="D102" t="str">
            <v>理科</v>
          </cell>
          <cell r="E102">
            <v>80</v>
          </cell>
          <cell r="F102">
            <v>50</v>
          </cell>
          <cell r="G102">
            <v>61</v>
          </cell>
          <cell r="H102">
            <v>37</v>
          </cell>
          <cell r="I102">
            <v>25</v>
          </cell>
          <cell r="J102">
            <v>29</v>
          </cell>
          <cell r="K102">
            <v>25</v>
          </cell>
          <cell r="L102">
            <v>17</v>
          </cell>
          <cell r="M102">
            <v>43</v>
          </cell>
        </row>
        <row r="103">
          <cell r="A103" t="str">
            <v>51342220040318481X</v>
          </cell>
          <cell r="B103" t="str">
            <v>格绒启洛</v>
          </cell>
          <cell r="C103">
            <v>4</v>
          </cell>
          <cell r="D103" t="str">
            <v>文科</v>
          </cell>
          <cell r="E103">
            <v>76</v>
          </cell>
          <cell r="F103">
            <v>57</v>
          </cell>
          <cell r="G103">
            <v>63</v>
          </cell>
          <cell r="H103">
            <v>42</v>
          </cell>
          <cell r="I103">
            <v>15</v>
          </cell>
          <cell r="J103">
            <v>23</v>
          </cell>
          <cell r="K103">
            <v>33</v>
          </cell>
          <cell r="L103">
            <v>17</v>
          </cell>
          <cell r="M103">
            <v>33</v>
          </cell>
        </row>
        <row r="104">
          <cell r="A104" t="str">
            <v>513422200404166226</v>
          </cell>
          <cell r="B104" t="str">
            <v>格绒曲珍</v>
          </cell>
          <cell r="C104">
            <v>4</v>
          </cell>
          <cell r="D104" t="str">
            <v>文科</v>
          </cell>
          <cell r="E104">
            <v>86</v>
          </cell>
          <cell r="F104">
            <v>45</v>
          </cell>
          <cell r="G104">
            <v>59</v>
          </cell>
          <cell r="H104">
            <v>36</v>
          </cell>
          <cell r="I104">
            <v>21</v>
          </cell>
          <cell r="J104">
            <v>30</v>
          </cell>
          <cell r="K104">
            <v>30</v>
          </cell>
          <cell r="L104">
            <v>35</v>
          </cell>
          <cell r="M104">
            <v>28</v>
          </cell>
        </row>
        <row r="105">
          <cell r="A105" t="str">
            <v>513422200205197011</v>
          </cell>
          <cell r="B105" t="str">
            <v>格绒益西</v>
          </cell>
          <cell r="C105">
            <v>11</v>
          </cell>
          <cell r="D105" t="str">
            <v>理科</v>
          </cell>
          <cell r="E105">
            <v>89</v>
          </cell>
          <cell r="F105">
            <v>93</v>
          </cell>
          <cell r="G105">
            <v>57</v>
          </cell>
          <cell r="H105">
            <v>52</v>
          </cell>
          <cell r="I105">
            <v>31</v>
          </cell>
          <cell r="J105">
            <v>24</v>
          </cell>
          <cell r="K105">
            <v>34</v>
          </cell>
          <cell r="L105">
            <v>31</v>
          </cell>
          <cell r="M105">
            <v>41</v>
          </cell>
        </row>
        <row r="106">
          <cell r="A106" t="str">
            <v>513422200311082728</v>
          </cell>
          <cell r="B106" t="str">
            <v>格桑拉初</v>
          </cell>
          <cell r="C106">
            <v>9</v>
          </cell>
          <cell r="D106" t="str">
            <v>理科</v>
          </cell>
          <cell r="E106">
            <v>97</v>
          </cell>
          <cell r="F106">
            <v>66</v>
          </cell>
          <cell r="G106">
            <v>103</v>
          </cell>
          <cell r="H106">
            <v>46</v>
          </cell>
          <cell r="I106">
            <v>30</v>
          </cell>
          <cell r="J106">
            <v>32</v>
          </cell>
          <cell r="K106">
            <v>24</v>
          </cell>
          <cell r="L106">
            <v>27</v>
          </cell>
          <cell r="M106">
            <v>37</v>
          </cell>
        </row>
        <row r="107">
          <cell r="A107" t="str">
            <v>513422200312030030</v>
          </cell>
          <cell r="B107" t="str">
            <v>格桑泽仁</v>
          </cell>
          <cell r="C107">
            <v>5</v>
          </cell>
          <cell r="D107" t="str">
            <v>理科</v>
          </cell>
          <cell r="E107">
            <v>99</v>
          </cell>
          <cell r="F107">
            <v>93</v>
          </cell>
          <cell r="G107">
            <v>133</v>
          </cell>
          <cell r="H107">
            <v>46</v>
          </cell>
          <cell r="I107">
            <v>30</v>
          </cell>
          <cell r="J107">
            <v>33</v>
          </cell>
          <cell r="K107">
            <v>26</v>
          </cell>
          <cell r="L107">
            <v>21</v>
          </cell>
          <cell r="M107">
            <v>46</v>
          </cell>
        </row>
        <row r="108">
          <cell r="A108" t="str">
            <v>513422200312180020</v>
          </cell>
          <cell r="B108" t="str">
            <v>龚星美</v>
          </cell>
          <cell r="C108">
            <v>6</v>
          </cell>
          <cell r="D108" t="str">
            <v>理科</v>
          </cell>
          <cell r="E108">
            <v>93</v>
          </cell>
          <cell r="F108">
            <v>39</v>
          </cell>
          <cell r="G108">
            <v>53</v>
          </cell>
          <cell r="H108">
            <v>29</v>
          </cell>
          <cell r="I108">
            <v>21</v>
          </cell>
          <cell r="J108">
            <v>33</v>
          </cell>
          <cell r="K108">
            <v>22</v>
          </cell>
          <cell r="L108">
            <v>23</v>
          </cell>
          <cell r="M108">
            <v>29</v>
          </cell>
        </row>
        <row r="109">
          <cell r="A109" t="str">
            <v>513422200408282523</v>
          </cell>
          <cell r="B109" t="str">
            <v>苟冬琴</v>
          </cell>
          <cell r="C109">
            <v>5</v>
          </cell>
          <cell r="D109" t="str">
            <v>文科</v>
          </cell>
          <cell r="E109">
            <v>79</v>
          </cell>
          <cell r="F109">
            <v>72</v>
          </cell>
          <cell r="G109">
            <v>42</v>
          </cell>
          <cell r="H109">
            <v>39</v>
          </cell>
          <cell r="I109">
            <v>9</v>
          </cell>
          <cell r="J109">
            <v>29</v>
          </cell>
          <cell r="K109">
            <v>23</v>
          </cell>
          <cell r="L109">
            <v>25</v>
          </cell>
          <cell r="M109">
            <v>39</v>
          </cell>
        </row>
        <row r="110">
          <cell r="A110" t="str">
            <v>513422200403061318</v>
          </cell>
          <cell r="B110" t="str">
            <v>苟顺华</v>
          </cell>
          <cell r="C110">
            <v>1</v>
          </cell>
          <cell r="D110" t="str">
            <v>文科</v>
          </cell>
          <cell r="E110">
            <v>100</v>
          </cell>
          <cell r="F110">
            <v>123</v>
          </cell>
          <cell r="G110">
            <v>101</v>
          </cell>
          <cell r="H110">
            <v>48</v>
          </cell>
          <cell r="I110">
            <v>25</v>
          </cell>
          <cell r="J110">
            <v>36</v>
          </cell>
          <cell r="K110">
            <v>32</v>
          </cell>
          <cell r="L110">
            <v>33</v>
          </cell>
          <cell r="M110">
            <v>44</v>
          </cell>
        </row>
        <row r="111">
          <cell r="A111" t="str">
            <v>513422200207242920</v>
          </cell>
          <cell r="B111" t="str">
            <v>苟秀芬</v>
          </cell>
          <cell r="C111">
            <v>3</v>
          </cell>
          <cell r="D111" t="str">
            <v>文科</v>
          </cell>
          <cell r="E111">
            <v>71</v>
          </cell>
          <cell r="F111">
            <v>69</v>
          </cell>
          <cell r="G111">
            <v>84</v>
          </cell>
          <cell r="H111">
            <v>33</v>
          </cell>
          <cell r="I111">
            <v>11</v>
          </cell>
          <cell r="J111">
            <v>23</v>
          </cell>
          <cell r="K111">
            <v>31</v>
          </cell>
          <cell r="L111">
            <v>22</v>
          </cell>
          <cell r="M111">
            <v>26</v>
          </cell>
        </row>
        <row r="112">
          <cell r="A112" t="str">
            <v>513422200209082924</v>
          </cell>
          <cell r="B112" t="str">
            <v>苟燕</v>
          </cell>
          <cell r="C112">
            <v>4</v>
          </cell>
          <cell r="D112" t="str">
            <v>文科</v>
          </cell>
          <cell r="E112">
            <v>90</v>
          </cell>
          <cell r="F112">
            <v>77</v>
          </cell>
          <cell r="G112">
            <v>68</v>
          </cell>
          <cell r="H112">
            <v>39</v>
          </cell>
          <cell r="I112">
            <v>10</v>
          </cell>
          <cell r="J112">
            <v>30</v>
          </cell>
          <cell r="K112">
            <v>36</v>
          </cell>
          <cell r="L112">
            <v>18</v>
          </cell>
          <cell r="M112">
            <v>37</v>
          </cell>
        </row>
        <row r="113">
          <cell r="A113" t="str">
            <v>513422200201152916</v>
          </cell>
          <cell r="B113" t="str">
            <v>苟勇才</v>
          </cell>
          <cell r="C113">
            <v>9</v>
          </cell>
          <cell r="D113" t="str">
            <v>理科</v>
          </cell>
          <cell r="E113">
            <v>67</v>
          </cell>
          <cell r="F113">
            <v>101</v>
          </cell>
          <cell r="G113">
            <v>110</v>
          </cell>
          <cell r="H113">
            <v>43</v>
          </cell>
          <cell r="I113">
            <v>17</v>
          </cell>
          <cell r="J113">
            <v>29</v>
          </cell>
          <cell r="K113">
            <v>36</v>
          </cell>
          <cell r="L113">
            <v>24</v>
          </cell>
          <cell r="M113">
            <v>43</v>
          </cell>
        </row>
        <row r="114">
          <cell r="A114" t="str">
            <v>513422199901092920</v>
          </cell>
          <cell r="B114" t="str">
            <v>苟友玲</v>
          </cell>
          <cell r="C114">
            <v>3</v>
          </cell>
          <cell r="D114" t="str">
            <v>文科</v>
          </cell>
          <cell r="E114">
            <v>70</v>
          </cell>
          <cell r="F114">
            <v>60</v>
          </cell>
          <cell r="G114">
            <v>66</v>
          </cell>
          <cell r="H114">
            <v>34</v>
          </cell>
          <cell r="I114">
            <v>11</v>
          </cell>
          <cell r="J114">
            <v>27</v>
          </cell>
          <cell r="K114">
            <v>33</v>
          </cell>
          <cell r="L114">
            <v>14</v>
          </cell>
          <cell r="M114">
            <v>37</v>
          </cell>
        </row>
        <row r="115">
          <cell r="A115" t="str">
            <v>513422200203052126</v>
          </cell>
          <cell r="B115" t="str">
            <v>古小兰</v>
          </cell>
          <cell r="C115">
            <v>5</v>
          </cell>
          <cell r="D115" t="str">
            <v>文科</v>
          </cell>
          <cell r="E115">
            <v>82</v>
          </cell>
          <cell r="F115">
            <v>53</v>
          </cell>
          <cell r="G115">
            <v>87</v>
          </cell>
          <cell r="H115">
            <v>16</v>
          </cell>
          <cell r="I115">
            <v>13</v>
          </cell>
          <cell r="J115">
            <v>22</v>
          </cell>
          <cell r="K115">
            <v>26</v>
          </cell>
          <cell r="L115">
            <v>13</v>
          </cell>
          <cell r="M115">
            <v>34</v>
          </cell>
        </row>
        <row r="116">
          <cell r="A116" t="str">
            <v>513422200304191125</v>
          </cell>
          <cell r="B116" t="str">
            <v>古秀英</v>
          </cell>
          <cell r="C116">
            <v>7</v>
          </cell>
          <cell r="D116" t="str">
            <v>理科</v>
          </cell>
          <cell r="E116">
            <v>104</v>
          </cell>
          <cell r="F116">
            <v>76</v>
          </cell>
          <cell r="G116">
            <v>64</v>
          </cell>
          <cell r="H116">
            <v>41</v>
          </cell>
          <cell r="I116">
            <v>38</v>
          </cell>
          <cell r="J116">
            <v>30</v>
          </cell>
          <cell r="K116">
            <v>23</v>
          </cell>
          <cell r="L116">
            <v>18</v>
          </cell>
          <cell r="M116">
            <v>32</v>
          </cell>
        </row>
        <row r="117">
          <cell r="A117" t="str">
            <v>513422200303053812</v>
          </cell>
          <cell r="B117" t="str">
            <v>海小宝</v>
          </cell>
          <cell r="C117">
            <v>9</v>
          </cell>
          <cell r="D117" t="str">
            <v>理科</v>
          </cell>
          <cell r="E117">
            <v>89</v>
          </cell>
          <cell r="F117">
            <v>82</v>
          </cell>
          <cell r="G117">
            <v>97</v>
          </cell>
          <cell r="H117">
            <v>62</v>
          </cell>
          <cell r="I117">
            <v>36</v>
          </cell>
          <cell r="J117">
            <v>36</v>
          </cell>
          <cell r="K117">
            <v>34</v>
          </cell>
          <cell r="L117">
            <v>32</v>
          </cell>
          <cell r="M117">
            <v>37</v>
          </cell>
        </row>
        <row r="118">
          <cell r="A118" t="str">
            <v>513422200103052719</v>
          </cell>
          <cell r="B118" t="str">
            <v>韩芳时</v>
          </cell>
          <cell r="C118">
            <v>7</v>
          </cell>
          <cell r="D118" t="str">
            <v>理科</v>
          </cell>
          <cell r="E118">
            <v>83</v>
          </cell>
          <cell r="F118">
            <v>64</v>
          </cell>
          <cell r="G118">
            <v>60</v>
          </cell>
          <cell r="H118">
            <v>43</v>
          </cell>
          <cell r="I118">
            <v>14</v>
          </cell>
          <cell r="J118">
            <v>25</v>
          </cell>
          <cell r="K118">
            <v>20</v>
          </cell>
          <cell r="L118">
            <v>16</v>
          </cell>
          <cell r="M118">
            <v>26</v>
          </cell>
        </row>
        <row r="119">
          <cell r="A119" t="str">
            <v>513422200211052943</v>
          </cell>
          <cell r="B119" t="str">
            <v>韩红</v>
          </cell>
          <cell r="C119">
            <v>4</v>
          </cell>
          <cell r="D119" t="str">
            <v>文科</v>
          </cell>
          <cell r="E119">
            <v>63</v>
          </cell>
          <cell r="F119">
            <v>70</v>
          </cell>
          <cell r="G119">
            <v>80</v>
          </cell>
          <cell r="H119">
            <v>41</v>
          </cell>
          <cell r="I119">
            <v>9</v>
          </cell>
          <cell r="J119">
            <v>19</v>
          </cell>
          <cell r="K119">
            <v>30</v>
          </cell>
          <cell r="L119">
            <v>19</v>
          </cell>
          <cell r="M119">
            <v>28</v>
          </cell>
        </row>
        <row r="120">
          <cell r="A120" t="str">
            <v>513422200310042513</v>
          </cell>
          <cell r="B120" t="str">
            <v>韩亮</v>
          </cell>
          <cell r="C120">
            <v>6</v>
          </cell>
          <cell r="D120" t="str">
            <v>理科</v>
          </cell>
          <cell r="E120">
            <v>88</v>
          </cell>
          <cell r="F120">
            <v>80</v>
          </cell>
          <cell r="G120">
            <v>78</v>
          </cell>
          <cell r="H120">
            <v>41</v>
          </cell>
          <cell r="I120">
            <v>34</v>
          </cell>
          <cell r="J120">
            <v>22</v>
          </cell>
          <cell r="K120">
            <v>36</v>
          </cell>
          <cell r="L120">
            <v>9</v>
          </cell>
          <cell r="M120">
            <v>33</v>
          </cell>
        </row>
        <row r="121">
          <cell r="A121" t="str">
            <v>513422200309166623</v>
          </cell>
          <cell r="B121" t="str">
            <v>韩林美</v>
          </cell>
          <cell r="C121">
            <v>1</v>
          </cell>
          <cell r="D121" t="str">
            <v>文科</v>
          </cell>
          <cell r="E121">
            <v>97</v>
          </cell>
          <cell r="F121">
            <v>87</v>
          </cell>
          <cell r="G121">
            <v>106</v>
          </cell>
          <cell r="H121">
            <v>48</v>
          </cell>
          <cell r="I121">
            <v>29</v>
          </cell>
          <cell r="J121">
            <v>29</v>
          </cell>
          <cell r="K121">
            <v>32</v>
          </cell>
          <cell r="L121">
            <v>28</v>
          </cell>
          <cell r="M121">
            <v>29</v>
          </cell>
        </row>
        <row r="122">
          <cell r="A122" t="str">
            <v>513422200102066828</v>
          </cell>
          <cell r="B122" t="str">
            <v>韩琴琴</v>
          </cell>
          <cell r="C122">
            <v>2</v>
          </cell>
          <cell r="D122" t="str">
            <v>文科</v>
          </cell>
          <cell r="E122">
            <v>106</v>
          </cell>
          <cell r="F122">
            <v>52</v>
          </cell>
          <cell r="G122">
            <v>81</v>
          </cell>
          <cell r="H122">
            <v>31</v>
          </cell>
          <cell r="I122">
            <v>20</v>
          </cell>
          <cell r="J122">
            <v>27</v>
          </cell>
          <cell r="K122">
            <v>32</v>
          </cell>
          <cell r="L122">
            <v>24</v>
          </cell>
          <cell r="M122">
            <v>38</v>
          </cell>
        </row>
        <row r="123">
          <cell r="A123" t="str">
            <v>513422200212182723</v>
          </cell>
          <cell r="B123" t="str">
            <v>韩小三</v>
          </cell>
          <cell r="C123">
            <v>4</v>
          </cell>
          <cell r="D123" t="str">
            <v>文科</v>
          </cell>
          <cell r="E123">
            <v>88</v>
          </cell>
          <cell r="F123">
            <v>50</v>
          </cell>
          <cell r="G123">
            <v>93</v>
          </cell>
          <cell r="H123">
            <v>28</v>
          </cell>
          <cell r="I123">
            <v>13</v>
          </cell>
          <cell r="J123">
            <v>31</v>
          </cell>
          <cell r="K123">
            <v>19</v>
          </cell>
          <cell r="L123">
            <v>29</v>
          </cell>
          <cell r="M123">
            <v>30</v>
          </cell>
        </row>
        <row r="124">
          <cell r="A124" t="str">
            <v>513422200412012921</v>
          </cell>
          <cell r="B124" t="str">
            <v>韩小艳</v>
          </cell>
          <cell r="C124">
            <v>1</v>
          </cell>
          <cell r="D124" t="str">
            <v>文科</v>
          </cell>
          <cell r="E124">
            <v>98</v>
          </cell>
          <cell r="F124">
            <v>85</v>
          </cell>
          <cell r="G124">
            <v>98</v>
          </cell>
          <cell r="H124">
            <v>47</v>
          </cell>
          <cell r="I124">
            <v>33</v>
          </cell>
          <cell r="J124">
            <v>26</v>
          </cell>
          <cell r="K124">
            <v>38</v>
          </cell>
          <cell r="L124">
            <v>34</v>
          </cell>
          <cell r="M124">
            <v>40</v>
          </cell>
        </row>
        <row r="125">
          <cell r="A125" t="str">
            <v>513422200501056619</v>
          </cell>
          <cell r="B125" t="str">
            <v>韩永康</v>
          </cell>
          <cell r="C125">
            <v>10</v>
          </cell>
          <cell r="D125" t="str">
            <v>理科</v>
          </cell>
          <cell r="E125">
            <v>102</v>
          </cell>
          <cell r="F125">
            <v>101</v>
          </cell>
          <cell r="G125">
            <v>119</v>
          </cell>
          <cell r="H125">
            <v>62</v>
          </cell>
          <cell r="I125">
            <v>41</v>
          </cell>
          <cell r="J125">
            <v>38</v>
          </cell>
          <cell r="K125">
            <v>29</v>
          </cell>
          <cell r="L125">
            <v>26</v>
          </cell>
          <cell r="M125">
            <v>40</v>
          </cell>
        </row>
        <row r="126">
          <cell r="A126" t="str">
            <v>51342220030505291X</v>
          </cell>
          <cell r="B126" t="str">
            <v>韩友真</v>
          </cell>
          <cell r="C126">
            <v>2</v>
          </cell>
          <cell r="D126" t="str">
            <v>文科</v>
          </cell>
          <cell r="E126">
            <v>67</v>
          </cell>
          <cell r="F126">
            <v>65</v>
          </cell>
          <cell r="G126">
            <v>73</v>
          </cell>
          <cell r="H126">
            <v>37</v>
          </cell>
          <cell r="I126">
            <v>9</v>
          </cell>
          <cell r="J126">
            <v>24</v>
          </cell>
          <cell r="K126">
            <v>23</v>
          </cell>
          <cell r="L126">
            <v>27</v>
          </cell>
          <cell r="M126">
            <v>37</v>
          </cell>
        </row>
        <row r="127">
          <cell r="A127" t="str">
            <v>51342220021010131X</v>
          </cell>
          <cell r="B127" t="str">
            <v>何打针</v>
          </cell>
          <cell r="C127">
            <v>7</v>
          </cell>
          <cell r="D127" t="str">
            <v>理科</v>
          </cell>
          <cell r="E127">
            <v>65</v>
          </cell>
          <cell r="F127">
            <v>106</v>
          </cell>
          <cell r="G127">
            <v>48</v>
          </cell>
          <cell r="H127">
            <v>59</v>
          </cell>
          <cell r="I127">
            <v>43</v>
          </cell>
          <cell r="J127">
            <v>30</v>
          </cell>
          <cell r="K127">
            <v>22</v>
          </cell>
          <cell r="L127">
            <v>22</v>
          </cell>
          <cell r="M127">
            <v>36</v>
          </cell>
        </row>
        <row r="128">
          <cell r="A128" t="str">
            <v>51342220000305272X</v>
          </cell>
          <cell r="B128" t="str">
            <v>何国英</v>
          </cell>
          <cell r="C128">
            <v>6</v>
          </cell>
          <cell r="D128" t="str">
            <v>理科</v>
          </cell>
          <cell r="E128">
            <v>70</v>
          </cell>
          <cell r="F128">
            <v>81</v>
          </cell>
          <cell r="G128">
            <v>71</v>
          </cell>
          <cell r="H128">
            <v>36</v>
          </cell>
          <cell r="I128">
            <v>7</v>
          </cell>
          <cell r="J128">
            <v>23</v>
          </cell>
          <cell r="K128">
            <v>29</v>
          </cell>
          <cell r="L128">
            <v>8</v>
          </cell>
          <cell r="M128">
            <v>42</v>
          </cell>
        </row>
        <row r="129">
          <cell r="A129" t="str">
            <v>513422200305081729</v>
          </cell>
          <cell r="B129" t="str">
            <v>何拉初</v>
          </cell>
          <cell r="C129">
            <v>2</v>
          </cell>
          <cell r="D129" t="str">
            <v>文科</v>
          </cell>
          <cell r="E129">
            <v>96</v>
          </cell>
          <cell r="F129">
            <v>48</v>
          </cell>
          <cell r="G129">
            <v>86</v>
          </cell>
          <cell r="H129">
            <v>25</v>
          </cell>
          <cell r="I129">
            <v>19</v>
          </cell>
          <cell r="J129">
            <v>24</v>
          </cell>
          <cell r="K129">
            <v>23</v>
          </cell>
          <cell r="L129">
            <v>13</v>
          </cell>
          <cell r="M129">
            <v>30</v>
          </cell>
        </row>
        <row r="130">
          <cell r="A130" t="str">
            <v>513422200405071712</v>
          </cell>
          <cell r="B130" t="str">
            <v>何林</v>
          </cell>
          <cell r="C130">
            <v>3</v>
          </cell>
          <cell r="D130" t="str">
            <v>文科</v>
          </cell>
          <cell r="E130">
            <v>101</v>
          </cell>
          <cell r="F130">
            <v>63</v>
          </cell>
          <cell r="G130">
            <v>51</v>
          </cell>
          <cell r="H130">
            <v>54</v>
          </cell>
          <cell r="I130">
            <v>27</v>
          </cell>
          <cell r="J130">
            <v>35</v>
          </cell>
          <cell r="K130">
            <v>30</v>
          </cell>
          <cell r="L130">
            <v>26</v>
          </cell>
          <cell r="M130">
            <v>43</v>
          </cell>
        </row>
        <row r="131">
          <cell r="A131" t="str">
            <v>51342220020602071X</v>
          </cell>
          <cell r="B131" t="str">
            <v>何千千</v>
          </cell>
          <cell r="C131">
            <v>6</v>
          </cell>
          <cell r="D131" t="str">
            <v>理科</v>
          </cell>
          <cell r="E131">
            <v>76</v>
          </cell>
          <cell r="F131">
            <v>71</v>
          </cell>
          <cell r="G131">
            <v>47</v>
          </cell>
          <cell r="H131">
            <v>60</v>
          </cell>
          <cell r="I131">
            <v>32</v>
          </cell>
          <cell r="J131">
            <v>35</v>
          </cell>
          <cell r="K131">
            <v>39</v>
          </cell>
          <cell r="L131">
            <v>11</v>
          </cell>
          <cell r="M131">
            <v>42</v>
          </cell>
        </row>
        <row r="132">
          <cell r="A132" t="str">
            <v>513422200212270029</v>
          </cell>
          <cell r="B132" t="str">
            <v>何忍</v>
          </cell>
          <cell r="C132">
            <v>10</v>
          </cell>
          <cell r="D132" t="str">
            <v>理科</v>
          </cell>
          <cell r="E132">
            <v>102</v>
          </cell>
          <cell r="F132">
            <v>109</v>
          </cell>
          <cell r="G132">
            <v>126</v>
          </cell>
          <cell r="H132">
            <v>62</v>
          </cell>
          <cell r="I132">
            <v>37</v>
          </cell>
          <cell r="J132">
            <v>41</v>
          </cell>
          <cell r="K132">
            <v>40</v>
          </cell>
          <cell r="L132">
            <v>39</v>
          </cell>
          <cell r="M132">
            <v>42</v>
          </cell>
        </row>
        <row r="133">
          <cell r="A133" t="str">
            <v>513422200111182513</v>
          </cell>
          <cell r="B133" t="str">
            <v>何伟</v>
          </cell>
          <cell r="C133">
            <v>11</v>
          </cell>
          <cell r="D133" t="str">
            <v>理科</v>
          </cell>
          <cell r="E133">
            <v>96</v>
          </cell>
          <cell r="F133">
            <v>102</v>
          </cell>
          <cell r="G133">
            <v>95</v>
          </cell>
          <cell r="H133">
            <v>71</v>
          </cell>
          <cell r="I133">
            <v>40</v>
          </cell>
          <cell r="J133">
            <v>34</v>
          </cell>
          <cell r="K133">
            <v>34</v>
          </cell>
          <cell r="L133">
            <v>32</v>
          </cell>
          <cell r="M133">
            <v>37</v>
          </cell>
        </row>
        <row r="134">
          <cell r="A134" t="str">
            <v>51342220010220192X</v>
          </cell>
          <cell r="B134" t="str">
            <v>何伍芝</v>
          </cell>
          <cell r="C134">
            <v>4</v>
          </cell>
          <cell r="D134" t="str">
            <v>文科</v>
          </cell>
          <cell r="E134">
            <v>100</v>
          </cell>
          <cell r="F134">
            <v>36</v>
          </cell>
          <cell r="G134">
            <v>88</v>
          </cell>
          <cell r="H134">
            <v>26</v>
          </cell>
          <cell r="I134">
            <v>21</v>
          </cell>
          <cell r="J134">
            <v>27</v>
          </cell>
          <cell r="K134">
            <v>35</v>
          </cell>
          <cell r="L134">
            <v>26</v>
          </cell>
          <cell r="M134">
            <v>31</v>
          </cell>
        </row>
        <row r="135">
          <cell r="A135" t="str">
            <v>513422200212150721</v>
          </cell>
          <cell r="B135" t="str">
            <v>何友色嫫</v>
          </cell>
          <cell r="C135">
            <v>5</v>
          </cell>
          <cell r="D135" t="str">
            <v>文科</v>
          </cell>
          <cell r="E135">
            <v>89</v>
          </cell>
          <cell r="F135">
            <v>49</v>
          </cell>
          <cell r="G135">
            <v>65</v>
          </cell>
          <cell r="H135">
            <v>21</v>
          </cell>
          <cell r="I135">
            <v>13</v>
          </cell>
          <cell r="J135">
            <v>30</v>
          </cell>
          <cell r="K135">
            <v>35</v>
          </cell>
          <cell r="L135">
            <v>14</v>
          </cell>
          <cell r="M135">
            <v>37</v>
          </cell>
        </row>
        <row r="136">
          <cell r="A136" t="str">
            <v>513422200210206613</v>
          </cell>
          <cell r="B136" t="str">
            <v>何玉强</v>
          </cell>
          <cell r="C136">
            <v>7</v>
          </cell>
          <cell r="D136" t="str">
            <v>理科</v>
          </cell>
          <cell r="E136">
            <v>74</v>
          </cell>
          <cell r="F136">
            <v>78</v>
          </cell>
          <cell r="G136">
            <v>42</v>
          </cell>
          <cell r="H136">
            <v>49</v>
          </cell>
          <cell r="I136">
            <v>12</v>
          </cell>
          <cell r="J136">
            <v>19</v>
          </cell>
          <cell r="K136">
            <v>24</v>
          </cell>
          <cell r="L136">
            <v>14</v>
          </cell>
          <cell r="M136">
            <v>35</v>
          </cell>
        </row>
        <row r="137">
          <cell r="A137" t="str">
            <v>513422200209141912</v>
          </cell>
          <cell r="B137" t="str">
            <v>何玉杨</v>
          </cell>
          <cell r="C137">
            <v>10</v>
          </cell>
          <cell r="D137" t="str">
            <v>理科</v>
          </cell>
          <cell r="E137">
            <v>99</v>
          </cell>
          <cell r="F137">
            <v>97</v>
          </cell>
          <cell r="G137">
            <v>107</v>
          </cell>
          <cell r="H137">
            <v>64</v>
          </cell>
          <cell r="I137">
            <v>40</v>
          </cell>
          <cell r="J137">
            <v>34</v>
          </cell>
          <cell r="K137">
            <v>34</v>
          </cell>
          <cell r="L137">
            <v>29</v>
          </cell>
          <cell r="M137">
            <v>34</v>
          </cell>
        </row>
        <row r="138">
          <cell r="A138" t="str">
            <v>513422200309051914</v>
          </cell>
          <cell r="B138" t="str">
            <v>何圆</v>
          </cell>
          <cell r="C138">
            <v>1</v>
          </cell>
          <cell r="D138" t="str">
            <v>文科</v>
          </cell>
          <cell r="E138">
            <v>99</v>
          </cell>
          <cell r="F138">
            <v>83</v>
          </cell>
          <cell r="G138">
            <v>105</v>
          </cell>
          <cell r="H138">
            <v>60</v>
          </cell>
          <cell r="I138">
            <v>33</v>
          </cell>
          <cell r="J138">
            <v>36</v>
          </cell>
          <cell r="K138">
            <v>36</v>
          </cell>
          <cell r="L138">
            <v>32</v>
          </cell>
          <cell r="M138">
            <v>45</v>
          </cell>
        </row>
        <row r="139">
          <cell r="A139" t="str">
            <v>513422200203092312</v>
          </cell>
          <cell r="B139" t="str">
            <v>何扎西</v>
          </cell>
          <cell r="C139">
            <v>11</v>
          </cell>
          <cell r="D139" t="str">
            <v>理科</v>
          </cell>
          <cell r="E139">
            <v>99</v>
          </cell>
          <cell r="F139">
            <v>106</v>
          </cell>
          <cell r="G139">
            <v>106</v>
          </cell>
          <cell r="H139">
            <v>64</v>
          </cell>
          <cell r="I139">
            <v>38</v>
          </cell>
          <cell r="J139">
            <v>40</v>
          </cell>
          <cell r="K139">
            <v>44</v>
          </cell>
          <cell r="L139">
            <v>30</v>
          </cell>
          <cell r="M139">
            <v>49</v>
          </cell>
        </row>
        <row r="140">
          <cell r="A140" t="str">
            <v>513422200303081928</v>
          </cell>
          <cell r="B140" t="str">
            <v>何珍</v>
          </cell>
          <cell r="C140">
            <v>1</v>
          </cell>
          <cell r="D140" t="str">
            <v>文科</v>
          </cell>
          <cell r="E140">
            <v>106</v>
          </cell>
          <cell r="F140">
            <v>46</v>
          </cell>
          <cell r="G140">
            <v>125</v>
          </cell>
          <cell r="H140">
            <v>25</v>
          </cell>
          <cell r="I140">
            <v>17</v>
          </cell>
          <cell r="J140">
            <v>25</v>
          </cell>
          <cell r="K140">
            <v>34</v>
          </cell>
          <cell r="L140">
            <v>19</v>
          </cell>
          <cell r="M140">
            <v>33</v>
          </cell>
        </row>
        <row r="141">
          <cell r="A141" t="str">
            <v>513422200107041929</v>
          </cell>
          <cell r="B141" t="str">
            <v>何志香</v>
          </cell>
          <cell r="C141">
            <v>10</v>
          </cell>
          <cell r="D141" t="str">
            <v>理科</v>
          </cell>
          <cell r="E141">
            <v>96</v>
          </cell>
          <cell r="F141">
            <v>86</v>
          </cell>
          <cell r="G141">
            <v>105</v>
          </cell>
          <cell r="H141">
            <v>65</v>
          </cell>
          <cell r="I141">
            <v>33</v>
          </cell>
          <cell r="J141">
            <v>33</v>
          </cell>
          <cell r="K141">
            <v>31</v>
          </cell>
          <cell r="L141">
            <v>29</v>
          </cell>
          <cell r="M141">
            <v>36</v>
          </cell>
        </row>
        <row r="142">
          <cell r="A142" t="str">
            <v>513422200208132117</v>
          </cell>
          <cell r="B142" t="str">
            <v>胡发兵</v>
          </cell>
          <cell r="C142">
            <v>9</v>
          </cell>
          <cell r="D142" t="str">
            <v>理科</v>
          </cell>
          <cell r="E142">
            <v>93</v>
          </cell>
          <cell r="F142">
            <v>104</v>
          </cell>
          <cell r="G142">
            <v>75</v>
          </cell>
          <cell r="H142">
            <v>65</v>
          </cell>
          <cell r="I142">
            <v>41</v>
          </cell>
          <cell r="J142">
            <v>31</v>
          </cell>
          <cell r="K142">
            <v>28</v>
          </cell>
          <cell r="L142">
            <v>33</v>
          </cell>
          <cell r="M142">
            <v>42</v>
          </cell>
        </row>
        <row r="143">
          <cell r="A143" t="str">
            <v>513422200304101513</v>
          </cell>
          <cell r="B143" t="str">
            <v>胡国康</v>
          </cell>
          <cell r="C143">
            <v>1</v>
          </cell>
          <cell r="D143" t="str">
            <v>文科</v>
          </cell>
          <cell r="E143">
            <v>83</v>
          </cell>
          <cell r="F143">
            <v>111</v>
          </cell>
          <cell r="G143">
            <v>99</v>
          </cell>
          <cell r="H143">
            <v>41</v>
          </cell>
          <cell r="I143">
            <v>16</v>
          </cell>
          <cell r="J143">
            <v>27</v>
          </cell>
          <cell r="K143">
            <v>26</v>
          </cell>
          <cell r="L143">
            <v>17</v>
          </cell>
          <cell r="M143">
            <v>35</v>
          </cell>
        </row>
        <row r="144">
          <cell r="A144" t="str">
            <v>513422200101166229</v>
          </cell>
          <cell r="B144" t="str">
            <v>胡秀珍</v>
          </cell>
          <cell r="C144">
            <v>2</v>
          </cell>
          <cell r="D144" t="str">
            <v>文科</v>
          </cell>
          <cell r="E144">
            <v>114</v>
          </cell>
          <cell r="F144">
            <v>67</v>
          </cell>
          <cell r="G144">
            <v>73</v>
          </cell>
          <cell r="H144">
            <v>42</v>
          </cell>
          <cell r="I144">
            <v>29</v>
          </cell>
          <cell r="J144">
            <v>27</v>
          </cell>
          <cell r="K144">
            <v>33</v>
          </cell>
          <cell r="L144">
            <v>28</v>
          </cell>
          <cell r="M144">
            <v>31</v>
          </cell>
        </row>
        <row r="145">
          <cell r="A145" t="str">
            <v>513422200006282328</v>
          </cell>
          <cell r="B145" t="str">
            <v>黄关英</v>
          </cell>
          <cell r="C145">
            <v>1</v>
          </cell>
          <cell r="D145" t="str">
            <v>文科</v>
          </cell>
          <cell r="E145">
            <v>97</v>
          </cell>
          <cell r="F145">
            <v>73</v>
          </cell>
          <cell r="G145">
            <v>108</v>
          </cell>
          <cell r="H145">
            <v>27</v>
          </cell>
          <cell r="I145">
            <v>19</v>
          </cell>
          <cell r="J145">
            <v>35</v>
          </cell>
          <cell r="K145">
            <v>38</v>
          </cell>
          <cell r="L145">
            <v>33</v>
          </cell>
          <cell r="M145">
            <v>42</v>
          </cell>
        </row>
        <row r="146">
          <cell r="A146" t="str">
            <v>513422200211302922</v>
          </cell>
          <cell r="B146" t="str">
            <v>黄寒霜</v>
          </cell>
          <cell r="C146">
            <v>11</v>
          </cell>
          <cell r="D146" t="str">
            <v>理科</v>
          </cell>
          <cell r="E146">
            <v>113</v>
          </cell>
          <cell r="F146">
            <v>91</v>
          </cell>
          <cell r="G146">
            <v>123</v>
          </cell>
          <cell r="H146">
            <v>59</v>
          </cell>
          <cell r="I146">
            <v>28</v>
          </cell>
          <cell r="J146">
            <v>30</v>
          </cell>
          <cell r="K146">
            <v>29</v>
          </cell>
          <cell r="L146">
            <v>22</v>
          </cell>
          <cell r="M146">
            <v>38</v>
          </cell>
        </row>
        <row r="147">
          <cell r="A147" t="str">
            <v>51342220021102271X</v>
          </cell>
          <cell r="B147" t="str">
            <v>黄建林</v>
          </cell>
          <cell r="C147">
            <v>9</v>
          </cell>
          <cell r="D147" t="str">
            <v>理科</v>
          </cell>
          <cell r="E147">
            <v>111</v>
          </cell>
          <cell r="F147">
            <v>66</v>
          </cell>
          <cell r="G147">
            <v>86</v>
          </cell>
          <cell r="H147">
            <v>58</v>
          </cell>
          <cell r="I147">
            <v>24</v>
          </cell>
          <cell r="J147">
            <v>35</v>
          </cell>
          <cell r="K147">
            <v>41</v>
          </cell>
          <cell r="L147">
            <v>18</v>
          </cell>
          <cell r="M147">
            <v>37</v>
          </cell>
        </row>
        <row r="148">
          <cell r="A148" t="str">
            <v>513422200202132917</v>
          </cell>
          <cell r="B148" t="str">
            <v>黄文健</v>
          </cell>
          <cell r="C148">
            <v>8</v>
          </cell>
          <cell r="D148" t="str">
            <v>理科</v>
          </cell>
          <cell r="E148">
            <v>64</v>
          </cell>
          <cell r="F148">
            <v>63</v>
          </cell>
          <cell r="G148">
            <v>46</v>
          </cell>
          <cell r="H148">
            <v>36</v>
          </cell>
          <cell r="I148">
            <v>14</v>
          </cell>
          <cell r="J148">
            <v>24</v>
          </cell>
          <cell r="K148">
            <v>28</v>
          </cell>
          <cell r="L148">
            <v>22</v>
          </cell>
          <cell r="M148">
            <v>34</v>
          </cell>
        </row>
        <row r="149">
          <cell r="A149" t="str">
            <v>513422200404120033</v>
          </cell>
          <cell r="B149" t="str">
            <v>黄文新</v>
          </cell>
          <cell r="C149">
            <v>9</v>
          </cell>
          <cell r="D149" t="str">
            <v>理科</v>
          </cell>
          <cell r="E149">
            <v>96</v>
          </cell>
          <cell r="F149">
            <v>79</v>
          </cell>
          <cell r="G149">
            <v>104</v>
          </cell>
          <cell r="H149">
            <v>53</v>
          </cell>
          <cell r="I149">
            <v>47</v>
          </cell>
          <cell r="J149">
            <v>33</v>
          </cell>
          <cell r="K149">
            <v>35</v>
          </cell>
          <cell r="L149">
            <v>30</v>
          </cell>
          <cell r="M149">
            <v>41</v>
          </cell>
        </row>
        <row r="150">
          <cell r="A150" t="str">
            <v>511524200405035777</v>
          </cell>
          <cell r="B150" t="str">
            <v>黄宇</v>
          </cell>
          <cell r="C150">
            <v>10</v>
          </cell>
          <cell r="D150" t="str">
            <v>理科</v>
          </cell>
          <cell r="E150">
            <v>70</v>
          </cell>
          <cell r="F150">
            <v>96</v>
          </cell>
          <cell r="G150">
            <v>67</v>
          </cell>
          <cell r="H150">
            <v>49</v>
          </cell>
          <cell r="I150">
            <v>43</v>
          </cell>
          <cell r="J150">
            <v>33</v>
          </cell>
          <cell r="K150">
            <v>31</v>
          </cell>
          <cell r="L150">
            <v>32</v>
          </cell>
          <cell r="M150">
            <v>39</v>
          </cell>
        </row>
        <row r="151">
          <cell r="A151" t="str">
            <v>513422200310012912</v>
          </cell>
          <cell r="B151" t="str">
            <v>吉歪哈</v>
          </cell>
          <cell r="C151">
            <v>11</v>
          </cell>
          <cell r="D151" t="str">
            <v>理科</v>
          </cell>
          <cell r="E151">
            <v>92</v>
          </cell>
          <cell r="F151">
            <v>94</v>
          </cell>
          <cell r="G151">
            <v>92</v>
          </cell>
          <cell r="H151">
            <v>44</v>
          </cell>
          <cell r="I151">
            <v>17</v>
          </cell>
          <cell r="J151">
            <v>25</v>
          </cell>
          <cell r="K151">
            <v>39</v>
          </cell>
          <cell r="L151">
            <v>20</v>
          </cell>
          <cell r="M151">
            <v>35</v>
          </cell>
        </row>
        <row r="152">
          <cell r="A152" t="str">
            <v>513422200311190016</v>
          </cell>
          <cell r="B152" t="str">
            <v>嘉萨石佳</v>
          </cell>
          <cell r="C152">
            <v>10</v>
          </cell>
          <cell r="D152" t="str">
            <v>理科</v>
          </cell>
          <cell r="E152">
            <v>109</v>
          </cell>
          <cell r="F152">
            <v>116</v>
          </cell>
          <cell r="G152">
            <v>111</v>
          </cell>
          <cell r="H152">
            <v>71</v>
          </cell>
          <cell r="I152">
            <v>46</v>
          </cell>
          <cell r="J152">
            <v>41</v>
          </cell>
          <cell r="K152">
            <v>38</v>
          </cell>
          <cell r="L152">
            <v>37</v>
          </cell>
          <cell r="M152">
            <v>48</v>
          </cell>
        </row>
        <row r="153">
          <cell r="A153" t="str">
            <v>513422200304065014</v>
          </cell>
          <cell r="B153" t="str">
            <v>甲阿塔</v>
          </cell>
          <cell r="C153">
            <v>9</v>
          </cell>
          <cell r="D153" t="str">
            <v>理科</v>
          </cell>
          <cell r="E153">
            <v>84</v>
          </cell>
          <cell r="F153">
            <v>83</v>
          </cell>
          <cell r="G153">
            <v>90</v>
          </cell>
          <cell r="H153">
            <v>62</v>
          </cell>
          <cell r="I153">
            <v>36</v>
          </cell>
          <cell r="J153">
            <v>28</v>
          </cell>
          <cell r="K153">
            <v>30</v>
          </cell>
          <cell r="L153">
            <v>33</v>
          </cell>
          <cell r="M153">
            <v>28</v>
          </cell>
        </row>
        <row r="154">
          <cell r="A154" t="str">
            <v>513422200401280015</v>
          </cell>
          <cell r="B154" t="str">
            <v>贾雨鑫</v>
          </cell>
          <cell r="C154">
            <v>8</v>
          </cell>
          <cell r="D154" t="str">
            <v>理科</v>
          </cell>
          <cell r="E154">
            <v>69</v>
          </cell>
          <cell r="F154">
            <v>76</v>
          </cell>
          <cell r="G154">
            <v>34</v>
          </cell>
          <cell r="H154">
            <v>53</v>
          </cell>
          <cell r="I154">
            <v>36</v>
          </cell>
          <cell r="J154">
            <v>35</v>
          </cell>
          <cell r="K154">
            <v>24</v>
          </cell>
          <cell r="L154">
            <v>17</v>
          </cell>
          <cell r="M154">
            <v>31</v>
          </cell>
        </row>
        <row r="155">
          <cell r="A155" t="str">
            <v>51342220050520501x</v>
          </cell>
          <cell r="B155" t="str">
            <v>姜才宝</v>
          </cell>
          <cell r="C155">
            <v>6</v>
          </cell>
          <cell r="D155" t="str">
            <v>理科</v>
          </cell>
          <cell r="E155">
            <v>80</v>
          </cell>
          <cell r="F155">
            <v>54</v>
          </cell>
          <cell r="G155">
            <v>39</v>
          </cell>
          <cell r="H155">
            <v>45</v>
          </cell>
          <cell r="I155">
            <v>29</v>
          </cell>
          <cell r="J155">
            <v>28</v>
          </cell>
          <cell r="K155">
            <v>29</v>
          </cell>
          <cell r="L155">
            <v>12</v>
          </cell>
          <cell r="M155">
            <v>36</v>
          </cell>
        </row>
        <row r="156">
          <cell r="A156" t="str">
            <v>513422200202285067</v>
          </cell>
          <cell r="B156" t="str">
            <v>姜才萍</v>
          </cell>
          <cell r="C156">
            <v>6</v>
          </cell>
          <cell r="D156" t="str">
            <v>理科</v>
          </cell>
          <cell r="E156">
            <v>97</v>
          </cell>
          <cell r="F156">
            <v>70</v>
          </cell>
          <cell r="G156">
            <v>88</v>
          </cell>
          <cell r="H156">
            <v>39</v>
          </cell>
          <cell r="I156">
            <v>30</v>
          </cell>
          <cell r="J156">
            <v>30</v>
          </cell>
          <cell r="K156">
            <v>39</v>
          </cell>
          <cell r="L156">
            <v>17</v>
          </cell>
          <cell r="M156">
            <v>42</v>
          </cell>
        </row>
        <row r="157">
          <cell r="A157" t="str">
            <v>513422200111253828</v>
          </cell>
          <cell r="B157" t="str">
            <v>蒋永琼</v>
          </cell>
          <cell r="C157">
            <v>2</v>
          </cell>
          <cell r="D157" t="str">
            <v>文科</v>
          </cell>
          <cell r="E157">
            <v>94</v>
          </cell>
          <cell r="F157">
            <v>34</v>
          </cell>
          <cell r="G157">
            <v>65</v>
          </cell>
          <cell r="H157">
            <v>25</v>
          </cell>
          <cell r="I157">
            <v>12</v>
          </cell>
          <cell r="J157">
            <v>35</v>
          </cell>
          <cell r="K157">
            <v>37</v>
          </cell>
          <cell r="L157">
            <v>15</v>
          </cell>
          <cell r="M157">
            <v>33</v>
          </cell>
        </row>
        <row r="158">
          <cell r="A158" t="str">
            <v>513422200305044426</v>
          </cell>
          <cell r="B158" t="str">
            <v>蒋志英</v>
          </cell>
          <cell r="C158">
            <v>5</v>
          </cell>
          <cell r="D158" t="str">
            <v>文科</v>
          </cell>
          <cell r="E158">
            <v>94</v>
          </cell>
          <cell r="F158">
            <v>64</v>
          </cell>
          <cell r="G158">
            <v>86</v>
          </cell>
          <cell r="H158">
            <v>21</v>
          </cell>
          <cell r="I158">
            <v>21</v>
          </cell>
          <cell r="J158">
            <v>26</v>
          </cell>
          <cell r="K158">
            <v>38</v>
          </cell>
          <cell r="L158">
            <v>29</v>
          </cell>
          <cell r="M158">
            <v>33</v>
          </cell>
        </row>
        <row r="159">
          <cell r="A159" t="str">
            <v>513422200003255025</v>
          </cell>
          <cell r="B159" t="str">
            <v>降初</v>
          </cell>
          <cell r="C159">
            <v>2</v>
          </cell>
          <cell r="D159" t="str">
            <v>文科</v>
          </cell>
          <cell r="E159">
            <v>88</v>
          </cell>
          <cell r="F159">
            <v>57</v>
          </cell>
          <cell r="G159">
            <v>59</v>
          </cell>
          <cell r="H159">
            <v>33</v>
          </cell>
          <cell r="I159">
            <v>30</v>
          </cell>
          <cell r="J159">
            <v>23</v>
          </cell>
          <cell r="K159">
            <v>41</v>
          </cell>
          <cell r="L159">
            <v>20</v>
          </cell>
          <cell r="M159">
            <v>36</v>
          </cell>
        </row>
        <row r="160">
          <cell r="A160" t="str">
            <v>513422200006054819</v>
          </cell>
          <cell r="B160" t="str">
            <v>降初</v>
          </cell>
          <cell r="C160">
            <v>8</v>
          </cell>
          <cell r="D160" t="str">
            <v>理科</v>
          </cell>
          <cell r="E160">
            <v>60</v>
          </cell>
          <cell r="F160">
            <v>70</v>
          </cell>
          <cell r="G160">
            <v>54</v>
          </cell>
          <cell r="H160">
            <v>33</v>
          </cell>
          <cell r="I160">
            <v>18</v>
          </cell>
          <cell r="J160">
            <v>25</v>
          </cell>
          <cell r="K160">
            <v>15</v>
          </cell>
          <cell r="L160">
            <v>20</v>
          </cell>
          <cell r="M160">
            <v>28</v>
          </cell>
        </row>
        <row r="161">
          <cell r="A161" t="str">
            <v>51342220000921382X</v>
          </cell>
          <cell r="B161" t="str">
            <v>降初拉姆</v>
          </cell>
          <cell r="C161">
            <v>1</v>
          </cell>
          <cell r="D161" t="str">
            <v>文科</v>
          </cell>
          <cell r="E161">
            <v>100</v>
          </cell>
          <cell r="F161">
            <v>94</v>
          </cell>
          <cell r="G161">
            <v>88</v>
          </cell>
          <cell r="H161">
            <v>58</v>
          </cell>
          <cell r="I161">
            <v>29</v>
          </cell>
          <cell r="J161">
            <v>30</v>
          </cell>
          <cell r="K161">
            <v>36</v>
          </cell>
          <cell r="L161">
            <v>24</v>
          </cell>
          <cell r="M161">
            <v>37</v>
          </cell>
        </row>
        <row r="162">
          <cell r="A162" t="str">
            <v>513422200205152323</v>
          </cell>
          <cell r="B162" t="str">
            <v>降初拉姆</v>
          </cell>
          <cell r="C162">
            <v>5</v>
          </cell>
          <cell r="D162" t="str">
            <v>文科</v>
          </cell>
          <cell r="E162">
            <v>99</v>
          </cell>
          <cell r="F162">
            <v>45</v>
          </cell>
          <cell r="G162">
            <v>69</v>
          </cell>
          <cell r="H162">
            <v>42</v>
          </cell>
          <cell r="I162">
            <v>17</v>
          </cell>
          <cell r="J162">
            <v>24</v>
          </cell>
          <cell r="K162">
            <v>42</v>
          </cell>
          <cell r="L162">
            <v>29</v>
          </cell>
          <cell r="M162">
            <v>26</v>
          </cell>
        </row>
        <row r="163">
          <cell r="A163" t="str">
            <v>513422200111036823</v>
          </cell>
          <cell r="B163" t="str">
            <v>降初祝玛</v>
          </cell>
          <cell r="C163">
            <v>9</v>
          </cell>
          <cell r="D163" t="str">
            <v>理科</v>
          </cell>
          <cell r="E163">
            <v>100</v>
          </cell>
          <cell r="F163">
            <v>73</v>
          </cell>
          <cell r="G163">
            <v>84</v>
          </cell>
          <cell r="H163">
            <v>57</v>
          </cell>
          <cell r="I163">
            <v>32</v>
          </cell>
          <cell r="J163">
            <v>37</v>
          </cell>
          <cell r="K163">
            <v>30</v>
          </cell>
          <cell r="L163">
            <v>22</v>
          </cell>
          <cell r="M163">
            <v>35</v>
          </cell>
        </row>
        <row r="164">
          <cell r="A164" t="str">
            <v>513422200304117021</v>
          </cell>
          <cell r="B164" t="str">
            <v>降央祝玛</v>
          </cell>
          <cell r="C164">
            <v>10</v>
          </cell>
          <cell r="D164" t="str">
            <v>理科</v>
          </cell>
          <cell r="E164">
            <v>93</v>
          </cell>
          <cell r="F164">
            <v>89</v>
          </cell>
          <cell r="G164">
            <v>128</v>
          </cell>
          <cell r="H164">
            <v>67</v>
          </cell>
          <cell r="I164">
            <v>36</v>
          </cell>
          <cell r="J164">
            <v>39</v>
          </cell>
          <cell r="K164">
            <v>43</v>
          </cell>
          <cell r="L164">
            <v>34</v>
          </cell>
          <cell r="M164">
            <v>45</v>
          </cell>
        </row>
        <row r="165">
          <cell r="A165" t="str">
            <v>51342220021007442X</v>
          </cell>
          <cell r="B165" t="str">
            <v>金拉初</v>
          </cell>
          <cell r="C165">
            <v>1</v>
          </cell>
          <cell r="D165" t="str">
            <v>文科</v>
          </cell>
          <cell r="E165">
            <v>77</v>
          </cell>
          <cell r="F165">
            <v>78</v>
          </cell>
          <cell r="G165">
            <v>117</v>
          </cell>
          <cell r="H165">
            <v>33</v>
          </cell>
          <cell r="I165">
            <v>13</v>
          </cell>
          <cell r="J165">
            <v>29</v>
          </cell>
          <cell r="K165">
            <v>32</v>
          </cell>
          <cell r="L165">
            <v>24</v>
          </cell>
          <cell r="M165">
            <v>41</v>
          </cell>
        </row>
        <row r="166">
          <cell r="A166" t="str">
            <v>513422200310204420</v>
          </cell>
          <cell r="B166" t="str">
            <v>金晓花</v>
          </cell>
          <cell r="C166">
            <v>3</v>
          </cell>
          <cell r="D166" t="str">
            <v>文科</v>
          </cell>
          <cell r="E166">
            <v>78</v>
          </cell>
          <cell r="F166">
            <v>48</v>
          </cell>
          <cell r="G166">
            <v>74</v>
          </cell>
          <cell r="H166">
            <v>24</v>
          </cell>
          <cell r="I166">
            <v>18</v>
          </cell>
          <cell r="J166">
            <v>22</v>
          </cell>
          <cell r="K166">
            <v>35</v>
          </cell>
          <cell r="L166">
            <v>30</v>
          </cell>
          <cell r="M166">
            <v>28</v>
          </cell>
        </row>
        <row r="167">
          <cell r="A167" t="str">
            <v>513422200304075423</v>
          </cell>
          <cell r="B167" t="str">
            <v>康珠次姆</v>
          </cell>
          <cell r="C167">
            <v>1</v>
          </cell>
          <cell r="D167" t="str">
            <v>文科</v>
          </cell>
          <cell r="E167">
            <v>103</v>
          </cell>
          <cell r="F167">
            <v>70</v>
          </cell>
          <cell r="G167">
            <v>103</v>
          </cell>
          <cell r="H167">
            <v>48</v>
          </cell>
          <cell r="I167">
            <v>23</v>
          </cell>
          <cell r="J167">
            <v>35</v>
          </cell>
          <cell r="K167">
            <v>30</v>
          </cell>
          <cell r="L167">
            <v>30</v>
          </cell>
          <cell r="M167">
            <v>37</v>
          </cell>
        </row>
        <row r="168">
          <cell r="A168" t="str">
            <v>51342220030425072X</v>
          </cell>
          <cell r="B168" t="str">
            <v>苦阿甲</v>
          </cell>
          <cell r="C168">
            <v>5</v>
          </cell>
          <cell r="D168" t="str">
            <v>文科</v>
          </cell>
          <cell r="E168">
            <v>96</v>
          </cell>
          <cell r="F168">
            <v>47</v>
          </cell>
          <cell r="G168">
            <v>103</v>
          </cell>
          <cell r="H168">
            <v>32</v>
          </cell>
          <cell r="I168">
            <v>34</v>
          </cell>
          <cell r="J168">
            <v>31</v>
          </cell>
          <cell r="K168">
            <v>37</v>
          </cell>
          <cell r="L168">
            <v>25</v>
          </cell>
          <cell r="M168">
            <v>39</v>
          </cell>
        </row>
        <row r="169">
          <cell r="A169" t="str">
            <v>513422200103043820</v>
          </cell>
          <cell r="B169" t="str">
            <v>拉初</v>
          </cell>
          <cell r="C169">
            <v>6</v>
          </cell>
          <cell r="D169" t="str">
            <v>理科</v>
          </cell>
          <cell r="E169">
            <v>77</v>
          </cell>
          <cell r="F169">
            <v>75</v>
          </cell>
          <cell r="G169">
            <v>68</v>
          </cell>
          <cell r="H169">
            <v>39</v>
          </cell>
          <cell r="I169">
            <v>25</v>
          </cell>
          <cell r="J169">
            <v>23</v>
          </cell>
          <cell r="K169">
            <v>20</v>
          </cell>
          <cell r="L169">
            <v>11</v>
          </cell>
          <cell r="M169">
            <v>29</v>
          </cell>
        </row>
        <row r="170">
          <cell r="A170" t="str">
            <v>513422200309170729</v>
          </cell>
          <cell r="B170" t="str">
            <v>兰楠</v>
          </cell>
          <cell r="C170">
            <v>10</v>
          </cell>
          <cell r="D170" t="str">
            <v>理科</v>
          </cell>
          <cell r="E170">
            <v>95</v>
          </cell>
          <cell r="F170">
            <v>87</v>
          </cell>
          <cell r="G170">
            <v>117</v>
          </cell>
          <cell r="H170">
            <v>69</v>
          </cell>
          <cell r="I170">
            <v>39</v>
          </cell>
          <cell r="J170">
            <v>33</v>
          </cell>
          <cell r="K170">
            <v>40</v>
          </cell>
          <cell r="L170">
            <v>36</v>
          </cell>
          <cell r="M170">
            <v>44</v>
          </cell>
        </row>
        <row r="171">
          <cell r="A171" t="str">
            <v>513422200510016213</v>
          </cell>
          <cell r="B171" t="str">
            <v>兰习志</v>
          </cell>
          <cell r="C171">
            <v>9</v>
          </cell>
          <cell r="D171" t="str">
            <v>理科</v>
          </cell>
          <cell r="E171">
            <v>92</v>
          </cell>
          <cell r="F171">
            <v>93</v>
          </cell>
          <cell r="G171">
            <v>93</v>
          </cell>
          <cell r="H171">
            <v>63</v>
          </cell>
          <cell r="I171">
            <v>32</v>
          </cell>
          <cell r="J171">
            <v>29</v>
          </cell>
          <cell r="K171">
            <v>32</v>
          </cell>
          <cell r="L171">
            <v>28</v>
          </cell>
          <cell r="M171">
            <v>28</v>
          </cell>
        </row>
        <row r="172">
          <cell r="A172" t="str">
            <v>51342220020112072X</v>
          </cell>
          <cell r="B172" t="str">
            <v>兰小英</v>
          </cell>
          <cell r="C172">
            <v>4</v>
          </cell>
          <cell r="D172" t="str">
            <v>文科</v>
          </cell>
          <cell r="E172">
            <v>91</v>
          </cell>
          <cell r="F172">
            <v>53</v>
          </cell>
          <cell r="G172">
            <v>81</v>
          </cell>
          <cell r="H172">
            <v>29</v>
          </cell>
          <cell r="I172">
            <v>5</v>
          </cell>
          <cell r="J172">
            <v>25</v>
          </cell>
          <cell r="K172">
            <v>28</v>
          </cell>
          <cell r="L172">
            <v>19</v>
          </cell>
          <cell r="M172">
            <v>39</v>
          </cell>
        </row>
        <row r="173">
          <cell r="A173" t="str">
            <v>513422200308090727</v>
          </cell>
          <cell r="B173" t="str">
            <v>兰兴莲</v>
          </cell>
          <cell r="C173">
            <v>9</v>
          </cell>
          <cell r="D173" t="str">
            <v>理科</v>
          </cell>
          <cell r="E173">
            <v>94</v>
          </cell>
          <cell r="F173">
            <v>79</v>
          </cell>
          <cell r="G173">
            <v>88</v>
          </cell>
          <cell r="H173">
            <v>55</v>
          </cell>
          <cell r="I173">
            <v>32</v>
          </cell>
          <cell r="J173">
            <v>30</v>
          </cell>
          <cell r="K173">
            <v>34</v>
          </cell>
          <cell r="L173">
            <v>26</v>
          </cell>
          <cell r="M173">
            <v>38</v>
          </cell>
        </row>
        <row r="174">
          <cell r="A174" t="str">
            <v>513422200505080042</v>
          </cell>
          <cell r="B174" t="str">
            <v>兰英英</v>
          </cell>
          <cell r="C174">
            <v>3</v>
          </cell>
          <cell r="D174" t="str">
            <v>文科</v>
          </cell>
          <cell r="E174">
            <v>89</v>
          </cell>
          <cell r="F174">
            <v>37</v>
          </cell>
          <cell r="G174">
            <v>60</v>
          </cell>
          <cell r="H174">
            <v>27</v>
          </cell>
          <cell r="I174">
            <v>18</v>
          </cell>
          <cell r="J174">
            <v>27</v>
          </cell>
          <cell r="K174">
            <v>33</v>
          </cell>
          <cell r="L174">
            <v>14</v>
          </cell>
          <cell r="M174">
            <v>35</v>
          </cell>
        </row>
        <row r="175">
          <cell r="A175" t="str">
            <v>513422200007047020</v>
          </cell>
          <cell r="B175" t="str">
            <v>朗基祝姆</v>
          </cell>
          <cell r="C175">
            <v>5</v>
          </cell>
          <cell r="D175" t="str">
            <v>文科</v>
          </cell>
          <cell r="E175">
            <v>103</v>
          </cell>
          <cell r="F175">
            <v>59</v>
          </cell>
          <cell r="G175">
            <v>43</v>
          </cell>
          <cell r="H175">
            <v>45</v>
          </cell>
          <cell r="I175">
            <v>29</v>
          </cell>
          <cell r="J175">
            <v>34</v>
          </cell>
          <cell r="K175">
            <v>31</v>
          </cell>
          <cell r="L175">
            <v>35</v>
          </cell>
          <cell r="M175">
            <v>29</v>
          </cell>
        </row>
        <row r="176">
          <cell r="A176" t="str">
            <v>513422200304156020</v>
          </cell>
          <cell r="B176" t="str">
            <v>朗色拉初</v>
          </cell>
          <cell r="C176">
            <v>4</v>
          </cell>
          <cell r="D176" t="str">
            <v>文科</v>
          </cell>
          <cell r="E176">
            <v>83</v>
          </cell>
          <cell r="F176">
            <v>39</v>
          </cell>
          <cell r="G176">
            <v>50</v>
          </cell>
          <cell r="H176">
            <v>30</v>
          </cell>
          <cell r="I176">
            <v>30</v>
          </cell>
          <cell r="J176">
            <v>20</v>
          </cell>
          <cell r="K176">
            <v>27</v>
          </cell>
          <cell r="L176">
            <v>19</v>
          </cell>
          <cell r="M176">
            <v>18</v>
          </cell>
        </row>
        <row r="177">
          <cell r="A177" t="str">
            <v>51342220030930191X</v>
          </cell>
          <cell r="B177" t="str">
            <v>李贵鹰</v>
          </cell>
          <cell r="C177">
            <v>5</v>
          </cell>
          <cell r="D177" t="str">
            <v>文科</v>
          </cell>
          <cell r="E177">
            <v>104</v>
          </cell>
          <cell r="F177">
            <v>43</v>
          </cell>
          <cell r="G177">
            <v>74</v>
          </cell>
          <cell r="H177">
            <v>31</v>
          </cell>
          <cell r="I177">
            <v>14</v>
          </cell>
          <cell r="J177">
            <v>26</v>
          </cell>
          <cell r="K177">
            <v>33</v>
          </cell>
          <cell r="L177">
            <v>15</v>
          </cell>
          <cell r="M177">
            <v>31</v>
          </cell>
        </row>
        <row r="178">
          <cell r="A178" t="str">
            <v>513422200405291918</v>
          </cell>
          <cell r="B178" t="str">
            <v>李浩星</v>
          </cell>
          <cell r="C178">
            <v>9</v>
          </cell>
          <cell r="D178" t="str">
            <v>理科</v>
          </cell>
          <cell r="E178">
            <v>106</v>
          </cell>
          <cell r="F178">
            <v>85</v>
          </cell>
          <cell r="G178">
            <v>97</v>
          </cell>
          <cell r="H178">
            <v>48</v>
          </cell>
          <cell r="I178">
            <v>35</v>
          </cell>
          <cell r="J178">
            <v>26</v>
          </cell>
          <cell r="K178">
            <v>35</v>
          </cell>
          <cell r="L178">
            <v>40</v>
          </cell>
          <cell r="M178">
            <v>42</v>
          </cell>
        </row>
        <row r="179">
          <cell r="A179" t="str">
            <v>513422200204082917</v>
          </cell>
          <cell r="B179" t="str">
            <v>李佳荣</v>
          </cell>
          <cell r="C179">
            <v>5</v>
          </cell>
          <cell r="D179" t="str">
            <v>文科</v>
          </cell>
          <cell r="E179">
            <v>88</v>
          </cell>
          <cell r="F179">
            <v>61</v>
          </cell>
          <cell r="G179">
            <v>65</v>
          </cell>
          <cell r="H179">
            <v>31</v>
          </cell>
          <cell r="I179">
            <v>22</v>
          </cell>
          <cell r="J179">
            <v>25</v>
          </cell>
          <cell r="K179">
            <v>35</v>
          </cell>
          <cell r="L179">
            <v>23</v>
          </cell>
          <cell r="M179">
            <v>37</v>
          </cell>
        </row>
        <row r="180">
          <cell r="A180" t="str">
            <v>51342220030418251x</v>
          </cell>
          <cell r="B180" t="str">
            <v>李嘉晨</v>
          </cell>
          <cell r="C180">
            <v>7</v>
          </cell>
          <cell r="D180" t="str">
            <v>理科</v>
          </cell>
          <cell r="E180">
            <v>83</v>
          </cell>
          <cell r="F180">
            <v>64</v>
          </cell>
          <cell r="G180">
            <v>75</v>
          </cell>
          <cell r="H180">
            <v>36</v>
          </cell>
          <cell r="I180">
            <v>23</v>
          </cell>
          <cell r="J180">
            <v>26</v>
          </cell>
          <cell r="K180">
            <v>29</v>
          </cell>
          <cell r="L180">
            <v>21</v>
          </cell>
          <cell r="M180">
            <v>23</v>
          </cell>
        </row>
        <row r="181">
          <cell r="A181" t="str">
            <v>513422200403123611</v>
          </cell>
          <cell r="B181" t="str">
            <v>李建兴</v>
          </cell>
          <cell r="C181">
            <v>6</v>
          </cell>
          <cell r="D181" t="str">
            <v>理科</v>
          </cell>
          <cell r="E181">
            <v>91</v>
          </cell>
          <cell r="F181">
            <v>77</v>
          </cell>
          <cell r="G181">
            <v>42</v>
          </cell>
          <cell r="H181">
            <v>40</v>
          </cell>
          <cell r="I181">
            <v>41</v>
          </cell>
          <cell r="J181">
            <v>34</v>
          </cell>
          <cell r="K181">
            <v>30</v>
          </cell>
          <cell r="L181">
            <v>10</v>
          </cell>
          <cell r="M181">
            <v>31</v>
          </cell>
        </row>
        <row r="182">
          <cell r="A182" t="str">
            <v>513422200208161313</v>
          </cell>
          <cell r="B182" t="str">
            <v>李军</v>
          </cell>
          <cell r="C182">
            <v>4</v>
          </cell>
          <cell r="D182" t="str">
            <v>文科</v>
          </cell>
          <cell r="E182">
            <v>82</v>
          </cell>
          <cell r="F182">
            <v>40</v>
          </cell>
          <cell r="G182">
            <v>59</v>
          </cell>
          <cell r="H182">
            <v>34</v>
          </cell>
          <cell r="I182">
            <v>24</v>
          </cell>
          <cell r="J182">
            <v>30</v>
          </cell>
          <cell r="K182">
            <v>38</v>
          </cell>
          <cell r="L182">
            <v>28</v>
          </cell>
          <cell r="M182">
            <v>44</v>
          </cell>
        </row>
        <row r="183">
          <cell r="A183" t="str">
            <v>513422200510011519</v>
          </cell>
          <cell r="B183" t="str">
            <v>李林慧</v>
          </cell>
          <cell r="C183">
            <v>7</v>
          </cell>
          <cell r="D183" t="str">
            <v>理科</v>
          </cell>
          <cell r="E183">
            <v>75</v>
          </cell>
          <cell r="F183">
            <v>107</v>
          </cell>
          <cell r="G183">
            <v>46</v>
          </cell>
          <cell r="H183">
            <v>57</v>
          </cell>
          <cell r="I183">
            <v>42</v>
          </cell>
          <cell r="J183">
            <v>28</v>
          </cell>
          <cell r="K183">
            <v>18</v>
          </cell>
          <cell r="L183">
            <v>12</v>
          </cell>
          <cell r="M183">
            <v>35</v>
          </cell>
        </row>
        <row r="184">
          <cell r="A184" t="str">
            <v>513422200303252512</v>
          </cell>
          <cell r="B184" t="str">
            <v>李平</v>
          </cell>
          <cell r="C184">
            <v>9</v>
          </cell>
          <cell r="D184" t="str">
            <v>理科</v>
          </cell>
          <cell r="E184">
            <v>91</v>
          </cell>
          <cell r="F184">
            <v>79</v>
          </cell>
          <cell r="G184">
            <v>71</v>
          </cell>
          <cell r="H184">
            <v>57</v>
          </cell>
          <cell r="I184">
            <v>28</v>
          </cell>
          <cell r="J184">
            <v>34</v>
          </cell>
          <cell r="K184">
            <v>25</v>
          </cell>
          <cell r="L184">
            <v>25</v>
          </cell>
          <cell r="M184">
            <v>43</v>
          </cell>
        </row>
        <row r="185">
          <cell r="A185" t="str">
            <v>513422200306281722</v>
          </cell>
          <cell r="B185" t="str">
            <v>李荣洁</v>
          </cell>
          <cell r="C185">
            <v>1</v>
          </cell>
          <cell r="D185" t="str">
            <v>文科</v>
          </cell>
          <cell r="E185">
            <v>95</v>
          </cell>
          <cell r="F185">
            <v>97</v>
          </cell>
          <cell r="G185">
            <v>103</v>
          </cell>
          <cell r="H185">
            <v>56</v>
          </cell>
          <cell r="I185">
            <v>34</v>
          </cell>
          <cell r="J185">
            <v>34</v>
          </cell>
          <cell r="K185">
            <v>38</v>
          </cell>
          <cell r="L185">
            <v>17</v>
          </cell>
          <cell r="M185">
            <v>47</v>
          </cell>
        </row>
        <row r="186">
          <cell r="A186" t="str">
            <v>513422200310021720</v>
          </cell>
          <cell r="B186" t="str">
            <v>李荣融</v>
          </cell>
          <cell r="C186">
            <v>6</v>
          </cell>
          <cell r="D186" t="str">
            <v>理科</v>
          </cell>
          <cell r="E186">
            <v>99</v>
          </cell>
          <cell r="F186">
            <v>76</v>
          </cell>
          <cell r="G186">
            <v>66</v>
          </cell>
          <cell r="H186">
            <v>54</v>
          </cell>
          <cell r="I186">
            <v>25</v>
          </cell>
          <cell r="J186">
            <v>26</v>
          </cell>
          <cell r="K186">
            <v>24</v>
          </cell>
          <cell r="L186">
            <v>15</v>
          </cell>
          <cell r="M186">
            <v>26</v>
          </cell>
        </row>
        <row r="187">
          <cell r="A187" t="str">
            <v>513223200408251829</v>
          </cell>
          <cell r="B187" t="str">
            <v>李思韵</v>
          </cell>
          <cell r="C187">
            <v>2</v>
          </cell>
          <cell r="D187" t="str">
            <v>文科</v>
          </cell>
          <cell r="E187">
            <v>92</v>
          </cell>
          <cell r="F187">
            <v>75</v>
          </cell>
          <cell r="G187">
            <v>51</v>
          </cell>
          <cell r="H187">
            <v>31</v>
          </cell>
          <cell r="I187">
            <v>16</v>
          </cell>
          <cell r="J187">
            <v>20</v>
          </cell>
          <cell r="K187">
            <v>23</v>
          </cell>
          <cell r="L187">
            <v>14</v>
          </cell>
          <cell r="M187">
            <v>17</v>
          </cell>
        </row>
        <row r="188">
          <cell r="A188" t="str">
            <v>513422200210204415</v>
          </cell>
          <cell r="B188" t="str">
            <v>李王勇</v>
          </cell>
          <cell r="C188">
            <v>3</v>
          </cell>
          <cell r="D188" t="str">
            <v>文科</v>
          </cell>
          <cell r="E188">
            <v>91</v>
          </cell>
          <cell r="F188">
            <v>47</v>
          </cell>
          <cell r="G188">
            <v>74</v>
          </cell>
          <cell r="H188">
            <v>35</v>
          </cell>
          <cell r="I188">
            <v>14</v>
          </cell>
          <cell r="J188">
            <v>29</v>
          </cell>
          <cell r="K188">
            <v>27</v>
          </cell>
          <cell r="L188">
            <v>31</v>
          </cell>
          <cell r="M188">
            <v>35</v>
          </cell>
        </row>
        <row r="189">
          <cell r="A189" t="str">
            <v>513422200102142528</v>
          </cell>
          <cell r="B189" t="str">
            <v>李小东</v>
          </cell>
          <cell r="C189">
            <v>3</v>
          </cell>
          <cell r="D189" t="str">
            <v>文科</v>
          </cell>
          <cell r="E189">
            <v>92</v>
          </cell>
          <cell r="F189">
            <v>55</v>
          </cell>
          <cell r="G189">
            <v>62</v>
          </cell>
          <cell r="H189">
            <v>21</v>
          </cell>
          <cell r="I189">
            <v>20</v>
          </cell>
          <cell r="J189">
            <v>24</v>
          </cell>
          <cell r="K189">
            <v>22</v>
          </cell>
          <cell r="L189">
            <v>16</v>
          </cell>
          <cell r="M189">
            <v>34</v>
          </cell>
        </row>
        <row r="190">
          <cell r="A190" t="str">
            <v>513422200111084411</v>
          </cell>
          <cell r="B190" t="str">
            <v>李小龙</v>
          </cell>
          <cell r="C190">
            <v>11</v>
          </cell>
          <cell r="D190" t="str">
            <v>理科</v>
          </cell>
          <cell r="E190">
            <v>98</v>
          </cell>
          <cell r="F190">
            <v>74</v>
          </cell>
          <cell r="G190">
            <v>130</v>
          </cell>
          <cell r="H190">
            <v>51</v>
          </cell>
          <cell r="I190">
            <v>35</v>
          </cell>
          <cell r="J190">
            <v>32</v>
          </cell>
          <cell r="K190">
            <v>41</v>
          </cell>
          <cell r="L190">
            <v>33</v>
          </cell>
          <cell r="M190">
            <v>38</v>
          </cell>
        </row>
        <row r="191">
          <cell r="A191" t="str">
            <v>51342220010603441X</v>
          </cell>
          <cell r="B191" t="str">
            <v>李小龙</v>
          </cell>
          <cell r="C191">
            <v>8</v>
          </cell>
          <cell r="D191" t="str">
            <v>理科</v>
          </cell>
          <cell r="E191">
            <v>86</v>
          </cell>
          <cell r="F191">
            <v>60</v>
          </cell>
          <cell r="G191">
            <v>76</v>
          </cell>
          <cell r="H191">
            <v>51</v>
          </cell>
          <cell r="I191">
            <v>33</v>
          </cell>
          <cell r="J191">
            <v>20</v>
          </cell>
          <cell r="K191">
            <v>37</v>
          </cell>
          <cell r="L191">
            <v>34</v>
          </cell>
          <cell r="M191">
            <v>38</v>
          </cell>
        </row>
        <row r="192">
          <cell r="A192" t="str">
            <v>513422200309281912</v>
          </cell>
          <cell r="B192" t="str">
            <v>李小院</v>
          </cell>
          <cell r="C192">
            <v>6</v>
          </cell>
          <cell r="D192" t="str">
            <v>理科</v>
          </cell>
          <cell r="E192">
            <v>92</v>
          </cell>
          <cell r="F192">
            <v>66</v>
          </cell>
          <cell r="G192">
            <v>37</v>
          </cell>
          <cell r="H192">
            <v>38</v>
          </cell>
          <cell r="I192">
            <v>31</v>
          </cell>
          <cell r="J192">
            <v>31</v>
          </cell>
          <cell r="K192">
            <v>33</v>
          </cell>
          <cell r="L192">
            <v>18</v>
          </cell>
          <cell r="M192">
            <v>37</v>
          </cell>
        </row>
        <row r="193">
          <cell r="A193" t="str">
            <v>513422200310015013</v>
          </cell>
          <cell r="B193" t="str">
            <v>李晓顺</v>
          </cell>
          <cell r="C193">
            <v>8</v>
          </cell>
          <cell r="D193" t="str">
            <v>理科</v>
          </cell>
          <cell r="E193">
            <v>70</v>
          </cell>
          <cell r="F193">
            <v>77</v>
          </cell>
          <cell r="G193">
            <v>45</v>
          </cell>
          <cell r="H193">
            <v>44</v>
          </cell>
          <cell r="I193">
            <v>32</v>
          </cell>
          <cell r="J193">
            <v>29</v>
          </cell>
          <cell r="K193">
            <v>23</v>
          </cell>
          <cell r="L193">
            <v>23</v>
          </cell>
          <cell r="M193">
            <v>25</v>
          </cell>
        </row>
        <row r="194">
          <cell r="A194" t="str">
            <v>513422200011191922</v>
          </cell>
          <cell r="B194" t="str">
            <v>李雪婷</v>
          </cell>
          <cell r="C194">
            <v>9</v>
          </cell>
          <cell r="D194" t="str">
            <v>理科</v>
          </cell>
          <cell r="E194">
            <v>92</v>
          </cell>
          <cell r="F194">
            <v>95</v>
          </cell>
          <cell r="G194">
            <v>80</v>
          </cell>
          <cell r="H194">
            <v>48</v>
          </cell>
          <cell r="I194">
            <v>26</v>
          </cell>
          <cell r="J194">
            <v>27</v>
          </cell>
          <cell r="K194">
            <v>27</v>
          </cell>
          <cell r="L194">
            <v>30</v>
          </cell>
          <cell r="M194">
            <v>31</v>
          </cell>
        </row>
        <row r="195">
          <cell r="A195" t="str">
            <v>513422200208176216</v>
          </cell>
          <cell r="B195" t="str">
            <v>李永华</v>
          </cell>
          <cell r="C195">
            <v>9</v>
          </cell>
          <cell r="D195" t="str">
            <v>理科</v>
          </cell>
          <cell r="E195">
            <v>108</v>
          </cell>
          <cell r="F195">
            <v>95</v>
          </cell>
          <cell r="G195">
            <v>83</v>
          </cell>
          <cell r="H195">
            <v>60</v>
          </cell>
          <cell r="I195">
            <v>40</v>
          </cell>
          <cell r="J195">
            <v>32</v>
          </cell>
          <cell r="K195">
            <v>32</v>
          </cell>
          <cell r="L195">
            <v>28</v>
          </cell>
          <cell r="M195">
            <v>41</v>
          </cell>
        </row>
        <row r="196">
          <cell r="A196" t="str">
            <v>513422200407132128</v>
          </cell>
          <cell r="B196" t="str">
            <v>李云珍</v>
          </cell>
          <cell r="C196">
            <v>5</v>
          </cell>
          <cell r="D196" t="str">
            <v>文科</v>
          </cell>
          <cell r="E196">
            <v>84</v>
          </cell>
          <cell r="F196">
            <v>65</v>
          </cell>
          <cell r="G196">
            <v>56</v>
          </cell>
          <cell r="H196">
            <v>36</v>
          </cell>
          <cell r="I196">
            <v>19</v>
          </cell>
          <cell r="J196">
            <v>28</v>
          </cell>
          <cell r="K196">
            <v>34</v>
          </cell>
          <cell r="L196">
            <v>15</v>
          </cell>
          <cell r="M196">
            <v>39</v>
          </cell>
        </row>
        <row r="197">
          <cell r="A197" t="str">
            <v>513422200301055013</v>
          </cell>
          <cell r="B197" t="str">
            <v>李自友</v>
          </cell>
          <cell r="C197">
            <v>6</v>
          </cell>
          <cell r="D197" t="str">
            <v>理科</v>
          </cell>
          <cell r="E197">
            <v>90</v>
          </cell>
          <cell r="F197">
            <v>73</v>
          </cell>
          <cell r="G197">
            <v>37</v>
          </cell>
          <cell r="H197">
            <v>36</v>
          </cell>
          <cell r="I197">
            <v>19</v>
          </cell>
          <cell r="J197">
            <v>24</v>
          </cell>
          <cell r="K197">
            <v>22</v>
          </cell>
          <cell r="L197">
            <v>25</v>
          </cell>
          <cell r="M197">
            <v>24</v>
          </cell>
        </row>
        <row r="198">
          <cell r="A198" t="str">
            <v>513422200410063821</v>
          </cell>
          <cell r="B198" t="str">
            <v>廖棋燕</v>
          </cell>
          <cell r="C198">
            <v>4</v>
          </cell>
          <cell r="D198" t="str">
            <v>文科</v>
          </cell>
          <cell r="E198">
            <v>96</v>
          </cell>
          <cell r="F198">
            <v>32</v>
          </cell>
          <cell r="G198">
            <v>69</v>
          </cell>
          <cell r="H198">
            <v>26</v>
          </cell>
          <cell r="I198">
            <v>21</v>
          </cell>
          <cell r="J198">
            <v>18</v>
          </cell>
          <cell r="K198">
            <v>23</v>
          </cell>
          <cell r="L198">
            <v>25</v>
          </cell>
          <cell r="M198">
            <v>23</v>
          </cell>
        </row>
        <row r="199">
          <cell r="A199" t="str">
            <v>513422200403050029</v>
          </cell>
          <cell r="B199" t="str">
            <v>刘燕</v>
          </cell>
          <cell r="C199">
            <v>11</v>
          </cell>
          <cell r="D199" t="str">
            <v>理科</v>
          </cell>
          <cell r="E199">
            <v>97</v>
          </cell>
          <cell r="F199">
            <v>97</v>
          </cell>
          <cell r="G199">
            <v>121</v>
          </cell>
          <cell r="H199">
            <v>56</v>
          </cell>
          <cell r="I199">
            <v>35</v>
          </cell>
          <cell r="J199">
            <v>30</v>
          </cell>
          <cell r="K199">
            <v>38</v>
          </cell>
          <cell r="L199">
            <v>21</v>
          </cell>
          <cell r="M199">
            <v>33</v>
          </cell>
        </row>
        <row r="200">
          <cell r="A200" t="str">
            <v>513422200405090024</v>
          </cell>
          <cell r="B200" t="str">
            <v>刘义婷</v>
          </cell>
          <cell r="C200">
            <v>10</v>
          </cell>
          <cell r="D200" t="str">
            <v>理科</v>
          </cell>
          <cell r="E200">
            <v>99</v>
          </cell>
          <cell r="F200">
            <v>81</v>
          </cell>
          <cell r="G200">
            <v>116</v>
          </cell>
          <cell r="H200">
            <v>65</v>
          </cell>
          <cell r="I200">
            <v>31</v>
          </cell>
          <cell r="J200">
            <v>35</v>
          </cell>
          <cell r="K200">
            <v>32</v>
          </cell>
          <cell r="L200">
            <v>29</v>
          </cell>
          <cell r="M200">
            <v>30</v>
          </cell>
        </row>
        <row r="201">
          <cell r="A201" t="str">
            <v>51342220040413542X</v>
          </cell>
          <cell r="B201" t="str">
            <v>刘玉珍</v>
          </cell>
          <cell r="C201">
            <v>2</v>
          </cell>
          <cell r="D201" t="str">
            <v>文科</v>
          </cell>
          <cell r="E201">
            <v>78</v>
          </cell>
          <cell r="F201">
            <v>62</v>
          </cell>
          <cell r="G201">
            <v>72</v>
          </cell>
          <cell r="H201">
            <v>28</v>
          </cell>
          <cell r="I201">
            <v>10</v>
          </cell>
          <cell r="J201">
            <v>26</v>
          </cell>
          <cell r="K201">
            <v>28</v>
          </cell>
          <cell r="L201">
            <v>20</v>
          </cell>
          <cell r="M201">
            <v>34</v>
          </cell>
        </row>
        <row r="202">
          <cell r="A202" t="str">
            <v>51342220050108541X</v>
          </cell>
          <cell r="B202" t="str">
            <v>鲁茸杜基</v>
          </cell>
          <cell r="C202">
            <v>9</v>
          </cell>
          <cell r="D202" t="str">
            <v>理科</v>
          </cell>
          <cell r="E202">
            <v>101</v>
          </cell>
          <cell r="F202">
            <v>95</v>
          </cell>
          <cell r="G202">
            <v>63</v>
          </cell>
          <cell r="H202">
            <v>59</v>
          </cell>
          <cell r="I202">
            <v>28</v>
          </cell>
          <cell r="J202">
            <v>27</v>
          </cell>
          <cell r="K202">
            <v>30</v>
          </cell>
          <cell r="L202">
            <v>31</v>
          </cell>
          <cell r="M202">
            <v>34</v>
          </cell>
        </row>
        <row r="203">
          <cell r="A203" t="str">
            <v>513422200210084812</v>
          </cell>
          <cell r="B203" t="str">
            <v>鲁绒查理</v>
          </cell>
          <cell r="C203">
            <v>6</v>
          </cell>
          <cell r="D203" t="str">
            <v>理科</v>
          </cell>
          <cell r="E203">
            <v>113</v>
          </cell>
          <cell r="F203">
            <v>87</v>
          </cell>
          <cell r="G203">
            <v>76</v>
          </cell>
          <cell r="H203">
            <v>64</v>
          </cell>
          <cell r="I203">
            <v>35</v>
          </cell>
          <cell r="J203">
            <v>38</v>
          </cell>
          <cell r="K203">
            <v>30</v>
          </cell>
          <cell r="L203">
            <v>41</v>
          </cell>
          <cell r="M203">
            <v>45</v>
          </cell>
        </row>
        <row r="204">
          <cell r="A204" t="str">
            <v>513422200201186411</v>
          </cell>
          <cell r="B204" t="str">
            <v>鲁绒次尔</v>
          </cell>
          <cell r="C204">
            <v>6</v>
          </cell>
          <cell r="D204" t="str">
            <v>理科</v>
          </cell>
          <cell r="E204">
            <v>61</v>
          </cell>
          <cell r="F204">
            <v>92</v>
          </cell>
          <cell r="G204">
            <v>58</v>
          </cell>
          <cell r="H204">
            <v>40</v>
          </cell>
          <cell r="I204">
            <v>31</v>
          </cell>
          <cell r="J204">
            <v>28</v>
          </cell>
          <cell r="K204">
            <v>35</v>
          </cell>
          <cell r="L204">
            <v>14</v>
          </cell>
          <cell r="M204">
            <v>42</v>
          </cell>
        </row>
        <row r="205">
          <cell r="A205" t="str">
            <v>513422200206156414</v>
          </cell>
          <cell r="B205" t="str">
            <v>鲁绒次仁</v>
          </cell>
          <cell r="C205">
            <v>10</v>
          </cell>
          <cell r="D205" t="str">
            <v>理科</v>
          </cell>
          <cell r="E205">
            <v>94</v>
          </cell>
          <cell r="F205">
            <v>99</v>
          </cell>
          <cell r="G205">
            <v>99</v>
          </cell>
          <cell r="H205">
            <v>60</v>
          </cell>
          <cell r="I205">
            <v>32</v>
          </cell>
          <cell r="J205">
            <v>36</v>
          </cell>
          <cell r="K205">
            <v>35</v>
          </cell>
          <cell r="L205">
            <v>29</v>
          </cell>
          <cell r="M205">
            <v>45</v>
          </cell>
        </row>
        <row r="206">
          <cell r="A206" t="str">
            <v>513422200308034813</v>
          </cell>
          <cell r="B206" t="str">
            <v>鲁绒次仁</v>
          </cell>
          <cell r="C206">
            <v>1</v>
          </cell>
          <cell r="D206" t="str">
            <v>文科</v>
          </cell>
          <cell r="E206">
            <v>92</v>
          </cell>
          <cell r="F206">
            <v>76</v>
          </cell>
          <cell r="G206">
            <v>85</v>
          </cell>
          <cell r="H206">
            <v>46</v>
          </cell>
          <cell r="I206">
            <v>31</v>
          </cell>
          <cell r="J206">
            <v>36</v>
          </cell>
          <cell r="K206">
            <v>41</v>
          </cell>
          <cell r="L206">
            <v>30</v>
          </cell>
          <cell r="M206">
            <v>47</v>
          </cell>
        </row>
        <row r="207">
          <cell r="A207" t="str">
            <v>513422200009194817</v>
          </cell>
          <cell r="B207" t="str">
            <v>鲁绒次仁</v>
          </cell>
          <cell r="C207">
            <v>8</v>
          </cell>
          <cell r="D207" t="str">
            <v>理科</v>
          </cell>
          <cell r="E207">
            <v>83</v>
          </cell>
          <cell r="F207">
            <v>84</v>
          </cell>
          <cell r="G207">
            <v>52</v>
          </cell>
          <cell r="H207">
            <v>40</v>
          </cell>
          <cell r="I207">
            <v>25</v>
          </cell>
          <cell r="J207">
            <v>26</v>
          </cell>
          <cell r="K207">
            <v>39</v>
          </cell>
          <cell r="L207">
            <v>23</v>
          </cell>
          <cell r="M207">
            <v>35</v>
          </cell>
        </row>
        <row r="208">
          <cell r="A208" t="str">
            <v>51342220031201441X</v>
          </cell>
          <cell r="B208" t="str">
            <v>鲁绒偏初</v>
          </cell>
          <cell r="C208">
            <v>7</v>
          </cell>
          <cell r="D208" t="str">
            <v>理科</v>
          </cell>
          <cell r="E208">
            <v>84</v>
          </cell>
          <cell r="F208">
            <v>67</v>
          </cell>
          <cell r="G208">
            <v>64</v>
          </cell>
          <cell r="H208">
            <v>56</v>
          </cell>
          <cell r="I208">
            <v>35</v>
          </cell>
          <cell r="J208">
            <v>31</v>
          </cell>
          <cell r="K208">
            <v>30</v>
          </cell>
          <cell r="L208">
            <v>24</v>
          </cell>
          <cell r="M208">
            <v>44</v>
          </cell>
        </row>
        <row r="209">
          <cell r="A209" t="str">
            <v>513422200508036418</v>
          </cell>
          <cell r="B209" t="str">
            <v>鲁绒其扎</v>
          </cell>
          <cell r="C209">
            <v>1</v>
          </cell>
          <cell r="D209" t="str">
            <v>文科</v>
          </cell>
          <cell r="E209">
            <v>101</v>
          </cell>
          <cell r="F209">
            <v>60</v>
          </cell>
          <cell r="G209">
            <v>97</v>
          </cell>
          <cell r="H209">
            <v>31</v>
          </cell>
          <cell r="I209">
            <v>23</v>
          </cell>
          <cell r="J209">
            <v>33</v>
          </cell>
          <cell r="K209">
            <v>39</v>
          </cell>
          <cell r="L209">
            <v>21</v>
          </cell>
          <cell r="M209">
            <v>42</v>
          </cell>
        </row>
        <row r="210">
          <cell r="A210" t="str">
            <v>513422200309081742</v>
          </cell>
          <cell r="B210" t="str">
            <v>鲁巫几</v>
          </cell>
          <cell r="C210">
            <v>9</v>
          </cell>
          <cell r="D210" t="str">
            <v>理科</v>
          </cell>
          <cell r="E210">
            <v>96</v>
          </cell>
          <cell r="F210">
            <v>83</v>
          </cell>
          <cell r="G210">
            <v>86</v>
          </cell>
          <cell r="H210">
            <v>58</v>
          </cell>
          <cell r="I210">
            <v>37</v>
          </cell>
          <cell r="J210">
            <v>29</v>
          </cell>
          <cell r="K210">
            <v>38</v>
          </cell>
          <cell r="L210">
            <v>23</v>
          </cell>
          <cell r="M210">
            <v>27</v>
          </cell>
        </row>
        <row r="211">
          <cell r="A211" t="str">
            <v>513422200407180023</v>
          </cell>
          <cell r="B211" t="str">
            <v>鲁妍</v>
          </cell>
          <cell r="C211">
            <v>2</v>
          </cell>
          <cell r="D211" t="str">
            <v>文科</v>
          </cell>
          <cell r="E211">
            <v>91</v>
          </cell>
          <cell r="F211">
            <v>65</v>
          </cell>
          <cell r="G211">
            <v>68</v>
          </cell>
          <cell r="H211">
            <v>36</v>
          </cell>
          <cell r="I211">
            <v>17</v>
          </cell>
          <cell r="J211">
            <v>28</v>
          </cell>
          <cell r="K211">
            <v>28</v>
          </cell>
          <cell r="L211">
            <v>21</v>
          </cell>
          <cell r="M211">
            <v>31</v>
          </cell>
        </row>
        <row r="212">
          <cell r="A212" t="str">
            <v>513422200303081514</v>
          </cell>
          <cell r="B212" t="str">
            <v>鲁志海</v>
          </cell>
          <cell r="C212">
            <v>2</v>
          </cell>
          <cell r="D212" t="str">
            <v>文科</v>
          </cell>
          <cell r="E212">
            <v>85</v>
          </cell>
          <cell r="F212">
            <v>85</v>
          </cell>
          <cell r="G212">
            <v>57</v>
          </cell>
          <cell r="H212">
            <v>44</v>
          </cell>
          <cell r="I212">
            <v>36</v>
          </cell>
          <cell r="J212">
            <v>23</v>
          </cell>
          <cell r="K212">
            <v>16</v>
          </cell>
          <cell r="L212">
            <v>22</v>
          </cell>
          <cell r="M212">
            <v>28</v>
          </cell>
        </row>
        <row r="213">
          <cell r="A213" t="str">
            <v>513422200303072116</v>
          </cell>
          <cell r="B213" t="str">
            <v>鲁宗扎西</v>
          </cell>
          <cell r="C213">
            <v>8</v>
          </cell>
          <cell r="D213" t="str">
            <v>理科</v>
          </cell>
          <cell r="E213">
            <v>83</v>
          </cell>
          <cell r="F213">
            <v>60</v>
          </cell>
          <cell r="G213">
            <v>35</v>
          </cell>
          <cell r="H213">
            <v>23</v>
          </cell>
          <cell r="I213">
            <v>28</v>
          </cell>
          <cell r="J213">
            <v>26</v>
          </cell>
          <cell r="K213">
            <v>35</v>
          </cell>
          <cell r="L213">
            <v>14</v>
          </cell>
          <cell r="M213">
            <v>27</v>
          </cell>
        </row>
        <row r="214">
          <cell r="A214" t="str">
            <v>513422200409282111</v>
          </cell>
          <cell r="B214" t="str">
            <v>罗顺军</v>
          </cell>
          <cell r="C214">
            <v>11</v>
          </cell>
          <cell r="D214" t="str">
            <v>理科</v>
          </cell>
          <cell r="E214">
            <v>90</v>
          </cell>
          <cell r="F214">
            <v>81</v>
          </cell>
          <cell r="G214">
            <v>118</v>
          </cell>
          <cell r="H214">
            <v>67</v>
          </cell>
          <cell r="I214">
            <v>40</v>
          </cell>
          <cell r="J214">
            <v>36</v>
          </cell>
          <cell r="K214">
            <v>35</v>
          </cell>
          <cell r="L214">
            <v>20</v>
          </cell>
          <cell r="M214">
            <v>35</v>
          </cell>
        </row>
        <row r="215">
          <cell r="A215" t="str">
            <v>513422200204160030</v>
          </cell>
          <cell r="B215" t="str">
            <v>罗伟</v>
          </cell>
          <cell r="C215">
            <v>11</v>
          </cell>
          <cell r="D215" t="str">
            <v>理科</v>
          </cell>
          <cell r="E215">
            <v>98</v>
          </cell>
          <cell r="F215">
            <v>108</v>
          </cell>
          <cell r="G215">
            <v>110</v>
          </cell>
          <cell r="H215">
            <v>68</v>
          </cell>
          <cell r="I215">
            <v>38</v>
          </cell>
          <cell r="J215">
            <v>25</v>
          </cell>
          <cell r="K215">
            <v>33</v>
          </cell>
          <cell r="L215">
            <v>34</v>
          </cell>
          <cell r="M215">
            <v>29</v>
          </cell>
        </row>
        <row r="216">
          <cell r="A216" t="str">
            <v>513422199611063822</v>
          </cell>
          <cell r="B216" t="str">
            <v>罗伍呷</v>
          </cell>
          <cell r="C216">
            <v>5</v>
          </cell>
          <cell r="D216" t="str">
            <v>文科</v>
          </cell>
          <cell r="E216">
            <v>71</v>
          </cell>
          <cell r="F216">
            <v>75</v>
          </cell>
          <cell r="G216">
            <v>92</v>
          </cell>
          <cell r="H216">
            <v>40</v>
          </cell>
          <cell r="I216">
            <v>22</v>
          </cell>
          <cell r="J216">
            <v>35</v>
          </cell>
          <cell r="K216">
            <v>36</v>
          </cell>
          <cell r="L216">
            <v>18</v>
          </cell>
          <cell r="M216">
            <v>43</v>
          </cell>
        </row>
        <row r="217">
          <cell r="A217" t="str">
            <v>513422200302272124</v>
          </cell>
          <cell r="B217" t="str">
            <v>罗兴珍</v>
          </cell>
          <cell r="C217">
            <v>3</v>
          </cell>
          <cell r="D217" t="str">
            <v>文科</v>
          </cell>
          <cell r="E217">
            <v>100</v>
          </cell>
          <cell r="F217">
            <v>55</v>
          </cell>
          <cell r="G217">
            <v>65</v>
          </cell>
          <cell r="H217">
            <v>21</v>
          </cell>
          <cell r="I217">
            <v>26</v>
          </cell>
          <cell r="J217">
            <v>31</v>
          </cell>
          <cell r="K217">
            <v>39</v>
          </cell>
          <cell r="L217">
            <v>24</v>
          </cell>
          <cell r="M217">
            <v>40</v>
          </cell>
        </row>
        <row r="218">
          <cell r="A218" t="str">
            <v>513422200312271520</v>
          </cell>
          <cell r="B218" t="str">
            <v>罗英英</v>
          </cell>
          <cell r="C218">
            <v>5</v>
          </cell>
          <cell r="D218" t="str">
            <v>文科</v>
          </cell>
          <cell r="E218">
            <v>70</v>
          </cell>
          <cell r="F218">
            <v>26</v>
          </cell>
          <cell r="G218">
            <v>100</v>
          </cell>
          <cell r="H218">
            <v>19</v>
          </cell>
          <cell r="I218">
            <v>16</v>
          </cell>
          <cell r="J218">
            <v>21</v>
          </cell>
          <cell r="K218">
            <v>31</v>
          </cell>
          <cell r="L218">
            <v>10</v>
          </cell>
          <cell r="M218">
            <v>32</v>
          </cell>
        </row>
        <row r="219">
          <cell r="A219" t="str">
            <v>51342220000126151X</v>
          </cell>
          <cell r="B219" t="str">
            <v>罗宇潇</v>
          </cell>
          <cell r="C219">
            <v>3</v>
          </cell>
          <cell r="D219" t="str">
            <v>文科</v>
          </cell>
          <cell r="E219">
            <v>81</v>
          </cell>
          <cell r="F219">
            <v>41</v>
          </cell>
          <cell r="G219">
            <v>40</v>
          </cell>
          <cell r="H219">
            <v>26</v>
          </cell>
          <cell r="I219">
            <v>18</v>
          </cell>
          <cell r="J219">
            <v>26</v>
          </cell>
          <cell r="K219">
            <v>40</v>
          </cell>
          <cell r="L219">
            <v>37</v>
          </cell>
          <cell r="M219">
            <v>42</v>
          </cell>
        </row>
        <row r="220">
          <cell r="A220" t="str">
            <v>513422200408010325</v>
          </cell>
          <cell r="B220" t="str">
            <v>罗珍</v>
          </cell>
          <cell r="C220">
            <v>8</v>
          </cell>
          <cell r="D220" t="str">
            <v>理科</v>
          </cell>
          <cell r="E220">
            <v>96</v>
          </cell>
          <cell r="F220">
            <v>90</v>
          </cell>
          <cell r="G220">
            <v>49</v>
          </cell>
          <cell r="H220">
            <v>40</v>
          </cell>
          <cell r="I220">
            <v>25</v>
          </cell>
          <cell r="J220">
            <v>26</v>
          </cell>
          <cell r="K220">
            <v>32</v>
          </cell>
          <cell r="L220">
            <v>16</v>
          </cell>
          <cell r="M220">
            <v>29</v>
          </cell>
        </row>
        <row r="221">
          <cell r="A221" t="str">
            <v>513422200408035426</v>
          </cell>
          <cell r="B221" t="str">
            <v>骆云霞</v>
          </cell>
          <cell r="C221">
            <v>7</v>
          </cell>
          <cell r="D221" t="str">
            <v>理科</v>
          </cell>
          <cell r="E221">
            <v>87</v>
          </cell>
          <cell r="F221">
            <v>58</v>
          </cell>
          <cell r="G221">
            <v>45</v>
          </cell>
          <cell r="H221">
            <v>46</v>
          </cell>
          <cell r="I221">
            <v>22</v>
          </cell>
          <cell r="J221">
            <v>26</v>
          </cell>
          <cell r="K221">
            <v>17</v>
          </cell>
          <cell r="L221">
            <v>7</v>
          </cell>
          <cell r="M221">
            <v>30</v>
          </cell>
        </row>
        <row r="222">
          <cell r="A222" t="str">
            <v>51342220010622212X</v>
          </cell>
          <cell r="B222" t="str">
            <v>吕超</v>
          </cell>
          <cell r="C222">
            <v>1</v>
          </cell>
          <cell r="D222" t="str">
            <v>文科</v>
          </cell>
          <cell r="E222">
            <v>95</v>
          </cell>
          <cell r="F222">
            <v>86</v>
          </cell>
          <cell r="G222">
            <v>101</v>
          </cell>
          <cell r="H222">
            <v>50</v>
          </cell>
          <cell r="I222">
            <v>21</v>
          </cell>
          <cell r="J222">
            <v>29</v>
          </cell>
          <cell r="K222">
            <v>34</v>
          </cell>
          <cell r="L222">
            <v>12</v>
          </cell>
          <cell r="M222">
            <v>43</v>
          </cell>
        </row>
        <row r="223">
          <cell r="A223" t="str">
            <v>513422200001181114</v>
          </cell>
          <cell r="B223" t="str">
            <v>吕尔地</v>
          </cell>
          <cell r="C223">
            <v>8</v>
          </cell>
          <cell r="D223" t="str">
            <v>理科</v>
          </cell>
          <cell r="E223">
            <v>101</v>
          </cell>
          <cell r="F223">
            <v>100</v>
          </cell>
          <cell r="G223">
            <v>89</v>
          </cell>
          <cell r="H223">
            <v>56</v>
          </cell>
          <cell r="I223">
            <v>35</v>
          </cell>
          <cell r="J223">
            <v>32</v>
          </cell>
          <cell r="K223">
            <v>43</v>
          </cell>
          <cell r="L223">
            <v>26</v>
          </cell>
          <cell r="M223">
            <v>45</v>
          </cell>
        </row>
        <row r="224">
          <cell r="A224" t="str">
            <v>51342220030908111X</v>
          </cell>
          <cell r="B224" t="str">
            <v>吕刚</v>
          </cell>
          <cell r="C224">
            <v>5</v>
          </cell>
          <cell r="D224" t="str">
            <v>文科</v>
          </cell>
          <cell r="E224">
            <v>92</v>
          </cell>
          <cell r="F224">
            <v>46</v>
          </cell>
          <cell r="G224">
            <v>53</v>
          </cell>
          <cell r="H224">
            <v>18</v>
          </cell>
          <cell r="I224">
            <v>8</v>
          </cell>
          <cell r="J224">
            <v>21</v>
          </cell>
          <cell r="K224">
            <v>27</v>
          </cell>
          <cell r="L224">
            <v>38</v>
          </cell>
          <cell r="M224">
            <v>26</v>
          </cell>
        </row>
        <row r="225">
          <cell r="A225" t="str">
            <v>513422200301120014</v>
          </cell>
          <cell r="B225" t="str">
            <v>吕健</v>
          </cell>
          <cell r="C225">
            <v>8</v>
          </cell>
          <cell r="D225" t="str">
            <v>理科</v>
          </cell>
          <cell r="E225">
            <v>75</v>
          </cell>
          <cell r="F225">
            <v>89</v>
          </cell>
          <cell r="G225">
            <v>89</v>
          </cell>
          <cell r="H225">
            <v>20</v>
          </cell>
          <cell r="I225">
            <v>31</v>
          </cell>
          <cell r="J225">
            <v>15</v>
          </cell>
          <cell r="K225">
            <v>24</v>
          </cell>
          <cell r="L225">
            <v>24</v>
          </cell>
          <cell r="M225">
            <v>14</v>
          </cell>
        </row>
        <row r="226">
          <cell r="A226" t="str">
            <v>513422200406101514</v>
          </cell>
          <cell r="B226" t="str">
            <v>吕拉龙</v>
          </cell>
          <cell r="C226">
            <v>2</v>
          </cell>
          <cell r="D226" t="str">
            <v>文科</v>
          </cell>
          <cell r="E226">
            <v>92</v>
          </cell>
          <cell r="F226">
            <v>70</v>
          </cell>
          <cell r="G226">
            <v>104</v>
          </cell>
          <cell r="H226">
            <v>32</v>
          </cell>
          <cell r="I226">
            <v>25</v>
          </cell>
          <cell r="J226">
            <v>27</v>
          </cell>
          <cell r="K226">
            <v>26</v>
          </cell>
          <cell r="L226">
            <v>18</v>
          </cell>
          <cell r="M226">
            <v>41</v>
          </cell>
        </row>
        <row r="227">
          <cell r="A227" t="str">
            <v>513422200302122126</v>
          </cell>
          <cell r="B227" t="str">
            <v>吕林明</v>
          </cell>
          <cell r="C227">
            <v>1</v>
          </cell>
          <cell r="D227" t="str">
            <v>文科</v>
          </cell>
          <cell r="E227">
            <v>100</v>
          </cell>
          <cell r="F227">
            <v>67</v>
          </cell>
          <cell r="G227">
            <v>102</v>
          </cell>
          <cell r="H227">
            <v>28</v>
          </cell>
          <cell r="I227">
            <v>33</v>
          </cell>
          <cell r="J227">
            <v>36</v>
          </cell>
          <cell r="K227">
            <v>42</v>
          </cell>
          <cell r="L227">
            <v>24</v>
          </cell>
          <cell r="M227">
            <v>44</v>
          </cell>
        </row>
        <row r="228">
          <cell r="A228" t="str">
            <v>513422200105071112</v>
          </cell>
          <cell r="B228" t="str">
            <v>吕木几</v>
          </cell>
          <cell r="C228">
            <v>5</v>
          </cell>
          <cell r="D228" t="str">
            <v>文科</v>
          </cell>
          <cell r="E228">
            <v>91</v>
          </cell>
          <cell r="F228">
            <v>76</v>
          </cell>
          <cell r="G228">
            <v>69</v>
          </cell>
          <cell r="H228">
            <v>38</v>
          </cell>
          <cell r="I228">
            <v>26</v>
          </cell>
          <cell r="J228">
            <v>29</v>
          </cell>
          <cell r="K228">
            <v>35</v>
          </cell>
          <cell r="L228">
            <v>20</v>
          </cell>
          <cell r="M228">
            <v>41</v>
          </cell>
        </row>
        <row r="229">
          <cell r="A229" t="str">
            <v>513422200212280016</v>
          </cell>
          <cell r="B229" t="str">
            <v>吕你色</v>
          </cell>
          <cell r="C229">
            <v>9</v>
          </cell>
          <cell r="D229" t="str">
            <v>理科</v>
          </cell>
          <cell r="E229">
            <v>86</v>
          </cell>
          <cell r="F229">
            <v>93</v>
          </cell>
          <cell r="G229">
            <v>109</v>
          </cell>
          <cell r="H229">
            <v>57</v>
          </cell>
          <cell r="I229">
            <v>38</v>
          </cell>
          <cell r="J229">
            <v>26</v>
          </cell>
          <cell r="K229">
            <v>25</v>
          </cell>
          <cell r="L229">
            <v>24</v>
          </cell>
          <cell r="M229">
            <v>24</v>
          </cell>
        </row>
        <row r="230">
          <cell r="A230" t="str">
            <v>513422200606031127</v>
          </cell>
          <cell r="B230" t="str">
            <v>吕琴</v>
          </cell>
          <cell r="C230">
            <v>3</v>
          </cell>
          <cell r="D230" t="str">
            <v>文科</v>
          </cell>
          <cell r="E230">
            <v>91</v>
          </cell>
          <cell r="F230">
            <v>48</v>
          </cell>
          <cell r="G230">
            <v>84</v>
          </cell>
          <cell r="H230">
            <v>32</v>
          </cell>
          <cell r="I230">
            <v>18</v>
          </cell>
          <cell r="J230">
            <v>28</v>
          </cell>
          <cell r="K230">
            <v>33</v>
          </cell>
          <cell r="L230">
            <v>22</v>
          </cell>
          <cell r="M230">
            <v>38</v>
          </cell>
        </row>
        <row r="231">
          <cell r="A231" t="str">
            <v>513422200102092129</v>
          </cell>
          <cell r="B231" t="str">
            <v>吕少英</v>
          </cell>
          <cell r="C231">
            <v>11</v>
          </cell>
          <cell r="D231" t="str">
            <v>理科</v>
          </cell>
          <cell r="E231">
            <v>98</v>
          </cell>
          <cell r="F231">
            <v>87</v>
          </cell>
          <cell r="G231">
            <v>121</v>
          </cell>
          <cell r="H231">
            <v>56</v>
          </cell>
          <cell r="I231">
            <v>38</v>
          </cell>
          <cell r="J231">
            <v>34</v>
          </cell>
          <cell r="K231">
            <v>38</v>
          </cell>
          <cell r="L231">
            <v>18</v>
          </cell>
          <cell r="M231">
            <v>45</v>
          </cell>
        </row>
        <row r="232">
          <cell r="A232" t="str">
            <v>513422200010311523</v>
          </cell>
          <cell r="B232" t="str">
            <v>吕顽英</v>
          </cell>
          <cell r="C232">
            <v>4</v>
          </cell>
          <cell r="D232" t="str">
            <v>文科</v>
          </cell>
          <cell r="E232">
            <v>99</v>
          </cell>
          <cell r="F232">
            <v>56</v>
          </cell>
          <cell r="G232">
            <v>74</v>
          </cell>
          <cell r="H232">
            <v>16</v>
          </cell>
          <cell r="I232">
            <v>15</v>
          </cell>
          <cell r="J232">
            <v>26</v>
          </cell>
          <cell r="K232">
            <v>39</v>
          </cell>
          <cell r="L232">
            <v>23</v>
          </cell>
          <cell r="M232">
            <v>34</v>
          </cell>
        </row>
        <row r="233">
          <cell r="A233" t="str">
            <v>51342220030316212X</v>
          </cell>
          <cell r="B233" t="str">
            <v>吕伍呷</v>
          </cell>
          <cell r="C233">
            <v>6</v>
          </cell>
          <cell r="D233" t="str">
            <v>理科</v>
          </cell>
          <cell r="E233">
            <v>76</v>
          </cell>
          <cell r="F233">
            <v>78</v>
          </cell>
          <cell r="G233">
            <v>119</v>
          </cell>
          <cell r="H233">
            <v>37</v>
          </cell>
          <cell r="I233">
            <v>17</v>
          </cell>
          <cell r="J233">
            <v>28</v>
          </cell>
          <cell r="K233">
            <v>31</v>
          </cell>
          <cell r="L233">
            <v>15</v>
          </cell>
          <cell r="M233">
            <v>35</v>
          </cell>
        </row>
        <row r="234">
          <cell r="A234" t="str">
            <v>513422200407262117</v>
          </cell>
          <cell r="B234" t="str">
            <v>吕伍智</v>
          </cell>
          <cell r="C234">
            <v>11</v>
          </cell>
          <cell r="D234" t="str">
            <v>理科</v>
          </cell>
          <cell r="E234">
            <v>100</v>
          </cell>
          <cell r="F234">
            <v>107</v>
          </cell>
          <cell r="G234">
            <v>120</v>
          </cell>
          <cell r="H234">
            <v>68</v>
          </cell>
          <cell r="I234">
            <v>40</v>
          </cell>
          <cell r="J234">
            <v>32</v>
          </cell>
          <cell r="K234">
            <v>36</v>
          </cell>
          <cell r="L234">
            <v>17</v>
          </cell>
          <cell r="M234">
            <v>45</v>
          </cell>
        </row>
        <row r="235">
          <cell r="A235" t="str">
            <v>513422200301150029</v>
          </cell>
          <cell r="B235" t="str">
            <v>吕小燕</v>
          </cell>
          <cell r="C235">
            <v>11</v>
          </cell>
          <cell r="D235" t="str">
            <v>理科</v>
          </cell>
          <cell r="E235">
            <v>117</v>
          </cell>
          <cell r="F235">
            <v>81</v>
          </cell>
          <cell r="G235">
            <v>116</v>
          </cell>
          <cell r="H235">
            <v>64</v>
          </cell>
          <cell r="I235">
            <v>42</v>
          </cell>
          <cell r="J235">
            <v>34</v>
          </cell>
          <cell r="K235">
            <v>45</v>
          </cell>
          <cell r="L235">
            <v>33</v>
          </cell>
          <cell r="M235">
            <v>38</v>
          </cell>
        </row>
        <row r="236">
          <cell r="A236" t="str">
            <v>513422200504151128</v>
          </cell>
          <cell r="B236" t="str">
            <v>吕秀花</v>
          </cell>
          <cell r="C236">
            <v>3</v>
          </cell>
          <cell r="D236" t="str">
            <v>文科</v>
          </cell>
          <cell r="E236">
            <v>91</v>
          </cell>
          <cell r="F236">
            <v>51</v>
          </cell>
          <cell r="G236">
            <v>85</v>
          </cell>
          <cell r="H236">
            <v>33</v>
          </cell>
          <cell r="I236">
            <v>26</v>
          </cell>
          <cell r="J236">
            <v>22</v>
          </cell>
          <cell r="K236">
            <v>29</v>
          </cell>
          <cell r="L236">
            <v>20</v>
          </cell>
          <cell r="M236">
            <v>38</v>
          </cell>
        </row>
        <row r="237">
          <cell r="A237" t="str">
            <v>513422200110231125</v>
          </cell>
          <cell r="B237" t="str">
            <v>吕秀云</v>
          </cell>
          <cell r="C237">
            <v>1</v>
          </cell>
          <cell r="D237" t="str">
            <v>文科</v>
          </cell>
          <cell r="E237">
            <v>97</v>
          </cell>
          <cell r="F237">
            <v>62</v>
          </cell>
          <cell r="G237">
            <v>117</v>
          </cell>
          <cell r="H237">
            <v>43</v>
          </cell>
          <cell r="I237">
            <v>28</v>
          </cell>
          <cell r="J237">
            <v>31</v>
          </cell>
          <cell r="K237">
            <v>37</v>
          </cell>
          <cell r="L237">
            <v>25</v>
          </cell>
          <cell r="M237">
            <v>39</v>
          </cell>
        </row>
        <row r="238">
          <cell r="A238" t="str">
            <v>51342220010329251X</v>
          </cell>
          <cell r="B238" t="str">
            <v>马阿发</v>
          </cell>
          <cell r="C238">
            <v>5</v>
          </cell>
          <cell r="D238" t="str">
            <v>文科</v>
          </cell>
          <cell r="E238">
            <v>101</v>
          </cell>
          <cell r="F238">
            <v>40</v>
          </cell>
          <cell r="G238">
            <v>55</v>
          </cell>
          <cell r="H238">
            <v>30</v>
          </cell>
          <cell r="I238">
            <v>16</v>
          </cell>
          <cell r="J238">
            <v>18</v>
          </cell>
          <cell r="K238">
            <v>20</v>
          </cell>
          <cell r="L238">
            <v>22</v>
          </cell>
          <cell r="M238">
            <v>18</v>
          </cell>
        </row>
        <row r="239">
          <cell r="A239" t="str">
            <v>513422200201051517</v>
          </cell>
          <cell r="B239" t="str">
            <v>马阿卡</v>
          </cell>
          <cell r="C239">
            <v>11</v>
          </cell>
          <cell r="D239" t="str">
            <v>理科</v>
          </cell>
          <cell r="E239">
            <v>95</v>
          </cell>
          <cell r="F239">
            <v>61</v>
          </cell>
          <cell r="G239">
            <v>113</v>
          </cell>
          <cell r="H239">
            <v>57</v>
          </cell>
          <cell r="I239">
            <v>39</v>
          </cell>
          <cell r="J239">
            <v>35</v>
          </cell>
          <cell r="K239">
            <v>42</v>
          </cell>
          <cell r="L239">
            <v>28</v>
          </cell>
          <cell r="M239">
            <v>45</v>
          </cell>
        </row>
        <row r="240">
          <cell r="A240" t="str">
            <v>513422200105120025</v>
          </cell>
          <cell r="B240" t="str">
            <v>马阿英莫</v>
          </cell>
          <cell r="C240">
            <v>1</v>
          </cell>
          <cell r="D240" t="str">
            <v>文科</v>
          </cell>
          <cell r="E240">
            <v>112</v>
          </cell>
          <cell r="F240">
            <v>71</v>
          </cell>
          <cell r="G240">
            <v>114</v>
          </cell>
          <cell r="H240">
            <v>57</v>
          </cell>
          <cell r="I240">
            <v>38</v>
          </cell>
          <cell r="J240">
            <v>32</v>
          </cell>
          <cell r="K240">
            <v>36</v>
          </cell>
          <cell r="L240">
            <v>30</v>
          </cell>
          <cell r="M240">
            <v>42</v>
          </cell>
        </row>
        <row r="241">
          <cell r="A241" t="str">
            <v>513422200312260311</v>
          </cell>
          <cell r="B241" t="str">
            <v>马阿支</v>
          </cell>
          <cell r="C241">
            <v>2</v>
          </cell>
          <cell r="D241" t="str">
            <v>文科</v>
          </cell>
          <cell r="E241">
            <v>80</v>
          </cell>
          <cell r="F241">
            <v>45</v>
          </cell>
          <cell r="G241">
            <v>58</v>
          </cell>
          <cell r="H241">
            <v>20</v>
          </cell>
          <cell r="I241">
            <v>17</v>
          </cell>
          <cell r="J241">
            <v>22</v>
          </cell>
          <cell r="K241">
            <v>35</v>
          </cell>
          <cell r="L241">
            <v>14</v>
          </cell>
          <cell r="M241">
            <v>35</v>
          </cell>
        </row>
        <row r="242">
          <cell r="A242" t="str">
            <v>513422200310270321</v>
          </cell>
          <cell r="B242" t="str">
            <v>马碧云</v>
          </cell>
          <cell r="C242">
            <v>10</v>
          </cell>
          <cell r="D242" t="str">
            <v>理科</v>
          </cell>
          <cell r="E242">
            <v>106</v>
          </cell>
          <cell r="F242">
            <v>94</v>
          </cell>
          <cell r="G242">
            <v>88</v>
          </cell>
          <cell r="H242">
            <v>71</v>
          </cell>
          <cell r="I242"/>
          <cell r="J242">
            <v>29</v>
          </cell>
          <cell r="K242">
            <v>30</v>
          </cell>
          <cell r="L242">
            <v>30</v>
          </cell>
          <cell r="M242">
            <v>38</v>
          </cell>
        </row>
        <row r="243">
          <cell r="A243" t="str">
            <v>513422200202100720</v>
          </cell>
          <cell r="B243" t="str">
            <v>马布几嫫</v>
          </cell>
          <cell r="C243">
            <v>2</v>
          </cell>
          <cell r="D243" t="str">
            <v>文科</v>
          </cell>
          <cell r="E243">
            <v>92</v>
          </cell>
          <cell r="F243">
            <v>57</v>
          </cell>
          <cell r="G243">
            <v>83</v>
          </cell>
          <cell r="H243">
            <v>36</v>
          </cell>
          <cell r="I243">
            <v>13</v>
          </cell>
          <cell r="J243">
            <v>32</v>
          </cell>
          <cell r="K243">
            <v>32</v>
          </cell>
          <cell r="L243">
            <v>18</v>
          </cell>
          <cell r="M243">
            <v>40</v>
          </cell>
        </row>
        <row r="244">
          <cell r="A244" t="str">
            <v>513422200202011517</v>
          </cell>
          <cell r="B244" t="str">
            <v>马东林</v>
          </cell>
          <cell r="C244">
            <v>2</v>
          </cell>
          <cell r="D244" t="str">
            <v>文科</v>
          </cell>
          <cell r="E244">
            <v>64</v>
          </cell>
          <cell r="F244">
            <v>60</v>
          </cell>
          <cell r="G244">
            <v>71</v>
          </cell>
          <cell r="H244">
            <v>32</v>
          </cell>
          <cell r="I244">
            <v>15</v>
          </cell>
          <cell r="J244">
            <v>24</v>
          </cell>
          <cell r="K244">
            <v>24</v>
          </cell>
          <cell r="L244">
            <v>16</v>
          </cell>
          <cell r="M244">
            <v>37</v>
          </cell>
        </row>
        <row r="245">
          <cell r="A245" t="str">
            <v>513422200112122125</v>
          </cell>
          <cell r="B245" t="str">
            <v>马尔其</v>
          </cell>
          <cell r="C245">
            <v>2</v>
          </cell>
          <cell r="D245" t="str">
            <v>文科</v>
          </cell>
          <cell r="E245">
            <v>76</v>
          </cell>
          <cell r="F245">
            <v>74</v>
          </cell>
          <cell r="G245">
            <v>91</v>
          </cell>
          <cell r="H245">
            <v>47</v>
          </cell>
          <cell r="I245">
            <v>26</v>
          </cell>
          <cell r="J245">
            <v>31</v>
          </cell>
          <cell r="K245">
            <v>36</v>
          </cell>
          <cell r="L245">
            <v>30</v>
          </cell>
          <cell r="M245">
            <v>39</v>
          </cell>
        </row>
        <row r="246">
          <cell r="A246" t="str">
            <v>513422200311230014</v>
          </cell>
          <cell r="B246" t="str">
            <v>马国庆</v>
          </cell>
          <cell r="C246">
            <v>4</v>
          </cell>
          <cell r="D246" t="str">
            <v>文科</v>
          </cell>
          <cell r="E246">
            <v>77</v>
          </cell>
          <cell r="F246">
            <v>50</v>
          </cell>
          <cell r="G246">
            <v>49</v>
          </cell>
          <cell r="H246">
            <v>31</v>
          </cell>
          <cell r="I246">
            <v>13</v>
          </cell>
          <cell r="J246">
            <v>26</v>
          </cell>
          <cell r="K246">
            <v>27</v>
          </cell>
          <cell r="L246">
            <v>21</v>
          </cell>
          <cell r="M246">
            <v>43</v>
          </cell>
        </row>
        <row r="247">
          <cell r="A247" t="str">
            <v>513422200209010015</v>
          </cell>
          <cell r="B247" t="str">
            <v>马海峰</v>
          </cell>
          <cell r="C247">
            <v>9</v>
          </cell>
          <cell r="D247" t="str">
            <v>理科</v>
          </cell>
          <cell r="E247">
            <v>106</v>
          </cell>
          <cell r="F247">
            <v>113</v>
          </cell>
          <cell r="G247">
            <v>80</v>
          </cell>
          <cell r="H247">
            <v>46</v>
          </cell>
          <cell r="I247">
            <v>34</v>
          </cell>
          <cell r="J247">
            <v>31</v>
          </cell>
          <cell r="K247">
            <v>27</v>
          </cell>
          <cell r="L247">
            <v>27</v>
          </cell>
          <cell r="M247">
            <v>31</v>
          </cell>
        </row>
        <row r="248">
          <cell r="A248" t="str">
            <v>513422200101040925</v>
          </cell>
          <cell r="B248" t="str">
            <v>马海蓝</v>
          </cell>
          <cell r="C248">
            <v>3</v>
          </cell>
          <cell r="D248" t="str">
            <v>文科</v>
          </cell>
          <cell r="E248">
            <v>91</v>
          </cell>
          <cell r="F248">
            <v>31</v>
          </cell>
          <cell r="G248">
            <v>55</v>
          </cell>
          <cell r="H248">
            <v>32</v>
          </cell>
          <cell r="I248">
            <v>21</v>
          </cell>
          <cell r="J248">
            <v>26</v>
          </cell>
          <cell r="K248">
            <v>34</v>
          </cell>
          <cell r="L248">
            <v>11</v>
          </cell>
          <cell r="M248">
            <v>35</v>
          </cell>
        </row>
        <row r="249">
          <cell r="A249" t="str">
            <v>513422200310111910</v>
          </cell>
          <cell r="B249" t="str">
            <v>马海龙</v>
          </cell>
          <cell r="C249">
            <v>11</v>
          </cell>
          <cell r="D249" t="str">
            <v>理科</v>
          </cell>
          <cell r="E249">
            <v>91</v>
          </cell>
          <cell r="F249">
            <v>110</v>
          </cell>
          <cell r="G249">
            <v>93</v>
          </cell>
          <cell r="H249">
            <v>74</v>
          </cell>
          <cell r="I249">
            <v>45</v>
          </cell>
          <cell r="J249">
            <v>39</v>
          </cell>
          <cell r="K249">
            <v>41</v>
          </cell>
          <cell r="L249">
            <v>34</v>
          </cell>
          <cell r="M249">
            <v>44</v>
          </cell>
        </row>
        <row r="250">
          <cell r="A250" t="str">
            <v>513422200204160022</v>
          </cell>
          <cell r="B250" t="str">
            <v>马海艳</v>
          </cell>
          <cell r="C250">
            <v>11</v>
          </cell>
          <cell r="D250" t="str">
            <v>理科</v>
          </cell>
          <cell r="E250">
            <v>89</v>
          </cell>
          <cell r="F250">
            <v>102</v>
          </cell>
          <cell r="G250">
            <v>109</v>
          </cell>
          <cell r="H250">
            <v>53</v>
          </cell>
          <cell r="I250">
            <v>36</v>
          </cell>
          <cell r="J250">
            <v>32</v>
          </cell>
          <cell r="K250">
            <v>28</v>
          </cell>
          <cell r="L250">
            <v>19</v>
          </cell>
          <cell r="M250">
            <v>35</v>
          </cell>
        </row>
        <row r="251">
          <cell r="A251" t="str">
            <v>513422200312230024</v>
          </cell>
          <cell r="B251" t="str">
            <v>马海瑛</v>
          </cell>
          <cell r="C251">
            <v>4</v>
          </cell>
          <cell r="D251" t="str">
            <v>文科</v>
          </cell>
          <cell r="E251">
            <v>84</v>
          </cell>
          <cell r="F251">
            <v>69</v>
          </cell>
          <cell r="G251">
            <v>72</v>
          </cell>
          <cell r="H251">
            <v>35</v>
          </cell>
          <cell r="I251">
            <v>19</v>
          </cell>
          <cell r="J251">
            <v>21</v>
          </cell>
          <cell r="K251">
            <v>28</v>
          </cell>
          <cell r="L251">
            <v>19</v>
          </cell>
          <cell r="M251">
            <v>18</v>
          </cell>
        </row>
        <row r="252">
          <cell r="A252" t="str">
            <v>513422200211271329</v>
          </cell>
          <cell r="B252" t="str">
            <v>马红英</v>
          </cell>
          <cell r="C252">
            <v>11</v>
          </cell>
          <cell r="D252" t="str">
            <v>理科</v>
          </cell>
          <cell r="E252">
            <v>101</v>
          </cell>
          <cell r="F252">
            <v>97</v>
          </cell>
          <cell r="G252">
            <v>129</v>
          </cell>
          <cell r="H252">
            <v>47</v>
          </cell>
          <cell r="I252">
            <v>35</v>
          </cell>
          <cell r="J252">
            <v>33</v>
          </cell>
          <cell r="K252">
            <v>41</v>
          </cell>
          <cell r="L252">
            <v>33</v>
          </cell>
          <cell r="M252">
            <v>46</v>
          </cell>
        </row>
        <row r="253">
          <cell r="A253" t="str">
            <v>513422200310081918</v>
          </cell>
          <cell r="B253" t="str">
            <v>马华</v>
          </cell>
          <cell r="C253">
            <v>6</v>
          </cell>
          <cell r="D253" t="str">
            <v>理科</v>
          </cell>
          <cell r="E253">
            <v>76</v>
          </cell>
          <cell r="F253">
            <v>79</v>
          </cell>
          <cell r="G253">
            <v>42</v>
          </cell>
          <cell r="H253">
            <v>40</v>
          </cell>
          <cell r="I253">
            <v>28</v>
          </cell>
          <cell r="J253">
            <v>24</v>
          </cell>
          <cell r="K253">
            <v>24</v>
          </cell>
          <cell r="L253">
            <v>13</v>
          </cell>
          <cell r="M253">
            <v>32</v>
          </cell>
        </row>
        <row r="254">
          <cell r="A254" t="str">
            <v>513422200108011334</v>
          </cell>
          <cell r="B254" t="str">
            <v>马建峰</v>
          </cell>
          <cell r="C254">
            <v>5</v>
          </cell>
          <cell r="D254" t="str">
            <v>文科</v>
          </cell>
          <cell r="E254">
            <v>72</v>
          </cell>
          <cell r="F254">
            <v>66</v>
          </cell>
          <cell r="G254">
            <v>88</v>
          </cell>
          <cell r="H254">
            <v>43</v>
          </cell>
          <cell r="I254">
            <v>17</v>
          </cell>
          <cell r="J254">
            <v>28</v>
          </cell>
          <cell r="K254">
            <v>36</v>
          </cell>
          <cell r="L254">
            <v>23</v>
          </cell>
          <cell r="M254">
            <v>40</v>
          </cell>
        </row>
        <row r="255">
          <cell r="A255" t="str">
            <v>513422200202141127</v>
          </cell>
          <cell r="B255" t="str">
            <v>马建萍</v>
          </cell>
          <cell r="C255">
            <v>2</v>
          </cell>
          <cell r="D255" t="str">
            <v>文科</v>
          </cell>
          <cell r="E255">
            <v>79</v>
          </cell>
          <cell r="F255">
            <v>47</v>
          </cell>
          <cell r="G255">
            <v>78</v>
          </cell>
          <cell r="H255">
            <v>24</v>
          </cell>
          <cell r="I255">
            <v>17</v>
          </cell>
          <cell r="J255">
            <v>24</v>
          </cell>
          <cell r="K255">
            <v>22</v>
          </cell>
          <cell r="L255">
            <v>21</v>
          </cell>
          <cell r="M255">
            <v>33</v>
          </cell>
        </row>
        <row r="256">
          <cell r="A256" t="str">
            <v>513422200312110014</v>
          </cell>
          <cell r="B256" t="str">
            <v>马健</v>
          </cell>
          <cell r="C256">
            <v>7</v>
          </cell>
          <cell r="D256" t="str">
            <v>理科</v>
          </cell>
          <cell r="E256">
            <v>91</v>
          </cell>
          <cell r="F256">
            <v>74</v>
          </cell>
          <cell r="G256">
            <v>56</v>
          </cell>
          <cell r="H256">
            <v>63</v>
          </cell>
          <cell r="I256">
            <v>34</v>
          </cell>
          <cell r="J256">
            <v>28</v>
          </cell>
          <cell r="K256">
            <v>26</v>
          </cell>
          <cell r="L256">
            <v>18</v>
          </cell>
          <cell r="M256">
            <v>30</v>
          </cell>
        </row>
        <row r="257">
          <cell r="A257" t="str">
            <v>513422200307181141</v>
          </cell>
          <cell r="B257" t="str">
            <v>马健芳</v>
          </cell>
          <cell r="C257">
            <v>7</v>
          </cell>
          <cell r="D257" t="str">
            <v>理科</v>
          </cell>
          <cell r="E257">
            <v>112</v>
          </cell>
          <cell r="F257">
            <v>94</v>
          </cell>
          <cell r="G257">
            <v>60</v>
          </cell>
          <cell r="H257">
            <v>32</v>
          </cell>
          <cell r="I257">
            <v>24</v>
          </cell>
          <cell r="J257">
            <v>28</v>
          </cell>
          <cell r="K257">
            <v>40</v>
          </cell>
          <cell r="L257">
            <v>17</v>
          </cell>
          <cell r="M257">
            <v>37</v>
          </cell>
        </row>
        <row r="258">
          <cell r="A258" t="str">
            <v>513422200406036628</v>
          </cell>
          <cell r="B258" t="str">
            <v>马健美</v>
          </cell>
          <cell r="C258">
            <v>4</v>
          </cell>
          <cell r="D258" t="str">
            <v>文科</v>
          </cell>
          <cell r="E258">
            <v>89</v>
          </cell>
          <cell r="F258">
            <v>44</v>
          </cell>
          <cell r="G258">
            <v>49</v>
          </cell>
          <cell r="H258">
            <v>39</v>
          </cell>
          <cell r="I258">
            <v>30</v>
          </cell>
          <cell r="J258">
            <v>24</v>
          </cell>
          <cell r="K258">
            <v>29</v>
          </cell>
          <cell r="L258">
            <v>23</v>
          </cell>
          <cell r="M258">
            <v>40</v>
          </cell>
        </row>
        <row r="259">
          <cell r="A259" t="str">
            <v>513422200304081110</v>
          </cell>
          <cell r="B259" t="str">
            <v>马江龙</v>
          </cell>
          <cell r="C259">
            <v>4</v>
          </cell>
          <cell r="D259" t="str">
            <v>文科</v>
          </cell>
          <cell r="E259">
            <v>81</v>
          </cell>
          <cell r="F259">
            <v>30</v>
          </cell>
          <cell r="G259">
            <v>54</v>
          </cell>
          <cell r="H259">
            <v>39</v>
          </cell>
          <cell r="I259">
            <v>25</v>
          </cell>
          <cell r="J259">
            <v>37</v>
          </cell>
          <cell r="K259">
            <v>29</v>
          </cell>
          <cell r="L259">
            <v>22</v>
          </cell>
          <cell r="M259">
            <v>23</v>
          </cell>
        </row>
        <row r="260">
          <cell r="A260" t="str">
            <v>513422200311171915</v>
          </cell>
          <cell r="B260" t="str">
            <v>马杰云</v>
          </cell>
          <cell r="C260">
            <v>6</v>
          </cell>
          <cell r="D260" t="str">
            <v>理科</v>
          </cell>
          <cell r="E260">
            <v>92</v>
          </cell>
          <cell r="F260">
            <v>72</v>
          </cell>
          <cell r="G260">
            <v>46</v>
          </cell>
          <cell r="H260">
            <v>55</v>
          </cell>
          <cell r="I260">
            <v>28</v>
          </cell>
          <cell r="J260">
            <v>36</v>
          </cell>
          <cell r="K260">
            <v>30</v>
          </cell>
          <cell r="L260">
            <v>21</v>
          </cell>
          <cell r="M260">
            <v>32</v>
          </cell>
        </row>
        <row r="261">
          <cell r="A261" t="str">
            <v>513422200305061111</v>
          </cell>
          <cell r="B261" t="str">
            <v>马康</v>
          </cell>
          <cell r="C261">
            <v>9</v>
          </cell>
          <cell r="D261" t="str">
            <v>理科</v>
          </cell>
          <cell r="E261">
            <v>93</v>
          </cell>
          <cell r="F261">
            <v>76</v>
          </cell>
          <cell r="G261">
            <v>88</v>
          </cell>
          <cell r="H261">
            <v>44</v>
          </cell>
          <cell r="I261">
            <v>34</v>
          </cell>
          <cell r="J261">
            <v>27</v>
          </cell>
          <cell r="K261">
            <v>28</v>
          </cell>
          <cell r="L261">
            <v>26</v>
          </cell>
          <cell r="M261">
            <v>25</v>
          </cell>
        </row>
        <row r="262">
          <cell r="A262" t="str">
            <v>513422200111231522</v>
          </cell>
          <cell r="B262" t="str">
            <v>马克的莫</v>
          </cell>
          <cell r="C262">
            <v>2</v>
          </cell>
          <cell r="D262" t="str">
            <v>文科</v>
          </cell>
          <cell r="E262">
            <v>74</v>
          </cell>
          <cell r="F262">
            <v>82</v>
          </cell>
          <cell r="G262">
            <v>67</v>
          </cell>
          <cell r="H262">
            <v>20</v>
          </cell>
          <cell r="I262">
            <v>15</v>
          </cell>
          <cell r="J262">
            <v>25</v>
          </cell>
          <cell r="K262">
            <v>21</v>
          </cell>
          <cell r="L262">
            <v>8</v>
          </cell>
          <cell r="M262">
            <v>33</v>
          </cell>
        </row>
        <row r="263">
          <cell r="A263" t="str">
            <v>513422200403100049</v>
          </cell>
          <cell r="B263" t="str">
            <v>马龙艳</v>
          </cell>
          <cell r="C263">
            <v>10</v>
          </cell>
          <cell r="D263" t="str">
            <v>理科</v>
          </cell>
          <cell r="E263">
            <v>110</v>
          </cell>
          <cell r="F263">
            <v>91</v>
          </cell>
          <cell r="G263">
            <v>103</v>
          </cell>
          <cell r="H263">
            <v>58</v>
          </cell>
          <cell r="I263">
            <v>39</v>
          </cell>
          <cell r="J263">
            <v>31</v>
          </cell>
          <cell r="K263">
            <v>23</v>
          </cell>
          <cell r="L263">
            <v>37</v>
          </cell>
          <cell r="M263">
            <v>38</v>
          </cell>
        </row>
        <row r="264">
          <cell r="A264" t="str">
            <v>513422200105010918</v>
          </cell>
          <cell r="B264" t="str">
            <v>马日姆</v>
          </cell>
          <cell r="C264">
            <v>7</v>
          </cell>
          <cell r="D264" t="str">
            <v>理科</v>
          </cell>
          <cell r="E264">
            <v>81</v>
          </cell>
          <cell r="F264">
            <v>82</v>
          </cell>
          <cell r="G264">
            <v>57</v>
          </cell>
          <cell r="H264">
            <v>57</v>
          </cell>
          <cell r="I264">
            <v>33</v>
          </cell>
          <cell r="J264">
            <v>27</v>
          </cell>
          <cell r="K264">
            <v>32</v>
          </cell>
          <cell r="L264">
            <v>14</v>
          </cell>
          <cell r="M264">
            <v>30</v>
          </cell>
        </row>
        <row r="265">
          <cell r="A265" t="str">
            <v>513422200211036812</v>
          </cell>
          <cell r="B265" t="str">
            <v>马什林</v>
          </cell>
          <cell r="C265">
            <v>3</v>
          </cell>
          <cell r="D265" t="str">
            <v>文科</v>
          </cell>
          <cell r="E265">
            <v>67</v>
          </cell>
          <cell r="F265">
            <v>56</v>
          </cell>
          <cell r="G265">
            <v>54</v>
          </cell>
          <cell r="H265">
            <v>41</v>
          </cell>
          <cell r="I265">
            <v>11</v>
          </cell>
          <cell r="J265">
            <v>22</v>
          </cell>
          <cell r="K265">
            <v>34</v>
          </cell>
          <cell r="L265">
            <v>25</v>
          </cell>
          <cell r="M265">
            <v>46</v>
          </cell>
        </row>
        <row r="266">
          <cell r="A266" t="str">
            <v>513422200112080025</v>
          </cell>
          <cell r="B266" t="str">
            <v>马顺英</v>
          </cell>
          <cell r="C266">
            <v>6</v>
          </cell>
          <cell r="D266" t="str">
            <v>理科</v>
          </cell>
          <cell r="E266">
            <v>88</v>
          </cell>
          <cell r="F266">
            <v>62</v>
          </cell>
          <cell r="G266">
            <v>76</v>
          </cell>
          <cell r="H266">
            <v>36</v>
          </cell>
          <cell r="I266">
            <v>28</v>
          </cell>
          <cell r="J266">
            <v>21</v>
          </cell>
          <cell r="K266">
            <v>27</v>
          </cell>
          <cell r="L266">
            <v>13</v>
          </cell>
          <cell r="M266">
            <v>16</v>
          </cell>
        </row>
        <row r="267">
          <cell r="A267" t="str">
            <v>51342220030718131X</v>
          </cell>
          <cell r="B267" t="str">
            <v>马瓦作</v>
          </cell>
          <cell r="C267">
            <v>7</v>
          </cell>
          <cell r="D267" t="str">
            <v>理科</v>
          </cell>
          <cell r="E267">
            <v>86</v>
          </cell>
          <cell r="F267">
            <v>62</v>
          </cell>
          <cell r="G267">
            <v>49</v>
          </cell>
          <cell r="H267">
            <v>37</v>
          </cell>
          <cell r="I267">
            <v>28</v>
          </cell>
          <cell r="J267">
            <v>20</v>
          </cell>
          <cell r="K267">
            <v>32</v>
          </cell>
          <cell r="L267">
            <v>20</v>
          </cell>
          <cell r="M267">
            <v>33</v>
          </cell>
        </row>
        <row r="268">
          <cell r="A268" t="str">
            <v>513422200405010020</v>
          </cell>
          <cell r="B268" t="str">
            <v>马文俊</v>
          </cell>
          <cell r="C268">
            <v>10</v>
          </cell>
          <cell r="D268" t="str">
            <v>理科</v>
          </cell>
          <cell r="E268">
            <v>103</v>
          </cell>
          <cell r="F268">
            <v>104</v>
          </cell>
          <cell r="G268">
            <v>121</v>
          </cell>
          <cell r="H268">
            <v>60</v>
          </cell>
          <cell r="I268">
            <v>44</v>
          </cell>
          <cell r="J268">
            <v>39</v>
          </cell>
          <cell r="K268">
            <v>38</v>
          </cell>
          <cell r="L268">
            <v>36</v>
          </cell>
          <cell r="M268">
            <v>39</v>
          </cell>
        </row>
        <row r="269">
          <cell r="A269" t="str">
            <v>513422200109102115</v>
          </cell>
          <cell r="B269" t="str">
            <v>马伍达</v>
          </cell>
          <cell r="C269">
            <v>3</v>
          </cell>
          <cell r="D269" t="str">
            <v>文科</v>
          </cell>
          <cell r="E269">
            <v>71</v>
          </cell>
          <cell r="F269">
            <v>45</v>
          </cell>
          <cell r="G269">
            <v>75</v>
          </cell>
          <cell r="H269">
            <v>22</v>
          </cell>
          <cell r="I269">
            <v>14</v>
          </cell>
          <cell r="J269">
            <v>22</v>
          </cell>
          <cell r="K269">
            <v>21</v>
          </cell>
          <cell r="L269">
            <v>22</v>
          </cell>
          <cell r="M269">
            <v>34</v>
          </cell>
        </row>
        <row r="270">
          <cell r="A270" t="str">
            <v>513422200007142116</v>
          </cell>
          <cell r="B270" t="str">
            <v>马伍呷</v>
          </cell>
          <cell r="C270">
            <v>11</v>
          </cell>
          <cell r="D270" t="str">
            <v>理科</v>
          </cell>
          <cell r="E270">
            <v>95</v>
          </cell>
          <cell r="F270">
            <v>98</v>
          </cell>
          <cell r="G270">
            <v>115</v>
          </cell>
          <cell r="H270">
            <v>66</v>
          </cell>
          <cell r="I270">
            <v>32</v>
          </cell>
          <cell r="J270">
            <v>32</v>
          </cell>
          <cell r="K270">
            <v>41</v>
          </cell>
          <cell r="L270">
            <v>33</v>
          </cell>
          <cell r="M270">
            <v>45</v>
          </cell>
        </row>
        <row r="271">
          <cell r="A271" t="str">
            <v>513422199706260028</v>
          </cell>
          <cell r="B271" t="str">
            <v>马伍呷</v>
          </cell>
          <cell r="C271">
            <v>8</v>
          </cell>
          <cell r="D271" t="str">
            <v>理科</v>
          </cell>
          <cell r="E271">
            <v>92</v>
          </cell>
          <cell r="F271">
            <v>74</v>
          </cell>
          <cell r="G271">
            <v>65</v>
          </cell>
          <cell r="H271">
            <v>60</v>
          </cell>
          <cell r="I271">
            <v>30</v>
          </cell>
          <cell r="J271">
            <v>36</v>
          </cell>
          <cell r="K271">
            <v>36</v>
          </cell>
          <cell r="L271">
            <v>31</v>
          </cell>
          <cell r="M271">
            <v>35</v>
          </cell>
        </row>
        <row r="272">
          <cell r="A272" t="str">
            <v>513422200512071515</v>
          </cell>
          <cell r="B272" t="str">
            <v>马小弟</v>
          </cell>
          <cell r="C272">
            <v>7</v>
          </cell>
          <cell r="D272" t="str">
            <v>理科</v>
          </cell>
          <cell r="E272">
            <v>90</v>
          </cell>
          <cell r="F272">
            <v>88</v>
          </cell>
          <cell r="G272">
            <v>95</v>
          </cell>
          <cell r="H272">
            <v>45</v>
          </cell>
          <cell r="I272">
            <v>29</v>
          </cell>
          <cell r="J272">
            <v>28</v>
          </cell>
          <cell r="K272">
            <v>20</v>
          </cell>
          <cell r="L272">
            <v>15</v>
          </cell>
          <cell r="M272">
            <v>26</v>
          </cell>
        </row>
        <row r="273">
          <cell r="A273" t="str">
            <v>513422200309041310</v>
          </cell>
          <cell r="B273" t="str">
            <v>马小东</v>
          </cell>
          <cell r="C273">
            <v>4</v>
          </cell>
          <cell r="D273" t="str">
            <v>文科</v>
          </cell>
          <cell r="E273">
            <v>73</v>
          </cell>
          <cell r="F273">
            <v>59</v>
          </cell>
          <cell r="G273">
            <v>43</v>
          </cell>
          <cell r="H273">
            <v>39</v>
          </cell>
          <cell r="I273">
            <v>17</v>
          </cell>
          <cell r="J273">
            <v>31</v>
          </cell>
          <cell r="K273">
            <v>29</v>
          </cell>
          <cell r="L273">
            <v>23</v>
          </cell>
          <cell r="M273">
            <v>23</v>
          </cell>
        </row>
        <row r="274">
          <cell r="A274" t="str">
            <v>513422200202152125</v>
          </cell>
          <cell r="B274" t="str">
            <v>马小琳</v>
          </cell>
          <cell r="C274">
            <v>5</v>
          </cell>
          <cell r="D274" t="str">
            <v>文科</v>
          </cell>
          <cell r="E274">
            <v>65</v>
          </cell>
          <cell r="F274">
            <v>43</v>
          </cell>
          <cell r="G274">
            <v>63</v>
          </cell>
          <cell r="H274">
            <v>26</v>
          </cell>
          <cell r="I274">
            <v>19</v>
          </cell>
          <cell r="J274">
            <v>28</v>
          </cell>
          <cell r="K274">
            <v>35</v>
          </cell>
          <cell r="L274">
            <v>22</v>
          </cell>
          <cell r="M274">
            <v>40</v>
          </cell>
        </row>
        <row r="275">
          <cell r="A275" t="str">
            <v>51342220001005001X</v>
          </cell>
          <cell r="B275" t="str">
            <v>马小平</v>
          </cell>
          <cell r="C275">
            <v>6</v>
          </cell>
          <cell r="D275" t="str">
            <v>理科</v>
          </cell>
          <cell r="E275">
            <v>82</v>
          </cell>
          <cell r="F275">
            <v>72</v>
          </cell>
          <cell r="G275">
            <v>84</v>
          </cell>
          <cell r="H275">
            <v>49</v>
          </cell>
          <cell r="I275">
            <v>25</v>
          </cell>
          <cell r="J275">
            <v>28</v>
          </cell>
          <cell r="K275">
            <v>29</v>
          </cell>
          <cell r="L275">
            <v>15</v>
          </cell>
          <cell r="M275">
            <v>28</v>
          </cell>
        </row>
        <row r="276">
          <cell r="A276" t="str">
            <v>513422200608012122</v>
          </cell>
          <cell r="B276" t="str">
            <v>马小叶</v>
          </cell>
          <cell r="C276">
            <v>10</v>
          </cell>
          <cell r="D276" t="str">
            <v>理科</v>
          </cell>
          <cell r="E276">
            <v>103</v>
          </cell>
          <cell r="F276">
            <v>108</v>
          </cell>
          <cell r="G276">
            <v>134</v>
          </cell>
          <cell r="H276">
            <v>73</v>
          </cell>
          <cell r="I276">
            <v>29</v>
          </cell>
          <cell r="J276">
            <v>44</v>
          </cell>
          <cell r="K276">
            <v>42</v>
          </cell>
          <cell r="L276">
            <v>36</v>
          </cell>
          <cell r="M276">
            <v>46</v>
          </cell>
        </row>
        <row r="277">
          <cell r="A277" t="str">
            <v>513422200005040925</v>
          </cell>
          <cell r="B277" t="str">
            <v>马小英</v>
          </cell>
          <cell r="C277">
            <v>4</v>
          </cell>
          <cell r="D277" t="str">
            <v>文科</v>
          </cell>
          <cell r="E277">
            <v>83</v>
          </cell>
          <cell r="F277">
            <v>27</v>
          </cell>
          <cell r="G277">
            <v>80</v>
          </cell>
          <cell r="H277">
            <v>30</v>
          </cell>
          <cell r="I277">
            <v>18</v>
          </cell>
          <cell r="J277">
            <v>24</v>
          </cell>
          <cell r="K277">
            <v>23</v>
          </cell>
          <cell r="L277">
            <v>21</v>
          </cell>
          <cell r="M277">
            <v>37</v>
          </cell>
        </row>
        <row r="278">
          <cell r="A278" t="str">
            <v>513422200301190012</v>
          </cell>
          <cell r="B278" t="str">
            <v>马晓宇</v>
          </cell>
          <cell r="C278">
            <v>9</v>
          </cell>
          <cell r="D278" t="str">
            <v>理科</v>
          </cell>
          <cell r="E278">
            <v>90</v>
          </cell>
          <cell r="F278">
            <v>85</v>
          </cell>
          <cell r="G278">
            <v>85</v>
          </cell>
          <cell r="H278">
            <v>65</v>
          </cell>
          <cell r="I278">
            <v>41</v>
          </cell>
          <cell r="J278">
            <v>30</v>
          </cell>
          <cell r="K278">
            <v>36</v>
          </cell>
          <cell r="L278">
            <v>32</v>
          </cell>
          <cell r="M278">
            <v>41</v>
          </cell>
        </row>
        <row r="279">
          <cell r="A279" t="str">
            <v>513422200304081321</v>
          </cell>
          <cell r="B279" t="str">
            <v>马兴兰</v>
          </cell>
          <cell r="C279">
            <v>7</v>
          </cell>
          <cell r="D279" t="str">
            <v>理科</v>
          </cell>
          <cell r="E279">
            <v>75</v>
          </cell>
          <cell r="F279">
            <v>60</v>
          </cell>
          <cell r="G279">
            <v>49</v>
          </cell>
          <cell r="H279">
            <v>36</v>
          </cell>
          <cell r="I279">
            <v>39</v>
          </cell>
          <cell r="J279">
            <v>28</v>
          </cell>
          <cell r="K279">
            <v>28</v>
          </cell>
          <cell r="L279">
            <v>12</v>
          </cell>
          <cell r="M279">
            <v>17</v>
          </cell>
        </row>
        <row r="280">
          <cell r="A280" t="str">
            <v>51342220030616004X</v>
          </cell>
          <cell r="B280" t="str">
            <v>马绪英</v>
          </cell>
          <cell r="C280">
            <v>11</v>
          </cell>
          <cell r="D280" t="str">
            <v>理科</v>
          </cell>
          <cell r="E280">
            <v>98</v>
          </cell>
          <cell r="F280">
            <v>117</v>
          </cell>
          <cell r="G280">
            <v>93</v>
          </cell>
          <cell r="H280">
            <v>62</v>
          </cell>
          <cell r="I280">
            <v>41</v>
          </cell>
          <cell r="J280">
            <v>33</v>
          </cell>
          <cell r="K280">
            <v>34</v>
          </cell>
          <cell r="L280">
            <v>32</v>
          </cell>
          <cell r="M280">
            <v>33</v>
          </cell>
        </row>
        <row r="281">
          <cell r="A281" t="str">
            <v>513422200304121119</v>
          </cell>
          <cell r="B281" t="str">
            <v>马永康</v>
          </cell>
          <cell r="C281">
            <v>7</v>
          </cell>
          <cell r="D281" t="str">
            <v>理科</v>
          </cell>
          <cell r="E281">
            <v>89</v>
          </cell>
          <cell r="F281">
            <v>72</v>
          </cell>
          <cell r="G281">
            <v>55</v>
          </cell>
          <cell r="H281">
            <v>49</v>
          </cell>
          <cell r="I281">
            <v>36</v>
          </cell>
          <cell r="J281">
            <v>26</v>
          </cell>
          <cell r="K281">
            <v>23</v>
          </cell>
          <cell r="L281">
            <v>29</v>
          </cell>
          <cell r="M281">
            <v>26</v>
          </cell>
        </row>
        <row r="282">
          <cell r="A282" t="str">
            <v>513422200410151741</v>
          </cell>
          <cell r="B282" t="str">
            <v>马勇劲</v>
          </cell>
          <cell r="C282">
            <v>6</v>
          </cell>
          <cell r="D282" t="str">
            <v>理科</v>
          </cell>
          <cell r="E282">
            <v>99</v>
          </cell>
          <cell r="F282">
            <v>44</v>
          </cell>
          <cell r="G282">
            <v>65</v>
          </cell>
          <cell r="H282">
            <v>22</v>
          </cell>
          <cell r="I282">
            <v>21</v>
          </cell>
          <cell r="J282">
            <v>24</v>
          </cell>
          <cell r="K282">
            <v>30</v>
          </cell>
          <cell r="L282">
            <v>8</v>
          </cell>
          <cell r="M282">
            <v>31</v>
          </cell>
        </row>
        <row r="283">
          <cell r="A283" t="str">
            <v>513422200310060017</v>
          </cell>
          <cell r="B283" t="str">
            <v>马玉良</v>
          </cell>
          <cell r="C283">
            <v>4</v>
          </cell>
          <cell r="D283" t="str">
            <v>文科</v>
          </cell>
          <cell r="E283">
            <v>81</v>
          </cell>
          <cell r="F283">
            <v>84</v>
          </cell>
          <cell r="G283">
            <v>79</v>
          </cell>
          <cell r="H283">
            <v>44</v>
          </cell>
          <cell r="I283">
            <v>33</v>
          </cell>
          <cell r="J283">
            <v>25</v>
          </cell>
          <cell r="K283">
            <v>32</v>
          </cell>
          <cell r="L283">
            <v>27</v>
          </cell>
          <cell r="M283">
            <v>42</v>
          </cell>
        </row>
        <row r="284">
          <cell r="A284" t="str">
            <v>513422200404140026</v>
          </cell>
          <cell r="B284" t="str">
            <v>马跃玲</v>
          </cell>
          <cell r="C284">
            <v>11</v>
          </cell>
          <cell r="D284" t="str">
            <v>理科</v>
          </cell>
          <cell r="E284">
            <v>98</v>
          </cell>
          <cell r="F284">
            <v>99</v>
          </cell>
          <cell r="G284">
            <v>104</v>
          </cell>
          <cell r="H284">
            <v>64</v>
          </cell>
          <cell r="I284">
            <v>40</v>
          </cell>
          <cell r="J284">
            <v>29</v>
          </cell>
          <cell r="K284">
            <v>35</v>
          </cell>
          <cell r="L284">
            <v>23</v>
          </cell>
          <cell r="M284">
            <v>35</v>
          </cell>
        </row>
        <row r="285">
          <cell r="A285" t="str">
            <v>513422200303210021</v>
          </cell>
          <cell r="B285" t="str">
            <v>马云云</v>
          </cell>
          <cell r="C285">
            <v>9</v>
          </cell>
          <cell r="D285" t="str">
            <v>理科</v>
          </cell>
          <cell r="E285">
            <v>101</v>
          </cell>
          <cell r="F285">
            <v>77</v>
          </cell>
          <cell r="G285">
            <v>99</v>
          </cell>
          <cell r="H285">
            <v>60</v>
          </cell>
          <cell r="I285">
            <v>34</v>
          </cell>
          <cell r="J285">
            <v>30</v>
          </cell>
          <cell r="K285">
            <v>33</v>
          </cell>
          <cell r="L285">
            <v>29</v>
          </cell>
          <cell r="M285">
            <v>27</v>
          </cell>
        </row>
        <row r="286">
          <cell r="A286" t="str">
            <v>513422200308101326</v>
          </cell>
          <cell r="B286" t="str">
            <v>马长秀</v>
          </cell>
          <cell r="C286">
            <v>5</v>
          </cell>
          <cell r="D286" t="str">
            <v>文科</v>
          </cell>
          <cell r="E286">
            <v>93</v>
          </cell>
          <cell r="F286">
            <v>29</v>
          </cell>
          <cell r="G286">
            <v>48</v>
          </cell>
          <cell r="H286">
            <v>31</v>
          </cell>
          <cell r="I286">
            <v>12</v>
          </cell>
          <cell r="J286">
            <v>25</v>
          </cell>
          <cell r="K286">
            <v>40</v>
          </cell>
          <cell r="L286">
            <v>24</v>
          </cell>
          <cell r="M286">
            <v>31</v>
          </cell>
        </row>
        <row r="287">
          <cell r="A287" t="str">
            <v>513422200110112126</v>
          </cell>
          <cell r="B287" t="str">
            <v>马志秀</v>
          </cell>
          <cell r="C287">
            <v>8</v>
          </cell>
          <cell r="D287" t="str">
            <v>理科</v>
          </cell>
          <cell r="E287">
            <v>94</v>
          </cell>
          <cell r="F287">
            <v>60</v>
          </cell>
          <cell r="G287">
            <v>86</v>
          </cell>
          <cell r="H287">
            <v>35</v>
          </cell>
          <cell r="I287">
            <v>22</v>
          </cell>
          <cell r="J287">
            <v>29</v>
          </cell>
          <cell r="K287">
            <v>37</v>
          </cell>
          <cell r="L287">
            <v>28</v>
          </cell>
          <cell r="M287">
            <v>45</v>
          </cell>
        </row>
        <row r="288">
          <cell r="A288" t="str">
            <v>513422199907251523</v>
          </cell>
          <cell r="B288" t="str">
            <v>马志英</v>
          </cell>
          <cell r="C288">
            <v>3</v>
          </cell>
          <cell r="D288" t="str">
            <v>文科</v>
          </cell>
          <cell r="E288">
            <v>59</v>
          </cell>
          <cell r="F288">
            <v>55</v>
          </cell>
          <cell r="G288">
            <v>58</v>
          </cell>
          <cell r="H288">
            <v>26</v>
          </cell>
          <cell r="I288">
            <v>12</v>
          </cell>
          <cell r="J288">
            <v>22</v>
          </cell>
          <cell r="K288">
            <v>29</v>
          </cell>
          <cell r="L288">
            <v>21</v>
          </cell>
          <cell r="M288">
            <v>37</v>
          </cell>
        </row>
        <row r="289">
          <cell r="A289" t="str">
            <v>513422200201230013</v>
          </cell>
          <cell r="B289" t="str">
            <v>马志勇</v>
          </cell>
          <cell r="C289">
            <v>9</v>
          </cell>
          <cell r="D289" t="str">
            <v>理科</v>
          </cell>
          <cell r="E289">
            <v>98</v>
          </cell>
          <cell r="F289">
            <v>93</v>
          </cell>
          <cell r="G289">
            <v>89</v>
          </cell>
          <cell r="H289">
            <v>56</v>
          </cell>
          <cell r="I289">
            <v>37</v>
          </cell>
          <cell r="J289">
            <v>25</v>
          </cell>
          <cell r="K289">
            <v>30</v>
          </cell>
          <cell r="L289">
            <v>24</v>
          </cell>
          <cell r="M289">
            <v>33</v>
          </cell>
        </row>
        <row r="290">
          <cell r="A290" t="str">
            <v>513422200403156624</v>
          </cell>
          <cell r="B290" t="str">
            <v>马子落</v>
          </cell>
          <cell r="C290">
            <v>4</v>
          </cell>
          <cell r="D290" t="str">
            <v>文科</v>
          </cell>
          <cell r="E290">
            <v>95</v>
          </cell>
          <cell r="F290">
            <v>68</v>
          </cell>
          <cell r="G290">
            <v>97</v>
          </cell>
          <cell r="H290">
            <v>37</v>
          </cell>
          <cell r="I290">
            <v>21</v>
          </cell>
          <cell r="J290">
            <v>34</v>
          </cell>
          <cell r="K290">
            <v>33</v>
          </cell>
          <cell r="L290">
            <v>17</v>
          </cell>
          <cell r="M290">
            <v>44</v>
          </cell>
        </row>
        <row r="291">
          <cell r="A291" t="str">
            <v>513422200401120011</v>
          </cell>
          <cell r="B291" t="str">
            <v>毛光力</v>
          </cell>
          <cell r="C291">
            <v>7</v>
          </cell>
          <cell r="D291" t="str">
            <v>理科</v>
          </cell>
          <cell r="E291">
            <v>86</v>
          </cell>
          <cell r="F291">
            <v>63</v>
          </cell>
          <cell r="G291">
            <v>39</v>
          </cell>
          <cell r="H291">
            <v>48</v>
          </cell>
          <cell r="I291">
            <v>23</v>
          </cell>
          <cell r="J291">
            <v>28</v>
          </cell>
          <cell r="K291">
            <v>25</v>
          </cell>
          <cell r="L291">
            <v>31</v>
          </cell>
          <cell r="M291">
            <v>40</v>
          </cell>
        </row>
        <row r="292">
          <cell r="A292" t="str">
            <v>513422199903041123</v>
          </cell>
          <cell r="B292" t="str">
            <v>毛建莫</v>
          </cell>
          <cell r="C292">
            <v>4</v>
          </cell>
          <cell r="D292" t="str">
            <v>文科</v>
          </cell>
          <cell r="E292">
            <v>87</v>
          </cell>
          <cell r="F292">
            <v>45</v>
          </cell>
          <cell r="G292">
            <v>92</v>
          </cell>
          <cell r="H292">
            <v>27</v>
          </cell>
          <cell r="I292">
            <v>18</v>
          </cell>
          <cell r="J292">
            <v>26</v>
          </cell>
          <cell r="K292">
            <v>27</v>
          </cell>
          <cell r="L292">
            <v>16</v>
          </cell>
          <cell r="M292">
            <v>26</v>
          </cell>
        </row>
        <row r="293">
          <cell r="A293" t="str">
            <v>51342220011201153X</v>
          </cell>
          <cell r="B293" t="str">
            <v>毛健峰</v>
          </cell>
          <cell r="C293">
            <v>9</v>
          </cell>
          <cell r="D293" t="str">
            <v>理科</v>
          </cell>
          <cell r="E293">
            <v>84</v>
          </cell>
          <cell r="F293">
            <v>91</v>
          </cell>
          <cell r="G293">
            <v>41</v>
          </cell>
          <cell r="H293">
            <v>71</v>
          </cell>
          <cell r="I293">
            <v>45</v>
          </cell>
          <cell r="J293">
            <v>37</v>
          </cell>
          <cell r="K293">
            <v>41</v>
          </cell>
          <cell r="L293">
            <v>34</v>
          </cell>
          <cell r="M293">
            <v>48</v>
          </cell>
        </row>
        <row r="294">
          <cell r="A294" t="str">
            <v>513422200401202519</v>
          </cell>
          <cell r="B294" t="str">
            <v>毛健华</v>
          </cell>
          <cell r="C294">
            <v>11</v>
          </cell>
          <cell r="D294" t="str">
            <v>理科</v>
          </cell>
          <cell r="E294">
            <v>87</v>
          </cell>
          <cell r="F294">
            <v>117</v>
          </cell>
          <cell r="G294">
            <v>91</v>
          </cell>
          <cell r="H294">
            <v>64</v>
          </cell>
          <cell r="I294">
            <v>34</v>
          </cell>
          <cell r="J294">
            <v>30</v>
          </cell>
          <cell r="K294">
            <v>34</v>
          </cell>
          <cell r="L294">
            <v>29</v>
          </cell>
          <cell r="M294">
            <v>38</v>
          </cell>
        </row>
        <row r="295">
          <cell r="A295" t="str">
            <v>513422200405031526</v>
          </cell>
          <cell r="B295" t="str">
            <v>毛健美</v>
          </cell>
          <cell r="C295">
            <v>5</v>
          </cell>
          <cell r="D295" t="str">
            <v>文科</v>
          </cell>
          <cell r="E295">
            <v>85</v>
          </cell>
          <cell r="F295">
            <v>77</v>
          </cell>
          <cell r="G295">
            <v>67</v>
          </cell>
          <cell r="H295">
            <v>31</v>
          </cell>
          <cell r="I295">
            <v>19</v>
          </cell>
          <cell r="J295">
            <v>32</v>
          </cell>
          <cell r="K295">
            <v>24</v>
          </cell>
          <cell r="L295">
            <v>12</v>
          </cell>
          <cell r="M295">
            <v>40</v>
          </cell>
        </row>
        <row r="296">
          <cell r="A296" t="str">
            <v>513422200012010919</v>
          </cell>
          <cell r="B296" t="str">
            <v>毛金才</v>
          </cell>
          <cell r="C296">
            <v>6</v>
          </cell>
          <cell r="D296" t="str">
            <v>理科</v>
          </cell>
          <cell r="E296">
            <v>93</v>
          </cell>
          <cell r="F296">
            <v>61</v>
          </cell>
          <cell r="G296">
            <v>87</v>
          </cell>
          <cell r="H296">
            <v>54</v>
          </cell>
          <cell r="I296">
            <v>33</v>
          </cell>
          <cell r="J296">
            <v>28</v>
          </cell>
          <cell r="K296">
            <v>31</v>
          </cell>
          <cell r="L296">
            <v>20</v>
          </cell>
          <cell r="M296">
            <v>37</v>
          </cell>
        </row>
        <row r="297">
          <cell r="A297" t="str">
            <v>513423200109123975</v>
          </cell>
          <cell r="B297" t="str">
            <v>毛青发</v>
          </cell>
          <cell r="C297">
            <v>10</v>
          </cell>
          <cell r="D297" t="str">
            <v>理科</v>
          </cell>
          <cell r="E297">
            <v>104</v>
          </cell>
          <cell r="F297">
            <v>106</v>
          </cell>
          <cell r="G297">
            <v>111</v>
          </cell>
          <cell r="H297">
            <v>58</v>
          </cell>
          <cell r="I297">
            <v>41</v>
          </cell>
          <cell r="J297">
            <v>37</v>
          </cell>
          <cell r="K297">
            <v>23</v>
          </cell>
          <cell r="L297">
            <v>20</v>
          </cell>
          <cell r="M297">
            <v>38</v>
          </cell>
        </row>
        <row r="298">
          <cell r="A298" t="str">
            <v>513422200409120729</v>
          </cell>
          <cell r="B298" t="str">
            <v>毛蓉丹</v>
          </cell>
          <cell r="C298">
            <v>4</v>
          </cell>
          <cell r="D298" t="str">
            <v>文科</v>
          </cell>
          <cell r="E298">
            <v>96</v>
          </cell>
          <cell r="F298">
            <v>102</v>
          </cell>
          <cell r="G298">
            <v>51</v>
          </cell>
          <cell r="H298">
            <v>28</v>
          </cell>
          <cell r="I298">
            <v>10</v>
          </cell>
          <cell r="J298">
            <v>30</v>
          </cell>
          <cell r="K298">
            <v>25</v>
          </cell>
          <cell r="L298">
            <v>18</v>
          </cell>
          <cell r="M298">
            <v>27</v>
          </cell>
        </row>
        <row r="299">
          <cell r="A299" t="str">
            <v>513422200512231531</v>
          </cell>
          <cell r="B299" t="str">
            <v>毛顺富</v>
          </cell>
          <cell r="C299">
            <v>9</v>
          </cell>
          <cell r="D299" t="str">
            <v>理科</v>
          </cell>
          <cell r="E299">
            <v>77</v>
          </cell>
          <cell r="F299">
            <v>86</v>
          </cell>
          <cell r="G299">
            <v>128</v>
          </cell>
          <cell r="H299">
            <v>54</v>
          </cell>
          <cell r="I299">
            <v>28</v>
          </cell>
          <cell r="J299">
            <v>30</v>
          </cell>
          <cell r="K299">
            <v>33</v>
          </cell>
          <cell r="L299">
            <v>22</v>
          </cell>
          <cell r="M299">
            <v>40</v>
          </cell>
        </row>
        <row r="300">
          <cell r="A300" t="str">
            <v>513422200309234411</v>
          </cell>
          <cell r="B300" t="str">
            <v>毛伍卡</v>
          </cell>
          <cell r="C300">
            <v>11</v>
          </cell>
          <cell r="D300" t="str">
            <v>理科</v>
          </cell>
          <cell r="E300">
            <v>84</v>
          </cell>
          <cell r="F300">
            <v>112</v>
          </cell>
          <cell r="G300">
            <v>89</v>
          </cell>
          <cell r="H300">
            <v>69</v>
          </cell>
          <cell r="I300">
            <v>41</v>
          </cell>
          <cell r="J300">
            <v>33</v>
          </cell>
          <cell r="K300">
            <v>24</v>
          </cell>
          <cell r="L300">
            <v>25</v>
          </cell>
          <cell r="M300">
            <v>30</v>
          </cell>
        </row>
        <row r="301">
          <cell r="A301" t="str">
            <v>513422200203154413</v>
          </cell>
          <cell r="B301" t="str">
            <v>毛小华</v>
          </cell>
          <cell r="C301">
            <v>5</v>
          </cell>
          <cell r="D301" t="str">
            <v>文科</v>
          </cell>
          <cell r="E301">
            <v>74</v>
          </cell>
          <cell r="F301">
            <v>39</v>
          </cell>
          <cell r="G301">
            <v>66</v>
          </cell>
          <cell r="H301">
            <v>24</v>
          </cell>
          <cell r="I301">
            <v>26</v>
          </cell>
          <cell r="J301">
            <v>34</v>
          </cell>
          <cell r="K301">
            <v>33</v>
          </cell>
          <cell r="L301">
            <v>28</v>
          </cell>
          <cell r="M301">
            <v>42</v>
          </cell>
        </row>
        <row r="302">
          <cell r="A302" t="str">
            <v>51342220010811291X</v>
          </cell>
          <cell r="B302" t="str">
            <v>毛小华</v>
          </cell>
          <cell r="C302">
            <v>3</v>
          </cell>
          <cell r="D302" t="str">
            <v>文科</v>
          </cell>
          <cell r="E302">
            <v>85</v>
          </cell>
          <cell r="F302">
            <v>44</v>
          </cell>
          <cell r="G302">
            <v>82</v>
          </cell>
          <cell r="H302">
            <v>22</v>
          </cell>
          <cell r="I302">
            <v>13</v>
          </cell>
          <cell r="J302">
            <v>21</v>
          </cell>
          <cell r="K302">
            <v>34</v>
          </cell>
          <cell r="L302">
            <v>22</v>
          </cell>
          <cell r="M302">
            <v>38</v>
          </cell>
        </row>
        <row r="303">
          <cell r="A303" t="str">
            <v>513422200203250923</v>
          </cell>
          <cell r="B303" t="str">
            <v>毛秀英</v>
          </cell>
          <cell r="C303">
            <v>2</v>
          </cell>
          <cell r="D303" t="str">
            <v>文科</v>
          </cell>
          <cell r="E303">
            <v>92</v>
          </cell>
          <cell r="F303">
            <v>51</v>
          </cell>
          <cell r="G303">
            <v>94</v>
          </cell>
          <cell r="H303">
            <v>30</v>
          </cell>
          <cell r="I303">
            <v>21</v>
          </cell>
          <cell r="J303">
            <v>27</v>
          </cell>
          <cell r="K303">
            <v>32</v>
          </cell>
          <cell r="L303">
            <v>10</v>
          </cell>
          <cell r="M303">
            <v>41</v>
          </cell>
        </row>
        <row r="304">
          <cell r="A304" t="str">
            <v>513422200304201522</v>
          </cell>
          <cell r="B304" t="str">
            <v>毛学英</v>
          </cell>
          <cell r="C304">
            <v>3</v>
          </cell>
          <cell r="D304" t="str">
            <v>文科</v>
          </cell>
          <cell r="E304">
            <v>80</v>
          </cell>
          <cell r="F304">
            <v>74</v>
          </cell>
          <cell r="G304">
            <v>98</v>
          </cell>
          <cell r="H304">
            <v>32</v>
          </cell>
          <cell r="I304">
            <v>13</v>
          </cell>
          <cell r="J304">
            <v>20</v>
          </cell>
          <cell r="K304">
            <v>26</v>
          </cell>
          <cell r="L304">
            <v>24</v>
          </cell>
          <cell r="M304">
            <v>32</v>
          </cell>
        </row>
        <row r="305">
          <cell r="A305" t="str">
            <v>513422200201102716</v>
          </cell>
          <cell r="B305" t="str">
            <v>毛元平</v>
          </cell>
          <cell r="C305">
            <v>11</v>
          </cell>
          <cell r="D305" t="str">
            <v>理科</v>
          </cell>
          <cell r="E305">
            <v>98</v>
          </cell>
          <cell r="F305">
            <v>92</v>
          </cell>
          <cell r="G305">
            <v>129</v>
          </cell>
          <cell r="H305">
            <v>68</v>
          </cell>
          <cell r="I305">
            <v>36</v>
          </cell>
          <cell r="J305">
            <v>37</v>
          </cell>
          <cell r="K305">
            <v>37</v>
          </cell>
          <cell r="L305">
            <v>37</v>
          </cell>
          <cell r="M305">
            <v>46</v>
          </cell>
        </row>
        <row r="306">
          <cell r="A306" t="str">
            <v>513422200507150016</v>
          </cell>
          <cell r="B306" t="str">
            <v>毛志辉</v>
          </cell>
          <cell r="C306">
            <v>8</v>
          </cell>
          <cell r="D306" t="str">
            <v>理科</v>
          </cell>
          <cell r="E306">
            <v>80</v>
          </cell>
          <cell r="F306">
            <v>76</v>
          </cell>
          <cell r="G306">
            <v>79</v>
          </cell>
          <cell r="H306">
            <v>56</v>
          </cell>
          <cell r="I306">
            <v>30</v>
          </cell>
          <cell r="J306">
            <v>31</v>
          </cell>
          <cell r="K306">
            <v>30</v>
          </cell>
          <cell r="L306">
            <v>31</v>
          </cell>
          <cell r="M306">
            <v>39</v>
          </cell>
        </row>
        <row r="307">
          <cell r="A307" t="str">
            <v>513422200404251922</v>
          </cell>
          <cell r="B307" t="str">
            <v>米云凤</v>
          </cell>
          <cell r="C307">
            <v>4</v>
          </cell>
          <cell r="D307" t="str">
            <v>文科</v>
          </cell>
          <cell r="E307">
            <v>97</v>
          </cell>
          <cell r="F307">
            <v>50</v>
          </cell>
          <cell r="G307">
            <v>114</v>
          </cell>
          <cell r="H307">
            <v>21</v>
          </cell>
          <cell r="I307">
            <v>15</v>
          </cell>
          <cell r="J307">
            <v>32</v>
          </cell>
          <cell r="K307">
            <v>37</v>
          </cell>
          <cell r="L307">
            <v>26</v>
          </cell>
          <cell r="M307">
            <v>37</v>
          </cell>
        </row>
        <row r="308">
          <cell r="A308" t="str">
            <v>513422200406081920</v>
          </cell>
          <cell r="B308" t="str">
            <v>莫色晓雨</v>
          </cell>
          <cell r="C308">
            <v>7</v>
          </cell>
          <cell r="D308" t="str">
            <v>理科</v>
          </cell>
          <cell r="E308">
            <v>86</v>
          </cell>
          <cell r="F308">
            <v>70</v>
          </cell>
          <cell r="G308">
            <v>75</v>
          </cell>
          <cell r="H308">
            <v>43</v>
          </cell>
          <cell r="I308">
            <v>12</v>
          </cell>
          <cell r="J308">
            <v>20</v>
          </cell>
          <cell r="K308">
            <v>28</v>
          </cell>
          <cell r="L308">
            <v>20</v>
          </cell>
          <cell r="M308">
            <v>22</v>
          </cell>
        </row>
        <row r="309">
          <cell r="A309" t="str">
            <v>513422200212102922</v>
          </cell>
          <cell r="B309" t="str">
            <v>木友芬</v>
          </cell>
          <cell r="C309">
            <v>4</v>
          </cell>
          <cell r="D309" t="str">
            <v>文科</v>
          </cell>
          <cell r="E309">
            <v>71</v>
          </cell>
          <cell r="F309">
            <v>72</v>
          </cell>
          <cell r="G309">
            <v>55</v>
          </cell>
          <cell r="H309">
            <v>38</v>
          </cell>
          <cell r="I309">
            <v>8</v>
          </cell>
          <cell r="J309">
            <v>17</v>
          </cell>
          <cell r="K309">
            <v>20</v>
          </cell>
          <cell r="L309">
            <v>10</v>
          </cell>
          <cell r="M309">
            <v>29</v>
          </cell>
        </row>
        <row r="310">
          <cell r="A310" t="str">
            <v>513422200111120021</v>
          </cell>
          <cell r="B310" t="str">
            <v>南卡</v>
          </cell>
          <cell r="C310">
            <v>9</v>
          </cell>
          <cell r="D310" t="str">
            <v>理科</v>
          </cell>
          <cell r="E310">
            <v>93</v>
          </cell>
          <cell r="F310">
            <v>73</v>
          </cell>
          <cell r="G310">
            <v>99</v>
          </cell>
          <cell r="H310">
            <v>55</v>
          </cell>
          <cell r="I310">
            <v>38</v>
          </cell>
          <cell r="J310">
            <v>35</v>
          </cell>
          <cell r="K310">
            <v>30</v>
          </cell>
          <cell r="L310">
            <v>34</v>
          </cell>
          <cell r="M310">
            <v>41</v>
          </cell>
        </row>
        <row r="311">
          <cell r="A311" t="str">
            <v>513422200407300929</v>
          </cell>
          <cell r="B311" t="str">
            <v>南卡布尺</v>
          </cell>
          <cell r="C311">
            <v>3</v>
          </cell>
          <cell r="D311" t="str">
            <v>文科</v>
          </cell>
          <cell r="E311">
            <v>98</v>
          </cell>
          <cell r="F311">
            <v>40</v>
          </cell>
          <cell r="G311">
            <v>42</v>
          </cell>
          <cell r="H311">
            <v>37</v>
          </cell>
          <cell r="I311">
            <v>19</v>
          </cell>
          <cell r="J311">
            <v>30</v>
          </cell>
          <cell r="K311">
            <v>19</v>
          </cell>
          <cell r="L311">
            <v>20</v>
          </cell>
          <cell r="M311">
            <v>30</v>
          </cell>
        </row>
        <row r="312">
          <cell r="A312" t="str">
            <v>513422200405295425</v>
          </cell>
          <cell r="B312" t="str">
            <v>尼玛拉姆</v>
          </cell>
          <cell r="C312">
            <v>3</v>
          </cell>
          <cell r="D312" t="str">
            <v>文科</v>
          </cell>
          <cell r="E312">
            <v>87</v>
          </cell>
          <cell r="F312">
            <v>61</v>
          </cell>
          <cell r="G312">
            <v>101</v>
          </cell>
          <cell r="H312">
            <v>28</v>
          </cell>
          <cell r="I312">
            <v>22</v>
          </cell>
          <cell r="J312">
            <v>27</v>
          </cell>
          <cell r="K312">
            <v>39</v>
          </cell>
          <cell r="L312">
            <v>25</v>
          </cell>
          <cell r="M312">
            <v>35</v>
          </cell>
        </row>
        <row r="313">
          <cell r="A313" t="str">
            <v>513422200401250019</v>
          </cell>
          <cell r="B313" t="str">
            <v>尼玛夏雄</v>
          </cell>
          <cell r="C313">
            <v>10</v>
          </cell>
          <cell r="D313" t="str">
            <v>理科</v>
          </cell>
          <cell r="E313">
            <v>93</v>
          </cell>
          <cell r="F313">
            <v>101</v>
          </cell>
          <cell r="G313">
            <v>105</v>
          </cell>
          <cell r="H313">
            <v>63</v>
          </cell>
          <cell r="I313">
            <v>41</v>
          </cell>
          <cell r="J313">
            <v>35</v>
          </cell>
          <cell r="K313">
            <v>33</v>
          </cell>
          <cell r="L313">
            <v>28</v>
          </cell>
          <cell r="M313">
            <v>35</v>
          </cell>
        </row>
        <row r="314">
          <cell r="A314" t="str">
            <v>513422200206223832</v>
          </cell>
          <cell r="B314" t="str">
            <v>尼玛扎西</v>
          </cell>
          <cell r="C314">
            <v>4</v>
          </cell>
          <cell r="D314" t="str">
            <v>文科</v>
          </cell>
          <cell r="E314">
            <v>89</v>
          </cell>
          <cell r="F314">
            <v>49</v>
          </cell>
          <cell r="G314">
            <v>48</v>
          </cell>
          <cell r="H314">
            <v>41</v>
          </cell>
          <cell r="I314">
            <v>10</v>
          </cell>
          <cell r="J314">
            <v>27</v>
          </cell>
          <cell r="K314">
            <v>30</v>
          </cell>
          <cell r="L314">
            <v>13</v>
          </cell>
          <cell r="M314">
            <v>35</v>
          </cell>
        </row>
        <row r="315">
          <cell r="A315" t="str">
            <v>51342220030902502X</v>
          </cell>
          <cell r="B315" t="str">
            <v>年吉</v>
          </cell>
          <cell r="C315">
            <v>9</v>
          </cell>
          <cell r="D315" t="str">
            <v>理科</v>
          </cell>
          <cell r="E315">
            <v>87</v>
          </cell>
          <cell r="F315">
            <v>65</v>
          </cell>
          <cell r="G315">
            <v>110</v>
          </cell>
          <cell r="H315">
            <v>51</v>
          </cell>
          <cell r="I315">
            <v>27</v>
          </cell>
          <cell r="J315">
            <v>31</v>
          </cell>
          <cell r="K315">
            <v>26</v>
          </cell>
          <cell r="L315">
            <v>21</v>
          </cell>
          <cell r="M315">
            <v>33</v>
          </cell>
        </row>
        <row r="316">
          <cell r="A316" t="str">
            <v>513422200402152728</v>
          </cell>
          <cell r="B316" t="str">
            <v>欧梅</v>
          </cell>
          <cell r="C316">
            <v>4</v>
          </cell>
          <cell r="D316" t="str">
            <v>文科</v>
          </cell>
          <cell r="E316">
            <v>84</v>
          </cell>
          <cell r="F316">
            <v>89</v>
          </cell>
          <cell r="G316">
            <v>99</v>
          </cell>
          <cell r="H316">
            <v>28</v>
          </cell>
          <cell r="I316">
            <v>21</v>
          </cell>
          <cell r="J316">
            <v>28</v>
          </cell>
          <cell r="K316">
            <v>30</v>
          </cell>
          <cell r="L316">
            <v>20</v>
          </cell>
          <cell r="M316">
            <v>25</v>
          </cell>
        </row>
        <row r="317">
          <cell r="A317" t="str">
            <v>513422200212220021</v>
          </cell>
          <cell r="B317" t="str">
            <v>潘秋霞</v>
          </cell>
          <cell r="C317">
            <v>3</v>
          </cell>
          <cell r="D317" t="str">
            <v>文科</v>
          </cell>
          <cell r="E317">
            <v>96</v>
          </cell>
          <cell r="F317">
            <v>66</v>
          </cell>
          <cell r="G317">
            <v>74</v>
          </cell>
          <cell r="H317">
            <v>46</v>
          </cell>
          <cell r="I317">
            <v>38</v>
          </cell>
          <cell r="J317">
            <v>34</v>
          </cell>
          <cell r="K317">
            <v>35</v>
          </cell>
          <cell r="L317">
            <v>20</v>
          </cell>
          <cell r="M317">
            <v>32</v>
          </cell>
        </row>
        <row r="318">
          <cell r="A318" t="str">
            <v>513422200307302919</v>
          </cell>
          <cell r="B318" t="str">
            <v>彭春华</v>
          </cell>
          <cell r="C318">
            <v>8</v>
          </cell>
          <cell r="D318" t="str">
            <v>理科</v>
          </cell>
          <cell r="E318">
            <v>76</v>
          </cell>
          <cell r="F318">
            <v>66</v>
          </cell>
          <cell r="G318">
            <v>56</v>
          </cell>
          <cell r="H318">
            <v>42</v>
          </cell>
          <cell r="I318">
            <v>16</v>
          </cell>
          <cell r="J318">
            <v>28</v>
          </cell>
          <cell r="K318">
            <v>34</v>
          </cell>
          <cell r="L318">
            <v>16</v>
          </cell>
          <cell r="M318">
            <v>31</v>
          </cell>
        </row>
        <row r="319">
          <cell r="A319" t="str">
            <v>513422200204061315</v>
          </cell>
          <cell r="B319" t="str">
            <v>彭古哈</v>
          </cell>
          <cell r="C319">
            <v>7</v>
          </cell>
          <cell r="D319" t="str">
            <v>理科</v>
          </cell>
          <cell r="E319">
            <v>87</v>
          </cell>
          <cell r="F319">
            <v>81</v>
          </cell>
          <cell r="G319">
            <v>53</v>
          </cell>
          <cell r="H319">
            <v>52</v>
          </cell>
          <cell r="I319">
            <v>31</v>
          </cell>
          <cell r="J319">
            <v>26</v>
          </cell>
          <cell r="K319">
            <v>34</v>
          </cell>
          <cell r="L319">
            <v>17</v>
          </cell>
          <cell r="M319">
            <v>29</v>
          </cell>
        </row>
        <row r="320">
          <cell r="A320" t="str">
            <v>513422200407286012</v>
          </cell>
          <cell r="B320" t="str">
            <v>偏初次翁</v>
          </cell>
          <cell r="C320">
            <v>6</v>
          </cell>
          <cell r="D320" t="str">
            <v>理科</v>
          </cell>
          <cell r="E320">
            <v>85</v>
          </cell>
          <cell r="F320">
            <v>45</v>
          </cell>
          <cell r="G320">
            <v>59</v>
          </cell>
          <cell r="H320">
            <v>51</v>
          </cell>
          <cell r="I320">
            <v>33</v>
          </cell>
          <cell r="J320">
            <v>31</v>
          </cell>
          <cell r="K320">
            <v>23</v>
          </cell>
          <cell r="L320">
            <v>20</v>
          </cell>
          <cell r="M320">
            <v>24</v>
          </cell>
        </row>
        <row r="321">
          <cell r="A321" t="str">
            <v>513422200307260018</v>
          </cell>
          <cell r="B321" t="str">
            <v>偏初益西</v>
          </cell>
          <cell r="C321">
            <v>10</v>
          </cell>
          <cell r="D321" t="str">
            <v>理科</v>
          </cell>
          <cell r="E321">
            <v>99</v>
          </cell>
          <cell r="F321">
            <v>114</v>
          </cell>
          <cell r="G321">
            <v>78</v>
          </cell>
          <cell r="H321">
            <v>60</v>
          </cell>
          <cell r="I321">
            <v>40</v>
          </cell>
          <cell r="J321">
            <v>35</v>
          </cell>
          <cell r="K321">
            <v>31</v>
          </cell>
          <cell r="L321">
            <v>32</v>
          </cell>
          <cell r="M321">
            <v>40</v>
          </cell>
        </row>
        <row r="322">
          <cell r="A322" t="str">
            <v>513422200105056422</v>
          </cell>
          <cell r="B322" t="str">
            <v>启色拉姆</v>
          </cell>
          <cell r="C322">
            <v>2</v>
          </cell>
          <cell r="D322" t="str">
            <v>文科</v>
          </cell>
          <cell r="E322">
            <v>74</v>
          </cell>
          <cell r="F322">
            <v>52</v>
          </cell>
          <cell r="G322">
            <v>75</v>
          </cell>
          <cell r="H322">
            <v>33</v>
          </cell>
          <cell r="I322">
            <v>14</v>
          </cell>
          <cell r="J322">
            <v>17</v>
          </cell>
          <cell r="K322">
            <v>27</v>
          </cell>
          <cell r="L322">
            <v>25</v>
          </cell>
          <cell r="M322">
            <v>20</v>
          </cell>
        </row>
        <row r="323">
          <cell r="A323" t="str">
            <v>51342219991008464X</v>
          </cell>
          <cell r="B323" t="str">
            <v>起洛</v>
          </cell>
          <cell r="C323">
            <v>4</v>
          </cell>
          <cell r="D323" t="str">
            <v>文科</v>
          </cell>
          <cell r="E323">
            <v>88</v>
          </cell>
          <cell r="F323">
            <v>42</v>
          </cell>
          <cell r="G323">
            <v>100</v>
          </cell>
          <cell r="H323">
            <v>23</v>
          </cell>
          <cell r="I323">
            <v>21</v>
          </cell>
          <cell r="J323">
            <v>28</v>
          </cell>
          <cell r="K323">
            <v>31</v>
          </cell>
          <cell r="L323">
            <v>25</v>
          </cell>
          <cell r="M323">
            <v>28</v>
          </cell>
        </row>
        <row r="324">
          <cell r="A324" t="str">
            <v>513422200103201120</v>
          </cell>
          <cell r="B324" t="str">
            <v>乔阿甲</v>
          </cell>
          <cell r="C324">
            <v>3</v>
          </cell>
          <cell r="D324" t="str">
            <v>文科</v>
          </cell>
          <cell r="E324">
            <v>96</v>
          </cell>
          <cell r="F324">
            <v>46</v>
          </cell>
          <cell r="G324">
            <v>71</v>
          </cell>
          <cell r="H324">
            <v>25</v>
          </cell>
          <cell r="I324">
            <v>19</v>
          </cell>
          <cell r="J324">
            <v>31</v>
          </cell>
          <cell r="K324">
            <v>32</v>
          </cell>
          <cell r="L324">
            <v>24</v>
          </cell>
          <cell r="M324">
            <v>34</v>
          </cell>
        </row>
        <row r="325">
          <cell r="A325" t="str">
            <v>513422200210212925</v>
          </cell>
          <cell r="B325" t="str">
            <v>乔落珍莫</v>
          </cell>
          <cell r="C325">
            <v>3</v>
          </cell>
          <cell r="D325" t="str">
            <v>文科</v>
          </cell>
          <cell r="E325">
            <v>75</v>
          </cell>
          <cell r="F325">
            <v>68</v>
          </cell>
          <cell r="G325">
            <v>114</v>
          </cell>
          <cell r="H325">
            <v>34</v>
          </cell>
          <cell r="I325">
            <v>14</v>
          </cell>
          <cell r="J325">
            <v>18</v>
          </cell>
          <cell r="K325">
            <v>29</v>
          </cell>
          <cell r="L325">
            <v>17</v>
          </cell>
          <cell r="M325">
            <v>38</v>
          </cell>
        </row>
        <row r="326">
          <cell r="A326" t="str">
            <v>513422200001111116</v>
          </cell>
          <cell r="B326" t="str">
            <v>乔木呷</v>
          </cell>
          <cell r="C326">
            <v>3</v>
          </cell>
          <cell r="D326" t="str">
            <v>文科</v>
          </cell>
          <cell r="E326">
            <v>84</v>
          </cell>
          <cell r="F326">
            <v>70</v>
          </cell>
          <cell r="G326">
            <v>73</v>
          </cell>
          <cell r="H326">
            <v>42</v>
          </cell>
          <cell r="I326"/>
          <cell r="J326">
            <v>26</v>
          </cell>
          <cell r="K326">
            <v>31</v>
          </cell>
          <cell r="L326">
            <v>18</v>
          </cell>
          <cell r="M326">
            <v>37</v>
          </cell>
        </row>
        <row r="327">
          <cell r="A327" t="str">
            <v>513422200212256825</v>
          </cell>
          <cell r="B327" t="str">
            <v>乔英</v>
          </cell>
          <cell r="C327">
            <v>10</v>
          </cell>
          <cell r="D327" t="str">
            <v>理科</v>
          </cell>
          <cell r="E327">
            <v>99</v>
          </cell>
          <cell r="F327">
            <v>98</v>
          </cell>
          <cell r="G327">
            <v>106</v>
          </cell>
          <cell r="H327">
            <v>54</v>
          </cell>
          <cell r="I327">
            <v>38</v>
          </cell>
          <cell r="J327">
            <v>37</v>
          </cell>
          <cell r="K327">
            <v>35</v>
          </cell>
          <cell r="L327">
            <v>33</v>
          </cell>
          <cell r="M327">
            <v>33</v>
          </cell>
        </row>
        <row r="328">
          <cell r="A328" t="str">
            <v>513422199905202920</v>
          </cell>
          <cell r="B328" t="str">
            <v>乔友珍</v>
          </cell>
          <cell r="C328">
            <v>4</v>
          </cell>
          <cell r="D328" t="str">
            <v>文科</v>
          </cell>
          <cell r="E328">
            <v>72</v>
          </cell>
          <cell r="F328">
            <v>63</v>
          </cell>
          <cell r="G328">
            <v>82</v>
          </cell>
          <cell r="H328">
            <v>28</v>
          </cell>
          <cell r="I328">
            <v>15</v>
          </cell>
          <cell r="J328">
            <v>22</v>
          </cell>
          <cell r="K328">
            <v>32</v>
          </cell>
          <cell r="L328">
            <v>15</v>
          </cell>
          <cell r="M328">
            <v>36</v>
          </cell>
        </row>
        <row r="329">
          <cell r="A329" t="str">
            <v>513422200210102910</v>
          </cell>
          <cell r="B329" t="str">
            <v>邱阿撒</v>
          </cell>
          <cell r="C329">
            <v>4</v>
          </cell>
          <cell r="D329" t="str">
            <v>文科</v>
          </cell>
          <cell r="E329">
            <v>72</v>
          </cell>
          <cell r="F329">
            <v>72</v>
          </cell>
          <cell r="G329">
            <v>66</v>
          </cell>
          <cell r="H329">
            <v>38</v>
          </cell>
          <cell r="I329">
            <v>12</v>
          </cell>
          <cell r="J329">
            <v>21</v>
          </cell>
          <cell r="K329">
            <v>35</v>
          </cell>
          <cell r="L329">
            <v>23</v>
          </cell>
          <cell r="M329">
            <v>36</v>
          </cell>
        </row>
        <row r="330">
          <cell r="A330" t="str">
            <v>513422200104042512</v>
          </cell>
          <cell r="B330" t="str">
            <v>邱贵学</v>
          </cell>
          <cell r="C330">
            <v>8</v>
          </cell>
          <cell r="D330" t="str">
            <v>理科</v>
          </cell>
          <cell r="E330">
            <v>77</v>
          </cell>
          <cell r="F330">
            <v>72</v>
          </cell>
          <cell r="G330">
            <v>70</v>
          </cell>
          <cell r="H330">
            <v>51</v>
          </cell>
          <cell r="I330">
            <v>28</v>
          </cell>
          <cell r="J330">
            <v>24</v>
          </cell>
          <cell r="K330">
            <v>25</v>
          </cell>
          <cell r="L330">
            <v>23</v>
          </cell>
          <cell r="M330">
            <v>31</v>
          </cell>
        </row>
        <row r="331">
          <cell r="A331" t="str">
            <v>513422200505181126</v>
          </cell>
          <cell r="B331" t="str">
            <v>邱林</v>
          </cell>
          <cell r="C331">
            <v>4</v>
          </cell>
          <cell r="D331" t="str">
            <v>文科</v>
          </cell>
          <cell r="E331">
            <v>88</v>
          </cell>
          <cell r="F331">
            <v>46</v>
          </cell>
          <cell r="G331">
            <v>67</v>
          </cell>
          <cell r="H331">
            <v>30</v>
          </cell>
          <cell r="I331">
            <v>15</v>
          </cell>
          <cell r="J331">
            <v>24</v>
          </cell>
          <cell r="K331">
            <v>33</v>
          </cell>
          <cell r="L331">
            <v>19</v>
          </cell>
          <cell r="M331">
            <v>33</v>
          </cell>
        </row>
        <row r="332">
          <cell r="A332" t="str">
            <v>513422200403022925</v>
          </cell>
          <cell r="B332" t="str">
            <v>邱明明</v>
          </cell>
          <cell r="C332">
            <v>1</v>
          </cell>
          <cell r="D332" t="str">
            <v>文科</v>
          </cell>
          <cell r="E332">
            <v>82</v>
          </cell>
          <cell r="F332">
            <v>80</v>
          </cell>
          <cell r="G332">
            <v>114</v>
          </cell>
          <cell r="H332">
            <v>50</v>
          </cell>
          <cell r="I332">
            <v>11</v>
          </cell>
          <cell r="J332">
            <v>26</v>
          </cell>
          <cell r="K332">
            <v>41</v>
          </cell>
          <cell r="L332">
            <v>18</v>
          </cell>
          <cell r="M332">
            <v>36</v>
          </cell>
        </row>
        <row r="333">
          <cell r="A333" t="str">
            <v>513422200204052523</v>
          </cell>
          <cell r="B333" t="str">
            <v>邱万珍</v>
          </cell>
          <cell r="C333">
            <v>6</v>
          </cell>
          <cell r="D333" t="str">
            <v>理科</v>
          </cell>
          <cell r="E333">
            <v>74</v>
          </cell>
          <cell r="F333">
            <v>78</v>
          </cell>
          <cell r="G333">
            <v>85</v>
          </cell>
          <cell r="H333">
            <v>46</v>
          </cell>
          <cell r="I333">
            <v>17</v>
          </cell>
          <cell r="J333">
            <v>27</v>
          </cell>
          <cell r="K333">
            <v>27</v>
          </cell>
          <cell r="L333">
            <v>28</v>
          </cell>
          <cell r="M333">
            <v>26</v>
          </cell>
        </row>
        <row r="334">
          <cell r="A334" t="str">
            <v>513422199908042512</v>
          </cell>
          <cell r="B334" t="str">
            <v>邱文</v>
          </cell>
          <cell r="C334">
            <v>10</v>
          </cell>
          <cell r="D334" t="str">
            <v>理科</v>
          </cell>
          <cell r="E334">
            <v>83</v>
          </cell>
          <cell r="F334">
            <v>99</v>
          </cell>
          <cell r="G334">
            <v>118</v>
          </cell>
          <cell r="H334">
            <v>57</v>
          </cell>
          <cell r="I334">
            <v>32</v>
          </cell>
          <cell r="J334">
            <v>41</v>
          </cell>
          <cell r="K334">
            <v>37</v>
          </cell>
          <cell r="L334">
            <v>41</v>
          </cell>
          <cell r="M334">
            <v>46</v>
          </cell>
        </row>
        <row r="335">
          <cell r="A335" t="str">
            <v>513422200108152911</v>
          </cell>
          <cell r="B335" t="str">
            <v>邱小华</v>
          </cell>
          <cell r="C335">
            <v>6</v>
          </cell>
          <cell r="D335" t="str">
            <v>理科</v>
          </cell>
          <cell r="E335">
            <v>70</v>
          </cell>
          <cell r="F335">
            <v>86</v>
          </cell>
          <cell r="G335">
            <v>55</v>
          </cell>
          <cell r="H335">
            <v>43</v>
          </cell>
          <cell r="I335">
            <v>11</v>
          </cell>
          <cell r="J335">
            <v>16</v>
          </cell>
          <cell r="K335">
            <v>22</v>
          </cell>
          <cell r="L335">
            <v>17</v>
          </cell>
          <cell r="M335">
            <v>22</v>
          </cell>
        </row>
        <row r="336">
          <cell r="A336" t="str">
            <v>513422200302146822</v>
          </cell>
          <cell r="B336" t="str">
            <v>邱小莉</v>
          </cell>
          <cell r="C336">
            <v>1</v>
          </cell>
          <cell r="D336" t="str">
            <v>文科</v>
          </cell>
          <cell r="E336">
            <v>91</v>
          </cell>
          <cell r="F336">
            <v>83</v>
          </cell>
          <cell r="G336">
            <v>81</v>
          </cell>
          <cell r="H336">
            <v>48</v>
          </cell>
          <cell r="I336">
            <v>32</v>
          </cell>
          <cell r="J336">
            <v>36</v>
          </cell>
          <cell r="K336">
            <v>39</v>
          </cell>
          <cell r="L336">
            <v>22</v>
          </cell>
          <cell r="M336">
            <v>42</v>
          </cell>
        </row>
        <row r="337">
          <cell r="A337" t="str">
            <v>513422200105282710</v>
          </cell>
          <cell r="B337" t="str">
            <v>邱小青</v>
          </cell>
          <cell r="C337">
            <v>7</v>
          </cell>
          <cell r="D337" t="str">
            <v>理科</v>
          </cell>
          <cell r="E337">
            <v>87</v>
          </cell>
          <cell r="F337">
            <v>53</v>
          </cell>
          <cell r="G337">
            <v>75</v>
          </cell>
          <cell r="H337">
            <v>33</v>
          </cell>
          <cell r="I337">
            <v>18</v>
          </cell>
          <cell r="J337">
            <v>24</v>
          </cell>
          <cell r="K337">
            <v>25</v>
          </cell>
          <cell r="L337">
            <v>12</v>
          </cell>
          <cell r="M337">
            <v>31</v>
          </cell>
        </row>
        <row r="338">
          <cell r="A338" t="str">
            <v>513422200301105615</v>
          </cell>
          <cell r="B338" t="str">
            <v>邱子卡</v>
          </cell>
          <cell r="C338">
            <v>11</v>
          </cell>
          <cell r="D338" t="str">
            <v>理科</v>
          </cell>
          <cell r="E338">
            <v>106</v>
          </cell>
          <cell r="F338">
            <v>106</v>
          </cell>
          <cell r="G338">
            <v>120</v>
          </cell>
          <cell r="H338">
            <v>68</v>
          </cell>
          <cell r="I338">
            <v>40</v>
          </cell>
          <cell r="J338">
            <v>42</v>
          </cell>
          <cell r="K338">
            <v>34</v>
          </cell>
          <cell r="L338">
            <v>35</v>
          </cell>
          <cell r="M338">
            <v>48</v>
          </cell>
        </row>
        <row r="339">
          <cell r="A339" t="str">
            <v>513422200306152322</v>
          </cell>
          <cell r="B339" t="str">
            <v>仁仟拉姆</v>
          </cell>
          <cell r="C339">
            <v>3</v>
          </cell>
          <cell r="D339" t="str">
            <v>文科</v>
          </cell>
          <cell r="E339">
            <v>98</v>
          </cell>
          <cell r="F339">
            <v>32</v>
          </cell>
          <cell r="G339">
            <v>66</v>
          </cell>
          <cell r="H339">
            <v>27</v>
          </cell>
          <cell r="I339">
            <v>17</v>
          </cell>
          <cell r="J339">
            <v>40</v>
          </cell>
          <cell r="K339">
            <v>37</v>
          </cell>
          <cell r="L339">
            <v>18</v>
          </cell>
          <cell r="M339">
            <v>42</v>
          </cell>
        </row>
        <row r="340">
          <cell r="A340" t="str">
            <v>513422200101214219</v>
          </cell>
          <cell r="B340" t="str">
            <v>仁青</v>
          </cell>
          <cell r="C340">
            <v>2</v>
          </cell>
          <cell r="D340" t="str">
            <v>文科</v>
          </cell>
          <cell r="E340">
            <v>77</v>
          </cell>
          <cell r="F340">
            <v>68</v>
          </cell>
          <cell r="G340">
            <v>42</v>
          </cell>
          <cell r="H340">
            <v>41</v>
          </cell>
          <cell r="I340">
            <v>23</v>
          </cell>
          <cell r="J340">
            <v>23</v>
          </cell>
          <cell r="K340">
            <v>27</v>
          </cell>
          <cell r="L340">
            <v>22</v>
          </cell>
          <cell r="M340">
            <v>25</v>
          </cell>
        </row>
        <row r="341">
          <cell r="A341" t="str">
            <v>513422200101102321</v>
          </cell>
          <cell r="B341" t="str">
            <v>仁青布池</v>
          </cell>
          <cell r="C341">
            <v>3</v>
          </cell>
          <cell r="D341" t="str">
            <v>文科</v>
          </cell>
          <cell r="E341">
            <v>98</v>
          </cell>
          <cell r="F341">
            <v>55</v>
          </cell>
          <cell r="G341">
            <v>97</v>
          </cell>
          <cell r="H341">
            <v>30</v>
          </cell>
          <cell r="I341">
            <v>19</v>
          </cell>
          <cell r="J341">
            <v>20</v>
          </cell>
          <cell r="K341">
            <v>29</v>
          </cell>
          <cell r="L341">
            <v>16</v>
          </cell>
          <cell r="M341">
            <v>19</v>
          </cell>
        </row>
        <row r="342">
          <cell r="A342" t="str">
            <v>513422200304160310</v>
          </cell>
          <cell r="B342" t="str">
            <v>仁青达瓦</v>
          </cell>
          <cell r="C342">
            <v>6</v>
          </cell>
          <cell r="D342" t="str">
            <v>理科</v>
          </cell>
          <cell r="E342">
            <v>91</v>
          </cell>
          <cell r="F342">
            <v>88</v>
          </cell>
          <cell r="G342">
            <v>56</v>
          </cell>
          <cell r="H342">
            <v>51</v>
          </cell>
          <cell r="I342">
            <v>19</v>
          </cell>
          <cell r="J342">
            <v>26</v>
          </cell>
          <cell r="K342">
            <v>26</v>
          </cell>
          <cell r="L342">
            <v>16</v>
          </cell>
          <cell r="M342">
            <v>22</v>
          </cell>
        </row>
        <row r="343">
          <cell r="A343" t="str">
            <v>513422200309256020</v>
          </cell>
          <cell r="B343" t="str">
            <v>仁青拉姆</v>
          </cell>
          <cell r="C343">
            <v>1</v>
          </cell>
          <cell r="D343" t="str">
            <v>文科</v>
          </cell>
          <cell r="E343">
            <v>89</v>
          </cell>
          <cell r="F343">
            <v>65</v>
          </cell>
          <cell r="G343">
            <v>102</v>
          </cell>
          <cell r="H343">
            <v>43</v>
          </cell>
          <cell r="I343">
            <v>31</v>
          </cell>
          <cell r="J343">
            <v>34</v>
          </cell>
          <cell r="K343">
            <v>35</v>
          </cell>
          <cell r="L343">
            <v>35</v>
          </cell>
          <cell r="M343">
            <v>40</v>
          </cell>
        </row>
        <row r="344">
          <cell r="A344" t="str">
            <v>513422200301246012</v>
          </cell>
          <cell r="B344" t="str">
            <v>仁青龙布</v>
          </cell>
          <cell r="C344">
            <v>4</v>
          </cell>
          <cell r="D344" t="str">
            <v>文科</v>
          </cell>
          <cell r="E344">
            <v>83</v>
          </cell>
          <cell r="F344">
            <v>70</v>
          </cell>
          <cell r="G344">
            <v>55</v>
          </cell>
          <cell r="H344">
            <v>29</v>
          </cell>
          <cell r="I344">
            <v>8</v>
          </cell>
          <cell r="J344">
            <v>26</v>
          </cell>
          <cell r="K344">
            <v>23</v>
          </cell>
          <cell r="L344">
            <v>28</v>
          </cell>
          <cell r="M344">
            <v>28</v>
          </cell>
        </row>
        <row r="345">
          <cell r="A345" t="str">
            <v>513422200303094024</v>
          </cell>
          <cell r="B345" t="str">
            <v>仁青玛</v>
          </cell>
          <cell r="C345">
            <v>1</v>
          </cell>
          <cell r="D345" t="str">
            <v>文科</v>
          </cell>
          <cell r="E345">
            <v>101</v>
          </cell>
          <cell r="F345">
            <v>68</v>
          </cell>
          <cell r="G345">
            <v>105</v>
          </cell>
          <cell r="H345">
            <v>50</v>
          </cell>
          <cell r="I345">
            <v>34</v>
          </cell>
          <cell r="J345">
            <v>36</v>
          </cell>
          <cell r="K345">
            <v>34</v>
          </cell>
          <cell r="L345">
            <v>30</v>
          </cell>
          <cell r="M345">
            <v>50</v>
          </cell>
        </row>
        <row r="346">
          <cell r="A346" t="str">
            <v>513422200111094222</v>
          </cell>
          <cell r="B346" t="str">
            <v>仁青娜姆</v>
          </cell>
          <cell r="C346">
            <v>2</v>
          </cell>
          <cell r="D346" t="str">
            <v>文科</v>
          </cell>
          <cell r="E346">
            <v>98</v>
          </cell>
          <cell r="F346">
            <v>56</v>
          </cell>
          <cell r="G346">
            <v>98</v>
          </cell>
          <cell r="H346">
            <v>27</v>
          </cell>
          <cell r="I346">
            <v>19</v>
          </cell>
          <cell r="J346">
            <v>29</v>
          </cell>
          <cell r="K346">
            <v>36</v>
          </cell>
          <cell r="L346">
            <v>22</v>
          </cell>
          <cell r="M346">
            <v>41</v>
          </cell>
        </row>
        <row r="347">
          <cell r="A347" t="str">
            <v>513422200306106422</v>
          </cell>
          <cell r="B347" t="str">
            <v>仁青其珍</v>
          </cell>
          <cell r="C347">
            <v>1</v>
          </cell>
          <cell r="D347" t="str">
            <v>文科</v>
          </cell>
          <cell r="E347">
            <v>106</v>
          </cell>
          <cell r="F347">
            <v>77</v>
          </cell>
          <cell r="G347">
            <v>82</v>
          </cell>
          <cell r="H347">
            <v>53</v>
          </cell>
          <cell r="I347">
            <v>34</v>
          </cell>
          <cell r="J347">
            <v>24</v>
          </cell>
          <cell r="K347">
            <v>39</v>
          </cell>
          <cell r="L347">
            <v>36</v>
          </cell>
          <cell r="M347">
            <v>31</v>
          </cell>
        </row>
        <row r="348">
          <cell r="A348" t="str">
            <v>513422200308130311</v>
          </cell>
          <cell r="B348" t="str">
            <v>仁青扎西</v>
          </cell>
          <cell r="C348">
            <v>1</v>
          </cell>
          <cell r="D348" t="str">
            <v>文科</v>
          </cell>
          <cell r="E348">
            <v>100</v>
          </cell>
          <cell r="F348">
            <v>104</v>
          </cell>
          <cell r="G348">
            <v>82</v>
          </cell>
          <cell r="H348">
            <v>47</v>
          </cell>
          <cell r="I348">
            <v>33</v>
          </cell>
          <cell r="J348">
            <v>32</v>
          </cell>
          <cell r="K348">
            <v>34</v>
          </cell>
          <cell r="L348">
            <v>34</v>
          </cell>
          <cell r="M348">
            <v>36</v>
          </cell>
        </row>
        <row r="349">
          <cell r="A349" t="str">
            <v>513422200206160317</v>
          </cell>
          <cell r="B349" t="str">
            <v>仁青扎西</v>
          </cell>
          <cell r="C349">
            <v>8</v>
          </cell>
          <cell r="D349" t="str">
            <v>理科</v>
          </cell>
          <cell r="E349">
            <v>79</v>
          </cell>
          <cell r="F349">
            <v>60</v>
          </cell>
          <cell r="G349">
            <v>46</v>
          </cell>
          <cell r="H349">
            <v>32</v>
          </cell>
          <cell r="I349">
            <v>26</v>
          </cell>
          <cell r="J349">
            <v>31</v>
          </cell>
          <cell r="K349">
            <v>21</v>
          </cell>
          <cell r="L349">
            <v>10</v>
          </cell>
          <cell r="M349">
            <v>41</v>
          </cell>
        </row>
        <row r="350">
          <cell r="A350" t="str">
            <v>513422200101205021</v>
          </cell>
          <cell r="B350" t="str">
            <v>任洪新</v>
          </cell>
          <cell r="C350">
            <v>2</v>
          </cell>
          <cell r="D350" t="str">
            <v>文科</v>
          </cell>
          <cell r="E350">
            <v>88</v>
          </cell>
          <cell r="F350">
            <v>27</v>
          </cell>
          <cell r="G350">
            <v>92</v>
          </cell>
          <cell r="H350">
            <v>19</v>
          </cell>
          <cell r="I350">
            <v>11</v>
          </cell>
          <cell r="J350">
            <v>27</v>
          </cell>
          <cell r="K350">
            <v>35</v>
          </cell>
          <cell r="L350">
            <v>12</v>
          </cell>
          <cell r="M350">
            <v>36</v>
          </cell>
        </row>
        <row r="351">
          <cell r="A351" t="str">
            <v>513422200309260011</v>
          </cell>
          <cell r="B351" t="str">
            <v>撒达次尔</v>
          </cell>
          <cell r="C351">
            <v>2</v>
          </cell>
          <cell r="D351" t="str">
            <v>文科</v>
          </cell>
          <cell r="E351">
            <v>67</v>
          </cell>
          <cell r="F351">
            <v>59</v>
          </cell>
          <cell r="G351">
            <v>34</v>
          </cell>
          <cell r="H351">
            <v>45</v>
          </cell>
          <cell r="I351">
            <v>26</v>
          </cell>
          <cell r="J351">
            <v>27</v>
          </cell>
          <cell r="K351">
            <v>27</v>
          </cell>
          <cell r="L351">
            <v>21</v>
          </cell>
          <cell r="M351">
            <v>34</v>
          </cell>
        </row>
        <row r="352">
          <cell r="A352" t="str">
            <v>513422200008104816</v>
          </cell>
          <cell r="B352" t="str">
            <v>撒朗次尔</v>
          </cell>
          <cell r="C352">
            <v>4</v>
          </cell>
          <cell r="D352" t="str">
            <v>文科</v>
          </cell>
          <cell r="E352">
            <v>69</v>
          </cell>
          <cell r="F352">
            <v>38</v>
          </cell>
          <cell r="G352">
            <v>31</v>
          </cell>
          <cell r="H352">
            <v>37</v>
          </cell>
          <cell r="I352">
            <v>13</v>
          </cell>
          <cell r="J352">
            <v>22</v>
          </cell>
          <cell r="K352">
            <v>26</v>
          </cell>
          <cell r="L352">
            <v>19</v>
          </cell>
          <cell r="M352">
            <v>42</v>
          </cell>
        </row>
        <row r="353">
          <cell r="A353" t="str">
            <v>513422200407141729</v>
          </cell>
          <cell r="B353" t="str">
            <v>撒西祝玛</v>
          </cell>
          <cell r="C353">
            <v>1</v>
          </cell>
          <cell r="D353" t="str">
            <v>文科</v>
          </cell>
          <cell r="E353">
            <v>97</v>
          </cell>
          <cell r="F353">
            <v>64</v>
          </cell>
          <cell r="G353">
            <v>110</v>
          </cell>
          <cell r="H353">
            <v>33</v>
          </cell>
          <cell r="I353">
            <v>25</v>
          </cell>
          <cell r="J353">
            <v>28</v>
          </cell>
          <cell r="K353">
            <v>27</v>
          </cell>
          <cell r="L353">
            <v>34</v>
          </cell>
          <cell r="M353">
            <v>42</v>
          </cell>
        </row>
        <row r="354">
          <cell r="A354" t="str">
            <v>513422200402040320</v>
          </cell>
          <cell r="B354" t="str">
            <v>沈春兰</v>
          </cell>
          <cell r="C354">
            <v>3</v>
          </cell>
          <cell r="D354" t="str">
            <v>文科</v>
          </cell>
          <cell r="E354">
            <v>95</v>
          </cell>
          <cell r="F354">
            <v>38</v>
          </cell>
          <cell r="G354">
            <v>104</v>
          </cell>
          <cell r="H354">
            <v>41</v>
          </cell>
          <cell r="I354">
            <v>22</v>
          </cell>
          <cell r="J354">
            <v>29</v>
          </cell>
          <cell r="K354">
            <v>37</v>
          </cell>
          <cell r="L354">
            <v>24</v>
          </cell>
          <cell r="M354">
            <v>30</v>
          </cell>
        </row>
        <row r="355">
          <cell r="A355" t="str">
            <v>513422200307072922</v>
          </cell>
          <cell r="B355" t="str">
            <v>沈春兰</v>
          </cell>
          <cell r="C355">
            <v>5</v>
          </cell>
          <cell r="D355" t="str">
            <v>文科</v>
          </cell>
          <cell r="E355">
            <v>76</v>
          </cell>
          <cell r="F355">
            <v>67</v>
          </cell>
          <cell r="G355">
            <v>80</v>
          </cell>
          <cell r="H355">
            <v>32</v>
          </cell>
          <cell r="I355">
            <v>9</v>
          </cell>
          <cell r="J355">
            <v>18</v>
          </cell>
          <cell r="K355">
            <v>25</v>
          </cell>
          <cell r="L355">
            <v>18</v>
          </cell>
          <cell r="M355">
            <v>21</v>
          </cell>
        </row>
        <row r="356">
          <cell r="A356" t="str">
            <v>513422200201031532</v>
          </cell>
          <cell r="B356" t="str">
            <v>沈东海</v>
          </cell>
          <cell r="C356">
            <v>7</v>
          </cell>
          <cell r="D356" t="str">
            <v>理科</v>
          </cell>
          <cell r="E356">
            <v>62</v>
          </cell>
          <cell r="F356">
            <v>82</v>
          </cell>
          <cell r="G356">
            <v>69</v>
          </cell>
          <cell r="H356">
            <v>52</v>
          </cell>
          <cell r="I356">
            <v>32</v>
          </cell>
          <cell r="J356">
            <v>25</v>
          </cell>
          <cell r="K356">
            <v>28</v>
          </cell>
          <cell r="L356">
            <v>21</v>
          </cell>
          <cell r="M356">
            <v>33</v>
          </cell>
        </row>
        <row r="357">
          <cell r="A357" t="str">
            <v>513422200204201111</v>
          </cell>
          <cell r="B357" t="str">
            <v>沈尔青</v>
          </cell>
          <cell r="C357">
            <v>5</v>
          </cell>
          <cell r="D357" t="str">
            <v>文科</v>
          </cell>
          <cell r="E357">
            <v>80</v>
          </cell>
          <cell r="F357">
            <v>40</v>
          </cell>
          <cell r="G357">
            <v>68</v>
          </cell>
          <cell r="H357">
            <v>26</v>
          </cell>
          <cell r="I357">
            <v>17</v>
          </cell>
          <cell r="J357">
            <v>22</v>
          </cell>
          <cell r="K357">
            <v>29</v>
          </cell>
          <cell r="L357">
            <v>18</v>
          </cell>
          <cell r="M357">
            <v>24</v>
          </cell>
        </row>
        <row r="358">
          <cell r="A358" t="str">
            <v>513422200205071128</v>
          </cell>
          <cell r="B358" t="str">
            <v>沈各各</v>
          </cell>
          <cell r="C358">
            <v>5</v>
          </cell>
          <cell r="D358" t="str">
            <v>文科</v>
          </cell>
          <cell r="E358">
            <v>92</v>
          </cell>
          <cell r="F358">
            <v>52</v>
          </cell>
          <cell r="G358">
            <v>105</v>
          </cell>
          <cell r="H358">
            <v>25</v>
          </cell>
          <cell r="I358">
            <v>17</v>
          </cell>
          <cell r="J358">
            <v>29</v>
          </cell>
          <cell r="K358">
            <v>37</v>
          </cell>
          <cell r="L358">
            <v>36</v>
          </cell>
          <cell r="M358">
            <v>29</v>
          </cell>
        </row>
        <row r="359">
          <cell r="A359" t="str">
            <v>51342220040702272X</v>
          </cell>
          <cell r="B359" t="str">
            <v>沈建林</v>
          </cell>
          <cell r="C359">
            <v>2</v>
          </cell>
          <cell r="D359" t="str">
            <v>文科</v>
          </cell>
          <cell r="E359">
            <v>87</v>
          </cell>
          <cell r="F359">
            <v>41</v>
          </cell>
          <cell r="G359">
            <v>100</v>
          </cell>
          <cell r="H359">
            <v>22</v>
          </cell>
          <cell r="I359">
            <v>8</v>
          </cell>
          <cell r="J359">
            <v>21</v>
          </cell>
          <cell r="K359">
            <v>24</v>
          </cell>
          <cell r="L359">
            <v>18</v>
          </cell>
          <cell r="M359">
            <v>28</v>
          </cell>
        </row>
        <row r="360">
          <cell r="A360" t="str">
            <v>513422200107053823</v>
          </cell>
          <cell r="B360" t="str">
            <v>沈建英</v>
          </cell>
          <cell r="C360">
            <v>9</v>
          </cell>
          <cell r="D360" t="str">
            <v>理科</v>
          </cell>
          <cell r="E360">
            <v>78</v>
          </cell>
          <cell r="F360">
            <v>98</v>
          </cell>
          <cell r="G360">
            <v>106</v>
          </cell>
          <cell r="H360">
            <v>60</v>
          </cell>
          <cell r="I360">
            <v>38</v>
          </cell>
          <cell r="J360">
            <v>36</v>
          </cell>
          <cell r="K360">
            <v>40</v>
          </cell>
          <cell r="L360">
            <v>29</v>
          </cell>
          <cell r="M360">
            <v>37</v>
          </cell>
        </row>
        <row r="361">
          <cell r="A361" t="str">
            <v>513423200208309206</v>
          </cell>
          <cell r="B361" t="str">
            <v>沈建英</v>
          </cell>
          <cell r="C361">
            <v>2</v>
          </cell>
          <cell r="D361" t="str">
            <v>文科</v>
          </cell>
          <cell r="E361">
            <v>100</v>
          </cell>
          <cell r="F361">
            <v>52</v>
          </cell>
          <cell r="G361">
            <v>83</v>
          </cell>
          <cell r="H361">
            <v>32</v>
          </cell>
          <cell r="I361">
            <v>26</v>
          </cell>
          <cell r="J361">
            <v>31</v>
          </cell>
          <cell r="K361">
            <v>26</v>
          </cell>
          <cell r="L361">
            <v>12</v>
          </cell>
          <cell r="M361">
            <v>31</v>
          </cell>
        </row>
        <row r="362">
          <cell r="A362" t="str">
            <v>513422200201126814</v>
          </cell>
          <cell r="B362" t="str">
            <v>沈日哈</v>
          </cell>
          <cell r="C362">
            <v>5</v>
          </cell>
          <cell r="D362" t="str">
            <v>文科</v>
          </cell>
          <cell r="E362">
            <v>75</v>
          </cell>
          <cell r="F362">
            <v>84</v>
          </cell>
          <cell r="G362">
            <v>70</v>
          </cell>
          <cell r="H362">
            <v>55</v>
          </cell>
          <cell r="I362">
            <v>29</v>
          </cell>
          <cell r="J362">
            <v>26</v>
          </cell>
          <cell r="K362">
            <v>25</v>
          </cell>
          <cell r="L362">
            <v>27</v>
          </cell>
          <cell r="M362">
            <v>42</v>
          </cell>
        </row>
        <row r="363">
          <cell r="A363" t="str">
            <v>513422200401071117</v>
          </cell>
          <cell r="B363" t="str">
            <v>沈史古</v>
          </cell>
          <cell r="C363">
            <v>2</v>
          </cell>
          <cell r="D363" t="str">
            <v>文科</v>
          </cell>
          <cell r="E363">
            <v>61</v>
          </cell>
          <cell r="F363">
            <v>48</v>
          </cell>
          <cell r="G363">
            <v>80</v>
          </cell>
          <cell r="H363">
            <v>23</v>
          </cell>
          <cell r="I363">
            <v>23</v>
          </cell>
          <cell r="J363">
            <v>23</v>
          </cell>
          <cell r="K363">
            <v>33</v>
          </cell>
          <cell r="L363">
            <v>12</v>
          </cell>
          <cell r="M363">
            <v>33</v>
          </cell>
        </row>
        <row r="364">
          <cell r="A364" t="str">
            <v>513422200508171927</v>
          </cell>
          <cell r="B364" t="str">
            <v>沈伍甲</v>
          </cell>
          <cell r="C364">
            <v>5</v>
          </cell>
          <cell r="D364" t="str">
            <v>文科</v>
          </cell>
          <cell r="E364">
            <v>83</v>
          </cell>
          <cell r="F364">
            <v>67</v>
          </cell>
          <cell r="G364">
            <v>70</v>
          </cell>
          <cell r="H364">
            <v>33</v>
          </cell>
          <cell r="I364">
            <v>9</v>
          </cell>
          <cell r="J364">
            <v>24</v>
          </cell>
          <cell r="K364">
            <v>33</v>
          </cell>
          <cell r="L364">
            <v>23</v>
          </cell>
          <cell r="M364">
            <v>28</v>
          </cell>
        </row>
        <row r="365">
          <cell r="A365" t="str">
            <v>513422200506042718</v>
          </cell>
          <cell r="B365" t="str">
            <v>沈小强</v>
          </cell>
          <cell r="C365">
            <v>4</v>
          </cell>
          <cell r="D365" t="str">
            <v>文科</v>
          </cell>
          <cell r="E365">
            <v>80</v>
          </cell>
          <cell r="F365">
            <v>50</v>
          </cell>
          <cell r="G365">
            <v>59</v>
          </cell>
          <cell r="H365">
            <v>32</v>
          </cell>
          <cell r="I365">
            <v>19</v>
          </cell>
          <cell r="J365">
            <v>26</v>
          </cell>
          <cell r="K365">
            <v>29</v>
          </cell>
          <cell r="L365">
            <v>18</v>
          </cell>
          <cell r="M365">
            <v>29</v>
          </cell>
        </row>
        <row r="366">
          <cell r="A366" t="str">
            <v>513422200203156822</v>
          </cell>
          <cell r="B366" t="str">
            <v>沈小琼</v>
          </cell>
          <cell r="C366">
            <v>3</v>
          </cell>
          <cell r="D366" t="str">
            <v>文科</v>
          </cell>
          <cell r="E366">
            <v>83</v>
          </cell>
          <cell r="F366">
            <v>47</v>
          </cell>
          <cell r="G366">
            <v>81</v>
          </cell>
          <cell r="H366">
            <v>33</v>
          </cell>
          <cell r="I366">
            <v>16</v>
          </cell>
          <cell r="J366">
            <v>26</v>
          </cell>
          <cell r="K366">
            <v>22</v>
          </cell>
          <cell r="L366">
            <v>25</v>
          </cell>
          <cell r="M366">
            <v>33</v>
          </cell>
        </row>
        <row r="367">
          <cell r="A367" t="str">
            <v>513422200503040012</v>
          </cell>
          <cell r="B367" t="str">
            <v>沈兴杰</v>
          </cell>
          <cell r="C367">
            <v>6</v>
          </cell>
          <cell r="D367" t="str">
            <v>理科</v>
          </cell>
          <cell r="E367">
            <v>69</v>
          </cell>
          <cell r="F367">
            <v>57</v>
          </cell>
          <cell r="G367">
            <v>44</v>
          </cell>
          <cell r="H367">
            <v>52</v>
          </cell>
          <cell r="I367">
            <v>28</v>
          </cell>
          <cell r="J367">
            <v>24</v>
          </cell>
          <cell r="K367">
            <v>29</v>
          </cell>
          <cell r="L367">
            <v>20</v>
          </cell>
          <cell r="M367">
            <v>27</v>
          </cell>
        </row>
        <row r="368">
          <cell r="A368" t="str">
            <v>513422200109302926</v>
          </cell>
          <cell r="B368" t="str">
            <v>沈幺明</v>
          </cell>
          <cell r="C368">
            <v>5</v>
          </cell>
          <cell r="D368" t="str">
            <v>文科</v>
          </cell>
          <cell r="E368">
            <v>78</v>
          </cell>
          <cell r="F368">
            <v>86</v>
          </cell>
          <cell r="G368">
            <v>88</v>
          </cell>
          <cell r="H368">
            <v>48</v>
          </cell>
          <cell r="I368">
            <v>14</v>
          </cell>
          <cell r="J368">
            <v>25</v>
          </cell>
          <cell r="K368">
            <v>35</v>
          </cell>
          <cell r="L368">
            <v>19</v>
          </cell>
          <cell r="M368">
            <v>37</v>
          </cell>
        </row>
        <row r="369">
          <cell r="A369" t="str">
            <v>513422200108201517</v>
          </cell>
          <cell r="B369" t="str">
            <v>沈遥辉</v>
          </cell>
          <cell r="C369">
            <v>7</v>
          </cell>
          <cell r="D369" t="str">
            <v>理科</v>
          </cell>
          <cell r="E369">
            <v>75</v>
          </cell>
          <cell r="F369">
            <v>82</v>
          </cell>
          <cell r="G369">
            <v>94</v>
          </cell>
          <cell r="H369">
            <v>44</v>
          </cell>
          <cell r="I369">
            <v>30</v>
          </cell>
          <cell r="J369">
            <v>30</v>
          </cell>
          <cell r="K369">
            <v>32</v>
          </cell>
          <cell r="L369">
            <v>30</v>
          </cell>
          <cell r="M369">
            <v>36</v>
          </cell>
        </row>
        <row r="370">
          <cell r="A370" t="str">
            <v>513422200102011528</v>
          </cell>
          <cell r="B370" t="str">
            <v>沈医生</v>
          </cell>
          <cell r="C370">
            <v>5</v>
          </cell>
          <cell r="D370" t="str">
            <v>文科</v>
          </cell>
          <cell r="E370">
            <v>76</v>
          </cell>
          <cell r="F370">
            <v>70</v>
          </cell>
          <cell r="G370">
            <v>60</v>
          </cell>
          <cell r="H370">
            <v>23</v>
          </cell>
          <cell r="I370">
            <v>11</v>
          </cell>
          <cell r="J370">
            <v>23</v>
          </cell>
          <cell r="K370">
            <v>23</v>
          </cell>
          <cell r="L370">
            <v>14</v>
          </cell>
          <cell r="M370">
            <v>36</v>
          </cell>
        </row>
        <row r="371">
          <cell r="A371" t="str">
            <v>513422200201052763</v>
          </cell>
          <cell r="B371" t="str">
            <v>沈英英</v>
          </cell>
          <cell r="C371">
            <v>5</v>
          </cell>
          <cell r="D371" t="str">
            <v>文科</v>
          </cell>
          <cell r="E371">
            <v>82</v>
          </cell>
          <cell r="F371">
            <v>50</v>
          </cell>
          <cell r="G371">
            <v>92</v>
          </cell>
          <cell r="H371">
            <v>23</v>
          </cell>
          <cell r="I371">
            <v>16</v>
          </cell>
          <cell r="J371">
            <v>24</v>
          </cell>
          <cell r="K371">
            <v>26</v>
          </cell>
          <cell r="L371">
            <v>18</v>
          </cell>
          <cell r="M371">
            <v>24</v>
          </cell>
        </row>
        <row r="372">
          <cell r="A372" t="str">
            <v>513422200207216810</v>
          </cell>
          <cell r="B372" t="str">
            <v>沈长明</v>
          </cell>
          <cell r="C372">
            <v>11</v>
          </cell>
          <cell r="D372" t="str">
            <v>理科</v>
          </cell>
          <cell r="E372">
            <v>103</v>
          </cell>
          <cell r="F372">
            <v>84</v>
          </cell>
          <cell r="G372">
            <v>116</v>
          </cell>
          <cell r="H372">
            <v>55</v>
          </cell>
          <cell r="I372">
            <v>44</v>
          </cell>
          <cell r="J372">
            <v>38</v>
          </cell>
          <cell r="K372">
            <v>38</v>
          </cell>
          <cell r="L372">
            <v>41</v>
          </cell>
          <cell r="M372">
            <v>45</v>
          </cell>
        </row>
        <row r="373">
          <cell r="A373" t="str">
            <v>513422200401120943</v>
          </cell>
          <cell r="B373" t="str">
            <v>沈志英</v>
          </cell>
          <cell r="C373">
            <v>5</v>
          </cell>
          <cell r="D373" t="str">
            <v>文科</v>
          </cell>
          <cell r="E373">
            <v>89</v>
          </cell>
          <cell r="F373">
            <v>60</v>
          </cell>
          <cell r="G373">
            <v>74</v>
          </cell>
          <cell r="H373">
            <v>31</v>
          </cell>
          <cell r="I373">
            <v>20</v>
          </cell>
          <cell r="J373">
            <v>22</v>
          </cell>
          <cell r="K373">
            <v>23</v>
          </cell>
          <cell r="L373">
            <v>26</v>
          </cell>
          <cell r="M373">
            <v>17</v>
          </cell>
        </row>
        <row r="374">
          <cell r="A374" t="str">
            <v>51342220040223001X</v>
          </cell>
          <cell r="B374" t="str">
            <v>沈志忠</v>
          </cell>
          <cell r="C374">
            <v>7</v>
          </cell>
          <cell r="D374" t="str">
            <v>理科</v>
          </cell>
          <cell r="E374">
            <v>84</v>
          </cell>
          <cell r="F374">
            <v>56</v>
          </cell>
          <cell r="G374">
            <v>42</v>
          </cell>
          <cell r="H374">
            <v>64</v>
          </cell>
          <cell r="I374">
            <v>38</v>
          </cell>
          <cell r="J374">
            <v>37</v>
          </cell>
          <cell r="K374">
            <v>25</v>
          </cell>
          <cell r="L374">
            <v>29</v>
          </cell>
          <cell r="M374">
            <v>47</v>
          </cell>
        </row>
        <row r="375">
          <cell r="A375" t="str">
            <v>513422200212170925</v>
          </cell>
          <cell r="B375" t="str">
            <v>沈祝玛</v>
          </cell>
          <cell r="C375">
            <v>6</v>
          </cell>
          <cell r="D375" t="str">
            <v>理科</v>
          </cell>
          <cell r="E375">
            <v>90</v>
          </cell>
          <cell r="F375">
            <v>39</v>
          </cell>
          <cell r="G375">
            <v>66</v>
          </cell>
          <cell r="H375">
            <v>25</v>
          </cell>
          <cell r="I375">
            <v>20</v>
          </cell>
          <cell r="J375">
            <v>24</v>
          </cell>
          <cell r="K375">
            <v>18</v>
          </cell>
          <cell r="L375">
            <v>19</v>
          </cell>
          <cell r="M375">
            <v>23</v>
          </cell>
        </row>
        <row r="376">
          <cell r="A376" t="str">
            <v>513422200502081322</v>
          </cell>
          <cell r="B376" t="str">
            <v>沈子呷</v>
          </cell>
          <cell r="C376">
            <v>1</v>
          </cell>
          <cell r="D376" t="str">
            <v>文科</v>
          </cell>
          <cell r="E376">
            <v>103</v>
          </cell>
          <cell r="F376">
            <v>67</v>
          </cell>
          <cell r="G376">
            <v>127</v>
          </cell>
          <cell r="H376">
            <v>44</v>
          </cell>
          <cell r="I376">
            <v>26</v>
          </cell>
          <cell r="J376">
            <v>34</v>
          </cell>
          <cell r="K376">
            <v>32</v>
          </cell>
          <cell r="L376">
            <v>29</v>
          </cell>
          <cell r="M376">
            <v>37</v>
          </cell>
        </row>
        <row r="377">
          <cell r="A377" t="str">
            <v>513422200005014225</v>
          </cell>
          <cell r="B377" t="str">
            <v>斯达祝玛</v>
          </cell>
          <cell r="C377">
            <v>5</v>
          </cell>
          <cell r="D377" t="str">
            <v>文科</v>
          </cell>
          <cell r="E377">
            <v>101</v>
          </cell>
          <cell r="F377">
            <v>52</v>
          </cell>
          <cell r="G377">
            <v>72</v>
          </cell>
          <cell r="H377">
            <v>33</v>
          </cell>
          <cell r="I377">
            <v>27</v>
          </cell>
          <cell r="J377">
            <v>31</v>
          </cell>
          <cell r="K377">
            <v>37</v>
          </cell>
          <cell r="L377">
            <v>26</v>
          </cell>
          <cell r="M377">
            <v>36</v>
          </cell>
        </row>
        <row r="378">
          <cell r="A378" t="str">
            <v>513422200303103621</v>
          </cell>
          <cell r="B378" t="str">
            <v>斯打拉初</v>
          </cell>
          <cell r="C378">
            <v>1</v>
          </cell>
          <cell r="D378" t="str">
            <v>文科</v>
          </cell>
          <cell r="E378">
            <v>109</v>
          </cell>
          <cell r="F378">
            <v>83</v>
          </cell>
          <cell r="G378">
            <v>134</v>
          </cell>
          <cell r="H378">
            <v>54</v>
          </cell>
          <cell r="I378">
            <v>32</v>
          </cell>
          <cell r="J378">
            <v>28</v>
          </cell>
          <cell r="K378">
            <v>39</v>
          </cell>
          <cell r="L378">
            <v>27</v>
          </cell>
          <cell r="M378">
            <v>45</v>
          </cell>
        </row>
        <row r="379">
          <cell r="A379" t="str">
            <v>513422200205184827</v>
          </cell>
          <cell r="B379" t="str">
            <v>斯格拉姆</v>
          </cell>
          <cell r="C379">
            <v>3</v>
          </cell>
          <cell r="D379" t="str">
            <v>文科</v>
          </cell>
          <cell r="E379">
            <v>92</v>
          </cell>
          <cell r="F379">
            <v>53</v>
          </cell>
          <cell r="G379">
            <v>105</v>
          </cell>
          <cell r="H379">
            <v>29</v>
          </cell>
          <cell r="I379">
            <v>7</v>
          </cell>
          <cell r="J379">
            <v>20</v>
          </cell>
          <cell r="K379">
            <v>36</v>
          </cell>
          <cell r="L379">
            <v>32</v>
          </cell>
          <cell r="M379">
            <v>37</v>
          </cell>
        </row>
        <row r="380">
          <cell r="A380" t="str">
            <v>513422200110043829</v>
          </cell>
          <cell r="B380" t="str">
            <v>宋明芳</v>
          </cell>
          <cell r="C380">
            <v>1</v>
          </cell>
          <cell r="D380" t="str">
            <v>文科</v>
          </cell>
          <cell r="E380">
            <v>104</v>
          </cell>
          <cell r="F380">
            <v>61</v>
          </cell>
          <cell r="G380">
            <v>95</v>
          </cell>
          <cell r="H380">
            <v>42</v>
          </cell>
          <cell r="I380">
            <v>15</v>
          </cell>
          <cell r="J380">
            <v>30</v>
          </cell>
          <cell r="K380">
            <v>32</v>
          </cell>
          <cell r="L380">
            <v>27</v>
          </cell>
          <cell r="M380">
            <v>40</v>
          </cell>
        </row>
        <row r="381">
          <cell r="A381" t="str">
            <v>513422200201180028</v>
          </cell>
          <cell r="B381" t="str">
            <v>宋清梅</v>
          </cell>
          <cell r="C381">
            <v>5</v>
          </cell>
          <cell r="D381" t="str">
            <v>文科</v>
          </cell>
          <cell r="E381">
            <v>99</v>
          </cell>
          <cell r="F381">
            <v>50</v>
          </cell>
          <cell r="G381">
            <v>101</v>
          </cell>
          <cell r="H381">
            <v>17</v>
          </cell>
          <cell r="I381">
            <v>24</v>
          </cell>
          <cell r="J381">
            <v>27</v>
          </cell>
          <cell r="K381">
            <v>29</v>
          </cell>
          <cell r="L381">
            <v>12</v>
          </cell>
          <cell r="M381">
            <v>27</v>
          </cell>
        </row>
        <row r="382">
          <cell r="A382" t="str">
            <v>513422200410035417</v>
          </cell>
          <cell r="B382" t="str">
            <v>宋文杰</v>
          </cell>
          <cell r="C382">
            <v>5</v>
          </cell>
          <cell r="D382" t="str">
            <v>文科</v>
          </cell>
          <cell r="E382">
            <v>78</v>
          </cell>
          <cell r="F382">
            <v>59</v>
          </cell>
          <cell r="G382">
            <v>40</v>
          </cell>
          <cell r="H382">
            <v>37</v>
          </cell>
          <cell r="I382">
            <v>30</v>
          </cell>
          <cell r="J382">
            <v>32</v>
          </cell>
          <cell r="K382">
            <v>26</v>
          </cell>
          <cell r="L382">
            <v>20</v>
          </cell>
          <cell r="M382">
            <v>32</v>
          </cell>
        </row>
        <row r="383">
          <cell r="A383" t="str">
            <v>513422200111216613</v>
          </cell>
          <cell r="B383" t="str">
            <v>苏国庆</v>
          </cell>
          <cell r="C383">
            <v>9</v>
          </cell>
          <cell r="D383" t="str">
            <v>理科</v>
          </cell>
          <cell r="E383">
            <v>90</v>
          </cell>
          <cell r="F383">
            <v>92</v>
          </cell>
          <cell r="G383">
            <v>78</v>
          </cell>
          <cell r="H383">
            <v>48</v>
          </cell>
          <cell r="I383">
            <v>29</v>
          </cell>
          <cell r="J383">
            <v>26</v>
          </cell>
          <cell r="K383">
            <v>28</v>
          </cell>
          <cell r="L383">
            <v>28</v>
          </cell>
          <cell r="M383">
            <v>40</v>
          </cell>
        </row>
        <row r="384">
          <cell r="A384" t="str">
            <v>513422200108032725</v>
          </cell>
          <cell r="B384" t="str">
            <v>苏国英</v>
          </cell>
          <cell r="C384">
            <v>1</v>
          </cell>
          <cell r="D384" t="str">
            <v>文科</v>
          </cell>
          <cell r="E384">
            <v>105</v>
          </cell>
          <cell r="F384">
            <v>75</v>
          </cell>
          <cell r="G384">
            <v>82</v>
          </cell>
          <cell r="H384">
            <v>50</v>
          </cell>
          <cell r="I384">
            <v>30</v>
          </cell>
          <cell r="J384">
            <v>28</v>
          </cell>
          <cell r="K384">
            <v>35</v>
          </cell>
          <cell r="L384">
            <v>26</v>
          </cell>
          <cell r="M384">
            <v>42</v>
          </cell>
        </row>
        <row r="385">
          <cell r="A385" t="str">
            <v>513422200204200012</v>
          </cell>
          <cell r="B385" t="str">
            <v>苏华</v>
          </cell>
          <cell r="C385">
            <v>6</v>
          </cell>
          <cell r="D385" t="str">
            <v>理科</v>
          </cell>
          <cell r="E385">
            <v>88</v>
          </cell>
          <cell r="F385">
            <v>82</v>
          </cell>
          <cell r="G385">
            <v>64</v>
          </cell>
          <cell r="H385">
            <v>48</v>
          </cell>
          <cell r="I385">
            <v>18</v>
          </cell>
          <cell r="J385">
            <v>21</v>
          </cell>
          <cell r="K385">
            <v>30</v>
          </cell>
          <cell r="L385">
            <v>9</v>
          </cell>
          <cell r="M385">
            <v>29</v>
          </cell>
        </row>
        <row r="386">
          <cell r="A386" t="str">
            <v>513422200401166415</v>
          </cell>
          <cell r="B386" t="str">
            <v>苏朗多丁</v>
          </cell>
          <cell r="C386">
            <v>6</v>
          </cell>
          <cell r="D386" t="str">
            <v>理科</v>
          </cell>
          <cell r="E386">
            <v>87</v>
          </cell>
          <cell r="F386">
            <v>85</v>
          </cell>
          <cell r="G386">
            <v>54</v>
          </cell>
          <cell r="H386">
            <v>59</v>
          </cell>
          <cell r="I386">
            <v>18</v>
          </cell>
          <cell r="J386">
            <v>26</v>
          </cell>
          <cell r="K386">
            <v>32</v>
          </cell>
          <cell r="L386">
            <v>8</v>
          </cell>
          <cell r="M386">
            <v>35</v>
          </cell>
        </row>
        <row r="387">
          <cell r="A387" t="str">
            <v>513422200009175819</v>
          </cell>
          <cell r="B387" t="str">
            <v>苏朗拉布</v>
          </cell>
          <cell r="C387">
            <v>7</v>
          </cell>
          <cell r="D387" t="str">
            <v>理科</v>
          </cell>
          <cell r="E387">
            <v>88</v>
          </cell>
          <cell r="F387">
            <v>85</v>
          </cell>
          <cell r="G387">
            <v>91</v>
          </cell>
          <cell r="H387">
            <v>53</v>
          </cell>
          <cell r="I387">
            <v>26</v>
          </cell>
          <cell r="J387">
            <v>28</v>
          </cell>
          <cell r="K387">
            <v>23</v>
          </cell>
          <cell r="L387">
            <v>18</v>
          </cell>
          <cell r="M387">
            <v>28</v>
          </cell>
        </row>
        <row r="388">
          <cell r="A388" t="str">
            <v>513422200001237026</v>
          </cell>
          <cell r="B388" t="str">
            <v>苏朗拉宗</v>
          </cell>
          <cell r="C388">
            <v>10</v>
          </cell>
          <cell r="D388" t="str">
            <v>理科</v>
          </cell>
          <cell r="E388">
            <v>91</v>
          </cell>
          <cell r="F388">
            <v>90</v>
          </cell>
          <cell r="G388">
            <v>126</v>
          </cell>
          <cell r="H388">
            <v>72</v>
          </cell>
          <cell r="I388">
            <v>30</v>
          </cell>
          <cell r="J388">
            <v>36</v>
          </cell>
          <cell r="K388">
            <v>43</v>
          </cell>
          <cell r="L388">
            <v>34</v>
          </cell>
          <cell r="M388">
            <v>44</v>
          </cell>
        </row>
        <row r="389">
          <cell r="A389" t="str">
            <v>51342220030610702X</v>
          </cell>
          <cell r="B389" t="str">
            <v>苏朗拥青</v>
          </cell>
          <cell r="C389">
            <v>6</v>
          </cell>
          <cell r="D389" t="str">
            <v>理科</v>
          </cell>
          <cell r="E389">
            <v>75</v>
          </cell>
          <cell r="F389">
            <v>62</v>
          </cell>
          <cell r="G389">
            <v>82</v>
          </cell>
          <cell r="H389">
            <v>32</v>
          </cell>
          <cell r="I389">
            <v>21</v>
          </cell>
          <cell r="J389">
            <v>24</v>
          </cell>
          <cell r="K389">
            <v>26</v>
          </cell>
          <cell r="L389">
            <v>20</v>
          </cell>
          <cell r="M389">
            <v>25</v>
          </cell>
        </row>
        <row r="390">
          <cell r="A390" t="str">
            <v>513422200305155820</v>
          </cell>
          <cell r="B390" t="str">
            <v>苏朗珍呷</v>
          </cell>
          <cell r="C390">
            <v>10</v>
          </cell>
          <cell r="D390" t="str">
            <v>理科</v>
          </cell>
          <cell r="E390">
            <v>107</v>
          </cell>
          <cell r="F390">
            <v>95</v>
          </cell>
          <cell r="G390">
            <v>126</v>
          </cell>
          <cell r="H390">
            <v>63</v>
          </cell>
          <cell r="I390">
            <v>35</v>
          </cell>
          <cell r="J390">
            <v>36</v>
          </cell>
          <cell r="K390">
            <v>37</v>
          </cell>
          <cell r="L390">
            <v>31</v>
          </cell>
          <cell r="M390">
            <v>37</v>
          </cell>
        </row>
        <row r="391">
          <cell r="A391" t="str">
            <v>513422200402154846</v>
          </cell>
          <cell r="B391" t="str">
            <v>苏朗祝玛</v>
          </cell>
          <cell r="C391">
            <v>1</v>
          </cell>
          <cell r="D391" t="str">
            <v>文科</v>
          </cell>
          <cell r="E391">
            <v>81</v>
          </cell>
          <cell r="F391">
            <v>38</v>
          </cell>
          <cell r="G391">
            <v>85</v>
          </cell>
          <cell r="H391">
            <v>28</v>
          </cell>
          <cell r="I391">
            <v>24</v>
          </cell>
          <cell r="J391">
            <v>32</v>
          </cell>
          <cell r="K391">
            <v>32</v>
          </cell>
          <cell r="L391">
            <v>25</v>
          </cell>
          <cell r="M391">
            <v>24</v>
          </cell>
        </row>
        <row r="392">
          <cell r="A392" t="str">
            <v>513422200112070919</v>
          </cell>
          <cell r="B392" t="str">
            <v>苏你哈</v>
          </cell>
          <cell r="C392">
            <v>1</v>
          </cell>
          <cell r="D392" t="str">
            <v>文科</v>
          </cell>
          <cell r="E392">
            <v>89</v>
          </cell>
          <cell r="F392">
            <v>77</v>
          </cell>
          <cell r="G392">
            <v>115</v>
          </cell>
          <cell r="H392">
            <v>55</v>
          </cell>
          <cell r="I392">
            <v>30</v>
          </cell>
          <cell r="J392">
            <v>30</v>
          </cell>
          <cell r="K392">
            <v>35</v>
          </cell>
          <cell r="L392">
            <v>25</v>
          </cell>
          <cell r="M392">
            <v>38</v>
          </cell>
        </row>
        <row r="393">
          <cell r="A393" t="str">
            <v>513422200306010930</v>
          </cell>
          <cell r="B393" t="str">
            <v>苏鑫</v>
          </cell>
          <cell r="C393">
            <v>7</v>
          </cell>
          <cell r="D393" t="str">
            <v>理科</v>
          </cell>
          <cell r="E393">
            <v>78</v>
          </cell>
          <cell r="F393">
            <v>67</v>
          </cell>
          <cell r="G393">
            <v>47</v>
          </cell>
          <cell r="H393">
            <v>29</v>
          </cell>
          <cell r="I393">
            <v>13</v>
          </cell>
          <cell r="J393">
            <v>31</v>
          </cell>
          <cell r="K393">
            <v>26</v>
          </cell>
          <cell r="L393">
            <v>22</v>
          </cell>
          <cell r="M393">
            <v>23</v>
          </cell>
        </row>
        <row r="394">
          <cell r="A394" t="str">
            <v>51342220030504002X</v>
          </cell>
          <cell r="B394" t="str">
            <v>苏怡</v>
          </cell>
          <cell r="C394">
            <v>4</v>
          </cell>
          <cell r="D394" t="str">
            <v>文科</v>
          </cell>
          <cell r="E394">
            <v>95</v>
          </cell>
          <cell r="F394">
            <v>79</v>
          </cell>
          <cell r="G394">
            <v>68</v>
          </cell>
          <cell r="H394">
            <v>45</v>
          </cell>
          <cell r="I394">
            <v>22</v>
          </cell>
          <cell r="J394">
            <v>28</v>
          </cell>
          <cell r="K394">
            <v>25</v>
          </cell>
          <cell r="L394">
            <v>25</v>
          </cell>
          <cell r="M394">
            <v>30</v>
          </cell>
        </row>
        <row r="395">
          <cell r="A395" t="str">
            <v>513422200309094615</v>
          </cell>
          <cell r="B395" t="str">
            <v>孙宁</v>
          </cell>
          <cell r="C395">
            <v>9</v>
          </cell>
          <cell r="D395" t="str">
            <v>理科</v>
          </cell>
          <cell r="E395">
            <v>86</v>
          </cell>
          <cell r="F395">
            <v>70</v>
          </cell>
          <cell r="G395">
            <v>87</v>
          </cell>
          <cell r="H395">
            <v>60</v>
          </cell>
          <cell r="I395">
            <v>31</v>
          </cell>
          <cell r="J395">
            <v>29</v>
          </cell>
          <cell r="K395">
            <v>30</v>
          </cell>
          <cell r="L395">
            <v>29</v>
          </cell>
          <cell r="M395">
            <v>37</v>
          </cell>
        </row>
        <row r="396">
          <cell r="A396" t="str">
            <v>513422200310050919</v>
          </cell>
          <cell r="B396" t="str">
            <v>谭金卓</v>
          </cell>
          <cell r="C396">
            <v>10</v>
          </cell>
          <cell r="D396" t="str">
            <v>理科</v>
          </cell>
          <cell r="E396">
            <v>101</v>
          </cell>
          <cell r="F396">
            <v>109</v>
          </cell>
          <cell r="G396">
            <v>84</v>
          </cell>
          <cell r="H396">
            <v>67</v>
          </cell>
          <cell r="I396">
            <v>39</v>
          </cell>
          <cell r="J396">
            <v>34</v>
          </cell>
          <cell r="K396">
            <v>37</v>
          </cell>
          <cell r="L396">
            <v>33</v>
          </cell>
          <cell r="M396">
            <v>44</v>
          </cell>
        </row>
        <row r="397">
          <cell r="A397" t="str">
            <v>513422200603011518</v>
          </cell>
          <cell r="B397" t="str">
            <v>谭远宏</v>
          </cell>
          <cell r="C397">
            <v>8</v>
          </cell>
          <cell r="D397" t="str">
            <v>理科</v>
          </cell>
          <cell r="E397">
            <v>88</v>
          </cell>
          <cell r="F397">
            <v>96</v>
          </cell>
          <cell r="G397">
            <v>84</v>
          </cell>
          <cell r="H397">
            <v>37</v>
          </cell>
          <cell r="I397">
            <v>24</v>
          </cell>
          <cell r="J397">
            <v>25</v>
          </cell>
          <cell r="K397">
            <v>19</v>
          </cell>
          <cell r="L397">
            <v>16</v>
          </cell>
          <cell r="M397">
            <v>43</v>
          </cell>
        </row>
        <row r="398">
          <cell r="A398" t="str">
            <v>513422200204061518</v>
          </cell>
          <cell r="B398" t="str">
            <v>谭远强</v>
          </cell>
          <cell r="C398">
            <v>9</v>
          </cell>
          <cell r="D398" t="str">
            <v>理科</v>
          </cell>
          <cell r="E398">
            <v>85</v>
          </cell>
          <cell r="F398">
            <v>84</v>
          </cell>
          <cell r="G398">
            <v>92</v>
          </cell>
          <cell r="H398">
            <v>63</v>
          </cell>
          <cell r="I398">
            <v>36</v>
          </cell>
          <cell r="J398">
            <v>32</v>
          </cell>
          <cell r="K398">
            <v>19</v>
          </cell>
          <cell r="L398">
            <v>31</v>
          </cell>
          <cell r="M398">
            <v>44</v>
          </cell>
        </row>
        <row r="399">
          <cell r="A399" t="str">
            <v>513422200403202926</v>
          </cell>
          <cell r="B399" t="str">
            <v>唐春兰</v>
          </cell>
          <cell r="C399">
            <v>2</v>
          </cell>
          <cell r="D399" t="str">
            <v>文科</v>
          </cell>
          <cell r="E399">
            <v>80</v>
          </cell>
          <cell r="F399">
            <v>71</v>
          </cell>
          <cell r="G399">
            <v>105</v>
          </cell>
          <cell r="H399">
            <v>34</v>
          </cell>
          <cell r="I399">
            <v>9</v>
          </cell>
          <cell r="J399">
            <v>27</v>
          </cell>
          <cell r="K399">
            <v>30</v>
          </cell>
          <cell r="L399">
            <v>8</v>
          </cell>
          <cell r="M399">
            <v>31</v>
          </cell>
        </row>
        <row r="400">
          <cell r="A400" t="str">
            <v>51342220021207292X</v>
          </cell>
          <cell r="B400" t="str">
            <v>唐康娇</v>
          </cell>
          <cell r="C400">
            <v>11</v>
          </cell>
          <cell r="D400" t="str">
            <v>理科</v>
          </cell>
          <cell r="E400">
            <v>109</v>
          </cell>
          <cell r="F400">
            <v>85</v>
          </cell>
          <cell r="G400">
            <v>108</v>
          </cell>
          <cell r="H400">
            <v>65</v>
          </cell>
          <cell r="I400">
            <v>42</v>
          </cell>
          <cell r="J400">
            <v>35</v>
          </cell>
          <cell r="K400">
            <v>39</v>
          </cell>
          <cell r="L400">
            <v>38</v>
          </cell>
          <cell r="M400">
            <v>37</v>
          </cell>
        </row>
        <row r="401">
          <cell r="A401" t="str">
            <v>513422200202012915</v>
          </cell>
          <cell r="B401" t="str">
            <v>唐小松</v>
          </cell>
          <cell r="C401">
            <v>5</v>
          </cell>
          <cell r="D401" t="str">
            <v>文科</v>
          </cell>
          <cell r="E401">
            <v>75</v>
          </cell>
          <cell r="F401">
            <v>80</v>
          </cell>
          <cell r="G401">
            <v>75</v>
          </cell>
          <cell r="H401">
            <v>27</v>
          </cell>
          <cell r="I401">
            <v>18</v>
          </cell>
          <cell r="J401">
            <v>18</v>
          </cell>
          <cell r="K401">
            <v>25</v>
          </cell>
          <cell r="L401">
            <v>22</v>
          </cell>
          <cell r="M401">
            <v>18</v>
          </cell>
        </row>
        <row r="402">
          <cell r="A402" t="str">
            <v>513422200309062525</v>
          </cell>
          <cell r="B402" t="str">
            <v>陶国英</v>
          </cell>
          <cell r="C402">
            <v>3</v>
          </cell>
          <cell r="D402" t="str">
            <v>文科</v>
          </cell>
          <cell r="E402">
            <v>94</v>
          </cell>
          <cell r="F402">
            <v>56</v>
          </cell>
          <cell r="G402">
            <v>42</v>
          </cell>
          <cell r="H402">
            <v>28</v>
          </cell>
          <cell r="I402">
            <v>13</v>
          </cell>
          <cell r="J402">
            <v>23</v>
          </cell>
          <cell r="K402">
            <v>24</v>
          </cell>
          <cell r="L402">
            <v>31</v>
          </cell>
          <cell r="M402">
            <v>29</v>
          </cell>
        </row>
        <row r="403">
          <cell r="A403" t="str">
            <v>51342220031218171X</v>
          </cell>
          <cell r="B403" t="str">
            <v>陶金平</v>
          </cell>
          <cell r="C403">
            <v>3</v>
          </cell>
          <cell r="D403" t="str">
            <v>文科</v>
          </cell>
          <cell r="E403">
            <v>85</v>
          </cell>
          <cell r="F403">
            <v>71</v>
          </cell>
          <cell r="G403">
            <v>28</v>
          </cell>
          <cell r="H403">
            <v>38</v>
          </cell>
          <cell r="I403">
            <v>28</v>
          </cell>
          <cell r="J403">
            <v>30</v>
          </cell>
          <cell r="K403">
            <v>25</v>
          </cell>
          <cell r="L403">
            <v>11</v>
          </cell>
          <cell r="M403">
            <v>33</v>
          </cell>
        </row>
        <row r="404">
          <cell r="A404" t="str">
            <v>513422200302192511</v>
          </cell>
          <cell r="B404" t="str">
            <v>陶晓林</v>
          </cell>
          <cell r="C404">
            <v>6</v>
          </cell>
          <cell r="D404" t="str">
            <v>理科</v>
          </cell>
          <cell r="E404">
            <v>76</v>
          </cell>
          <cell r="F404">
            <v>56</v>
          </cell>
          <cell r="G404">
            <v>33</v>
          </cell>
          <cell r="H404">
            <v>43</v>
          </cell>
          <cell r="I404">
            <v>15</v>
          </cell>
          <cell r="J404">
            <v>29</v>
          </cell>
          <cell r="K404">
            <v>21</v>
          </cell>
          <cell r="L404">
            <v>24</v>
          </cell>
          <cell r="M404">
            <v>44</v>
          </cell>
        </row>
        <row r="405">
          <cell r="A405" t="str">
            <v>513422200202282712</v>
          </cell>
          <cell r="B405" t="str">
            <v>陶友林</v>
          </cell>
          <cell r="C405">
            <v>8</v>
          </cell>
          <cell r="D405" t="str">
            <v>理科</v>
          </cell>
          <cell r="E405">
            <v>84</v>
          </cell>
          <cell r="F405">
            <v>62</v>
          </cell>
          <cell r="G405">
            <v>47</v>
          </cell>
          <cell r="H405">
            <v>40</v>
          </cell>
          <cell r="I405">
            <v>22</v>
          </cell>
          <cell r="J405">
            <v>26</v>
          </cell>
          <cell r="K405">
            <v>37</v>
          </cell>
          <cell r="L405">
            <v>11</v>
          </cell>
          <cell r="M405">
            <v>37</v>
          </cell>
        </row>
        <row r="406">
          <cell r="A406" t="str">
            <v>513422200011252713</v>
          </cell>
          <cell r="B406" t="str">
            <v>陶友林</v>
          </cell>
          <cell r="C406">
            <v>6</v>
          </cell>
          <cell r="D406" t="str">
            <v>理科</v>
          </cell>
          <cell r="E406">
            <v>77</v>
          </cell>
          <cell r="F406">
            <v>68</v>
          </cell>
          <cell r="G406">
            <v>52</v>
          </cell>
          <cell r="H406">
            <v>31</v>
          </cell>
          <cell r="I406">
            <v>18</v>
          </cell>
          <cell r="J406">
            <v>24</v>
          </cell>
          <cell r="K406">
            <v>26</v>
          </cell>
          <cell r="L406">
            <v>14</v>
          </cell>
          <cell r="M406">
            <v>32</v>
          </cell>
        </row>
        <row r="407">
          <cell r="A407" t="str">
            <v>513422200402070722</v>
          </cell>
          <cell r="B407" t="str">
            <v>汪岚</v>
          </cell>
          <cell r="C407">
            <v>11</v>
          </cell>
          <cell r="D407" t="str">
            <v>理科</v>
          </cell>
          <cell r="E407">
            <v>109</v>
          </cell>
          <cell r="F407">
            <v>98</v>
          </cell>
          <cell r="G407">
            <v>86</v>
          </cell>
          <cell r="H407">
            <v>60</v>
          </cell>
          <cell r="I407">
            <v>43</v>
          </cell>
          <cell r="J407">
            <v>35</v>
          </cell>
          <cell r="K407">
            <v>42</v>
          </cell>
          <cell r="L407">
            <v>40</v>
          </cell>
          <cell r="M407">
            <v>39</v>
          </cell>
        </row>
        <row r="408">
          <cell r="A408" t="str">
            <v>513422200504012937</v>
          </cell>
          <cell r="B408" t="str">
            <v>王才万</v>
          </cell>
          <cell r="C408">
            <v>4</v>
          </cell>
          <cell r="D408" t="str">
            <v>文科</v>
          </cell>
          <cell r="E408">
            <v>83</v>
          </cell>
          <cell r="F408">
            <v>58</v>
          </cell>
          <cell r="G408">
            <v>51</v>
          </cell>
          <cell r="H408">
            <v>33</v>
          </cell>
          <cell r="I408">
            <v>13</v>
          </cell>
          <cell r="J408">
            <v>21</v>
          </cell>
          <cell r="K408">
            <v>40</v>
          </cell>
          <cell r="L408">
            <v>11</v>
          </cell>
          <cell r="M408">
            <v>36</v>
          </cell>
        </row>
        <row r="409">
          <cell r="A409" t="str">
            <v>513422200101146826</v>
          </cell>
          <cell r="B409" t="str">
            <v>王次掉莫</v>
          </cell>
          <cell r="C409">
            <v>11</v>
          </cell>
          <cell r="D409" t="str">
            <v>理科</v>
          </cell>
          <cell r="E409">
            <v>108</v>
          </cell>
          <cell r="F409">
            <v>99</v>
          </cell>
          <cell r="G409">
            <v>83</v>
          </cell>
          <cell r="H409">
            <v>61</v>
          </cell>
          <cell r="I409">
            <v>29</v>
          </cell>
          <cell r="J409">
            <v>38</v>
          </cell>
          <cell r="K409">
            <v>37</v>
          </cell>
          <cell r="L409">
            <v>22</v>
          </cell>
          <cell r="M409">
            <v>44</v>
          </cell>
        </row>
        <row r="410">
          <cell r="A410" t="str">
            <v>513422199909102126</v>
          </cell>
          <cell r="B410" t="str">
            <v>王翠</v>
          </cell>
          <cell r="C410">
            <v>10</v>
          </cell>
          <cell r="D410" t="str">
            <v>理科</v>
          </cell>
          <cell r="E410">
            <v>115</v>
          </cell>
          <cell r="F410">
            <v>75</v>
          </cell>
          <cell r="G410">
            <v>126</v>
          </cell>
          <cell r="H410">
            <v>72</v>
          </cell>
          <cell r="I410">
            <v>43</v>
          </cell>
          <cell r="J410">
            <v>36</v>
          </cell>
          <cell r="K410">
            <v>43</v>
          </cell>
          <cell r="L410">
            <v>45</v>
          </cell>
          <cell r="M410">
            <v>43</v>
          </cell>
        </row>
        <row r="411">
          <cell r="A411" t="str">
            <v>513422200406072127</v>
          </cell>
          <cell r="B411" t="str">
            <v>王呷呷</v>
          </cell>
          <cell r="C411">
            <v>7</v>
          </cell>
          <cell r="D411" t="str">
            <v>理科</v>
          </cell>
          <cell r="E411">
            <v>84</v>
          </cell>
          <cell r="F411">
            <v>72</v>
          </cell>
          <cell r="G411">
            <v>105</v>
          </cell>
          <cell r="H411">
            <v>37</v>
          </cell>
          <cell r="I411">
            <v>15</v>
          </cell>
          <cell r="J411">
            <v>27</v>
          </cell>
          <cell r="K411">
            <v>22</v>
          </cell>
          <cell r="L411">
            <v>16</v>
          </cell>
          <cell r="M411">
            <v>34</v>
          </cell>
        </row>
        <row r="412">
          <cell r="A412" t="str">
            <v>51342220010805131X</v>
          </cell>
          <cell r="B412" t="str">
            <v>王辉</v>
          </cell>
          <cell r="C412">
            <v>5</v>
          </cell>
          <cell r="D412" t="str">
            <v>文科</v>
          </cell>
          <cell r="E412">
            <v>75</v>
          </cell>
          <cell r="F412">
            <v>48</v>
          </cell>
          <cell r="G412">
            <v>33</v>
          </cell>
          <cell r="H412">
            <v>52</v>
          </cell>
          <cell r="I412">
            <v>29</v>
          </cell>
          <cell r="J412">
            <v>25</v>
          </cell>
          <cell r="K412">
            <v>21</v>
          </cell>
          <cell r="L412">
            <v>26</v>
          </cell>
          <cell r="M412">
            <v>31</v>
          </cell>
        </row>
        <row r="413">
          <cell r="A413" t="str">
            <v>513422200304101919</v>
          </cell>
          <cell r="B413" t="str">
            <v>王金平</v>
          </cell>
          <cell r="C413">
            <v>3</v>
          </cell>
          <cell r="D413" t="str">
            <v>文科</v>
          </cell>
          <cell r="E413">
            <v>87</v>
          </cell>
          <cell r="F413">
            <v>72</v>
          </cell>
          <cell r="G413">
            <v>86</v>
          </cell>
          <cell r="H413">
            <v>35</v>
          </cell>
          <cell r="I413">
            <v>18</v>
          </cell>
          <cell r="J413">
            <v>33</v>
          </cell>
          <cell r="K413">
            <v>33</v>
          </cell>
          <cell r="L413">
            <v>25</v>
          </cell>
          <cell r="M413">
            <v>41</v>
          </cell>
        </row>
        <row r="414">
          <cell r="A414" t="str">
            <v>513422200306081720</v>
          </cell>
          <cell r="B414" t="str">
            <v>王乐</v>
          </cell>
          <cell r="C414">
            <v>5</v>
          </cell>
          <cell r="D414" t="str">
            <v>文科</v>
          </cell>
          <cell r="E414">
            <v>85</v>
          </cell>
          <cell r="F414">
            <v>50</v>
          </cell>
          <cell r="G414">
            <v>57</v>
          </cell>
          <cell r="H414">
            <v>23</v>
          </cell>
          <cell r="I414">
            <v>19</v>
          </cell>
          <cell r="J414">
            <v>22</v>
          </cell>
          <cell r="K414">
            <v>24</v>
          </cell>
          <cell r="L414">
            <v>10</v>
          </cell>
          <cell r="M414">
            <v>37</v>
          </cell>
        </row>
        <row r="415">
          <cell r="A415" t="str">
            <v>513422200403081319</v>
          </cell>
          <cell r="B415" t="str">
            <v>王龙</v>
          </cell>
          <cell r="C415">
            <v>2</v>
          </cell>
          <cell r="D415" t="str">
            <v>文科</v>
          </cell>
          <cell r="E415">
            <v>87</v>
          </cell>
          <cell r="F415">
            <v>50</v>
          </cell>
          <cell r="G415">
            <v>47</v>
          </cell>
          <cell r="H415">
            <v>39</v>
          </cell>
          <cell r="I415">
            <v>35</v>
          </cell>
          <cell r="J415">
            <v>27</v>
          </cell>
          <cell r="K415">
            <v>34</v>
          </cell>
          <cell r="L415">
            <v>31</v>
          </cell>
          <cell r="M415">
            <v>39</v>
          </cell>
        </row>
        <row r="416">
          <cell r="A416" t="str">
            <v>513422200203041910</v>
          </cell>
          <cell r="B416" t="str">
            <v>王尼古</v>
          </cell>
          <cell r="C416">
            <v>11</v>
          </cell>
          <cell r="D416" t="str">
            <v>理科</v>
          </cell>
          <cell r="E416">
            <v>110</v>
          </cell>
          <cell r="F416">
            <v>90</v>
          </cell>
          <cell r="G416">
            <v>120</v>
          </cell>
          <cell r="H416">
            <v>68</v>
          </cell>
          <cell r="I416">
            <v>42</v>
          </cell>
          <cell r="J416">
            <v>38</v>
          </cell>
          <cell r="K416">
            <v>42</v>
          </cell>
          <cell r="L416">
            <v>42</v>
          </cell>
          <cell r="M416">
            <v>43</v>
          </cell>
        </row>
        <row r="417">
          <cell r="A417" t="str">
            <v>513422200309032924</v>
          </cell>
          <cell r="B417" t="str">
            <v>王七斤莫</v>
          </cell>
          <cell r="C417">
            <v>1</v>
          </cell>
          <cell r="D417" t="str">
            <v>文科</v>
          </cell>
          <cell r="E417">
            <v>94</v>
          </cell>
          <cell r="F417">
            <v>76</v>
          </cell>
          <cell r="G417">
            <v>100</v>
          </cell>
          <cell r="H417">
            <v>41</v>
          </cell>
          <cell r="I417">
            <v>16</v>
          </cell>
          <cell r="J417">
            <v>28</v>
          </cell>
          <cell r="K417">
            <v>32</v>
          </cell>
          <cell r="L417">
            <v>31</v>
          </cell>
          <cell r="M417">
            <v>38</v>
          </cell>
        </row>
        <row r="418">
          <cell r="A418" t="str">
            <v>513422200004151121</v>
          </cell>
          <cell r="B418" t="str">
            <v>王伍牛</v>
          </cell>
          <cell r="C418">
            <v>6</v>
          </cell>
          <cell r="D418" t="str">
            <v>理科</v>
          </cell>
          <cell r="E418">
            <v>80</v>
          </cell>
          <cell r="F418">
            <v>69</v>
          </cell>
          <cell r="G418">
            <v>54</v>
          </cell>
          <cell r="H418">
            <v>38</v>
          </cell>
          <cell r="I418">
            <v>14</v>
          </cell>
          <cell r="J418">
            <v>19</v>
          </cell>
          <cell r="K418">
            <v>25</v>
          </cell>
          <cell r="L418">
            <v>15</v>
          </cell>
          <cell r="M418">
            <v>22</v>
          </cell>
        </row>
        <row r="419">
          <cell r="A419" t="str">
            <v>513422200401105014</v>
          </cell>
          <cell r="B419" t="str">
            <v>王小边</v>
          </cell>
          <cell r="C419">
            <v>8</v>
          </cell>
          <cell r="D419" t="str">
            <v>理科</v>
          </cell>
          <cell r="E419">
            <v>72</v>
          </cell>
          <cell r="F419">
            <v>80</v>
          </cell>
          <cell r="G419">
            <v>35</v>
          </cell>
          <cell r="H419">
            <v>58</v>
          </cell>
          <cell r="I419">
            <v>36</v>
          </cell>
          <cell r="J419">
            <v>10</v>
          </cell>
          <cell r="K419">
            <v>10</v>
          </cell>
          <cell r="L419">
            <v>10</v>
          </cell>
          <cell r="M419">
            <v>10</v>
          </cell>
        </row>
        <row r="420">
          <cell r="A420" t="str">
            <v>513422200210092310</v>
          </cell>
          <cell r="B420" t="str">
            <v>王小兵</v>
          </cell>
          <cell r="C420">
            <v>7</v>
          </cell>
          <cell r="D420" t="str">
            <v>理科</v>
          </cell>
          <cell r="E420">
            <v>88</v>
          </cell>
          <cell r="F420">
            <v>66</v>
          </cell>
          <cell r="G420">
            <v>38</v>
          </cell>
          <cell r="H420">
            <v>50</v>
          </cell>
          <cell r="I420">
            <v>34</v>
          </cell>
          <cell r="J420">
            <v>30</v>
          </cell>
          <cell r="K420">
            <v>36</v>
          </cell>
          <cell r="L420">
            <v>31</v>
          </cell>
          <cell r="M420">
            <v>32</v>
          </cell>
        </row>
        <row r="421">
          <cell r="A421" t="str">
            <v>513422200310062717</v>
          </cell>
          <cell r="B421" t="str">
            <v>王小富</v>
          </cell>
          <cell r="C421">
            <v>7</v>
          </cell>
          <cell r="D421" t="str">
            <v>理科</v>
          </cell>
          <cell r="E421">
            <v>89</v>
          </cell>
          <cell r="F421">
            <v>76</v>
          </cell>
          <cell r="G421">
            <v>68</v>
          </cell>
          <cell r="H421">
            <v>37</v>
          </cell>
          <cell r="I421">
            <v>23</v>
          </cell>
          <cell r="J421">
            <v>27</v>
          </cell>
          <cell r="K421">
            <v>29</v>
          </cell>
          <cell r="L421">
            <v>22</v>
          </cell>
          <cell r="M421">
            <v>29</v>
          </cell>
        </row>
        <row r="422">
          <cell r="A422" t="str">
            <v>51342220020504092X</v>
          </cell>
          <cell r="B422" t="str">
            <v>王晓月</v>
          </cell>
          <cell r="C422">
            <v>11</v>
          </cell>
          <cell r="D422" t="str">
            <v>理科</v>
          </cell>
          <cell r="E422">
            <v>94</v>
          </cell>
          <cell r="F422">
            <v>97</v>
          </cell>
          <cell r="G422">
            <v>113</v>
          </cell>
          <cell r="H422">
            <v>55</v>
          </cell>
          <cell r="I422">
            <v>36</v>
          </cell>
          <cell r="J422">
            <v>33</v>
          </cell>
          <cell r="K422">
            <v>36</v>
          </cell>
          <cell r="L422">
            <v>24</v>
          </cell>
          <cell r="M422">
            <v>34</v>
          </cell>
        </row>
        <row r="423">
          <cell r="A423" t="str">
            <v>513422200305112126</v>
          </cell>
          <cell r="B423" t="str">
            <v>王晓珍</v>
          </cell>
          <cell r="C423">
            <v>7</v>
          </cell>
          <cell r="D423" t="str">
            <v>理科</v>
          </cell>
          <cell r="E423">
            <v>97</v>
          </cell>
          <cell r="F423">
            <v>64</v>
          </cell>
          <cell r="G423">
            <v>34</v>
          </cell>
          <cell r="H423">
            <v>36</v>
          </cell>
          <cell r="I423">
            <v>24</v>
          </cell>
          <cell r="J423">
            <v>21</v>
          </cell>
          <cell r="K423">
            <v>28</v>
          </cell>
          <cell r="L423">
            <v>21</v>
          </cell>
          <cell r="M423">
            <v>27</v>
          </cell>
        </row>
        <row r="424">
          <cell r="A424" t="str">
            <v>513422200204253624</v>
          </cell>
          <cell r="B424" t="str">
            <v>王兴萍</v>
          </cell>
          <cell r="C424">
            <v>1</v>
          </cell>
          <cell r="D424" t="str">
            <v>文科</v>
          </cell>
          <cell r="E424">
            <v>95</v>
          </cell>
          <cell r="F424">
            <v>87</v>
          </cell>
          <cell r="G424">
            <v>104</v>
          </cell>
          <cell r="H424">
            <v>48</v>
          </cell>
          <cell r="I424">
            <v>28</v>
          </cell>
          <cell r="J424">
            <v>35</v>
          </cell>
          <cell r="K424">
            <v>41</v>
          </cell>
          <cell r="L424">
            <v>16</v>
          </cell>
          <cell r="M424">
            <v>36</v>
          </cell>
        </row>
        <row r="425">
          <cell r="A425" t="str">
            <v>513422200401023828</v>
          </cell>
          <cell r="B425" t="str">
            <v>王秀英</v>
          </cell>
          <cell r="C425">
            <v>10</v>
          </cell>
          <cell r="D425" t="str">
            <v>理科</v>
          </cell>
          <cell r="E425">
            <v>95</v>
          </cell>
          <cell r="F425">
            <v>92</v>
          </cell>
          <cell r="G425">
            <v>107</v>
          </cell>
          <cell r="H425">
            <v>68</v>
          </cell>
          <cell r="I425">
            <v>46</v>
          </cell>
          <cell r="J425">
            <v>35</v>
          </cell>
          <cell r="K425">
            <v>27</v>
          </cell>
          <cell r="L425">
            <v>31</v>
          </cell>
          <cell r="M425">
            <v>40</v>
          </cell>
        </row>
        <row r="426">
          <cell r="A426" t="str">
            <v>513422200402112320</v>
          </cell>
          <cell r="B426" t="str">
            <v>王怡欣</v>
          </cell>
          <cell r="C426">
            <v>3</v>
          </cell>
          <cell r="D426" t="str">
            <v>文科</v>
          </cell>
          <cell r="E426">
            <v>87</v>
          </cell>
          <cell r="F426">
            <v>74</v>
          </cell>
          <cell r="G426">
            <v>69</v>
          </cell>
          <cell r="H426">
            <v>55</v>
          </cell>
          <cell r="I426">
            <v>28</v>
          </cell>
          <cell r="J426">
            <v>29</v>
          </cell>
          <cell r="K426">
            <v>22</v>
          </cell>
          <cell r="L426">
            <v>20</v>
          </cell>
          <cell r="M426">
            <v>37</v>
          </cell>
        </row>
        <row r="427">
          <cell r="A427" t="str">
            <v>513422200203082923</v>
          </cell>
          <cell r="B427" t="str">
            <v>王英</v>
          </cell>
          <cell r="C427">
            <v>6</v>
          </cell>
          <cell r="D427" t="str">
            <v>理科</v>
          </cell>
          <cell r="E427">
            <v>81</v>
          </cell>
          <cell r="F427">
            <v>87</v>
          </cell>
          <cell r="G427">
            <v>93</v>
          </cell>
          <cell r="H427">
            <v>52</v>
          </cell>
          <cell r="I427">
            <v>14</v>
          </cell>
          <cell r="J427">
            <v>31</v>
          </cell>
          <cell r="K427">
            <v>31</v>
          </cell>
          <cell r="L427">
            <v>28</v>
          </cell>
          <cell r="M427">
            <v>34</v>
          </cell>
        </row>
        <row r="428">
          <cell r="A428" t="str">
            <v>513422200107021928</v>
          </cell>
          <cell r="B428" t="str">
            <v>王英</v>
          </cell>
          <cell r="C428">
            <v>2</v>
          </cell>
          <cell r="D428" t="str">
            <v>文科</v>
          </cell>
          <cell r="E428">
            <v>91</v>
          </cell>
          <cell r="F428">
            <v>45</v>
          </cell>
          <cell r="G428">
            <v>101</v>
          </cell>
          <cell r="H428">
            <v>40</v>
          </cell>
          <cell r="I428">
            <v>16</v>
          </cell>
          <cell r="J428">
            <v>26</v>
          </cell>
          <cell r="K428">
            <v>44</v>
          </cell>
          <cell r="L428">
            <v>40</v>
          </cell>
          <cell r="M428">
            <v>34</v>
          </cell>
        </row>
        <row r="429">
          <cell r="A429" t="str">
            <v>513422200304161321</v>
          </cell>
          <cell r="B429" t="str">
            <v>王英霞</v>
          </cell>
          <cell r="C429">
            <v>11</v>
          </cell>
          <cell r="D429" t="str">
            <v>理科</v>
          </cell>
          <cell r="E429">
            <v>111</v>
          </cell>
          <cell r="F429">
            <v>113</v>
          </cell>
          <cell r="G429">
            <v>117</v>
          </cell>
          <cell r="H429">
            <v>56</v>
          </cell>
          <cell r="I429">
            <v>40</v>
          </cell>
          <cell r="J429">
            <v>35</v>
          </cell>
          <cell r="K429">
            <v>37</v>
          </cell>
          <cell r="L429">
            <v>29</v>
          </cell>
          <cell r="M429">
            <v>38</v>
          </cell>
        </row>
        <row r="430">
          <cell r="A430" t="str">
            <v>513422200510111528</v>
          </cell>
          <cell r="B430" t="str">
            <v>王扎西祝玛</v>
          </cell>
          <cell r="C430">
            <v>1</v>
          </cell>
          <cell r="D430" t="str">
            <v>文科</v>
          </cell>
          <cell r="E430">
            <v>104</v>
          </cell>
          <cell r="F430">
            <v>73</v>
          </cell>
          <cell r="G430">
            <v>59</v>
          </cell>
          <cell r="H430">
            <v>48</v>
          </cell>
          <cell r="I430">
            <v>44</v>
          </cell>
          <cell r="J430">
            <v>35</v>
          </cell>
          <cell r="K430">
            <v>36</v>
          </cell>
          <cell r="L430">
            <v>40</v>
          </cell>
          <cell r="M430">
            <v>44</v>
          </cell>
        </row>
        <row r="431">
          <cell r="A431" t="str">
            <v>513422200312260311</v>
          </cell>
          <cell r="B431" t="str">
            <v>王正才</v>
          </cell>
          <cell r="C431">
            <v>2</v>
          </cell>
          <cell r="D431" t="str">
            <v>文科</v>
          </cell>
          <cell r="E431">
            <v>86</v>
          </cell>
          <cell r="F431">
            <v>81</v>
          </cell>
          <cell r="G431">
            <v>34</v>
          </cell>
          <cell r="H431">
            <v>32</v>
          </cell>
          <cell r="I431">
            <v>22</v>
          </cell>
          <cell r="J431">
            <v>33</v>
          </cell>
          <cell r="K431">
            <v>35</v>
          </cell>
          <cell r="L431">
            <v>13</v>
          </cell>
          <cell r="M431">
            <v>41</v>
          </cell>
        </row>
        <row r="432">
          <cell r="A432" t="str">
            <v>513422200306270011</v>
          </cell>
          <cell r="B432" t="str">
            <v>王正林</v>
          </cell>
          <cell r="C432">
            <v>3</v>
          </cell>
          <cell r="D432" t="str">
            <v>文科</v>
          </cell>
          <cell r="E432">
            <v>96</v>
          </cell>
          <cell r="F432">
            <v>60</v>
          </cell>
          <cell r="G432">
            <v>57</v>
          </cell>
          <cell r="H432">
            <v>36</v>
          </cell>
          <cell r="I432">
            <v>19</v>
          </cell>
          <cell r="J432">
            <v>25</v>
          </cell>
          <cell r="K432">
            <v>25</v>
          </cell>
          <cell r="L432">
            <v>27</v>
          </cell>
          <cell r="M432">
            <v>32</v>
          </cell>
        </row>
        <row r="433">
          <cell r="A433" t="str">
            <v>513422200309021520</v>
          </cell>
          <cell r="B433" t="str">
            <v>魏平超</v>
          </cell>
          <cell r="C433">
            <v>4</v>
          </cell>
          <cell r="D433" t="str">
            <v>文科</v>
          </cell>
          <cell r="E433">
            <v>89</v>
          </cell>
          <cell r="F433">
            <v>73</v>
          </cell>
          <cell r="G433">
            <v>75</v>
          </cell>
          <cell r="H433">
            <v>43</v>
          </cell>
          <cell r="I433">
            <v>31</v>
          </cell>
          <cell r="J433">
            <v>21</v>
          </cell>
          <cell r="K433">
            <v>26</v>
          </cell>
          <cell r="L433">
            <v>36</v>
          </cell>
          <cell r="M433">
            <v>27</v>
          </cell>
        </row>
        <row r="434">
          <cell r="A434" t="str">
            <v>513422200308200025</v>
          </cell>
          <cell r="B434" t="str">
            <v>巫晓兰</v>
          </cell>
          <cell r="C434">
            <v>7</v>
          </cell>
          <cell r="D434" t="str">
            <v>理科</v>
          </cell>
          <cell r="E434">
            <v>111</v>
          </cell>
          <cell r="F434">
            <v>81</v>
          </cell>
          <cell r="G434">
            <v>67</v>
          </cell>
          <cell r="H434">
            <v>49</v>
          </cell>
          <cell r="I434">
            <v>10</v>
          </cell>
          <cell r="J434">
            <v>28</v>
          </cell>
          <cell r="K434">
            <v>30</v>
          </cell>
          <cell r="L434">
            <v>12</v>
          </cell>
          <cell r="M434">
            <v>31</v>
          </cell>
        </row>
        <row r="435">
          <cell r="A435" t="str">
            <v>513422200310241723</v>
          </cell>
          <cell r="B435" t="str">
            <v>吴紬绎</v>
          </cell>
          <cell r="C435">
            <v>8</v>
          </cell>
          <cell r="D435" t="str">
            <v>理科</v>
          </cell>
          <cell r="E435">
            <v>82</v>
          </cell>
          <cell r="F435">
            <v>69</v>
          </cell>
          <cell r="G435">
            <v>108</v>
          </cell>
          <cell r="H435">
            <v>39</v>
          </cell>
          <cell r="I435">
            <v>31</v>
          </cell>
          <cell r="J435">
            <v>26</v>
          </cell>
          <cell r="K435">
            <v>33</v>
          </cell>
          <cell r="L435">
            <v>19</v>
          </cell>
          <cell r="M435">
            <v>35</v>
          </cell>
        </row>
        <row r="436">
          <cell r="A436" t="str">
            <v>513422200511185625</v>
          </cell>
          <cell r="B436" t="str">
            <v>吴春梅</v>
          </cell>
          <cell r="C436">
            <v>10</v>
          </cell>
          <cell r="D436" t="str">
            <v>理科</v>
          </cell>
          <cell r="E436">
            <v>104</v>
          </cell>
          <cell r="F436">
            <v>97</v>
          </cell>
          <cell r="G436">
            <v>117</v>
          </cell>
          <cell r="H436">
            <v>65</v>
          </cell>
          <cell r="I436">
            <v>39</v>
          </cell>
          <cell r="J436">
            <v>29</v>
          </cell>
          <cell r="K436">
            <v>37</v>
          </cell>
          <cell r="L436">
            <v>26</v>
          </cell>
          <cell r="M436">
            <v>37</v>
          </cell>
        </row>
        <row r="437">
          <cell r="A437" t="str">
            <v>513422200202042321</v>
          </cell>
          <cell r="B437" t="str">
            <v>吴春秀</v>
          </cell>
          <cell r="C437">
            <v>3</v>
          </cell>
          <cell r="D437" t="str">
            <v>文科</v>
          </cell>
          <cell r="E437">
            <v>98</v>
          </cell>
          <cell r="F437">
            <v>37</v>
          </cell>
          <cell r="G437">
            <v>88</v>
          </cell>
          <cell r="H437">
            <v>25</v>
          </cell>
          <cell r="I437">
            <v>16</v>
          </cell>
          <cell r="J437">
            <v>23</v>
          </cell>
          <cell r="K437">
            <v>15</v>
          </cell>
          <cell r="L437">
            <v>10</v>
          </cell>
          <cell r="M437">
            <v>33</v>
          </cell>
        </row>
        <row r="438">
          <cell r="A438" t="str">
            <v>513422200507103842</v>
          </cell>
          <cell r="B438" t="str">
            <v>吴道恩</v>
          </cell>
          <cell r="C438">
            <v>11</v>
          </cell>
          <cell r="D438" t="str">
            <v>理科</v>
          </cell>
          <cell r="E438">
            <v>98</v>
          </cell>
          <cell r="F438">
            <v>88</v>
          </cell>
          <cell r="G438">
            <v>119</v>
          </cell>
          <cell r="H438">
            <v>62</v>
          </cell>
          <cell r="I438">
            <v>41</v>
          </cell>
          <cell r="J438">
            <v>39</v>
          </cell>
          <cell r="K438">
            <v>37</v>
          </cell>
          <cell r="L438">
            <v>39</v>
          </cell>
          <cell r="M438">
            <v>38</v>
          </cell>
        </row>
        <row r="439">
          <cell r="A439" t="str">
            <v>513422200306203628</v>
          </cell>
          <cell r="B439" t="str">
            <v>吴进芹</v>
          </cell>
          <cell r="C439">
            <v>10</v>
          </cell>
          <cell r="D439" t="str">
            <v>理科</v>
          </cell>
          <cell r="E439">
            <v>102</v>
          </cell>
          <cell r="F439">
            <v>66</v>
          </cell>
          <cell r="G439">
            <v>132</v>
          </cell>
          <cell r="H439">
            <v>56</v>
          </cell>
          <cell r="I439">
            <v>38</v>
          </cell>
          <cell r="J439">
            <v>30</v>
          </cell>
          <cell r="K439">
            <v>42</v>
          </cell>
          <cell r="L439">
            <v>30</v>
          </cell>
          <cell r="M439">
            <v>44</v>
          </cell>
        </row>
        <row r="440">
          <cell r="A440" t="str">
            <v>513422200408152526</v>
          </cell>
          <cell r="B440" t="str">
            <v>吴秋燕</v>
          </cell>
          <cell r="C440">
            <v>3</v>
          </cell>
          <cell r="D440" t="str">
            <v>文科</v>
          </cell>
          <cell r="E440">
            <v>83</v>
          </cell>
          <cell r="F440">
            <v>56</v>
          </cell>
          <cell r="G440">
            <v>83</v>
          </cell>
          <cell r="H440">
            <v>25</v>
          </cell>
          <cell r="I440">
            <v>8</v>
          </cell>
          <cell r="J440">
            <v>27</v>
          </cell>
          <cell r="K440">
            <v>23</v>
          </cell>
          <cell r="L440">
            <v>18</v>
          </cell>
          <cell r="M440">
            <v>33</v>
          </cell>
        </row>
        <row r="441">
          <cell r="A441" t="str">
            <v>513422200307085029</v>
          </cell>
          <cell r="B441" t="str">
            <v>吴小琴</v>
          </cell>
          <cell r="C441">
            <v>8</v>
          </cell>
          <cell r="D441" t="str">
            <v>理科</v>
          </cell>
          <cell r="E441">
            <v>103</v>
          </cell>
          <cell r="F441">
            <v>60</v>
          </cell>
          <cell r="G441">
            <v>68</v>
          </cell>
          <cell r="H441">
            <v>38</v>
          </cell>
          <cell r="I441">
            <v>32</v>
          </cell>
          <cell r="J441">
            <v>31</v>
          </cell>
          <cell r="K441">
            <v>34</v>
          </cell>
          <cell r="L441">
            <v>10</v>
          </cell>
          <cell r="M441">
            <v>43</v>
          </cell>
        </row>
        <row r="442">
          <cell r="A442" t="str">
            <v>513422200401152515</v>
          </cell>
          <cell r="B442" t="str">
            <v>吴学刚</v>
          </cell>
          <cell r="C442">
            <v>9</v>
          </cell>
          <cell r="D442" t="str">
            <v>理科</v>
          </cell>
          <cell r="E442">
            <v>109</v>
          </cell>
          <cell r="F442">
            <v>74</v>
          </cell>
          <cell r="G442">
            <v>106</v>
          </cell>
          <cell r="H442">
            <v>56</v>
          </cell>
          <cell r="I442">
            <v>28</v>
          </cell>
          <cell r="J442">
            <v>33</v>
          </cell>
          <cell r="K442">
            <v>29</v>
          </cell>
          <cell r="L442">
            <v>15</v>
          </cell>
          <cell r="M442">
            <v>31</v>
          </cell>
        </row>
        <row r="443">
          <cell r="A443" t="str">
            <v>513422200301032321</v>
          </cell>
          <cell r="B443" t="str">
            <v>吴章林</v>
          </cell>
          <cell r="C443">
            <v>11</v>
          </cell>
          <cell r="D443" t="str">
            <v>理科</v>
          </cell>
          <cell r="E443">
            <v>109</v>
          </cell>
          <cell r="F443">
            <v>106</v>
          </cell>
          <cell r="G443">
            <v>127</v>
          </cell>
          <cell r="H443">
            <v>67</v>
          </cell>
          <cell r="I443">
            <v>39</v>
          </cell>
          <cell r="J443">
            <v>43</v>
          </cell>
          <cell r="K443">
            <v>33</v>
          </cell>
          <cell r="L443">
            <v>35</v>
          </cell>
          <cell r="M443">
            <v>45</v>
          </cell>
        </row>
        <row r="444">
          <cell r="A444" t="str">
            <v>513422199903152560</v>
          </cell>
          <cell r="B444" t="str">
            <v>伍春秀</v>
          </cell>
          <cell r="C444">
            <v>2</v>
          </cell>
          <cell r="D444" t="str">
            <v>文科</v>
          </cell>
          <cell r="E444">
            <v>89</v>
          </cell>
          <cell r="F444">
            <v>49</v>
          </cell>
          <cell r="G444">
            <v>57</v>
          </cell>
          <cell r="H444">
            <v>31</v>
          </cell>
          <cell r="I444">
            <v>6</v>
          </cell>
          <cell r="J444">
            <v>24</v>
          </cell>
          <cell r="K444">
            <v>21</v>
          </cell>
          <cell r="L444">
            <v>29</v>
          </cell>
          <cell r="M444">
            <v>26</v>
          </cell>
        </row>
        <row r="445">
          <cell r="A445" t="str">
            <v>513422200105102548</v>
          </cell>
          <cell r="B445" t="str">
            <v>伍冬兰</v>
          </cell>
          <cell r="C445">
            <v>7</v>
          </cell>
          <cell r="D445" t="str">
            <v>理科</v>
          </cell>
          <cell r="E445">
            <v>79</v>
          </cell>
          <cell r="F445">
            <v>79</v>
          </cell>
          <cell r="G445">
            <v>96</v>
          </cell>
          <cell r="H445">
            <v>40</v>
          </cell>
          <cell r="I445">
            <v>16</v>
          </cell>
          <cell r="J445">
            <v>28</v>
          </cell>
          <cell r="K445">
            <v>22</v>
          </cell>
          <cell r="L445">
            <v>32</v>
          </cell>
          <cell r="M445">
            <v>32</v>
          </cell>
        </row>
        <row r="446">
          <cell r="A446" t="str">
            <v>513422200310080018</v>
          </cell>
          <cell r="B446" t="str">
            <v>伍海军</v>
          </cell>
          <cell r="C446">
            <v>6</v>
          </cell>
          <cell r="D446" t="str">
            <v>理科</v>
          </cell>
          <cell r="E446">
            <v>85</v>
          </cell>
          <cell r="F446">
            <v>46</v>
          </cell>
          <cell r="G446">
            <v>78</v>
          </cell>
          <cell r="H446">
            <v>41</v>
          </cell>
          <cell r="I446">
            <v>17</v>
          </cell>
          <cell r="J446">
            <v>32</v>
          </cell>
          <cell r="K446">
            <v>35</v>
          </cell>
          <cell r="L446">
            <v>25</v>
          </cell>
          <cell r="M446">
            <v>34</v>
          </cell>
        </row>
        <row r="447">
          <cell r="A447" t="str">
            <v>513422200311151914</v>
          </cell>
          <cell r="B447" t="str">
            <v>伍辉</v>
          </cell>
          <cell r="C447">
            <v>2</v>
          </cell>
          <cell r="D447" t="str">
            <v>文科</v>
          </cell>
          <cell r="E447">
            <v>88</v>
          </cell>
          <cell r="F447">
            <v>68</v>
          </cell>
          <cell r="G447">
            <v>59</v>
          </cell>
          <cell r="H447">
            <v>33</v>
          </cell>
          <cell r="I447">
            <v>22</v>
          </cell>
          <cell r="J447">
            <v>25</v>
          </cell>
          <cell r="K447">
            <v>37</v>
          </cell>
          <cell r="L447">
            <v>26</v>
          </cell>
          <cell r="M447">
            <v>44</v>
          </cell>
        </row>
        <row r="448">
          <cell r="A448" t="str">
            <v>513422200305041911</v>
          </cell>
          <cell r="B448" t="str">
            <v>伍金富</v>
          </cell>
          <cell r="C448">
            <v>11</v>
          </cell>
          <cell r="D448" t="str">
            <v>理科</v>
          </cell>
          <cell r="E448">
            <v>94</v>
          </cell>
          <cell r="F448">
            <v>95</v>
          </cell>
          <cell r="G448">
            <v>110</v>
          </cell>
          <cell r="H448">
            <v>61</v>
          </cell>
          <cell r="I448">
            <v>35</v>
          </cell>
          <cell r="J448">
            <v>33</v>
          </cell>
          <cell r="K448">
            <v>34</v>
          </cell>
          <cell r="L448">
            <v>21</v>
          </cell>
          <cell r="M448">
            <v>39</v>
          </cell>
        </row>
        <row r="449">
          <cell r="A449" t="str">
            <v>513422200303172512</v>
          </cell>
          <cell r="B449" t="str">
            <v>伍金龙</v>
          </cell>
          <cell r="C449">
            <v>9</v>
          </cell>
          <cell r="D449" t="str">
            <v>理科</v>
          </cell>
          <cell r="E449">
            <v>82</v>
          </cell>
          <cell r="F449">
            <v>91</v>
          </cell>
          <cell r="G449">
            <v>98</v>
          </cell>
          <cell r="H449">
            <v>50</v>
          </cell>
          <cell r="I449">
            <v>37</v>
          </cell>
          <cell r="J449">
            <v>30</v>
          </cell>
          <cell r="K449">
            <v>28</v>
          </cell>
          <cell r="L449">
            <v>19</v>
          </cell>
          <cell r="M449">
            <v>28</v>
          </cell>
        </row>
        <row r="450">
          <cell r="A450" t="str">
            <v>513422200301032524</v>
          </cell>
          <cell r="B450" t="str">
            <v>伍金美</v>
          </cell>
          <cell r="C450">
            <v>8</v>
          </cell>
          <cell r="D450" t="str">
            <v>理科</v>
          </cell>
          <cell r="E450">
            <v>93</v>
          </cell>
          <cell r="F450">
            <v>70</v>
          </cell>
          <cell r="G450">
            <v>80</v>
          </cell>
          <cell r="H450">
            <v>36</v>
          </cell>
          <cell r="I450">
            <v>23</v>
          </cell>
          <cell r="J450">
            <v>35</v>
          </cell>
          <cell r="K450">
            <v>34</v>
          </cell>
          <cell r="L450">
            <v>15</v>
          </cell>
          <cell r="M450">
            <v>39</v>
          </cell>
        </row>
        <row r="451">
          <cell r="A451" t="str">
            <v>513422200406012917</v>
          </cell>
          <cell r="B451" t="str">
            <v>伍平</v>
          </cell>
          <cell r="C451">
            <v>6</v>
          </cell>
          <cell r="D451" t="str">
            <v>理科</v>
          </cell>
          <cell r="E451">
            <v>78</v>
          </cell>
          <cell r="F451">
            <v>56</v>
          </cell>
          <cell r="G451">
            <v>88</v>
          </cell>
          <cell r="H451">
            <v>51</v>
          </cell>
          <cell r="I451">
            <v>12</v>
          </cell>
          <cell r="J451">
            <v>24</v>
          </cell>
          <cell r="K451">
            <v>31</v>
          </cell>
          <cell r="L451">
            <v>16</v>
          </cell>
          <cell r="M451">
            <v>35</v>
          </cell>
        </row>
        <row r="452">
          <cell r="A452" t="str">
            <v>51342220020815253X</v>
          </cell>
          <cell r="B452" t="str">
            <v>伍文兵</v>
          </cell>
          <cell r="C452">
            <v>9</v>
          </cell>
          <cell r="D452" t="str">
            <v>理科</v>
          </cell>
          <cell r="E452">
            <v>96</v>
          </cell>
          <cell r="F452">
            <v>74</v>
          </cell>
          <cell r="G452">
            <v>93</v>
          </cell>
          <cell r="H452">
            <v>52</v>
          </cell>
          <cell r="I452">
            <v>28</v>
          </cell>
          <cell r="J452">
            <v>33</v>
          </cell>
          <cell r="K452">
            <v>30</v>
          </cell>
          <cell r="L452">
            <v>32</v>
          </cell>
          <cell r="M452">
            <v>40</v>
          </cell>
        </row>
        <row r="453">
          <cell r="A453" t="str">
            <v>513422200302100031</v>
          </cell>
          <cell r="B453" t="str">
            <v>伍文宁</v>
          </cell>
          <cell r="C453">
            <v>9</v>
          </cell>
          <cell r="D453" t="str">
            <v>理科</v>
          </cell>
          <cell r="E453">
            <v>86</v>
          </cell>
          <cell r="F453">
            <v>96</v>
          </cell>
          <cell r="G453">
            <v>98</v>
          </cell>
          <cell r="H453">
            <v>59</v>
          </cell>
          <cell r="I453">
            <v>36</v>
          </cell>
          <cell r="J453">
            <v>35</v>
          </cell>
          <cell r="K453">
            <v>33</v>
          </cell>
          <cell r="L453">
            <v>29</v>
          </cell>
          <cell r="M453">
            <v>39</v>
          </cell>
        </row>
        <row r="454">
          <cell r="A454" t="str">
            <v>513422199701032528</v>
          </cell>
          <cell r="B454" t="str">
            <v>伍五呷</v>
          </cell>
          <cell r="C454">
            <v>4</v>
          </cell>
          <cell r="D454" t="str">
            <v>文科</v>
          </cell>
          <cell r="E454">
            <v>98</v>
          </cell>
          <cell r="F454">
            <v>40</v>
          </cell>
          <cell r="G454">
            <v>69</v>
          </cell>
          <cell r="H454">
            <v>31</v>
          </cell>
          <cell r="I454">
            <v>18</v>
          </cell>
          <cell r="J454">
            <v>29</v>
          </cell>
          <cell r="K454">
            <v>32</v>
          </cell>
          <cell r="L454">
            <v>37</v>
          </cell>
          <cell r="M454">
            <v>37</v>
          </cell>
        </row>
        <row r="455">
          <cell r="A455" t="str">
            <v>513422200402092518</v>
          </cell>
          <cell r="B455" t="str">
            <v>伍小兵</v>
          </cell>
          <cell r="C455">
            <v>6</v>
          </cell>
          <cell r="D455" t="str">
            <v>理科</v>
          </cell>
          <cell r="E455">
            <v>91</v>
          </cell>
          <cell r="F455">
            <v>96</v>
          </cell>
          <cell r="G455">
            <v>51</v>
          </cell>
          <cell r="H455">
            <v>52</v>
          </cell>
          <cell r="I455">
            <v>35</v>
          </cell>
          <cell r="J455">
            <v>31</v>
          </cell>
          <cell r="K455">
            <v>30</v>
          </cell>
          <cell r="L455">
            <v>30</v>
          </cell>
          <cell r="M455">
            <v>48</v>
          </cell>
        </row>
        <row r="456">
          <cell r="A456" t="str">
            <v>513422200303051921</v>
          </cell>
          <cell r="B456" t="str">
            <v>伍小梅</v>
          </cell>
          <cell r="C456">
            <v>4</v>
          </cell>
          <cell r="D456" t="str">
            <v>文科</v>
          </cell>
          <cell r="E456">
            <v>92</v>
          </cell>
          <cell r="F456">
            <v>41</v>
          </cell>
          <cell r="G456">
            <v>102</v>
          </cell>
          <cell r="H456">
            <v>31</v>
          </cell>
          <cell r="I456">
            <v>20</v>
          </cell>
          <cell r="J456">
            <v>27</v>
          </cell>
          <cell r="K456">
            <v>43</v>
          </cell>
          <cell r="L456">
            <v>31</v>
          </cell>
          <cell r="M456">
            <v>32</v>
          </cell>
        </row>
        <row r="457">
          <cell r="A457" t="str">
            <v>513422200106082921</v>
          </cell>
          <cell r="B457" t="str">
            <v>伍小燕</v>
          </cell>
          <cell r="C457">
            <v>4</v>
          </cell>
          <cell r="D457" t="str">
            <v>文科</v>
          </cell>
          <cell r="E457">
            <v>83</v>
          </cell>
          <cell r="F457">
            <v>53</v>
          </cell>
          <cell r="G457">
            <v>65</v>
          </cell>
          <cell r="H457">
            <v>24</v>
          </cell>
          <cell r="I457">
            <v>15</v>
          </cell>
          <cell r="J457">
            <v>26</v>
          </cell>
          <cell r="K457">
            <v>36</v>
          </cell>
          <cell r="L457">
            <v>6</v>
          </cell>
          <cell r="M457">
            <v>31</v>
          </cell>
        </row>
        <row r="458">
          <cell r="A458" t="str">
            <v>513423200308010017</v>
          </cell>
          <cell r="B458" t="str">
            <v>伍永平</v>
          </cell>
          <cell r="C458">
            <v>9</v>
          </cell>
          <cell r="D458" t="str">
            <v>理科</v>
          </cell>
          <cell r="E458">
            <v>80</v>
          </cell>
          <cell r="F458">
            <v>82</v>
          </cell>
          <cell r="G458">
            <v>101</v>
          </cell>
          <cell r="H458">
            <v>61</v>
          </cell>
          <cell r="I458">
            <v>31</v>
          </cell>
          <cell r="J458">
            <v>27</v>
          </cell>
          <cell r="K458">
            <v>21</v>
          </cell>
          <cell r="L458">
            <v>34</v>
          </cell>
          <cell r="M458">
            <v>31</v>
          </cell>
        </row>
        <row r="459">
          <cell r="A459" t="str">
            <v>513422200304160011</v>
          </cell>
          <cell r="B459" t="str">
            <v>伍岳兴</v>
          </cell>
          <cell r="C459">
            <v>6</v>
          </cell>
          <cell r="D459" t="str">
            <v>理科</v>
          </cell>
          <cell r="E459">
            <v>94</v>
          </cell>
          <cell r="F459">
            <v>81</v>
          </cell>
          <cell r="G459">
            <v>78</v>
          </cell>
          <cell r="H459">
            <v>50</v>
          </cell>
          <cell r="I459">
            <v>34</v>
          </cell>
          <cell r="J459">
            <v>33</v>
          </cell>
          <cell r="K459">
            <v>23</v>
          </cell>
          <cell r="L459">
            <v>10</v>
          </cell>
          <cell r="M459">
            <v>32</v>
          </cell>
        </row>
        <row r="460">
          <cell r="A460" t="str">
            <v>513422200111050019</v>
          </cell>
          <cell r="B460" t="str">
            <v>伍云</v>
          </cell>
          <cell r="C460">
            <v>7</v>
          </cell>
          <cell r="D460" t="str">
            <v>理科</v>
          </cell>
          <cell r="E460">
            <v>64</v>
          </cell>
          <cell r="F460">
            <v>82</v>
          </cell>
          <cell r="G460">
            <v>69</v>
          </cell>
          <cell r="H460">
            <v>47</v>
          </cell>
          <cell r="I460">
            <v>32</v>
          </cell>
          <cell r="J460">
            <v>20</v>
          </cell>
          <cell r="K460">
            <v>16</v>
          </cell>
          <cell r="L460">
            <v>11</v>
          </cell>
          <cell r="M460">
            <v>21</v>
          </cell>
        </row>
        <row r="461">
          <cell r="A461" t="str">
            <v>513422200306050035</v>
          </cell>
          <cell r="B461" t="str">
            <v>夏冬发</v>
          </cell>
          <cell r="C461">
            <v>1</v>
          </cell>
          <cell r="D461" t="str">
            <v>文科</v>
          </cell>
          <cell r="E461">
            <v>88</v>
          </cell>
          <cell r="F461">
            <v>103</v>
          </cell>
          <cell r="G461">
            <v>85</v>
          </cell>
          <cell r="H461">
            <v>52</v>
          </cell>
          <cell r="I461">
            <v>37</v>
          </cell>
          <cell r="J461">
            <v>29</v>
          </cell>
          <cell r="K461">
            <v>33</v>
          </cell>
          <cell r="L461">
            <v>30</v>
          </cell>
          <cell r="M461">
            <v>45</v>
          </cell>
        </row>
        <row r="462">
          <cell r="A462" t="str">
            <v>513422200502285034</v>
          </cell>
          <cell r="B462" t="str">
            <v>夏拉</v>
          </cell>
          <cell r="C462">
            <v>4</v>
          </cell>
          <cell r="D462" t="str">
            <v>文科</v>
          </cell>
          <cell r="E462">
            <v>95</v>
          </cell>
          <cell r="F462">
            <v>52</v>
          </cell>
          <cell r="G462">
            <v>47</v>
          </cell>
          <cell r="H462">
            <v>34</v>
          </cell>
          <cell r="I462">
            <v>19</v>
          </cell>
          <cell r="J462">
            <v>28</v>
          </cell>
          <cell r="K462">
            <v>33</v>
          </cell>
          <cell r="L462">
            <v>11</v>
          </cell>
          <cell r="M462">
            <v>42</v>
          </cell>
        </row>
        <row r="463">
          <cell r="A463" t="str">
            <v>513422200203191521</v>
          </cell>
          <cell r="B463" t="str">
            <v>向阿几</v>
          </cell>
          <cell r="C463">
            <v>7</v>
          </cell>
          <cell r="D463" t="str">
            <v>理科</v>
          </cell>
          <cell r="E463">
            <v>91</v>
          </cell>
          <cell r="F463">
            <v>60</v>
          </cell>
          <cell r="G463">
            <v>67</v>
          </cell>
          <cell r="H463">
            <v>35</v>
          </cell>
          <cell r="I463">
            <v>20</v>
          </cell>
          <cell r="J463">
            <v>24</v>
          </cell>
          <cell r="K463">
            <v>17</v>
          </cell>
          <cell r="L463">
            <v>8</v>
          </cell>
          <cell r="M463">
            <v>33</v>
          </cell>
        </row>
        <row r="464">
          <cell r="A464" t="str">
            <v>513422200308161329</v>
          </cell>
          <cell r="B464" t="str">
            <v>向方群</v>
          </cell>
          <cell r="C464">
            <v>7</v>
          </cell>
          <cell r="D464" t="str">
            <v>理科</v>
          </cell>
          <cell r="E464">
            <v>90</v>
          </cell>
          <cell r="F464">
            <v>71</v>
          </cell>
          <cell r="G464">
            <v>42</v>
          </cell>
          <cell r="H464">
            <v>54</v>
          </cell>
          <cell r="I464">
            <v>16</v>
          </cell>
          <cell r="J464">
            <v>24</v>
          </cell>
          <cell r="K464">
            <v>27</v>
          </cell>
          <cell r="L464">
            <v>14</v>
          </cell>
          <cell r="M464">
            <v>22</v>
          </cell>
        </row>
        <row r="465">
          <cell r="A465" t="str">
            <v>513422200007054829</v>
          </cell>
          <cell r="B465" t="str">
            <v>小拉初</v>
          </cell>
          <cell r="C465">
            <v>3</v>
          </cell>
          <cell r="D465" t="str">
            <v>文科</v>
          </cell>
          <cell r="E465">
            <v>91</v>
          </cell>
          <cell r="F465">
            <v>64</v>
          </cell>
          <cell r="G465">
            <v>60</v>
          </cell>
          <cell r="H465">
            <v>19</v>
          </cell>
          <cell r="I465">
            <v>11</v>
          </cell>
          <cell r="J465">
            <v>25</v>
          </cell>
          <cell r="K465">
            <v>36</v>
          </cell>
          <cell r="L465">
            <v>20</v>
          </cell>
          <cell r="M465">
            <v>35</v>
          </cell>
        </row>
        <row r="466">
          <cell r="A466" t="str">
            <v>513422200305124813</v>
          </cell>
          <cell r="B466" t="str">
            <v>小勇</v>
          </cell>
          <cell r="C466">
            <v>7</v>
          </cell>
          <cell r="D466" t="str">
            <v>理科</v>
          </cell>
          <cell r="E466">
            <v>89</v>
          </cell>
          <cell r="F466">
            <v>84</v>
          </cell>
          <cell r="G466">
            <v>50</v>
          </cell>
          <cell r="H466">
            <v>61</v>
          </cell>
          <cell r="I466">
            <v>27</v>
          </cell>
          <cell r="J466">
            <v>28</v>
          </cell>
          <cell r="K466">
            <v>36</v>
          </cell>
          <cell r="L466">
            <v>28</v>
          </cell>
          <cell r="M466">
            <v>43</v>
          </cell>
        </row>
        <row r="467">
          <cell r="A467" t="str">
            <v>513422200403103821</v>
          </cell>
          <cell r="B467" t="str">
            <v>谢成英</v>
          </cell>
          <cell r="C467">
            <v>3</v>
          </cell>
          <cell r="D467" t="str">
            <v>文科</v>
          </cell>
          <cell r="E467">
            <v>85</v>
          </cell>
          <cell r="F467">
            <v>54</v>
          </cell>
          <cell r="G467">
            <v>71</v>
          </cell>
          <cell r="H467">
            <v>16</v>
          </cell>
          <cell r="I467">
            <v>25</v>
          </cell>
          <cell r="J467">
            <v>23</v>
          </cell>
          <cell r="K467">
            <v>29</v>
          </cell>
          <cell r="L467">
            <v>17</v>
          </cell>
          <cell r="M467">
            <v>33</v>
          </cell>
        </row>
        <row r="468">
          <cell r="A468" t="str">
            <v>513422200408220015</v>
          </cell>
          <cell r="B468" t="str">
            <v>幸家骋</v>
          </cell>
          <cell r="C468">
            <v>10</v>
          </cell>
          <cell r="D468" t="str">
            <v>理科</v>
          </cell>
          <cell r="E468">
            <v>105</v>
          </cell>
          <cell r="F468">
            <v>110</v>
          </cell>
          <cell r="G468">
            <v>135</v>
          </cell>
          <cell r="H468">
            <v>70</v>
          </cell>
          <cell r="I468">
            <v>46</v>
          </cell>
          <cell r="J468">
            <v>41</v>
          </cell>
          <cell r="K468">
            <v>35</v>
          </cell>
          <cell r="L468">
            <v>43</v>
          </cell>
          <cell r="M468">
            <v>46</v>
          </cell>
        </row>
        <row r="469">
          <cell r="A469" t="str">
            <v>513422200310280917</v>
          </cell>
          <cell r="B469" t="str">
            <v>熊咪桐</v>
          </cell>
          <cell r="C469">
            <v>2</v>
          </cell>
          <cell r="D469" t="str">
            <v>文科</v>
          </cell>
          <cell r="E469">
            <v>74</v>
          </cell>
          <cell r="F469">
            <v>59</v>
          </cell>
          <cell r="G469">
            <v>39</v>
          </cell>
          <cell r="H469">
            <v>48</v>
          </cell>
          <cell r="I469">
            <v>25</v>
          </cell>
          <cell r="J469">
            <v>30</v>
          </cell>
          <cell r="K469">
            <v>24</v>
          </cell>
          <cell r="L469">
            <v>20</v>
          </cell>
          <cell r="M469">
            <v>38</v>
          </cell>
        </row>
        <row r="470">
          <cell r="A470" t="str">
            <v>513422200207043825</v>
          </cell>
          <cell r="B470" t="str">
            <v>熊明香</v>
          </cell>
          <cell r="C470">
            <v>6</v>
          </cell>
          <cell r="D470" t="str">
            <v>理科</v>
          </cell>
          <cell r="E470">
            <v>84</v>
          </cell>
          <cell r="F470">
            <v>74</v>
          </cell>
          <cell r="G470">
            <v>75</v>
          </cell>
          <cell r="H470">
            <v>42</v>
          </cell>
          <cell r="I470">
            <v>29</v>
          </cell>
          <cell r="J470">
            <v>34</v>
          </cell>
          <cell r="K470">
            <v>27</v>
          </cell>
          <cell r="L470">
            <v>10</v>
          </cell>
          <cell r="M470">
            <v>30</v>
          </cell>
        </row>
        <row r="471">
          <cell r="A471" t="str">
            <v>513422200410171726</v>
          </cell>
          <cell r="B471" t="str">
            <v>熊秋月</v>
          </cell>
          <cell r="C471">
            <v>7</v>
          </cell>
          <cell r="D471" t="str">
            <v>理科</v>
          </cell>
          <cell r="E471">
            <v>66</v>
          </cell>
          <cell r="F471">
            <v>62</v>
          </cell>
          <cell r="G471">
            <v>77</v>
          </cell>
          <cell r="H471">
            <v>42</v>
          </cell>
          <cell r="I471">
            <v>21</v>
          </cell>
          <cell r="J471">
            <v>23</v>
          </cell>
          <cell r="K471">
            <v>25</v>
          </cell>
          <cell r="L471">
            <v>12</v>
          </cell>
          <cell r="M471">
            <v>37</v>
          </cell>
        </row>
        <row r="472">
          <cell r="A472" t="str">
            <v>513422200203010938</v>
          </cell>
          <cell r="B472" t="str">
            <v>熊绍友</v>
          </cell>
          <cell r="C472">
            <v>2</v>
          </cell>
          <cell r="D472" t="str">
            <v>文科</v>
          </cell>
          <cell r="E472">
            <v>91</v>
          </cell>
          <cell r="F472">
            <v>36</v>
          </cell>
          <cell r="G472">
            <v>29</v>
          </cell>
          <cell r="H472">
            <v>37</v>
          </cell>
          <cell r="I472">
            <v>29</v>
          </cell>
          <cell r="J472">
            <v>32</v>
          </cell>
          <cell r="K472">
            <v>35</v>
          </cell>
          <cell r="L472">
            <v>35</v>
          </cell>
          <cell r="M472">
            <v>36</v>
          </cell>
        </row>
        <row r="473">
          <cell r="A473" t="str">
            <v>513422200407250925</v>
          </cell>
          <cell r="B473" t="str">
            <v>熊思琦</v>
          </cell>
          <cell r="C473">
            <v>11</v>
          </cell>
          <cell r="D473" t="str">
            <v>理科</v>
          </cell>
          <cell r="E473">
            <v>103</v>
          </cell>
          <cell r="F473">
            <v>109</v>
          </cell>
          <cell r="G473">
            <v>140</v>
          </cell>
          <cell r="H473">
            <v>72</v>
          </cell>
          <cell r="I473">
            <v>46</v>
          </cell>
          <cell r="J473">
            <v>42</v>
          </cell>
          <cell r="K473">
            <v>42</v>
          </cell>
          <cell r="L473">
            <v>42</v>
          </cell>
          <cell r="M473">
            <v>46</v>
          </cell>
        </row>
        <row r="474">
          <cell r="A474" t="str">
            <v>51342220031218112X</v>
          </cell>
          <cell r="B474" t="str">
            <v>熊万春</v>
          </cell>
          <cell r="C474">
            <v>3</v>
          </cell>
          <cell r="D474" t="str">
            <v>文科</v>
          </cell>
          <cell r="E474">
            <v>85</v>
          </cell>
          <cell r="F474">
            <v>59</v>
          </cell>
          <cell r="G474">
            <v>84</v>
          </cell>
          <cell r="H474">
            <v>22</v>
          </cell>
          <cell r="I474">
            <v>21</v>
          </cell>
          <cell r="J474">
            <v>29</v>
          </cell>
          <cell r="K474">
            <v>38</v>
          </cell>
          <cell r="L474">
            <v>21</v>
          </cell>
          <cell r="M474">
            <v>33</v>
          </cell>
        </row>
        <row r="475">
          <cell r="A475" t="str">
            <v>513422200105031719</v>
          </cell>
          <cell r="B475" t="str">
            <v>熊文富</v>
          </cell>
          <cell r="C475">
            <v>8</v>
          </cell>
          <cell r="D475" t="str">
            <v>理科</v>
          </cell>
          <cell r="E475">
            <v>86</v>
          </cell>
          <cell r="F475">
            <v>75</v>
          </cell>
          <cell r="G475">
            <v>68</v>
          </cell>
          <cell r="H475">
            <v>37</v>
          </cell>
          <cell r="I475">
            <v>27</v>
          </cell>
          <cell r="J475">
            <v>26</v>
          </cell>
          <cell r="K475">
            <v>28</v>
          </cell>
          <cell r="L475">
            <v>15</v>
          </cell>
          <cell r="M475">
            <v>30</v>
          </cell>
        </row>
        <row r="476">
          <cell r="A476" t="str">
            <v>513422200103162512</v>
          </cell>
          <cell r="B476" t="str">
            <v>熊小龙</v>
          </cell>
          <cell r="C476">
            <v>4</v>
          </cell>
          <cell r="D476" t="str">
            <v>文科</v>
          </cell>
          <cell r="E476">
            <v>92</v>
          </cell>
          <cell r="F476">
            <v>53</v>
          </cell>
          <cell r="G476">
            <v>51</v>
          </cell>
          <cell r="H476">
            <v>38</v>
          </cell>
          <cell r="I476">
            <v>30</v>
          </cell>
          <cell r="J476">
            <v>30</v>
          </cell>
          <cell r="K476">
            <v>41</v>
          </cell>
          <cell r="L476">
            <v>19</v>
          </cell>
          <cell r="M476">
            <v>45</v>
          </cell>
        </row>
        <row r="477">
          <cell r="A477" t="str">
            <v>513422200010102510</v>
          </cell>
          <cell r="B477" t="str">
            <v>熊小同</v>
          </cell>
          <cell r="C477">
            <v>7</v>
          </cell>
          <cell r="D477" t="str">
            <v>理科</v>
          </cell>
          <cell r="E477">
            <v>95</v>
          </cell>
          <cell r="F477">
            <v>85</v>
          </cell>
          <cell r="G477">
            <v>66</v>
          </cell>
          <cell r="H477">
            <v>54</v>
          </cell>
          <cell r="I477">
            <v>18</v>
          </cell>
          <cell r="J477">
            <v>32</v>
          </cell>
          <cell r="K477">
            <v>28</v>
          </cell>
          <cell r="L477">
            <v>28</v>
          </cell>
          <cell r="M477">
            <v>45</v>
          </cell>
        </row>
        <row r="478">
          <cell r="A478" t="str">
            <v>513422200201033810</v>
          </cell>
          <cell r="B478" t="str">
            <v>徐晓伟</v>
          </cell>
          <cell r="C478">
            <v>1</v>
          </cell>
          <cell r="D478" t="str">
            <v>文科</v>
          </cell>
          <cell r="E478">
            <v>66</v>
          </cell>
          <cell r="F478">
            <v>63</v>
          </cell>
          <cell r="G478">
            <v>61</v>
          </cell>
          <cell r="H478">
            <v>55</v>
          </cell>
          <cell r="I478">
            <v>28</v>
          </cell>
          <cell r="J478">
            <v>26</v>
          </cell>
          <cell r="K478">
            <v>26</v>
          </cell>
          <cell r="L478">
            <v>21</v>
          </cell>
          <cell r="M478">
            <v>32</v>
          </cell>
        </row>
        <row r="479">
          <cell r="A479" t="str">
            <v>513422200305143627</v>
          </cell>
          <cell r="B479" t="str">
            <v>许存瑶</v>
          </cell>
          <cell r="C479">
            <v>7</v>
          </cell>
          <cell r="D479" t="str">
            <v>理科</v>
          </cell>
          <cell r="E479">
            <v>99</v>
          </cell>
          <cell r="F479">
            <v>75</v>
          </cell>
          <cell r="G479">
            <v>93</v>
          </cell>
          <cell r="H479">
            <v>35</v>
          </cell>
          <cell r="I479">
            <v>26</v>
          </cell>
          <cell r="J479">
            <v>30</v>
          </cell>
          <cell r="K479">
            <v>27</v>
          </cell>
          <cell r="L479">
            <v>18</v>
          </cell>
          <cell r="M479">
            <v>34</v>
          </cell>
        </row>
        <row r="480">
          <cell r="A480" t="str">
            <v>513422200403012911</v>
          </cell>
          <cell r="B480" t="str">
            <v>严阿康</v>
          </cell>
          <cell r="C480">
            <v>5</v>
          </cell>
          <cell r="D480" t="str">
            <v>文科</v>
          </cell>
          <cell r="E480">
            <v>81</v>
          </cell>
          <cell r="F480">
            <v>51</v>
          </cell>
          <cell r="G480">
            <v>69</v>
          </cell>
          <cell r="H480">
            <v>42</v>
          </cell>
          <cell r="I480">
            <v>17</v>
          </cell>
          <cell r="J480">
            <v>25</v>
          </cell>
          <cell r="K480">
            <v>37</v>
          </cell>
          <cell r="L480">
            <v>31</v>
          </cell>
          <cell r="M480">
            <v>42</v>
          </cell>
        </row>
        <row r="481">
          <cell r="A481" t="str">
            <v>513422200111122924</v>
          </cell>
          <cell r="B481" t="str">
            <v>严冬丽</v>
          </cell>
          <cell r="C481">
            <v>1</v>
          </cell>
          <cell r="D481" t="str">
            <v>文科</v>
          </cell>
          <cell r="E481">
            <v>98</v>
          </cell>
          <cell r="F481">
            <v>66</v>
          </cell>
          <cell r="G481">
            <v>89</v>
          </cell>
          <cell r="H481">
            <v>42</v>
          </cell>
          <cell r="I481">
            <v>26</v>
          </cell>
          <cell r="J481">
            <v>29</v>
          </cell>
          <cell r="K481">
            <v>44</v>
          </cell>
          <cell r="L481">
            <v>32</v>
          </cell>
          <cell r="M481">
            <v>40</v>
          </cell>
        </row>
        <row r="482">
          <cell r="A482" t="str">
            <v>513422200408312921</v>
          </cell>
          <cell r="B482" t="str">
            <v>严正芳</v>
          </cell>
          <cell r="C482">
            <v>8</v>
          </cell>
          <cell r="D482" t="str">
            <v>理科</v>
          </cell>
          <cell r="E482">
            <v>86</v>
          </cell>
          <cell r="F482">
            <v>38</v>
          </cell>
          <cell r="G482">
            <v>60</v>
          </cell>
          <cell r="H482">
            <v>32</v>
          </cell>
          <cell r="I482">
            <v>27</v>
          </cell>
          <cell r="J482">
            <v>27</v>
          </cell>
          <cell r="K482">
            <v>35</v>
          </cell>
          <cell r="L482">
            <v>11</v>
          </cell>
          <cell r="M482">
            <v>28</v>
          </cell>
        </row>
        <row r="483">
          <cell r="A483" t="str">
            <v>513422200406230025</v>
          </cell>
          <cell r="B483" t="str">
            <v>央千</v>
          </cell>
          <cell r="C483">
            <v>2</v>
          </cell>
          <cell r="D483" t="str">
            <v>文科</v>
          </cell>
          <cell r="E483">
            <v>96</v>
          </cell>
          <cell r="F483">
            <v>45</v>
          </cell>
          <cell r="G483">
            <v>63</v>
          </cell>
          <cell r="H483">
            <v>22</v>
          </cell>
          <cell r="I483">
            <v>9</v>
          </cell>
          <cell r="J483">
            <v>24</v>
          </cell>
          <cell r="K483">
            <v>28</v>
          </cell>
          <cell r="L483">
            <v>19</v>
          </cell>
          <cell r="M483">
            <v>30</v>
          </cell>
        </row>
        <row r="484">
          <cell r="A484" t="str">
            <v>513422200202204829</v>
          </cell>
          <cell r="B484" t="str">
            <v>央青</v>
          </cell>
          <cell r="C484">
            <v>5</v>
          </cell>
          <cell r="D484" t="str">
            <v>文科</v>
          </cell>
          <cell r="E484">
            <v>84</v>
          </cell>
          <cell r="F484">
            <v>57</v>
          </cell>
          <cell r="G484">
            <v>70</v>
          </cell>
          <cell r="H484">
            <v>33</v>
          </cell>
          <cell r="I484">
            <v>24</v>
          </cell>
          <cell r="J484">
            <v>34</v>
          </cell>
          <cell r="K484">
            <v>33</v>
          </cell>
          <cell r="L484">
            <v>16</v>
          </cell>
          <cell r="M484">
            <v>35</v>
          </cell>
        </row>
        <row r="485">
          <cell r="A485" t="str">
            <v>513422199905064222</v>
          </cell>
          <cell r="B485" t="str">
            <v>央青祝玛</v>
          </cell>
          <cell r="C485">
            <v>2</v>
          </cell>
          <cell r="D485" t="str">
            <v>文科</v>
          </cell>
          <cell r="E485">
            <v>65</v>
          </cell>
          <cell r="F485">
            <v>37</v>
          </cell>
          <cell r="G485">
            <v>77</v>
          </cell>
          <cell r="H485">
            <v>23</v>
          </cell>
          <cell r="I485">
            <v>11</v>
          </cell>
          <cell r="J485">
            <v>23</v>
          </cell>
          <cell r="K485">
            <v>15</v>
          </cell>
          <cell r="L485">
            <v>17</v>
          </cell>
          <cell r="M485">
            <v>38</v>
          </cell>
        </row>
        <row r="486">
          <cell r="A486" t="str">
            <v>513422200406126025</v>
          </cell>
          <cell r="B486" t="str">
            <v>央宗</v>
          </cell>
          <cell r="C486">
            <v>11</v>
          </cell>
          <cell r="D486" t="str">
            <v>理科</v>
          </cell>
          <cell r="E486">
            <v>116</v>
          </cell>
          <cell r="F486">
            <v>81</v>
          </cell>
          <cell r="G486">
            <v>124</v>
          </cell>
          <cell r="H486">
            <v>60</v>
          </cell>
          <cell r="I486">
            <v>28</v>
          </cell>
          <cell r="J486">
            <v>34</v>
          </cell>
          <cell r="K486">
            <v>31</v>
          </cell>
          <cell r="L486">
            <v>21</v>
          </cell>
          <cell r="M486">
            <v>41</v>
          </cell>
        </row>
        <row r="487">
          <cell r="A487" t="str">
            <v>513422200004064829</v>
          </cell>
          <cell r="B487" t="str">
            <v>央宗</v>
          </cell>
          <cell r="C487">
            <v>2</v>
          </cell>
          <cell r="D487" t="str">
            <v>文科</v>
          </cell>
          <cell r="E487">
            <v>90</v>
          </cell>
          <cell r="F487">
            <v>30</v>
          </cell>
          <cell r="G487">
            <v>64</v>
          </cell>
          <cell r="H487">
            <v>26</v>
          </cell>
          <cell r="I487">
            <v>27</v>
          </cell>
          <cell r="J487">
            <v>17</v>
          </cell>
          <cell r="K487">
            <v>14</v>
          </cell>
          <cell r="L487">
            <v>22</v>
          </cell>
          <cell r="M487">
            <v>16</v>
          </cell>
        </row>
        <row r="488">
          <cell r="A488" t="str">
            <v>513422200402132516</v>
          </cell>
          <cell r="B488" t="str">
            <v>杨成</v>
          </cell>
          <cell r="C488">
            <v>7</v>
          </cell>
          <cell r="D488" t="str">
            <v>理科</v>
          </cell>
          <cell r="E488">
            <v>68</v>
          </cell>
          <cell r="F488">
            <v>81</v>
          </cell>
          <cell r="G488">
            <v>61</v>
          </cell>
          <cell r="H488">
            <v>31</v>
          </cell>
          <cell r="I488">
            <v>18</v>
          </cell>
          <cell r="J488">
            <v>27</v>
          </cell>
          <cell r="K488">
            <v>21</v>
          </cell>
          <cell r="L488">
            <v>18</v>
          </cell>
          <cell r="M488">
            <v>37</v>
          </cell>
        </row>
        <row r="489">
          <cell r="A489" t="str">
            <v>513422200405162120</v>
          </cell>
          <cell r="B489" t="str">
            <v>杨大青</v>
          </cell>
          <cell r="C489">
            <v>10</v>
          </cell>
          <cell r="D489" t="str">
            <v>理科</v>
          </cell>
          <cell r="E489">
            <v>107</v>
          </cell>
          <cell r="F489">
            <v>107</v>
          </cell>
          <cell r="G489">
            <v>136</v>
          </cell>
          <cell r="H489">
            <v>64</v>
          </cell>
          <cell r="I489">
            <v>40</v>
          </cell>
          <cell r="J489">
            <v>36</v>
          </cell>
          <cell r="K489">
            <v>41</v>
          </cell>
          <cell r="L489">
            <v>37</v>
          </cell>
          <cell r="M489">
            <v>46</v>
          </cell>
        </row>
        <row r="490">
          <cell r="A490" t="str">
            <v>513422200407091522</v>
          </cell>
          <cell r="B490" t="str">
            <v>杨丹姆</v>
          </cell>
          <cell r="C490">
            <v>11</v>
          </cell>
          <cell r="D490" t="str">
            <v>理科</v>
          </cell>
          <cell r="E490">
            <v>110</v>
          </cell>
          <cell r="F490">
            <v>94</v>
          </cell>
          <cell r="G490">
            <v>129</v>
          </cell>
          <cell r="H490">
            <v>60</v>
          </cell>
          <cell r="I490">
            <v>41</v>
          </cell>
          <cell r="J490">
            <v>36</v>
          </cell>
          <cell r="K490">
            <v>35</v>
          </cell>
          <cell r="L490">
            <v>39</v>
          </cell>
          <cell r="M490">
            <v>34</v>
          </cell>
        </row>
        <row r="491">
          <cell r="A491" t="str">
            <v>513422200406010065</v>
          </cell>
          <cell r="B491" t="str">
            <v>杨帆</v>
          </cell>
          <cell r="C491">
            <v>11</v>
          </cell>
          <cell r="D491" t="str">
            <v>理科</v>
          </cell>
          <cell r="E491">
            <v>93</v>
          </cell>
          <cell r="F491">
            <v>102</v>
          </cell>
          <cell r="G491">
            <v>102</v>
          </cell>
          <cell r="H491">
            <v>61</v>
          </cell>
          <cell r="I491">
            <v>38</v>
          </cell>
          <cell r="J491">
            <v>28</v>
          </cell>
          <cell r="K491">
            <v>35</v>
          </cell>
          <cell r="L491">
            <v>35</v>
          </cell>
          <cell r="M491">
            <v>37</v>
          </cell>
        </row>
        <row r="492">
          <cell r="A492" t="str">
            <v>513422200307033819</v>
          </cell>
          <cell r="B492" t="str">
            <v>杨付兵</v>
          </cell>
          <cell r="C492">
            <v>6</v>
          </cell>
          <cell r="D492" t="str">
            <v>理科</v>
          </cell>
          <cell r="E492">
            <v>71</v>
          </cell>
          <cell r="F492">
            <v>50</v>
          </cell>
          <cell r="G492">
            <v>44</v>
          </cell>
          <cell r="H492">
            <v>37</v>
          </cell>
          <cell r="I492">
            <v>34</v>
          </cell>
          <cell r="J492">
            <v>29</v>
          </cell>
          <cell r="K492">
            <v>31</v>
          </cell>
          <cell r="L492">
            <v>29</v>
          </cell>
          <cell r="M492">
            <v>48</v>
          </cell>
        </row>
        <row r="493">
          <cell r="A493" t="str">
            <v>513422200203110920</v>
          </cell>
          <cell r="B493" t="str">
            <v>杨国兰</v>
          </cell>
          <cell r="C493">
            <v>2</v>
          </cell>
          <cell r="D493" t="str">
            <v>文科</v>
          </cell>
          <cell r="E493">
            <v>91</v>
          </cell>
          <cell r="F493">
            <v>43</v>
          </cell>
          <cell r="G493">
            <v>45</v>
          </cell>
          <cell r="H493">
            <v>33</v>
          </cell>
          <cell r="I493">
            <v>27</v>
          </cell>
          <cell r="J493">
            <v>24</v>
          </cell>
          <cell r="K493">
            <v>34</v>
          </cell>
          <cell r="L493">
            <v>19</v>
          </cell>
          <cell r="M493">
            <v>22</v>
          </cell>
        </row>
        <row r="494">
          <cell r="A494" t="str">
            <v>513422200406010049</v>
          </cell>
          <cell r="B494" t="str">
            <v>杨航</v>
          </cell>
          <cell r="C494">
            <v>11</v>
          </cell>
          <cell r="D494" t="str">
            <v>理科</v>
          </cell>
          <cell r="E494">
            <v>98</v>
          </cell>
          <cell r="F494">
            <v>104</v>
          </cell>
          <cell r="G494">
            <v>118</v>
          </cell>
          <cell r="H494">
            <v>55</v>
          </cell>
          <cell r="I494">
            <v>38</v>
          </cell>
          <cell r="J494">
            <v>29</v>
          </cell>
          <cell r="K494">
            <v>35</v>
          </cell>
          <cell r="L494">
            <v>35</v>
          </cell>
          <cell r="M494">
            <v>34</v>
          </cell>
        </row>
        <row r="495">
          <cell r="A495" t="str">
            <v>513422200009151518</v>
          </cell>
          <cell r="B495" t="str">
            <v>杨挥</v>
          </cell>
          <cell r="C495">
            <v>10</v>
          </cell>
          <cell r="D495" t="str">
            <v>理科</v>
          </cell>
          <cell r="E495">
            <v>103</v>
          </cell>
          <cell r="F495">
            <v>111</v>
          </cell>
          <cell r="G495">
            <v>80</v>
          </cell>
          <cell r="H495">
            <v>55</v>
          </cell>
          <cell r="I495">
            <v>40</v>
          </cell>
          <cell r="J495">
            <v>33</v>
          </cell>
          <cell r="K495">
            <v>30</v>
          </cell>
          <cell r="L495">
            <v>38</v>
          </cell>
          <cell r="M495">
            <v>40</v>
          </cell>
        </row>
        <row r="496">
          <cell r="A496" t="str">
            <v>51342220010405381X</v>
          </cell>
          <cell r="B496" t="str">
            <v>杨建钢</v>
          </cell>
          <cell r="C496">
            <v>7</v>
          </cell>
          <cell r="D496" t="str">
            <v>理科</v>
          </cell>
          <cell r="E496">
            <v>88</v>
          </cell>
          <cell r="F496">
            <v>77</v>
          </cell>
          <cell r="G496">
            <v>28</v>
          </cell>
          <cell r="H496">
            <v>42</v>
          </cell>
          <cell r="I496">
            <v>29</v>
          </cell>
          <cell r="J496">
            <v>34</v>
          </cell>
          <cell r="K496">
            <v>38</v>
          </cell>
          <cell r="L496">
            <v>19</v>
          </cell>
          <cell r="M496">
            <v>42</v>
          </cell>
        </row>
        <row r="497">
          <cell r="A497" t="str">
            <v>513422200305020029</v>
          </cell>
          <cell r="B497" t="str">
            <v>杨柯</v>
          </cell>
          <cell r="C497">
            <v>9</v>
          </cell>
          <cell r="D497" t="str">
            <v>理科</v>
          </cell>
          <cell r="E497">
            <v>96</v>
          </cell>
          <cell r="F497">
            <v>81</v>
          </cell>
          <cell r="G497">
            <v>123</v>
          </cell>
          <cell r="H497">
            <v>55</v>
          </cell>
          <cell r="I497">
            <v>27</v>
          </cell>
          <cell r="J497">
            <v>22</v>
          </cell>
          <cell r="K497">
            <v>34</v>
          </cell>
          <cell r="L497">
            <v>31</v>
          </cell>
          <cell r="M497">
            <v>23</v>
          </cell>
        </row>
        <row r="498">
          <cell r="A498" t="str">
            <v>513422200402150028</v>
          </cell>
          <cell r="B498" t="str">
            <v>杨玲</v>
          </cell>
          <cell r="C498">
            <v>3</v>
          </cell>
          <cell r="D498" t="str">
            <v>文科</v>
          </cell>
          <cell r="E498">
            <v>94</v>
          </cell>
          <cell r="F498">
            <v>103</v>
          </cell>
          <cell r="G498">
            <v>90</v>
          </cell>
          <cell r="H498">
            <v>51</v>
          </cell>
          <cell r="I498">
            <v>40</v>
          </cell>
          <cell r="J498">
            <v>19</v>
          </cell>
          <cell r="K498">
            <v>29</v>
          </cell>
          <cell r="L498">
            <v>24</v>
          </cell>
          <cell r="M498">
            <v>32</v>
          </cell>
        </row>
        <row r="499">
          <cell r="A499" t="str">
            <v>513422200403133414</v>
          </cell>
          <cell r="B499" t="str">
            <v>杨明</v>
          </cell>
          <cell r="C499">
            <v>10</v>
          </cell>
          <cell r="D499" t="str">
            <v>理科</v>
          </cell>
          <cell r="E499">
            <v>91</v>
          </cell>
          <cell r="F499">
            <v>137</v>
          </cell>
          <cell r="G499">
            <v>136</v>
          </cell>
          <cell r="H499">
            <v>68</v>
          </cell>
          <cell r="I499">
            <v>42</v>
          </cell>
          <cell r="J499">
            <v>39</v>
          </cell>
          <cell r="K499">
            <v>42</v>
          </cell>
          <cell r="L499">
            <v>24</v>
          </cell>
          <cell r="M499">
            <v>44</v>
          </cell>
        </row>
        <row r="500">
          <cell r="A500" t="str">
            <v>513422200406092515</v>
          </cell>
          <cell r="B500" t="str">
            <v>杨树才</v>
          </cell>
          <cell r="C500">
            <v>8</v>
          </cell>
          <cell r="D500" t="str">
            <v>理科</v>
          </cell>
          <cell r="E500">
            <v>89</v>
          </cell>
          <cell r="F500">
            <v>71</v>
          </cell>
          <cell r="G500">
            <v>64</v>
          </cell>
          <cell r="H500">
            <v>57</v>
          </cell>
          <cell r="I500">
            <v>20</v>
          </cell>
          <cell r="J500">
            <v>35</v>
          </cell>
          <cell r="K500">
            <v>29</v>
          </cell>
          <cell r="L500">
            <v>37</v>
          </cell>
          <cell r="M500">
            <v>40</v>
          </cell>
        </row>
        <row r="501">
          <cell r="A501" t="str">
            <v>513422200305092516</v>
          </cell>
          <cell r="B501" t="str">
            <v>杨顺强</v>
          </cell>
          <cell r="C501">
            <v>8</v>
          </cell>
          <cell r="D501" t="str">
            <v>理科</v>
          </cell>
          <cell r="E501">
            <v>88</v>
          </cell>
          <cell r="F501">
            <v>79</v>
          </cell>
          <cell r="G501">
            <v>73</v>
          </cell>
          <cell r="H501">
            <v>48</v>
          </cell>
          <cell r="I501">
            <v>30</v>
          </cell>
          <cell r="J501">
            <v>36</v>
          </cell>
          <cell r="K501">
            <v>31</v>
          </cell>
          <cell r="L501">
            <v>25</v>
          </cell>
          <cell r="M501">
            <v>41</v>
          </cell>
        </row>
        <row r="502">
          <cell r="A502" t="str">
            <v>513422200402236227</v>
          </cell>
          <cell r="B502" t="str">
            <v>杨万清</v>
          </cell>
          <cell r="C502">
            <v>2</v>
          </cell>
          <cell r="D502" t="str">
            <v>文科</v>
          </cell>
          <cell r="E502">
            <v>100</v>
          </cell>
          <cell r="F502">
            <v>36</v>
          </cell>
          <cell r="G502">
            <v>64</v>
          </cell>
          <cell r="H502">
            <v>21</v>
          </cell>
          <cell r="I502">
            <v>13</v>
          </cell>
          <cell r="J502">
            <v>21</v>
          </cell>
          <cell r="K502">
            <v>22</v>
          </cell>
          <cell r="L502">
            <v>18</v>
          </cell>
          <cell r="M502">
            <v>21</v>
          </cell>
        </row>
        <row r="503">
          <cell r="A503" t="str">
            <v>513422200305094220</v>
          </cell>
          <cell r="B503" t="str">
            <v>杨万秀</v>
          </cell>
          <cell r="C503">
            <v>7</v>
          </cell>
          <cell r="D503" t="str">
            <v>理科</v>
          </cell>
          <cell r="E503">
            <v>99</v>
          </cell>
          <cell r="F503">
            <v>74</v>
          </cell>
          <cell r="G503">
            <v>59</v>
          </cell>
          <cell r="H503">
            <v>40</v>
          </cell>
          <cell r="I503">
            <v>33</v>
          </cell>
          <cell r="J503">
            <v>34</v>
          </cell>
          <cell r="K503">
            <v>42</v>
          </cell>
          <cell r="L503">
            <v>8</v>
          </cell>
          <cell r="M503">
            <v>41</v>
          </cell>
        </row>
        <row r="504">
          <cell r="A504" t="str">
            <v>513422200204172533</v>
          </cell>
          <cell r="B504" t="str">
            <v>杨小兵</v>
          </cell>
          <cell r="C504">
            <v>8</v>
          </cell>
          <cell r="D504" t="str">
            <v>理科</v>
          </cell>
          <cell r="E504">
            <v>98</v>
          </cell>
          <cell r="F504">
            <v>51</v>
          </cell>
          <cell r="G504">
            <v>55</v>
          </cell>
          <cell r="H504">
            <v>40</v>
          </cell>
          <cell r="I504">
            <v>34</v>
          </cell>
          <cell r="J504">
            <v>27</v>
          </cell>
          <cell r="K504">
            <v>35</v>
          </cell>
          <cell r="L504">
            <v>15</v>
          </cell>
          <cell r="M504">
            <v>46</v>
          </cell>
        </row>
        <row r="505">
          <cell r="A505" t="str">
            <v>513422200302240018</v>
          </cell>
          <cell r="B505" t="str">
            <v>杨小华</v>
          </cell>
          <cell r="C505">
            <v>10</v>
          </cell>
          <cell r="D505" t="str">
            <v>理科</v>
          </cell>
          <cell r="E505">
            <v>91</v>
          </cell>
          <cell r="F505">
            <v>113</v>
          </cell>
          <cell r="G505">
            <v>119</v>
          </cell>
          <cell r="H505">
            <v>57</v>
          </cell>
          <cell r="I505">
            <v>31</v>
          </cell>
          <cell r="J505">
            <v>29</v>
          </cell>
          <cell r="K505">
            <v>34</v>
          </cell>
          <cell r="L505">
            <v>25</v>
          </cell>
          <cell r="M505">
            <v>41</v>
          </cell>
        </row>
        <row r="506">
          <cell r="A506" t="str">
            <v>513422200309171713</v>
          </cell>
          <cell r="B506" t="str">
            <v>杨小强</v>
          </cell>
          <cell r="C506">
            <v>2</v>
          </cell>
          <cell r="D506" t="str">
            <v>文科</v>
          </cell>
          <cell r="E506">
            <v>82</v>
          </cell>
          <cell r="F506">
            <v>72</v>
          </cell>
          <cell r="G506">
            <v>38</v>
          </cell>
          <cell r="H506">
            <v>41</v>
          </cell>
          <cell r="I506">
            <v>19</v>
          </cell>
          <cell r="J506">
            <v>27</v>
          </cell>
          <cell r="K506">
            <v>22</v>
          </cell>
          <cell r="L506">
            <v>13</v>
          </cell>
          <cell r="M506">
            <v>35</v>
          </cell>
        </row>
        <row r="507">
          <cell r="A507" t="str">
            <v>513423200501083111</v>
          </cell>
          <cell r="B507" t="str">
            <v>杨小勇</v>
          </cell>
          <cell r="C507">
            <v>4</v>
          </cell>
          <cell r="D507" t="str">
            <v>文科</v>
          </cell>
          <cell r="E507">
            <v>89</v>
          </cell>
          <cell r="F507">
            <v>65</v>
          </cell>
          <cell r="G507">
            <v>95</v>
          </cell>
          <cell r="H507">
            <v>35</v>
          </cell>
          <cell r="I507">
            <v>20</v>
          </cell>
          <cell r="J507">
            <v>27</v>
          </cell>
          <cell r="K507">
            <v>28</v>
          </cell>
          <cell r="L507">
            <v>24</v>
          </cell>
          <cell r="M507">
            <v>35</v>
          </cell>
        </row>
        <row r="508">
          <cell r="A508" t="str">
            <v>513422200108142318</v>
          </cell>
          <cell r="B508" t="str">
            <v>杨晓红</v>
          </cell>
          <cell r="C508">
            <v>4</v>
          </cell>
          <cell r="D508" t="str">
            <v>文科</v>
          </cell>
          <cell r="E508">
            <v>76</v>
          </cell>
          <cell r="F508">
            <v>39</v>
          </cell>
          <cell r="G508">
            <v>60</v>
          </cell>
          <cell r="H508">
            <v>25</v>
          </cell>
          <cell r="I508">
            <v>17</v>
          </cell>
          <cell r="J508">
            <v>26</v>
          </cell>
          <cell r="K508">
            <v>35</v>
          </cell>
          <cell r="L508">
            <v>17</v>
          </cell>
          <cell r="M508">
            <v>32</v>
          </cell>
        </row>
        <row r="509">
          <cell r="A509" t="str">
            <v>513422200307052737</v>
          </cell>
          <cell r="B509" t="str">
            <v>杨兴龙</v>
          </cell>
          <cell r="C509">
            <v>4</v>
          </cell>
          <cell r="D509" t="str">
            <v>文科</v>
          </cell>
          <cell r="E509">
            <v>71</v>
          </cell>
          <cell r="F509">
            <v>75</v>
          </cell>
          <cell r="G509">
            <v>63</v>
          </cell>
          <cell r="H509">
            <v>35</v>
          </cell>
          <cell r="I509">
            <v>7</v>
          </cell>
          <cell r="J509">
            <v>23</v>
          </cell>
          <cell r="K509">
            <v>28</v>
          </cell>
          <cell r="L509">
            <v>43</v>
          </cell>
          <cell r="M509">
            <v>42</v>
          </cell>
        </row>
        <row r="510">
          <cell r="A510" t="str">
            <v>513401200303090224</v>
          </cell>
          <cell r="B510" t="str">
            <v>杨秀云</v>
          </cell>
          <cell r="C510">
            <v>5</v>
          </cell>
          <cell r="D510" t="str">
            <v>文科</v>
          </cell>
          <cell r="E510">
            <v>83</v>
          </cell>
          <cell r="F510">
            <v>60</v>
          </cell>
          <cell r="G510">
            <v>45</v>
          </cell>
          <cell r="H510">
            <v>15</v>
          </cell>
          <cell r="I510">
            <v>22</v>
          </cell>
          <cell r="J510">
            <v>22</v>
          </cell>
          <cell r="K510">
            <v>32</v>
          </cell>
          <cell r="L510">
            <v>12</v>
          </cell>
          <cell r="M510">
            <v>27</v>
          </cell>
        </row>
        <row r="511">
          <cell r="A511" t="str">
            <v>513422200211041515</v>
          </cell>
          <cell r="B511" t="str">
            <v>杨央章</v>
          </cell>
          <cell r="C511">
            <v>2</v>
          </cell>
          <cell r="D511" t="str">
            <v>文科</v>
          </cell>
          <cell r="E511">
            <v>75</v>
          </cell>
          <cell r="F511">
            <v>56</v>
          </cell>
          <cell r="G511">
            <v>40</v>
          </cell>
          <cell r="H511">
            <v>37</v>
          </cell>
          <cell r="I511">
            <v>20</v>
          </cell>
          <cell r="J511">
            <v>31</v>
          </cell>
          <cell r="K511">
            <v>39</v>
          </cell>
          <cell r="L511">
            <v>30</v>
          </cell>
          <cell r="M511">
            <v>34</v>
          </cell>
        </row>
        <row r="512">
          <cell r="A512" t="str">
            <v>513422200306152349</v>
          </cell>
          <cell r="B512" t="str">
            <v>杨银春</v>
          </cell>
          <cell r="C512">
            <v>2</v>
          </cell>
          <cell r="D512" t="str">
            <v>文科</v>
          </cell>
          <cell r="E512">
            <v>92</v>
          </cell>
          <cell r="F512">
            <v>63</v>
          </cell>
          <cell r="G512">
            <v>48</v>
          </cell>
          <cell r="H512">
            <v>51</v>
          </cell>
          <cell r="I512">
            <v>36</v>
          </cell>
          <cell r="J512">
            <v>28</v>
          </cell>
          <cell r="K512">
            <v>38</v>
          </cell>
          <cell r="L512">
            <v>30</v>
          </cell>
          <cell r="M512">
            <v>43</v>
          </cell>
        </row>
        <row r="513">
          <cell r="A513" t="str">
            <v>513422200302232122</v>
          </cell>
          <cell r="B513" t="str">
            <v>杨勇珍</v>
          </cell>
          <cell r="C513">
            <v>11</v>
          </cell>
          <cell r="D513" t="str">
            <v>理科</v>
          </cell>
          <cell r="E513">
            <v>99</v>
          </cell>
          <cell r="F513">
            <v>102</v>
          </cell>
          <cell r="G513">
            <v>87</v>
          </cell>
          <cell r="H513">
            <v>65</v>
          </cell>
          <cell r="I513">
            <v>40</v>
          </cell>
          <cell r="J513">
            <v>32</v>
          </cell>
          <cell r="K513">
            <v>36</v>
          </cell>
          <cell r="L513">
            <v>33</v>
          </cell>
          <cell r="M513">
            <v>41</v>
          </cell>
        </row>
        <row r="514">
          <cell r="A514" t="str">
            <v>513422200311163827</v>
          </cell>
          <cell r="B514" t="str">
            <v>姚德凤</v>
          </cell>
          <cell r="C514">
            <v>2</v>
          </cell>
          <cell r="D514" t="str">
            <v>文科</v>
          </cell>
          <cell r="E514">
            <v>97</v>
          </cell>
          <cell r="F514">
            <v>62</v>
          </cell>
          <cell r="G514">
            <v>51</v>
          </cell>
          <cell r="H514">
            <v>44</v>
          </cell>
          <cell r="I514">
            <v>27</v>
          </cell>
          <cell r="J514">
            <v>28</v>
          </cell>
          <cell r="K514">
            <v>26</v>
          </cell>
          <cell r="L514">
            <v>29</v>
          </cell>
          <cell r="M514">
            <v>37</v>
          </cell>
        </row>
        <row r="515">
          <cell r="A515" t="str">
            <v>513422200308122119</v>
          </cell>
          <cell r="B515" t="str">
            <v>叶才岗</v>
          </cell>
          <cell r="C515">
            <v>4</v>
          </cell>
          <cell r="D515" t="str">
            <v>文科</v>
          </cell>
          <cell r="E515">
            <v>102</v>
          </cell>
          <cell r="F515">
            <v>74</v>
          </cell>
          <cell r="G515">
            <v>55</v>
          </cell>
          <cell r="H515">
            <v>52</v>
          </cell>
          <cell r="I515">
            <v>35</v>
          </cell>
          <cell r="J515">
            <v>30</v>
          </cell>
          <cell r="K515">
            <v>30</v>
          </cell>
          <cell r="L515">
            <v>33</v>
          </cell>
          <cell r="M515">
            <v>42</v>
          </cell>
        </row>
        <row r="516">
          <cell r="A516" t="str">
            <v>513422200305203829</v>
          </cell>
          <cell r="B516" t="str">
            <v>易洁</v>
          </cell>
          <cell r="C516">
            <v>10</v>
          </cell>
          <cell r="D516" t="str">
            <v>理科</v>
          </cell>
          <cell r="E516">
            <v>111</v>
          </cell>
          <cell r="F516">
            <v>94</v>
          </cell>
          <cell r="G516">
            <v>122</v>
          </cell>
          <cell r="H516">
            <v>64</v>
          </cell>
          <cell r="I516">
            <v>40</v>
          </cell>
          <cell r="J516">
            <v>38</v>
          </cell>
          <cell r="K516">
            <v>35</v>
          </cell>
          <cell r="L516">
            <v>38</v>
          </cell>
          <cell r="M516">
            <v>30</v>
          </cell>
        </row>
        <row r="517">
          <cell r="A517" t="str">
            <v>513422200206056421</v>
          </cell>
          <cell r="B517" t="str">
            <v>益西其珍</v>
          </cell>
          <cell r="C517">
            <v>10</v>
          </cell>
          <cell r="D517" t="str">
            <v>理科</v>
          </cell>
          <cell r="E517">
            <v>107</v>
          </cell>
          <cell r="F517">
            <v>95</v>
          </cell>
          <cell r="G517">
            <v>107</v>
          </cell>
          <cell r="H517">
            <v>66</v>
          </cell>
          <cell r="I517">
            <v>37</v>
          </cell>
          <cell r="J517">
            <v>38</v>
          </cell>
          <cell r="K517">
            <v>27</v>
          </cell>
          <cell r="L517">
            <v>30</v>
          </cell>
          <cell r="M517">
            <v>34</v>
          </cell>
        </row>
        <row r="518">
          <cell r="A518" t="str">
            <v>513422200303102127</v>
          </cell>
          <cell r="B518" t="str">
            <v>益西央宗</v>
          </cell>
          <cell r="C518">
            <v>11</v>
          </cell>
          <cell r="D518" t="str">
            <v>理科</v>
          </cell>
          <cell r="E518">
            <v>116</v>
          </cell>
          <cell r="F518">
            <v>113</v>
          </cell>
          <cell r="G518">
            <v>128</v>
          </cell>
          <cell r="H518">
            <v>69</v>
          </cell>
          <cell r="I518">
            <v>47</v>
          </cell>
          <cell r="J518">
            <v>38</v>
          </cell>
          <cell r="K518">
            <v>35</v>
          </cell>
          <cell r="L518">
            <v>40</v>
          </cell>
          <cell r="M518">
            <v>43</v>
          </cell>
        </row>
        <row r="519">
          <cell r="A519" t="str">
            <v>513422200402130027</v>
          </cell>
          <cell r="B519" t="str">
            <v>益西祝玛</v>
          </cell>
          <cell r="C519">
            <v>5</v>
          </cell>
          <cell r="D519" t="str">
            <v>文科</v>
          </cell>
          <cell r="E519">
            <v>93</v>
          </cell>
          <cell r="F519">
            <v>59</v>
          </cell>
          <cell r="G519">
            <v>69</v>
          </cell>
          <cell r="H519">
            <v>38</v>
          </cell>
          <cell r="I519">
            <v>31</v>
          </cell>
          <cell r="J519">
            <v>21</v>
          </cell>
          <cell r="K519">
            <v>28</v>
          </cell>
          <cell r="L519">
            <v>4</v>
          </cell>
          <cell r="M519">
            <v>19</v>
          </cell>
        </row>
        <row r="520">
          <cell r="A520" t="str">
            <v>513422200306156411</v>
          </cell>
          <cell r="B520" t="str">
            <v>银丁杜吉</v>
          </cell>
          <cell r="C520">
            <v>8</v>
          </cell>
          <cell r="D520" t="str">
            <v>理科</v>
          </cell>
          <cell r="E520">
            <v>82</v>
          </cell>
          <cell r="F520">
            <v>89</v>
          </cell>
          <cell r="G520">
            <v>75</v>
          </cell>
          <cell r="H520">
            <v>52</v>
          </cell>
          <cell r="I520">
            <v>26</v>
          </cell>
          <cell r="J520">
            <v>17</v>
          </cell>
          <cell r="K520">
            <v>26</v>
          </cell>
          <cell r="L520">
            <v>18</v>
          </cell>
          <cell r="M520">
            <v>19</v>
          </cell>
        </row>
        <row r="521">
          <cell r="A521" t="str">
            <v>513422200411155023</v>
          </cell>
          <cell r="B521" t="str">
            <v>余吓敏</v>
          </cell>
          <cell r="C521">
            <v>7</v>
          </cell>
          <cell r="D521" t="str">
            <v>理科</v>
          </cell>
          <cell r="E521">
            <v>62</v>
          </cell>
          <cell r="F521">
            <v>45</v>
          </cell>
          <cell r="G521">
            <v>71</v>
          </cell>
          <cell r="H521">
            <v>30</v>
          </cell>
          <cell r="I521">
            <v>26</v>
          </cell>
          <cell r="J521">
            <v>22</v>
          </cell>
          <cell r="K521">
            <v>19</v>
          </cell>
          <cell r="L521">
            <v>16</v>
          </cell>
          <cell r="M521">
            <v>31</v>
          </cell>
        </row>
        <row r="522">
          <cell r="A522" t="str">
            <v>513422200402154213</v>
          </cell>
          <cell r="B522" t="str">
            <v>袁光顺</v>
          </cell>
          <cell r="C522">
            <v>8</v>
          </cell>
          <cell r="D522" t="str">
            <v>理科</v>
          </cell>
          <cell r="E522">
            <v>95</v>
          </cell>
          <cell r="F522">
            <v>98</v>
          </cell>
          <cell r="G522">
            <v>36</v>
          </cell>
          <cell r="H522">
            <v>63</v>
          </cell>
          <cell r="I522">
            <v>33</v>
          </cell>
          <cell r="J522">
            <v>33</v>
          </cell>
          <cell r="K522">
            <v>26</v>
          </cell>
          <cell r="L522">
            <v>19</v>
          </cell>
          <cell r="M522">
            <v>33</v>
          </cell>
        </row>
        <row r="523">
          <cell r="A523" t="str">
            <v>513422200405165022</v>
          </cell>
          <cell r="B523" t="str">
            <v>泽仁祝玛</v>
          </cell>
          <cell r="C523">
            <v>8</v>
          </cell>
          <cell r="D523" t="str">
            <v>理科</v>
          </cell>
          <cell r="E523">
            <v>76</v>
          </cell>
          <cell r="F523">
            <v>79</v>
          </cell>
          <cell r="G523">
            <v>57</v>
          </cell>
          <cell r="H523">
            <v>47</v>
          </cell>
          <cell r="I523">
            <v>18</v>
          </cell>
          <cell r="J523">
            <v>33</v>
          </cell>
          <cell r="K523">
            <v>27</v>
          </cell>
          <cell r="L523">
            <v>15</v>
          </cell>
          <cell r="M523">
            <v>36</v>
          </cell>
        </row>
        <row r="524">
          <cell r="A524" t="str">
            <v>513422200403114213</v>
          </cell>
          <cell r="B524" t="str">
            <v>扎拉</v>
          </cell>
          <cell r="C524">
            <v>10</v>
          </cell>
          <cell r="D524" t="str">
            <v>理科</v>
          </cell>
          <cell r="E524">
            <v>97</v>
          </cell>
          <cell r="F524">
            <v>92</v>
          </cell>
          <cell r="G524">
            <v>102</v>
          </cell>
          <cell r="H524">
            <v>63</v>
          </cell>
          <cell r="I524">
            <v>37</v>
          </cell>
          <cell r="J524">
            <v>33</v>
          </cell>
          <cell r="K524">
            <v>32</v>
          </cell>
          <cell r="L524">
            <v>30</v>
          </cell>
          <cell r="M524">
            <v>39</v>
          </cell>
        </row>
        <row r="525">
          <cell r="A525" t="str">
            <v>513422200010204218</v>
          </cell>
          <cell r="B525" t="str">
            <v>扎拉杜基</v>
          </cell>
          <cell r="C525">
            <v>6</v>
          </cell>
          <cell r="D525" t="str">
            <v>理科</v>
          </cell>
          <cell r="E525">
            <v>72</v>
          </cell>
          <cell r="F525">
            <v>64</v>
          </cell>
          <cell r="G525">
            <v>38</v>
          </cell>
          <cell r="H525">
            <v>53</v>
          </cell>
          <cell r="I525">
            <v>26</v>
          </cell>
          <cell r="J525">
            <v>26</v>
          </cell>
          <cell r="K525">
            <v>28</v>
          </cell>
          <cell r="L525">
            <v>31</v>
          </cell>
          <cell r="M525">
            <v>35</v>
          </cell>
        </row>
        <row r="526">
          <cell r="A526" t="str">
            <v>513422200402016013</v>
          </cell>
          <cell r="B526" t="str">
            <v>扎什尼玛</v>
          </cell>
          <cell r="C526">
            <v>1</v>
          </cell>
          <cell r="D526" t="str">
            <v>文科</v>
          </cell>
          <cell r="E526">
            <v>94</v>
          </cell>
          <cell r="F526">
            <v>92</v>
          </cell>
          <cell r="G526">
            <v>91</v>
          </cell>
          <cell r="H526">
            <v>58</v>
          </cell>
          <cell r="I526">
            <v>32</v>
          </cell>
          <cell r="J526">
            <v>24</v>
          </cell>
          <cell r="K526">
            <v>33</v>
          </cell>
          <cell r="L526">
            <v>31</v>
          </cell>
          <cell r="M526">
            <v>32</v>
          </cell>
        </row>
        <row r="527">
          <cell r="A527" t="str">
            <v>513422200001145412</v>
          </cell>
          <cell r="B527" t="str">
            <v>扎西</v>
          </cell>
          <cell r="C527">
            <v>4</v>
          </cell>
          <cell r="D527" t="str">
            <v>文科</v>
          </cell>
          <cell r="E527">
            <v>90</v>
          </cell>
          <cell r="F527">
            <v>48</v>
          </cell>
          <cell r="G527">
            <v>62</v>
          </cell>
          <cell r="H527">
            <v>41</v>
          </cell>
          <cell r="I527">
            <v>15</v>
          </cell>
          <cell r="J527">
            <v>24</v>
          </cell>
          <cell r="K527">
            <v>32</v>
          </cell>
          <cell r="L527">
            <v>24</v>
          </cell>
          <cell r="M527">
            <v>40</v>
          </cell>
        </row>
        <row r="528">
          <cell r="A528" t="str">
            <v>513422200110153825</v>
          </cell>
          <cell r="B528" t="str">
            <v>扎西布池</v>
          </cell>
          <cell r="C528">
            <v>11</v>
          </cell>
          <cell r="D528" t="str">
            <v>理科</v>
          </cell>
          <cell r="E528">
            <v>109</v>
          </cell>
          <cell r="F528">
            <v>107</v>
          </cell>
          <cell r="G528">
            <v>131</v>
          </cell>
          <cell r="H528">
            <v>66</v>
          </cell>
          <cell r="I528">
            <v>36</v>
          </cell>
          <cell r="J528">
            <v>36</v>
          </cell>
          <cell r="K528">
            <v>39</v>
          </cell>
          <cell r="L528">
            <v>34</v>
          </cell>
          <cell r="M528">
            <v>44</v>
          </cell>
        </row>
        <row r="529">
          <cell r="A529" t="str">
            <v>513422200311251325</v>
          </cell>
          <cell r="B529" t="str">
            <v>扎西布尺</v>
          </cell>
          <cell r="C529">
            <v>8</v>
          </cell>
          <cell r="D529" t="str">
            <v>理科</v>
          </cell>
          <cell r="E529">
            <v>97</v>
          </cell>
          <cell r="F529">
            <v>79</v>
          </cell>
          <cell r="G529">
            <v>80</v>
          </cell>
          <cell r="H529">
            <v>28</v>
          </cell>
          <cell r="I529">
            <v>24</v>
          </cell>
          <cell r="J529">
            <v>32</v>
          </cell>
          <cell r="K529">
            <v>31</v>
          </cell>
          <cell r="L529">
            <v>16</v>
          </cell>
          <cell r="M529">
            <v>41</v>
          </cell>
        </row>
        <row r="530">
          <cell r="A530" t="str">
            <v>513422200301154812</v>
          </cell>
          <cell r="B530" t="str">
            <v>扎西次尔</v>
          </cell>
          <cell r="C530">
            <v>8</v>
          </cell>
          <cell r="D530" t="str">
            <v>理科</v>
          </cell>
          <cell r="E530">
            <v>78</v>
          </cell>
          <cell r="F530">
            <v>65</v>
          </cell>
          <cell r="G530">
            <v>40</v>
          </cell>
          <cell r="H530">
            <v>49</v>
          </cell>
          <cell r="I530">
            <v>25</v>
          </cell>
          <cell r="J530">
            <v>20</v>
          </cell>
          <cell r="K530">
            <v>27</v>
          </cell>
          <cell r="L530">
            <v>14</v>
          </cell>
          <cell r="M530">
            <v>39</v>
          </cell>
        </row>
        <row r="531">
          <cell r="A531" t="str">
            <v>513422200004125812</v>
          </cell>
          <cell r="B531" t="str">
            <v>扎西旦珠</v>
          </cell>
          <cell r="C531">
            <v>3</v>
          </cell>
          <cell r="D531" t="str">
            <v>文科</v>
          </cell>
          <cell r="E531">
            <v>75</v>
          </cell>
          <cell r="F531">
            <v>42</v>
          </cell>
          <cell r="G531">
            <v>35</v>
          </cell>
          <cell r="H531">
            <v>34</v>
          </cell>
          <cell r="I531">
            <v>16</v>
          </cell>
          <cell r="J531">
            <v>25</v>
          </cell>
          <cell r="K531">
            <v>32</v>
          </cell>
          <cell r="L531">
            <v>12</v>
          </cell>
          <cell r="M531">
            <v>33</v>
          </cell>
        </row>
        <row r="532">
          <cell r="A532" t="str">
            <v>513422200202183618</v>
          </cell>
          <cell r="B532" t="str">
            <v>扎西降初</v>
          </cell>
          <cell r="C532">
            <v>9</v>
          </cell>
          <cell r="D532" t="str">
            <v>理科</v>
          </cell>
          <cell r="E532">
            <v>84</v>
          </cell>
          <cell r="F532">
            <v>81</v>
          </cell>
          <cell r="G532">
            <v>57</v>
          </cell>
          <cell r="H532">
            <v>49</v>
          </cell>
          <cell r="I532">
            <v>24</v>
          </cell>
          <cell r="J532">
            <v>28</v>
          </cell>
          <cell r="K532">
            <v>33</v>
          </cell>
          <cell r="L532">
            <v>23</v>
          </cell>
          <cell r="M532">
            <v>36</v>
          </cell>
        </row>
        <row r="533">
          <cell r="A533" t="str">
            <v>513422200212303820</v>
          </cell>
          <cell r="B533" t="str">
            <v>扎西拉姆</v>
          </cell>
          <cell r="C533">
            <v>6</v>
          </cell>
          <cell r="D533" t="str">
            <v>理科</v>
          </cell>
          <cell r="E533">
            <v>85</v>
          </cell>
          <cell r="F533">
            <v>68</v>
          </cell>
          <cell r="G533">
            <v>79</v>
          </cell>
          <cell r="H533">
            <v>40</v>
          </cell>
          <cell r="I533">
            <v>32</v>
          </cell>
          <cell r="J533">
            <v>31</v>
          </cell>
          <cell r="K533">
            <v>24</v>
          </cell>
          <cell r="L533">
            <v>23</v>
          </cell>
          <cell r="M533">
            <v>25</v>
          </cell>
        </row>
        <row r="534">
          <cell r="A534" t="str">
            <v>513422200001153826</v>
          </cell>
          <cell r="B534" t="str">
            <v>扎西拉姆</v>
          </cell>
          <cell r="C534">
            <v>3</v>
          </cell>
          <cell r="D534" t="str">
            <v>文科</v>
          </cell>
          <cell r="E534">
            <v>71</v>
          </cell>
          <cell r="F534">
            <v>37</v>
          </cell>
          <cell r="G534">
            <v>77</v>
          </cell>
          <cell r="H534">
            <v>25</v>
          </cell>
          <cell r="I534">
            <v>12</v>
          </cell>
          <cell r="J534">
            <v>22</v>
          </cell>
          <cell r="K534">
            <v>19</v>
          </cell>
          <cell r="L534">
            <v>20</v>
          </cell>
          <cell r="M534">
            <v>18</v>
          </cell>
        </row>
        <row r="535">
          <cell r="A535" t="str">
            <v>513422200309273410</v>
          </cell>
          <cell r="B535" t="str">
            <v>扎西龙布</v>
          </cell>
          <cell r="C535">
            <v>11</v>
          </cell>
          <cell r="D535" t="str">
            <v>理科</v>
          </cell>
          <cell r="E535">
            <v>98</v>
          </cell>
          <cell r="F535">
            <v>98</v>
          </cell>
          <cell r="G535">
            <v>117</v>
          </cell>
          <cell r="H535">
            <v>63</v>
          </cell>
          <cell r="I535">
            <v>39</v>
          </cell>
          <cell r="J535">
            <v>32</v>
          </cell>
          <cell r="K535">
            <v>35</v>
          </cell>
          <cell r="L535">
            <v>29</v>
          </cell>
          <cell r="M535">
            <v>35</v>
          </cell>
        </row>
        <row r="536">
          <cell r="A536" t="str">
            <v>513422200312082519</v>
          </cell>
          <cell r="B536" t="str">
            <v>扎西尼玛</v>
          </cell>
          <cell r="C536">
            <v>3</v>
          </cell>
          <cell r="D536" t="str">
            <v>文科</v>
          </cell>
          <cell r="E536">
            <v>81</v>
          </cell>
          <cell r="F536">
            <v>48</v>
          </cell>
          <cell r="G536">
            <v>50</v>
          </cell>
          <cell r="H536">
            <v>33</v>
          </cell>
          <cell r="I536">
            <v>25</v>
          </cell>
          <cell r="J536">
            <v>19</v>
          </cell>
          <cell r="K536">
            <v>21</v>
          </cell>
          <cell r="L536">
            <v>25</v>
          </cell>
          <cell r="M536">
            <v>32</v>
          </cell>
        </row>
        <row r="537">
          <cell r="A537" t="str">
            <v>513422200408105412</v>
          </cell>
          <cell r="B537" t="str">
            <v>扎西偏初</v>
          </cell>
          <cell r="C537">
            <v>4</v>
          </cell>
          <cell r="D537" t="str">
            <v>文科</v>
          </cell>
          <cell r="E537">
            <v>77</v>
          </cell>
          <cell r="F537">
            <v>41</v>
          </cell>
          <cell r="G537">
            <v>49</v>
          </cell>
          <cell r="H537">
            <v>42</v>
          </cell>
          <cell r="I537">
            <v>16</v>
          </cell>
          <cell r="J537">
            <v>34</v>
          </cell>
          <cell r="K537">
            <v>33</v>
          </cell>
          <cell r="L537">
            <v>19</v>
          </cell>
          <cell r="M537">
            <v>39</v>
          </cell>
        </row>
        <row r="538">
          <cell r="A538" t="str">
            <v>513422200311170015</v>
          </cell>
          <cell r="B538" t="str">
            <v>扎西温珠</v>
          </cell>
          <cell r="C538">
            <v>9</v>
          </cell>
          <cell r="D538" t="str">
            <v>理科</v>
          </cell>
          <cell r="E538">
            <v>101</v>
          </cell>
          <cell r="F538">
            <v>73</v>
          </cell>
          <cell r="G538">
            <v>87</v>
          </cell>
          <cell r="H538">
            <v>56</v>
          </cell>
          <cell r="I538">
            <v>30</v>
          </cell>
          <cell r="J538">
            <v>30</v>
          </cell>
          <cell r="K538">
            <v>26</v>
          </cell>
          <cell r="L538">
            <v>15</v>
          </cell>
          <cell r="M538">
            <v>32</v>
          </cell>
        </row>
        <row r="539">
          <cell r="A539" t="str">
            <v>513422200303211526</v>
          </cell>
          <cell r="B539" t="str">
            <v>扎西央初</v>
          </cell>
          <cell r="C539">
            <v>3</v>
          </cell>
          <cell r="D539" t="str">
            <v>文科</v>
          </cell>
          <cell r="E539">
            <v>93</v>
          </cell>
          <cell r="F539">
            <v>50</v>
          </cell>
          <cell r="G539">
            <v>55</v>
          </cell>
          <cell r="H539">
            <v>21</v>
          </cell>
          <cell r="I539">
            <v>23</v>
          </cell>
          <cell r="J539">
            <v>23</v>
          </cell>
          <cell r="K539">
            <v>27</v>
          </cell>
          <cell r="L539">
            <v>12</v>
          </cell>
          <cell r="M539">
            <v>29</v>
          </cell>
        </row>
        <row r="540">
          <cell r="A540" t="str">
            <v>513422200509203820</v>
          </cell>
          <cell r="B540" t="str">
            <v>扎西央青</v>
          </cell>
          <cell r="C540">
            <v>1</v>
          </cell>
          <cell r="D540" t="str">
            <v>文科</v>
          </cell>
          <cell r="E540">
            <v>107</v>
          </cell>
          <cell r="F540">
            <v>57</v>
          </cell>
          <cell r="G540">
            <v>108</v>
          </cell>
          <cell r="H540">
            <v>31</v>
          </cell>
          <cell r="I540">
            <v>24</v>
          </cell>
          <cell r="J540">
            <v>26</v>
          </cell>
          <cell r="K540">
            <v>32</v>
          </cell>
          <cell r="L540">
            <v>27</v>
          </cell>
          <cell r="M540">
            <v>41</v>
          </cell>
        </row>
        <row r="541">
          <cell r="A541" t="str">
            <v>513422200401012328</v>
          </cell>
          <cell r="B541" t="str">
            <v>扎西央宗</v>
          </cell>
          <cell r="C541">
            <v>4</v>
          </cell>
          <cell r="D541" t="str">
            <v>文科</v>
          </cell>
          <cell r="E541">
            <v>99</v>
          </cell>
          <cell r="F541">
            <v>53</v>
          </cell>
          <cell r="G541">
            <v>99</v>
          </cell>
          <cell r="H541">
            <v>33</v>
          </cell>
          <cell r="I541">
            <v>12</v>
          </cell>
          <cell r="J541">
            <v>21</v>
          </cell>
          <cell r="K541">
            <v>21</v>
          </cell>
          <cell r="L541">
            <v>27</v>
          </cell>
          <cell r="M541">
            <v>24</v>
          </cell>
        </row>
        <row r="542">
          <cell r="A542" t="str">
            <v>513422200307013826</v>
          </cell>
          <cell r="B542" t="str">
            <v>扎西祝玛</v>
          </cell>
          <cell r="C542">
            <v>11</v>
          </cell>
          <cell r="D542" t="str">
            <v>理科</v>
          </cell>
          <cell r="E542">
            <v>98</v>
          </cell>
          <cell r="F542">
            <v>89</v>
          </cell>
          <cell r="G542">
            <v>127</v>
          </cell>
          <cell r="H542">
            <v>57</v>
          </cell>
          <cell r="I542">
            <v>32</v>
          </cell>
          <cell r="J542">
            <v>42</v>
          </cell>
          <cell r="K542">
            <v>37</v>
          </cell>
          <cell r="L542">
            <v>24</v>
          </cell>
          <cell r="M542">
            <v>45</v>
          </cell>
        </row>
        <row r="543">
          <cell r="A543" t="str">
            <v>513422200103292317</v>
          </cell>
          <cell r="B543" t="str">
            <v>张安冬</v>
          </cell>
          <cell r="C543">
            <v>5</v>
          </cell>
          <cell r="D543" t="str">
            <v>文科</v>
          </cell>
          <cell r="E543">
            <v>90</v>
          </cell>
          <cell r="F543">
            <v>50</v>
          </cell>
          <cell r="G543">
            <v>33</v>
          </cell>
          <cell r="H543">
            <v>37</v>
          </cell>
          <cell r="I543">
            <v>26</v>
          </cell>
          <cell r="J543">
            <v>30</v>
          </cell>
          <cell r="K543">
            <v>28</v>
          </cell>
          <cell r="L543">
            <v>31</v>
          </cell>
          <cell r="M543">
            <v>36</v>
          </cell>
        </row>
        <row r="544">
          <cell r="A544" t="str">
            <v>513422200102022729</v>
          </cell>
          <cell r="B544" t="str">
            <v>张安英</v>
          </cell>
          <cell r="C544">
            <v>5</v>
          </cell>
          <cell r="D544" t="str">
            <v>文科</v>
          </cell>
          <cell r="E544">
            <v>79</v>
          </cell>
          <cell r="F544">
            <v>51</v>
          </cell>
          <cell r="G544">
            <v>92</v>
          </cell>
          <cell r="H544">
            <v>36</v>
          </cell>
          <cell r="I544">
            <v>21</v>
          </cell>
          <cell r="J544">
            <v>26</v>
          </cell>
          <cell r="K544">
            <v>25</v>
          </cell>
          <cell r="L544">
            <v>31</v>
          </cell>
          <cell r="M544">
            <v>29</v>
          </cell>
        </row>
        <row r="545">
          <cell r="A545" t="str">
            <v>513422200210050313</v>
          </cell>
          <cell r="B545" t="str">
            <v>张安宇</v>
          </cell>
          <cell r="C545">
            <v>9</v>
          </cell>
          <cell r="D545" t="str">
            <v>理科</v>
          </cell>
          <cell r="E545">
            <v>99</v>
          </cell>
          <cell r="F545">
            <v>87</v>
          </cell>
          <cell r="G545">
            <v>90</v>
          </cell>
          <cell r="H545">
            <v>66</v>
          </cell>
          <cell r="I545">
            <v>40</v>
          </cell>
          <cell r="J545">
            <v>34</v>
          </cell>
          <cell r="K545">
            <v>32</v>
          </cell>
          <cell r="L545">
            <v>32</v>
          </cell>
          <cell r="M545">
            <v>43</v>
          </cell>
        </row>
        <row r="546">
          <cell r="A546" t="str">
            <v>51342220051025211X</v>
          </cell>
          <cell r="B546" t="str">
            <v>张朝文</v>
          </cell>
          <cell r="C546">
            <v>10</v>
          </cell>
          <cell r="D546" t="str">
            <v>理科</v>
          </cell>
          <cell r="E546">
            <v>98</v>
          </cell>
          <cell r="F546">
            <v>99</v>
          </cell>
          <cell r="G546">
            <v>111</v>
          </cell>
          <cell r="H546">
            <v>65</v>
          </cell>
          <cell r="I546">
            <v>35</v>
          </cell>
          <cell r="J546">
            <v>29</v>
          </cell>
          <cell r="K546">
            <v>32</v>
          </cell>
          <cell r="L546">
            <v>33</v>
          </cell>
          <cell r="M546">
            <v>39</v>
          </cell>
        </row>
        <row r="547">
          <cell r="A547" t="str">
            <v>513422200401240013</v>
          </cell>
          <cell r="B547" t="str">
            <v>张方涛</v>
          </cell>
          <cell r="C547">
            <v>9</v>
          </cell>
          <cell r="D547" t="str">
            <v>理科</v>
          </cell>
          <cell r="E547">
            <v>105</v>
          </cell>
          <cell r="F547">
            <v>88</v>
          </cell>
          <cell r="G547">
            <v>101</v>
          </cell>
          <cell r="H547">
            <v>57</v>
          </cell>
          <cell r="I547">
            <v>35</v>
          </cell>
          <cell r="J547">
            <v>29</v>
          </cell>
          <cell r="K547">
            <v>31</v>
          </cell>
          <cell r="L547">
            <v>23</v>
          </cell>
          <cell r="M547">
            <v>36</v>
          </cell>
        </row>
        <row r="548">
          <cell r="A548" t="str">
            <v>513422200407290046</v>
          </cell>
          <cell r="B548" t="str">
            <v>张虹</v>
          </cell>
          <cell r="C548">
            <v>9</v>
          </cell>
          <cell r="D548" t="str">
            <v>理科</v>
          </cell>
          <cell r="E548">
            <v>93</v>
          </cell>
          <cell r="F548">
            <v>88</v>
          </cell>
          <cell r="G548">
            <v>111</v>
          </cell>
          <cell r="H548">
            <v>61</v>
          </cell>
          <cell r="I548">
            <v>37</v>
          </cell>
          <cell r="J548">
            <v>20</v>
          </cell>
          <cell r="K548">
            <v>25</v>
          </cell>
          <cell r="L548">
            <v>30</v>
          </cell>
          <cell r="M548">
            <v>22</v>
          </cell>
        </row>
        <row r="549">
          <cell r="A549" t="str">
            <v>513422200205300015</v>
          </cell>
          <cell r="B549" t="str">
            <v>张华林</v>
          </cell>
          <cell r="C549">
            <v>6</v>
          </cell>
          <cell r="D549" t="str">
            <v>理科</v>
          </cell>
          <cell r="E549">
            <v>97</v>
          </cell>
          <cell r="F549">
            <v>68</v>
          </cell>
          <cell r="G549">
            <v>27</v>
          </cell>
          <cell r="H549">
            <v>66</v>
          </cell>
          <cell r="I549">
            <v>31</v>
          </cell>
          <cell r="J549">
            <v>39</v>
          </cell>
          <cell r="K549">
            <v>33</v>
          </cell>
          <cell r="L549">
            <v>26</v>
          </cell>
          <cell r="M549">
            <v>44</v>
          </cell>
        </row>
        <row r="550">
          <cell r="A550" t="str">
            <v>513422200302070311</v>
          </cell>
          <cell r="B550" t="str">
            <v>张杰</v>
          </cell>
          <cell r="C550">
            <v>10</v>
          </cell>
          <cell r="D550" t="str">
            <v>理科</v>
          </cell>
          <cell r="E550">
            <v>97</v>
          </cell>
          <cell r="F550">
            <v>95</v>
          </cell>
          <cell r="G550">
            <v>93</v>
          </cell>
          <cell r="H550">
            <v>70</v>
          </cell>
          <cell r="I550">
            <v>36</v>
          </cell>
          <cell r="J550">
            <v>33</v>
          </cell>
          <cell r="K550">
            <v>33</v>
          </cell>
          <cell r="L550">
            <v>32</v>
          </cell>
          <cell r="M550">
            <v>35</v>
          </cell>
        </row>
        <row r="551">
          <cell r="A551" t="str">
            <v>513422200307132323</v>
          </cell>
          <cell r="B551" t="str">
            <v>张丽</v>
          </cell>
          <cell r="C551">
            <v>3</v>
          </cell>
          <cell r="D551" t="str">
            <v>文科</v>
          </cell>
          <cell r="E551">
            <v>96</v>
          </cell>
          <cell r="F551">
            <v>70</v>
          </cell>
          <cell r="G551">
            <v>78</v>
          </cell>
          <cell r="H551">
            <v>28</v>
          </cell>
          <cell r="I551">
            <v>25</v>
          </cell>
          <cell r="J551">
            <v>28</v>
          </cell>
          <cell r="K551">
            <v>38</v>
          </cell>
          <cell r="L551">
            <v>17</v>
          </cell>
          <cell r="M551">
            <v>41</v>
          </cell>
        </row>
        <row r="552">
          <cell r="A552" t="str">
            <v>51342220031227211X</v>
          </cell>
          <cell r="B552" t="str">
            <v>张啟元</v>
          </cell>
          <cell r="C552">
            <v>7</v>
          </cell>
          <cell r="D552" t="str">
            <v>理科</v>
          </cell>
          <cell r="E552">
            <v>82</v>
          </cell>
          <cell r="F552">
            <v>60</v>
          </cell>
          <cell r="G552">
            <v>64</v>
          </cell>
          <cell r="H552">
            <v>48</v>
          </cell>
          <cell r="I552">
            <v>26</v>
          </cell>
          <cell r="J552">
            <v>24</v>
          </cell>
          <cell r="K552">
            <v>33</v>
          </cell>
          <cell r="L552">
            <v>24</v>
          </cell>
          <cell r="M552">
            <v>28</v>
          </cell>
        </row>
        <row r="553">
          <cell r="A553" t="str">
            <v>513422200602091528</v>
          </cell>
          <cell r="B553" t="str">
            <v>张小英</v>
          </cell>
          <cell r="C553">
            <v>4</v>
          </cell>
          <cell r="D553" t="str">
            <v>文科</v>
          </cell>
          <cell r="E553">
            <v>78</v>
          </cell>
          <cell r="F553">
            <v>82</v>
          </cell>
          <cell r="G553">
            <v>75</v>
          </cell>
          <cell r="H553">
            <v>26</v>
          </cell>
          <cell r="I553">
            <v>5</v>
          </cell>
          <cell r="J553">
            <v>19</v>
          </cell>
          <cell r="K553">
            <v>22</v>
          </cell>
          <cell r="L553">
            <v>8</v>
          </cell>
          <cell r="M553">
            <v>27</v>
          </cell>
        </row>
        <row r="554">
          <cell r="A554" t="str">
            <v>51342220030527001X</v>
          </cell>
          <cell r="B554" t="str">
            <v>赵朝富</v>
          </cell>
          <cell r="C554">
            <v>7</v>
          </cell>
          <cell r="D554" t="str">
            <v>理科</v>
          </cell>
          <cell r="E554">
            <v>82</v>
          </cell>
          <cell r="F554">
            <v>72</v>
          </cell>
          <cell r="G554">
            <v>64</v>
          </cell>
          <cell r="H554">
            <v>52</v>
          </cell>
          <cell r="I554">
            <v>36</v>
          </cell>
          <cell r="J554">
            <v>27</v>
          </cell>
          <cell r="K554">
            <v>24</v>
          </cell>
          <cell r="L554">
            <v>24</v>
          </cell>
          <cell r="M554">
            <v>28</v>
          </cell>
        </row>
        <row r="555">
          <cell r="A555" t="str">
            <v>513422200301083823</v>
          </cell>
          <cell r="B555" t="str">
            <v>赵义春</v>
          </cell>
          <cell r="C555">
            <v>7</v>
          </cell>
          <cell r="D555" t="str">
            <v>理科</v>
          </cell>
          <cell r="E555">
            <v>79</v>
          </cell>
          <cell r="F555">
            <v>54</v>
          </cell>
          <cell r="G555">
            <v>55</v>
          </cell>
          <cell r="H555">
            <v>27</v>
          </cell>
          <cell r="I555">
            <v>29</v>
          </cell>
          <cell r="J555">
            <v>22</v>
          </cell>
          <cell r="K555">
            <v>18</v>
          </cell>
          <cell r="L555">
            <v>21</v>
          </cell>
          <cell r="M555">
            <v>25</v>
          </cell>
        </row>
        <row r="556">
          <cell r="A556" t="str">
            <v>51342220040127212X</v>
          </cell>
          <cell r="B556" t="str">
            <v>赵云霞</v>
          </cell>
          <cell r="C556">
            <v>10</v>
          </cell>
          <cell r="D556" t="str">
            <v>理科</v>
          </cell>
          <cell r="E556">
            <v>108</v>
          </cell>
          <cell r="F556">
            <v>103</v>
          </cell>
          <cell r="G556">
            <v>108</v>
          </cell>
          <cell r="H556">
            <v>64</v>
          </cell>
          <cell r="I556">
            <v>44</v>
          </cell>
          <cell r="J556">
            <v>42</v>
          </cell>
          <cell r="K556">
            <v>32</v>
          </cell>
          <cell r="L556">
            <v>35</v>
          </cell>
          <cell r="M556">
            <v>40</v>
          </cell>
        </row>
        <row r="557">
          <cell r="A557" t="str">
            <v>51342220040628172X</v>
          </cell>
          <cell r="B557" t="str">
            <v>忠勇次尔</v>
          </cell>
          <cell r="C557">
            <v>4</v>
          </cell>
          <cell r="D557" t="str">
            <v>文科</v>
          </cell>
          <cell r="E557">
            <v>77</v>
          </cell>
          <cell r="F557">
            <v>45</v>
          </cell>
          <cell r="G557">
            <v>89</v>
          </cell>
          <cell r="H557">
            <v>31</v>
          </cell>
          <cell r="I557">
            <v>27</v>
          </cell>
          <cell r="J557">
            <v>27</v>
          </cell>
          <cell r="K557">
            <v>22</v>
          </cell>
          <cell r="L557">
            <v>25</v>
          </cell>
          <cell r="M557">
            <v>36</v>
          </cell>
        </row>
        <row r="558">
          <cell r="A558" t="str">
            <v>513422200406080020</v>
          </cell>
          <cell r="B558" t="str">
            <v>周晨曦</v>
          </cell>
          <cell r="C558">
            <v>7</v>
          </cell>
          <cell r="D558" t="str">
            <v>理科</v>
          </cell>
          <cell r="E558">
            <v>78</v>
          </cell>
          <cell r="F558">
            <v>65</v>
          </cell>
          <cell r="G558">
            <v>65</v>
          </cell>
          <cell r="H558">
            <v>42</v>
          </cell>
          <cell r="I558">
            <v>29</v>
          </cell>
          <cell r="J558">
            <v>23</v>
          </cell>
          <cell r="K558">
            <v>24</v>
          </cell>
          <cell r="L558">
            <v>20</v>
          </cell>
          <cell r="M558">
            <v>27</v>
          </cell>
        </row>
        <row r="559">
          <cell r="A559" t="str">
            <v>51342220021027662X</v>
          </cell>
          <cell r="B559" t="str">
            <v>周健秀</v>
          </cell>
          <cell r="C559">
            <v>2</v>
          </cell>
          <cell r="D559" t="str">
            <v>文科</v>
          </cell>
          <cell r="E559">
            <v>83</v>
          </cell>
          <cell r="F559">
            <v>81</v>
          </cell>
          <cell r="G559">
            <v>90</v>
          </cell>
          <cell r="H559">
            <v>42</v>
          </cell>
          <cell r="I559">
            <v>20</v>
          </cell>
          <cell r="J559">
            <v>29</v>
          </cell>
          <cell r="K559">
            <v>28</v>
          </cell>
          <cell r="L559">
            <v>17</v>
          </cell>
          <cell r="M559">
            <v>45</v>
          </cell>
        </row>
        <row r="560">
          <cell r="A560" t="str">
            <v>513422200403251314</v>
          </cell>
          <cell r="B560" t="str">
            <v>周强强</v>
          </cell>
          <cell r="C560">
            <v>9</v>
          </cell>
          <cell r="D560" t="str">
            <v>理科</v>
          </cell>
          <cell r="E560">
            <v>102</v>
          </cell>
          <cell r="F560">
            <v>82</v>
          </cell>
          <cell r="G560">
            <v>92</v>
          </cell>
          <cell r="H560">
            <v>64</v>
          </cell>
          <cell r="I560">
            <v>41</v>
          </cell>
          <cell r="J560">
            <v>20</v>
          </cell>
          <cell r="K560">
            <v>31</v>
          </cell>
          <cell r="L560">
            <v>32</v>
          </cell>
          <cell r="M560">
            <v>25</v>
          </cell>
        </row>
        <row r="561">
          <cell r="A561" t="str">
            <v>513422200108252111</v>
          </cell>
          <cell r="B561" t="str">
            <v>周顺</v>
          </cell>
          <cell r="C561">
            <v>9</v>
          </cell>
          <cell r="D561" t="str">
            <v>理科</v>
          </cell>
          <cell r="E561">
            <v>86</v>
          </cell>
          <cell r="F561">
            <v>79</v>
          </cell>
          <cell r="G561">
            <v>87</v>
          </cell>
          <cell r="H561">
            <v>59</v>
          </cell>
          <cell r="I561">
            <v>37</v>
          </cell>
          <cell r="J561">
            <v>24</v>
          </cell>
          <cell r="K561">
            <v>24</v>
          </cell>
          <cell r="L561">
            <v>14</v>
          </cell>
          <cell r="M561">
            <v>27</v>
          </cell>
        </row>
        <row r="562">
          <cell r="A562" t="str">
            <v>51342220031102291X</v>
          </cell>
          <cell r="B562" t="str">
            <v>朱茂发</v>
          </cell>
          <cell r="C562">
            <v>6</v>
          </cell>
          <cell r="D562" t="str">
            <v>理科</v>
          </cell>
          <cell r="E562">
            <v>64</v>
          </cell>
          <cell r="F562">
            <v>108</v>
          </cell>
          <cell r="G562">
            <v>72</v>
          </cell>
          <cell r="H562">
            <v>61</v>
          </cell>
          <cell r="I562">
            <v>16</v>
          </cell>
          <cell r="J562">
            <v>28</v>
          </cell>
          <cell r="K562">
            <v>34</v>
          </cell>
          <cell r="L562">
            <v>17</v>
          </cell>
          <cell r="M562">
            <v>47</v>
          </cell>
        </row>
        <row r="563">
          <cell r="A563" t="str">
            <v>513422200201254824</v>
          </cell>
          <cell r="B563" t="str">
            <v>祝玛拉初</v>
          </cell>
          <cell r="C563">
            <v>2</v>
          </cell>
          <cell r="D563" t="str">
            <v>文科</v>
          </cell>
          <cell r="E563">
            <v>103</v>
          </cell>
          <cell r="F563">
            <v>62</v>
          </cell>
          <cell r="G563">
            <v>70</v>
          </cell>
          <cell r="H563">
            <v>20</v>
          </cell>
          <cell r="I563">
            <v>20</v>
          </cell>
          <cell r="J563">
            <v>29</v>
          </cell>
          <cell r="K563">
            <v>36</v>
          </cell>
          <cell r="L563">
            <v>17</v>
          </cell>
          <cell r="M563">
            <v>38</v>
          </cell>
        </row>
        <row r="564">
          <cell r="A564" t="str">
            <v>51342220041109032X</v>
          </cell>
          <cell r="B564" t="str">
            <v>祝玛拉初</v>
          </cell>
          <cell r="C564">
            <v>4</v>
          </cell>
          <cell r="D564" t="str">
            <v>文科</v>
          </cell>
          <cell r="E564">
            <v>95</v>
          </cell>
          <cell r="F564">
            <v>48</v>
          </cell>
          <cell r="G564">
            <v>55</v>
          </cell>
          <cell r="H564">
            <v>34</v>
          </cell>
          <cell r="I564">
            <v>10</v>
          </cell>
          <cell r="J564">
            <v>19</v>
          </cell>
          <cell r="K564">
            <v>26</v>
          </cell>
          <cell r="L564">
            <v>32</v>
          </cell>
          <cell r="M564">
            <v>38</v>
          </cell>
        </row>
        <row r="565">
          <cell r="A565" t="str">
            <v>513422200203084021</v>
          </cell>
          <cell r="B565" t="str">
            <v>祝玛央青</v>
          </cell>
          <cell r="C565">
            <v>1</v>
          </cell>
          <cell r="D565" t="str">
            <v>文科</v>
          </cell>
          <cell r="E565">
            <v>89</v>
          </cell>
          <cell r="F565">
            <v>74</v>
          </cell>
          <cell r="G565">
            <v>105</v>
          </cell>
          <cell r="H565">
            <v>36</v>
          </cell>
          <cell r="I565">
            <v>22</v>
          </cell>
          <cell r="J565">
            <v>30</v>
          </cell>
          <cell r="K565">
            <v>35</v>
          </cell>
          <cell r="L565">
            <v>19</v>
          </cell>
          <cell r="M565">
            <v>38</v>
          </cell>
        </row>
        <row r="566">
          <cell r="A566" t="str">
            <v>513422200301013622</v>
          </cell>
          <cell r="B566" t="str">
            <v>祝玛央宗</v>
          </cell>
          <cell r="C566">
            <v>1</v>
          </cell>
          <cell r="D566" t="str">
            <v>文科</v>
          </cell>
          <cell r="E566">
            <v>95</v>
          </cell>
          <cell r="F566">
            <v>39</v>
          </cell>
          <cell r="G566">
            <v>76</v>
          </cell>
          <cell r="H566">
            <v>29</v>
          </cell>
          <cell r="I566">
            <v>19</v>
          </cell>
          <cell r="J566">
            <v>24</v>
          </cell>
          <cell r="K566">
            <v>16</v>
          </cell>
          <cell r="L566">
            <v>18</v>
          </cell>
          <cell r="M566">
            <v>23</v>
          </cell>
        </row>
        <row r="567">
          <cell r="A567" t="str">
            <v>513422200205044824</v>
          </cell>
          <cell r="B567" t="str">
            <v>祝玛央宗</v>
          </cell>
          <cell r="C567">
            <v>6</v>
          </cell>
          <cell r="D567" t="str">
            <v>理科</v>
          </cell>
          <cell r="E567">
            <v>99</v>
          </cell>
          <cell r="F567">
            <v>49</v>
          </cell>
          <cell r="G567">
            <v>51</v>
          </cell>
          <cell r="H567">
            <v>37</v>
          </cell>
          <cell r="I567">
            <v>10</v>
          </cell>
          <cell r="J567">
            <v>26</v>
          </cell>
          <cell r="K567">
            <v>17</v>
          </cell>
          <cell r="L567">
            <v>15</v>
          </cell>
          <cell r="M567">
            <v>25</v>
          </cell>
        </row>
        <row r="568">
          <cell r="A568" t="str">
            <v>513422199905305428</v>
          </cell>
          <cell r="B568" t="str">
            <v>祝玛泽仁</v>
          </cell>
          <cell r="C568">
            <v>3</v>
          </cell>
          <cell r="D568" t="str">
            <v>文科</v>
          </cell>
          <cell r="E568">
            <v>95</v>
          </cell>
          <cell r="F568">
            <v>50</v>
          </cell>
          <cell r="G568">
            <v>73</v>
          </cell>
          <cell r="H568">
            <v>40</v>
          </cell>
          <cell r="I568">
            <v>23</v>
          </cell>
          <cell r="J568">
            <v>30</v>
          </cell>
          <cell r="K568">
            <v>38</v>
          </cell>
          <cell r="L568">
            <v>22</v>
          </cell>
          <cell r="M568">
            <v>31</v>
          </cell>
        </row>
        <row r="569">
          <cell r="A569" t="str">
            <v>513422200312235626</v>
          </cell>
          <cell r="B569" t="str">
            <v>卓呷巴姆</v>
          </cell>
          <cell r="C569">
            <v>8</v>
          </cell>
          <cell r="D569" t="str">
            <v>理科</v>
          </cell>
          <cell r="E569">
            <v>66</v>
          </cell>
          <cell r="F569">
            <v>71</v>
          </cell>
          <cell r="G569">
            <v>48</v>
          </cell>
          <cell r="H569">
            <v>36</v>
          </cell>
          <cell r="I569">
            <v>21</v>
          </cell>
          <cell r="J569">
            <v>22</v>
          </cell>
          <cell r="K569">
            <v>21</v>
          </cell>
          <cell r="L569">
            <v>14</v>
          </cell>
          <cell r="M569">
            <v>26</v>
          </cell>
        </row>
        <row r="570">
          <cell r="A570" t="str">
            <v>513422200406156021</v>
          </cell>
          <cell r="B570" t="str">
            <v>卓玛娜姆</v>
          </cell>
          <cell r="C570">
            <v>1</v>
          </cell>
          <cell r="D570" t="str">
            <v>文科</v>
          </cell>
          <cell r="E570">
            <v>111</v>
          </cell>
          <cell r="F570">
            <v>75</v>
          </cell>
          <cell r="G570">
            <v>110</v>
          </cell>
          <cell r="H570">
            <v>48</v>
          </cell>
          <cell r="I570">
            <v>30</v>
          </cell>
          <cell r="J570">
            <v>31</v>
          </cell>
          <cell r="K570">
            <v>34</v>
          </cell>
          <cell r="L570">
            <v>30</v>
          </cell>
          <cell r="M570">
            <v>35</v>
          </cell>
        </row>
        <row r="571">
          <cell r="A571" t="str">
            <v>513422200401250027</v>
          </cell>
          <cell r="B571" t="str">
            <v>卓玛央青</v>
          </cell>
          <cell r="C571">
            <v>11</v>
          </cell>
          <cell r="D571" t="str">
            <v>理科</v>
          </cell>
          <cell r="E571">
            <v>109</v>
          </cell>
          <cell r="F571">
            <v>106</v>
          </cell>
          <cell r="G571">
            <v>129</v>
          </cell>
          <cell r="H571">
            <v>66</v>
          </cell>
          <cell r="I571">
            <v>38</v>
          </cell>
          <cell r="J571">
            <v>38</v>
          </cell>
          <cell r="K571">
            <v>35</v>
          </cell>
          <cell r="L571">
            <v>36</v>
          </cell>
          <cell r="M571">
            <v>42</v>
          </cell>
        </row>
      </sheetData>
      <sheetData sheetId="1">
        <row r="3">
          <cell r="A3" t="str">
            <v>513422200201051517</v>
          </cell>
          <cell r="B3">
            <v>1</v>
          </cell>
          <cell r="C3" t="str">
            <v>马阿卡</v>
          </cell>
          <cell r="D3">
            <v>684</v>
          </cell>
          <cell r="E3">
            <v>95</v>
          </cell>
          <cell r="F3" t="str">
            <v>格绒燚西</v>
          </cell>
          <cell r="G3">
            <v>114</v>
          </cell>
          <cell r="H3" t="str">
            <v>马俊</v>
          </cell>
          <cell r="I3">
            <v>105</v>
          </cell>
          <cell r="J3" t="str">
            <v>拉初</v>
          </cell>
          <cell r="K3">
            <v>52</v>
          </cell>
          <cell r="L3" t="str">
            <v>王春波</v>
          </cell>
          <cell r="M3">
            <v>59</v>
          </cell>
          <cell r="N3" t="str">
            <v>万饶</v>
          </cell>
          <cell r="O3">
            <v>83</v>
          </cell>
          <cell r="P3" t="str">
            <v>辜英琼</v>
          </cell>
          <cell r="Q3">
            <v>59</v>
          </cell>
          <cell r="R3" t="str">
            <v>纪春权</v>
          </cell>
          <cell r="S3">
            <v>56</v>
          </cell>
          <cell r="T3" t="str">
            <v>杨琴</v>
          </cell>
          <cell r="U3">
            <v>61</v>
          </cell>
          <cell r="V3" t="str">
            <v>邓倩</v>
          </cell>
        </row>
        <row r="4">
          <cell r="A4" t="str">
            <v>513422200310012912</v>
          </cell>
          <cell r="B4">
            <v>1</v>
          </cell>
          <cell r="C4" t="str">
            <v>吉歪哈</v>
          </cell>
          <cell r="D4">
            <v>655</v>
          </cell>
          <cell r="E4">
            <v>91</v>
          </cell>
          <cell r="F4" t="str">
            <v>格绒燚西</v>
          </cell>
          <cell r="G4">
            <v>104</v>
          </cell>
          <cell r="H4" t="str">
            <v>马俊</v>
          </cell>
          <cell r="I4">
            <v>116</v>
          </cell>
          <cell r="J4" t="str">
            <v>拉初</v>
          </cell>
          <cell r="K4">
            <v>53</v>
          </cell>
          <cell r="L4" t="str">
            <v>王春波</v>
          </cell>
          <cell r="M4">
            <v>36</v>
          </cell>
          <cell r="N4" t="str">
            <v>万饶</v>
          </cell>
          <cell r="O4">
            <v>68</v>
          </cell>
          <cell r="P4" t="str">
            <v>辜英琼</v>
          </cell>
          <cell r="Q4">
            <v>66</v>
          </cell>
          <cell r="R4" t="str">
            <v>纪春权</v>
          </cell>
          <cell r="S4">
            <v>58</v>
          </cell>
          <cell r="T4" t="str">
            <v>杨琴</v>
          </cell>
          <cell r="U4">
            <v>63</v>
          </cell>
          <cell r="V4" t="str">
            <v>邓倩</v>
          </cell>
        </row>
        <row r="5">
          <cell r="A5" t="str">
            <v>513422200405291918</v>
          </cell>
          <cell r="B5">
            <v>1</v>
          </cell>
          <cell r="C5" t="str">
            <v>李浩星</v>
          </cell>
          <cell r="D5">
            <v>633</v>
          </cell>
          <cell r="E5">
            <v>88</v>
          </cell>
          <cell r="F5" t="str">
            <v>格绒燚西</v>
          </cell>
          <cell r="G5">
            <v>120</v>
          </cell>
          <cell r="H5" t="str">
            <v>马俊</v>
          </cell>
          <cell r="I5">
            <v>73</v>
          </cell>
          <cell r="J5" t="str">
            <v>拉初</v>
          </cell>
          <cell r="K5">
            <v>75</v>
          </cell>
          <cell r="L5" t="str">
            <v>王春波</v>
          </cell>
          <cell r="M5">
            <v>34</v>
          </cell>
          <cell r="N5" t="str">
            <v>万饶</v>
          </cell>
          <cell r="O5">
            <v>57</v>
          </cell>
          <cell r="P5" t="str">
            <v>辜英琼</v>
          </cell>
          <cell r="Q5">
            <v>68</v>
          </cell>
          <cell r="R5" t="str">
            <v>纪春权</v>
          </cell>
          <cell r="S5">
            <v>56</v>
          </cell>
          <cell r="T5" t="str">
            <v>杨琴</v>
          </cell>
          <cell r="U5">
            <v>62</v>
          </cell>
          <cell r="V5" t="str">
            <v>邓倩</v>
          </cell>
        </row>
        <row r="6">
          <cell r="A6" t="str">
            <v>513422200412042725</v>
          </cell>
          <cell r="B6">
            <v>1</v>
          </cell>
          <cell r="C6" t="str">
            <v>段优妹</v>
          </cell>
          <cell r="D6">
            <v>629.5</v>
          </cell>
          <cell r="E6">
            <v>97</v>
          </cell>
          <cell r="F6" t="str">
            <v>格绒燚西</v>
          </cell>
          <cell r="G6">
            <v>80</v>
          </cell>
          <cell r="H6" t="str">
            <v>马俊</v>
          </cell>
          <cell r="I6">
            <v>121.5</v>
          </cell>
          <cell r="J6" t="str">
            <v>拉初</v>
          </cell>
          <cell r="K6">
            <v>41</v>
          </cell>
          <cell r="L6" t="str">
            <v>王春波</v>
          </cell>
          <cell r="M6">
            <v>34</v>
          </cell>
          <cell r="N6" t="str">
            <v>万饶</v>
          </cell>
          <cell r="O6">
            <v>45</v>
          </cell>
          <cell r="P6" t="str">
            <v>辜英琼</v>
          </cell>
          <cell r="Q6">
            <v>80</v>
          </cell>
          <cell r="R6" t="str">
            <v>纪春权</v>
          </cell>
          <cell r="S6">
            <v>67</v>
          </cell>
          <cell r="T6" t="str">
            <v>杨琴</v>
          </cell>
          <cell r="U6">
            <v>64</v>
          </cell>
          <cell r="V6" t="str">
            <v>邓倩</v>
          </cell>
        </row>
        <row r="7">
          <cell r="A7" t="str">
            <v>513422200309051914</v>
          </cell>
          <cell r="B7">
            <v>1</v>
          </cell>
          <cell r="C7" t="str">
            <v>何圆</v>
          </cell>
          <cell r="D7">
            <v>623.5</v>
          </cell>
          <cell r="E7">
            <v>95</v>
          </cell>
          <cell r="F7" t="str">
            <v>格绒燚西</v>
          </cell>
          <cell r="G7">
            <v>92</v>
          </cell>
          <cell r="H7" t="str">
            <v>马俊</v>
          </cell>
          <cell r="I7">
            <v>109.5</v>
          </cell>
          <cell r="J7" t="str">
            <v>拉初</v>
          </cell>
          <cell r="K7">
            <v>32</v>
          </cell>
          <cell r="L7" t="str">
            <v>王春波</v>
          </cell>
          <cell r="M7">
            <v>31</v>
          </cell>
          <cell r="N7" t="str">
            <v>万饶</v>
          </cell>
          <cell r="O7">
            <v>47</v>
          </cell>
          <cell r="P7" t="str">
            <v>辜英琼</v>
          </cell>
          <cell r="Q7">
            <v>80</v>
          </cell>
          <cell r="R7" t="str">
            <v>纪春权</v>
          </cell>
          <cell r="S7">
            <v>66</v>
          </cell>
          <cell r="T7" t="str">
            <v>杨琴</v>
          </cell>
          <cell r="U7">
            <v>71</v>
          </cell>
          <cell r="V7" t="str">
            <v>邓倩</v>
          </cell>
        </row>
        <row r="8">
          <cell r="A8" t="str">
            <v>513422200401205023</v>
          </cell>
          <cell r="B8">
            <v>1</v>
          </cell>
          <cell r="C8" t="str">
            <v>次里拉木</v>
          </cell>
          <cell r="D8">
            <v>613</v>
          </cell>
          <cell r="E8">
            <v>85</v>
          </cell>
          <cell r="F8" t="str">
            <v>格绒燚西</v>
          </cell>
          <cell r="G8">
            <v>123</v>
          </cell>
          <cell r="H8" t="str">
            <v>马俊</v>
          </cell>
          <cell r="I8">
            <v>118</v>
          </cell>
          <cell r="J8" t="str">
            <v>拉初</v>
          </cell>
          <cell r="K8">
            <v>37</v>
          </cell>
          <cell r="L8" t="str">
            <v>王春波</v>
          </cell>
          <cell r="M8">
            <v>35</v>
          </cell>
          <cell r="N8" t="str">
            <v>万饶</v>
          </cell>
          <cell r="O8">
            <v>59</v>
          </cell>
          <cell r="P8" t="str">
            <v>辜英琼</v>
          </cell>
          <cell r="Q8">
            <v>57</v>
          </cell>
          <cell r="R8" t="str">
            <v>纪春权</v>
          </cell>
          <cell r="S8">
            <v>44</v>
          </cell>
          <cell r="T8" t="str">
            <v>杨琴</v>
          </cell>
          <cell r="U8">
            <v>55</v>
          </cell>
          <cell r="V8" t="str">
            <v>邓倩</v>
          </cell>
        </row>
        <row r="9">
          <cell r="A9" t="str">
            <v>513422200210084812</v>
          </cell>
          <cell r="B9">
            <v>1</v>
          </cell>
          <cell r="C9" t="str">
            <v>鲁绒查理</v>
          </cell>
          <cell r="D9">
            <v>605</v>
          </cell>
          <cell r="E9">
            <v>96</v>
          </cell>
          <cell r="F9" t="str">
            <v>格绒燚西</v>
          </cell>
          <cell r="G9">
            <v>97</v>
          </cell>
          <cell r="H9" t="str">
            <v>马俊</v>
          </cell>
          <cell r="I9">
            <v>93</v>
          </cell>
          <cell r="J9" t="str">
            <v>拉初</v>
          </cell>
          <cell r="K9">
            <v>49</v>
          </cell>
          <cell r="L9" t="str">
            <v>王春波</v>
          </cell>
          <cell r="M9">
            <v>23</v>
          </cell>
          <cell r="N9" t="str">
            <v>万饶</v>
          </cell>
          <cell r="O9">
            <v>48</v>
          </cell>
          <cell r="P9" t="str">
            <v>辜英琼</v>
          </cell>
          <cell r="Q9">
            <v>58</v>
          </cell>
          <cell r="R9" t="str">
            <v>纪春权</v>
          </cell>
          <cell r="S9">
            <v>70</v>
          </cell>
          <cell r="T9" t="str">
            <v>杨琴</v>
          </cell>
          <cell r="U9">
            <v>71</v>
          </cell>
          <cell r="V9" t="str">
            <v>邓倩</v>
          </cell>
        </row>
        <row r="10">
          <cell r="A10" t="str">
            <v>513422200306050035</v>
          </cell>
          <cell r="B10">
            <v>1</v>
          </cell>
          <cell r="C10" t="str">
            <v>夏冬发</v>
          </cell>
          <cell r="D10">
            <v>599</v>
          </cell>
          <cell r="E10">
            <v>83</v>
          </cell>
          <cell r="F10" t="str">
            <v>格绒燚西</v>
          </cell>
          <cell r="G10">
            <v>111</v>
          </cell>
          <cell r="H10" t="str">
            <v>马俊</v>
          </cell>
          <cell r="I10">
            <v>106</v>
          </cell>
          <cell r="J10" t="str">
            <v>拉初</v>
          </cell>
          <cell r="K10">
            <v>45</v>
          </cell>
          <cell r="L10" t="str">
            <v>王春波</v>
          </cell>
          <cell r="M10">
            <v>34</v>
          </cell>
          <cell r="N10" t="str">
            <v>万饶</v>
          </cell>
          <cell r="O10">
            <v>32</v>
          </cell>
          <cell r="P10" t="str">
            <v>辜英琼</v>
          </cell>
          <cell r="Q10">
            <v>43</v>
          </cell>
          <cell r="R10" t="str">
            <v>纪春权</v>
          </cell>
          <cell r="S10">
            <v>60</v>
          </cell>
          <cell r="T10" t="str">
            <v>杨琴</v>
          </cell>
          <cell r="U10">
            <v>85</v>
          </cell>
          <cell r="V10" t="str">
            <v>邓倩</v>
          </cell>
        </row>
        <row r="11">
          <cell r="A11" t="str">
            <v>513422200309032924</v>
          </cell>
          <cell r="B11">
            <v>1</v>
          </cell>
          <cell r="C11" t="str">
            <v>王七斤莫</v>
          </cell>
          <cell r="D11">
            <v>591.5</v>
          </cell>
          <cell r="E11">
            <v>85</v>
          </cell>
          <cell r="F11" t="str">
            <v>格绒燚西</v>
          </cell>
          <cell r="G11">
            <v>101</v>
          </cell>
          <cell r="H11" t="str">
            <v>马俊</v>
          </cell>
          <cell r="I11">
            <v>106.5</v>
          </cell>
          <cell r="J11" t="str">
            <v>拉初</v>
          </cell>
          <cell r="K11">
            <v>29</v>
          </cell>
          <cell r="L11" t="str">
            <v>王春波</v>
          </cell>
          <cell r="M11">
            <v>21</v>
          </cell>
          <cell r="N11" t="str">
            <v>万饶</v>
          </cell>
          <cell r="O11">
            <v>51</v>
          </cell>
          <cell r="P11" t="str">
            <v>辜英琼</v>
          </cell>
          <cell r="Q11">
            <v>66</v>
          </cell>
          <cell r="R11" t="str">
            <v>纪春权</v>
          </cell>
          <cell r="S11">
            <v>59</v>
          </cell>
          <cell r="T11" t="str">
            <v>杨琴</v>
          </cell>
          <cell r="U11">
            <v>73</v>
          </cell>
          <cell r="V11" t="str">
            <v>邓倩</v>
          </cell>
        </row>
        <row r="12">
          <cell r="A12" t="str">
            <v>513422200305020029</v>
          </cell>
          <cell r="B12">
            <v>1</v>
          </cell>
          <cell r="C12" t="str">
            <v>杨柯</v>
          </cell>
          <cell r="D12">
            <v>591</v>
          </cell>
          <cell r="E12">
            <v>83</v>
          </cell>
          <cell r="F12" t="str">
            <v>格绒燚西</v>
          </cell>
          <cell r="G12">
            <v>98</v>
          </cell>
          <cell r="H12" t="str">
            <v>马俊</v>
          </cell>
          <cell r="I12">
            <v>113</v>
          </cell>
          <cell r="J12" t="str">
            <v>拉初</v>
          </cell>
          <cell r="K12">
            <v>46</v>
          </cell>
          <cell r="L12" t="str">
            <v>王春波</v>
          </cell>
          <cell r="M12">
            <v>22</v>
          </cell>
          <cell r="N12" t="str">
            <v>万饶</v>
          </cell>
          <cell r="O12">
            <v>52</v>
          </cell>
          <cell r="P12" t="str">
            <v>辜英琼</v>
          </cell>
          <cell r="Q12">
            <v>62</v>
          </cell>
          <cell r="R12" t="str">
            <v>纪春权</v>
          </cell>
          <cell r="S12">
            <v>62</v>
          </cell>
          <cell r="T12" t="str">
            <v>杨琴</v>
          </cell>
          <cell r="U12">
            <v>53</v>
          </cell>
          <cell r="V12" t="str">
            <v>邓倩</v>
          </cell>
        </row>
        <row r="13">
          <cell r="A13" t="str">
            <v>513422200001181114</v>
          </cell>
          <cell r="B13">
            <v>1</v>
          </cell>
          <cell r="C13" t="str">
            <v>吕尔地</v>
          </cell>
          <cell r="D13">
            <v>582.5</v>
          </cell>
          <cell r="E13">
            <v>69</v>
          </cell>
          <cell r="F13" t="str">
            <v>格绒燚西</v>
          </cell>
          <cell r="G13">
            <v>103</v>
          </cell>
          <cell r="H13" t="str">
            <v>马俊</v>
          </cell>
          <cell r="I13">
            <v>88.5</v>
          </cell>
          <cell r="J13" t="str">
            <v>拉初</v>
          </cell>
          <cell r="K13">
            <v>61</v>
          </cell>
          <cell r="L13" t="str">
            <v>王春波</v>
          </cell>
          <cell r="M13">
            <v>41</v>
          </cell>
          <cell r="N13" t="str">
            <v>万饶</v>
          </cell>
          <cell r="O13">
            <v>57</v>
          </cell>
          <cell r="P13" t="str">
            <v>辜英琼</v>
          </cell>
          <cell r="Q13">
            <v>66</v>
          </cell>
          <cell r="R13" t="str">
            <v>纪春权</v>
          </cell>
          <cell r="S13">
            <v>43</v>
          </cell>
          <cell r="T13" t="str">
            <v>杨琴</v>
          </cell>
          <cell r="U13">
            <v>54</v>
          </cell>
          <cell r="V13" t="str">
            <v>邓倩</v>
          </cell>
        </row>
        <row r="14">
          <cell r="A14" t="str">
            <v>513422200309166623</v>
          </cell>
          <cell r="B14">
            <v>1</v>
          </cell>
          <cell r="C14" t="str">
            <v>韩林美</v>
          </cell>
          <cell r="D14">
            <v>580</v>
          </cell>
          <cell r="E14">
            <v>99</v>
          </cell>
          <cell r="F14" t="str">
            <v>格绒燚西</v>
          </cell>
          <cell r="G14">
            <v>110</v>
          </cell>
          <cell r="H14" t="str">
            <v>马俊</v>
          </cell>
          <cell r="I14">
            <v>114</v>
          </cell>
          <cell r="J14" t="str">
            <v>拉初</v>
          </cell>
          <cell r="K14">
            <v>24</v>
          </cell>
          <cell r="L14" t="str">
            <v>王春波</v>
          </cell>
          <cell r="M14">
            <v>26</v>
          </cell>
          <cell r="N14" t="str">
            <v>万饶</v>
          </cell>
          <cell r="O14">
            <v>42</v>
          </cell>
          <cell r="P14" t="str">
            <v>辜英琼</v>
          </cell>
          <cell r="Q14">
            <v>61</v>
          </cell>
          <cell r="R14" t="str">
            <v>纪春权</v>
          </cell>
          <cell r="S14">
            <v>59</v>
          </cell>
          <cell r="T14" t="str">
            <v>杨琴</v>
          </cell>
          <cell r="U14">
            <v>45</v>
          </cell>
          <cell r="V14" t="str">
            <v>邓倩</v>
          </cell>
        </row>
        <row r="15">
          <cell r="A15" t="str">
            <v>51342220010622212X</v>
          </cell>
          <cell r="B15">
            <v>1</v>
          </cell>
          <cell r="C15" t="str">
            <v>吕超</v>
          </cell>
          <cell r="D15">
            <v>579</v>
          </cell>
          <cell r="E15">
            <v>91</v>
          </cell>
          <cell r="F15" t="str">
            <v>格绒燚西</v>
          </cell>
          <cell r="G15">
            <v>93</v>
          </cell>
          <cell r="H15" t="str">
            <v>马俊</v>
          </cell>
          <cell r="I15">
            <v>94</v>
          </cell>
          <cell r="J15" t="str">
            <v>拉初</v>
          </cell>
          <cell r="K15">
            <v>39</v>
          </cell>
          <cell r="L15" t="str">
            <v>王春波</v>
          </cell>
          <cell r="M15">
            <v>25</v>
          </cell>
          <cell r="N15" t="str">
            <v>万饶</v>
          </cell>
          <cell r="O15">
            <v>41</v>
          </cell>
          <cell r="P15" t="str">
            <v>辜英琼</v>
          </cell>
          <cell r="Q15">
            <v>54</v>
          </cell>
          <cell r="R15" t="str">
            <v>纪春权</v>
          </cell>
          <cell r="S15">
            <v>67</v>
          </cell>
          <cell r="T15" t="str">
            <v>杨琴</v>
          </cell>
          <cell r="U15">
            <v>75</v>
          </cell>
          <cell r="V15" t="str">
            <v>邓倩</v>
          </cell>
        </row>
        <row r="16">
          <cell r="A16" t="str">
            <v>513422200412012921</v>
          </cell>
          <cell r="B16">
            <v>1</v>
          </cell>
          <cell r="C16" t="str">
            <v>韩小艳</v>
          </cell>
          <cell r="D16">
            <v>578.5</v>
          </cell>
          <cell r="E16">
            <v>97</v>
          </cell>
          <cell r="F16" t="str">
            <v>格绒燚西</v>
          </cell>
          <cell r="G16">
            <v>84</v>
          </cell>
          <cell r="H16" t="str">
            <v>马俊</v>
          </cell>
          <cell r="I16">
            <v>100.5</v>
          </cell>
          <cell r="J16" t="str">
            <v>拉初</v>
          </cell>
          <cell r="K16">
            <v>26</v>
          </cell>
          <cell r="L16" t="str">
            <v>王春波</v>
          </cell>
          <cell r="M16">
            <v>33</v>
          </cell>
          <cell r="N16" t="str">
            <v>万饶</v>
          </cell>
          <cell r="O16">
            <v>27</v>
          </cell>
          <cell r="P16" t="str">
            <v>辜英琼</v>
          </cell>
          <cell r="Q16">
            <v>74</v>
          </cell>
          <cell r="R16" t="str">
            <v>纪春权</v>
          </cell>
          <cell r="S16">
            <v>74</v>
          </cell>
          <cell r="T16" t="str">
            <v>杨琴</v>
          </cell>
          <cell r="U16">
            <v>63</v>
          </cell>
          <cell r="V16" t="str">
            <v>邓倩</v>
          </cell>
        </row>
        <row r="17">
          <cell r="A17" t="str">
            <v>513422200308034813</v>
          </cell>
          <cell r="B17">
            <v>1</v>
          </cell>
          <cell r="C17" t="str">
            <v>鲁绒次仁</v>
          </cell>
          <cell r="D17">
            <v>578.5</v>
          </cell>
          <cell r="E17">
            <v>94</v>
          </cell>
          <cell r="F17" t="str">
            <v>格绒燚西</v>
          </cell>
          <cell r="G17">
            <v>66</v>
          </cell>
          <cell r="H17" t="str">
            <v>马俊</v>
          </cell>
          <cell r="I17">
            <v>111.5</v>
          </cell>
          <cell r="J17" t="str">
            <v>拉初</v>
          </cell>
          <cell r="K17">
            <v>36</v>
          </cell>
          <cell r="L17" t="str">
            <v>王春波</v>
          </cell>
          <cell r="M17">
            <v>23</v>
          </cell>
          <cell r="N17" t="str">
            <v>万饶</v>
          </cell>
          <cell r="O17">
            <v>45</v>
          </cell>
          <cell r="P17" t="str">
            <v>辜英琼</v>
          </cell>
          <cell r="Q17">
            <v>78</v>
          </cell>
          <cell r="R17" t="str">
            <v>纪春权</v>
          </cell>
          <cell r="S17">
            <v>70</v>
          </cell>
          <cell r="T17" t="str">
            <v>杨琴</v>
          </cell>
          <cell r="U17">
            <v>55</v>
          </cell>
          <cell r="V17" t="str">
            <v>邓倩</v>
          </cell>
        </row>
        <row r="18">
          <cell r="A18" t="str">
            <v>513422200108032725</v>
          </cell>
          <cell r="B18">
            <v>1</v>
          </cell>
          <cell r="C18" t="str">
            <v>苏国英</v>
          </cell>
          <cell r="D18">
            <v>573.5</v>
          </cell>
          <cell r="E18">
            <v>85</v>
          </cell>
          <cell r="F18" t="str">
            <v>格绒燚西</v>
          </cell>
          <cell r="G18">
            <v>87</v>
          </cell>
          <cell r="H18" t="str">
            <v>马俊</v>
          </cell>
          <cell r="I18">
            <v>94.5</v>
          </cell>
          <cell r="J18" t="str">
            <v>拉初</v>
          </cell>
          <cell r="K18">
            <v>34</v>
          </cell>
          <cell r="L18" t="str">
            <v>王春波</v>
          </cell>
          <cell r="M18">
            <v>30</v>
          </cell>
          <cell r="N18" t="str">
            <v>万饶</v>
          </cell>
          <cell r="O18">
            <v>33</v>
          </cell>
          <cell r="P18" t="str">
            <v>辜英琼</v>
          </cell>
          <cell r="Q18">
            <v>75</v>
          </cell>
          <cell r="R18" t="str">
            <v>纪春权</v>
          </cell>
          <cell r="S18">
            <v>69</v>
          </cell>
          <cell r="T18" t="str">
            <v>杨琴</v>
          </cell>
          <cell r="U18">
            <v>66</v>
          </cell>
          <cell r="V18" t="str">
            <v>邓倩</v>
          </cell>
        </row>
        <row r="19">
          <cell r="A19" t="str">
            <v>513422200201152916</v>
          </cell>
          <cell r="B19">
            <v>1</v>
          </cell>
          <cell r="C19" t="str">
            <v>苟勇才</v>
          </cell>
          <cell r="D19">
            <v>570.5</v>
          </cell>
          <cell r="E19">
            <v>83</v>
          </cell>
          <cell r="F19" t="str">
            <v>格绒燚西</v>
          </cell>
          <cell r="G19">
            <v>97</v>
          </cell>
          <cell r="H19" t="str">
            <v>马俊</v>
          </cell>
          <cell r="I19">
            <v>110.5</v>
          </cell>
          <cell r="J19" t="str">
            <v>拉初</v>
          </cell>
          <cell r="K19">
            <v>72</v>
          </cell>
          <cell r="L19" t="str">
            <v>王春波</v>
          </cell>
          <cell r="M19">
            <v>27</v>
          </cell>
          <cell r="N19" t="str">
            <v>万饶</v>
          </cell>
          <cell r="O19">
            <v>52</v>
          </cell>
          <cell r="P19" t="str">
            <v>辜英琼</v>
          </cell>
          <cell r="Q19">
            <v>50</v>
          </cell>
          <cell r="R19" t="str">
            <v>纪春权</v>
          </cell>
          <cell r="S19">
            <v>40</v>
          </cell>
          <cell r="T19" t="str">
            <v>杨琴</v>
          </cell>
          <cell r="U19">
            <v>39</v>
          </cell>
          <cell r="V19" t="str">
            <v>邓倩</v>
          </cell>
        </row>
        <row r="20">
          <cell r="A20" t="str">
            <v>513422200306281722</v>
          </cell>
          <cell r="B20">
            <v>1</v>
          </cell>
          <cell r="C20" t="str">
            <v>李荣洁</v>
          </cell>
          <cell r="D20">
            <v>569</v>
          </cell>
          <cell r="E20">
            <v>99</v>
          </cell>
          <cell r="F20" t="str">
            <v>格绒燚西</v>
          </cell>
          <cell r="G20">
            <v>89</v>
          </cell>
          <cell r="H20" t="str">
            <v>马俊</v>
          </cell>
          <cell r="I20">
            <v>106</v>
          </cell>
          <cell r="J20" t="str">
            <v>拉初</v>
          </cell>
          <cell r="K20">
            <v>23</v>
          </cell>
          <cell r="L20" t="str">
            <v>王春波</v>
          </cell>
          <cell r="M20">
            <v>20</v>
          </cell>
          <cell r="N20" t="str">
            <v>万饶</v>
          </cell>
          <cell r="O20">
            <v>35</v>
          </cell>
          <cell r="P20" t="str">
            <v>辜英琼</v>
          </cell>
          <cell r="Q20">
            <v>61</v>
          </cell>
          <cell r="R20" t="str">
            <v>纪春权</v>
          </cell>
          <cell r="S20">
            <v>54</v>
          </cell>
          <cell r="T20" t="str">
            <v>杨琴</v>
          </cell>
          <cell r="U20">
            <v>82</v>
          </cell>
          <cell r="V20" t="str">
            <v>邓倩</v>
          </cell>
        </row>
        <row r="21">
          <cell r="A21" t="str">
            <v>513422200403022925</v>
          </cell>
          <cell r="B21">
            <v>1</v>
          </cell>
          <cell r="C21" t="str">
            <v>邱明明</v>
          </cell>
          <cell r="D21">
            <v>563.5</v>
          </cell>
          <cell r="E21">
            <v>89</v>
          </cell>
          <cell r="F21" t="str">
            <v>格绒燚西</v>
          </cell>
          <cell r="G21">
            <v>63</v>
          </cell>
          <cell r="H21" t="str">
            <v>马俊</v>
          </cell>
          <cell r="I21">
            <v>117.5</v>
          </cell>
          <cell r="J21" t="str">
            <v>拉初</v>
          </cell>
          <cell r="K21">
            <v>23</v>
          </cell>
          <cell r="L21" t="str">
            <v>王春波</v>
          </cell>
          <cell r="M21">
            <v>25</v>
          </cell>
          <cell r="N21" t="str">
            <v>万饶</v>
          </cell>
          <cell r="O21">
            <v>34</v>
          </cell>
          <cell r="P21" t="str">
            <v>辜英琼</v>
          </cell>
          <cell r="Q21">
            <v>75</v>
          </cell>
          <cell r="R21" t="str">
            <v>纪春权</v>
          </cell>
          <cell r="S21">
            <v>67</v>
          </cell>
          <cell r="T21" t="str">
            <v>杨琴</v>
          </cell>
          <cell r="U21">
            <v>70</v>
          </cell>
          <cell r="V21" t="str">
            <v>邓倩</v>
          </cell>
        </row>
        <row r="22">
          <cell r="A22" t="str">
            <v>513422200112070919</v>
          </cell>
          <cell r="B22">
            <v>1</v>
          </cell>
          <cell r="C22" t="str">
            <v>苏你哈</v>
          </cell>
          <cell r="D22">
            <v>563.5</v>
          </cell>
          <cell r="E22">
            <v>63</v>
          </cell>
          <cell r="F22" t="str">
            <v>格绒燚西</v>
          </cell>
          <cell r="G22">
            <v>88</v>
          </cell>
          <cell r="H22" t="str">
            <v>马俊</v>
          </cell>
          <cell r="I22">
            <v>111.5</v>
          </cell>
          <cell r="J22" t="str">
            <v>拉初</v>
          </cell>
          <cell r="K22">
            <v>41</v>
          </cell>
          <cell r="L22" t="str">
            <v>王春波</v>
          </cell>
          <cell r="M22">
            <v>26</v>
          </cell>
          <cell r="N22" t="str">
            <v>万饶</v>
          </cell>
          <cell r="O22">
            <v>31</v>
          </cell>
          <cell r="P22" t="str">
            <v>辜英琼</v>
          </cell>
          <cell r="Q22">
            <v>66</v>
          </cell>
          <cell r="R22" t="str">
            <v>纪春权</v>
          </cell>
          <cell r="S22">
            <v>62</v>
          </cell>
          <cell r="T22" t="str">
            <v>杨琴</v>
          </cell>
          <cell r="U22">
            <v>75</v>
          </cell>
          <cell r="V22" t="str">
            <v>邓倩</v>
          </cell>
        </row>
        <row r="23">
          <cell r="A23" t="str">
            <v>513422200304075423</v>
          </cell>
          <cell r="B23">
            <v>1</v>
          </cell>
          <cell r="C23" t="str">
            <v>康珠次姆</v>
          </cell>
          <cell r="D23">
            <v>561.5</v>
          </cell>
          <cell r="E23">
            <v>89</v>
          </cell>
          <cell r="F23" t="str">
            <v>格绒燚西</v>
          </cell>
          <cell r="G23">
            <v>64</v>
          </cell>
          <cell r="H23" t="str">
            <v>马俊</v>
          </cell>
          <cell r="I23">
            <v>100.5</v>
          </cell>
          <cell r="J23" t="str">
            <v>拉初</v>
          </cell>
          <cell r="K23">
            <v>36</v>
          </cell>
          <cell r="L23" t="str">
            <v>王春波</v>
          </cell>
          <cell r="M23">
            <v>24</v>
          </cell>
          <cell r="N23" t="str">
            <v>万饶</v>
          </cell>
          <cell r="O23">
            <v>35</v>
          </cell>
          <cell r="P23" t="str">
            <v>辜英琼</v>
          </cell>
          <cell r="Q23">
            <v>74</v>
          </cell>
          <cell r="R23" t="str">
            <v>纪春权</v>
          </cell>
          <cell r="S23">
            <v>70</v>
          </cell>
          <cell r="T23" t="str">
            <v>杨琴</v>
          </cell>
          <cell r="U23">
            <v>69</v>
          </cell>
          <cell r="V23" t="str">
            <v>邓倩</v>
          </cell>
        </row>
        <row r="24">
          <cell r="A24" t="str">
            <v>513422200103134220</v>
          </cell>
          <cell r="B24">
            <v>1</v>
          </cell>
          <cell r="C24" t="str">
            <v>次仁央宗</v>
          </cell>
          <cell r="D24">
            <v>560.5</v>
          </cell>
          <cell r="E24">
            <v>80</v>
          </cell>
          <cell r="F24" t="str">
            <v>格绒燚西</v>
          </cell>
          <cell r="G24">
            <v>89</v>
          </cell>
          <cell r="H24" t="str">
            <v>马俊</v>
          </cell>
          <cell r="I24">
            <v>115.5</v>
          </cell>
          <cell r="J24" t="str">
            <v>拉初</v>
          </cell>
          <cell r="K24">
            <v>28</v>
          </cell>
          <cell r="L24" t="str">
            <v>王春波</v>
          </cell>
          <cell r="M24">
            <v>21</v>
          </cell>
          <cell r="N24" t="str">
            <v>万饶</v>
          </cell>
          <cell r="O24">
            <v>31</v>
          </cell>
          <cell r="P24" t="str">
            <v>辜英琼</v>
          </cell>
          <cell r="Q24">
            <v>62</v>
          </cell>
          <cell r="R24" t="str">
            <v>纪春权</v>
          </cell>
          <cell r="S24">
            <v>62</v>
          </cell>
          <cell r="T24" t="str">
            <v>杨琴</v>
          </cell>
          <cell r="U24">
            <v>72</v>
          </cell>
          <cell r="V24" t="str">
            <v>邓倩</v>
          </cell>
        </row>
        <row r="25">
          <cell r="A25" t="str">
            <v>513422200307181141</v>
          </cell>
          <cell r="B25">
            <v>1</v>
          </cell>
          <cell r="C25" t="str">
            <v>马健芳</v>
          </cell>
          <cell r="D25">
            <v>560</v>
          </cell>
          <cell r="E25">
            <v>100</v>
          </cell>
          <cell r="F25" t="str">
            <v>格绒燚西</v>
          </cell>
          <cell r="G25">
            <v>98</v>
          </cell>
          <cell r="H25" t="str">
            <v>马俊</v>
          </cell>
          <cell r="I25">
            <v>78</v>
          </cell>
          <cell r="J25" t="str">
            <v>拉初</v>
          </cell>
          <cell r="K25">
            <v>46</v>
          </cell>
          <cell r="L25" t="str">
            <v>王春波</v>
          </cell>
          <cell r="M25">
            <v>19</v>
          </cell>
          <cell r="N25" t="str">
            <v>万饶</v>
          </cell>
          <cell r="O25">
            <v>40</v>
          </cell>
          <cell r="P25" t="str">
            <v>辜英琼</v>
          </cell>
          <cell r="Q25">
            <v>61</v>
          </cell>
          <cell r="R25" t="str">
            <v>纪春权</v>
          </cell>
          <cell r="S25">
            <v>56</v>
          </cell>
          <cell r="T25" t="str">
            <v>杨琴</v>
          </cell>
          <cell r="U25">
            <v>62</v>
          </cell>
          <cell r="V25" t="str">
            <v>邓倩</v>
          </cell>
        </row>
        <row r="26">
          <cell r="A26" t="str">
            <v>513422200101114234</v>
          </cell>
          <cell r="B26">
            <v>1</v>
          </cell>
          <cell r="C26" t="str">
            <v>杜基扎西</v>
          </cell>
          <cell r="D26">
            <v>559</v>
          </cell>
          <cell r="E26">
            <v>89</v>
          </cell>
          <cell r="F26" t="str">
            <v>格绒燚西</v>
          </cell>
          <cell r="G26">
            <v>107</v>
          </cell>
          <cell r="H26" t="str">
            <v>马俊</v>
          </cell>
          <cell r="I26">
            <v>87</v>
          </cell>
          <cell r="J26" t="str">
            <v>拉初</v>
          </cell>
          <cell r="K26">
            <v>34</v>
          </cell>
          <cell r="L26" t="str">
            <v>王春波</v>
          </cell>
          <cell r="M26">
            <v>20</v>
          </cell>
          <cell r="N26" t="str">
            <v>万饶</v>
          </cell>
          <cell r="O26">
            <v>43</v>
          </cell>
          <cell r="P26" t="str">
            <v>辜英琼</v>
          </cell>
          <cell r="Q26">
            <v>56</v>
          </cell>
          <cell r="R26" t="str">
            <v>纪春权</v>
          </cell>
          <cell r="S26">
            <v>62</v>
          </cell>
          <cell r="T26" t="str">
            <v>杨琴</v>
          </cell>
          <cell r="U26">
            <v>61</v>
          </cell>
          <cell r="V26" t="str">
            <v>邓倩</v>
          </cell>
        </row>
        <row r="27">
          <cell r="A27" t="str">
            <v>513422200509203820</v>
          </cell>
          <cell r="B27">
            <v>1</v>
          </cell>
          <cell r="C27" t="str">
            <v>扎西央青</v>
          </cell>
          <cell r="D27">
            <v>557.5</v>
          </cell>
          <cell r="E27">
            <v>88</v>
          </cell>
          <cell r="F27" t="str">
            <v>格绒燚西</v>
          </cell>
          <cell r="G27">
            <v>60</v>
          </cell>
          <cell r="H27" t="str">
            <v>马俊</v>
          </cell>
          <cell r="I27">
            <v>121.5</v>
          </cell>
          <cell r="J27" t="str">
            <v>拉初</v>
          </cell>
          <cell r="K27">
            <v>31</v>
          </cell>
          <cell r="L27" t="str">
            <v>王春波</v>
          </cell>
          <cell r="M27">
            <v>18</v>
          </cell>
          <cell r="N27" t="str">
            <v>万饶</v>
          </cell>
          <cell r="O27">
            <v>29</v>
          </cell>
          <cell r="P27" t="str">
            <v>辜英琼</v>
          </cell>
          <cell r="Q27">
            <v>65</v>
          </cell>
          <cell r="R27" t="str">
            <v>纪春权</v>
          </cell>
          <cell r="S27">
            <v>73</v>
          </cell>
          <cell r="T27" t="str">
            <v>杨琴</v>
          </cell>
          <cell r="U27">
            <v>72</v>
          </cell>
          <cell r="V27" t="str">
            <v>邓倩</v>
          </cell>
        </row>
        <row r="28">
          <cell r="A28" t="str">
            <v>513422200304101513</v>
          </cell>
          <cell r="B28">
            <v>1</v>
          </cell>
          <cell r="C28" t="str">
            <v>胡国康</v>
          </cell>
          <cell r="D28">
            <v>557</v>
          </cell>
          <cell r="E28">
            <v>94</v>
          </cell>
          <cell r="F28" t="str">
            <v>格绒燚西</v>
          </cell>
          <cell r="G28">
            <v>76</v>
          </cell>
          <cell r="H28" t="str">
            <v>马俊</v>
          </cell>
          <cell r="I28">
            <v>114</v>
          </cell>
          <cell r="J28" t="str">
            <v>拉初</v>
          </cell>
          <cell r="K28">
            <v>29</v>
          </cell>
          <cell r="L28" t="str">
            <v>王春波</v>
          </cell>
          <cell r="M28">
            <v>19</v>
          </cell>
          <cell r="N28" t="str">
            <v>万饶</v>
          </cell>
          <cell r="O28">
            <v>39</v>
          </cell>
          <cell r="P28" t="str">
            <v>辜英琼</v>
          </cell>
          <cell r="Q28">
            <v>55</v>
          </cell>
          <cell r="R28" t="str">
            <v>纪春权</v>
          </cell>
          <cell r="S28">
            <v>62</v>
          </cell>
          <cell r="T28" t="str">
            <v>杨琴</v>
          </cell>
          <cell r="U28">
            <v>69</v>
          </cell>
          <cell r="V28" t="str">
            <v>邓倩</v>
          </cell>
        </row>
        <row r="29">
          <cell r="A29" t="str">
            <v>513422200308062128</v>
          </cell>
          <cell r="B29">
            <v>1</v>
          </cell>
          <cell r="C29" t="str">
            <v>次里那姆</v>
          </cell>
          <cell r="D29">
            <v>556.5</v>
          </cell>
          <cell r="E29">
            <v>83</v>
          </cell>
          <cell r="F29" t="str">
            <v>格绒燚西</v>
          </cell>
          <cell r="G29">
            <v>71</v>
          </cell>
          <cell r="H29" t="str">
            <v>马俊</v>
          </cell>
          <cell r="I29">
            <v>112.5</v>
          </cell>
          <cell r="J29" t="str">
            <v>拉初</v>
          </cell>
          <cell r="K29">
            <v>39</v>
          </cell>
          <cell r="L29" t="str">
            <v>王春波</v>
          </cell>
          <cell r="M29">
            <v>31</v>
          </cell>
          <cell r="N29" t="str">
            <v>万饶</v>
          </cell>
          <cell r="O29">
            <v>46</v>
          </cell>
          <cell r="P29" t="str">
            <v>辜英琼</v>
          </cell>
          <cell r="Q29">
            <v>53</v>
          </cell>
          <cell r="R29" t="str">
            <v>纪春权</v>
          </cell>
          <cell r="S29">
            <v>60</v>
          </cell>
          <cell r="T29" t="str">
            <v>杨琴</v>
          </cell>
          <cell r="U29">
            <v>61</v>
          </cell>
          <cell r="V29" t="str">
            <v>邓倩</v>
          </cell>
        </row>
        <row r="30">
          <cell r="A30" t="str">
            <v>51342220000519481X</v>
          </cell>
          <cell r="B30">
            <v>1</v>
          </cell>
          <cell r="C30" t="str">
            <v>次里苏朗</v>
          </cell>
          <cell r="D30">
            <v>556</v>
          </cell>
          <cell r="E30">
            <v>94</v>
          </cell>
          <cell r="F30" t="str">
            <v>格绒燚西</v>
          </cell>
          <cell r="G30">
            <v>111</v>
          </cell>
          <cell r="H30" t="str">
            <v>马俊</v>
          </cell>
          <cell r="I30">
            <v>104</v>
          </cell>
          <cell r="J30" t="str">
            <v>拉初</v>
          </cell>
          <cell r="K30">
            <v>25</v>
          </cell>
          <cell r="L30" t="str">
            <v>王春波</v>
          </cell>
          <cell r="M30">
            <v>15</v>
          </cell>
          <cell r="N30" t="str">
            <v>万饶</v>
          </cell>
          <cell r="O30">
            <v>28</v>
          </cell>
          <cell r="P30" t="str">
            <v>辜英琼</v>
          </cell>
          <cell r="Q30">
            <v>54</v>
          </cell>
          <cell r="R30" t="str">
            <v>纪春权</v>
          </cell>
          <cell r="S30">
            <v>52</v>
          </cell>
          <cell r="T30" t="str">
            <v>杨琴</v>
          </cell>
          <cell r="U30">
            <v>73</v>
          </cell>
          <cell r="V30" t="str">
            <v>邓倩</v>
          </cell>
        </row>
        <row r="31">
          <cell r="A31" t="str">
            <v>513422200407141729</v>
          </cell>
          <cell r="B31">
            <v>1</v>
          </cell>
          <cell r="C31" t="str">
            <v>撒西祝玛</v>
          </cell>
          <cell r="D31">
            <v>554.5</v>
          </cell>
          <cell r="E31">
            <v>105</v>
          </cell>
          <cell r="F31" t="str">
            <v>格绒燚西</v>
          </cell>
          <cell r="G31">
            <v>64</v>
          </cell>
          <cell r="H31" t="str">
            <v>马俊</v>
          </cell>
          <cell r="I31">
            <v>119.5</v>
          </cell>
          <cell r="J31" t="str">
            <v>拉初</v>
          </cell>
          <cell r="K31">
            <v>25</v>
          </cell>
          <cell r="L31" t="str">
            <v>王春波</v>
          </cell>
          <cell r="M31">
            <v>13</v>
          </cell>
          <cell r="N31" t="str">
            <v>万饶</v>
          </cell>
          <cell r="O31">
            <v>25</v>
          </cell>
          <cell r="P31" t="str">
            <v>辜英琼</v>
          </cell>
          <cell r="Q31">
            <v>71</v>
          </cell>
          <cell r="R31" t="str">
            <v>纪春权</v>
          </cell>
          <cell r="S31">
            <v>71</v>
          </cell>
          <cell r="T31" t="str">
            <v>杨琴</v>
          </cell>
          <cell r="U31">
            <v>61</v>
          </cell>
          <cell r="V31" t="str">
            <v>邓倩</v>
          </cell>
        </row>
        <row r="32">
          <cell r="A32" t="str">
            <v>513422200303094024</v>
          </cell>
          <cell r="B32">
            <v>1</v>
          </cell>
          <cell r="C32" t="str">
            <v>仁青玛</v>
          </cell>
          <cell r="D32">
            <v>553.5</v>
          </cell>
          <cell r="E32">
            <v>84</v>
          </cell>
          <cell r="F32" t="str">
            <v>格绒燚西</v>
          </cell>
          <cell r="G32">
            <v>43</v>
          </cell>
          <cell r="H32" t="str">
            <v>马俊</v>
          </cell>
          <cell r="I32">
            <v>113.5</v>
          </cell>
          <cell r="J32" t="str">
            <v>拉初</v>
          </cell>
          <cell r="K32">
            <v>26</v>
          </cell>
          <cell r="L32" t="str">
            <v>王春波</v>
          </cell>
          <cell r="M32">
            <v>32</v>
          </cell>
          <cell r="N32" t="str">
            <v>万饶</v>
          </cell>
          <cell r="O32">
            <v>30</v>
          </cell>
          <cell r="P32" t="str">
            <v>辜英琼</v>
          </cell>
          <cell r="Q32">
            <v>74</v>
          </cell>
          <cell r="R32" t="str">
            <v>纪春权</v>
          </cell>
          <cell r="S32">
            <v>74</v>
          </cell>
          <cell r="T32" t="str">
            <v>杨琴</v>
          </cell>
          <cell r="U32">
            <v>77</v>
          </cell>
          <cell r="V32" t="str">
            <v>邓倩</v>
          </cell>
        </row>
        <row r="33">
          <cell r="A33" t="str">
            <v>51342220000921382X</v>
          </cell>
          <cell r="B33">
            <v>1</v>
          </cell>
          <cell r="C33" t="str">
            <v>降初拉姆</v>
          </cell>
          <cell r="D33">
            <v>553.5</v>
          </cell>
          <cell r="E33">
            <v>84</v>
          </cell>
          <cell r="F33" t="str">
            <v>格绒燚西</v>
          </cell>
          <cell r="G33">
            <v>86</v>
          </cell>
          <cell r="H33" t="str">
            <v>马俊</v>
          </cell>
          <cell r="I33">
            <v>109.5</v>
          </cell>
          <cell r="J33" t="str">
            <v>拉初</v>
          </cell>
          <cell r="K33">
            <v>25</v>
          </cell>
          <cell r="L33" t="str">
            <v>王春波</v>
          </cell>
          <cell r="M33">
            <v>23</v>
          </cell>
          <cell r="N33" t="str">
            <v>万饶</v>
          </cell>
          <cell r="O33">
            <v>37</v>
          </cell>
          <cell r="P33" t="str">
            <v>辜英琼</v>
          </cell>
          <cell r="Q33">
            <v>54</v>
          </cell>
          <cell r="R33" t="str">
            <v>纪春权</v>
          </cell>
          <cell r="S33">
            <v>69</v>
          </cell>
          <cell r="T33" t="str">
            <v>杨琴</v>
          </cell>
          <cell r="U33">
            <v>66</v>
          </cell>
          <cell r="V33" t="str">
            <v>邓倩</v>
          </cell>
        </row>
        <row r="34">
          <cell r="A34" t="str">
            <v>513422200204253624</v>
          </cell>
          <cell r="B34">
            <v>1</v>
          </cell>
          <cell r="C34" t="str">
            <v>王兴萍</v>
          </cell>
          <cell r="D34">
            <v>552</v>
          </cell>
          <cell r="E34">
            <v>81</v>
          </cell>
          <cell r="F34" t="str">
            <v>格绒燚西</v>
          </cell>
          <cell r="G34">
            <v>84</v>
          </cell>
          <cell r="H34" t="str">
            <v>马俊</v>
          </cell>
          <cell r="I34">
            <v>102</v>
          </cell>
          <cell r="J34" t="str">
            <v>拉初</v>
          </cell>
          <cell r="K34">
            <v>32</v>
          </cell>
          <cell r="L34" t="str">
            <v>王春波</v>
          </cell>
          <cell r="M34">
            <v>24</v>
          </cell>
          <cell r="N34" t="str">
            <v>万饶</v>
          </cell>
          <cell r="O34">
            <v>35</v>
          </cell>
          <cell r="P34" t="str">
            <v>辜英琼</v>
          </cell>
          <cell r="Q34">
            <v>76</v>
          </cell>
          <cell r="R34" t="str">
            <v>纪春权</v>
          </cell>
          <cell r="S34">
            <v>53</v>
          </cell>
          <cell r="T34" t="str">
            <v>杨琴</v>
          </cell>
          <cell r="U34">
            <v>65</v>
          </cell>
          <cell r="V34" t="str">
            <v>邓倩</v>
          </cell>
        </row>
        <row r="35">
          <cell r="A35" t="str">
            <v>51342220021118601X</v>
          </cell>
          <cell r="B35">
            <v>1</v>
          </cell>
          <cell r="C35" t="str">
            <v>次尔扎西</v>
          </cell>
          <cell r="D35">
            <v>550</v>
          </cell>
          <cell r="E35">
            <v>90</v>
          </cell>
          <cell r="F35" t="str">
            <v>格绒燚西</v>
          </cell>
          <cell r="G35">
            <v>108</v>
          </cell>
          <cell r="H35" t="str">
            <v>马俊</v>
          </cell>
          <cell r="I35">
            <v>103</v>
          </cell>
          <cell r="J35" t="str">
            <v>拉初</v>
          </cell>
          <cell r="K35">
            <v>30</v>
          </cell>
          <cell r="L35" t="str">
            <v>王春波</v>
          </cell>
          <cell r="M35">
            <v>19</v>
          </cell>
          <cell r="N35" t="str">
            <v>万饶</v>
          </cell>
          <cell r="O35">
            <v>25</v>
          </cell>
          <cell r="P35" t="str">
            <v>辜英琼</v>
          </cell>
          <cell r="Q35">
            <v>53</v>
          </cell>
          <cell r="R35" t="str">
            <v>纪春权</v>
          </cell>
          <cell r="S35">
            <v>67</v>
          </cell>
          <cell r="T35" t="str">
            <v>杨琴</v>
          </cell>
          <cell r="U35">
            <v>55</v>
          </cell>
          <cell r="V35" t="str">
            <v>邓倩</v>
          </cell>
        </row>
        <row r="36">
          <cell r="A36" t="str">
            <v>513422200512231531</v>
          </cell>
          <cell r="B36">
            <v>1</v>
          </cell>
          <cell r="C36" t="str">
            <v>毛顺富</v>
          </cell>
          <cell r="D36">
            <v>549</v>
          </cell>
          <cell r="E36">
            <v>85</v>
          </cell>
          <cell r="F36" t="str">
            <v>格绒燚西</v>
          </cell>
          <cell r="G36">
            <v>100</v>
          </cell>
          <cell r="H36" t="str">
            <v>马俊</v>
          </cell>
          <cell r="I36">
            <v>118</v>
          </cell>
          <cell r="J36" t="str">
            <v>拉初</v>
          </cell>
          <cell r="K36">
            <v>57</v>
          </cell>
          <cell r="L36" t="str">
            <v>王春波</v>
          </cell>
          <cell r="M36">
            <v>32</v>
          </cell>
          <cell r="N36" t="str">
            <v>万饶</v>
          </cell>
          <cell r="O36">
            <v>51</v>
          </cell>
          <cell r="P36" t="str">
            <v>辜英琼</v>
          </cell>
          <cell r="Q36">
            <v>33</v>
          </cell>
          <cell r="R36" t="str">
            <v>纪春权</v>
          </cell>
          <cell r="S36">
            <v>34</v>
          </cell>
          <cell r="T36" t="str">
            <v>杨琴</v>
          </cell>
          <cell r="U36">
            <v>39</v>
          </cell>
          <cell r="V36" t="str">
            <v>邓倩</v>
          </cell>
        </row>
        <row r="37">
          <cell r="A37" t="str">
            <v>513422200110231125</v>
          </cell>
          <cell r="B37">
            <v>1</v>
          </cell>
          <cell r="C37" t="str">
            <v>吕秀云</v>
          </cell>
          <cell r="D37">
            <v>545.5</v>
          </cell>
          <cell r="E37">
            <v>93</v>
          </cell>
          <cell r="F37" t="str">
            <v>格绒燚西</v>
          </cell>
          <cell r="G37">
            <v>64</v>
          </cell>
          <cell r="H37" t="str">
            <v>马俊</v>
          </cell>
          <cell r="I37">
            <v>109.5</v>
          </cell>
          <cell r="J37" t="str">
            <v>拉初</v>
          </cell>
          <cell r="K37">
            <v>14</v>
          </cell>
          <cell r="L37" t="str">
            <v>王春波</v>
          </cell>
          <cell r="M37">
            <v>26</v>
          </cell>
          <cell r="N37" t="str">
            <v>万饶</v>
          </cell>
          <cell r="O37">
            <v>34</v>
          </cell>
          <cell r="P37" t="str">
            <v>辜英琼</v>
          </cell>
          <cell r="Q37">
            <v>76</v>
          </cell>
          <cell r="R37" t="str">
            <v>纪春权</v>
          </cell>
          <cell r="S37">
            <v>50</v>
          </cell>
          <cell r="T37" t="str">
            <v>杨琴</v>
          </cell>
          <cell r="U37">
            <v>79</v>
          </cell>
          <cell r="V37" t="str">
            <v>邓倩</v>
          </cell>
        </row>
        <row r="38">
          <cell r="A38" t="str">
            <v>513422200302122126</v>
          </cell>
          <cell r="B38">
            <v>1</v>
          </cell>
          <cell r="C38" t="str">
            <v>吕林明</v>
          </cell>
          <cell r="D38">
            <v>541.5</v>
          </cell>
          <cell r="E38">
            <v>98</v>
          </cell>
          <cell r="F38" t="str">
            <v>格绒燚西</v>
          </cell>
          <cell r="G38">
            <v>64</v>
          </cell>
          <cell r="H38" t="str">
            <v>马俊</v>
          </cell>
          <cell r="I38">
            <v>97.5</v>
          </cell>
          <cell r="J38" t="str">
            <v>拉初</v>
          </cell>
          <cell r="K38">
            <v>23</v>
          </cell>
          <cell r="L38" t="str">
            <v>王春波</v>
          </cell>
          <cell r="M38">
            <v>29</v>
          </cell>
          <cell r="N38" t="str">
            <v>万饶</v>
          </cell>
          <cell r="O38">
            <v>48</v>
          </cell>
          <cell r="P38" t="str">
            <v>辜英琼</v>
          </cell>
          <cell r="Q38">
            <v>56</v>
          </cell>
          <cell r="R38" t="str">
            <v>纪春权</v>
          </cell>
          <cell r="S38">
            <v>63</v>
          </cell>
          <cell r="T38" t="str">
            <v>杨琴</v>
          </cell>
          <cell r="U38">
            <v>63</v>
          </cell>
          <cell r="V38" t="str">
            <v>邓倩</v>
          </cell>
        </row>
        <row r="39">
          <cell r="A39" t="str">
            <v>513422200303081928</v>
          </cell>
          <cell r="B39">
            <v>1</v>
          </cell>
          <cell r="C39" t="str">
            <v>何珍</v>
          </cell>
          <cell r="D39">
            <v>536.5</v>
          </cell>
          <cell r="E39">
            <v>95</v>
          </cell>
          <cell r="F39" t="str">
            <v>格绒燚西</v>
          </cell>
          <cell r="G39">
            <v>43</v>
          </cell>
          <cell r="H39" t="str">
            <v>马俊</v>
          </cell>
          <cell r="I39">
            <v>124.5</v>
          </cell>
          <cell r="J39" t="str">
            <v>拉初</v>
          </cell>
          <cell r="K39">
            <v>32</v>
          </cell>
          <cell r="L39" t="str">
            <v>王春波</v>
          </cell>
          <cell r="M39">
            <v>25</v>
          </cell>
          <cell r="N39" t="str">
            <v>万饶</v>
          </cell>
          <cell r="O39">
            <v>30</v>
          </cell>
          <cell r="P39" t="str">
            <v>辜英琼</v>
          </cell>
          <cell r="Q39">
            <v>83</v>
          </cell>
          <cell r="R39" t="str">
            <v>纪春权</v>
          </cell>
          <cell r="S39">
            <v>58</v>
          </cell>
          <cell r="T39" t="str">
            <v>杨琴</v>
          </cell>
          <cell r="U39">
            <v>46</v>
          </cell>
          <cell r="V39" t="str">
            <v>邓倩</v>
          </cell>
        </row>
        <row r="40">
          <cell r="A40" t="str">
            <v>513422200205254629</v>
          </cell>
          <cell r="B40">
            <v>1</v>
          </cell>
          <cell r="C40" t="str">
            <v>尔歪莫</v>
          </cell>
          <cell r="D40">
            <v>535.5</v>
          </cell>
          <cell r="E40">
            <v>97</v>
          </cell>
          <cell r="F40" t="str">
            <v>格绒燚西</v>
          </cell>
          <cell r="G40">
            <v>49</v>
          </cell>
          <cell r="H40" t="str">
            <v>马俊</v>
          </cell>
          <cell r="I40">
            <v>114.5</v>
          </cell>
          <cell r="J40" t="str">
            <v>拉初</v>
          </cell>
          <cell r="K40">
            <v>23</v>
          </cell>
          <cell r="L40" t="str">
            <v>王春波</v>
          </cell>
          <cell r="M40">
            <v>25</v>
          </cell>
          <cell r="N40" t="str">
            <v>万饶</v>
          </cell>
          <cell r="O40">
            <v>31</v>
          </cell>
          <cell r="P40" t="str">
            <v>辜英琼</v>
          </cell>
          <cell r="Q40">
            <v>68</v>
          </cell>
          <cell r="R40" t="str">
            <v>纪春权</v>
          </cell>
          <cell r="S40">
            <v>68</v>
          </cell>
          <cell r="T40" t="str">
            <v>杨琴</v>
          </cell>
          <cell r="U40">
            <v>60</v>
          </cell>
          <cell r="V40" t="str">
            <v>邓倩</v>
          </cell>
        </row>
        <row r="41">
          <cell r="A41" t="str">
            <v>513422200502081322</v>
          </cell>
          <cell r="B41">
            <v>1</v>
          </cell>
          <cell r="C41" t="str">
            <v>沈子呷</v>
          </cell>
          <cell r="D41">
            <v>527</v>
          </cell>
          <cell r="E41">
            <v>97</v>
          </cell>
          <cell r="F41" t="str">
            <v>格绒燚西</v>
          </cell>
          <cell r="G41">
            <v>65</v>
          </cell>
          <cell r="H41" t="str">
            <v>马俊</v>
          </cell>
          <cell r="I41">
            <v>118</v>
          </cell>
          <cell r="J41" t="str">
            <v>拉初</v>
          </cell>
          <cell r="K41">
            <v>35</v>
          </cell>
          <cell r="L41" t="str">
            <v>王春波</v>
          </cell>
          <cell r="M41">
            <v>22</v>
          </cell>
          <cell r="N41" t="str">
            <v>万饶</v>
          </cell>
          <cell r="O41">
            <v>30</v>
          </cell>
          <cell r="P41" t="str">
            <v>辜英琼</v>
          </cell>
          <cell r="Q41">
            <v>54</v>
          </cell>
          <cell r="R41" t="str">
            <v>纪春权</v>
          </cell>
          <cell r="S41">
            <v>46</v>
          </cell>
          <cell r="T41" t="str">
            <v>杨琴</v>
          </cell>
          <cell r="U41">
            <v>60</v>
          </cell>
          <cell r="V41" t="str">
            <v>邓倩</v>
          </cell>
        </row>
        <row r="42">
          <cell r="A42" t="str">
            <v>513422200309191124</v>
          </cell>
          <cell r="B42">
            <v>1</v>
          </cell>
          <cell r="C42" t="str">
            <v>安秀美</v>
          </cell>
          <cell r="D42">
            <v>525</v>
          </cell>
          <cell r="E42">
            <v>102</v>
          </cell>
          <cell r="F42" t="str">
            <v>格绒燚西</v>
          </cell>
          <cell r="G42">
            <v>70</v>
          </cell>
          <cell r="H42" t="str">
            <v>马俊</v>
          </cell>
          <cell r="I42">
            <v>107</v>
          </cell>
          <cell r="J42" t="str">
            <v>拉初</v>
          </cell>
          <cell r="K42">
            <v>21</v>
          </cell>
          <cell r="L42" t="str">
            <v>王春波</v>
          </cell>
          <cell r="M42">
            <v>15</v>
          </cell>
          <cell r="N42" t="str">
            <v>万饶</v>
          </cell>
          <cell r="O42">
            <v>34</v>
          </cell>
          <cell r="P42" t="str">
            <v>辜英琼</v>
          </cell>
          <cell r="Q42">
            <v>53</v>
          </cell>
          <cell r="R42" t="str">
            <v>纪春权</v>
          </cell>
          <cell r="S42">
            <v>60</v>
          </cell>
          <cell r="T42" t="str">
            <v>杨琴</v>
          </cell>
          <cell r="U42">
            <v>63</v>
          </cell>
          <cell r="V42" t="str">
            <v>邓倩</v>
          </cell>
        </row>
        <row r="43">
          <cell r="A43" t="str">
            <v>513422200412112121</v>
          </cell>
          <cell r="B43">
            <v>1</v>
          </cell>
          <cell r="C43" t="str">
            <v>次里祝玛</v>
          </cell>
          <cell r="D43">
            <v>522.5</v>
          </cell>
          <cell r="E43">
            <v>96</v>
          </cell>
          <cell r="F43" t="str">
            <v>格绒燚西</v>
          </cell>
          <cell r="G43">
            <v>38</v>
          </cell>
          <cell r="H43" t="str">
            <v>马俊</v>
          </cell>
          <cell r="I43">
            <v>113.5</v>
          </cell>
          <cell r="J43" t="str">
            <v>拉初</v>
          </cell>
          <cell r="K43">
            <v>32</v>
          </cell>
          <cell r="L43" t="str">
            <v>王春波</v>
          </cell>
          <cell r="M43">
            <v>16</v>
          </cell>
          <cell r="N43" t="str">
            <v>万饶</v>
          </cell>
          <cell r="O43">
            <v>31</v>
          </cell>
          <cell r="P43" t="str">
            <v>辜英琼</v>
          </cell>
          <cell r="Q43">
            <v>77</v>
          </cell>
          <cell r="R43" t="str">
            <v>纪春权</v>
          </cell>
          <cell r="S43">
            <v>66</v>
          </cell>
          <cell r="T43" t="str">
            <v>杨琴</v>
          </cell>
          <cell r="U43">
            <v>53</v>
          </cell>
          <cell r="V43" t="str">
            <v>邓倩</v>
          </cell>
        </row>
        <row r="44">
          <cell r="A44" t="str">
            <v>513422200406156021</v>
          </cell>
          <cell r="B44">
            <v>1</v>
          </cell>
          <cell r="C44" t="str">
            <v>卓玛娜姆</v>
          </cell>
          <cell r="D44">
            <v>520.5</v>
          </cell>
          <cell r="E44">
            <v>105</v>
          </cell>
          <cell r="F44" t="str">
            <v>格绒燚西</v>
          </cell>
          <cell r="G44">
            <v>38</v>
          </cell>
          <cell r="H44" t="str">
            <v>马俊</v>
          </cell>
          <cell r="I44">
            <v>102.5</v>
          </cell>
          <cell r="J44" t="str">
            <v>拉初</v>
          </cell>
          <cell r="K44">
            <v>32</v>
          </cell>
          <cell r="L44" t="str">
            <v>王春波</v>
          </cell>
          <cell r="M44">
            <v>20</v>
          </cell>
          <cell r="N44" t="str">
            <v>万饶</v>
          </cell>
          <cell r="O44">
            <v>29</v>
          </cell>
          <cell r="P44" t="str">
            <v>辜英琼</v>
          </cell>
          <cell r="Q44">
            <v>70</v>
          </cell>
          <cell r="R44" t="str">
            <v>纪春权</v>
          </cell>
          <cell r="S44">
            <v>75</v>
          </cell>
          <cell r="T44" t="str">
            <v>杨琴</v>
          </cell>
          <cell r="U44">
            <v>49</v>
          </cell>
          <cell r="V44" t="str">
            <v>邓倩</v>
          </cell>
        </row>
        <row r="45">
          <cell r="A45" t="str">
            <v>513422200309256020</v>
          </cell>
          <cell r="B45">
            <v>1</v>
          </cell>
          <cell r="C45" t="str">
            <v>仁青拉姆</v>
          </cell>
          <cell r="D45">
            <v>515</v>
          </cell>
          <cell r="E45">
            <v>82</v>
          </cell>
          <cell r="F45" t="str">
            <v>格绒燚西</v>
          </cell>
          <cell r="G45">
            <v>47</v>
          </cell>
          <cell r="H45" t="str">
            <v>马俊</v>
          </cell>
          <cell r="I45">
            <v>103</v>
          </cell>
          <cell r="J45" t="str">
            <v>拉初</v>
          </cell>
          <cell r="K45">
            <v>26</v>
          </cell>
          <cell r="L45" t="str">
            <v>王春波</v>
          </cell>
          <cell r="M45">
            <v>25</v>
          </cell>
          <cell r="N45" t="str">
            <v>万饶</v>
          </cell>
          <cell r="O45">
            <v>32</v>
          </cell>
          <cell r="P45" t="str">
            <v>辜英琼</v>
          </cell>
          <cell r="Q45">
            <v>53</v>
          </cell>
          <cell r="R45" t="str">
            <v>纪春权</v>
          </cell>
          <cell r="S45">
            <v>80</v>
          </cell>
          <cell r="T45" t="str">
            <v>杨琴</v>
          </cell>
          <cell r="U45">
            <v>67</v>
          </cell>
          <cell r="V45" t="str">
            <v>邓倩</v>
          </cell>
        </row>
        <row r="46">
          <cell r="A46" t="str">
            <v>513422200504255429</v>
          </cell>
          <cell r="B46">
            <v>1</v>
          </cell>
          <cell r="C46" t="str">
            <v>达瓦央宗</v>
          </cell>
          <cell r="D46">
            <v>509</v>
          </cell>
          <cell r="E46">
            <v>95</v>
          </cell>
          <cell r="F46" t="str">
            <v>格绒燚西</v>
          </cell>
          <cell r="G46">
            <v>69</v>
          </cell>
          <cell r="H46" t="str">
            <v>马俊</v>
          </cell>
          <cell r="I46">
            <v>106</v>
          </cell>
          <cell r="J46" t="str">
            <v>拉初</v>
          </cell>
          <cell r="K46">
            <v>31</v>
          </cell>
          <cell r="L46" t="str">
            <v>王春波</v>
          </cell>
          <cell r="M46">
            <v>16</v>
          </cell>
          <cell r="N46" t="str">
            <v>万饶</v>
          </cell>
          <cell r="O46">
            <v>27</v>
          </cell>
          <cell r="P46" t="str">
            <v>辜英琼</v>
          </cell>
          <cell r="Q46">
            <v>49</v>
          </cell>
          <cell r="R46" t="str">
            <v>纪春权</v>
          </cell>
          <cell r="S46">
            <v>58</v>
          </cell>
          <cell r="T46" t="str">
            <v>杨琴</v>
          </cell>
          <cell r="U46">
            <v>58</v>
          </cell>
          <cell r="V46" t="str">
            <v>邓倩</v>
          </cell>
        </row>
        <row r="47">
          <cell r="A47" t="str">
            <v>513422200508036418</v>
          </cell>
          <cell r="B47">
            <v>1</v>
          </cell>
          <cell r="C47" t="str">
            <v>鲁绒其扎</v>
          </cell>
          <cell r="D47">
            <v>506.5</v>
          </cell>
          <cell r="E47">
            <v>87</v>
          </cell>
          <cell r="F47" t="str">
            <v>格绒燚西</v>
          </cell>
          <cell r="G47">
            <v>47</v>
          </cell>
          <cell r="H47" t="str">
            <v>马俊</v>
          </cell>
          <cell r="I47">
            <v>105.5</v>
          </cell>
          <cell r="J47" t="str">
            <v>拉初</v>
          </cell>
          <cell r="K47">
            <v>19</v>
          </cell>
          <cell r="L47" t="str">
            <v>王春波</v>
          </cell>
          <cell r="M47">
            <v>15</v>
          </cell>
          <cell r="N47" t="str">
            <v>万饶</v>
          </cell>
          <cell r="O47">
            <v>35</v>
          </cell>
          <cell r="P47" t="str">
            <v>辜英琼</v>
          </cell>
          <cell r="Q47">
            <v>58</v>
          </cell>
          <cell r="R47" t="str">
            <v>纪春权</v>
          </cell>
          <cell r="S47">
            <v>77</v>
          </cell>
          <cell r="T47" t="str">
            <v>杨琴</v>
          </cell>
          <cell r="U47">
            <v>63</v>
          </cell>
          <cell r="V47" t="str">
            <v>邓倩</v>
          </cell>
        </row>
        <row r="48">
          <cell r="A48" t="str">
            <v>513422200308130311</v>
          </cell>
          <cell r="B48">
            <v>1</v>
          </cell>
          <cell r="C48" t="str">
            <v>仁青扎西</v>
          </cell>
          <cell r="D48">
            <v>497</v>
          </cell>
          <cell r="E48">
            <v>80</v>
          </cell>
          <cell r="F48" t="str">
            <v>格绒燚西</v>
          </cell>
          <cell r="G48">
            <v>81</v>
          </cell>
          <cell r="H48" t="str">
            <v>马俊</v>
          </cell>
          <cell r="I48">
            <v>71</v>
          </cell>
          <cell r="J48" t="str">
            <v>拉初</v>
          </cell>
          <cell r="K48">
            <v>28</v>
          </cell>
          <cell r="L48" t="str">
            <v>王春波</v>
          </cell>
          <cell r="M48">
            <v>19</v>
          </cell>
          <cell r="N48" t="str">
            <v>万饶</v>
          </cell>
          <cell r="O48">
            <v>14</v>
          </cell>
          <cell r="P48" t="str">
            <v>辜英琼</v>
          </cell>
          <cell r="Q48">
            <v>57</v>
          </cell>
          <cell r="R48" t="str">
            <v>纪春权</v>
          </cell>
          <cell r="S48">
            <v>73</v>
          </cell>
          <cell r="T48" t="str">
            <v>杨琴</v>
          </cell>
          <cell r="U48">
            <v>74</v>
          </cell>
          <cell r="V48" t="str">
            <v>邓倩</v>
          </cell>
        </row>
        <row r="49">
          <cell r="A49" t="str">
            <v>513422200311276629</v>
          </cell>
          <cell r="B49">
            <v>1</v>
          </cell>
          <cell r="C49" t="str">
            <v>曾雅琪</v>
          </cell>
          <cell r="D49">
            <v>495.5</v>
          </cell>
          <cell r="E49">
            <v>103</v>
          </cell>
          <cell r="F49" t="str">
            <v>格绒燚西</v>
          </cell>
          <cell r="G49">
            <v>59</v>
          </cell>
          <cell r="H49" t="str">
            <v>马俊</v>
          </cell>
          <cell r="I49">
            <v>98.5</v>
          </cell>
          <cell r="J49" t="str">
            <v>拉初</v>
          </cell>
          <cell r="K49">
            <v>32</v>
          </cell>
          <cell r="L49" t="str">
            <v>王春波</v>
          </cell>
          <cell r="M49">
            <v>18</v>
          </cell>
          <cell r="N49" t="str">
            <v>万饶</v>
          </cell>
          <cell r="O49">
            <v>16</v>
          </cell>
          <cell r="P49" t="str">
            <v>辜英琼</v>
          </cell>
          <cell r="Q49">
            <v>57</v>
          </cell>
          <cell r="R49" t="str">
            <v>纪春权</v>
          </cell>
          <cell r="S49">
            <v>50</v>
          </cell>
          <cell r="T49" t="str">
            <v>杨琴</v>
          </cell>
          <cell r="U49">
            <v>62</v>
          </cell>
          <cell r="V49" t="str">
            <v>邓倩</v>
          </cell>
        </row>
        <row r="50">
          <cell r="A50" t="str">
            <v>51342220021007442X</v>
          </cell>
          <cell r="B50">
            <v>1</v>
          </cell>
          <cell r="C50" t="str">
            <v>金拉初</v>
          </cell>
          <cell r="D50">
            <v>494</v>
          </cell>
          <cell r="E50">
            <v>72</v>
          </cell>
          <cell r="F50" t="str">
            <v>格绒燚西</v>
          </cell>
          <cell r="G50">
            <v>76</v>
          </cell>
          <cell r="H50" t="str">
            <v>马俊</v>
          </cell>
          <cell r="I50">
            <v>118</v>
          </cell>
          <cell r="J50" t="str">
            <v>拉初</v>
          </cell>
          <cell r="K50">
            <v>31</v>
          </cell>
          <cell r="L50" t="str">
            <v>王春波</v>
          </cell>
          <cell r="M50">
            <v>18</v>
          </cell>
          <cell r="N50" t="str">
            <v>万饶</v>
          </cell>
          <cell r="O50">
            <v>31</v>
          </cell>
          <cell r="P50" t="str">
            <v>辜英琼</v>
          </cell>
          <cell r="Q50">
            <v>54</v>
          </cell>
          <cell r="R50" t="str">
            <v>纪春权</v>
          </cell>
          <cell r="S50">
            <v>49</v>
          </cell>
          <cell r="T50" t="str">
            <v>杨琴</v>
          </cell>
          <cell r="U50">
            <v>45</v>
          </cell>
          <cell r="V50" t="str">
            <v>邓倩</v>
          </cell>
        </row>
        <row r="51">
          <cell r="A51" t="str">
            <v>513422200203084021</v>
          </cell>
          <cell r="B51">
            <v>1</v>
          </cell>
          <cell r="C51" t="str">
            <v>祝玛央青</v>
          </cell>
          <cell r="D51">
            <v>492</v>
          </cell>
          <cell r="E51">
            <v>85</v>
          </cell>
          <cell r="F51" t="str">
            <v>格绒燚西</v>
          </cell>
          <cell r="G51">
            <v>69</v>
          </cell>
          <cell r="H51" t="str">
            <v>马俊</v>
          </cell>
          <cell r="I51">
            <v>87</v>
          </cell>
          <cell r="J51" t="str">
            <v>拉初</v>
          </cell>
          <cell r="K51">
            <v>28</v>
          </cell>
          <cell r="L51" t="str">
            <v>王春波</v>
          </cell>
          <cell r="M51">
            <v>18</v>
          </cell>
          <cell r="N51" t="str">
            <v>万饶</v>
          </cell>
          <cell r="O51">
            <v>29</v>
          </cell>
          <cell r="P51" t="str">
            <v>辜英琼</v>
          </cell>
          <cell r="Q51">
            <v>68</v>
          </cell>
          <cell r="R51" t="str">
            <v>纪春权</v>
          </cell>
          <cell r="S51">
            <v>55</v>
          </cell>
          <cell r="T51" t="str">
            <v>杨琴</v>
          </cell>
          <cell r="U51">
            <v>53</v>
          </cell>
          <cell r="V51" t="str">
            <v>邓倩</v>
          </cell>
        </row>
        <row r="52">
          <cell r="A52" t="str">
            <v>513422200111122924</v>
          </cell>
          <cell r="B52">
            <v>1</v>
          </cell>
          <cell r="C52" t="str">
            <v>严冬丽</v>
          </cell>
          <cell r="D52">
            <v>485</v>
          </cell>
          <cell r="E52">
            <v>83</v>
          </cell>
          <cell r="F52" t="str">
            <v>格绒燚西</v>
          </cell>
          <cell r="G52">
            <v>57</v>
          </cell>
          <cell r="H52" t="str">
            <v>马俊</v>
          </cell>
          <cell r="I52">
            <v>103</v>
          </cell>
          <cell r="J52" t="str">
            <v>拉初</v>
          </cell>
          <cell r="K52">
            <v>24</v>
          </cell>
          <cell r="L52" t="str">
            <v>王春波</v>
          </cell>
          <cell r="M52">
            <v>16</v>
          </cell>
          <cell r="N52" t="str">
            <v>万饶</v>
          </cell>
          <cell r="O52">
            <v>25</v>
          </cell>
          <cell r="P52" t="str">
            <v>辜英琼</v>
          </cell>
          <cell r="Q52">
            <v>65</v>
          </cell>
          <cell r="R52" t="str">
            <v>纪春权</v>
          </cell>
          <cell r="S52">
            <v>55</v>
          </cell>
          <cell r="T52" t="str">
            <v>杨琴</v>
          </cell>
          <cell r="U52">
            <v>57</v>
          </cell>
          <cell r="V52" t="str">
            <v>邓倩</v>
          </cell>
        </row>
        <row r="53">
          <cell r="A53" t="str">
            <v>513422200306106422</v>
          </cell>
          <cell r="B53">
            <v>1</v>
          </cell>
          <cell r="C53" t="str">
            <v>仁青其珍</v>
          </cell>
          <cell r="D53">
            <v>485</v>
          </cell>
          <cell r="E53">
            <v>79</v>
          </cell>
          <cell r="F53" t="str">
            <v>格绒燚西</v>
          </cell>
          <cell r="G53">
            <v>70</v>
          </cell>
          <cell r="H53" t="str">
            <v>马俊</v>
          </cell>
          <cell r="I53">
            <v>88</v>
          </cell>
          <cell r="J53" t="str">
            <v>拉初</v>
          </cell>
          <cell r="K53">
            <v>30</v>
          </cell>
          <cell r="L53" t="str">
            <v>王春波</v>
          </cell>
          <cell r="M53">
            <v>25</v>
          </cell>
          <cell r="N53" t="str">
            <v>万饶</v>
          </cell>
          <cell r="O53">
            <v>18</v>
          </cell>
          <cell r="P53" t="str">
            <v>辜英琼</v>
          </cell>
          <cell r="Q53">
            <v>62</v>
          </cell>
          <cell r="R53" t="str">
            <v>纪春权</v>
          </cell>
          <cell r="S53">
            <v>50</v>
          </cell>
          <cell r="T53" t="str">
            <v>杨琴</v>
          </cell>
          <cell r="U53">
            <v>63</v>
          </cell>
          <cell r="V53" t="str">
            <v>邓倩</v>
          </cell>
        </row>
        <row r="54">
          <cell r="A54" t="str">
            <v>513422200006282328</v>
          </cell>
          <cell r="B54">
            <v>1</v>
          </cell>
          <cell r="C54" t="str">
            <v>黄关英</v>
          </cell>
          <cell r="D54">
            <v>478</v>
          </cell>
          <cell r="E54">
            <v>79</v>
          </cell>
          <cell r="F54" t="str">
            <v>格绒燚西</v>
          </cell>
          <cell r="G54">
            <v>48</v>
          </cell>
          <cell r="H54" t="str">
            <v>马俊</v>
          </cell>
          <cell r="I54">
            <v>105</v>
          </cell>
          <cell r="J54" t="str">
            <v>拉初</v>
          </cell>
          <cell r="K54">
            <v>20</v>
          </cell>
          <cell r="L54" t="str">
            <v>王春波</v>
          </cell>
          <cell r="M54">
            <v>21</v>
          </cell>
          <cell r="N54" t="str">
            <v>万饶</v>
          </cell>
          <cell r="O54">
            <v>22</v>
          </cell>
          <cell r="P54" t="str">
            <v>辜英琼</v>
          </cell>
          <cell r="Q54">
            <v>65</v>
          </cell>
          <cell r="R54" t="str">
            <v>纪春权</v>
          </cell>
          <cell r="S54">
            <v>56</v>
          </cell>
          <cell r="T54" t="str">
            <v>杨琴</v>
          </cell>
          <cell r="U54">
            <v>62</v>
          </cell>
          <cell r="V54" t="str">
            <v>邓倩</v>
          </cell>
        </row>
        <row r="55">
          <cell r="A55" t="str">
            <v>513422200404251922</v>
          </cell>
          <cell r="B55">
            <v>1</v>
          </cell>
          <cell r="C55" t="str">
            <v>米云凤</v>
          </cell>
          <cell r="D55">
            <v>475.5</v>
          </cell>
          <cell r="E55">
            <v>93</v>
          </cell>
          <cell r="F55" t="str">
            <v>格绒燚西</v>
          </cell>
          <cell r="G55">
            <v>25</v>
          </cell>
          <cell r="H55" t="str">
            <v>马俊</v>
          </cell>
          <cell r="I55">
            <v>112.5</v>
          </cell>
          <cell r="J55" t="str">
            <v>拉初</v>
          </cell>
          <cell r="K55">
            <v>11</v>
          </cell>
          <cell r="L55" t="str">
            <v>王春波</v>
          </cell>
          <cell r="M55">
            <v>33</v>
          </cell>
          <cell r="N55" t="str">
            <v>万饶</v>
          </cell>
          <cell r="O55">
            <v>29</v>
          </cell>
          <cell r="P55" t="str">
            <v>辜英琼</v>
          </cell>
          <cell r="Q55">
            <v>60</v>
          </cell>
          <cell r="R55" t="str">
            <v>纪春权</v>
          </cell>
          <cell r="S55">
            <v>58</v>
          </cell>
          <cell r="T55" t="str">
            <v>杨琴</v>
          </cell>
          <cell r="U55">
            <v>54</v>
          </cell>
          <cell r="V55" t="str">
            <v>邓倩</v>
          </cell>
        </row>
        <row r="56">
          <cell r="A56" t="str">
            <v>513422200402016013</v>
          </cell>
          <cell r="B56">
            <v>1</v>
          </cell>
          <cell r="C56" t="str">
            <v>扎什尼玛</v>
          </cell>
          <cell r="D56">
            <v>468</v>
          </cell>
          <cell r="E56">
            <v>87</v>
          </cell>
          <cell r="F56" t="str">
            <v>格绒燚西</v>
          </cell>
          <cell r="G56">
            <v>71</v>
          </cell>
          <cell r="H56" t="str">
            <v>马俊</v>
          </cell>
          <cell r="I56">
            <v>86</v>
          </cell>
          <cell r="J56" t="str">
            <v>拉初</v>
          </cell>
          <cell r="K56">
            <v>10</v>
          </cell>
          <cell r="L56" t="str">
            <v>王春波</v>
          </cell>
          <cell r="M56">
            <v>19</v>
          </cell>
          <cell r="N56" t="str">
            <v>万饶</v>
          </cell>
          <cell r="O56">
            <v>10</v>
          </cell>
          <cell r="P56" t="str">
            <v>辜英琼</v>
          </cell>
          <cell r="Q56">
            <v>74</v>
          </cell>
          <cell r="R56" t="str">
            <v>纪春权</v>
          </cell>
          <cell r="S56">
            <v>76</v>
          </cell>
          <cell r="T56" t="str">
            <v>杨琴</v>
          </cell>
          <cell r="U56">
            <v>35</v>
          </cell>
          <cell r="V56" t="str">
            <v>邓倩</v>
          </cell>
        </row>
        <row r="57">
          <cell r="A57" t="str">
            <v>51342220011201153X</v>
          </cell>
          <cell r="B57">
            <v>9</v>
          </cell>
          <cell r="C57" t="str">
            <v>毛健峰</v>
          </cell>
          <cell r="D57">
            <v>683.5</v>
          </cell>
          <cell r="E57">
            <v>75</v>
          </cell>
          <cell r="F57" t="str">
            <v>肖锐</v>
          </cell>
          <cell r="G57">
            <v>121</v>
          </cell>
          <cell r="H57" t="str">
            <v>赵云川</v>
          </cell>
          <cell r="I57">
            <v>49.5</v>
          </cell>
          <cell r="J57" t="str">
            <v>彭丹</v>
          </cell>
          <cell r="K57">
            <v>81</v>
          </cell>
          <cell r="L57" t="str">
            <v>赵建超</v>
          </cell>
          <cell r="M57">
            <v>65</v>
          </cell>
          <cell r="N57" t="str">
            <v>郑福全</v>
          </cell>
          <cell r="O57">
            <v>95</v>
          </cell>
          <cell r="P57" t="str">
            <v>杜建清</v>
          </cell>
          <cell r="Q57">
            <v>51</v>
          </cell>
          <cell r="R57" t="str">
            <v>那士信</v>
          </cell>
          <cell r="S57">
            <v>76</v>
          </cell>
          <cell r="T57" t="str">
            <v>金明龙</v>
          </cell>
          <cell r="U57">
            <v>70</v>
          </cell>
          <cell r="V57" t="str">
            <v>刘壑</v>
          </cell>
        </row>
        <row r="58">
          <cell r="A58" t="str">
            <v>51342219960804273X</v>
          </cell>
          <cell r="B58">
            <v>9</v>
          </cell>
          <cell r="C58" t="str">
            <v>车小军</v>
          </cell>
          <cell r="D58">
            <v>631</v>
          </cell>
          <cell r="E58">
            <v>86</v>
          </cell>
          <cell r="F58" t="str">
            <v>肖锐</v>
          </cell>
          <cell r="G58">
            <v>126</v>
          </cell>
          <cell r="H58" t="str">
            <v>赵云川</v>
          </cell>
          <cell r="I58">
            <v>93</v>
          </cell>
          <cell r="J58" t="str">
            <v>彭丹</v>
          </cell>
          <cell r="K58">
            <v>62</v>
          </cell>
          <cell r="L58" t="str">
            <v>赵建超</v>
          </cell>
          <cell r="M58">
            <v>60</v>
          </cell>
          <cell r="N58" t="str">
            <v>郑福全</v>
          </cell>
          <cell r="O58">
            <v>79</v>
          </cell>
          <cell r="P58" t="str">
            <v>杜建清</v>
          </cell>
          <cell r="Q58">
            <v>45</v>
          </cell>
          <cell r="R58" t="str">
            <v>那士信</v>
          </cell>
          <cell r="S58">
            <v>42</v>
          </cell>
          <cell r="T58" t="str">
            <v>金明龙</v>
          </cell>
          <cell r="U58">
            <v>38</v>
          </cell>
          <cell r="V58" t="str">
            <v>刘壑</v>
          </cell>
        </row>
        <row r="59">
          <cell r="A59" t="str">
            <v>513422200301190012</v>
          </cell>
          <cell r="B59">
            <v>9</v>
          </cell>
          <cell r="C59" t="str">
            <v>马晓宇</v>
          </cell>
          <cell r="D59">
            <v>620</v>
          </cell>
          <cell r="E59">
            <v>90</v>
          </cell>
          <cell r="F59" t="str">
            <v>肖锐</v>
          </cell>
          <cell r="G59">
            <v>116</v>
          </cell>
          <cell r="H59" t="str">
            <v>赵云川</v>
          </cell>
          <cell r="I59">
            <v>82</v>
          </cell>
          <cell r="J59" t="str">
            <v>彭丹</v>
          </cell>
          <cell r="K59">
            <v>76</v>
          </cell>
          <cell r="L59" t="str">
            <v>赵建超</v>
          </cell>
          <cell r="M59">
            <v>49</v>
          </cell>
          <cell r="N59" t="str">
            <v>郑福全</v>
          </cell>
          <cell r="O59">
            <v>62</v>
          </cell>
          <cell r="P59" t="str">
            <v>杜建清</v>
          </cell>
          <cell r="Q59">
            <v>50</v>
          </cell>
          <cell r="R59" t="str">
            <v>那士信</v>
          </cell>
          <cell r="S59">
            <v>52</v>
          </cell>
          <cell r="T59" t="str">
            <v>金明龙</v>
          </cell>
          <cell r="U59">
            <v>43</v>
          </cell>
          <cell r="V59" t="str">
            <v>刘壑</v>
          </cell>
        </row>
        <row r="60">
          <cell r="A60" t="str">
            <v>513422200208132117</v>
          </cell>
          <cell r="B60">
            <v>9</v>
          </cell>
          <cell r="C60" t="str">
            <v>胡发兵</v>
          </cell>
          <cell r="D60">
            <v>617.5</v>
          </cell>
          <cell r="E60">
            <v>83</v>
          </cell>
          <cell r="F60" t="str">
            <v>肖锐</v>
          </cell>
          <cell r="G60">
            <v>106</v>
          </cell>
          <cell r="H60" t="str">
            <v>赵云川</v>
          </cell>
          <cell r="I60">
            <v>78.5</v>
          </cell>
          <cell r="J60" t="str">
            <v>彭丹</v>
          </cell>
          <cell r="K60">
            <v>80</v>
          </cell>
          <cell r="L60" t="str">
            <v>赵建超</v>
          </cell>
          <cell r="M60">
            <v>57</v>
          </cell>
          <cell r="N60" t="str">
            <v>郑福全</v>
          </cell>
          <cell r="O60">
            <v>65</v>
          </cell>
          <cell r="P60" t="str">
            <v>杜建清</v>
          </cell>
          <cell r="Q60">
            <v>55</v>
          </cell>
          <cell r="R60" t="str">
            <v>那士信</v>
          </cell>
          <cell r="S60">
            <v>48</v>
          </cell>
          <cell r="T60" t="str">
            <v>金明龙</v>
          </cell>
          <cell r="U60">
            <v>45</v>
          </cell>
          <cell r="V60" t="str">
            <v>刘壑</v>
          </cell>
        </row>
        <row r="61">
          <cell r="A61" t="str">
            <v>513422200210050313</v>
          </cell>
          <cell r="B61">
            <v>9</v>
          </cell>
          <cell r="C61" t="str">
            <v>张安宇</v>
          </cell>
          <cell r="D61">
            <v>604.5</v>
          </cell>
          <cell r="E61">
            <v>89</v>
          </cell>
          <cell r="F61" t="str">
            <v>肖锐</v>
          </cell>
          <cell r="G61">
            <v>89</v>
          </cell>
          <cell r="H61" t="str">
            <v>赵云川</v>
          </cell>
          <cell r="I61">
            <v>86.5</v>
          </cell>
          <cell r="J61" t="str">
            <v>彭丹</v>
          </cell>
          <cell r="K61">
            <v>71</v>
          </cell>
          <cell r="L61" t="str">
            <v>赵建超</v>
          </cell>
          <cell r="M61">
            <v>45</v>
          </cell>
          <cell r="N61" t="str">
            <v>郑福全</v>
          </cell>
          <cell r="O61">
            <v>59</v>
          </cell>
          <cell r="P61" t="str">
            <v>杜建清</v>
          </cell>
          <cell r="Q61">
            <v>49</v>
          </cell>
          <cell r="R61" t="str">
            <v>那士信</v>
          </cell>
          <cell r="S61">
            <v>67</v>
          </cell>
          <cell r="T61" t="str">
            <v>金明龙</v>
          </cell>
          <cell r="U61">
            <v>49</v>
          </cell>
          <cell r="V61" t="str">
            <v>刘壑</v>
          </cell>
        </row>
        <row r="62">
          <cell r="A62" t="str">
            <v>513422200107053823</v>
          </cell>
          <cell r="B62">
            <v>9</v>
          </cell>
          <cell r="C62" t="str">
            <v>沈建英</v>
          </cell>
          <cell r="D62">
            <v>601.5</v>
          </cell>
          <cell r="E62">
            <v>88</v>
          </cell>
          <cell r="F62" t="str">
            <v>肖锐</v>
          </cell>
          <cell r="G62">
            <v>104</v>
          </cell>
          <cell r="H62" t="str">
            <v>赵云川</v>
          </cell>
          <cell r="I62">
            <v>114.5</v>
          </cell>
          <cell r="J62" t="str">
            <v>彭丹</v>
          </cell>
          <cell r="K62">
            <v>67</v>
          </cell>
          <cell r="L62" t="str">
            <v>赵建超</v>
          </cell>
          <cell r="M62">
            <v>42</v>
          </cell>
          <cell r="N62" t="str">
            <v>郑福全</v>
          </cell>
          <cell r="O62">
            <v>60</v>
          </cell>
          <cell r="P62" t="str">
            <v>杜建清</v>
          </cell>
          <cell r="Q62">
            <v>39</v>
          </cell>
          <cell r="R62" t="str">
            <v>那士信</v>
          </cell>
          <cell r="S62">
            <v>48</v>
          </cell>
          <cell r="T62" t="str">
            <v>金明龙</v>
          </cell>
          <cell r="U62">
            <v>39</v>
          </cell>
          <cell r="V62" t="str">
            <v>刘壑</v>
          </cell>
        </row>
        <row r="63">
          <cell r="A63" t="str">
            <v>513422200204061518</v>
          </cell>
          <cell r="B63">
            <v>9</v>
          </cell>
          <cell r="C63" t="str">
            <v>谭远强</v>
          </cell>
          <cell r="D63">
            <v>597.5</v>
          </cell>
          <cell r="E63">
            <v>94</v>
          </cell>
          <cell r="F63" t="str">
            <v>肖锐</v>
          </cell>
          <cell r="G63">
            <v>89</v>
          </cell>
          <cell r="H63" t="str">
            <v>赵云川</v>
          </cell>
          <cell r="I63">
            <v>105.5</v>
          </cell>
          <cell r="J63" t="str">
            <v>彭丹</v>
          </cell>
          <cell r="K63">
            <v>81</v>
          </cell>
          <cell r="L63" t="str">
            <v>赵建超</v>
          </cell>
          <cell r="M63">
            <v>43</v>
          </cell>
          <cell r="N63" t="str">
            <v>郑福全</v>
          </cell>
          <cell r="O63">
            <v>60</v>
          </cell>
          <cell r="P63" t="str">
            <v>杜建清</v>
          </cell>
          <cell r="Q63">
            <v>45</v>
          </cell>
          <cell r="R63" t="str">
            <v>那士信</v>
          </cell>
          <cell r="S63">
            <v>41</v>
          </cell>
          <cell r="T63" t="str">
            <v>金明龙</v>
          </cell>
          <cell r="U63">
            <v>39</v>
          </cell>
          <cell r="V63" t="str">
            <v>刘壑</v>
          </cell>
        </row>
        <row r="64">
          <cell r="A64" t="str">
            <v>513422200401152515</v>
          </cell>
          <cell r="B64">
            <v>9</v>
          </cell>
          <cell r="C64" t="str">
            <v>吴学刚</v>
          </cell>
          <cell r="D64">
            <v>582.5</v>
          </cell>
          <cell r="E64">
            <v>77</v>
          </cell>
          <cell r="F64" t="str">
            <v>肖锐</v>
          </cell>
          <cell r="G64">
            <v>114</v>
          </cell>
          <cell r="H64" t="str">
            <v>赵云川</v>
          </cell>
          <cell r="I64">
            <v>109.5</v>
          </cell>
          <cell r="J64" t="str">
            <v>彭丹</v>
          </cell>
          <cell r="K64">
            <v>73</v>
          </cell>
          <cell r="L64" t="str">
            <v>赵建超</v>
          </cell>
          <cell r="M64">
            <v>48</v>
          </cell>
          <cell r="N64" t="str">
            <v>郑福全</v>
          </cell>
          <cell r="O64">
            <v>40</v>
          </cell>
          <cell r="P64" t="str">
            <v>杜建清</v>
          </cell>
          <cell r="Q64">
            <v>35</v>
          </cell>
          <cell r="R64" t="str">
            <v>那士信</v>
          </cell>
          <cell r="S64">
            <v>40</v>
          </cell>
          <cell r="T64" t="str">
            <v>金明龙</v>
          </cell>
          <cell r="U64">
            <v>46</v>
          </cell>
          <cell r="V64" t="str">
            <v>刘壑</v>
          </cell>
        </row>
        <row r="65">
          <cell r="A65" t="str">
            <v>513422200303053812</v>
          </cell>
          <cell r="B65">
            <v>9</v>
          </cell>
          <cell r="C65" t="str">
            <v>海小宝</v>
          </cell>
          <cell r="D65">
            <v>582</v>
          </cell>
          <cell r="E65">
            <v>93</v>
          </cell>
          <cell r="F65" t="str">
            <v>肖锐</v>
          </cell>
          <cell r="G65">
            <v>98</v>
          </cell>
          <cell r="H65" t="str">
            <v>赵云川</v>
          </cell>
          <cell r="I65">
            <v>106</v>
          </cell>
          <cell r="J65" t="str">
            <v>彭丹</v>
          </cell>
          <cell r="K65">
            <v>63</v>
          </cell>
          <cell r="L65" t="str">
            <v>赵建超</v>
          </cell>
          <cell r="M65">
            <v>49</v>
          </cell>
          <cell r="N65" t="str">
            <v>郑福全</v>
          </cell>
          <cell r="O65">
            <v>59</v>
          </cell>
          <cell r="P65" t="str">
            <v>杜建清</v>
          </cell>
          <cell r="Q65">
            <v>47</v>
          </cell>
          <cell r="R65" t="str">
            <v>那士信</v>
          </cell>
          <cell r="S65">
            <v>31</v>
          </cell>
          <cell r="T65" t="str">
            <v>金明龙</v>
          </cell>
          <cell r="U65">
            <v>36</v>
          </cell>
          <cell r="V65" t="str">
            <v>刘壑</v>
          </cell>
        </row>
        <row r="66">
          <cell r="A66" t="str">
            <v>513422200510256620</v>
          </cell>
          <cell r="B66">
            <v>9</v>
          </cell>
          <cell r="C66" t="str">
            <v>陈红</v>
          </cell>
          <cell r="D66">
            <v>577.5</v>
          </cell>
          <cell r="E66">
            <v>86</v>
          </cell>
          <cell r="F66" t="str">
            <v>肖锐</v>
          </cell>
          <cell r="G66">
            <v>128</v>
          </cell>
          <cell r="H66" t="str">
            <v>赵云川</v>
          </cell>
          <cell r="I66">
            <v>103.5</v>
          </cell>
          <cell r="J66" t="str">
            <v>彭丹</v>
          </cell>
          <cell r="K66">
            <v>65</v>
          </cell>
          <cell r="L66" t="str">
            <v>赵建超</v>
          </cell>
          <cell r="M66">
            <v>43</v>
          </cell>
          <cell r="N66" t="str">
            <v>郑福全</v>
          </cell>
          <cell r="O66">
            <v>60</v>
          </cell>
          <cell r="P66" t="str">
            <v>杜建清</v>
          </cell>
          <cell r="Q66">
            <v>25</v>
          </cell>
          <cell r="R66" t="str">
            <v>那士信</v>
          </cell>
          <cell r="S66">
            <v>37</v>
          </cell>
          <cell r="T66" t="str">
            <v>金明龙</v>
          </cell>
          <cell r="U66">
            <v>30</v>
          </cell>
          <cell r="V66" t="str">
            <v>刘壑</v>
          </cell>
        </row>
        <row r="67">
          <cell r="A67" t="str">
            <v>513422200303172512</v>
          </cell>
          <cell r="B67">
            <v>9</v>
          </cell>
          <cell r="C67" t="str">
            <v>伍金龙</v>
          </cell>
          <cell r="D67">
            <v>572</v>
          </cell>
          <cell r="E67">
            <v>76</v>
          </cell>
          <cell r="F67" t="str">
            <v>肖锐</v>
          </cell>
          <cell r="G67">
            <v>120</v>
          </cell>
          <cell r="H67" t="str">
            <v>赵云川</v>
          </cell>
          <cell r="I67">
            <v>99</v>
          </cell>
          <cell r="J67" t="str">
            <v>彭丹</v>
          </cell>
          <cell r="K67">
            <v>83</v>
          </cell>
          <cell r="L67" t="str">
            <v>赵建超</v>
          </cell>
          <cell r="M67">
            <v>54</v>
          </cell>
          <cell r="N67" t="str">
            <v>郑福全</v>
          </cell>
          <cell r="O67">
            <v>53</v>
          </cell>
          <cell r="P67" t="str">
            <v>杜建清</v>
          </cell>
          <cell r="Q67">
            <v>26</v>
          </cell>
          <cell r="R67" t="str">
            <v>那士信</v>
          </cell>
          <cell r="S67">
            <v>30</v>
          </cell>
          <cell r="T67" t="str">
            <v>金明龙</v>
          </cell>
          <cell r="U67">
            <v>31</v>
          </cell>
          <cell r="V67" t="str">
            <v>刘壑</v>
          </cell>
        </row>
        <row r="68">
          <cell r="A68" t="str">
            <v>513422200404120033</v>
          </cell>
          <cell r="B68">
            <v>9</v>
          </cell>
          <cell r="C68" t="str">
            <v>黄文新</v>
          </cell>
          <cell r="D68">
            <v>568.5</v>
          </cell>
          <cell r="E68">
            <v>87</v>
          </cell>
          <cell r="F68" t="str">
            <v>肖锐</v>
          </cell>
          <cell r="G68">
            <v>66</v>
          </cell>
          <cell r="H68" t="str">
            <v>赵云川</v>
          </cell>
          <cell r="I68">
            <v>94.5</v>
          </cell>
          <cell r="J68" t="str">
            <v>彭丹</v>
          </cell>
          <cell r="K68">
            <v>44</v>
          </cell>
          <cell r="L68" t="str">
            <v>赵建超</v>
          </cell>
          <cell r="M68">
            <v>59</v>
          </cell>
          <cell r="N68" t="str">
            <v>郑福全</v>
          </cell>
          <cell r="O68">
            <v>52</v>
          </cell>
          <cell r="P68" t="str">
            <v>杜建清</v>
          </cell>
          <cell r="Q68">
            <v>43</v>
          </cell>
          <cell r="R68" t="str">
            <v>那士信</v>
          </cell>
          <cell r="S68">
            <v>66</v>
          </cell>
          <cell r="T68" t="str">
            <v>金明龙</v>
          </cell>
          <cell r="U68">
            <v>57</v>
          </cell>
          <cell r="V68" t="str">
            <v>刘壑</v>
          </cell>
        </row>
        <row r="69">
          <cell r="A69" t="str">
            <v>513422200309081742</v>
          </cell>
          <cell r="B69">
            <v>9</v>
          </cell>
          <cell r="C69" t="str">
            <v>鲁巫几</v>
          </cell>
          <cell r="D69">
            <v>557.5</v>
          </cell>
          <cell r="E69">
            <v>96</v>
          </cell>
          <cell r="F69" t="str">
            <v>肖锐</v>
          </cell>
          <cell r="G69">
            <v>106</v>
          </cell>
          <cell r="H69" t="str">
            <v>赵云川</v>
          </cell>
          <cell r="I69">
            <v>92.5</v>
          </cell>
          <cell r="J69" t="str">
            <v>彭丹</v>
          </cell>
          <cell r="K69">
            <v>51</v>
          </cell>
          <cell r="L69" t="str">
            <v>赵建超</v>
          </cell>
          <cell r="M69">
            <v>51</v>
          </cell>
          <cell r="N69" t="str">
            <v>郑福全</v>
          </cell>
          <cell r="O69">
            <v>53</v>
          </cell>
          <cell r="P69" t="str">
            <v>杜建清</v>
          </cell>
          <cell r="Q69">
            <v>45</v>
          </cell>
          <cell r="R69" t="str">
            <v>那士信</v>
          </cell>
          <cell r="S69">
            <v>40</v>
          </cell>
          <cell r="T69" t="str">
            <v>金明龙</v>
          </cell>
          <cell r="U69">
            <v>23</v>
          </cell>
          <cell r="V69" t="str">
            <v>刘壑</v>
          </cell>
        </row>
        <row r="70">
          <cell r="A70" t="str">
            <v>513422200407290046</v>
          </cell>
          <cell r="B70">
            <v>9</v>
          </cell>
          <cell r="C70" t="str">
            <v>张虹</v>
          </cell>
          <cell r="D70">
            <v>555.5</v>
          </cell>
          <cell r="E70">
            <v>96</v>
          </cell>
          <cell r="F70" t="str">
            <v>肖锐</v>
          </cell>
          <cell r="G70">
            <v>94</v>
          </cell>
          <cell r="H70" t="str">
            <v>赵云川</v>
          </cell>
          <cell r="I70">
            <v>108.5</v>
          </cell>
          <cell r="J70" t="str">
            <v>彭丹</v>
          </cell>
          <cell r="K70">
            <v>52</v>
          </cell>
          <cell r="L70" t="str">
            <v>赵建超</v>
          </cell>
          <cell r="M70">
            <v>37</v>
          </cell>
          <cell r="N70" t="str">
            <v>郑福全</v>
          </cell>
          <cell r="O70">
            <v>56</v>
          </cell>
          <cell r="P70" t="str">
            <v>杜建清</v>
          </cell>
          <cell r="Q70">
            <v>34</v>
          </cell>
          <cell r="R70" t="str">
            <v>那士信</v>
          </cell>
          <cell r="S70">
            <v>51</v>
          </cell>
          <cell r="T70" t="str">
            <v>金明龙</v>
          </cell>
          <cell r="U70">
            <v>27</v>
          </cell>
          <cell r="V70" t="str">
            <v>刘壑</v>
          </cell>
        </row>
        <row r="71">
          <cell r="A71" t="str">
            <v>513422200409086620</v>
          </cell>
          <cell r="B71">
            <v>9</v>
          </cell>
          <cell r="C71" t="str">
            <v>杜吉欢</v>
          </cell>
          <cell r="D71">
            <v>550</v>
          </cell>
          <cell r="E71">
            <v>100</v>
          </cell>
          <cell r="F71" t="str">
            <v>肖锐</v>
          </cell>
          <cell r="G71">
            <v>79</v>
          </cell>
          <cell r="H71" t="str">
            <v>赵云川</v>
          </cell>
          <cell r="I71">
            <v>117</v>
          </cell>
          <cell r="J71" t="str">
            <v>彭丹</v>
          </cell>
          <cell r="K71">
            <v>56</v>
          </cell>
          <cell r="L71" t="str">
            <v>赵建超</v>
          </cell>
          <cell r="M71">
            <v>32</v>
          </cell>
          <cell r="N71" t="str">
            <v>郑福全</v>
          </cell>
          <cell r="O71">
            <v>55</v>
          </cell>
          <cell r="P71" t="str">
            <v>杜建清</v>
          </cell>
          <cell r="Q71">
            <v>42</v>
          </cell>
          <cell r="R71" t="str">
            <v>那士信</v>
          </cell>
          <cell r="S71">
            <v>44</v>
          </cell>
          <cell r="T71" t="str">
            <v>金明龙</v>
          </cell>
          <cell r="U71">
            <v>25</v>
          </cell>
          <cell r="V71" t="str">
            <v>刘壑</v>
          </cell>
        </row>
        <row r="72">
          <cell r="A72" t="str">
            <v>513422200209010015</v>
          </cell>
          <cell r="B72">
            <v>9</v>
          </cell>
          <cell r="C72" t="str">
            <v>马海峰</v>
          </cell>
          <cell r="D72">
            <v>547.5</v>
          </cell>
          <cell r="E72">
            <v>87</v>
          </cell>
          <cell r="F72" t="str">
            <v>肖锐</v>
          </cell>
          <cell r="G72">
            <v>72</v>
          </cell>
          <cell r="H72" t="str">
            <v>赵云川</v>
          </cell>
          <cell r="I72">
            <v>96.5</v>
          </cell>
          <cell r="J72" t="str">
            <v>彭丹</v>
          </cell>
          <cell r="K72">
            <v>68</v>
          </cell>
          <cell r="L72" t="str">
            <v>赵建超</v>
          </cell>
          <cell r="M72">
            <v>53</v>
          </cell>
          <cell r="N72" t="str">
            <v>郑福全</v>
          </cell>
          <cell r="O72">
            <v>70</v>
          </cell>
          <cell r="P72" t="str">
            <v>杜建清</v>
          </cell>
          <cell r="Q72">
            <v>31</v>
          </cell>
          <cell r="R72" t="str">
            <v>那士信</v>
          </cell>
          <cell r="S72">
            <v>47</v>
          </cell>
          <cell r="T72" t="str">
            <v>金明龙</v>
          </cell>
          <cell r="U72">
            <v>23</v>
          </cell>
          <cell r="V72" t="str">
            <v>刘壑</v>
          </cell>
        </row>
        <row r="73">
          <cell r="A73" t="str">
            <v>51342220030902502X</v>
          </cell>
          <cell r="B73">
            <v>9</v>
          </cell>
          <cell r="C73" t="str">
            <v>年吉</v>
          </cell>
          <cell r="D73">
            <v>541</v>
          </cell>
          <cell r="E73">
            <v>89</v>
          </cell>
          <cell r="F73" t="str">
            <v>肖锐</v>
          </cell>
          <cell r="G73">
            <v>87</v>
          </cell>
          <cell r="H73" t="str">
            <v>赵云川</v>
          </cell>
          <cell r="I73">
            <v>110</v>
          </cell>
          <cell r="J73" t="str">
            <v>彭丹</v>
          </cell>
          <cell r="K73">
            <v>54</v>
          </cell>
          <cell r="L73" t="str">
            <v>赵建超</v>
          </cell>
          <cell r="M73">
            <v>36</v>
          </cell>
          <cell r="N73" t="str">
            <v>郑福全</v>
          </cell>
          <cell r="O73">
            <v>56</v>
          </cell>
          <cell r="P73" t="str">
            <v>杜建清</v>
          </cell>
          <cell r="Q73">
            <v>37</v>
          </cell>
          <cell r="R73" t="str">
            <v>那士信</v>
          </cell>
          <cell r="S73">
            <v>37</v>
          </cell>
          <cell r="T73" t="str">
            <v>金明龙</v>
          </cell>
          <cell r="U73">
            <v>35</v>
          </cell>
          <cell r="V73" t="str">
            <v>刘壑</v>
          </cell>
        </row>
        <row r="74">
          <cell r="A74" t="str">
            <v>513422200201230013</v>
          </cell>
          <cell r="B74">
            <v>9</v>
          </cell>
          <cell r="C74" t="str">
            <v>马志勇</v>
          </cell>
          <cell r="D74">
            <v>535</v>
          </cell>
          <cell r="E74">
            <v>87</v>
          </cell>
          <cell r="F74" t="str">
            <v>肖锐</v>
          </cell>
          <cell r="G74">
            <v>125</v>
          </cell>
          <cell r="H74" t="str">
            <v>赵云川</v>
          </cell>
          <cell r="I74">
            <v>81</v>
          </cell>
          <cell r="J74" t="str">
            <v>彭丹</v>
          </cell>
          <cell r="K74">
            <v>42</v>
          </cell>
          <cell r="L74" t="str">
            <v>赵建超</v>
          </cell>
          <cell r="M74">
            <v>54</v>
          </cell>
          <cell r="N74" t="str">
            <v>郑福全</v>
          </cell>
          <cell r="O74">
            <v>52</v>
          </cell>
          <cell r="P74" t="str">
            <v>杜建清</v>
          </cell>
          <cell r="Q74">
            <v>31</v>
          </cell>
          <cell r="R74" t="str">
            <v>那士信</v>
          </cell>
          <cell r="S74">
            <v>34</v>
          </cell>
          <cell r="T74" t="str">
            <v>金明龙</v>
          </cell>
          <cell r="U74">
            <v>29</v>
          </cell>
          <cell r="V74" t="str">
            <v>刘壑</v>
          </cell>
        </row>
        <row r="75">
          <cell r="A75" t="str">
            <v>51342220050108541X</v>
          </cell>
          <cell r="B75">
            <v>9</v>
          </cell>
          <cell r="C75" t="str">
            <v>鲁茸杜基</v>
          </cell>
          <cell r="D75">
            <v>534.5</v>
          </cell>
          <cell r="E75">
            <v>87</v>
          </cell>
          <cell r="F75" t="str">
            <v>肖锐</v>
          </cell>
          <cell r="G75">
            <v>89</v>
          </cell>
          <cell r="H75" t="str">
            <v>赵云川</v>
          </cell>
          <cell r="I75">
            <v>73.5</v>
          </cell>
          <cell r="J75" t="str">
            <v>彭丹</v>
          </cell>
          <cell r="K75">
            <v>67</v>
          </cell>
          <cell r="L75" t="str">
            <v>赵建超</v>
          </cell>
          <cell r="M75">
            <v>46</v>
          </cell>
          <cell r="N75" t="str">
            <v>郑福全</v>
          </cell>
          <cell r="O75">
            <v>45</v>
          </cell>
          <cell r="P75" t="str">
            <v>杜建清</v>
          </cell>
          <cell r="Q75">
            <v>36</v>
          </cell>
          <cell r="R75" t="str">
            <v>那士信</v>
          </cell>
          <cell r="S75">
            <v>46</v>
          </cell>
          <cell r="T75" t="str">
            <v>金明龙</v>
          </cell>
          <cell r="U75">
            <v>45</v>
          </cell>
          <cell r="V75" t="str">
            <v>刘壑</v>
          </cell>
        </row>
        <row r="76">
          <cell r="A76" t="str">
            <v>513422200305061111</v>
          </cell>
          <cell r="B76">
            <v>9</v>
          </cell>
          <cell r="C76" t="str">
            <v>马康</v>
          </cell>
          <cell r="D76">
            <v>534</v>
          </cell>
          <cell r="E76">
            <v>83</v>
          </cell>
          <cell r="F76" t="str">
            <v>肖锐</v>
          </cell>
          <cell r="G76">
            <v>99</v>
          </cell>
          <cell r="H76" t="str">
            <v>赵云川</v>
          </cell>
          <cell r="I76">
            <v>81</v>
          </cell>
          <cell r="J76" t="str">
            <v>彭丹</v>
          </cell>
          <cell r="K76">
            <v>67</v>
          </cell>
          <cell r="L76" t="str">
            <v>赵建超</v>
          </cell>
          <cell r="M76">
            <v>45</v>
          </cell>
          <cell r="N76" t="str">
            <v>郑福全</v>
          </cell>
          <cell r="O76">
            <v>55</v>
          </cell>
          <cell r="P76" t="str">
            <v>杜建清</v>
          </cell>
          <cell r="Q76">
            <v>37</v>
          </cell>
          <cell r="R76" t="str">
            <v>那士信</v>
          </cell>
          <cell r="S76">
            <v>43</v>
          </cell>
          <cell r="T76" t="str">
            <v>金明龙</v>
          </cell>
          <cell r="U76">
            <v>24</v>
          </cell>
          <cell r="V76" t="str">
            <v>刘壑</v>
          </cell>
        </row>
        <row r="77">
          <cell r="A77" t="str">
            <v>513422200208176216</v>
          </cell>
          <cell r="B77">
            <v>9</v>
          </cell>
          <cell r="C77" t="str">
            <v>李永华</v>
          </cell>
          <cell r="D77">
            <v>532.5</v>
          </cell>
          <cell r="E77">
            <v>96</v>
          </cell>
          <cell r="F77" t="str">
            <v>肖锐</v>
          </cell>
          <cell r="G77">
            <v>73</v>
          </cell>
          <cell r="H77" t="str">
            <v>赵云川</v>
          </cell>
          <cell r="I77">
            <v>94.5</v>
          </cell>
          <cell r="J77" t="str">
            <v>彭丹</v>
          </cell>
          <cell r="K77">
            <v>66</v>
          </cell>
          <cell r="L77" t="str">
            <v>赵建超</v>
          </cell>
          <cell r="M77">
            <v>43</v>
          </cell>
          <cell r="N77" t="str">
            <v>郑福全</v>
          </cell>
          <cell r="O77">
            <v>40</v>
          </cell>
          <cell r="P77" t="str">
            <v>杜建清</v>
          </cell>
          <cell r="Q77">
            <v>47</v>
          </cell>
          <cell r="R77" t="str">
            <v>那士信</v>
          </cell>
          <cell r="S77">
            <v>38</v>
          </cell>
          <cell r="T77" t="str">
            <v>金明龙</v>
          </cell>
          <cell r="U77">
            <v>35</v>
          </cell>
          <cell r="V77" t="str">
            <v>刘壑</v>
          </cell>
        </row>
        <row r="78">
          <cell r="A78" t="str">
            <v>513422200312193825</v>
          </cell>
          <cell r="B78">
            <v>9</v>
          </cell>
          <cell r="C78" t="str">
            <v>次尔祝玛</v>
          </cell>
          <cell r="D78">
            <v>530.5</v>
          </cell>
          <cell r="E78">
            <v>89</v>
          </cell>
          <cell r="F78" t="str">
            <v>肖锐</v>
          </cell>
          <cell r="G78">
            <v>70</v>
          </cell>
          <cell r="H78" t="str">
            <v>赵云川</v>
          </cell>
          <cell r="I78">
            <v>118.5</v>
          </cell>
          <cell r="J78" t="str">
            <v>彭丹</v>
          </cell>
          <cell r="K78">
            <v>22</v>
          </cell>
          <cell r="L78" t="str">
            <v>赵建超</v>
          </cell>
          <cell r="M78">
            <v>27</v>
          </cell>
          <cell r="N78" t="str">
            <v>郑福全</v>
          </cell>
          <cell r="O78">
            <v>39</v>
          </cell>
          <cell r="P78" t="str">
            <v>杜建清</v>
          </cell>
          <cell r="Q78">
            <v>51</v>
          </cell>
          <cell r="R78" t="str">
            <v>那士信</v>
          </cell>
          <cell r="S78">
            <v>63</v>
          </cell>
          <cell r="T78" t="str">
            <v>金明龙</v>
          </cell>
          <cell r="U78">
            <v>51</v>
          </cell>
          <cell r="V78" t="str">
            <v>刘壑</v>
          </cell>
        </row>
        <row r="79">
          <cell r="A79" t="str">
            <v>513422200312185024</v>
          </cell>
          <cell r="B79">
            <v>9</v>
          </cell>
          <cell r="C79" t="str">
            <v>波者美</v>
          </cell>
          <cell r="D79">
            <v>528</v>
          </cell>
          <cell r="E79">
            <v>87</v>
          </cell>
          <cell r="F79" t="str">
            <v>肖锐</v>
          </cell>
          <cell r="G79">
            <v>72</v>
          </cell>
          <cell r="H79" t="str">
            <v>赵云川</v>
          </cell>
          <cell r="I79">
            <v>117</v>
          </cell>
          <cell r="J79" t="str">
            <v>彭丹</v>
          </cell>
          <cell r="K79">
            <v>66</v>
          </cell>
          <cell r="L79" t="str">
            <v>赵建超</v>
          </cell>
          <cell r="M79">
            <v>49</v>
          </cell>
          <cell r="N79" t="str">
            <v>郑福全</v>
          </cell>
          <cell r="O79">
            <v>39</v>
          </cell>
          <cell r="P79" t="str">
            <v>杜建清</v>
          </cell>
          <cell r="Q79">
            <v>28</v>
          </cell>
          <cell r="R79" t="str">
            <v>那士信</v>
          </cell>
          <cell r="S79">
            <v>43</v>
          </cell>
          <cell r="T79" t="str">
            <v>金明龙</v>
          </cell>
          <cell r="U79">
            <v>27</v>
          </cell>
          <cell r="V79" t="str">
            <v>刘壑</v>
          </cell>
        </row>
        <row r="80">
          <cell r="A80" t="str">
            <v>513422200303252512</v>
          </cell>
          <cell r="B80">
            <v>9</v>
          </cell>
          <cell r="C80" t="str">
            <v>李平</v>
          </cell>
          <cell r="D80">
            <v>527.5</v>
          </cell>
          <cell r="E80">
            <v>79</v>
          </cell>
          <cell r="F80" t="str">
            <v>肖锐</v>
          </cell>
          <cell r="G80">
            <v>111</v>
          </cell>
          <cell r="H80" t="str">
            <v>赵云川</v>
          </cell>
          <cell r="I80">
            <v>76.5</v>
          </cell>
          <cell r="J80" t="str">
            <v>彭丹</v>
          </cell>
          <cell r="K80">
            <v>58</v>
          </cell>
          <cell r="L80" t="str">
            <v>赵建超</v>
          </cell>
          <cell r="M80">
            <v>39</v>
          </cell>
          <cell r="N80" t="str">
            <v>郑福全</v>
          </cell>
          <cell r="O80">
            <v>53</v>
          </cell>
          <cell r="P80" t="str">
            <v>杜建清</v>
          </cell>
          <cell r="Q80">
            <v>37</v>
          </cell>
          <cell r="R80" t="str">
            <v>那士信</v>
          </cell>
          <cell r="S80">
            <v>38</v>
          </cell>
          <cell r="T80" t="str">
            <v>金明龙</v>
          </cell>
          <cell r="U80">
            <v>36</v>
          </cell>
          <cell r="V80" t="str">
            <v>刘壑</v>
          </cell>
        </row>
        <row r="81">
          <cell r="A81" t="str">
            <v>513422200304065014</v>
          </cell>
          <cell r="B81">
            <v>9</v>
          </cell>
          <cell r="C81" t="str">
            <v>甲阿塔</v>
          </cell>
          <cell r="D81">
            <v>525</v>
          </cell>
          <cell r="E81">
            <v>89</v>
          </cell>
          <cell r="F81" t="str">
            <v>肖锐</v>
          </cell>
          <cell r="G81">
            <v>90</v>
          </cell>
          <cell r="H81" t="str">
            <v>赵云川</v>
          </cell>
          <cell r="I81">
            <v>89</v>
          </cell>
          <cell r="J81" t="str">
            <v>彭丹</v>
          </cell>
          <cell r="K81">
            <v>73</v>
          </cell>
          <cell r="L81" t="str">
            <v>赵建超</v>
          </cell>
          <cell r="M81">
            <v>46</v>
          </cell>
          <cell r="N81" t="str">
            <v>郑福全</v>
          </cell>
          <cell r="O81">
            <v>54</v>
          </cell>
          <cell r="P81" t="str">
            <v>杜建清</v>
          </cell>
          <cell r="Q81">
            <v>25</v>
          </cell>
          <cell r="R81" t="str">
            <v>那士信</v>
          </cell>
          <cell r="S81">
            <v>30</v>
          </cell>
          <cell r="T81" t="str">
            <v>金明龙</v>
          </cell>
          <cell r="U81">
            <v>29</v>
          </cell>
          <cell r="V81" t="str">
            <v>刘壑</v>
          </cell>
        </row>
        <row r="82">
          <cell r="A82" t="str">
            <v>513422200309094615</v>
          </cell>
          <cell r="B82">
            <v>9</v>
          </cell>
          <cell r="C82" t="str">
            <v>孙宁</v>
          </cell>
          <cell r="D82">
            <v>521</v>
          </cell>
          <cell r="E82">
            <v>82</v>
          </cell>
          <cell r="F82" t="str">
            <v>肖锐</v>
          </cell>
          <cell r="G82">
            <v>77</v>
          </cell>
          <cell r="H82" t="str">
            <v>赵云川</v>
          </cell>
          <cell r="I82">
            <v>93</v>
          </cell>
          <cell r="J82" t="str">
            <v>彭丹</v>
          </cell>
          <cell r="K82">
            <v>60</v>
          </cell>
          <cell r="L82" t="str">
            <v>赵建超</v>
          </cell>
          <cell r="M82">
            <v>38</v>
          </cell>
          <cell r="N82" t="str">
            <v>郑福全</v>
          </cell>
          <cell r="O82">
            <v>51</v>
          </cell>
          <cell r="P82" t="str">
            <v>杜建清</v>
          </cell>
          <cell r="Q82">
            <v>34</v>
          </cell>
          <cell r="R82" t="str">
            <v>那士信</v>
          </cell>
          <cell r="S82">
            <v>48</v>
          </cell>
          <cell r="T82" t="str">
            <v>金明龙</v>
          </cell>
          <cell r="U82">
            <v>38</v>
          </cell>
          <cell r="V82" t="str">
            <v>刘壑</v>
          </cell>
        </row>
        <row r="83">
          <cell r="A83" t="str">
            <v>513423200308010017</v>
          </cell>
          <cell r="B83">
            <v>9</v>
          </cell>
          <cell r="C83" t="str">
            <v>伍永平</v>
          </cell>
          <cell r="D83">
            <v>520</v>
          </cell>
          <cell r="E83">
            <v>99</v>
          </cell>
          <cell r="F83" t="str">
            <v>肖锐</v>
          </cell>
          <cell r="G83">
            <v>81</v>
          </cell>
          <cell r="H83" t="str">
            <v>赵云川</v>
          </cell>
          <cell r="I83">
            <v>100</v>
          </cell>
          <cell r="J83" t="str">
            <v>彭丹</v>
          </cell>
          <cell r="K83">
            <v>63</v>
          </cell>
          <cell r="L83" t="str">
            <v>赵建超</v>
          </cell>
          <cell r="M83">
            <v>29</v>
          </cell>
          <cell r="N83" t="str">
            <v>郑福全</v>
          </cell>
          <cell r="O83">
            <v>43</v>
          </cell>
          <cell r="P83" t="str">
            <v>杜建清</v>
          </cell>
          <cell r="Q83">
            <v>35</v>
          </cell>
          <cell r="R83" t="str">
            <v>那士信</v>
          </cell>
          <cell r="S83">
            <v>42</v>
          </cell>
          <cell r="T83" t="str">
            <v>金明龙</v>
          </cell>
          <cell r="U83">
            <v>28</v>
          </cell>
          <cell r="V83" t="str">
            <v>刘壑</v>
          </cell>
        </row>
        <row r="84">
          <cell r="A84" t="str">
            <v>513422200111120021</v>
          </cell>
          <cell r="B84">
            <v>9</v>
          </cell>
          <cell r="C84" t="str">
            <v>汪梓睿</v>
          </cell>
          <cell r="D84">
            <v>518.5</v>
          </cell>
          <cell r="E84">
            <v>85</v>
          </cell>
          <cell r="F84" t="str">
            <v>肖锐</v>
          </cell>
          <cell r="G84">
            <v>86</v>
          </cell>
          <cell r="H84" t="str">
            <v>赵云川</v>
          </cell>
          <cell r="I84">
            <v>84.5</v>
          </cell>
          <cell r="J84" t="str">
            <v>彭丹</v>
          </cell>
          <cell r="K84">
            <v>48</v>
          </cell>
          <cell r="L84" t="str">
            <v>赵建超</v>
          </cell>
          <cell r="M84">
            <v>35</v>
          </cell>
          <cell r="N84" t="str">
            <v>郑福全</v>
          </cell>
          <cell r="O84">
            <v>55</v>
          </cell>
          <cell r="P84" t="str">
            <v>杜建清</v>
          </cell>
          <cell r="Q84">
            <v>40</v>
          </cell>
          <cell r="R84" t="str">
            <v>那士信</v>
          </cell>
          <cell r="S84">
            <v>52</v>
          </cell>
          <cell r="T84" t="str">
            <v>金明龙</v>
          </cell>
          <cell r="U84">
            <v>33</v>
          </cell>
          <cell r="V84" t="str">
            <v>刘壑</v>
          </cell>
        </row>
        <row r="85">
          <cell r="A85" t="str">
            <v>513422200210011517</v>
          </cell>
          <cell r="B85">
            <v>9</v>
          </cell>
          <cell r="C85" t="str">
            <v>樊偏初</v>
          </cell>
          <cell r="D85">
            <v>516</v>
          </cell>
          <cell r="E85">
            <v>90</v>
          </cell>
          <cell r="F85" t="str">
            <v>肖锐</v>
          </cell>
          <cell r="G85">
            <v>104</v>
          </cell>
          <cell r="H85" t="str">
            <v>赵云川</v>
          </cell>
          <cell r="I85">
            <v>72</v>
          </cell>
          <cell r="J85" t="str">
            <v>彭丹</v>
          </cell>
          <cell r="K85">
            <v>60</v>
          </cell>
          <cell r="L85" t="str">
            <v>赵建超</v>
          </cell>
          <cell r="M85">
            <v>46</v>
          </cell>
          <cell r="N85" t="str">
            <v>郑福全</v>
          </cell>
          <cell r="O85">
            <v>56</v>
          </cell>
          <cell r="P85" t="str">
            <v>杜建清</v>
          </cell>
          <cell r="Q85">
            <v>27</v>
          </cell>
          <cell r="R85" t="str">
            <v>那士信</v>
          </cell>
          <cell r="S85">
            <v>42</v>
          </cell>
          <cell r="T85" t="str">
            <v>金明龙</v>
          </cell>
          <cell r="U85">
            <v>19</v>
          </cell>
          <cell r="V85" t="str">
            <v>刘壑</v>
          </cell>
        </row>
        <row r="86">
          <cell r="A86" t="str">
            <v>513422200403251314</v>
          </cell>
          <cell r="B86">
            <v>9</v>
          </cell>
          <cell r="C86" t="str">
            <v>周强强</v>
          </cell>
          <cell r="D86">
            <v>516</v>
          </cell>
          <cell r="E86">
            <v>98</v>
          </cell>
          <cell r="F86" t="str">
            <v>肖锐</v>
          </cell>
          <cell r="G86">
            <v>87</v>
          </cell>
          <cell r="H86" t="str">
            <v>赵云川</v>
          </cell>
          <cell r="I86">
            <v>87</v>
          </cell>
          <cell r="J86" t="str">
            <v>彭丹</v>
          </cell>
          <cell r="K86">
            <v>63</v>
          </cell>
          <cell r="L86" t="str">
            <v>赵建超</v>
          </cell>
          <cell r="M86">
            <v>55</v>
          </cell>
          <cell r="N86" t="str">
            <v>郑福全</v>
          </cell>
          <cell r="O86">
            <v>39</v>
          </cell>
          <cell r="P86" t="str">
            <v>杜建清</v>
          </cell>
          <cell r="Q86">
            <v>27</v>
          </cell>
          <cell r="R86" t="str">
            <v>那士信</v>
          </cell>
          <cell r="S86">
            <v>44</v>
          </cell>
          <cell r="T86" t="str">
            <v>金明龙</v>
          </cell>
          <cell r="U86">
            <v>16</v>
          </cell>
          <cell r="V86" t="str">
            <v>刘壑</v>
          </cell>
        </row>
        <row r="87">
          <cell r="A87" t="str">
            <v>513422200308082719</v>
          </cell>
          <cell r="B87">
            <v>9</v>
          </cell>
          <cell r="C87" t="str">
            <v>魏洋</v>
          </cell>
          <cell r="D87">
            <v>516</v>
          </cell>
          <cell r="E87">
            <v>82</v>
          </cell>
          <cell r="F87" t="str">
            <v>肖锐</v>
          </cell>
          <cell r="G87">
            <v>93</v>
          </cell>
          <cell r="H87" t="str">
            <v>赵云川</v>
          </cell>
          <cell r="I87">
            <v>71</v>
          </cell>
          <cell r="J87" t="str">
            <v>彭丹</v>
          </cell>
          <cell r="K87">
            <v>56</v>
          </cell>
          <cell r="L87" t="str">
            <v>赵建超</v>
          </cell>
          <cell r="M87">
            <v>44</v>
          </cell>
          <cell r="N87" t="str">
            <v>郑福全</v>
          </cell>
          <cell r="O87">
            <v>36</v>
          </cell>
          <cell r="P87" t="str">
            <v>杜建清</v>
          </cell>
          <cell r="Q87">
            <v>39</v>
          </cell>
          <cell r="R87" t="str">
            <v>那士信</v>
          </cell>
          <cell r="S87">
            <v>54</v>
          </cell>
          <cell r="T87" t="str">
            <v>金明龙</v>
          </cell>
          <cell r="U87">
            <v>41</v>
          </cell>
          <cell r="V87" t="str">
            <v>刘壑</v>
          </cell>
        </row>
        <row r="88">
          <cell r="A88" t="str">
            <v>513422200212280016</v>
          </cell>
          <cell r="B88">
            <v>9</v>
          </cell>
          <cell r="C88" t="str">
            <v>吕你色</v>
          </cell>
          <cell r="D88">
            <v>515</v>
          </cell>
          <cell r="E88">
            <v>77</v>
          </cell>
          <cell r="F88" t="str">
            <v>肖锐</v>
          </cell>
          <cell r="G88">
            <v>103</v>
          </cell>
          <cell r="H88" t="str">
            <v>赵云川</v>
          </cell>
          <cell r="I88">
            <v>103</v>
          </cell>
          <cell r="J88" t="str">
            <v>彭丹</v>
          </cell>
          <cell r="K88">
            <v>66</v>
          </cell>
          <cell r="L88" t="str">
            <v>赵建超</v>
          </cell>
          <cell r="M88">
            <v>44</v>
          </cell>
          <cell r="N88" t="str">
            <v>郑福全</v>
          </cell>
          <cell r="O88">
            <v>42</v>
          </cell>
          <cell r="P88" t="str">
            <v>杜建清</v>
          </cell>
          <cell r="Q88">
            <v>18</v>
          </cell>
          <cell r="R88" t="str">
            <v>那士信</v>
          </cell>
          <cell r="S88">
            <v>32</v>
          </cell>
          <cell r="T88" t="str">
            <v>金明龙</v>
          </cell>
          <cell r="U88">
            <v>30</v>
          </cell>
          <cell r="V88" t="str">
            <v>刘壑</v>
          </cell>
        </row>
        <row r="89">
          <cell r="A89" t="str">
            <v>513422200302146822</v>
          </cell>
          <cell r="B89">
            <v>9</v>
          </cell>
          <cell r="C89" t="str">
            <v>邱小莉</v>
          </cell>
          <cell r="D89">
            <v>511</v>
          </cell>
          <cell r="E89">
            <v>89</v>
          </cell>
          <cell r="F89" t="str">
            <v>肖锐</v>
          </cell>
          <cell r="G89">
            <v>65</v>
          </cell>
          <cell r="H89" t="str">
            <v>赵云川</v>
          </cell>
          <cell r="I89">
            <v>78</v>
          </cell>
          <cell r="J89" t="str">
            <v>彭丹</v>
          </cell>
          <cell r="K89">
            <v>36</v>
          </cell>
          <cell r="L89" t="str">
            <v>赵建超</v>
          </cell>
          <cell r="M89">
            <v>29</v>
          </cell>
          <cell r="N89" t="str">
            <v>郑福全</v>
          </cell>
          <cell r="O89">
            <v>36</v>
          </cell>
          <cell r="P89" t="str">
            <v>杜建清</v>
          </cell>
          <cell r="Q89">
            <v>55</v>
          </cell>
          <cell r="R89" t="str">
            <v>那士信</v>
          </cell>
          <cell r="S89">
            <v>62</v>
          </cell>
          <cell r="T89" t="str">
            <v>金明龙</v>
          </cell>
          <cell r="U89">
            <v>61</v>
          </cell>
          <cell r="V89" t="str">
            <v>刘壑</v>
          </cell>
        </row>
        <row r="90">
          <cell r="A90" t="str">
            <v>513422200311082728</v>
          </cell>
          <cell r="B90">
            <v>9</v>
          </cell>
          <cell r="C90" t="str">
            <v>格桑拉初</v>
          </cell>
          <cell r="D90">
            <v>510.5</v>
          </cell>
          <cell r="E90">
            <v>100</v>
          </cell>
          <cell r="F90" t="str">
            <v>肖锐</v>
          </cell>
          <cell r="G90">
            <v>68</v>
          </cell>
          <cell r="H90" t="str">
            <v>赵云川</v>
          </cell>
          <cell r="I90">
            <v>116.5</v>
          </cell>
          <cell r="J90" t="str">
            <v>彭丹</v>
          </cell>
          <cell r="K90">
            <v>35</v>
          </cell>
          <cell r="L90" t="str">
            <v>赵建超</v>
          </cell>
          <cell r="M90">
            <v>43</v>
          </cell>
          <cell r="N90" t="str">
            <v>郑福全</v>
          </cell>
          <cell r="O90">
            <v>36</v>
          </cell>
          <cell r="P90" t="str">
            <v>杜建清</v>
          </cell>
          <cell r="Q90">
            <v>37</v>
          </cell>
          <cell r="R90" t="str">
            <v>那士信</v>
          </cell>
          <cell r="S90">
            <v>48</v>
          </cell>
          <cell r="T90" t="str">
            <v>金明龙</v>
          </cell>
          <cell r="U90">
            <v>27</v>
          </cell>
          <cell r="V90" t="str">
            <v>刘壑</v>
          </cell>
        </row>
        <row r="91">
          <cell r="A91" t="str">
            <v>513422200303210021</v>
          </cell>
          <cell r="B91">
            <v>9</v>
          </cell>
          <cell r="C91" t="str">
            <v>马云云</v>
          </cell>
          <cell r="D91">
            <v>510.5</v>
          </cell>
          <cell r="E91">
            <v>89</v>
          </cell>
          <cell r="F91" t="str">
            <v>肖锐</v>
          </cell>
          <cell r="G91">
            <v>87</v>
          </cell>
          <cell r="H91" t="str">
            <v>赵云川</v>
          </cell>
          <cell r="I91">
            <v>90.5</v>
          </cell>
          <cell r="J91" t="str">
            <v>彭丹</v>
          </cell>
          <cell r="K91">
            <v>45</v>
          </cell>
          <cell r="L91" t="str">
            <v>赵建超</v>
          </cell>
          <cell r="M91">
            <v>28</v>
          </cell>
          <cell r="N91" t="str">
            <v>郑福全</v>
          </cell>
          <cell r="O91">
            <v>55</v>
          </cell>
          <cell r="P91" t="str">
            <v>杜建清</v>
          </cell>
          <cell r="Q91">
            <v>36</v>
          </cell>
          <cell r="R91" t="str">
            <v>那士信</v>
          </cell>
          <cell r="S91">
            <v>46</v>
          </cell>
          <cell r="T91" t="str">
            <v>金明龙</v>
          </cell>
          <cell r="U91">
            <v>34</v>
          </cell>
          <cell r="V91" t="str">
            <v>刘壑</v>
          </cell>
        </row>
        <row r="92">
          <cell r="A92" t="str">
            <v>513422200302100031</v>
          </cell>
          <cell r="B92">
            <v>9</v>
          </cell>
          <cell r="C92" t="str">
            <v>伍文宁</v>
          </cell>
          <cell r="D92">
            <v>504.5</v>
          </cell>
          <cell r="E92">
            <v>80</v>
          </cell>
          <cell r="F92" t="str">
            <v>肖锐</v>
          </cell>
          <cell r="G92">
            <v>77</v>
          </cell>
          <cell r="H92" t="str">
            <v>赵云川</v>
          </cell>
          <cell r="I92">
            <v>79.5</v>
          </cell>
          <cell r="J92" t="str">
            <v>彭丹</v>
          </cell>
          <cell r="K92">
            <v>53</v>
          </cell>
          <cell r="L92" t="str">
            <v>赵建超</v>
          </cell>
          <cell r="M92">
            <v>33</v>
          </cell>
          <cell r="N92" t="str">
            <v>郑福全</v>
          </cell>
          <cell r="O92">
            <v>44</v>
          </cell>
          <cell r="P92" t="str">
            <v>杜建清</v>
          </cell>
          <cell r="Q92">
            <v>38</v>
          </cell>
          <cell r="R92" t="str">
            <v>那士信</v>
          </cell>
          <cell r="S92">
            <v>50</v>
          </cell>
          <cell r="T92" t="str">
            <v>金明龙</v>
          </cell>
          <cell r="U92">
            <v>50</v>
          </cell>
          <cell r="V92" t="str">
            <v>刘壑</v>
          </cell>
        </row>
        <row r="93">
          <cell r="A93" t="str">
            <v>513422200111036823</v>
          </cell>
          <cell r="B93">
            <v>9</v>
          </cell>
          <cell r="C93" t="str">
            <v>降初祝玛</v>
          </cell>
          <cell r="D93">
            <v>504.5</v>
          </cell>
          <cell r="E93">
            <v>107</v>
          </cell>
          <cell r="F93" t="str">
            <v>肖锐</v>
          </cell>
          <cell r="G93">
            <v>63</v>
          </cell>
          <cell r="H93" t="str">
            <v>赵云川</v>
          </cell>
          <cell r="I93">
            <v>90.5</v>
          </cell>
          <cell r="J93" t="str">
            <v>彭丹</v>
          </cell>
          <cell r="K93">
            <v>58</v>
          </cell>
          <cell r="L93" t="str">
            <v>赵建超</v>
          </cell>
          <cell r="M93">
            <v>31</v>
          </cell>
          <cell r="N93" t="str">
            <v>郑福全</v>
          </cell>
          <cell r="O93">
            <v>56</v>
          </cell>
          <cell r="P93" t="str">
            <v>杜建清</v>
          </cell>
          <cell r="Q93">
            <v>33</v>
          </cell>
          <cell r="R93" t="str">
            <v>那士信</v>
          </cell>
          <cell r="S93">
            <v>33</v>
          </cell>
          <cell r="T93" t="str">
            <v>金明龙</v>
          </cell>
          <cell r="U93">
            <v>33</v>
          </cell>
          <cell r="V93" t="str">
            <v>刘壑</v>
          </cell>
        </row>
        <row r="94">
          <cell r="A94" t="str">
            <v>513422200510016213</v>
          </cell>
          <cell r="B94">
            <v>9</v>
          </cell>
          <cell r="C94" t="str">
            <v>兰习志</v>
          </cell>
          <cell r="D94">
            <v>499.5</v>
          </cell>
          <cell r="E94">
            <v>67</v>
          </cell>
          <cell r="F94" t="str">
            <v>肖锐</v>
          </cell>
          <cell r="G94">
            <v>110</v>
          </cell>
          <cell r="H94" t="str">
            <v>赵云川</v>
          </cell>
          <cell r="I94">
            <v>73.5</v>
          </cell>
          <cell r="J94" t="str">
            <v>彭丹</v>
          </cell>
          <cell r="K94">
            <v>71</v>
          </cell>
          <cell r="L94" t="str">
            <v>赵建超</v>
          </cell>
          <cell r="M94">
            <v>49</v>
          </cell>
          <cell r="N94" t="str">
            <v>郑福全</v>
          </cell>
          <cell r="O94">
            <v>42</v>
          </cell>
          <cell r="P94" t="str">
            <v>杜建清</v>
          </cell>
          <cell r="Q94">
            <v>6</v>
          </cell>
          <cell r="R94" t="str">
            <v>那士信</v>
          </cell>
          <cell r="S94">
            <v>44</v>
          </cell>
          <cell r="T94" t="str">
            <v>金明龙</v>
          </cell>
          <cell r="U94">
            <v>37</v>
          </cell>
          <cell r="V94" t="str">
            <v>刘壑</v>
          </cell>
        </row>
        <row r="95">
          <cell r="A95" t="str">
            <v>513422200308090727</v>
          </cell>
          <cell r="B95">
            <v>9</v>
          </cell>
          <cell r="C95" t="str">
            <v>兰兴莲</v>
          </cell>
          <cell r="D95">
            <v>498</v>
          </cell>
          <cell r="E95">
            <v>83</v>
          </cell>
          <cell r="F95" t="str">
            <v>肖锐</v>
          </cell>
          <cell r="G95">
            <v>83</v>
          </cell>
          <cell r="H95" t="str">
            <v>赵云川</v>
          </cell>
          <cell r="I95">
            <v>91</v>
          </cell>
          <cell r="J95" t="str">
            <v>彭丹</v>
          </cell>
          <cell r="K95">
            <v>46</v>
          </cell>
          <cell r="L95" t="str">
            <v>赵建超</v>
          </cell>
          <cell r="M95">
            <v>38</v>
          </cell>
          <cell r="N95" t="str">
            <v>郑福全</v>
          </cell>
          <cell r="O95">
            <v>53</v>
          </cell>
          <cell r="P95" t="str">
            <v>杜建清</v>
          </cell>
          <cell r="Q95">
            <v>39</v>
          </cell>
          <cell r="R95" t="str">
            <v>那士信</v>
          </cell>
          <cell r="S95">
            <v>42</v>
          </cell>
          <cell r="T95" t="str">
            <v>金明龙</v>
          </cell>
          <cell r="U95">
            <v>23</v>
          </cell>
          <cell r="V95" t="str">
            <v>刘壑</v>
          </cell>
        </row>
        <row r="96">
          <cell r="A96" t="str">
            <v>513422200510111528</v>
          </cell>
          <cell r="B96">
            <v>9</v>
          </cell>
          <cell r="C96" t="str">
            <v>王扎西祝玛</v>
          </cell>
          <cell r="D96">
            <v>496</v>
          </cell>
          <cell r="E96">
            <v>90</v>
          </cell>
          <cell r="F96" t="str">
            <v>肖锐</v>
          </cell>
          <cell r="G96">
            <v>62</v>
          </cell>
          <cell r="H96" t="str">
            <v>赵云川</v>
          </cell>
          <cell r="I96">
            <v>80</v>
          </cell>
          <cell r="J96" t="str">
            <v>彭丹</v>
          </cell>
          <cell r="K96">
            <v>23</v>
          </cell>
          <cell r="L96" t="str">
            <v>赵建超</v>
          </cell>
          <cell r="M96">
            <v>33</v>
          </cell>
          <cell r="N96" t="str">
            <v>郑福全</v>
          </cell>
          <cell r="O96">
            <v>36</v>
          </cell>
          <cell r="P96" t="str">
            <v>杜建清</v>
          </cell>
          <cell r="Q96">
            <v>58</v>
          </cell>
          <cell r="R96" t="str">
            <v>那士信</v>
          </cell>
          <cell r="S96">
            <v>59</v>
          </cell>
          <cell r="T96" t="str">
            <v>金明龙</v>
          </cell>
          <cell r="U96">
            <v>55</v>
          </cell>
          <cell r="V96" t="str">
            <v>刘壑</v>
          </cell>
        </row>
        <row r="97">
          <cell r="A97" t="str">
            <v>513422200108252111</v>
          </cell>
          <cell r="B97">
            <v>9</v>
          </cell>
          <cell r="C97" t="str">
            <v>周顺</v>
          </cell>
          <cell r="D97">
            <v>494</v>
          </cell>
          <cell r="E97">
            <v>89</v>
          </cell>
          <cell r="F97" t="str">
            <v>肖锐</v>
          </cell>
          <cell r="G97">
            <v>92</v>
          </cell>
          <cell r="H97" t="str">
            <v>赵云川</v>
          </cell>
          <cell r="I97">
            <v>87</v>
          </cell>
          <cell r="J97" t="str">
            <v>彭丹</v>
          </cell>
          <cell r="K97">
            <v>64</v>
          </cell>
          <cell r="L97" t="str">
            <v>赵建超</v>
          </cell>
          <cell r="M97">
            <v>49</v>
          </cell>
          <cell r="N97" t="str">
            <v>郑福全</v>
          </cell>
          <cell r="O97">
            <v>26</v>
          </cell>
          <cell r="P97" t="str">
            <v>杜建清</v>
          </cell>
          <cell r="Q97">
            <v>29</v>
          </cell>
          <cell r="R97" t="str">
            <v>那士信</v>
          </cell>
          <cell r="S97">
            <v>23</v>
          </cell>
          <cell r="T97" t="str">
            <v>金明龙</v>
          </cell>
          <cell r="U97">
            <v>35</v>
          </cell>
          <cell r="V97" t="str">
            <v>刘壑</v>
          </cell>
        </row>
        <row r="98">
          <cell r="A98" t="str">
            <v>513422200304160011</v>
          </cell>
          <cell r="B98">
            <v>9</v>
          </cell>
          <cell r="C98" t="str">
            <v>伍岳兴</v>
          </cell>
          <cell r="D98">
            <v>492</v>
          </cell>
          <cell r="E98">
            <v>85</v>
          </cell>
          <cell r="F98" t="str">
            <v>肖锐</v>
          </cell>
          <cell r="G98">
            <v>73</v>
          </cell>
          <cell r="H98" t="str">
            <v>赵云川</v>
          </cell>
          <cell r="I98">
            <v>87</v>
          </cell>
          <cell r="J98" t="str">
            <v>彭丹</v>
          </cell>
          <cell r="K98">
            <v>54</v>
          </cell>
          <cell r="L98" t="str">
            <v>赵建超</v>
          </cell>
          <cell r="M98">
            <v>36</v>
          </cell>
          <cell r="N98" t="str">
            <v>郑福全</v>
          </cell>
          <cell r="O98">
            <v>53</v>
          </cell>
          <cell r="P98" t="str">
            <v>杜建清</v>
          </cell>
          <cell r="Q98">
            <v>42</v>
          </cell>
          <cell r="R98" t="str">
            <v>那士信</v>
          </cell>
          <cell r="S98">
            <v>34</v>
          </cell>
          <cell r="T98" t="str">
            <v>金明龙</v>
          </cell>
          <cell r="U98">
            <v>28</v>
          </cell>
          <cell r="V98" t="str">
            <v>刘壑</v>
          </cell>
        </row>
        <row r="99">
          <cell r="A99" t="str">
            <v>51342220030821622X</v>
          </cell>
          <cell r="B99">
            <v>9</v>
          </cell>
          <cell r="C99" t="str">
            <v>次尔依珍</v>
          </cell>
          <cell r="D99">
            <v>489</v>
          </cell>
          <cell r="E99">
            <v>99</v>
          </cell>
          <cell r="F99" t="str">
            <v>肖锐</v>
          </cell>
          <cell r="G99">
            <v>78</v>
          </cell>
          <cell r="H99" t="str">
            <v>赵云川</v>
          </cell>
          <cell r="I99">
            <v>104</v>
          </cell>
          <cell r="J99" t="str">
            <v>彭丹</v>
          </cell>
          <cell r="K99">
            <v>40</v>
          </cell>
          <cell r="L99" t="str">
            <v>赵建超</v>
          </cell>
          <cell r="M99">
            <v>40</v>
          </cell>
          <cell r="N99" t="str">
            <v>郑福全</v>
          </cell>
          <cell r="O99">
            <v>40</v>
          </cell>
          <cell r="P99" t="str">
            <v>杜建清</v>
          </cell>
          <cell r="Q99">
            <v>28</v>
          </cell>
          <cell r="R99" t="str">
            <v>那士信</v>
          </cell>
          <cell r="S99">
            <v>34</v>
          </cell>
          <cell r="T99" t="str">
            <v>金明龙</v>
          </cell>
          <cell r="U99">
            <v>26</v>
          </cell>
          <cell r="V99" t="str">
            <v>刘壑</v>
          </cell>
        </row>
        <row r="100">
          <cell r="A100" t="str">
            <v>513422200311170015</v>
          </cell>
          <cell r="B100">
            <v>9</v>
          </cell>
          <cell r="C100" t="str">
            <v>扎西温珠</v>
          </cell>
          <cell r="D100">
            <v>483.5</v>
          </cell>
          <cell r="E100">
            <v>84</v>
          </cell>
          <cell r="F100" t="str">
            <v>肖锐</v>
          </cell>
          <cell r="G100">
            <v>66</v>
          </cell>
          <cell r="H100" t="str">
            <v>赵云川</v>
          </cell>
          <cell r="I100">
            <v>89.5</v>
          </cell>
          <cell r="J100" t="str">
            <v>彭丹</v>
          </cell>
          <cell r="K100">
            <v>41</v>
          </cell>
          <cell r="L100" t="str">
            <v>赵建超</v>
          </cell>
          <cell r="M100">
            <v>26</v>
          </cell>
          <cell r="N100" t="str">
            <v>郑福全</v>
          </cell>
          <cell r="O100">
            <v>49</v>
          </cell>
          <cell r="P100" t="str">
            <v>杜建清</v>
          </cell>
          <cell r="Q100">
            <v>40</v>
          </cell>
          <cell r="R100" t="str">
            <v>那士信</v>
          </cell>
          <cell r="S100">
            <v>38</v>
          </cell>
          <cell r="T100" t="str">
            <v>金明龙</v>
          </cell>
          <cell r="U100">
            <v>50</v>
          </cell>
          <cell r="V100" t="str">
            <v>刘壑</v>
          </cell>
        </row>
        <row r="101">
          <cell r="A101" t="str">
            <v>513422200009175819</v>
          </cell>
          <cell r="B101">
            <v>9</v>
          </cell>
          <cell r="C101" t="str">
            <v>苏朗拉布</v>
          </cell>
          <cell r="D101">
            <v>477.5</v>
          </cell>
          <cell r="E101">
            <v>87</v>
          </cell>
          <cell r="F101" t="str">
            <v>肖锐</v>
          </cell>
          <cell r="G101">
            <v>73</v>
          </cell>
          <cell r="H101" t="str">
            <v>赵云川</v>
          </cell>
          <cell r="I101">
            <v>83.5</v>
          </cell>
          <cell r="J101" t="str">
            <v>彭丹</v>
          </cell>
          <cell r="K101">
            <v>53</v>
          </cell>
          <cell r="L101" t="str">
            <v>赵建超</v>
          </cell>
          <cell r="M101">
            <v>27</v>
          </cell>
          <cell r="N101" t="str">
            <v>郑福全</v>
          </cell>
          <cell r="O101">
            <v>29</v>
          </cell>
          <cell r="P101" t="str">
            <v>杜建清</v>
          </cell>
          <cell r="Q101">
            <v>37</v>
          </cell>
          <cell r="R101" t="str">
            <v>那士信</v>
          </cell>
          <cell r="S101">
            <v>36</v>
          </cell>
          <cell r="T101" t="str">
            <v>金明龙</v>
          </cell>
          <cell r="U101">
            <v>52</v>
          </cell>
          <cell r="V101" t="str">
            <v>刘壑</v>
          </cell>
        </row>
        <row r="102">
          <cell r="A102" t="str">
            <v>51342220020815253X</v>
          </cell>
          <cell r="B102">
            <v>9</v>
          </cell>
          <cell r="C102" t="str">
            <v>伍文兵</v>
          </cell>
          <cell r="D102">
            <v>475.5</v>
          </cell>
          <cell r="E102">
            <v>86</v>
          </cell>
          <cell r="F102" t="str">
            <v>肖锐</v>
          </cell>
          <cell r="G102">
            <v>73</v>
          </cell>
          <cell r="H102" t="str">
            <v>赵云川</v>
          </cell>
          <cell r="I102">
            <v>71.5</v>
          </cell>
          <cell r="J102" t="str">
            <v>彭丹</v>
          </cell>
          <cell r="K102">
            <v>48</v>
          </cell>
          <cell r="L102" t="str">
            <v>赵建超</v>
          </cell>
          <cell r="M102">
            <v>32</v>
          </cell>
          <cell r="N102" t="str">
            <v>郑福全</v>
          </cell>
          <cell r="O102">
            <v>46</v>
          </cell>
          <cell r="P102" t="str">
            <v>杜建清</v>
          </cell>
          <cell r="Q102">
            <v>46</v>
          </cell>
          <cell r="R102" t="str">
            <v>那士信</v>
          </cell>
          <cell r="S102">
            <v>44</v>
          </cell>
          <cell r="T102" t="str">
            <v>金明龙</v>
          </cell>
          <cell r="U102">
            <v>29</v>
          </cell>
          <cell r="V102" t="str">
            <v>刘壑</v>
          </cell>
        </row>
        <row r="103">
          <cell r="A103" t="str">
            <v>513422200401240013</v>
          </cell>
          <cell r="B103">
            <v>9</v>
          </cell>
          <cell r="C103" t="str">
            <v>张方涛</v>
          </cell>
          <cell r="D103">
            <v>474.5</v>
          </cell>
          <cell r="E103">
            <v>87</v>
          </cell>
          <cell r="F103" t="str">
            <v>肖锐</v>
          </cell>
          <cell r="G103">
            <v>72</v>
          </cell>
          <cell r="H103" t="str">
            <v>赵云川</v>
          </cell>
          <cell r="I103">
            <v>98.5</v>
          </cell>
          <cell r="J103" t="str">
            <v>彭丹</v>
          </cell>
          <cell r="K103">
            <v>63</v>
          </cell>
          <cell r="L103" t="str">
            <v>赵建超</v>
          </cell>
          <cell r="M103">
            <v>50</v>
          </cell>
          <cell r="N103" t="str">
            <v>郑福全</v>
          </cell>
          <cell r="O103">
            <v>39</v>
          </cell>
          <cell r="P103" t="str">
            <v>杜建清</v>
          </cell>
          <cell r="Q103">
            <v>27</v>
          </cell>
          <cell r="R103" t="str">
            <v>那士信</v>
          </cell>
          <cell r="S103">
            <v>14</v>
          </cell>
          <cell r="T103" t="str">
            <v>金明龙</v>
          </cell>
          <cell r="U103">
            <v>24</v>
          </cell>
          <cell r="V103" t="str">
            <v>刘壑</v>
          </cell>
        </row>
        <row r="104">
          <cell r="A104" t="str">
            <v>513422200312306615</v>
          </cell>
          <cell r="B104">
            <v>9</v>
          </cell>
          <cell r="C104" t="str">
            <v>陈华康</v>
          </cell>
          <cell r="D104">
            <v>468.5</v>
          </cell>
          <cell r="E104">
            <v>89</v>
          </cell>
          <cell r="F104" t="str">
            <v>肖锐</v>
          </cell>
          <cell r="G104">
            <v>85</v>
          </cell>
          <cell r="H104" t="str">
            <v>赵云川</v>
          </cell>
          <cell r="I104">
            <v>91.5</v>
          </cell>
          <cell r="J104" t="str">
            <v>彭丹</v>
          </cell>
          <cell r="K104">
            <v>47</v>
          </cell>
          <cell r="L104" t="str">
            <v>赵建超</v>
          </cell>
          <cell r="M104">
            <v>36</v>
          </cell>
          <cell r="N104" t="str">
            <v>郑福全</v>
          </cell>
          <cell r="O104">
            <v>40</v>
          </cell>
          <cell r="P104" t="str">
            <v>杜建清</v>
          </cell>
          <cell r="Q104">
            <v>39</v>
          </cell>
          <cell r="R104" t="str">
            <v>那士信</v>
          </cell>
          <cell r="S104">
            <v>0</v>
          </cell>
          <cell r="T104" t="str">
            <v>金明龙</v>
          </cell>
          <cell r="U104">
            <v>41</v>
          </cell>
          <cell r="V104" t="str">
            <v>刘壑</v>
          </cell>
        </row>
        <row r="105">
          <cell r="A105" t="str">
            <v>51342220021102271X</v>
          </cell>
          <cell r="B105">
            <v>9</v>
          </cell>
          <cell r="C105" t="str">
            <v>黄建林</v>
          </cell>
          <cell r="D105">
            <v>464.5</v>
          </cell>
          <cell r="E105">
            <v>93</v>
          </cell>
          <cell r="F105" t="str">
            <v>肖锐</v>
          </cell>
          <cell r="G105">
            <v>64</v>
          </cell>
          <cell r="H105" t="str">
            <v>赵云川</v>
          </cell>
          <cell r="I105">
            <v>66.5</v>
          </cell>
          <cell r="J105" t="str">
            <v>彭丹</v>
          </cell>
          <cell r="K105">
            <v>54</v>
          </cell>
          <cell r="L105" t="str">
            <v>赵建超</v>
          </cell>
          <cell r="M105">
            <v>20</v>
          </cell>
          <cell r="N105" t="str">
            <v>郑福全</v>
          </cell>
          <cell r="O105">
            <v>45</v>
          </cell>
          <cell r="P105" t="str">
            <v>杜建清</v>
          </cell>
          <cell r="Q105">
            <v>34</v>
          </cell>
          <cell r="R105" t="str">
            <v>那士信</v>
          </cell>
          <cell r="S105">
            <v>58</v>
          </cell>
          <cell r="T105" t="str">
            <v>金明龙</v>
          </cell>
          <cell r="U105">
            <v>30</v>
          </cell>
          <cell r="V105" t="str">
            <v>刘壑</v>
          </cell>
        </row>
        <row r="106">
          <cell r="A106" t="str">
            <v>513422200111216613</v>
          </cell>
          <cell r="B106">
            <v>9</v>
          </cell>
          <cell r="C106" t="str">
            <v>苏国庆</v>
          </cell>
          <cell r="D106">
            <v>464</v>
          </cell>
          <cell r="E106">
            <v>75</v>
          </cell>
          <cell r="F106" t="str">
            <v>肖锐</v>
          </cell>
          <cell r="G106">
            <v>92</v>
          </cell>
          <cell r="H106" t="str">
            <v>赵云川</v>
          </cell>
          <cell r="I106">
            <v>62</v>
          </cell>
          <cell r="J106" t="str">
            <v>彭丹</v>
          </cell>
          <cell r="K106">
            <v>37</v>
          </cell>
          <cell r="L106" t="str">
            <v>赵建超</v>
          </cell>
          <cell r="M106">
            <v>25</v>
          </cell>
          <cell r="N106" t="str">
            <v>郑福全</v>
          </cell>
          <cell r="O106">
            <v>47</v>
          </cell>
          <cell r="P106" t="str">
            <v>杜建清</v>
          </cell>
          <cell r="Q106">
            <v>35</v>
          </cell>
          <cell r="R106" t="str">
            <v>那士信</v>
          </cell>
          <cell r="S106">
            <v>55</v>
          </cell>
          <cell r="T106" t="str">
            <v>金明龙</v>
          </cell>
          <cell r="U106">
            <v>36</v>
          </cell>
          <cell r="V106" t="str">
            <v>刘壑</v>
          </cell>
        </row>
        <row r="107">
          <cell r="A107" t="str">
            <v>513422200011191922</v>
          </cell>
          <cell r="B107">
            <v>9</v>
          </cell>
          <cell r="C107" t="str">
            <v>李雪婷</v>
          </cell>
          <cell r="D107">
            <v>457.5</v>
          </cell>
          <cell r="E107">
            <v>74</v>
          </cell>
          <cell r="F107" t="str">
            <v>肖锐</v>
          </cell>
          <cell r="G107">
            <v>79</v>
          </cell>
          <cell r="H107" t="str">
            <v>赵云川</v>
          </cell>
          <cell r="I107">
            <v>84.5</v>
          </cell>
          <cell r="J107" t="str">
            <v>彭丹</v>
          </cell>
          <cell r="K107">
            <v>53</v>
          </cell>
          <cell r="L107" t="str">
            <v>赵建超</v>
          </cell>
          <cell r="M107">
            <v>23</v>
          </cell>
          <cell r="N107" t="str">
            <v>郑福全</v>
          </cell>
          <cell r="O107">
            <v>45</v>
          </cell>
          <cell r="P107" t="str">
            <v>杜建清</v>
          </cell>
          <cell r="Q107">
            <v>28</v>
          </cell>
          <cell r="R107" t="str">
            <v>那士信</v>
          </cell>
          <cell r="S107">
            <v>40</v>
          </cell>
          <cell r="T107" t="str">
            <v>金明龙</v>
          </cell>
          <cell r="U107">
            <v>31</v>
          </cell>
          <cell r="V107" t="str">
            <v>刘壑</v>
          </cell>
        </row>
        <row r="108">
          <cell r="A108" t="str">
            <v>513422200402260016</v>
          </cell>
          <cell r="B108">
            <v>9</v>
          </cell>
          <cell r="C108" t="str">
            <v>陈永奕</v>
          </cell>
          <cell r="D108">
            <v>456.5</v>
          </cell>
          <cell r="E108">
            <v>86</v>
          </cell>
          <cell r="F108" t="str">
            <v>肖锐</v>
          </cell>
          <cell r="G108">
            <v>108</v>
          </cell>
          <cell r="H108" t="str">
            <v>赵云川</v>
          </cell>
          <cell r="I108">
            <v>37.5</v>
          </cell>
          <cell r="J108" t="str">
            <v>彭丹</v>
          </cell>
          <cell r="K108">
            <v>51</v>
          </cell>
          <cell r="L108" t="str">
            <v>赵建超</v>
          </cell>
          <cell r="M108">
            <v>31</v>
          </cell>
          <cell r="N108" t="str">
            <v>郑福全</v>
          </cell>
          <cell r="O108">
            <v>45</v>
          </cell>
          <cell r="P108" t="str">
            <v>杜建清</v>
          </cell>
          <cell r="Q108">
            <v>32</v>
          </cell>
          <cell r="R108" t="str">
            <v>那士信</v>
          </cell>
          <cell r="S108">
            <v>34</v>
          </cell>
          <cell r="T108" t="str">
            <v>金明龙</v>
          </cell>
          <cell r="U108">
            <v>32</v>
          </cell>
          <cell r="V108" t="str">
            <v>刘壑</v>
          </cell>
        </row>
        <row r="109">
          <cell r="A109" t="str">
            <v>513422200402150028</v>
          </cell>
          <cell r="B109">
            <v>9</v>
          </cell>
          <cell r="C109" t="str">
            <v>杨玲</v>
          </cell>
          <cell r="D109">
            <v>448</v>
          </cell>
          <cell r="E109">
            <v>78</v>
          </cell>
          <cell r="F109" t="str">
            <v>肖锐</v>
          </cell>
          <cell r="G109">
            <v>77</v>
          </cell>
          <cell r="H109" t="str">
            <v>赵云川</v>
          </cell>
          <cell r="I109">
            <v>64</v>
          </cell>
          <cell r="J109" t="str">
            <v>彭丹</v>
          </cell>
          <cell r="K109">
            <v>31</v>
          </cell>
          <cell r="L109" t="str">
            <v>赵建超</v>
          </cell>
          <cell r="M109">
            <v>35</v>
          </cell>
          <cell r="N109" t="str">
            <v>郑福全</v>
          </cell>
          <cell r="O109">
            <v>17</v>
          </cell>
          <cell r="P109" t="str">
            <v>杜建清</v>
          </cell>
          <cell r="Q109">
            <v>49</v>
          </cell>
          <cell r="R109" t="str">
            <v>那士信</v>
          </cell>
          <cell r="S109">
            <v>51</v>
          </cell>
          <cell r="T109" t="str">
            <v>金明龙</v>
          </cell>
          <cell r="U109">
            <v>46</v>
          </cell>
          <cell r="V109" t="str">
            <v>刘壑</v>
          </cell>
        </row>
        <row r="110">
          <cell r="A110" t="str">
            <v>513422200512071515</v>
          </cell>
          <cell r="B110">
            <v>9</v>
          </cell>
          <cell r="C110" t="str">
            <v>马小弟</v>
          </cell>
          <cell r="D110">
            <v>427</v>
          </cell>
          <cell r="E110">
            <v>78</v>
          </cell>
          <cell r="F110" t="str">
            <v>肖锐</v>
          </cell>
          <cell r="G110">
            <v>67</v>
          </cell>
          <cell r="H110" t="str">
            <v>赵云川</v>
          </cell>
          <cell r="I110">
            <v>91</v>
          </cell>
          <cell r="J110" t="str">
            <v>彭丹</v>
          </cell>
          <cell r="K110">
            <v>43</v>
          </cell>
          <cell r="L110" t="str">
            <v>赵建超</v>
          </cell>
          <cell r="M110">
            <v>28</v>
          </cell>
          <cell r="N110" t="str">
            <v>郑福全</v>
          </cell>
          <cell r="O110">
            <v>32</v>
          </cell>
          <cell r="P110" t="str">
            <v>杜建清</v>
          </cell>
          <cell r="Q110">
            <v>28</v>
          </cell>
          <cell r="R110" t="str">
            <v>那士信</v>
          </cell>
          <cell r="S110">
            <v>24</v>
          </cell>
          <cell r="T110" t="str">
            <v>金明龙</v>
          </cell>
          <cell r="U110">
            <v>36</v>
          </cell>
          <cell r="V110" t="str">
            <v>刘壑</v>
          </cell>
        </row>
        <row r="111">
          <cell r="A111" t="str">
            <v>513422200408220015</v>
          </cell>
          <cell r="B111" t="str">
            <v>10</v>
          </cell>
          <cell r="C111" t="str">
            <v>幸家骋</v>
          </cell>
          <cell r="D111">
            <v>828.5</v>
          </cell>
          <cell r="E111">
            <v>107</v>
          </cell>
          <cell r="F111" t="str">
            <v>陈丽娇</v>
          </cell>
          <cell r="G111">
            <v>142</v>
          </cell>
          <cell r="H111" t="str">
            <v>刘宗林</v>
          </cell>
          <cell r="I111">
            <v>118.5</v>
          </cell>
          <cell r="J111" t="str">
            <v>拉初</v>
          </cell>
          <cell r="K111">
            <v>98</v>
          </cell>
          <cell r="L111" t="str">
            <v>王友春</v>
          </cell>
          <cell r="M111">
            <v>61</v>
          </cell>
          <cell r="N111" t="str">
            <v>叶小军</v>
          </cell>
          <cell r="O111">
            <v>91</v>
          </cell>
          <cell r="P111" t="str">
            <v>高琴</v>
          </cell>
          <cell r="Q111">
            <v>64</v>
          </cell>
          <cell r="R111" t="str">
            <v>纪春权</v>
          </cell>
          <cell r="S111">
            <v>70</v>
          </cell>
          <cell r="T111" t="str">
            <v>杨琴</v>
          </cell>
          <cell r="U111">
            <v>77</v>
          </cell>
          <cell r="V111" t="str">
            <v>邓倩</v>
          </cell>
        </row>
        <row r="112">
          <cell r="A112" t="str">
            <v>513422200608012122</v>
          </cell>
          <cell r="B112" t="str">
            <v>10</v>
          </cell>
          <cell r="C112" t="str">
            <v>马小叶</v>
          </cell>
          <cell r="D112">
            <v>764.5</v>
          </cell>
          <cell r="E112">
            <v>98</v>
          </cell>
          <cell r="F112" t="str">
            <v>陈丽娇</v>
          </cell>
          <cell r="G112">
            <v>126</v>
          </cell>
          <cell r="H112" t="str">
            <v>刘宗林</v>
          </cell>
          <cell r="I112">
            <v>131.5</v>
          </cell>
          <cell r="J112" t="str">
            <v>拉初</v>
          </cell>
          <cell r="K112">
            <v>100</v>
          </cell>
          <cell r="L112" t="str">
            <v>王友春</v>
          </cell>
          <cell r="M112">
            <v>62</v>
          </cell>
          <cell r="N112" t="str">
            <v>叶小军</v>
          </cell>
          <cell r="O112">
            <v>90</v>
          </cell>
          <cell r="P112" t="str">
            <v>高琴</v>
          </cell>
          <cell r="Q112">
            <v>56</v>
          </cell>
          <cell r="R112" t="str">
            <v>纪春权</v>
          </cell>
          <cell r="S112">
            <v>53</v>
          </cell>
          <cell r="T112" t="str">
            <v>杨琴</v>
          </cell>
          <cell r="U112">
            <v>48</v>
          </cell>
          <cell r="V112" t="str">
            <v>邓倩</v>
          </cell>
        </row>
        <row r="113">
          <cell r="A113" t="str">
            <v>513422200403133414</v>
          </cell>
          <cell r="B113" t="str">
            <v>10</v>
          </cell>
          <cell r="C113" t="str">
            <v>杨明</v>
          </cell>
          <cell r="D113">
            <v>715.5</v>
          </cell>
          <cell r="E113">
            <v>88</v>
          </cell>
          <cell r="F113" t="str">
            <v>陈丽娇</v>
          </cell>
          <cell r="G113">
            <v>146</v>
          </cell>
          <cell r="H113" t="str">
            <v>刘宗林</v>
          </cell>
          <cell r="I113">
            <v>129.5</v>
          </cell>
          <cell r="J113" t="str">
            <v>拉初</v>
          </cell>
          <cell r="K113">
            <v>100</v>
          </cell>
          <cell r="L113" t="str">
            <v>王友春</v>
          </cell>
          <cell r="M113">
            <v>72</v>
          </cell>
          <cell r="N113" t="str">
            <v>叶小军</v>
          </cell>
          <cell r="O113">
            <v>84</v>
          </cell>
          <cell r="P113" t="str">
            <v>高琴</v>
          </cell>
          <cell r="Q113">
            <v>38</v>
          </cell>
          <cell r="R113" t="str">
            <v>纪春权</v>
          </cell>
          <cell r="S113">
            <v>33</v>
          </cell>
          <cell r="T113" t="str">
            <v>杨琴</v>
          </cell>
          <cell r="U113">
            <v>25</v>
          </cell>
          <cell r="V113" t="str">
            <v>邓倩</v>
          </cell>
        </row>
        <row r="114">
          <cell r="A114" t="str">
            <v>513422200210015817</v>
          </cell>
          <cell r="B114" t="str">
            <v>10</v>
          </cell>
          <cell r="C114" t="str">
            <v>陈志云</v>
          </cell>
          <cell r="D114">
            <v>712</v>
          </cell>
          <cell r="E114">
            <v>90</v>
          </cell>
          <cell r="F114" t="str">
            <v>陈丽娇</v>
          </cell>
          <cell r="G114">
            <v>116</v>
          </cell>
          <cell r="H114" t="str">
            <v>刘宗林</v>
          </cell>
          <cell r="I114">
            <v>125</v>
          </cell>
          <cell r="J114" t="str">
            <v>拉初</v>
          </cell>
          <cell r="K114">
            <v>69</v>
          </cell>
          <cell r="L114" t="str">
            <v>王友春</v>
          </cell>
          <cell r="M114">
            <v>63</v>
          </cell>
          <cell r="N114" t="str">
            <v>叶小军</v>
          </cell>
          <cell r="O114">
            <v>84</v>
          </cell>
          <cell r="P114" t="str">
            <v>高琴</v>
          </cell>
          <cell r="Q114">
            <v>67</v>
          </cell>
          <cell r="R114" t="str">
            <v>纪春权</v>
          </cell>
          <cell r="S114">
            <v>39</v>
          </cell>
          <cell r="T114" t="str">
            <v>杨琴</v>
          </cell>
          <cell r="U114">
            <v>59</v>
          </cell>
          <cell r="V114" t="str">
            <v>邓倩</v>
          </cell>
        </row>
        <row r="115">
          <cell r="A115" t="str">
            <v>513422200401151117</v>
          </cell>
          <cell r="B115" t="str">
            <v>10</v>
          </cell>
          <cell r="C115" t="str">
            <v>安正伟</v>
          </cell>
          <cell r="D115">
            <v>702.5</v>
          </cell>
          <cell r="E115">
            <v>114</v>
          </cell>
          <cell r="F115" t="str">
            <v>陈丽娇</v>
          </cell>
          <cell r="G115">
            <v>113</v>
          </cell>
          <cell r="H115" t="str">
            <v>刘宗林</v>
          </cell>
          <cell r="I115">
            <v>114.5</v>
          </cell>
          <cell r="J115" t="str">
            <v>拉初</v>
          </cell>
          <cell r="K115">
            <v>77</v>
          </cell>
          <cell r="L115" t="str">
            <v>王友春</v>
          </cell>
          <cell r="M115">
            <v>51</v>
          </cell>
          <cell r="N115" t="str">
            <v>叶小军</v>
          </cell>
          <cell r="O115">
            <v>71</v>
          </cell>
          <cell r="P115" t="str">
            <v>高琴</v>
          </cell>
          <cell r="Q115">
            <v>50</v>
          </cell>
          <cell r="R115" t="str">
            <v>纪春权</v>
          </cell>
          <cell r="S115">
            <v>60</v>
          </cell>
          <cell r="T115" t="str">
            <v>杨琴</v>
          </cell>
          <cell r="U115">
            <v>52</v>
          </cell>
          <cell r="V115" t="str">
            <v>邓倩</v>
          </cell>
        </row>
        <row r="116">
          <cell r="A116" t="str">
            <v>513422200311190016</v>
          </cell>
          <cell r="B116" t="str">
            <v>10</v>
          </cell>
          <cell r="C116" t="str">
            <v>嘉萨石佳</v>
          </cell>
          <cell r="D116">
            <v>697</v>
          </cell>
          <cell r="E116">
            <v>113</v>
          </cell>
          <cell r="F116" t="str">
            <v>陈丽娇</v>
          </cell>
          <cell r="G116">
            <v>116</v>
          </cell>
          <cell r="H116" t="str">
            <v>刘宗林</v>
          </cell>
          <cell r="I116">
            <v>112</v>
          </cell>
          <cell r="J116" t="str">
            <v>拉初</v>
          </cell>
          <cell r="K116">
            <v>78</v>
          </cell>
          <cell r="L116" t="str">
            <v>王友春</v>
          </cell>
          <cell r="M116">
            <v>52</v>
          </cell>
          <cell r="N116" t="str">
            <v>叶小军</v>
          </cell>
          <cell r="O116">
            <v>77</v>
          </cell>
          <cell r="P116" t="str">
            <v>高琴</v>
          </cell>
          <cell r="Q116">
            <v>43</v>
          </cell>
          <cell r="R116" t="str">
            <v>纪春权</v>
          </cell>
          <cell r="S116">
            <v>51</v>
          </cell>
          <cell r="T116" t="str">
            <v>杨琴</v>
          </cell>
          <cell r="U116">
            <v>55</v>
          </cell>
          <cell r="V116" t="str">
            <v>邓倩</v>
          </cell>
        </row>
        <row r="117">
          <cell r="A117" t="str">
            <v>513422200305202121</v>
          </cell>
          <cell r="B117" t="str">
            <v>10</v>
          </cell>
          <cell r="C117" t="str">
            <v>次尔拉初</v>
          </cell>
          <cell r="D117">
            <v>694</v>
          </cell>
          <cell r="E117">
            <v>97</v>
          </cell>
          <cell r="F117" t="str">
            <v>陈丽娇</v>
          </cell>
          <cell r="G117">
            <v>107</v>
          </cell>
          <cell r="H117" t="str">
            <v>刘宗林</v>
          </cell>
          <cell r="I117">
            <v>118</v>
          </cell>
          <cell r="J117" t="str">
            <v>拉初</v>
          </cell>
          <cell r="K117">
            <v>77</v>
          </cell>
          <cell r="L117" t="str">
            <v>王友春</v>
          </cell>
          <cell r="M117">
            <v>51</v>
          </cell>
          <cell r="N117" t="str">
            <v>叶小军</v>
          </cell>
          <cell r="O117">
            <v>77</v>
          </cell>
          <cell r="P117" t="str">
            <v>高琴</v>
          </cell>
          <cell r="Q117">
            <v>51</v>
          </cell>
          <cell r="R117" t="str">
            <v>纪春权</v>
          </cell>
          <cell r="S117">
            <v>54</v>
          </cell>
          <cell r="T117" t="str">
            <v>杨琴</v>
          </cell>
          <cell r="U117">
            <v>62</v>
          </cell>
          <cell r="V117" t="str">
            <v>邓倩</v>
          </cell>
        </row>
        <row r="118">
          <cell r="A118" t="str">
            <v>513423200109123975</v>
          </cell>
          <cell r="B118" t="str">
            <v>10</v>
          </cell>
          <cell r="C118" t="str">
            <v>毛青发</v>
          </cell>
          <cell r="D118">
            <v>688</v>
          </cell>
          <cell r="E118">
            <v>98</v>
          </cell>
          <cell r="F118" t="str">
            <v>陈丽娇</v>
          </cell>
          <cell r="G118">
            <v>110</v>
          </cell>
          <cell r="H118" t="str">
            <v>刘宗林</v>
          </cell>
          <cell r="I118">
            <v>119</v>
          </cell>
          <cell r="J118" t="str">
            <v>拉初</v>
          </cell>
          <cell r="K118">
            <v>87</v>
          </cell>
          <cell r="L118" t="str">
            <v>王友春</v>
          </cell>
          <cell r="M118">
            <v>55</v>
          </cell>
          <cell r="N118" t="str">
            <v>叶小军</v>
          </cell>
          <cell r="O118">
            <v>89</v>
          </cell>
          <cell r="P118" t="str">
            <v>高琴</v>
          </cell>
          <cell r="Q118">
            <v>36</v>
          </cell>
          <cell r="R118" t="str">
            <v>纪春权</v>
          </cell>
          <cell r="S118">
            <v>38</v>
          </cell>
          <cell r="T118" t="str">
            <v>杨琴</v>
          </cell>
          <cell r="U118">
            <v>56</v>
          </cell>
          <cell r="V118" t="str">
            <v>邓倩</v>
          </cell>
        </row>
        <row r="119">
          <cell r="A119" t="str">
            <v>51342220040127212X</v>
          </cell>
          <cell r="B119" t="str">
            <v>10</v>
          </cell>
          <cell r="C119" t="str">
            <v>赵云霞</v>
          </cell>
          <cell r="D119">
            <v>684</v>
          </cell>
          <cell r="E119">
            <v>101</v>
          </cell>
          <cell r="F119" t="str">
            <v>陈丽娇</v>
          </cell>
          <cell r="G119">
            <v>127</v>
          </cell>
          <cell r="H119" t="str">
            <v>刘宗林</v>
          </cell>
          <cell r="I119">
            <v>114</v>
          </cell>
          <cell r="J119" t="str">
            <v>拉初</v>
          </cell>
          <cell r="K119">
            <v>83</v>
          </cell>
          <cell r="L119" t="str">
            <v>王友春</v>
          </cell>
          <cell r="M119">
            <v>51</v>
          </cell>
          <cell r="N119" t="str">
            <v>叶小军</v>
          </cell>
          <cell r="O119">
            <v>77</v>
          </cell>
          <cell r="P119" t="str">
            <v>高琴</v>
          </cell>
          <cell r="Q119">
            <v>40</v>
          </cell>
          <cell r="R119" t="str">
            <v>纪春权</v>
          </cell>
          <cell r="S119">
            <v>42</v>
          </cell>
          <cell r="T119" t="str">
            <v>杨琴</v>
          </cell>
          <cell r="U119">
            <v>49</v>
          </cell>
          <cell r="V119" t="str">
            <v>邓倩</v>
          </cell>
        </row>
        <row r="120">
          <cell r="A120" t="str">
            <v>513422200409060922</v>
          </cell>
          <cell r="B120" t="str">
            <v>10</v>
          </cell>
          <cell r="C120" t="str">
            <v>达瓦央宗</v>
          </cell>
          <cell r="D120">
            <v>682</v>
          </cell>
          <cell r="E120">
            <v>112</v>
          </cell>
          <cell r="F120" t="str">
            <v>陈丽娇</v>
          </cell>
          <cell r="G120">
            <v>107</v>
          </cell>
          <cell r="H120" t="str">
            <v>刘宗林</v>
          </cell>
          <cell r="I120">
            <v>125</v>
          </cell>
          <cell r="J120" t="str">
            <v>拉初</v>
          </cell>
          <cell r="K120">
            <v>56</v>
          </cell>
          <cell r="L120" t="str">
            <v>王友春</v>
          </cell>
          <cell r="M120">
            <v>39</v>
          </cell>
          <cell r="N120" t="str">
            <v>叶小军</v>
          </cell>
          <cell r="O120">
            <v>83</v>
          </cell>
          <cell r="P120" t="str">
            <v>高琴</v>
          </cell>
          <cell r="Q120">
            <v>48</v>
          </cell>
          <cell r="R120" t="str">
            <v>纪春权</v>
          </cell>
          <cell r="S120">
            <v>54</v>
          </cell>
          <cell r="T120" t="str">
            <v>杨琴</v>
          </cell>
          <cell r="U120">
            <v>58</v>
          </cell>
          <cell r="V120" t="str">
            <v>邓倩</v>
          </cell>
        </row>
        <row r="121">
          <cell r="A121" t="str">
            <v>513422200305155820</v>
          </cell>
          <cell r="B121" t="str">
            <v>10</v>
          </cell>
          <cell r="C121" t="str">
            <v>苏朗珍呷</v>
          </cell>
          <cell r="D121">
            <v>680.5</v>
          </cell>
          <cell r="E121">
            <v>90</v>
          </cell>
          <cell r="F121" t="str">
            <v>陈丽娇</v>
          </cell>
          <cell r="G121">
            <v>111</v>
          </cell>
          <cell r="H121" t="str">
            <v>刘宗林</v>
          </cell>
          <cell r="I121">
            <v>131.5</v>
          </cell>
          <cell r="J121" t="str">
            <v>拉初</v>
          </cell>
          <cell r="K121">
            <v>89</v>
          </cell>
          <cell r="L121" t="str">
            <v>王友春</v>
          </cell>
          <cell r="M121">
            <v>42</v>
          </cell>
          <cell r="N121" t="str">
            <v>叶小军</v>
          </cell>
          <cell r="O121">
            <v>78</v>
          </cell>
          <cell r="P121" t="str">
            <v>高琴</v>
          </cell>
          <cell r="Q121">
            <v>54</v>
          </cell>
          <cell r="R121" t="str">
            <v>纪春权</v>
          </cell>
          <cell r="S121">
            <v>48</v>
          </cell>
          <cell r="T121" t="str">
            <v>杨琴</v>
          </cell>
          <cell r="U121">
            <v>37</v>
          </cell>
          <cell r="V121" t="str">
            <v>邓倩</v>
          </cell>
        </row>
        <row r="122">
          <cell r="A122" t="str">
            <v>513422199909102126</v>
          </cell>
          <cell r="B122" t="str">
            <v>10</v>
          </cell>
          <cell r="C122" t="str">
            <v>王翠</v>
          </cell>
          <cell r="D122">
            <v>673</v>
          </cell>
          <cell r="E122">
            <v>104</v>
          </cell>
          <cell r="F122" t="str">
            <v>陈丽娇</v>
          </cell>
          <cell r="G122">
            <v>100</v>
          </cell>
          <cell r="H122" t="str">
            <v>刘宗林</v>
          </cell>
          <cell r="I122">
            <v>122</v>
          </cell>
          <cell r="J122" t="str">
            <v>拉初</v>
          </cell>
          <cell r="K122">
            <v>79</v>
          </cell>
          <cell r="L122" t="str">
            <v>王友春</v>
          </cell>
          <cell r="M122">
            <v>46</v>
          </cell>
          <cell r="N122" t="str">
            <v>叶小军</v>
          </cell>
          <cell r="O122">
            <v>89</v>
          </cell>
          <cell r="P122" t="str">
            <v>高琴</v>
          </cell>
          <cell r="Q122">
            <v>43</v>
          </cell>
          <cell r="R122" t="str">
            <v>纪春权</v>
          </cell>
          <cell r="S122">
            <v>52</v>
          </cell>
          <cell r="T122" t="str">
            <v>杨琴</v>
          </cell>
          <cell r="U122">
            <v>38</v>
          </cell>
          <cell r="V122" t="str">
            <v>邓倩</v>
          </cell>
        </row>
        <row r="123">
          <cell r="A123" t="str">
            <v>513422200405162120</v>
          </cell>
          <cell r="B123" t="str">
            <v>10</v>
          </cell>
          <cell r="C123" t="str">
            <v>杨大青</v>
          </cell>
          <cell r="D123">
            <v>671.5</v>
          </cell>
          <cell r="E123">
            <v>100</v>
          </cell>
          <cell r="F123" t="str">
            <v>陈丽娇</v>
          </cell>
          <cell r="G123">
            <v>115</v>
          </cell>
          <cell r="H123" t="str">
            <v>刘宗林</v>
          </cell>
          <cell r="I123">
            <v>117.5</v>
          </cell>
          <cell r="J123" t="str">
            <v>拉初</v>
          </cell>
          <cell r="K123">
            <v>83</v>
          </cell>
          <cell r="L123" t="str">
            <v>王友春</v>
          </cell>
          <cell r="M123">
            <v>33</v>
          </cell>
          <cell r="N123" t="str">
            <v>叶小军</v>
          </cell>
          <cell r="O123">
            <v>80</v>
          </cell>
          <cell r="P123" t="str">
            <v>高琴</v>
          </cell>
          <cell r="Q123">
            <v>57</v>
          </cell>
          <cell r="R123" t="str">
            <v>纪春权</v>
          </cell>
          <cell r="S123">
            <v>47</v>
          </cell>
          <cell r="T123" t="str">
            <v>杨琴</v>
          </cell>
          <cell r="U123">
            <v>39</v>
          </cell>
          <cell r="V123" t="str">
            <v>邓倩</v>
          </cell>
        </row>
        <row r="124">
          <cell r="A124" t="str">
            <v>513422200405010020</v>
          </cell>
          <cell r="B124" t="str">
            <v>10</v>
          </cell>
          <cell r="C124" t="str">
            <v>马文俊</v>
          </cell>
          <cell r="D124">
            <v>663</v>
          </cell>
          <cell r="E124">
            <v>91</v>
          </cell>
          <cell r="F124" t="str">
            <v>陈丽娇</v>
          </cell>
          <cell r="G124">
            <v>107</v>
          </cell>
          <cell r="H124" t="str">
            <v>刘宗林</v>
          </cell>
          <cell r="I124">
            <v>120</v>
          </cell>
          <cell r="J124" t="str">
            <v>拉初</v>
          </cell>
          <cell r="K124">
            <v>67</v>
          </cell>
          <cell r="L124" t="str">
            <v>王友春</v>
          </cell>
          <cell r="M124">
            <v>56</v>
          </cell>
          <cell r="N124" t="str">
            <v>叶小军</v>
          </cell>
          <cell r="O124">
            <v>74</v>
          </cell>
          <cell r="P124" t="str">
            <v>高琴</v>
          </cell>
          <cell r="Q124">
            <v>63</v>
          </cell>
          <cell r="R124" t="str">
            <v>纪春权</v>
          </cell>
          <cell r="S124">
            <v>49</v>
          </cell>
          <cell r="T124" t="str">
            <v>杨琴</v>
          </cell>
          <cell r="U124">
            <v>36</v>
          </cell>
          <cell r="V124" t="str">
            <v>邓倩</v>
          </cell>
        </row>
        <row r="125">
          <cell r="A125" t="str">
            <v>513422200212064217</v>
          </cell>
          <cell r="B125" t="str">
            <v>10</v>
          </cell>
          <cell r="C125" t="str">
            <v>次仁杜基</v>
          </cell>
          <cell r="D125">
            <v>658.5</v>
          </cell>
          <cell r="E125">
            <v>86</v>
          </cell>
          <cell r="F125" t="str">
            <v>陈丽娇</v>
          </cell>
          <cell r="G125">
            <v>125</v>
          </cell>
          <cell r="H125" t="str">
            <v>刘宗林</v>
          </cell>
          <cell r="I125">
            <v>112.5</v>
          </cell>
          <cell r="J125" t="str">
            <v>拉初</v>
          </cell>
          <cell r="K125">
            <v>81</v>
          </cell>
          <cell r="L125" t="str">
            <v>王友春</v>
          </cell>
          <cell r="M125">
            <v>36</v>
          </cell>
          <cell r="N125" t="str">
            <v>叶小军</v>
          </cell>
          <cell r="O125">
            <v>77</v>
          </cell>
          <cell r="P125" t="str">
            <v>高琴</v>
          </cell>
          <cell r="Q125">
            <v>44</v>
          </cell>
          <cell r="R125" t="str">
            <v>纪春权</v>
          </cell>
          <cell r="S125">
            <v>50</v>
          </cell>
          <cell r="T125" t="str">
            <v>杨琴</v>
          </cell>
          <cell r="U125">
            <v>47</v>
          </cell>
          <cell r="V125" t="str">
            <v>邓倩</v>
          </cell>
        </row>
        <row r="126">
          <cell r="A126" t="str">
            <v>513422200307260018</v>
          </cell>
          <cell r="B126" t="str">
            <v>10</v>
          </cell>
          <cell r="C126" t="str">
            <v>偏初益西</v>
          </cell>
          <cell r="D126">
            <v>657</v>
          </cell>
          <cell r="E126">
            <v>97</v>
          </cell>
          <cell r="F126" t="str">
            <v>陈丽娇</v>
          </cell>
          <cell r="G126">
            <v>118</v>
          </cell>
          <cell r="H126" t="str">
            <v>刘宗林</v>
          </cell>
          <cell r="I126">
            <v>85</v>
          </cell>
          <cell r="J126" t="str">
            <v>拉初</v>
          </cell>
          <cell r="K126">
            <v>80</v>
          </cell>
          <cell r="L126" t="str">
            <v>王友春</v>
          </cell>
          <cell r="M126">
            <v>42</v>
          </cell>
          <cell r="N126" t="str">
            <v>叶小军</v>
          </cell>
          <cell r="O126">
            <v>68</v>
          </cell>
          <cell r="P126" t="str">
            <v>高琴</v>
          </cell>
          <cell r="Q126">
            <v>51</v>
          </cell>
          <cell r="R126" t="str">
            <v>纪春权</v>
          </cell>
          <cell r="S126">
            <v>58</v>
          </cell>
          <cell r="T126" t="str">
            <v>杨琴</v>
          </cell>
          <cell r="U126">
            <v>58</v>
          </cell>
          <cell r="V126" t="str">
            <v>邓倩</v>
          </cell>
        </row>
        <row r="127">
          <cell r="A127" t="str">
            <v>513422200111143813</v>
          </cell>
          <cell r="B127" t="str">
            <v>10</v>
          </cell>
          <cell r="C127" t="str">
            <v>陈长顺</v>
          </cell>
          <cell r="D127">
            <v>655.5</v>
          </cell>
          <cell r="E127">
            <v>91</v>
          </cell>
          <cell r="F127" t="str">
            <v>陈丽娇</v>
          </cell>
          <cell r="G127">
            <v>121</v>
          </cell>
          <cell r="H127" t="str">
            <v>刘宗林</v>
          </cell>
          <cell r="I127">
            <v>86.5</v>
          </cell>
          <cell r="J127" t="str">
            <v>拉初</v>
          </cell>
          <cell r="K127">
            <v>73</v>
          </cell>
          <cell r="L127" t="str">
            <v>王友春</v>
          </cell>
          <cell r="M127">
            <v>55</v>
          </cell>
          <cell r="N127" t="str">
            <v>叶小军</v>
          </cell>
          <cell r="O127">
            <v>79</v>
          </cell>
          <cell r="P127" t="str">
            <v>高琴</v>
          </cell>
          <cell r="Q127">
            <v>36</v>
          </cell>
          <cell r="R127" t="str">
            <v>纪春权</v>
          </cell>
          <cell r="S127">
            <v>61</v>
          </cell>
          <cell r="T127" t="str">
            <v>杨琴</v>
          </cell>
          <cell r="U127">
            <v>53</v>
          </cell>
          <cell r="V127" t="str">
            <v>邓倩</v>
          </cell>
        </row>
        <row r="128">
          <cell r="A128" t="str">
            <v>513422200302240018</v>
          </cell>
          <cell r="B128" t="str">
            <v>10</v>
          </cell>
          <cell r="C128" t="str">
            <v>杨小华</v>
          </cell>
          <cell r="D128">
            <v>652.5</v>
          </cell>
          <cell r="E128">
            <v>84</v>
          </cell>
          <cell r="F128" t="str">
            <v>陈丽娇</v>
          </cell>
          <cell r="G128">
            <v>107</v>
          </cell>
          <cell r="H128" t="str">
            <v>刘宗林</v>
          </cell>
          <cell r="I128">
            <v>119.5</v>
          </cell>
          <cell r="J128" t="str">
            <v>拉初</v>
          </cell>
          <cell r="K128">
            <v>83</v>
          </cell>
          <cell r="L128" t="str">
            <v>王友春</v>
          </cell>
          <cell r="M128">
            <v>51</v>
          </cell>
          <cell r="N128" t="str">
            <v>叶小军</v>
          </cell>
          <cell r="O128">
            <v>68</v>
          </cell>
          <cell r="P128" t="str">
            <v>高琴</v>
          </cell>
          <cell r="Q128">
            <v>42</v>
          </cell>
          <cell r="R128" t="str">
            <v>纪春权</v>
          </cell>
          <cell r="S128">
            <v>49</v>
          </cell>
          <cell r="T128" t="str">
            <v>杨琴</v>
          </cell>
          <cell r="U128">
            <v>49</v>
          </cell>
          <cell r="V128" t="str">
            <v>邓倩</v>
          </cell>
        </row>
        <row r="129">
          <cell r="A129" t="str">
            <v>513422200206156414</v>
          </cell>
          <cell r="B129" t="str">
            <v>10</v>
          </cell>
          <cell r="C129" t="str">
            <v>鲁绒次仁</v>
          </cell>
          <cell r="D129">
            <v>650</v>
          </cell>
          <cell r="E129">
            <v>91</v>
          </cell>
          <cell r="F129" t="str">
            <v>陈丽娇</v>
          </cell>
          <cell r="G129">
            <v>135</v>
          </cell>
          <cell r="H129" t="str">
            <v>刘宗林</v>
          </cell>
          <cell r="I129">
            <v>91</v>
          </cell>
          <cell r="J129" t="str">
            <v>拉初</v>
          </cell>
          <cell r="K129">
            <v>75</v>
          </cell>
          <cell r="L129" t="str">
            <v>王友春</v>
          </cell>
          <cell r="M129">
            <v>46</v>
          </cell>
          <cell r="N129" t="str">
            <v>叶小军</v>
          </cell>
          <cell r="O129">
            <v>71</v>
          </cell>
          <cell r="P129" t="str">
            <v>高琴</v>
          </cell>
          <cell r="Q129">
            <v>46</v>
          </cell>
          <cell r="R129" t="str">
            <v>纪春权</v>
          </cell>
          <cell r="S129">
            <v>48</v>
          </cell>
          <cell r="T129" t="str">
            <v>杨琴</v>
          </cell>
          <cell r="U129">
            <v>47</v>
          </cell>
          <cell r="V129" t="str">
            <v>邓倩</v>
          </cell>
        </row>
        <row r="130">
          <cell r="A130" t="str">
            <v>513422200303103621</v>
          </cell>
          <cell r="B130" t="str">
            <v>10</v>
          </cell>
          <cell r="C130" t="str">
            <v>斯打拉初</v>
          </cell>
          <cell r="D130">
            <v>649.5</v>
          </cell>
          <cell r="E130">
            <v>95</v>
          </cell>
          <cell r="F130" t="str">
            <v>陈丽娇</v>
          </cell>
          <cell r="G130">
            <v>93</v>
          </cell>
          <cell r="H130" t="str">
            <v>刘宗林</v>
          </cell>
          <cell r="I130">
            <v>131.5</v>
          </cell>
          <cell r="J130" t="str">
            <v>拉初</v>
          </cell>
          <cell r="K130">
            <v>52</v>
          </cell>
          <cell r="L130" t="str">
            <v>王友春</v>
          </cell>
          <cell r="M130">
            <v>39</v>
          </cell>
          <cell r="N130" t="str">
            <v>叶小军</v>
          </cell>
          <cell r="O130">
            <v>65</v>
          </cell>
          <cell r="P130" t="str">
            <v>高琴</v>
          </cell>
          <cell r="Q130">
            <v>62</v>
          </cell>
          <cell r="R130" t="str">
            <v>纪春权</v>
          </cell>
          <cell r="S130">
            <v>53</v>
          </cell>
          <cell r="T130" t="str">
            <v>杨琴</v>
          </cell>
          <cell r="U130">
            <v>59</v>
          </cell>
          <cell r="V130" t="str">
            <v>邓倩</v>
          </cell>
        </row>
        <row r="131">
          <cell r="A131" t="str">
            <v>513422200304117021</v>
          </cell>
          <cell r="B131" t="str">
            <v>10</v>
          </cell>
          <cell r="C131" t="str">
            <v>降央祝玛</v>
          </cell>
          <cell r="D131">
            <v>649</v>
          </cell>
          <cell r="E131">
            <v>89</v>
          </cell>
          <cell r="F131" t="str">
            <v>陈丽娇</v>
          </cell>
          <cell r="G131">
            <v>103</v>
          </cell>
          <cell r="H131" t="str">
            <v>刘宗林</v>
          </cell>
          <cell r="I131">
            <v>103</v>
          </cell>
          <cell r="J131" t="str">
            <v>拉初</v>
          </cell>
          <cell r="K131">
            <v>81</v>
          </cell>
          <cell r="L131" t="str">
            <v>王友春</v>
          </cell>
          <cell r="M131">
            <v>43</v>
          </cell>
          <cell r="N131" t="str">
            <v>叶小军</v>
          </cell>
          <cell r="O131">
            <v>81</v>
          </cell>
          <cell r="P131" t="str">
            <v>高琴</v>
          </cell>
          <cell r="Q131">
            <v>50</v>
          </cell>
          <cell r="R131" t="str">
            <v>纪春权</v>
          </cell>
          <cell r="S131">
            <v>49</v>
          </cell>
          <cell r="T131" t="str">
            <v>杨琴</v>
          </cell>
          <cell r="U131">
            <v>50</v>
          </cell>
          <cell r="V131" t="str">
            <v>邓倩</v>
          </cell>
        </row>
        <row r="132">
          <cell r="A132" t="str">
            <v>513422200212270029</v>
          </cell>
          <cell r="B132" t="str">
            <v>10</v>
          </cell>
          <cell r="C132" t="str">
            <v>何忍</v>
          </cell>
          <cell r="D132">
            <v>648.5</v>
          </cell>
          <cell r="E132">
            <v>103</v>
          </cell>
          <cell r="F132" t="str">
            <v>陈丽娇</v>
          </cell>
          <cell r="G132">
            <v>87</v>
          </cell>
          <cell r="H132" t="str">
            <v>刘宗林</v>
          </cell>
          <cell r="I132">
            <v>116.5</v>
          </cell>
          <cell r="J132" t="str">
            <v>拉初</v>
          </cell>
          <cell r="K132">
            <v>79</v>
          </cell>
          <cell r="L132" t="str">
            <v>王友春</v>
          </cell>
          <cell r="M132">
            <v>47</v>
          </cell>
          <cell r="N132" t="str">
            <v>叶小军</v>
          </cell>
          <cell r="O132">
            <v>73</v>
          </cell>
          <cell r="P132" t="str">
            <v>高琴</v>
          </cell>
          <cell r="Q132">
            <v>42</v>
          </cell>
          <cell r="R132" t="str">
            <v>纪春权</v>
          </cell>
          <cell r="S132">
            <v>43</v>
          </cell>
          <cell r="T132" t="str">
            <v>杨琴</v>
          </cell>
          <cell r="U132">
            <v>58</v>
          </cell>
          <cell r="V132" t="str">
            <v>邓倩</v>
          </cell>
        </row>
        <row r="133">
          <cell r="A133" t="str">
            <v>513422200305203829</v>
          </cell>
          <cell r="B133" t="str">
            <v>10</v>
          </cell>
          <cell r="C133" t="str">
            <v>易洁</v>
          </cell>
          <cell r="D133">
            <v>639.5</v>
          </cell>
          <cell r="E133">
            <v>116</v>
          </cell>
          <cell r="F133" t="str">
            <v>陈丽娇</v>
          </cell>
          <cell r="G133">
            <v>95</v>
          </cell>
          <cell r="H133" t="str">
            <v>刘宗林</v>
          </cell>
          <cell r="I133">
            <v>112.5</v>
          </cell>
          <cell r="J133" t="str">
            <v>拉初</v>
          </cell>
          <cell r="K133">
            <v>65</v>
          </cell>
          <cell r="L133" t="str">
            <v>王友春</v>
          </cell>
          <cell r="M133">
            <v>29</v>
          </cell>
          <cell r="N133" t="str">
            <v>叶小军</v>
          </cell>
          <cell r="O133">
            <v>78</v>
          </cell>
          <cell r="P133" t="str">
            <v>高琴</v>
          </cell>
          <cell r="Q133">
            <v>43</v>
          </cell>
          <cell r="R133" t="str">
            <v>纪春权</v>
          </cell>
          <cell r="S133">
            <v>62</v>
          </cell>
          <cell r="T133" t="str">
            <v>杨琴</v>
          </cell>
          <cell r="U133">
            <v>39</v>
          </cell>
          <cell r="V133" t="str">
            <v>邓倩</v>
          </cell>
        </row>
        <row r="134">
          <cell r="A134" t="str">
            <v>513422200306203628</v>
          </cell>
          <cell r="B134" t="str">
            <v>10</v>
          </cell>
          <cell r="C134" t="str">
            <v>吴进芹</v>
          </cell>
          <cell r="D134">
            <v>638.5</v>
          </cell>
          <cell r="E134">
            <v>91</v>
          </cell>
          <cell r="F134" t="str">
            <v>陈丽娇</v>
          </cell>
          <cell r="G134">
            <v>93</v>
          </cell>
          <cell r="H134" t="str">
            <v>刘宗林</v>
          </cell>
          <cell r="I134">
            <v>119.5</v>
          </cell>
          <cell r="J134" t="str">
            <v>拉初</v>
          </cell>
          <cell r="K134">
            <v>71</v>
          </cell>
          <cell r="L134" t="str">
            <v>王友春</v>
          </cell>
          <cell r="M134">
            <v>47</v>
          </cell>
          <cell r="N134" t="str">
            <v>叶小军</v>
          </cell>
          <cell r="O134">
            <v>73</v>
          </cell>
          <cell r="P134" t="str">
            <v>高琴</v>
          </cell>
          <cell r="Q134">
            <v>38</v>
          </cell>
          <cell r="R134" t="str">
            <v>纪春权</v>
          </cell>
          <cell r="S134">
            <v>55</v>
          </cell>
          <cell r="T134" t="str">
            <v>杨琴</v>
          </cell>
          <cell r="U134">
            <v>51</v>
          </cell>
          <cell r="V134" t="str">
            <v>邓倩</v>
          </cell>
        </row>
        <row r="135">
          <cell r="A135" t="str">
            <v>513422200401023828</v>
          </cell>
          <cell r="B135" t="str">
            <v>10</v>
          </cell>
          <cell r="C135" t="str">
            <v>王秀英</v>
          </cell>
          <cell r="D135">
            <v>634.5</v>
          </cell>
          <cell r="E135">
            <v>105</v>
          </cell>
          <cell r="F135" t="str">
            <v>陈丽娇</v>
          </cell>
          <cell r="G135">
            <v>89</v>
          </cell>
          <cell r="H135" t="str">
            <v>刘宗林</v>
          </cell>
          <cell r="I135">
            <v>104.5</v>
          </cell>
          <cell r="J135" t="str">
            <v>拉初</v>
          </cell>
          <cell r="K135">
            <v>73</v>
          </cell>
          <cell r="L135" t="str">
            <v>王友春</v>
          </cell>
          <cell r="M135">
            <v>57</v>
          </cell>
          <cell r="N135" t="str">
            <v>叶小军</v>
          </cell>
          <cell r="O135">
            <v>65</v>
          </cell>
          <cell r="P135" t="str">
            <v>高琴</v>
          </cell>
          <cell r="Q135">
            <v>39</v>
          </cell>
          <cell r="R135" t="str">
            <v>纪春权</v>
          </cell>
          <cell r="S135">
            <v>43</v>
          </cell>
          <cell r="T135" t="str">
            <v>杨琴</v>
          </cell>
          <cell r="U135">
            <v>59</v>
          </cell>
          <cell r="V135" t="str">
            <v>邓倩</v>
          </cell>
        </row>
        <row r="136">
          <cell r="A136" t="str">
            <v>513422200404110046</v>
          </cell>
          <cell r="B136" t="str">
            <v>10</v>
          </cell>
          <cell r="C136" t="str">
            <v>呷绒祝玛</v>
          </cell>
          <cell r="D136">
            <v>634</v>
          </cell>
          <cell r="E136">
            <v>91</v>
          </cell>
          <cell r="F136" t="str">
            <v>陈丽娇</v>
          </cell>
          <cell r="G136">
            <v>133</v>
          </cell>
          <cell r="H136" t="str">
            <v>刘宗林</v>
          </cell>
          <cell r="I136">
            <v>111</v>
          </cell>
          <cell r="J136" t="str">
            <v>拉初</v>
          </cell>
          <cell r="K136">
            <v>71</v>
          </cell>
          <cell r="L136" t="str">
            <v>王友春</v>
          </cell>
          <cell r="M136">
            <v>43</v>
          </cell>
          <cell r="N136" t="str">
            <v>叶小军</v>
          </cell>
          <cell r="O136">
            <v>61</v>
          </cell>
          <cell r="P136" t="str">
            <v>高琴</v>
          </cell>
          <cell r="Q136">
            <v>38</v>
          </cell>
          <cell r="R136" t="str">
            <v>纪春权</v>
          </cell>
          <cell r="S136">
            <v>39</v>
          </cell>
          <cell r="T136" t="str">
            <v>杨琴</v>
          </cell>
          <cell r="U136">
            <v>47</v>
          </cell>
          <cell r="V136" t="str">
            <v>邓倩</v>
          </cell>
        </row>
        <row r="137">
          <cell r="A137" t="str">
            <v>513422200206056421</v>
          </cell>
          <cell r="B137" t="str">
            <v>10</v>
          </cell>
          <cell r="C137" t="str">
            <v>益西其珍</v>
          </cell>
          <cell r="D137">
            <v>633.5</v>
          </cell>
          <cell r="E137">
            <v>97</v>
          </cell>
          <cell r="F137" t="str">
            <v>陈丽娇</v>
          </cell>
          <cell r="G137">
            <v>111</v>
          </cell>
          <cell r="H137" t="str">
            <v>刘宗林</v>
          </cell>
          <cell r="I137">
            <v>101.5</v>
          </cell>
          <cell r="J137" t="str">
            <v>拉初</v>
          </cell>
          <cell r="K137">
            <v>70</v>
          </cell>
          <cell r="L137" t="str">
            <v>王友春</v>
          </cell>
          <cell r="M137">
            <v>57</v>
          </cell>
          <cell r="N137" t="str">
            <v>叶小军</v>
          </cell>
          <cell r="O137">
            <v>75</v>
          </cell>
          <cell r="P137" t="str">
            <v>高琴</v>
          </cell>
          <cell r="Q137">
            <v>41</v>
          </cell>
          <cell r="R137" t="str">
            <v>纪春权</v>
          </cell>
          <cell r="S137">
            <v>46</v>
          </cell>
          <cell r="T137" t="str">
            <v>杨琴</v>
          </cell>
          <cell r="U137">
            <v>35</v>
          </cell>
          <cell r="V137" t="str">
            <v>邓倩</v>
          </cell>
        </row>
        <row r="138">
          <cell r="A138" t="str">
            <v>513422200405090024</v>
          </cell>
          <cell r="B138" t="str">
            <v>10</v>
          </cell>
          <cell r="C138" t="str">
            <v>刘义婷</v>
          </cell>
          <cell r="D138">
            <v>623.5</v>
          </cell>
          <cell r="E138">
            <v>88</v>
          </cell>
          <cell r="F138" t="str">
            <v>陈丽娇</v>
          </cell>
          <cell r="G138">
            <v>105</v>
          </cell>
          <cell r="H138" t="str">
            <v>刘宗林</v>
          </cell>
          <cell r="I138">
            <v>112.5</v>
          </cell>
          <cell r="J138" t="str">
            <v>拉初</v>
          </cell>
          <cell r="K138">
            <v>74</v>
          </cell>
          <cell r="L138" t="str">
            <v>王友春</v>
          </cell>
          <cell r="M138">
            <v>41</v>
          </cell>
          <cell r="N138" t="str">
            <v>叶小军</v>
          </cell>
          <cell r="O138">
            <v>78</v>
          </cell>
          <cell r="P138" t="str">
            <v>高琴</v>
          </cell>
          <cell r="Q138">
            <v>44</v>
          </cell>
          <cell r="R138" t="str">
            <v>纪春权</v>
          </cell>
          <cell r="S138">
            <v>41</v>
          </cell>
          <cell r="T138" t="str">
            <v>杨琴</v>
          </cell>
          <cell r="U138">
            <v>40</v>
          </cell>
          <cell r="V138" t="str">
            <v>邓倩</v>
          </cell>
        </row>
        <row r="139">
          <cell r="A139" t="str">
            <v>513422200309170729</v>
          </cell>
          <cell r="B139" t="str">
            <v>10</v>
          </cell>
          <cell r="C139" t="str">
            <v>兰楠</v>
          </cell>
          <cell r="D139">
            <v>622.5</v>
          </cell>
          <cell r="E139">
            <v>93</v>
          </cell>
          <cell r="F139" t="str">
            <v>陈丽娇</v>
          </cell>
          <cell r="G139">
            <v>113</v>
          </cell>
          <cell r="H139" t="str">
            <v>刘宗林</v>
          </cell>
          <cell r="I139">
            <v>105.5</v>
          </cell>
          <cell r="J139" t="str">
            <v>拉初</v>
          </cell>
          <cell r="K139">
            <v>52</v>
          </cell>
          <cell r="L139" t="str">
            <v>王友春</v>
          </cell>
          <cell r="M139">
            <v>48</v>
          </cell>
          <cell r="N139" t="str">
            <v>叶小军</v>
          </cell>
          <cell r="O139">
            <v>83</v>
          </cell>
          <cell r="P139" t="str">
            <v>高琴</v>
          </cell>
          <cell r="Q139">
            <v>35</v>
          </cell>
          <cell r="R139" t="str">
            <v>纪春权</v>
          </cell>
          <cell r="S139">
            <v>49</v>
          </cell>
          <cell r="T139" t="str">
            <v>杨琴</v>
          </cell>
          <cell r="U139">
            <v>44</v>
          </cell>
          <cell r="V139" t="str">
            <v>邓倩</v>
          </cell>
        </row>
        <row r="140">
          <cell r="A140" t="str">
            <v>51342220051025211X</v>
          </cell>
          <cell r="B140" t="str">
            <v>10</v>
          </cell>
          <cell r="C140" t="str">
            <v>张朝文</v>
          </cell>
          <cell r="D140">
            <v>622.5</v>
          </cell>
          <cell r="E140">
            <v>98</v>
          </cell>
          <cell r="F140" t="str">
            <v>陈丽娇</v>
          </cell>
          <cell r="G140">
            <v>97</v>
          </cell>
          <cell r="H140" t="str">
            <v>刘宗林</v>
          </cell>
          <cell r="I140">
            <v>106.5</v>
          </cell>
          <cell r="J140" t="str">
            <v>拉初</v>
          </cell>
          <cell r="K140">
            <v>85</v>
          </cell>
          <cell r="L140" t="str">
            <v>王友春</v>
          </cell>
          <cell r="M140">
            <v>33</v>
          </cell>
          <cell r="N140" t="str">
            <v>叶小军</v>
          </cell>
          <cell r="O140">
            <v>76</v>
          </cell>
          <cell r="P140" t="str">
            <v>高琴</v>
          </cell>
          <cell r="Q140">
            <v>35</v>
          </cell>
          <cell r="R140" t="str">
            <v>纪春权</v>
          </cell>
          <cell r="S140">
            <v>45</v>
          </cell>
          <cell r="T140" t="str">
            <v>杨琴</v>
          </cell>
          <cell r="U140">
            <v>47</v>
          </cell>
          <cell r="V140" t="str">
            <v>邓倩</v>
          </cell>
        </row>
        <row r="141">
          <cell r="A141" t="str">
            <v>513422200001237026</v>
          </cell>
          <cell r="B141" t="str">
            <v>10</v>
          </cell>
          <cell r="C141" t="str">
            <v>苏朗拉宗</v>
          </cell>
          <cell r="D141">
            <v>619</v>
          </cell>
          <cell r="E141">
            <v>88</v>
          </cell>
          <cell r="F141" t="str">
            <v>陈丽娇</v>
          </cell>
          <cell r="G141">
            <v>109</v>
          </cell>
          <cell r="H141" t="str">
            <v>刘宗林</v>
          </cell>
          <cell r="I141">
            <v>111</v>
          </cell>
          <cell r="J141" t="str">
            <v>拉初</v>
          </cell>
          <cell r="K141">
            <v>70</v>
          </cell>
          <cell r="L141" t="str">
            <v>王友春</v>
          </cell>
          <cell r="M141">
            <v>53</v>
          </cell>
          <cell r="N141" t="str">
            <v>叶小军</v>
          </cell>
          <cell r="O141">
            <v>64</v>
          </cell>
          <cell r="P141" t="str">
            <v>高琴</v>
          </cell>
          <cell r="Q141">
            <v>34</v>
          </cell>
          <cell r="R141" t="str">
            <v>纪春权</v>
          </cell>
          <cell r="S141">
            <v>42</v>
          </cell>
          <cell r="T141" t="str">
            <v>杨琴</v>
          </cell>
          <cell r="U141">
            <v>48</v>
          </cell>
          <cell r="V141" t="str">
            <v>邓倩</v>
          </cell>
        </row>
        <row r="142">
          <cell r="A142" t="str">
            <v>513422200210220917</v>
          </cell>
          <cell r="B142" t="str">
            <v>10</v>
          </cell>
          <cell r="C142" t="str">
            <v>陈岗</v>
          </cell>
          <cell r="D142">
            <v>614</v>
          </cell>
          <cell r="E142">
            <v>86</v>
          </cell>
          <cell r="F142" t="str">
            <v>陈丽娇</v>
          </cell>
          <cell r="G142">
            <v>129</v>
          </cell>
          <cell r="H142" t="str">
            <v>刘宗林</v>
          </cell>
          <cell r="I142">
            <v>87</v>
          </cell>
          <cell r="J142" t="str">
            <v>拉初</v>
          </cell>
          <cell r="K142">
            <v>74</v>
          </cell>
          <cell r="L142" t="str">
            <v>王友春</v>
          </cell>
          <cell r="M142">
            <v>37</v>
          </cell>
          <cell r="N142" t="str">
            <v>叶小军</v>
          </cell>
          <cell r="O142">
            <v>57</v>
          </cell>
          <cell r="P142" t="str">
            <v>高琴</v>
          </cell>
          <cell r="Q142">
            <v>44</v>
          </cell>
          <cell r="R142" t="str">
            <v>纪春权</v>
          </cell>
          <cell r="S142">
            <v>45</v>
          </cell>
          <cell r="T142" t="str">
            <v>杨琴</v>
          </cell>
          <cell r="U142">
            <v>55</v>
          </cell>
          <cell r="V142" t="str">
            <v>邓倩</v>
          </cell>
        </row>
        <row r="143">
          <cell r="A143" t="str">
            <v>513422200212256825</v>
          </cell>
          <cell r="B143" t="str">
            <v>10</v>
          </cell>
          <cell r="C143" t="str">
            <v>乔英</v>
          </cell>
          <cell r="D143">
            <v>611.5</v>
          </cell>
          <cell r="E143">
            <v>93</v>
          </cell>
          <cell r="F143" t="str">
            <v>陈丽娇</v>
          </cell>
          <cell r="G143">
            <v>82</v>
          </cell>
          <cell r="H143" t="str">
            <v>刘宗林</v>
          </cell>
          <cell r="I143">
            <v>119.5</v>
          </cell>
          <cell r="J143" t="str">
            <v>拉初</v>
          </cell>
          <cell r="K143">
            <v>64</v>
          </cell>
          <cell r="L143" t="str">
            <v>王友春</v>
          </cell>
          <cell r="M143">
            <v>37</v>
          </cell>
          <cell r="N143" t="str">
            <v>叶小军</v>
          </cell>
          <cell r="O143">
            <v>73</v>
          </cell>
          <cell r="P143" t="str">
            <v>高琴</v>
          </cell>
          <cell r="Q143">
            <v>52</v>
          </cell>
          <cell r="R143" t="str">
            <v>纪春权</v>
          </cell>
          <cell r="S143">
            <v>38</v>
          </cell>
          <cell r="T143" t="str">
            <v>杨琴</v>
          </cell>
          <cell r="U143">
            <v>53</v>
          </cell>
          <cell r="V143" t="str">
            <v>邓倩</v>
          </cell>
        </row>
        <row r="144">
          <cell r="A144" t="str">
            <v>513422200401250019</v>
          </cell>
          <cell r="B144" t="str">
            <v>10</v>
          </cell>
          <cell r="C144" t="str">
            <v>尼玛夏雄</v>
          </cell>
          <cell r="D144">
            <v>609</v>
          </cell>
          <cell r="E144">
            <v>85</v>
          </cell>
          <cell r="F144" t="str">
            <v>陈丽娇</v>
          </cell>
          <cell r="G144">
            <v>101</v>
          </cell>
          <cell r="H144" t="str">
            <v>刘宗林</v>
          </cell>
          <cell r="I144">
            <v>102</v>
          </cell>
          <cell r="J144" t="str">
            <v>拉初</v>
          </cell>
          <cell r="K144">
            <v>92</v>
          </cell>
          <cell r="L144" t="str">
            <v>王友春</v>
          </cell>
          <cell r="M144">
            <v>47</v>
          </cell>
          <cell r="N144" t="str">
            <v>叶小军</v>
          </cell>
          <cell r="O144">
            <v>64</v>
          </cell>
          <cell r="P144" t="str">
            <v>高琴</v>
          </cell>
          <cell r="Q144">
            <v>41</v>
          </cell>
          <cell r="R144" t="str">
            <v>纪春权</v>
          </cell>
          <cell r="S144">
            <v>48</v>
          </cell>
          <cell r="T144" t="str">
            <v>杨琴</v>
          </cell>
          <cell r="U144">
            <v>29</v>
          </cell>
          <cell r="V144" t="str">
            <v>邓倩</v>
          </cell>
        </row>
        <row r="145">
          <cell r="A145" t="str">
            <v>513422200310050919</v>
          </cell>
          <cell r="B145" t="str">
            <v>10</v>
          </cell>
          <cell r="C145" t="str">
            <v>谭金卓</v>
          </cell>
          <cell r="D145">
            <v>606</v>
          </cell>
          <cell r="E145">
            <v>106</v>
          </cell>
          <cell r="F145" t="str">
            <v>陈丽娇</v>
          </cell>
          <cell r="G145">
            <v>111</v>
          </cell>
          <cell r="H145" t="str">
            <v>刘宗林</v>
          </cell>
          <cell r="I145">
            <v>80</v>
          </cell>
          <cell r="J145" t="str">
            <v>拉初</v>
          </cell>
          <cell r="K145">
            <v>69</v>
          </cell>
          <cell r="L145" t="str">
            <v>王友春</v>
          </cell>
          <cell r="M145">
            <v>37</v>
          </cell>
          <cell r="N145" t="str">
            <v>叶小军</v>
          </cell>
          <cell r="O145">
            <v>74</v>
          </cell>
          <cell r="P145" t="str">
            <v>高琴</v>
          </cell>
          <cell r="Q145">
            <v>44</v>
          </cell>
          <cell r="R145" t="str">
            <v>纪春权</v>
          </cell>
          <cell r="S145">
            <v>45</v>
          </cell>
          <cell r="T145" t="str">
            <v>杨琴</v>
          </cell>
          <cell r="U145">
            <v>40</v>
          </cell>
          <cell r="V145" t="str">
            <v>邓倩</v>
          </cell>
        </row>
        <row r="146">
          <cell r="A146" t="str">
            <v>513422200403114213</v>
          </cell>
          <cell r="B146" t="str">
            <v>10</v>
          </cell>
          <cell r="C146" t="str">
            <v>扎拉</v>
          </cell>
          <cell r="D146">
            <v>604</v>
          </cell>
          <cell r="E146">
            <v>98</v>
          </cell>
          <cell r="F146" t="str">
            <v>陈丽娇</v>
          </cell>
          <cell r="G146">
            <v>85</v>
          </cell>
          <cell r="H146" t="str">
            <v>刘宗林</v>
          </cell>
          <cell r="I146">
            <v>97</v>
          </cell>
          <cell r="J146" t="str">
            <v>拉初</v>
          </cell>
          <cell r="K146">
            <v>76</v>
          </cell>
          <cell r="L146" t="str">
            <v>王友春</v>
          </cell>
          <cell r="M146">
            <v>39</v>
          </cell>
          <cell r="N146" t="str">
            <v>叶小军</v>
          </cell>
          <cell r="O146">
            <v>78</v>
          </cell>
          <cell r="P146" t="str">
            <v>高琴</v>
          </cell>
          <cell r="Q146">
            <v>42</v>
          </cell>
          <cell r="R146" t="str">
            <v>纪春权</v>
          </cell>
          <cell r="S146">
            <v>48</v>
          </cell>
          <cell r="T146" t="str">
            <v>杨琴</v>
          </cell>
          <cell r="U146">
            <v>41</v>
          </cell>
          <cell r="V146" t="str">
            <v>邓倩</v>
          </cell>
        </row>
        <row r="147">
          <cell r="A147" t="str">
            <v>513422199908042512</v>
          </cell>
          <cell r="B147" t="str">
            <v>10</v>
          </cell>
          <cell r="C147" t="str">
            <v>邱文</v>
          </cell>
          <cell r="D147">
            <v>600.5</v>
          </cell>
          <cell r="E147">
            <v>81</v>
          </cell>
          <cell r="F147" t="str">
            <v>陈丽娇</v>
          </cell>
          <cell r="G147">
            <v>84</v>
          </cell>
          <cell r="H147" t="str">
            <v>刘宗林</v>
          </cell>
          <cell r="I147">
            <v>98.5</v>
          </cell>
          <cell r="J147" t="str">
            <v>拉初</v>
          </cell>
          <cell r="K147">
            <v>72</v>
          </cell>
          <cell r="L147" t="str">
            <v>王友春</v>
          </cell>
          <cell r="M147">
            <v>36</v>
          </cell>
          <cell r="N147" t="str">
            <v>叶小军</v>
          </cell>
          <cell r="O147">
            <v>72</v>
          </cell>
          <cell r="P147" t="str">
            <v>高琴</v>
          </cell>
          <cell r="Q147">
            <v>54</v>
          </cell>
          <cell r="R147" t="str">
            <v>纪春权</v>
          </cell>
          <cell r="S147">
            <v>44</v>
          </cell>
          <cell r="T147" t="str">
            <v>杨琴</v>
          </cell>
          <cell r="U147">
            <v>59</v>
          </cell>
          <cell r="V147" t="str">
            <v>邓倩</v>
          </cell>
        </row>
        <row r="148">
          <cell r="A148" t="str">
            <v>513422200209141912</v>
          </cell>
          <cell r="B148" t="str">
            <v>10</v>
          </cell>
          <cell r="C148" t="str">
            <v>何玉杨</v>
          </cell>
          <cell r="D148">
            <v>600.5</v>
          </cell>
          <cell r="E148">
            <v>84</v>
          </cell>
          <cell r="F148" t="str">
            <v>陈丽娇</v>
          </cell>
          <cell r="G148">
            <v>122</v>
          </cell>
          <cell r="H148" t="str">
            <v>刘宗林</v>
          </cell>
          <cell r="I148">
            <v>101.5</v>
          </cell>
          <cell r="J148" t="str">
            <v>拉初</v>
          </cell>
          <cell r="K148">
            <v>86</v>
          </cell>
          <cell r="L148" t="str">
            <v>王友春</v>
          </cell>
          <cell r="M148">
            <v>31</v>
          </cell>
          <cell r="N148" t="str">
            <v>叶小军</v>
          </cell>
          <cell r="O148">
            <v>59</v>
          </cell>
          <cell r="P148" t="str">
            <v>高琴</v>
          </cell>
          <cell r="Q148">
            <v>39</v>
          </cell>
          <cell r="R148" t="str">
            <v>纪春权</v>
          </cell>
          <cell r="S148">
            <v>50</v>
          </cell>
          <cell r="T148" t="str">
            <v>杨琴</v>
          </cell>
          <cell r="U148">
            <v>28</v>
          </cell>
          <cell r="V148" t="str">
            <v>邓倩</v>
          </cell>
        </row>
        <row r="149">
          <cell r="A149" t="str">
            <v>513422200402106625</v>
          </cell>
          <cell r="B149" t="str">
            <v>10</v>
          </cell>
          <cell r="C149" t="str">
            <v>杜吉香</v>
          </cell>
          <cell r="D149">
            <v>596</v>
          </cell>
          <cell r="E149">
            <v>96</v>
          </cell>
          <cell r="F149" t="str">
            <v>陈丽娇</v>
          </cell>
          <cell r="G149">
            <v>82</v>
          </cell>
          <cell r="H149" t="str">
            <v>刘宗林</v>
          </cell>
          <cell r="I149">
            <v>106</v>
          </cell>
          <cell r="J149" t="str">
            <v>拉初</v>
          </cell>
          <cell r="K149">
            <v>65</v>
          </cell>
          <cell r="L149" t="str">
            <v>王友春</v>
          </cell>
          <cell r="M149">
            <v>46</v>
          </cell>
          <cell r="N149" t="str">
            <v>叶小军</v>
          </cell>
          <cell r="O149">
            <v>57</v>
          </cell>
          <cell r="P149" t="str">
            <v>高琴</v>
          </cell>
          <cell r="Q149">
            <v>43</v>
          </cell>
          <cell r="R149" t="str">
            <v>纪春权</v>
          </cell>
          <cell r="S149">
            <v>48</v>
          </cell>
          <cell r="T149" t="str">
            <v>杨琴</v>
          </cell>
          <cell r="U149">
            <v>53</v>
          </cell>
          <cell r="V149" t="str">
            <v>邓倩</v>
          </cell>
        </row>
        <row r="150">
          <cell r="A150" t="str">
            <v>513422200304043421</v>
          </cell>
          <cell r="B150" t="str">
            <v>10</v>
          </cell>
          <cell r="C150" t="str">
            <v>玎曾卓玛</v>
          </cell>
          <cell r="D150">
            <v>594.5</v>
          </cell>
          <cell r="E150">
            <v>90</v>
          </cell>
          <cell r="F150" t="str">
            <v>陈丽娇</v>
          </cell>
          <cell r="G150">
            <v>93</v>
          </cell>
          <cell r="H150" t="str">
            <v>刘宗林</v>
          </cell>
          <cell r="I150">
            <v>107.5</v>
          </cell>
          <cell r="J150" t="str">
            <v>拉初</v>
          </cell>
          <cell r="K150">
            <v>71</v>
          </cell>
          <cell r="L150" t="str">
            <v>王友春</v>
          </cell>
          <cell r="M150">
            <v>57</v>
          </cell>
          <cell r="N150" t="str">
            <v>叶小军</v>
          </cell>
          <cell r="O150">
            <v>71</v>
          </cell>
          <cell r="P150" t="str">
            <v>高琴</v>
          </cell>
          <cell r="Q150">
            <v>51</v>
          </cell>
          <cell r="R150" t="str">
            <v>纪春权</v>
          </cell>
          <cell r="S150">
            <v>28</v>
          </cell>
          <cell r="T150" t="str">
            <v>杨琴</v>
          </cell>
          <cell r="U150">
            <v>26</v>
          </cell>
          <cell r="V150" t="str">
            <v>邓倩</v>
          </cell>
        </row>
        <row r="151">
          <cell r="A151" t="str">
            <v>513422200307066629</v>
          </cell>
          <cell r="B151" t="str">
            <v>10</v>
          </cell>
          <cell r="C151" t="str">
            <v>董建英</v>
          </cell>
          <cell r="D151">
            <v>591.5</v>
          </cell>
          <cell r="E151">
            <v>96</v>
          </cell>
          <cell r="F151" t="str">
            <v>陈丽娇</v>
          </cell>
          <cell r="G151">
            <v>71</v>
          </cell>
          <cell r="H151" t="str">
            <v>刘宗林</v>
          </cell>
          <cell r="I151">
            <v>110.5</v>
          </cell>
          <cell r="J151" t="str">
            <v>拉初</v>
          </cell>
          <cell r="K151">
            <v>51</v>
          </cell>
          <cell r="L151" t="str">
            <v>王友春</v>
          </cell>
          <cell r="M151">
            <v>39</v>
          </cell>
          <cell r="N151" t="str">
            <v>叶小军</v>
          </cell>
          <cell r="O151">
            <v>68</v>
          </cell>
          <cell r="P151" t="str">
            <v>高琴</v>
          </cell>
          <cell r="Q151">
            <v>44</v>
          </cell>
          <cell r="R151" t="str">
            <v>纪春权</v>
          </cell>
          <cell r="S151">
            <v>52</v>
          </cell>
          <cell r="T151" t="str">
            <v>杨琴</v>
          </cell>
          <cell r="U151">
            <v>60</v>
          </cell>
          <cell r="V151" t="str">
            <v>邓倩</v>
          </cell>
        </row>
        <row r="152">
          <cell r="A152" t="str">
            <v>513422200501056619</v>
          </cell>
          <cell r="B152" t="str">
            <v>10</v>
          </cell>
          <cell r="C152" t="str">
            <v>韩永康</v>
          </cell>
          <cell r="D152">
            <v>591.5</v>
          </cell>
          <cell r="E152">
            <v>92</v>
          </cell>
          <cell r="F152" t="str">
            <v>陈丽娇</v>
          </cell>
          <cell r="G152">
            <v>104</v>
          </cell>
          <cell r="H152" t="str">
            <v>刘宗林</v>
          </cell>
          <cell r="I152">
            <v>108.5</v>
          </cell>
          <cell r="J152" t="str">
            <v>拉初</v>
          </cell>
          <cell r="K152">
            <v>53</v>
          </cell>
          <cell r="L152" t="str">
            <v>王友春</v>
          </cell>
          <cell r="M152">
            <v>32</v>
          </cell>
          <cell r="N152" t="str">
            <v>叶小军</v>
          </cell>
          <cell r="O152">
            <v>60</v>
          </cell>
          <cell r="P152" t="str">
            <v>高琴</v>
          </cell>
          <cell r="Q152">
            <v>44</v>
          </cell>
          <cell r="R152" t="str">
            <v>纪春权</v>
          </cell>
          <cell r="S152">
            <v>54</v>
          </cell>
          <cell r="T152" t="str">
            <v>杨琴</v>
          </cell>
          <cell r="U152">
            <v>44</v>
          </cell>
          <cell r="V152" t="str">
            <v>邓倩</v>
          </cell>
        </row>
        <row r="153">
          <cell r="A153" t="str">
            <v>513422200009151518</v>
          </cell>
          <cell r="B153" t="str">
            <v>10</v>
          </cell>
          <cell r="C153" t="str">
            <v>杨挥</v>
          </cell>
          <cell r="D153">
            <v>583</v>
          </cell>
          <cell r="E153">
            <v>91</v>
          </cell>
          <cell r="F153" t="str">
            <v>陈丽娇</v>
          </cell>
          <cell r="G153">
            <v>87</v>
          </cell>
          <cell r="H153" t="str">
            <v>刘宗林</v>
          </cell>
          <cell r="I153">
            <v>97</v>
          </cell>
          <cell r="J153" t="str">
            <v>拉初</v>
          </cell>
          <cell r="K153">
            <v>53</v>
          </cell>
          <cell r="L153" t="str">
            <v>王友春</v>
          </cell>
          <cell r="M153">
            <v>51</v>
          </cell>
          <cell r="N153" t="str">
            <v>叶小军</v>
          </cell>
          <cell r="O153">
            <v>67</v>
          </cell>
          <cell r="P153" t="str">
            <v>高琴</v>
          </cell>
          <cell r="Q153">
            <v>44</v>
          </cell>
          <cell r="R153" t="str">
            <v>纪春权</v>
          </cell>
          <cell r="S153">
            <v>45</v>
          </cell>
          <cell r="T153" t="str">
            <v>杨琴</v>
          </cell>
          <cell r="U153">
            <v>48</v>
          </cell>
          <cell r="V153" t="str">
            <v>邓倩</v>
          </cell>
        </row>
        <row r="154">
          <cell r="A154" t="str">
            <v>513422200511185625</v>
          </cell>
          <cell r="B154" t="str">
            <v>10</v>
          </cell>
          <cell r="C154" t="str">
            <v>吴春梅</v>
          </cell>
          <cell r="D154">
            <v>583</v>
          </cell>
          <cell r="E154">
            <v>93</v>
          </cell>
          <cell r="F154" t="str">
            <v>陈丽娇</v>
          </cell>
          <cell r="G154">
            <v>103</v>
          </cell>
          <cell r="H154" t="str">
            <v>刘宗林</v>
          </cell>
          <cell r="I154">
            <v>114</v>
          </cell>
          <cell r="J154" t="str">
            <v>拉初</v>
          </cell>
          <cell r="K154">
            <v>61</v>
          </cell>
          <cell r="L154" t="str">
            <v>王友春</v>
          </cell>
          <cell r="M154">
            <v>38</v>
          </cell>
          <cell r="N154" t="str">
            <v>叶小军</v>
          </cell>
          <cell r="O154">
            <v>62</v>
          </cell>
          <cell r="P154" t="str">
            <v>高琴</v>
          </cell>
          <cell r="Q154">
            <v>46</v>
          </cell>
          <cell r="R154" t="str">
            <v>纪春权</v>
          </cell>
          <cell r="S154">
            <v>44</v>
          </cell>
          <cell r="T154" t="str">
            <v>杨琴</v>
          </cell>
          <cell r="U154">
            <v>22</v>
          </cell>
          <cell r="V154" t="str">
            <v>邓倩</v>
          </cell>
        </row>
        <row r="155">
          <cell r="A155" t="str">
            <v>513422200310270321</v>
          </cell>
          <cell r="B155" t="str">
            <v>10</v>
          </cell>
          <cell r="C155" t="str">
            <v>马碧云</v>
          </cell>
          <cell r="D155">
            <v>581</v>
          </cell>
          <cell r="E155">
            <v>91</v>
          </cell>
          <cell r="F155" t="str">
            <v>陈丽娇</v>
          </cell>
          <cell r="G155">
            <v>114</v>
          </cell>
          <cell r="H155" t="str">
            <v>刘宗林</v>
          </cell>
          <cell r="I155">
            <v>85</v>
          </cell>
          <cell r="J155" t="str">
            <v>拉初</v>
          </cell>
          <cell r="K155">
            <v>64</v>
          </cell>
          <cell r="L155" t="str">
            <v>王友春</v>
          </cell>
          <cell r="M155">
            <v>45</v>
          </cell>
          <cell r="N155" t="str">
            <v>叶小军</v>
          </cell>
          <cell r="O155">
            <v>69</v>
          </cell>
          <cell r="P155" t="str">
            <v>高琴</v>
          </cell>
          <cell r="Q155">
            <v>44</v>
          </cell>
          <cell r="R155" t="str">
            <v>纪春权</v>
          </cell>
          <cell r="S155">
            <v>27</v>
          </cell>
          <cell r="T155" t="str">
            <v>杨琴</v>
          </cell>
          <cell r="U155">
            <v>42</v>
          </cell>
          <cell r="V155" t="str">
            <v>邓倩</v>
          </cell>
        </row>
        <row r="156">
          <cell r="A156" t="str">
            <v>513422200403100049</v>
          </cell>
          <cell r="B156" t="str">
            <v>10</v>
          </cell>
          <cell r="C156" t="str">
            <v>马龙艳</v>
          </cell>
          <cell r="D156">
            <v>579</v>
          </cell>
          <cell r="E156">
            <v>99</v>
          </cell>
          <cell r="F156" t="str">
            <v>陈丽娇</v>
          </cell>
          <cell r="G156">
            <v>106</v>
          </cell>
          <cell r="H156" t="str">
            <v>刘宗林</v>
          </cell>
          <cell r="I156">
            <v>100</v>
          </cell>
          <cell r="J156" t="str">
            <v>拉初</v>
          </cell>
          <cell r="K156">
            <v>58</v>
          </cell>
          <cell r="L156" t="str">
            <v>王友春</v>
          </cell>
          <cell r="M156">
            <v>32</v>
          </cell>
          <cell r="N156" t="str">
            <v>叶小军</v>
          </cell>
          <cell r="O156">
            <v>69</v>
          </cell>
          <cell r="P156" t="str">
            <v>高琴</v>
          </cell>
          <cell r="Q156">
            <v>43</v>
          </cell>
          <cell r="R156" t="str">
            <v>纪春权</v>
          </cell>
          <cell r="S156">
            <v>41</v>
          </cell>
          <cell r="T156" t="str">
            <v>杨琴</v>
          </cell>
          <cell r="U156">
            <v>31</v>
          </cell>
          <cell r="V156" t="str">
            <v>邓倩</v>
          </cell>
        </row>
        <row r="157">
          <cell r="A157" t="str">
            <v>513422200107041929</v>
          </cell>
          <cell r="B157" t="str">
            <v>10</v>
          </cell>
          <cell r="C157" t="str">
            <v>何志香</v>
          </cell>
          <cell r="D157">
            <v>567</v>
          </cell>
          <cell r="E157">
            <v>72</v>
          </cell>
          <cell r="F157" t="str">
            <v>陈丽娇</v>
          </cell>
          <cell r="G157">
            <v>108</v>
          </cell>
          <cell r="H157" t="str">
            <v>刘宗林</v>
          </cell>
          <cell r="I157">
            <v>110</v>
          </cell>
          <cell r="J157" t="str">
            <v>拉初</v>
          </cell>
          <cell r="K157">
            <v>72</v>
          </cell>
          <cell r="L157" t="str">
            <v>王友春</v>
          </cell>
          <cell r="M157">
            <v>48</v>
          </cell>
          <cell r="N157" t="str">
            <v>叶小军</v>
          </cell>
          <cell r="O157">
            <v>49</v>
          </cell>
          <cell r="P157" t="str">
            <v>高琴</v>
          </cell>
          <cell r="Q157">
            <v>41</v>
          </cell>
          <cell r="R157" t="str">
            <v>纪春权</v>
          </cell>
          <cell r="S157">
            <v>36</v>
          </cell>
          <cell r="T157" t="str">
            <v>杨琴</v>
          </cell>
          <cell r="U157">
            <v>31</v>
          </cell>
          <cell r="V157" t="str">
            <v>邓倩</v>
          </cell>
        </row>
        <row r="158">
          <cell r="A158" t="str">
            <v>513422200312030030</v>
          </cell>
          <cell r="B158" t="str">
            <v>10</v>
          </cell>
          <cell r="C158" t="str">
            <v>格桑泽仁</v>
          </cell>
          <cell r="D158">
            <v>547.5</v>
          </cell>
          <cell r="E158">
            <v>94</v>
          </cell>
          <cell r="F158" t="str">
            <v>陈丽娇</v>
          </cell>
          <cell r="G158">
            <v>91</v>
          </cell>
          <cell r="H158" t="str">
            <v>刘宗林</v>
          </cell>
          <cell r="I158">
            <v>117.5</v>
          </cell>
          <cell r="J158" t="str">
            <v>拉初</v>
          </cell>
          <cell r="K158">
            <v>54</v>
          </cell>
          <cell r="L158" t="str">
            <v>王友春</v>
          </cell>
          <cell r="M158">
            <v>29</v>
          </cell>
          <cell r="N158" t="str">
            <v>叶小军</v>
          </cell>
          <cell r="O158">
            <v>43</v>
          </cell>
          <cell r="P158" t="str">
            <v>高琴</v>
          </cell>
          <cell r="Q158">
            <v>42</v>
          </cell>
          <cell r="R158" t="str">
            <v>纪春权</v>
          </cell>
          <cell r="S158">
            <v>41</v>
          </cell>
          <cell r="T158" t="str">
            <v>杨琴</v>
          </cell>
          <cell r="U158">
            <v>36</v>
          </cell>
          <cell r="V158" t="str">
            <v>邓倩</v>
          </cell>
        </row>
        <row r="159">
          <cell r="A159" t="str">
            <v>511524200405035777</v>
          </cell>
          <cell r="B159" t="str">
            <v>10</v>
          </cell>
          <cell r="C159" t="str">
            <v>黄宇</v>
          </cell>
          <cell r="D159">
            <v>533.5</v>
          </cell>
          <cell r="E159">
            <v>63</v>
          </cell>
          <cell r="F159" t="str">
            <v>陈丽娇</v>
          </cell>
          <cell r="G159">
            <v>102</v>
          </cell>
          <cell r="H159" t="str">
            <v>刘宗林</v>
          </cell>
          <cell r="I159">
            <v>68.5</v>
          </cell>
          <cell r="J159" t="str">
            <v>拉初</v>
          </cell>
          <cell r="K159">
            <v>73</v>
          </cell>
          <cell r="L159" t="str">
            <v>王友春</v>
          </cell>
          <cell r="M159">
            <v>52</v>
          </cell>
          <cell r="N159" t="str">
            <v>叶小军</v>
          </cell>
          <cell r="O159">
            <v>67</v>
          </cell>
          <cell r="P159" t="str">
            <v>高琴</v>
          </cell>
          <cell r="Q159">
            <v>35</v>
          </cell>
          <cell r="R159" t="str">
            <v>纪春权</v>
          </cell>
          <cell r="S159">
            <v>36</v>
          </cell>
          <cell r="T159" t="str">
            <v>杨琴</v>
          </cell>
          <cell r="U159">
            <v>37</v>
          </cell>
          <cell r="V159" t="str">
            <v>邓倩</v>
          </cell>
        </row>
        <row r="160">
          <cell r="A160" t="str">
            <v>513422200302070311</v>
          </cell>
          <cell r="B160" t="str">
            <v>10</v>
          </cell>
          <cell r="C160" t="str">
            <v>张杰</v>
          </cell>
          <cell r="D160"/>
          <cell r="E160"/>
          <cell r="F160" t="str">
            <v>陈丽娇</v>
          </cell>
          <cell r="G160"/>
          <cell r="H160" t="str">
            <v>刘宗林</v>
          </cell>
          <cell r="I160"/>
          <cell r="J160" t="str">
            <v>拉初</v>
          </cell>
          <cell r="K160"/>
          <cell r="L160" t="str">
            <v>王友春</v>
          </cell>
          <cell r="M160"/>
          <cell r="N160" t="str">
            <v>叶小军</v>
          </cell>
          <cell r="O160"/>
          <cell r="P160" t="str">
            <v>高琴</v>
          </cell>
          <cell r="Q160"/>
          <cell r="R160" t="str">
            <v>纪春权</v>
          </cell>
          <cell r="S160"/>
          <cell r="T160" t="str">
            <v>杨琴</v>
          </cell>
          <cell r="U160"/>
          <cell r="V160" t="str">
            <v>邓倩</v>
          </cell>
        </row>
        <row r="161">
          <cell r="A161" t="str">
            <v>513422200303102127</v>
          </cell>
          <cell r="B161" t="str">
            <v>11</v>
          </cell>
          <cell r="C161" t="str">
            <v>益西央宗</v>
          </cell>
          <cell r="D161">
            <v>809.5</v>
          </cell>
          <cell r="E161">
            <v>108</v>
          </cell>
          <cell r="F161" t="str">
            <v>易涛</v>
          </cell>
          <cell r="G161">
            <v>135</v>
          </cell>
          <cell r="H161" t="str">
            <v>央宗娜姆</v>
          </cell>
          <cell r="I161">
            <v>128.5</v>
          </cell>
          <cell r="J161" t="str">
            <v>雷敏</v>
          </cell>
          <cell r="K161">
            <v>86</v>
          </cell>
          <cell r="L161" t="str">
            <v>赵建超</v>
          </cell>
          <cell r="M161">
            <v>75</v>
          </cell>
          <cell r="N161" t="str">
            <v>万饶</v>
          </cell>
          <cell r="O161">
            <v>83</v>
          </cell>
          <cell r="P161" t="str">
            <v>张弘</v>
          </cell>
          <cell r="Q161">
            <v>66</v>
          </cell>
          <cell r="R161" t="str">
            <v>那士信</v>
          </cell>
          <cell r="S161">
            <v>72</v>
          </cell>
          <cell r="T161" t="str">
            <v>潘润</v>
          </cell>
          <cell r="U161">
            <v>56</v>
          </cell>
          <cell r="V161" t="str">
            <v>胡柔殳</v>
          </cell>
        </row>
        <row r="162">
          <cell r="A162" t="str">
            <v>51342220020215231X</v>
          </cell>
          <cell r="B162" t="str">
            <v>11</v>
          </cell>
          <cell r="C162" t="str">
            <v>次尔杜基</v>
          </cell>
          <cell r="D162">
            <v>789</v>
          </cell>
          <cell r="E162">
            <v>100</v>
          </cell>
          <cell r="F162" t="str">
            <v>易涛</v>
          </cell>
          <cell r="G162">
            <v>124</v>
          </cell>
          <cell r="H162" t="str">
            <v>央宗娜姆</v>
          </cell>
          <cell r="I162">
            <v>123</v>
          </cell>
          <cell r="J162" t="str">
            <v>雷敏</v>
          </cell>
          <cell r="K162">
            <v>89</v>
          </cell>
          <cell r="L162" t="str">
            <v>赵建超</v>
          </cell>
          <cell r="M162">
            <v>69</v>
          </cell>
          <cell r="N162" t="str">
            <v>万饶</v>
          </cell>
          <cell r="O162">
            <v>90</v>
          </cell>
          <cell r="P162" t="str">
            <v>张弘</v>
          </cell>
          <cell r="Q162">
            <v>51</v>
          </cell>
          <cell r="R162" t="str">
            <v>那士信</v>
          </cell>
          <cell r="S162">
            <v>69</v>
          </cell>
          <cell r="T162" t="str">
            <v>潘润</v>
          </cell>
          <cell r="U162">
            <v>74</v>
          </cell>
          <cell r="V162" t="str">
            <v>胡柔殳</v>
          </cell>
        </row>
        <row r="163">
          <cell r="A163" t="str">
            <v>513422200407250925</v>
          </cell>
          <cell r="B163" t="str">
            <v>11</v>
          </cell>
          <cell r="C163" t="str">
            <v>熊思琦</v>
          </cell>
          <cell r="D163">
            <v>780.5</v>
          </cell>
          <cell r="E163">
            <v>95</v>
          </cell>
          <cell r="F163" t="str">
            <v>易涛</v>
          </cell>
          <cell r="G163">
            <v>148</v>
          </cell>
          <cell r="H163" t="str">
            <v>央宗娜姆</v>
          </cell>
          <cell r="I163">
            <v>131.5</v>
          </cell>
          <cell r="J163" t="str">
            <v>雷敏</v>
          </cell>
          <cell r="K163">
            <v>89</v>
          </cell>
          <cell r="L163" t="str">
            <v>赵建超</v>
          </cell>
          <cell r="M163">
            <v>66</v>
          </cell>
          <cell r="N163" t="str">
            <v>万饶</v>
          </cell>
          <cell r="O163">
            <v>86</v>
          </cell>
          <cell r="P163" t="str">
            <v>张弘</v>
          </cell>
          <cell r="Q163">
            <v>70</v>
          </cell>
          <cell r="R163" t="str">
            <v>那士信</v>
          </cell>
          <cell r="S163">
            <v>51</v>
          </cell>
          <cell r="T163" t="str">
            <v>潘润</v>
          </cell>
          <cell r="U163">
            <v>44</v>
          </cell>
          <cell r="V163" t="str">
            <v>胡柔殳</v>
          </cell>
        </row>
        <row r="164">
          <cell r="A164" t="str">
            <v>513422200301105615</v>
          </cell>
          <cell r="B164" t="str">
            <v>11</v>
          </cell>
          <cell r="C164" t="str">
            <v>邱子卡</v>
          </cell>
          <cell r="D164">
            <v>755.5</v>
          </cell>
          <cell r="E164">
            <v>101</v>
          </cell>
          <cell r="F164" t="str">
            <v>易涛</v>
          </cell>
          <cell r="G164">
            <v>116</v>
          </cell>
          <cell r="H164" t="str">
            <v>央宗娜姆</v>
          </cell>
          <cell r="I164">
            <v>129.5</v>
          </cell>
          <cell r="J164" t="str">
            <v>雷敏</v>
          </cell>
          <cell r="K164">
            <v>81</v>
          </cell>
          <cell r="L164" t="str">
            <v>赵建超</v>
          </cell>
          <cell r="M164">
            <v>56</v>
          </cell>
          <cell r="N164" t="str">
            <v>万饶</v>
          </cell>
          <cell r="O164">
            <v>74</v>
          </cell>
          <cell r="P164" t="str">
            <v>张弘</v>
          </cell>
          <cell r="Q164">
            <v>52</v>
          </cell>
          <cell r="R164" t="str">
            <v>那士信</v>
          </cell>
          <cell r="S164">
            <v>78</v>
          </cell>
          <cell r="T164" t="str">
            <v>潘润</v>
          </cell>
          <cell r="U164">
            <v>68</v>
          </cell>
          <cell r="V164" t="str">
            <v>胡柔殳</v>
          </cell>
        </row>
        <row r="165">
          <cell r="A165" t="str">
            <v>513422200203041910</v>
          </cell>
          <cell r="B165" t="str">
            <v>11</v>
          </cell>
          <cell r="C165" t="str">
            <v>王尼古</v>
          </cell>
          <cell r="D165">
            <v>749.5</v>
          </cell>
          <cell r="E165">
            <v>102</v>
          </cell>
          <cell r="F165" t="str">
            <v>易涛</v>
          </cell>
          <cell r="G165">
            <v>138</v>
          </cell>
          <cell r="H165" t="str">
            <v>央宗娜姆</v>
          </cell>
          <cell r="I165">
            <v>122.5</v>
          </cell>
          <cell r="J165" t="str">
            <v>雷敏</v>
          </cell>
          <cell r="K165">
            <v>78</v>
          </cell>
          <cell r="L165" t="str">
            <v>赵建超</v>
          </cell>
          <cell r="M165">
            <v>46</v>
          </cell>
          <cell r="N165" t="str">
            <v>万饶</v>
          </cell>
          <cell r="O165">
            <v>77</v>
          </cell>
          <cell r="P165" t="str">
            <v>张弘</v>
          </cell>
          <cell r="Q165">
            <v>52</v>
          </cell>
          <cell r="R165" t="str">
            <v>那士信</v>
          </cell>
          <cell r="S165">
            <v>63</v>
          </cell>
          <cell r="T165" t="str">
            <v>潘润</v>
          </cell>
          <cell r="U165">
            <v>71</v>
          </cell>
          <cell r="V165" t="str">
            <v>胡柔殳</v>
          </cell>
        </row>
        <row r="166">
          <cell r="A166" t="str">
            <v>513422200310111910</v>
          </cell>
          <cell r="B166" t="str">
            <v>11</v>
          </cell>
          <cell r="C166" t="str">
            <v>马海龙</v>
          </cell>
          <cell r="D166">
            <v>746.5</v>
          </cell>
          <cell r="E166">
            <v>101</v>
          </cell>
          <cell r="F166" t="str">
            <v>易涛</v>
          </cell>
          <cell r="G166">
            <v>129</v>
          </cell>
          <cell r="H166" t="str">
            <v>央宗娜姆</v>
          </cell>
          <cell r="I166">
            <v>93.5</v>
          </cell>
          <cell r="J166" t="str">
            <v>雷敏</v>
          </cell>
          <cell r="K166">
            <v>79</v>
          </cell>
          <cell r="L166" t="str">
            <v>赵建超</v>
          </cell>
          <cell r="M166">
            <v>62</v>
          </cell>
          <cell r="N166" t="str">
            <v>万饶</v>
          </cell>
          <cell r="O166">
            <v>82</v>
          </cell>
          <cell r="P166" t="str">
            <v>张弘</v>
          </cell>
          <cell r="Q166">
            <v>61</v>
          </cell>
          <cell r="R166" t="str">
            <v>那士信</v>
          </cell>
          <cell r="S166">
            <v>73</v>
          </cell>
          <cell r="T166" t="str">
            <v>潘润</v>
          </cell>
          <cell r="U166">
            <v>66</v>
          </cell>
          <cell r="V166" t="str">
            <v>胡柔殳</v>
          </cell>
        </row>
        <row r="167">
          <cell r="A167" t="str">
            <v>513422200201102716</v>
          </cell>
          <cell r="B167" t="str">
            <v>11</v>
          </cell>
          <cell r="C167" t="str">
            <v>毛元平</v>
          </cell>
          <cell r="D167">
            <v>714</v>
          </cell>
          <cell r="E167">
            <v>92</v>
          </cell>
          <cell r="F167" t="str">
            <v>易涛</v>
          </cell>
          <cell r="G167">
            <v>118</v>
          </cell>
          <cell r="H167" t="str">
            <v>央宗娜姆</v>
          </cell>
          <cell r="I167">
            <v>127</v>
          </cell>
          <cell r="J167" t="str">
            <v>雷敏</v>
          </cell>
          <cell r="K167">
            <v>79</v>
          </cell>
          <cell r="L167" t="str">
            <v>赵建超</v>
          </cell>
          <cell r="M167">
            <v>55</v>
          </cell>
          <cell r="N167" t="str">
            <v>万饶</v>
          </cell>
          <cell r="O167">
            <v>80</v>
          </cell>
          <cell r="P167" t="str">
            <v>张弘</v>
          </cell>
          <cell r="Q167">
            <v>51</v>
          </cell>
          <cell r="R167" t="str">
            <v>那士信</v>
          </cell>
          <cell r="S167">
            <v>53</v>
          </cell>
          <cell r="T167" t="str">
            <v>潘润</v>
          </cell>
          <cell r="U167">
            <v>59</v>
          </cell>
          <cell r="V167" t="str">
            <v>胡柔殳</v>
          </cell>
        </row>
        <row r="168">
          <cell r="A168" t="str">
            <v>513422200407262117</v>
          </cell>
          <cell r="B168" t="str">
            <v>11</v>
          </cell>
          <cell r="C168" t="str">
            <v>吕伍智</v>
          </cell>
          <cell r="D168">
            <v>712.5</v>
          </cell>
          <cell r="E168">
            <v>88</v>
          </cell>
          <cell r="F168" t="str">
            <v>易涛</v>
          </cell>
          <cell r="G168">
            <v>126</v>
          </cell>
          <cell r="H168" t="str">
            <v>央宗娜姆</v>
          </cell>
          <cell r="I168">
            <v>121.5</v>
          </cell>
          <cell r="J168" t="str">
            <v>雷敏</v>
          </cell>
          <cell r="K168">
            <v>79</v>
          </cell>
          <cell r="L168" t="str">
            <v>赵建超</v>
          </cell>
          <cell r="M168">
            <v>52</v>
          </cell>
          <cell r="N168" t="str">
            <v>万饶</v>
          </cell>
          <cell r="O168">
            <v>68</v>
          </cell>
          <cell r="P168" t="str">
            <v>张弘</v>
          </cell>
          <cell r="Q168">
            <v>62</v>
          </cell>
          <cell r="R168" t="str">
            <v>那士信</v>
          </cell>
          <cell r="S168">
            <v>62</v>
          </cell>
          <cell r="T168" t="str">
            <v>潘润</v>
          </cell>
          <cell r="U168">
            <v>54</v>
          </cell>
          <cell r="V168" t="str">
            <v>胡柔殳</v>
          </cell>
        </row>
        <row r="169">
          <cell r="A169" t="str">
            <v>513422200407091522</v>
          </cell>
          <cell r="B169" t="str">
            <v>11</v>
          </cell>
          <cell r="C169" t="str">
            <v>杨丹姆</v>
          </cell>
          <cell r="D169">
            <v>695.5</v>
          </cell>
          <cell r="E169">
            <v>114</v>
          </cell>
          <cell r="F169" t="str">
            <v>易涛</v>
          </cell>
          <cell r="G169">
            <v>120</v>
          </cell>
          <cell r="H169" t="str">
            <v>央宗娜姆</v>
          </cell>
          <cell r="I169">
            <v>130.5</v>
          </cell>
          <cell r="J169" t="str">
            <v>雷敏</v>
          </cell>
          <cell r="K169">
            <v>81</v>
          </cell>
          <cell r="L169" t="str">
            <v>赵建超</v>
          </cell>
          <cell r="M169">
            <v>43</v>
          </cell>
          <cell r="N169" t="str">
            <v>万饶</v>
          </cell>
          <cell r="O169">
            <v>65</v>
          </cell>
          <cell r="P169" t="str">
            <v>张弘</v>
          </cell>
          <cell r="Q169">
            <v>43</v>
          </cell>
          <cell r="R169" t="str">
            <v>那士信</v>
          </cell>
          <cell r="S169">
            <v>58</v>
          </cell>
          <cell r="T169" t="str">
            <v>潘润</v>
          </cell>
          <cell r="U169">
            <v>41</v>
          </cell>
          <cell r="V169" t="str">
            <v>胡柔殳</v>
          </cell>
        </row>
        <row r="170">
          <cell r="A170" t="str">
            <v>513422200401250027</v>
          </cell>
          <cell r="B170" t="str">
            <v>11</v>
          </cell>
          <cell r="C170" t="str">
            <v>卓玛央青</v>
          </cell>
          <cell r="D170">
            <v>693.5</v>
          </cell>
          <cell r="E170">
            <v>109</v>
          </cell>
          <cell r="F170" t="str">
            <v>易涛</v>
          </cell>
          <cell r="G170">
            <v>111</v>
          </cell>
          <cell r="H170" t="str">
            <v>央宗娜姆</v>
          </cell>
          <cell r="I170">
            <v>119.5</v>
          </cell>
          <cell r="J170" t="str">
            <v>雷敏</v>
          </cell>
          <cell r="K170">
            <v>87</v>
          </cell>
          <cell r="L170" t="str">
            <v>赵建超</v>
          </cell>
          <cell r="M170">
            <v>51</v>
          </cell>
          <cell r="N170" t="str">
            <v>万饶</v>
          </cell>
          <cell r="O170">
            <v>67</v>
          </cell>
          <cell r="P170" t="str">
            <v>张弘</v>
          </cell>
          <cell r="Q170">
            <v>54</v>
          </cell>
          <cell r="R170" t="str">
            <v>那士信</v>
          </cell>
          <cell r="S170">
            <v>45</v>
          </cell>
          <cell r="T170" t="str">
            <v>潘润</v>
          </cell>
          <cell r="U170">
            <v>50</v>
          </cell>
          <cell r="V170" t="str">
            <v>胡柔殳</v>
          </cell>
        </row>
        <row r="171">
          <cell r="A171" t="str">
            <v>513422200507103842</v>
          </cell>
          <cell r="B171" t="str">
            <v>11</v>
          </cell>
          <cell r="C171" t="str">
            <v>吴道恩</v>
          </cell>
          <cell r="D171">
            <v>682</v>
          </cell>
          <cell r="E171">
            <v>84</v>
          </cell>
          <cell r="F171" t="str">
            <v>易涛</v>
          </cell>
          <cell r="G171">
            <v>119</v>
          </cell>
          <cell r="H171" t="str">
            <v>央宗娜姆</v>
          </cell>
          <cell r="I171">
            <v>113</v>
          </cell>
          <cell r="J171" t="str">
            <v>雷敏</v>
          </cell>
          <cell r="K171">
            <v>75</v>
          </cell>
          <cell r="L171" t="str">
            <v>赵建超</v>
          </cell>
          <cell r="M171">
            <v>54</v>
          </cell>
          <cell r="N171" t="str">
            <v>万饶</v>
          </cell>
          <cell r="O171">
            <v>70</v>
          </cell>
          <cell r="P171" t="str">
            <v>张弘</v>
          </cell>
          <cell r="Q171">
            <v>66</v>
          </cell>
          <cell r="R171" t="str">
            <v>那士信</v>
          </cell>
          <cell r="S171">
            <v>49</v>
          </cell>
          <cell r="T171" t="str">
            <v>潘润</v>
          </cell>
          <cell r="U171">
            <v>52</v>
          </cell>
          <cell r="V171" t="str">
            <v>胡柔殳</v>
          </cell>
        </row>
        <row r="172">
          <cell r="A172" t="str">
            <v>513422200406010065</v>
          </cell>
          <cell r="B172" t="str">
            <v>11</v>
          </cell>
          <cell r="C172" t="str">
            <v>杨帆</v>
          </cell>
          <cell r="D172">
            <v>681.5</v>
          </cell>
          <cell r="E172">
            <v>101</v>
          </cell>
          <cell r="F172" t="str">
            <v>易涛</v>
          </cell>
          <cell r="G172">
            <v>131</v>
          </cell>
          <cell r="H172" t="str">
            <v>央宗娜姆</v>
          </cell>
          <cell r="I172">
            <v>120.5</v>
          </cell>
          <cell r="J172" t="str">
            <v>雷敏</v>
          </cell>
          <cell r="K172">
            <v>81</v>
          </cell>
          <cell r="L172" t="str">
            <v>赵建超</v>
          </cell>
          <cell r="M172">
            <v>33</v>
          </cell>
          <cell r="N172" t="str">
            <v>万饶</v>
          </cell>
          <cell r="O172">
            <v>51</v>
          </cell>
          <cell r="P172" t="str">
            <v>张弘</v>
          </cell>
          <cell r="Q172">
            <v>61</v>
          </cell>
          <cell r="R172" t="str">
            <v>那士信</v>
          </cell>
          <cell r="S172">
            <v>58</v>
          </cell>
          <cell r="T172" t="str">
            <v>潘润</v>
          </cell>
          <cell r="U172">
            <v>45</v>
          </cell>
          <cell r="V172" t="str">
            <v>胡柔殳</v>
          </cell>
        </row>
        <row r="173">
          <cell r="A173" t="str">
            <v>51342220001201504X</v>
          </cell>
          <cell r="B173" t="str">
            <v>11</v>
          </cell>
          <cell r="C173" t="str">
            <v>次尔拉初</v>
          </cell>
          <cell r="D173">
            <v>681</v>
          </cell>
          <cell r="E173">
            <v>90</v>
          </cell>
          <cell r="F173" t="str">
            <v>易涛</v>
          </cell>
          <cell r="G173">
            <v>132</v>
          </cell>
          <cell r="H173" t="str">
            <v>央宗娜姆</v>
          </cell>
          <cell r="I173">
            <v>108</v>
          </cell>
          <cell r="J173" t="str">
            <v>雷敏</v>
          </cell>
          <cell r="K173">
            <v>83</v>
          </cell>
          <cell r="L173" t="str">
            <v>赵建超</v>
          </cell>
          <cell r="M173">
            <v>57</v>
          </cell>
          <cell r="N173" t="str">
            <v>万饶</v>
          </cell>
          <cell r="O173">
            <v>68</v>
          </cell>
          <cell r="P173" t="str">
            <v>张弘</v>
          </cell>
          <cell r="Q173">
            <v>40</v>
          </cell>
          <cell r="R173" t="str">
            <v>那士信</v>
          </cell>
          <cell r="S173">
            <v>54</v>
          </cell>
          <cell r="T173" t="str">
            <v>潘润</v>
          </cell>
          <cell r="U173">
            <v>49</v>
          </cell>
          <cell r="V173" t="str">
            <v>胡柔殳</v>
          </cell>
        </row>
        <row r="174">
          <cell r="A174" t="str">
            <v>513422200403050029</v>
          </cell>
          <cell r="B174" t="str">
            <v>11</v>
          </cell>
          <cell r="C174" t="str">
            <v>刘燕</v>
          </cell>
          <cell r="D174">
            <v>674.5</v>
          </cell>
          <cell r="E174">
            <v>106</v>
          </cell>
          <cell r="F174" t="str">
            <v>易涛</v>
          </cell>
          <cell r="G174">
            <v>128</v>
          </cell>
          <cell r="H174" t="str">
            <v>央宗娜姆</v>
          </cell>
          <cell r="I174">
            <v>123.5</v>
          </cell>
          <cell r="J174" t="str">
            <v>雷敏</v>
          </cell>
          <cell r="K174">
            <v>70</v>
          </cell>
          <cell r="L174" t="str">
            <v>赵建超</v>
          </cell>
          <cell r="M174">
            <v>29</v>
          </cell>
          <cell r="N174" t="str">
            <v>万饶</v>
          </cell>
          <cell r="O174">
            <v>74</v>
          </cell>
          <cell r="P174" t="str">
            <v>张弘</v>
          </cell>
          <cell r="Q174">
            <v>49</v>
          </cell>
          <cell r="R174" t="str">
            <v>那士信</v>
          </cell>
          <cell r="S174">
            <v>50</v>
          </cell>
          <cell r="T174" t="str">
            <v>潘润</v>
          </cell>
          <cell r="U174">
            <v>45</v>
          </cell>
          <cell r="V174" t="str">
            <v>胡柔殳</v>
          </cell>
        </row>
        <row r="175">
          <cell r="A175" t="str">
            <v>513422200007142116</v>
          </cell>
          <cell r="B175" t="str">
            <v>11</v>
          </cell>
          <cell r="C175" t="str">
            <v>马伍呷</v>
          </cell>
          <cell r="D175">
            <v>669</v>
          </cell>
          <cell r="E175">
            <v>97</v>
          </cell>
          <cell r="F175" t="str">
            <v>易涛</v>
          </cell>
          <cell r="G175">
            <v>115</v>
          </cell>
          <cell r="H175" t="str">
            <v>央宗娜姆</v>
          </cell>
          <cell r="I175">
            <v>112</v>
          </cell>
          <cell r="J175" t="str">
            <v>雷敏</v>
          </cell>
          <cell r="K175">
            <v>75</v>
          </cell>
          <cell r="L175" t="str">
            <v>赵建超</v>
          </cell>
          <cell r="M175">
            <v>42</v>
          </cell>
          <cell r="N175" t="str">
            <v>万饶</v>
          </cell>
          <cell r="O175">
            <v>63</v>
          </cell>
          <cell r="P175" t="str">
            <v>张弘</v>
          </cell>
          <cell r="Q175">
            <v>49</v>
          </cell>
          <cell r="R175" t="str">
            <v>那士信</v>
          </cell>
          <cell r="S175">
            <v>68</v>
          </cell>
          <cell r="T175" t="str">
            <v>潘润</v>
          </cell>
          <cell r="U175">
            <v>48</v>
          </cell>
          <cell r="V175" t="str">
            <v>胡柔殳</v>
          </cell>
        </row>
        <row r="176">
          <cell r="A176" t="str">
            <v>513422200301032321</v>
          </cell>
          <cell r="B176" t="str">
            <v>11</v>
          </cell>
          <cell r="C176" t="str">
            <v>吴章林</v>
          </cell>
          <cell r="D176">
            <v>669</v>
          </cell>
          <cell r="E176">
            <v>87</v>
          </cell>
          <cell r="F176" t="str">
            <v>易涛</v>
          </cell>
          <cell r="G176">
            <v>128</v>
          </cell>
          <cell r="H176" t="str">
            <v>央宗娜姆</v>
          </cell>
          <cell r="I176">
            <v>117</v>
          </cell>
          <cell r="J176" t="str">
            <v>雷敏</v>
          </cell>
          <cell r="K176">
            <v>75</v>
          </cell>
          <cell r="L176" t="str">
            <v>赵建超</v>
          </cell>
          <cell r="M176">
            <v>57</v>
          </cell>
          <cell r="N176" t="str">
            <v>万饶</v>
          </cell>
          <cell r="O176">
            <v>66</v>
          </cell>
          <cell r="P176" t="str">
            <v>张弘</v>
          </cell>
          <cell r="Q176">
            <v>37</v>
          </cell>
          <cell r="R176" t="str">
            <v>那士信</v>
          </cell>
          <cell r="S176">
            <v>43</v>
          </cell>
          <cell r="T176" t="str">
            <v>潘润</v>
          </cell>
          <cell r="U176">
            <v>59</v>
          </cell>
          <cell r="V176" t="str">
            <v>胡柔殳</v>
          </cell>
        </row>
        <row r="177">
          <cell r="A177" t="str">
            <v>513422200304033610</v>
          </cell>
          <cell r="B177" t="str">
            <v>11</v>
          </cell>
          <cell r="C177" t="str">
            <v>付美强</v>
          </cell>
          <cell r="D177">
            <v>662</v>
          </cell>
          <cell r="E177">
            <v>97</v>
          </cell>
          <cell r="F177" t="str">
            <v>易涛</v>
          </cell>
          <cell r="G177">
            <v>111</v>
          </cell>
          <cell r="H177" t="str">
            <v>央宗娜姆</v>
          </cell>
          <cell r="I177">
            <v>110</v>
          </cell>
          <cell r="J177" t="str">
            <v>雷敏</v>
          </cell>
          <cell r="K177">
            <v>73</v>
          </cell>
          <cell r="L177" t="str">
            <v>赵建超</v>
          </cell>
          <cell r="M177">
            <v>49</v>
          </cell>
          <cell r="N177" t="str">
            <v>万饶</v>
          </cell>
          <cell r="O177">
            <v>79</v>
          </cell>
          <cell r="P177" t="str">
            <v>张弘</v>
          </cell>
          <cell r="Q177">
            <v>45</v>
          </cell>
          <cell r="R177" t="str">
            <v>那士信</v>
          </cell>
          <cell r="S177">
            <v>46</v>
          </cell>
          <cell r="T177" t="str">
            <v>潘润</v>
          </cell>
          <cell r="U177">
            <v>52</v>
          </cell>
          <cell r="V177" t="str">
            <v>胡柔殳</v>
          </cell>
        </row>
        <row r="178">
          <cell r="A178" t="str">
            <v>513422200207216810</v>
          </cell>
          <cell r="B178" t="str">
            <v>11</v>
          </cell>
          <cell r="C178" t="str">
            <v>沈长明</v>
          </cell>
          <cell r="D178">
            <v>660.5</v>
          </cell>
          <cell r="E178">
            <v>94</v>
          </cell>
          <cell r="F178" t="str">
            <v>易涛</v>
          </cell>
          <cell r="G178">
            <v>113</v>
          </cell>
          <cell r="H178" t="str">
            <v>央宗娜姆</v>
          </cell>
          <cell r="I178">
            <v>121.5</v>
          </cell>
          <cell r="J178" t="str">
            <v>雷敏</v>
          </cell>
          <cell r="K178">
            <v>85</v>
          </cell>
          <cell r="L178" t="str">
            <v>赵建超</v>
          </cell>
          <cell r="M178">
            <v>44</v>
          </cell>
          <cell r="N178" t="str">
            <v>万饶</v>
          </cell>
          <cell r="O178">
            <v>67</v>
          </cell>
          <cell r="P178" t="str">
            <v>张弘</v>
          </cell>
          <cell r="Q178">
            <v>36</v>
          </cell>
          <cell r="R178" t="str">
            <v>那士信</v>
          </cell>
          <cell r="S178">
            <v>59</v>
          </cell>
          <cell r="T178" t="str">
            <v>潘润</v>
          </cell>
          <cell r="U178">
            <v>41</v>
          </cell>
          <cell r="V178" t="str">
            <v>胡柔殳</v>
          </cell>
        </row>
        <row r="179">
          <cell r="A179" t="str">
            <v>51342220030616004X</v>
          </cell>
          <cell r="B179" t="str">
            <v>11</v>
          </cell>
          <cell r="C179" t="str">
            <v>马绪英</v>
          </cell>
          <cell r="D179">
            <v>652</v>
          </cell>
          <cell r="E179">
            <v>99</v>
          </cell>
          <cell r="F179" t="str">
            <v>易涛</v>
          </cell>
          <cell r="G179">
            <v>120</v>
          </cell>
          <cell r="H179" t="str">
            <v>央宗娜姆</v>
          </cell>
          <cell r="I179">
            <v>102</v>
          </cell>
          <cell r="J179" t="str">
            <v>雷敏</v>
          </cell>
          <cell r="K179">
            <v>72</v>
          </cell>
          <cell r="L179" t="str">
            <v>赵建超</v>
          </cell>
          <cell r="M179">
            <v>45</v>
          </cell>
          <cell r="N179" t="str">
            <v>万饶</v>
          </cell>
          <cell r="O179">
            <v>55</v>
          </cell>
          <cell r="P179" t="str">
            <v>张弘</v>
          </cell>
          <cell r="Q179">
            <v>47</v>
          </cell>
          <cell r="R179" t="str">
            <v>那士信</v>
          </cell>
          <cell r="S179">
            <v>60</v>
          </cell>
          <cell r="T179" t="str">
            <v>潘润</v>
          </cell>
          <cell r="U179">
            <v>52</v>
          </cell>
          <cell r="V179" t="str">
            <v>胡柔殳</v>
          </cell>
        </row>
        <row r="180">
          <cell r="A180" t="str">
            <v>513422200211271329</v>
          </cell>
          <cell r="B180" t="str">
            <v>11</v>
          </cell>
          <cell r="C180" t="str">
            <v>马红英</v>
          </cell>
          <cell r="D180">
            <v>649</v>
          </cell>
          <cell r="E180">
            <v>110</v>
          </cell>
          <cell r="F180" t="str">
            <v>易涛</v>
          </cell>
          <cell r="G180">
            <v>80</v>
          </cell>
          <cell r="H180" t="str">
            <v>央宗娜姆</v>
          </cell>
          <cell r="I180">
            <v>129</v>
          </cell>
          <cell r="J180" t="str">
            <v>雷敏</v>
          </cell>
          <cell r="K180">
            <v>64</v>
          </cell>
          <cell r="L180" t="str">
            <v>赵建超</v>
          </cell>
          <cell r="M180">
            <v>39</v>
          </cell>
          <cell r="N180" t="str">
            <v>万饶</v>
          </cell>
          <cell r="O180">
            <v>41</v>
          </cell>
          <cell r="P180" t="str">
            <v>张弘</v>
          </cell>
          <cell r="Q180">
            <v>73</v>
          </cell>
          <cell r="R180" t="str">
            <v>那士信</v>
          </cell>
          <cell r="S180">
            <v>51</v>
          </cell>
          <cell r="T180" t="str">
            <v>潘润</v>
          </cell>
          <cell r="U180">
            <v>62</v>
          </cell>
          <cell r="V180" t="str">
            <v>胡柔殳</v>
          </cell>
        </row>
        <row r="181">
          <cell r="A181" t="str">
            <v>513422200307013826</v>
          </cell>
          <cell r="B181" t="str">
            <v>11</v>
          </cell>
          <cell r="C181" t="str">
            <v>扎西祝玛</v>
          </cell>
          <cell r="D181">
            <v>645</v>
          </cell>
          <cell r="E181">
            <v>97</v>
          </cell>
          <cell r="F181" t="str">
            <v>易涛</v>
          </cell>
          <cell r="G181">
            <v>113</v>
          </cell>
          <cell r="H181" t="str">
            <v>央宗娜姆</v>
          </cell>
          <cell r="I181">
            <v>116</v>
          </cell>
          <cell r="J181" t="str">
            <v>雷敏</v>
          </cell>
          <cell r="K181">
            <v>65</v>
          </cell>
          <cell r="L181" t="str">
            <v>赵建超</v>
          </cell>
          <cell r="M181">
            <v>35</v>
          </cell>
          <cell r="N181" t="str">
            <v>万饶</v>
          </cell>
          <cell r="O181">
            <v>70</v>
          </cell>
          <cell r="P181" t="str">
            <v>张弘</v>
          </cell>
          <cell r="Q181">
            <v>52</v>
          </cell>
          <cell r="R181" t="str">
            <v>那士信</v>
          </cell>
          <cell r="S181">
            <v>59</v>
          </cell>
          <cell r="T181" t="str">
            <v>潘润</v>
          </cell>
          <cell r="U181">
            <v>38</v>
          </cell>
          <cell r="V181" t="str">
            <v>胡柔殳</v>
          </cell>
        </row>
        <row r="182">
          <cell r="A182" t="str">
            <v>513422200301150029</v>
          </cell>
          <cell r="B182" t="str">
            <v>11</v>
          </cell>
          <cell r="C182" t="str">
            <v>吕小燕</v>
          </cell>
          <cell r="D182">
            <v>643.5</v>
          </cell>
          <cell r="E182">
            <v>108</v>
          </cell>
          <cell r="F182" t="str">
            <v>易涛</v>
          </cell>
          <cell r="G182">
            <v>104</v>
          </cell>
          <cell r="H182" t="str">
            <v>央宗娜姆</v>
          </cell>
          <cell r="I182">
            <v>115.5</v>
          </cell>
          <cell r="J182" t="str">
            <v>雷敏</v>
          </cell>
          <cell r="K182">
            <v>71</v>
          </cell>
          <cell r="L182" t="str">
            <v>赵建超</v>
          </cell>
          <cell r="M182">
            <v>38</v>
          </cell>
          <cell r="N182" t="str">
            <v>万饶</v>
          </cell>
          <cell r="O182">
            <v>61</v>
          </cell>
          <cell r="P182" t="str">
            <v>张弘</v>
          </cell>
          <cell r="Q182">
            <v>53</v>
          </cell>
          <cell r="R182" t="str">
            <v>那士信</v>
          </cell>
          <cell r="S182">
            <v>51</v>
          </cell>
          <cell r="T182" t="str">
            <v>潘润</v>
          </cell>
          <cell r="U182">
            <v>42</v>
          </cell>
          <cell r="V182" t="str">
            <v>胡柔殳</v>
          </cell>
        </row>
        <row r="183">
          <cell r="A183" t="str">
            <v>513422200101286423</v>
          </cell>
          <cell r="B183" t="str">
            <v>11</v>
          </cell>
          <cell r="C183" t="str">
            <v>呷绒青宗</v>
          </cell>
          <cell r="D183">
            <v>642</v>
          </cell>
          <cell r="E183">
            <v>84</v>
          </cell>
          <cell r="F183" t="str">
            <v>易涛</v>
          </cell>
          <cell r="G183">
            <v>107</v>
          </cell>
          <cell r="H183" t="str">
            <v>央宗娜姆</v>
          </cell>
          <cell r="I183">
            <v>103</v>
          </cell>
          <cell r="J183" t="str">
            <v>雷敏</v>
          </cell>
          <cell r="K183">
            <v>82</v>
          </cell>
          <cell r="L183" t="str">
            <v>赵建超</v>
          </cell>
          <cell r="M183">
            <v>37</v>
          </cell>
          <cell r="N183" t="str">
            <v>万饶</v>
          </cell>
          <cell r="O183">
            <v>68</v>
          </cell>
          <cell r="P183" t="str">
            <v>张弘</v>
          </cell>
          <cell r="Q183">
            <v>56</v>
          </cell>
          <cell r="R183" t="str">
            <v>那士信</v>
          </cell>
          <cell r="S183">
            <v>47</v>
          </cell>
          <cell r="T183" t="str">
            <v>潘润</v>
          </cell>
          <cell r="U183">
            <v>58</v>
          </cell>
          <cell r="V183" t="str">
            <v>胡柔殳</v>
          </cell>
        </row>
        <row r="184">
          <cell r="A184" t="str">
            <v>513422200110153825</v>
          </cell>
          <cell r="B184" t="str">
            <v>11</v>
          </cell>
          <cell r="C184" t="str">
            <v>扎西布池</v>
          </cell>
          <cell r="D184">
            <v>641</v>
          </cell>
          <cell r="E184">
            <v>107</v>
          </cell>
          <cell r="F184" t="str">
            <v>易涛</v>
          </cell>
          <cell r="G184">
            <v>113</v>
          </cell>
          <cell r="H184" t="str">
            <v>央宗娜姆</v>
          </cell>
          <cell r="I184">
            <v>124</v>
          </cell>
          <cell r="J184" t="str">
            <v>雷敏</v>
          </cell>
          <cell r="K184">
            <v>54</v>
          </cell>
          <cell r="L184" t="str">
            <v>赵建超</v>
          </cell>
          <cell r="M184">
            <v>47</v>
          </cell>
          <cell r="N184" t="str">
            <v>万饶</v>
          </cell>
          <cell r="O184">
            <v>49</v>
          </cell>
          <cell r="P184" t="str">
            <v>张弘</v>
          </cell>
          <cell r="Q184">
            <v>49</v>
          </cell>
          <cell r="R184" t="str">
            <v>那士信</v>
          </cell>
          <cell r="S184">
            <v>56</v>
          </cell>
          <cell r="T184" t="str">
            <v>潘润</v>
          </cell>
          <cell r="U184">
            <v>42</v>
          </cell>
          <cell r="V184" t="str">
            <v>胡柔殳</v>
          </cell>
        </row>
        <row r="185">
          <cell r="A185" t="str">
            <v>513422200305041911</v>
          </cell>
          <cell r="B185" t="str">
            <v>11</v>
          </cell>
          <cell r="C185" t="str">
            <v>伍金富</v>
          </cell>
          <cell r="D185">
            <v>635</v>
          </cell>
          <cell r="E185">
            <v>83</v>
          </cell>
          <cell r="F185" t="str">
            <v>易涛</v>
          </cell>
          <cell r="G185">
            <v>119</v>
          </cell>
          <cell r="H185" t="str">
            <v>央宗娜姆</v>
          </cell>
          <cell r="I185">
            <v>114</v>
          </cell>
          <cell r="J185" t="str">
            <v>雷敏</v>
          </cell>
          <cell r="K185">
            <v>72</v>
          </cell>
          <cell r="L185" t="str">
            <v>赵建超</v>
          </cell>
          <cell r="M185">
            <v>52</v>
          </cell>
          <cell r="N185" t="str">
            <v>万饶</v>
          </cell>
          <cell r="O185">
            <v>60</v>
          </cell>
          <cell r="P185" t="str">
            <v>张弘</v>
          </cell>
          <cell r="Q185">
            <v>40</v>
          </cell>
          <cell r="R185" t="str">
            <v>那士信</v>
          </cell>
          <cell r="S185">
            <v>56</v>
          </cell>
          <cell r="T185" t="str">
            <v>潘润</v>
          </cell>
          <cell r="U185">
            <v>39</v>
          </cell>
          <cell r="V185" t="str">
            <v>胡柔殳</v>
          </cell>
        </row>
        <row r="186">
          <cell r="A186" t="str">
            <v>513422200304161321</v>
          </cell>
          <cell r="B186" t="str">
            <v>11</v>
          </cell>
          <cell r="C186" t="str">
            <v>王英霞</v>
          </cell>
          <cell r="D186">
            <v>629.5</v>
          </cell>
          <cell r="E186">
            <v>105</v>
          </cell>
          <cell r="F186" t="str">
            <v>易涛</v>
          </cell>
          <cell r="G186">
            <v>113</v>
          </cell>
          <cell r="H186" t="str">
            <v>央宗娜姆</v>
          </cell>
          <cell r="I186">
            <v>112.5</v>
          </cell>
          <cell r="J186" t="str">
            <v>雷敏</v>
          </cell>
          <cell r="K186">
            <v>60</v>
          </cell>
          <cell r="L186" t="str">
            <v>赵建超</v>
          </cell>
          <cell r="M186">
            <v>45</v>
          </cell>
          <cell r="N186" t="str">
            <v>万饶</v>
          </cell>
          <cell r="O186">
            <v>58</v>
          </cell>
          <cell r="P186" t="str">
            <v>张弘</v>
          </cell>
          <cell r="Q186">
            <v>41</v>
          </cell>
          <cell r="R186" t="str">
            <v>那士信</v>
          </cell>
          <cell r="S186">
            <v>54</v>
          </cell>
          <cell r="T186" t="str">
            <v>潘润</v>
          </cell>
          <cell r="U186">
            <v>41</v>
          </cell>
          <cell r="V186" t="str">
            <v>胡柔殳</v>
          </cell>
        </row>
        <row r="187">
          <cell r="A187" t="str">
            <v>513422200102092129</v>
          </cell>
          <cell r="B187" t="str">
            <v>11</v>
          </cell>
          <cell r="C187" t="str">
            <v>吕少英</v>
          </cell>
          <cell r="D187">
            <v>628.5</v>
          </cell>
          <cell r="E187">
            <v>94</v>
          </cell>
          <cell r="F187" t="str">
            <v>易涛</v>
          </cell>
          <cell r="G187">
            <v>95</v>
          </cell>
          <cell r="H187" t="str">
            <v>央宗娜姆</v>
          </cell>
          <cell r="I187">
            <v>121.5</v>
          </cell>
          <cell r="J187" t="str">
            <v>雷敏</v>
          </cell>
          <cell r="K187">
            <v>59</v>
          </cell>
          <cell r="L187" t="str">
            <v>赵建超</v>
          </cell>
          <cell r="M187">
            <v>51</v>
          </cell>
          <cell r="N187" t="str">
            <v>万饶</v>
          </cell>
          <cell r="O187">
            <v>74</v>
          </cell>
          <cell r="P187" t="str">
            <v>张弘</v>
          </cell>
          <cell r="Q187">
            <v>36</v>
          </cell>
          <cell r="R187" t="str">
            <v>那士信</v>
          </cell>
          <cell r="S187">
            <v>44</v>
          </cell>
          <cell r="T187" t="str">
            <v>潘润</v>
          </cell>
          <cell r="U187">
            <v>54</v>
          </cell>
          <cell r="V187" t="str">
            <v>胡柔殳</v>
          </cell>
        </row>
        <row r="188">
          <cell r="A188" t="str">
            <v>513422200406010049</v>
          </cell>
          <cell r="B188" t="str">
            <v>11</v>
          </cell>
          <cell r="C188" t="str">
            <v>杨航</v>
          </cell>
          <cell r="D188">
            <v>627.5</v>
          </cell>
          <cell r="E188">
            <v>89</v>
          </cell>
          <cell r="F188" t="str">
            <v>易涛</v>
          </cell>
          <cell r="G188">
            <v>100</v>
          </cell>
          <cell r="H188" t="str">
            <v>央宗娜姆</v>
          </cell>
          <cell r="I188">
            <v>119.5</v>
          </cell>
          <cell r="J188" t="str">
            <v>雷敏</v>
          </cell>
          <cell r="K188">
            <v>77</v>
          </cell>
          <cell r="L188" t="str">
            <v>赵建超</v>
          </cell>
          <cell r="M188">
            <v>34</v>
          </cell>
          <cell r="N188" t="str">
            <v>万饶</v>
          </cell>
          <cell r="O188">
            <v>63</v>
          </cell>
          <cell r="P188" t="str">
            <v>张弘</v>
          </cell>
          <cell r="Q188">
            <v>51</v>
          </cell>
          <cell r="R188" t="str">
            <v>那士信</v>
          </cell>
          <cell r="S188">
            <v>59</v>
          </cell>
          <cell r="T188" t="str">
            <v>潘润</v>
          </cell>
          <cell r="U188">
            <v>35</v>
          </cell>
          <cell r="V188" t="str">
            <v>胡柔殳</v>
          </cell>
        </row>
        <row r="189">
          <cell r="A189" t="str">
            <v>513422200211302922</v>
          </cell>
          <cell r="B189" t="str">
            <v>11</v>
          </cell>
          <cell r="C189" t="str">
            <v>黄寒霜</v>
          </cell>
          <cell r="D189">
            <v>625.5</v>
          </cell>
          <cell r="E189">
            <v>108</v>
          </cell>
          <cell r="F189" t="str">
            <v>易涛</v>
          </cell>
          <cell r="G189">
            <v>108</v>
          </cell>
          <cell r="H189" t="str">
            <v>央宗娜姆</v>
          </cell>
          <cell r="I189">
            <v>119.5</v>
          </cell>
          <cell r="J189" t="str">
            <v>雷敏</v>
          </cell>
          <cell r="K189">
            <v>61</v>
          </cell>
          <cell r="L189" t="str">
            <v>赵建超</v>
          </cell>
          <cell r="M189">
            <v>28</v>
          </cell>
          <cell r="N189" t="str">
            <v>万饶</v>
          </cell>
          <cell r="O189">
            <v>46</v>
          </cell>
          <cell r="P189" t="str">
            <v>张弘</v>
          </cell>
          <cell r="Q189">
            <v>46</v>
          </cell>
          <cell r="R189" t="str">
            <v>那士信</v>
          </cell>
          <cell r="S189">
            <v>58</v>
          </cell>
          <cell r="T189" t="str">
            <v>潘润</v>
          </cell>
          <cell r="U189">
            <v>51</v>
          </cell>
          <cell r="V189" t="str">
            <v>胡柔殳</v>
          </cell>
        </row>
        <row r="190">
          <cell r="A190" t="str">
            <v>513422200402070722</v>
          </cell>
          <cell r="B190" t="str">
            <v>11</v>
          </cell>
          <cell r="C190" t="str">
            <v>汪岚</v>
          </cell>
          <cell r="D190">
            <v>615</v>
          </cell>
          <cell r="E190">
            <v>103</v>
          </cell>
          <cell r="F190" t="str">
            <v>易涛</v>
          </cell>
          <cell r="G190">
            <v>97</v>
          </cell>
          <cell r="H190" t="str">
            <v>央宗娜姆</v>
          </cell>
          <cell r="I190">
            <v>105</v>
          </cell>
          <cell r="J190" t="str">
            <v>雷敏</v>
          </cell>
          <cell r="K190">
            <v>44</v>
          </cell>
          <cell r="L190" t="str">
            <v>赵建超</v>
          </cell>
          <cell r="M190">
            <v>25</v>
          </cell>
          <cell r="N190" t="str">
            <v>万饶</v>
          </cell>
          <cell r="O190">
            <v>69</v>
          </cell>
          <cell r="P190" t="str">
            <v>张弘</v>
          </cell>
          <cell r="Q190">
            <v>55</v>
          </cell>
          <cell r="R190" t="str">
            <v>那士信</v>
          </cell>
          <cell r="S190">
            <v>81</v>
          </cell>
          <cell r="T190" t="str">
            <v>潘润</v>
          </cell>
          <cell r="U190">
            <v>36</v>
          </cell>
          <cell r="V190" t="str">
            <v>胡柔殳</v>
          </cell>
        </row>
        <row r="191">
          <cell r="A191" t="str">
            <v>513422200204160030</v>
          </cell>
          <cell r="B191" t="str">
            <v>11</v>
          </cell>
          <cell r="C191" t="str">
            <v>罗伟</v>
          </cell>
          <cell r="D191">
            <v>611</v>
          </cell>
          <cell r="E191">
            <v>81</v>
          </cell>
          <cell r="F191" t="str">
            <v>易涛</v>
          </cell>
          <cell r="G191">
            <v>125</v>
          </cell>
          <cell r="H191" t="str">
            <v>央宗娜姆</v>
          </cell>
          <cell r="I191">
            <v>118</v>
          </cell>
          <cell r="J191" t="str">
            <v>雷敏</v>
          </cell>
          <cell r="K191">
            <v>84</v>
          </cell>
          <cell r="L191" t="str">
            <v>赵建超</v>
          </cell>
          <cell r="M191">
            <v>46</v>
          </cell>
          <cell r="N191" t="str">
            <v>万饶</v>
          </cell>
          <cell r="O191">
            <v>52</v>
          </cell>
          <cell r="P191" t="str">
            <v>张弘</v>
          </cell>
          <cell r="Q191">
            <v>39</v>
          </cell>
          <cell r="R191" t="str">
            <v>那士信</v>
          </cell>
          <cell r="S191">
            <v>30</v>
          </cell>
          <cell r="T191" t="str">
            <v>潘润</v>
          </cell>
          <cell r="U191">
            <v>36</v>
          </cell>
          <cell r="V191" t="str">
            <v>胡柔殳</v>
          </cell>
        </row>
        <row r="192">
          <cell r="A192" t="str">
            <v>513422200309273410</v>
          </cell>
          <cell r="B192" t="str">
            <v>11</v>
          </cell>
          <cell r="C192" t="str">
            <v>扎西龙布</v>
          </cell>
          <cell r="D192">
            <v>610.5</v>
          </cell>
          <cell r="E192">
            <v>87</v>
          </cell>
          <cell r="F192" t="str">
            <v>易涛</v>
          </cell>
          <cell r="G192">
            <v>97</v>
          </cell>
          <cell r="H192" t="str">
            <v>央宗娜姆</v>
          </cell>
          <cell r="I192">
            <v>118.5</v>
          </cell>
          <cell r="J192" t="str">
            <v>雷敏</v>
          </cell>
          <cell r="K192">
            <v>76</v>
          </cell>
          <cell r="L192" t="str">
            <v>赵建超</v>
          </cell>
          <cell r="M192">
            <v>45</v>
          </cell>
          <cell r="N192" t="str">
            <v>万饶</v>
          </cell>
          <cell r="O192">
            <v>65</v>
          </cell>
          <cell r="P192" t="str">
            <v>张弘</v>
          </cell>
          <cell r="Q192">
            <v>41</v>
          </cell>
          <cell r="R192" t="str">
            <v>那士信</v>
          </cell>
          <cell r="S192">
            <v>48</v>
          </cell>
          <cell r="T192" t="str">
            <v>潘润</v>
          </cell>
          <cell r="U192">
            <v>33</v>
          </cell>
          <cell r="V192" t="str">
            <v>胡柔殳</v>
          </cell>
        </row>
        <row r="193">
          <cell r="A193" t="str">
            <v>513422200111084411</v>
          </cell>
          <cell r="B193" t="str">
            <v>11</v>
          </cell>
          <cell r="C193" t="str">
            <v>李小龙</v>
          </cell>
          <cell r="D193">
            <v>604.5</v>
          </cell>
          <cell r="E193">
            <v>85</v>
          </cell>
          <cell r="F193" t="str">
            <v>易涛</v>
          </cell>
          <cell r="G193">
            <v>100</v>
          </cell>
          <cell r="H193" t="str">
            <v>央宗娜姆</v>
          </cell>
          <cell r="I193">
            <v>124.5</v>
          </cell>
          <cell r="J193" t="str">
            <v>雷敏</v>
          </cell>
          <cell r="K193">
            <v>62</v>
          </cell>
          <cell r="L193" t="str">
            <v>赵建超</v>
          </cell>
          <cell r="M193">
            <v>38</v>
          </cell>
          <cell r="N193" t="str">
            <v>万饶</v>
          </cell>
          <cell r="O193">
            <v>61</v>
          </cell>
          <cell r="P193" t="str">
            <v>张弘</v>
          </cell>
          <cell r="Q193">
            <v>49</v>
          </cell>
          <cell r="R193" t="str">
            <v>那士信</v>
          </cell>
          <cell r="S193">
            <v>44</v>
          </cell>
          <cell r="T193" t="str">
            <v>潘润</v>
          </cell>
          <cell r="U193">
            <v>41</v>
          </cell>
          <cell r="V193" t="str">
            <v>胡柔殳</v>
          </cell>
        </row>
        <row r="194">
          <cell r="A194" t="str">
            <v>51342220021207292X</v>
          </cell>
          <cell r="B194" t="str">
            <v>11</v>
          </cell>
          <cell r="C194" t="str">
            <v>唐康娇</v>
          </cell>
          <cell r="D194">
            <v>602</v>
          </cell>
          <cell r="E194">
            <v>89</v>
          </cell>
          <cell r="F194" t="str">
            <v>易涛</v>
          </cell>
          <cell r="G194">
            <v>104</v>
          </cell>
          <cell r="H194" t="str">
            <v>央宗娜姆</v>
          </cell>
          <cell r="I194">
            <v>104</v>
          </cell>
          <cell r="J194" t="str">
            <v>雷敏</v>
          </cell>
          <cell r="K194">
            <v>64</v>
          </cell>
          <cell r="L194" t="str">
            <v>赵建超</v>
          </cell>
          <cell r="M194">
            <v>35</v>
          </cell>
          <cell r="N194" t="str">
            <v>万饶</v>
          </cell>
          <cell r="O194">
            <v>59</v>
          </cell>
          <cell r="P194" t="str">
            <v>张弘</v>
          </cell>
          <cell r="Q194">
            <v>45</v>
          </cell>
          <cell r="R194" t="str">
            <v>那士信</v>
          </cell>
          <cell r="S194">
            <v>58</v>
          </cell>
          <cell r="T194" t="str">
            <v>潘润</v>
          </cell>
          <cell r="U194">
            <v>44</v>
          </cell>
          <cell r="V194" t="str">
            <v>胡柔殳</v>
          </cell>
        </row>
        <row r="195">
          <cell r="A195" t="str">
            <v>513422200409282111</v>
          </cell>
          <cell r="B195" t="str">
            <v>11</v>
          </cell>
          <cell r="C195" t="str">
            <v>罗顺军</v>
          </cell>
          <cell r="D195">
            <v>601</v>
          </cell>
          <cell r="E195">
            <v>83</v>
          </cell>
          <cell r="F195" t="str">
            <v>易涛</v>
          </cell>
          <cell r="G195">
            <v>78</v>
          </cell>
          <cell r="H195" t="str">
            <v>央宗娜姆</v>
          </cell>
          <cell r="I195">
            <v>117</v>
          </cell>
          <cell r="J195" t="str">
            <v>雷敏</v>
          </cell>
          <cell r="K195">
            <v>79</v>
          </cell>
          <cell r="L195" t="str">
            <v>赵建超</v>
          </cell>
          <cell r="M195">
            <v>35</v>
          </cell>
          <cell r="N195" t="str">
            <v>万饶</v>
          </cell>
          <cell r="O195">
            <v>54</v>
          </cell>
          <cell r="P195" t="str">
            <v>张弘</v>
          </cell>
          <cell r="Q195">
            <v>46</v>
          </cell>
          <cell r="R195" t="str">
            <v>那士信</v>
          </cell>
          <cell r="S195">
            <v>55</v>
          </cell>
          <cell r="T195" t="str">
            <v>潘润</v>
          </cell>
          <cell r="U195">
            <v>54</v>
          </cell>
          <cell r="V195" t="str">
            <v>胡柔殳</v>
          </cell>
        </row>
        <row r="196">
          <cell r="A196" t="str">
            <v>513422200111182513</v>
          </cell>
          <cell r="B196" t="str">
            <v>11</v>
          </cell>
          <cell r="C196" t="str">
            <v>何伟</v>
          </cell>
          <cell r="D196">
            <v>601</v>
          </cell>
          <cell r="E196">
            <v>92</v>
          </cell>
          <cell r="F196" t="str">
            <v>易涛</v>
          </cell>
          <cell r="G196">
            <v>108</v>
          </cell>
          <cell r="H196" t="str">
            <v>央宗娜姆</v>
          </cell>
          <cell r="I196">
            <v>94</v>
          </cell>
          <cell r="J196" t="str">
            <v>雷敏</v>
          </cell>
          <cell r="K196">
            <v>74</v>
          </cell>
          <cell r="L196" t="str">
            <v>赵建超</v>
          </cell>
          <cell r="M196">
            <v>40</v>
          </cell>
          <cell r="N196" t="str">
            <v>万饶</v>
          </cell>
          <cell r="O196">
            <v>62</v>
          </cell>
          <cell r="P196" t="str">
            <v>张弘</v>
          </cell>
          <cell r="Q196">
            <v>43</v>
          </cell>
          <cell r="R196" t="str">
            <v>那士信</v>
          </cell>
          <cell r="S196">
            <v>45</v>
          </cell>
          <cell r="T196" t="str">
            <v>潘润</v>
          </cell>
          <cell r="U196">
            <v>43</v>
          </cell>
          <cell r="V196" t="str">
            <v>胡柔殳</v>
          </cell>
        </row>
        <row r="197">
          <cell r="A197" t="str">
            <v>513422200406126025</v>
          </cell>
          <cell r="B197" t="str">
            <v>11</v>
          </cell>
          <cell r="C197" t="str">
            <v>央宗</v>
          </cell>
          <cell r="D197">
            <v>588</v>
          </cell>
          <cell r="E197">
            <v>86</v>
          </cell>
          <cell r="F197" t="str">
            <v>易涛</v>
          </cell>
          <cell r="G197">
            <v>101</v>
          </cell>
          <cell r="H197" t="str">
            <v>央宗娜姆</v>
          </cell>
          <cell r="I197">
            <v>114</v>
          </cell>
          <cell r="J197" t="str">
            <v>雷敏</v>
          </cell>
          <cell r="K197">
            <v>65</v>
          </cell>
          <cell r="L197" t="str">
            <v>赵建超</v>
          </cell>
          <cell r="M197">
            <v>35</v>
          </cell>
          <cell r="N197" t="str">
            <v>万饶</v>
          </cell>
          <cell r="O197">
            <v>59</v>
          </cell>
          <cell r="P197" t="str">
            <v>张弘</v>
          </cell>
          <cell r="Q197">
            <v>41</v>
          </cell>
          <cell r="R197" t="str">
            <v>那士信</v>
          </cell>
          <cell r="S197">
            <v>42</v>
          </cell>
          <cell r="T197" t="str">
            <v>潘润</v>
          </cell>
          <cell r="U197">
            <v>45</v>
          </cell>
          <cell r="V197" t="str">
            <v>胡柔殳</v>
          </cell>
        </row>
        <row r="198">
          <cell r="A198" t="str">
            <v>513422200401202519</v>
          </cell>
          <cell r="B198" t="str">
            <v>11</v>
          </cell>
          <cell r="C198" t="str">
            <v>毛健华</v>
          </cell>
          <cell r="D198">
            <v>584.5</v>
          </cell>
          <cell r="E198">
            <v>90</v>
          </cell>
          <cell r="F198" t="str">
            <v>易涛</v>
          </cell>
          <cell r="G198">
            <v>106</v>
          </cell>
          <cell r="H198" t="str">
            <v>央宗娜姆</v>
          </cell>
          <cell r="I198">
            <v>101.5</v>
          </cell>
          <cell r="J198" t="str">
            <v>雷敏</v>
          </cell>
          <cell r="K198">
            <v>76</v>
          </cell>
          <cell r="L198" t="str">
            <v>赵建超</v>
          </cell>
          <cell r="M198">
            <v>55</v>
          </cell>
          <cell r="N198" t="str">
            <v>万饶</v>
          </cell>
          <cell r="O198">
            <v>47</v>
          </cell>
          <cell r="P198" t="str">
            <v>张弘</v>
          </cell>
          <cell r="Q198">
            <v>42</v>
          </cell>
          <cell r="R198" t="str">
            <v>那士信</v>
          </cell>
          <cell r="S198">
            <v>33</v>
          </cell>
          <cell r="T198" t="str">
            <v>潘润</v>
          </cell>
          <cell r="U198">
            <v>34</v>
          </cell>
          <cell r="V198" t="str">
            <v>胡柔殳</v>
          </cell>
        </row>
        <row r="199">
          <cell r="A199" t="str">
            <v>513422200302232122</v>
          </cell>
          <cell r="B199" t="str">
            <v>11</v>
          </cell>
          <cell r="C199" t="str">
            <v>杨勇珍</v>
          </cell>
          <cell r="D199">
            <v>584</v>
          </cell>
          <cell r="E199">
            <v>90</v>
          </cell>
          <cell r="F199" t="str">
            <v>易涛</v>
          </cell>
          <cell r="G199">
            <v>112</v>
          </cell>
          <cell r="H199" t="str">
            <v>央宗娜姆</v>
          </cell>
          <cell r="I199">
            <v>77</v>
          </cell>
          <cell r="J199" t="str">
            <v>雷敏</v>
          </cell>
          <cell r="K199">
            <v>76</v>
          </cell>
          <cell r="L199" t="str">
            <v>赵建超</v>
          </cell>
          <cell r="M199">
            <v>29</v>
          </cell>
          <cell r="N199" t="str">
            <v>万饶</v>
          </cell>
          <cell r="O199">
            <v>61</v>
          </cell>
          <cell r="P199" t="str">
            <v>张弘</v>
          </cell>
          <cell r="Q199">
            <v>55</v>
          </cell>
          <cell r="R199" t="str">
            <v>那士信</v>
          </cell>
          <cell r="S199">
            <v>47</v>
          </cell>
          <cell r="T199" t="str">
            <v>潘润</v>
          </cell>
          <cell r="U199">
            <v>37</v>
          </cell>
          <cell r="V199" t="str">
            <v>胡柔殳</v>
          </cell>
        </row>
        <row r="200">
          <cell r="A200" t="str">
            <v>513422200404140026</v>
          </cell>
          <cell r="B200" t="str">
            <v>11</v>
          </cell>
          <cell r="C200" t="str">
            <v>马跃玲</v>
          </cell>
          <cell r="D200">
            <v>579</v>
          </cell>
          <cell r="E200">
            <v>93</v>
          </cell>
          <cell r="F200" t="str">
            <v>易涛</v>
          </cell>
          <cell r="G200">
            <v>115</v>
          </cell>
          <cell r="H200" t="str">
            <v>央宗娜姆</v>
          </cell>
          <cell r="I200">
            <v>104</v>
          </cell>
          <cell r="J200" t="str">
            <v>雷敏</v>
          </cell>
          <cell r="K200">
            <v>63</v>
          </cell>
          <cell r="L200" t="str">
            <v>赵建超</v>
          </cell>
          <cell r="M200">
            <v>21</v>
          </cell>
          <cell r="N200" t="str">
            <v>万饶</v>
          </cell>
          <cell r="O200">
            <v>54</v>
          </cell>
          <cell r="P200" t="str">
            <v>张弘</v>
          </cell>
          <cell r="Q200">
            <v>29</v>
          </cell>
          <cell r="R200" t="str">
            <v>那士信</v>
          </cell>
          <cell r="S200">
            <v>47</v>
          </cell>
          <cell r="T200" t="str">
            <v>潘润</v>
          </cell>
          <cell r="U200">
            <v>53</v>
          </cell>
          <cell r="V200" t="str">
            <v>胡柔殳</v>
          </cell>
        </row>
        <row r="201">
          <cell r="A201" t="str">
            <v>513422200309234411</v>
          </cell>
          <cell r="B201" t="str">
            <v>11</v>
          </cell>
          <cell r="C201" t="str">
            <v>毛伍卡</v>
          </cell>
          <cell r="D201">
            <v>557.5</v>
          </cell>
          <cell r="E201">
            <v>78</v>
          </cell>
          <cell r="F201" t="str">
            <v>易涛</v>
          </cell>
          <cell r="G201">
            <v>108</v>
          </cell>
          <cell r="H201" t="str">
            <v>央宗娜姆</v>
          </cell>
          <cell r="I201">
            <v>101.5</v>
          </cell>
          <cell r="J201" t="str">
            <v>雷敏</v>
          </cell>
          <cell r="K201">
            <v>67</v>
          </cell>
          <cell r="L201" t="str">
            <v>赵建超</v>
          </cell>
          <cell r="M201">
            <v>32</v>
          </cell>
          <cell r="N201" t="str">
            <v>万饶</v>
          </cell>
          <cell r="O201">
            <v>45</v>
          </cell>
          <cell r="P201" t="str">
            <v>张弘</v>
          </cell>
          <cell r="Q201">
            <v>45</v>
          </cell>
          <cell r="R201" t="str">
            <v>那士信</v>
          </cell>
          <cell r="S201">
            <v>44</v>
          </cell>
          <cell r="T201" t="str">
            <v>潘润</v>
          </cell>
          <cell r="U201">
            <v>37</v>
          </cell>
          <cell r="V201" t="str">
            <v>胡柔殳</v>
          </cell>
        </row>
        <row r="202">
          <cell r="A202" t="str">
            <v>51342220020504092X</v>
          </cell>
          <cell r="B202" t="str">
            <v>11</v>
          </cell>
          <cell r="C202" t="str">
            <v>王晓月</v>
          </cell>
          <cell r="D202">
            <v>557</v>
          </cell>
          <cell r="E202">
            <v>91</v>
          </cell>
          <cell r="F202" t="str">
            <v>易涛</v>
          </cell>
          <cell r="G202">
            <v>102</v>
          </cell>
          <cell r="H202" t="str">
            <v>央宗娜姆</v>
          </cell>
          <cell r="I202">
            <v>110</v>
          </cell>
          <cell r="J202" t="str">
            <v>雷敏</v>
          </cell>
          <cell r="K202">
            <v>54</v>
          </cell>
          <cell r="L202" t="str">
            <v>赵建超</v>
          </cell>
          <cell r="M202">
            <v>29</v>
          </cell>
          <cell r="N202" t="str">
            <v>万饶</v>
          </cell>
          <cell r="O202">
            <v>46</v>
          </cell>
          <cell r="P202" t="str">
            <v>张弘</v>
          </cell>
          <cell r="Q202">
            <v>48</v>
          </cell>
          <cell r="R202" t="str">
            <v>那士信</v>
          </cell>
          <cell r="S202">
            <v>41</v>
          </cell>
          <cell r="T202" t="str">
            <v>潘润</v>
          </cell>
          <cell r="U202">
            <v>36</v>
          </cell>
          <cell r="V202" t="str">
            <v>胡柔殳</v>
          </cell>
        </row>
        <row r="203">
          <cell r="A203" t="str">
            <v>513422200203092312</v>
          </cell>
          <cell r="B203" t="str">
            <v>11</v>
          </cell>
          <cell r="C203" t="str">
            <v>何扎西</v>
          </cell>
          <cell r="D203">
            <v>554</v>
          </cell>
          <cell r="E203">
            <v>96</v>
          </cell>
          <cell r="F203" t="str">
            <v>易涛</v>
          </cell>
          <cell r="G203">
            <v>70</v>
          </cell>
          <cell r="H203" t="str">
            <v>央宗娜姆</v>
          </cell>
          <cell r="I203">
            <v>104</v>
          </cell>
          <cell r="J203" t="str">
            <v>雷敏</v>
          </cell>
          <cell r="K203">
            <v>67</v>
          </cell>
          <cell r="L203" t="str">
            <v>赵建超</v>
          </cell>
          <cell r="M203">
            <v>30</v>
          </cell>
          <cell r="N203" t="str">
            <v>万饶</v>
          </cell>
          <cell r="O203">
            <v>56</v>
          </cell>
          <cell r="P203" t="str">
            <v>张弘</v>
          </cell>
          <cell r="Q203">
            <v>40</v>
          </cell>
          <cell r="R203" t="str">
            <v>那士信</v>
          </cell>
          <cell r="S203">
            <v>48</v>
          </cell>
          <cell r="T203" t="str">
            <v>潘润</v>
          </cell>
          <cell r="U203">
            <v>43</v>
          </cell>
          <cell r="V203" t="str">
            <v>胡柔殳</v>
          </cell>
        </row>
        <row r="204">
          <cell r="A204" t="str">
            <v>513422200204160022</v>
          </cell>
          <cell r="B204" t="str">
            <v>11</v>
          </cell>
          <cell r="C204" t="str">
            <v>马海艳</v>
          </cell>
          <cell r="D204">
            <v>553.5</v>
          </cell>
          <cell r="E204">
            <v>87</v>
          </cell>
          <cell r="F204" t="str">
            <v>易涛</v>
          </cell>
          <cell r="G204">
            <v>110</v>
          </cell>
          <cell r="H204" t="str">
            <v>央宗娜姆</v>
          </cell>
          <cell r="I204">
            <v>108.5</v>
          </cell>
          <cell r="J204" t="str">
            <v>雷敏</v>
          </cell>
          <cell r="K204">
            <v>53</v>
          </cell>
          <cell r="L204" t="str">
            <v>赵建超</v>
          </cell>
          <cell r="M204">
            <v>30</v>
          </cell>
          <cell r="N204" t="str">
            <v>万饶</v>
          </cell>
          <cell r="O204">
            <v>26</v>
          </cell>
          <cell r="P204" t="str">
            <v>张弘</v>
          </cell>
          <cell r="Q204">
            <v>55</v>
          </cell>
          <cell r="R204" t="str">
            <v>那士信</v>
          </cell>
          <cell r="S204">
            <v>49</v>
          </cell>
          <cell r="T204" t="str">
            <v>潘润</v>
          </cell>
          <cell r="U204">
            <v>35</v>
          </cell>
          <cell r="V204" t="str">
            <v>胡柔殳</v>
          </cell>
        </row>
        <row r="205">
          <cell r="A205" t="str">
            <v>513422200101146826</v>
          </cell>
          <cell r="B205" t="str">
            <v>11</v>
          </cell>
          <cell r="C205" t="str">
            <v>王次掉莫</v>
          </cell>
          <cell r="D205">
            <v>553</v>
          </cell>
          <cell r="E205">
            <v>87</v>
          </cell>
          <cell r="F205" t="str">
            <v>易涛</v>
          </cell>
          <cell r="G205">
            <v>91</v>
          </cell>
          <cell r="H205" t="str">
            <v>央宗娜姆</v>
          </cell>
          <cell r="I205">
            <v>86</v>
          </cell>
          <cell r="J205" t="str">
            <v>雷敏</v>
          </cell>
          <cell r="K205">
            <v>62</v>
          </cell>
          <cell r="L205" t="str">
            <v>赵建超</v>
          </cell>
          <cell r="M205">
            <v>43</v>
          </cell>
          <cell r="N205" t="str">
            <v>万饶</v>
          </cell>
          <cell r="O205">
            <v>47</v>
          </cell>
          <cell r="P205" t="str">
            <v>张弘</v>
          </cell>
          <cell r="Q205">
            <v>56</v>
          </cell>
          <cell r="R205" t="str">
            <v>那士信</v>
          </cell>
          <cell r="S205">
            <v>48</v>
          </cell>
          <cell r="T205" t="str">
            <v>潘润</v>
          </cell>
          <cell r="U205">
            <v>33</v>
          </cell>
          <cell r="V205" t="str">
            <v>胡柔殳</v>
          </cell>
        </row>
        <row r="206">
          <cell r="A206" t="str">
            <v>513422200105120025</v>
          </cell>
          <cell r="B206" t="str">
            <v>11</v>
          </cell>
          <cell r="C206" t="str">
            <v>马阿英莫</v>
          </cell>
          <cell r="D206">
            <v>552.5</v>
          </cell>
          <cell r="E206">
            <v>92</v>
          </cell>
          <cell r="F206" t="str">
            <v>易涛</v>
          </cell>
          <cell r="G206">
            <v>78</v>
          </cell>
          <cell r="H206" t="str">
            <v>央宗娜姆</v>
          </cell>
          <cell r="I206">
            <v>101.5</v>
          </cell>
          <cell r="J206" t="str">
            <v>雷敏</v>
          </cell>
          <cell r="K206">
            <v>41</v>
          </cell>
          <cell r="L206" t="str">
            <v>赵建超</v>
          </cell>
          <cell r="M206">
            <v>16</v>
          </cell>
          <cell r="N206" t="str">
            <v>万饶</v>
          </cell>
          <cell r="O206">
            <v>58</v>
          </cell>
          <cell r="P206" t="str">
            <v>张弘</v>
          </cell>
          <cell r="Q206">
            <v>55</v>
          </cell>
          <cell r="R206" t="str">
            <v>那士信</v>
          </cell>
          <cell r="S206">
            <v>49</v>
          </cell>
          <cell r="T206" t="str">
            <v>潘润</v>
          </cell>
          <cell r="U206">
            <v>62</v>
          </cell>
          <cell r="V206" t="str">
            <v>胡柔殳</v>
          </cell>
        </row>
        <row r="207">
          <cell r="A207" t="str">
            <v>513422200307183411</v>
          </cell>
          <cell r="B207" t="str">
            <v>11</v>
          </cell>
          <cell r="C207" t="str">
            <v>边玛杜基</v>
          </cell>
          <cell r="D207">
            <v>533</v>
          </cell>
          <cell r="E207">
            <v>93</v>
          </cell>
          <cell r="F207" t="str">
            <v>易涛</v>
          </cell>
          <cell r="G207">
            <v>74</v>
          </cell>
          <cell r="H207" t="str">
            <v>央宗娜姆</v>
          </cell>
          <cell r="I207">
            <v>123</v>
          </cell>
          <cell r="J207" t="str">
            <v>雷敏</v>
          </cell>
          <cell r="K207">
            <v>21</v>
          </cell>
          <cell r="L207" t="str">
            <v>赵建超</v>
          </cell>
          <cell r="M207">
            <v>20</v>
          </cell>
          <cell r="N207" t="str">
            <v>万饶</v>
          </cell>
          <cell r="O207">
            <v>31</v>
          </cell>
          <cell r="P207" t="str">
            <v>张弘</v>
          </cell>
          <cell r="Q207">
            <v>48</v>
          </cell>
          <cell r="R207" t="str">
            <v>那士信</v>
          </cell>
          <cell r="S207">
            <v>63</v>
          </cell>
          <cell r="T207" t="str">
            <v>潘润</v>
          </cell>
          <cell r="U207">
            <v>60</v>
          </cell>
          <cell r="V207" t="str">
            <v>胡柔殳</v>
          </cell>
        </row>
        <row r="208">
          <cell r="A208" t="str">
            <v>513422200403061318</v>
          </cell>
          <cell r="B208" t="str">
            <v>11</v>
          </cell>
          <cell r="C208" t="str">
            <v>苟顺华</v>
          </cell>
          <cell r="D208">
            <v>506</v>
          </cell>
          <cell r="E208">
            <v>90</v>
          </cell>
          <cell r="F208" t="str">
            <v>易涛</v>
          </cell>
          <cell r="G208">
            <v>80</v>
          </cell>
          <cell r="H208" t="str">
            <v>央宗娜姆</v>
          </cell>
          <cell r="I208">
            <v>96</v>
          </cell>
          <cell r="J208" t="str">
            <v>雷敏</v>
          </cell>
          <cell r="K208">
            <v>47</v>
          </cell>
          <cell r="L208" t="str">
            <v>赵建超</v>
          </cell>
          <cell r="M208">
            <v>23</v>
          </cell>
          <cell r="N208" t="str">
            <v>万饶</v>
          </cell>
          <cell r="O208">
            <v>22</v>
          </cell>
          <cell r="P208" t="str">
            <v>张弘</v>
          </cell>
          <cell r="Q208">
            <v>39</v>
          </cell>
          <cell r="R208" t="str">
            <v>那士信</v>
          </cell>
          <cell r="S208">
            <v>62</v>
          </cell>
          <cell r="T208" t="str">
            <v>潘润</v>
          </cell>
          <cell r="U208">
            <v>47</v>
          </cell>
          <cell r="V208" t="str">
            <v>胡柔殳</v>
          </cell>
        </row>
        <row r="209">
          <cell r="A209" t="str">
            <v>513422200111094222</v>
          </cell>
          <cell r="B209" t="str">
            <v>2</v>
          </cell>
          <cell r="C209" t="str">
            <v>仁青娜姆</v>
          </cell>
          <cell r="D209">
            <v>541.5</v>
          </cell>
          <cell r="E209">
            <v>101</v>
          </cell>
          <cell r="F209" t="str">
            <v>格绒燚西</v>
          </cell>
          <cell r="G209">
            <v>52</v>
          </cell>
          <cell r="H209" t="str">
            <v>王江</v>
          </cell>
          <cell r="I209">
            <v>112.5</v>
          </cell>
          <cell r="J209" t="str">
            <v>周凯</v>
          </cell>
          <cell r="K209">
            <v>22</v>
          </cell>
          <cell r="L209" t="str">
            <v>王友春</v>
          </cell>
          <cell r="M209">
            <v>12</v>
          </cell>
          <cell r="N209" t="str">
            <v>万饶</v>
          </cell>
          <cell r="O209">
            <v>25</v>
          </cell>
          <cell r="P209" t="str">
            <v>杜建清</v>
          </cell>
          <cell r="Q209">
            <v>68</v>
          </cell>
          <cell r="R209" t="str">
            <v>那士信</v>
          </cell>
          <cell r="S209">
            <v>66</v>
          </cell>
          <cell r="T209" t="str">
            <v>降初里</v>
          </cell>
          <cell r="U209">
            <v>83</v>
          </cell>
          <cell r="V209" t="str">
            <v>刘壑</v>
          </cell>
        </row>
        <row r="210">
          <cell r="A210" t="str">
            <v>513422200406101514</v>
          </cell>
          <cell r="B210" t="str">
            <v>2</v>
          </cell>
          <cell r="C210" t="str">
            <v>吕拉龙</v>
          </cell>
          <cell r="D210">
            <v>534.5</v>
          </cell>
          <cell r="E210">
            <v>84</v>
          </cell>
          <cell r="F210" t="str">
            <v>格绒燚西</v>
          </cell>
          <cell r="G210">
            <v>76</v>
          </cell>
          <cell r="H210" t="str">
            <v>王江</v>
          </cell>
          <cell r="I210">
            <v>103.5</v>
          </cell>
          <cell r="J210" t="str">
            <v>周凯</v>
          </cell>
          <cell r="K210">
            <v>26</v>
          </cell>
          <cell r="L210" t="str">
            <v>王友春</v>
          </cell>
          <cell r="M210">
            <v>19</v>
          </cell>
          <cell r="N210" t="str">
            <v>万饶</v>
          </cell>
          <cell r="O210">
            <v>28</v>
          </cell>
          <cell r="P210" t="str">
            <v>杜建清</v>
          </cell>
          <cell r="Q210">
            <v>59</v>
          </cell>
          <cell r="R210" t="str">
            <v>那士信</v>
          </cell>
          <cell r="S210">
            <v>60</v>
          </cell>
          <cell r="T210" t="str">
            <v>降初里</v>
          </cell>
          <cell r="U210">
            <v>79</v>
          </cell>
          <cell r="V210" t="str">
            <v>刘壑</v>
          </cell>
        </row>
        <row r="211">
          <cell r="A211" t="str">
            <v>513422200312260311</v>
          </cell>
          <cell r="B211" t="str">
            <v>2</v>
          </cell>
          <cell r="C211" t="str">
            <v>王正才</v>
          </cell>
          <cell r="D211">
            <v>533.5</v>
          </cell>
          <cell r="E211">
            <v>83</v>
          </cell>
          <cell r="F211" t="str">
            <v>格绒燚西</v>
          </cell>
          <cell r="G211">
            <v>81</v>
          </cell>
          <cell r="H211" t="str">
            <v>王江</v>
          </cell>
          <cell r="I211">
            <v>59.5</v>
          </cell>
          <cell r="J211" t="str">
            <v>周凯</v>
          </cell>
          <cell r="K211">
            <v>50</v>
          </cell>
          <cell r="L211" t="str">
            <v>王友春</v>
          </cell>
          <cell r="M211">
            <v>15</v>
          </cell>
          <cell r="N211" t="str">
            <v>万饶</v>
          </cell>
          <cell r="O211">
            <v>26</v>
          </cell>
          <cell r="P211" t="str">
            <v>杜建清</v>
          </cell>
          <cell r="Q211">
            <v>67</v>
          </cell>
          <cell r="R211" t="str">
            <v>那士信</v>
          </cell>
          <cell r="S211">
            <v>63</v>
          </cell>
          <cell r="T211" t="str">
            <v>降初里</v>
          </cell>
          <cell r="U211">
            <v>89</v>
          </cell>
          <cell r="V211" t="str">
            <v>刘壑</v>
          </cell>
        </row>
        <row r="212">
          <cell r="A212" t="str">
            <v>513422200105102548</v>
          </cell>
          <cell r="B212" t="str">
            <v>2</v>
          </cell>
          <cell r="C212" t="str">
            <v>伍冬兰</v>
          </cell>
          <cell r="D212">
            <v>521</v>
          </cell>
          <cell r="E212">
            <v>80</v>
          </cell>
          <cell r="F212" t="str">
            <v>格绒燚西</v>
          </cell>
          <cell r="G212">
            <v>95</v>
          </cell>
          <cell r="H212" t="str">
            <v>王江</v>
          </cell>
          <cell r="I212">
            <v>104</v>
          </cell>
          <cell r="J212" t="str">
            <v>周凯</v>
          </cell>
          <cell r="K212">
            <v>50</v>
          </cell>
          <cell r="L212" t="str">
            <v>王友春</v>
          </cell>
          <cell r="M212">
            <v>30</v>
          </cell>
          <cell r="N212" t="str">
            <v>万饶</v>
          </cell>
          <cell r="O212">
            <v>45</v>
          </cell>
          <cell r="P212" t="str">
            <v>杜建清</v>
          </cell>
          <cell r="Q212">
            <v>39</v>
          </cell>
          <cell r="R212" t="str">
            <v>那士信</v>
          </cell>
          <cell r="S212">
            <v>42</v>
          </cell>
          <cell r="T212" t="str">
            <v>降初里</v>
          </cell>
          <cell r="U212">
            <v>36</v>
          </cell>
          <cell r="V212" t="str">
            <v>刘壑</v>
          </cell>
        </row>
        <row r="213">
          <cell r="A213" t="str">
            <v>513422200102066828</v>
          </cell>
          <cell r="B213" t="str">
            <v>2</v>
          </cell>
          <cell r="C213" t="str">
            <v>韩琴琴</v>
          </cell>
          <cell r="D213">
            <v>517</v>
          </cell>
          <cell r="E213">
            <v>89</v>
          </cell>
          <cell r="F213" t="str">
            <v>格绒燚西</v>
          </cell>
          <cell r="G213">
            <v>87</v>
          </cell>
          <cell r="H213" t="str">
            <v>王江</v>
          </cell>
          <cell r="I213">
            <v>100</v>
          </cell>
          <cell r="J213" t="str">
            <v>周凯</v>
          </cell>
          <cell r="K213">
            <v>27</v>
          </cell>
          <cell r="L213" t="str">
            <v>王友春</v>
          </cell>
          <cell r="M213">
            <v>25</v>
          </cell>
          <cell r="N213" t="str">
            <v>万饶</v>
          </cell>
          <cell r="O213">
            <v>17</v>
          </cell>
          <cell r="P213" t="str">
            <v>杜建清</v>
          </cell>
          <cell r="Q213">
            <v>55</v>
          </cell>
          <cell r="R213" t="str">
            <v>那士信</v>
          </cell>
          <cell r="S213">
            <v>56</v>
          </cell>
          <cell r="T213" t="str">
            <v>降初里</v>
          </cell>
          <cell r="U213">
            <v>61</v>
          </cell>
          <cell r="V213" t="str">
            <v>刘壑</v>
          </cell>
        </row>
        <row r="214">
          <cell r="A214" t="str">
            <v>513422200306152349</v>
          </cell>
          <cell r="B214" t="str">
            <v>2</v>
          </cell>
          <cell r="C214" t="str">
            <v>杨银春</v>
          </cell>
          <cell r="D214">
            <v>510</v>
          </cell>
          <cell r="E214">
            <v>73</v>
          </cell>
          <cell r="F214" t="str">
            <v>格绒燚西</v>
          </cell>
          <cell r="G214">
            <v>74</v>
          </cell>
          <cell r="H214" t="str">
            <v>王江</v>
          </cell>
          <cell r="I214">
            <v>61</v>
          </cell>
          <cell r="J214" t="str">
            <v>周凯</v>
          </cell>
          <cell r="K214">
            <v>39</v>
          </cell>
          <cell r="L214" t="str">
            <v>王友春</v>
          </cell>
          <cell r="M214">
            <v>26</v>
          </cell>
          <cell r="N214" t="str">
            <v>万饶</v>
          </cell>
          <cell r="O214">
            <v>37</v>
          </cell>
          <cell r="P214" t="str">
            <v>杜建清</v>
          </cell>
          <cell r="Q214">
            <v>45</v>
          </cell>
          <cell r="R214" t="str">
            <v>那士信</v>
          </cell>
          <cell r="S214">
            <v>72</v>
          </cell>
          <cell r="T214" t="str">
            <v>降初里</v>
          </cell>
          <cell r="U214">
            <v>83</v>
          </cell>
          <cell r="V214" t="str">
            <v>刘壑</v>
          </cell>
        </row>
        <row r="215">
          <cell r="A215" t="str">
            <v>513422200112122125</v>
          </cell>
          <cell r="B215" t="str">
            <v>2</v>
          </cell>
          <cell r="C215" t="str">
            <v>马尔其</v>
          </cell>
          <cell r="D215">
            <v>509.5</v>
          </cell>
          <cell r="E215">
            <v>85</v>
          </cell>
          <cell r="F215" t="str">
            <v>格绒燚西</v>
          </cell>
          <cell r="G215">
            <v>83</v>
          </cell>
          <cell r="H215" t="str">
            <v>王江</v>
          </cell>
          <cell r="I215">
            <v>97.5</v>
          </cell>
          <cell r="J215" t="str">
            <v>周凯</v>
          </cell>
          <cell r="K215">
            <v>22</v>
          </cell>
          <cell r="L215" t="str">
            <v>王友春</v>
          </cell>
          <cell r="M215">
            <v>19</v>
          </cell>
          <cell r="N215" t="str">
            <v>万饶</v>
          </cell>
          <cell r="O215">
            <v>21</v>
          </cell>
          <cell r="P215" t="str">
            <v>杜建清</v>
          </cell>
          <cell r="Q215">
            <v>71</v>
          </cell>
          <cell r="R215" t="str">
            <v>那士信</v>
          </cell>
          <cell r="S215">
            <v>50</v>
          </cell>
          <cell r="T215" t="str">
            <v>降初里</v>
          </cell>
          <cell r="U215">
            <v>61</v>
          </cell>
          <cell r="V215" t="str">
            <v>刘壑</v>
          </cell>
        </row>
        <row r="216">
          <cell r="A216" t="str">
            <v>51342220030703212X</v>
          </cell>
          <cell r="B216" t="str">
            <v>2</v>
          </cell>
          <cell r="C216" t="str">
            <v>次里祝玛</v>
          </cell>
          <cell r="D216">
            <v>509</v>
          </cell>
          <cell r="E216">
            <v>90</v>
          </cell>
          <cell r="F216" t="str">
            <v>格绒燚西</v>
          </cell>
          <cell r="G216">
            <v>64</v>
          </cell>
          <cell r="H216" t="str">
            <v>王江</v>
          </cell>
          <cell r="I216">
            <v>87</v>
          </cell>
          <cell r="J216" t="str">
            <v>周凯</v>
          </cell>
          <cell r="K216">
            <v>23</v>
          </cell>
          <cell r="L216" t="str">
            <v>王友春</v>
          </cell>
          <cell r="M216">
            <v>20</v>
          </cell>
          <cell r="N216" t="str">
            <v>万饶</v>
          </cell>
          <cell r="O216">
            <v>32</v>
          </cell>
          <cell r="P216" t="str">
            <v>杜建清</v>
          </cell>
          <cell r="Q216">
            <v>61</v>
          </cell>
          <cell r="R216" t="str">
            <v>那士信</v>
          </cell>
          <cell r="S216">
            <v>70</v>
          </cell>
          <cell r="T216" t="str">
            <v>降初里</v>
          </cell>
          <cell r="U216">
            <v>62</v>
          </cell>
          <cell r="V216" t="str">
            <v>刘壑</v>
          </cell>
        </row>
        <row r="217">
          <cell r="A217" t="str">
            <v>513422200003255025</v>
          </cell>
          <cell r="B217" t="str">
            <v>2</v>
          </cell>
          <cell r="C217" t="str">
            <v>降初</v>
          </cell>
          <cell r="D217">
            <v>497.5</v>
          </cell>
          <cell r="E217">
            <v>92</v>
          </cell>
          <cell r="F217" t="str">
            <v>格绒燚西</v>
          </cell>
          <cell r="G217">
            <v>65</v>
          </cell>
          <cell r="H217" t="str">
            <v>王江</v>
          </cell>
          <cell r="I217">
            <v>77.5</v>
          </cell>
          <cell r="J217" t="str">
            <v>周凯</v>
          </cell>
          <cell r="K217">
            <v>23</v>
          </cell>
          <cell r="L217" t="str">
            <v>王友春</v>
          </cell>
          <cell r="M217">
            <v>25</v>
          </cell>
          <cell r="N217" t="str">
            <v>万饶</v>
          </cell>
          <cell r="O217">
            <v>21</v>
          </cell>
          <cell r="P217" t="str">
            <v>杜建清</v>
          </cell>
          <cell r="Q217">
            <v>53</v>
          </cell>
          <cell r="R217" t="str">
            <v>那士信</v>
          </cell>
          <cell r="S217">
            <v>73</v>
          </cell>
          <cell r="T217" t="str">
            <v>降初里</v>
          </cell>
          <cell r="U217">
            <v>68</v>
          </cell>
          <cell r="V217" t="str">
            <v>刘壑</v>
          </cell>
        </row>
        <row r="218">
          <cell r="A218" t="str">
            <v>51342220021027662X</v>
          </cell>
          <cell r="B218" t="str">
            <v>2</v>
          </cell>
          <cell r="C218" t="str">
            <v>周健秀</v>
          </cell>
          <cell r="D218">
            <v>493</v>
          </cell>
          <cell r="E218">
            <v>75</v>
          </cell>
          <cell r="F218" t="str">
            <v>格绒燚西</v>
          </cell>
          <cell r="G218">
            <v>56</v>
          </cell>
          <cell r="H218" t="str">
            <v>王江</v>
          </cell>
          <cell r="I218">
            <v>98</v>
          </cell>
          <cell r="J218" t="str">
            <v>周凯</v>
          </cell>
          <cell r="K218">
            <v>30</v>
          </cell>
          <cell r="L218" t="str">
            <v>王友春</v>
          </cell>
          <cell r="M218">
            <v>19</v>
          </cell>
          <cell r="N218" t="str">
            <v>万饶</v>
          </cell>
          <cell r="O218">
            <v>31</v>
          </cell>
          <cell r="P218" t="str">
            <v>杜建清</v>
          </cell>
          <cell r="Q218">
            <v>49</v>
          </cell>
          <cell r="R218" t="str">
            <v>那士信</v>
          </cell>
          <cell r="S218">
            <v>59</v>
          </cell>
          <cell r="T218" t="str">
            <v>降初里</v>
          </cell>
          <cell r="U218">
            <v>76</v>
          </cell>
          <cell r="V218" t="str">
            <v>刘壑</v>
          </cell>
        </row>
        <row r="219">
          <cell r="A219" t="str">
            <v>513422200107021928</v>
          </cell>
          <cell r="B219" t="str">
            <v>2</v>
          </cell>
          <cell r="C219" t="str">
            <v>王英</v>
          </cell>
          <cell r="D219">
            <v>491.5</v>
          </cell>
          <cell r="E219">
            <v>82</v>
          </cell>
          <cell r="F219" t="str">
            <v>格绒燚西</v>
          </cell>
          <cell r="G219">
            <v>74</v>
          </cell>
          <cell r="H219" t="str">
            <v>王江</v>
          </cell>
          <cell r="I219">
            <v>106.5</v>
          </cell>
          <cell r="J219" t="str">
            <v>周凯</v>
          </cell>
          <cell r="K219">
            <v>19</v>
          </cell>
          <cell r="L219" t="str">
            <v>王友春</v>
          </cell>
          <cell r="M219">
            <v>13</v>
          </cell>
          <cell r="N219" t="str">
            <v>万饶</v>
          </cell>
          <cell r="O219">
            <v>29</v>
          </cell>
          <cell r="P219" t="str">
            <v>杜建清</v>
          </cell>
          <cell r="Q219">
            <v>55</v>
          </cell>
          <cell r="R219" t="str">
            <v>那士信</v>
          </cell>
          <cell r="S219">
            <v>55</v>
          </cell>
          <cell r="T219" t="str">
            <v>降初里</v>
          </cell>
          <cell r="U219">
            <v>58</v>
          </cell>
          <cell r="V219" t="str">
            <v>刘壑</v>
          </cell>
        </row>
        <row r="220">
          <cell r="A220" t="str">
            <v>513422200403202926</v>
          </cell>
          <cell r="B220" t="str">
            <v>2</v>
          </cell>
          <cell r="C220" t="str">
            <v>唐春兰</v>
          </cell>
          <cell r="D220">
            <v>488</v>
          </cell>
          <cell r="E220">
            <v>84</v>
          </cell>
          <cell r="F220" t="str">
            <v>格绒燚西</v>
          </cell>
          <cell r="G220">
            <v>59</v>
          </cell>
          <cell r="H220" t="str">
            <v>王江</v>
          </cell>
          <cell r="I220">
            <v>108</v>
          </cell>
          <cell r="J220" t="str">
            <v>周凯</v>
          </cell>
          <cell r="K220">
            <v>24</v>
          </cell>
          <cell r="L220" t="str">
            <v>王友春</v>
          </cell>
          <cell r="M220">
            <v>27</v>
          </cell>
          <cell r="N220" t="str">
            <v>万饶</v>
          </cell>
          <cell r="O220">
            <v>31</v>
          </cell>
          <cell r="P220" t="str">
            <v>杜建清</v>
          </cell>
          <cell r="Q220">
            <v>53</v>
          </cell>
          <cell r="R220" t="str">
            <v>那士信</v>
          </cell>
          <cell r="S220">
            <v>48</v>
          </cell>
          <cell r="T220" t="str">
            <v>降初里</v>
          </cell>
          <cell r="U220">
            <v>54</v>
          </cell>
          <cell r="V220" t="str">
            <v>刘壑</v>
          </cell>
        </row>
        <row r="221">
          <cell r="A221" t="str">
            <v>51342220020702291X</v>
          </cell>
          <cell r="B221" t="str">
            <v>2</v>
          </cell>
          <cell r="C221" t="str">
            <v>曾庭友</v>
          </cell>
          <cell r="D221">
            <v>486</v>
          </cell>
          <cell r="E221">
            <v>64</v>
          </cell>
          <cell r="F221" t="str">
            <v>格绒燚西</v>
          </cell>
          <cell r="G221">
            <v>98</v>
          </cell>
          <cell r="H221" t="str">
            <v>王江</v>
          </cell>
          <cell r="I221">
            <v>67</v>
          </cell>
          <cell r="J221" t="str">
            <v>周凯</v>
          </cell>
          <cell r="K221">
            <v>47</v>
          </cell>
          <cell r="L221" t="str">
            <v>王友春</v>
          </cell>
          <cell r="M221">
            <v>17</v>
          </cell>
          <cell r="N221" t="str">
            <v>万饶</v>
          </cell>
          <cell r="O221">
            <v>47</v>
          </cell>
          <cell r="P221" t="str">
            <v>杜建清</v>
          </cell>
          <cell r="Q221">
            <v>38</v>
          </cell>
          <cell r="R221" t="str">
            <v>那士信</v>
          </cell>
          <cell r="S221">
            <v>54</v>
          </cell>
          <cell r="T221" t="str">
            <v>降初里</v>
          </cell>
          <cell r="U221">
            <v>54</v>
          </cell>
          <cell r="V221" t="str">
            <v>刘壑</v>
          </cell>
        </row>
        <row r="222">
          <cell r="A222" t="str">
            <v>513422200101166229</v>
          </cell>
          <cell r="B222" t="str">
            <v>2</v>
          </cell>
          <cell r="C222" t="str">
            <v>胡秀珍</v>
          </cell>
          <cell r="D222">
            <v>480</v>
          </cell>
          <cell r="E222">
            <v>102</v>
          </cell>
          <cell r="F222" t="str">
            <v>格绒燚西</v>
          </cell>
          <cell r="G222">
            <v>75</v>
          </cell>
          <cell r="H222" t="str">
            <v>王江</v>
          </cell>
          <cell r="I222">
            <v>71</v>
          </cell>
          <cell r="J222" t="str">
            <v>周凯</v>
          </cell>
          <cell r="K222">
            <v>27</v>
          </cell>
          <cell r="L222" t="str">
            <v>王友春</v>
          </cell>
          <cell r="M222">
            <v>21</v>
          </cell>
          <cell r="N222" t="str">
            <v>万饶</v>
          </cell>
          <cell r="O222">
            <v>18</v>
          </cell>
          <cell r="P222" t="str">
            <v>杜建清</v>
          </cell>
          <cell r="Q222">
            <v>49</v>
          </cell>
          <cell r="R222" t="str">
            <v>那士信</v>
          </cell>
          <cell r="S222">
            <v>68</v>
          </cell>
          <cell r="T222" t="str">
            <v>降初里</v>
          </cell>
          <cell r="U222">
            <v>49</v>
          </cell>
          <cell r="V222" t="str">
            <v>刘壑</v>
          </cell>
        </row>
        <row r="223">
          <cell r="A223" t="str">
            <v>513422200203250923</v>
          </cell>
          <cell r="B223" t="str">
            <v>2</v>
          </cell>
          <cell r="C223" t="str">
            <v>毛秀英</v>
          </cell>
          <cell r="D223">
            <v>479</v>
          </cell>
          <cell r="E223">
            <v>81</v>
          </cell>
          <cell r="F223" t="str">
            <v>格绒燚西</v>
          </cell>
          <cell r="G223">
            <v>64</v>
          </cell>
          <cell r="H223" t="str">
            <v>王江</v>
          </cell>
          <cell r="I223">
            <v>101</v>
          </cell>
          <cell r="J223" t="str">
            <v>周凯</v>
          </cell>
          <cell r="K223">
            <v>20</v>
          </cell>
          <cell r="L223" t="str">
            <v>王友春</v>
          </cell>
          <cell r="M223">
            <v>12</v>
          </cell>
          <cell r="N223" t="str">
            <v>万饶</v>
          </cell>
          <cell r="O223">
            <v>32</v>
          </cell>
          <cell r="P223" t="str">
            <v>杜建清</v>
          </cell>
          <cell r="Q223">
            <v>49</v>
          </cell>
          <cell r="R223" t="str">
            <v>那士信</v>
          </cell>
          <cell r="S223">
            <v>51</v>
          </cell>
          <cell r="T223" t="str">
            <v>降初里</v>
          </cell>
          <cell r="U223">
            <v>69</v>
          </cell>
          <cell r="V223" t="str">
            <v>刘壑</v>
          </cell>
        </row>
        <row r="224">
          <cell r="A224" t="str">
            <v>513422200403081319</v>
          </cell>
          <cell r="B224" t="str">
            <v>2</v>
          </cell>
          <cell r="C224" t="str">
            <v>王龙</v>
          </cell>
          <cell r="D224">
            <v>475</v>
          </cell>
          <cell r="E224">
            <v>87</v>
          </cell>
          <cell r="F224" t="str">
            <v>格绒燚西</v>
          </cell>
          <cell r="G224">
            <v>80</v>
          </cell>
          <cell r="H224" t="str">
            <v>王江</v>
          </cell>
          <cell r="I224">
            <v>48</v>
          </cell>
          <cell r="J224" t="str">
            <v>周凯</v>
          </cell>
          <cell r="K224">
            <v>20</v>
          </cell>
          <cell r="L224" t="str">
            <v>王友春</v>
          </cell>
          <cell r="M224">
            <v>18</v>
          </cell>
          <cell r="N224" t="str">
            <v>万饶</v>
          </cell>
          <cell r="O224">
            <v>16</v>
          </cell>
          <cell r="P224" t="str">
            <v>杜建清</v>
          </cell>
          <cell r="Q224">
            <v>64</v>
          </cell>
          <cell r="R224" t="str">
            <v>那士信</v>
          </cell>
          <cell r="S224">
            <v>69</v>
          </cell>
          <cell r="T224" t="str">
            <v>降初里</v>
          </cell>
          <cell r="U224">
            <v>73</v>
          </cell>
          <cell r="V224" t="str">
            <v>刘壑</v>
          </cell>
        </row>
        <row r="225">
          <cell r="A225" t="str">
            <v>513422200406012917</v>
          </cell>
          <cell r="B225" t="str">
            <v>2</v>
          </cell>
          <cell r="C225" t="str">
            <v>伍平</v>
          </cell>
          <cell r="D225">
            <v>472.5</v>
          </cell>
          <cell r="E225">
            <v>76</v>
          </cell>
          <cell r="F225" t="str">
            <v>格绒燚西</v>
          </cell>
          <cell r="G225">
            <v>94</v>
          </cell>
          <cell r="H225" t="str">
            <v>王江</v>
          </cell>
          <cell r="I225">
            <v>71.5</v>
          </cell>
          <cell r="J225" t="str">
            <v>周凯</v>
          </cell>
          <cell r="K225">
            <v>49</v>
          </cell>
          <cell r="L225" t="str">
            <v>王友春</v>
          </cell>
          <cell r="M225">
            <v>8</v>
          </cell>
          <cell r="N225" t="str">
            <v>万饶</v>
          </cell>
          <cell r="O225">
            <v>47</v>
          </cell>
          <cell r="P225" t="str">
            <v>杜建清</v>
          </cell>
          <cell r="Q225">
            <v>37</v>
          </cell>
          <cell r="R225" t="str">
            <v>那士信</v>
          </cell>
          <cell r="S225">
            <v>47</v>
          </cell>
          <cell r="T225" t="str">
            <v>降初里</v>
          </cell>
          <cell r="U225">
            <v>43</v>
          </cell>
          <cell r="V225" t="str">
            <v>刘壑</v>
          </cell>
        </row>
        <row r="226">
          <cell r="A226" t="str">
            <v>513422200202100720</v>
          </cell>
          <cell r="B226" t="str">
            <v>2</v>
          </cell>
          <cell r="C226" t="str">
            <v>马布几嫫</v>
          </cell>
          <cell r="D226">
            <v>469</v>
          </cell>
          <cell r="E226">
            <v>82</v>
          </cell>
          <cell r="F226" t="str">
            <v>格绒燚西</v>
          </cell>
          <cell r="G226">
            <v>57</v>
          </cell>
          <cell r="H226" t="str">
            <v>王江</v>
          </cell>
          <cell r="I226">
            <v>90</v>
          </cell>
          <cell r="J226" t="str">
            <v>周凯</v>
          </cell>
          <cell r="K226">
            <v>16</v>
          </cell>
          <cell r="L226" t="str">
            <v>王友春</v>
          </cell>
          <cell r="M226">
            <v>20</v>
          </cell>
          <cell r="N226" t="str">
            <v>万饶</v>
          </cell>
          <cell r="O226">
            <v>29</v>
          </cell>
          <cell r="P226" t="str">
            <v>杜建清</v>
          </cell>
          <cell r="Q226">
            <v>58</v>
          </cell>
          <cell r="R226" t="str">
            <v>那士信</v>
          </cell>
          <cell r="S226">
            <v>66</v>
          </cell>
          <cell r="T226" t="str">
            <v>降初里</v>
          </cell>
          <cell r="U226">
            <v>51</v>
          </cell>
          <cell r="V226" t="str">
            <v>刘壑</v>
          </cell>
        </row>
        <row r="227">
          <cell r="A227" t="str">
            <v>513422200306030317</v>
          </cell>
          <cell r="B227" t="str">
            <v>2</v>
          </cell>
          <cell r="C227" t="str">
            <v>陈枭</v>
          </cell>
          <cell r="D227">
            <v>467</v>
          </cell>
          <cell r="E227">
            <v>97</v>
          </cell>
          <cell r="F227" t="str">
            <v>格绒燚西</v>
          </cell>
          <cell r="G227">
            <v>66</v>
          </cell>
          <cell r="H227" t="str">
            <v>王江</v>
          </cell>
          <cell r="I227">
            <v>63</v>
          </cell>
          <cell r="J227" t="str">
            <v>周凯</v>
          </cell>
          <cell r="K227">
            <v>21</v>
          </cell>
          <cell r="L227" t="str">
            <v>王友春</v>
          </cell>
          <cell r="M227">
            <v>31</v>
          </cell>
          <cell r="N227" t="str">
            <v>万饶</v>
          </cell>
          <cell r="O227">
            <v>24</v>
          </cell>
          <cell r="P227" t="str">
            <v>杜建清</v>
          </cell>
          <cell r="Q227">
            <v>59</v>
          </cell>
          <cell r="R227" t="str">
            <v>那士信</v>
          </cell>
          <cell r="S227">
            <v>42</v>
          </cell>
          <cell r="T227" t="str">
            <v>降初里</v>
          </cell>
          <cell r="U227">
            <v>64</v>
          </cell>
          <cell r="V227" t="str">
            <v>刘壑</v>
          </cell>
        </row>
        <row r="228">
          <cell r="A228" t="str">
            <v>513422200403086849</v>
          </cell>
          <cell r="B228" t="str">
            <v>2</v>
          </cell>
          <cell r="C228" t="str">
            <v>严小冯</v>
          </cell>
          <cell r="D228">
            <v>467</v>
          </cell>
          <cell r="E228">
            <v>93</v>
          </cell>
          <cell r="F228" t="str">
            <v>格绒燚西</v>
          </cell>
          <cell r="G228">
            <v>56</v>
          </cell>
          <cell r="H228" t="str">
            <v>王江</v>
          </cell>
          <cell r="I228">
            <v>91</v>
          </cell>
          <cell r="J228" t="str">
            <v>周凯</v>
          </cell>
          <cell r="K228">
            <v>35</v>
          </cell>
          <cell r="L228" t="str">
            <v>王友春</v>
          </cell>
          <cell r="M228">
            <v>14</v>
          </cell>
          <cell r="N228" t="str">
            <v>万饶</v>
          </cell>
          <cell r="O228">
            <v>21</v>
          </cell>
          <cell r="P228" t="str">
            <v>杜建清</v>
          </cell>
          <cell r="Q228">
            <v>54</v>
          </cell>
          <cell r="R228" t="str">
            <v>那士信</v>
          </cell>
          <cell r="S228">
            <v>48</v>
          </cell>
          <cell r="T228" t="str">
            <v>降初里</v>
          </cell>
          <cell r="U228">
            <v>55</v>
          </cell>
          <cell r="V228" t="str">
            <v>刘壑</v>
          </cell>
        </row>
        <row r="229">
          <cell r="A229" t="str">
            <v>513422200202141127</v>
          </cell>
          <cell r="B229" t="str">
            <v>2</v>
          </cell>
          <cell r="C229" t="str">
            <v>马建萍</v>
          </cell>
          <cell r="D229">
            <v>466.5</v>
          </cell>
          <cell r="E229">
            <v>79</v>
          </cell>
          <cell r="F229" t="str">
            <v>格绒燚西</v>
          </cell>
          <cell r="G229">
            <v>61</v>
          </cell>
          <cell r="H229" t="str">
            <v>王江</v>
          </cell>
          <cell r="I229">
            <v>93.5</v>
          </cell>
          <cell r="J229" t="str">
            <v>周凯</v>
          </cell>
          <cell r="K229">
            <v>24</v>
          </cell>
          <cell r="L229" t="str">
            <v>王友春</v>
          </cell>
          <cell r="M229">
            <v>26</v>
          </cell>
          <cell r="N229" t="str">
            <v>万饶</v>
          </cell>
          <cell r="O229">
            <v>25</v>
          </cell>
          <cell r="P229" t="str">
            <v>杜建清</v>
          </cell>
          <cell r="Q229">
            <v>55</v>
          </cell>
          <cell r="R229" t="str">
            <v>那士信</v>
          </cell>
          <cell r="S229">
            <v>48</v>
          </cell>
          <cell r="T229" t="str">
            <v>降初里</v>
          </cell>
          <cell r="U229">
            <v>55</v>
          </cell>
          <cell r="V229" t="str">
            <v>刘壑</v>
          </cell>
        </row>
        <row r="230">
          <cell r="A230" t="str">
            <v>513422200311104018</v>
          </cell>
          <cell r="B230" t="str">
            <v>2</v>
          </cell>
          <cell r="C230" t="str">
            <v>次尔苏朗</v>
          </cell>
          <cell r="D230">
            <v>459</v>
          </cell>
          <cell r="E230">
            <v>86</v>
          </cell>
          <cell r="F230" t="str">
            <v>格绒燚西</v>
          </cell>
          <cell r="G230">
            <v>52</v>
          </cell>
          <cell r="H230" t="str">
            <v>王江</v>
          </cell>
          <cell r="I230">
            <v>72</v>
          </cell>
          <cell r="J230" t="str">
            <v>周凯</v>
          </cell>
          <cell r="K230">
            <v>26</v>
          </cell>
          <cell r="L230" t="str">
            <v>王友春</v>
          </cell>
          <cell r="M230">
            <v>26</v>
          </cell>
          <cell r="N230" t="str">
            <v>万饶</v>
          </cell>
          <cell r="O230">
            <v>15</v>
          </cell>
          <cell r="P230" t="str">
            <v>杜建清</v>
          </cell>
          <cell r="Q230">
            <v>62</v>
          </cell>
          <cell r="R230" t="str">
            <v>那士信</v>
          </cell>
          <cell r="S230">
            <v>57</v>
          </cell>
          <cell r="T230" t="str">
            <v>降初里</v>
          </cell>
          <cell r="U230">
            <v>63</v>
          </cell>
          <cell r="V230" t="str">
            <v>刘壑</v>
          </cell>
        </row>
        <row r="231">
          <cell r="A231" t="str">
            <v>513422200311151914</v>
          </cell>
          <cell r="B231" t="str">
            <v>2</v>
          </cell>
          <cell r="C231" t="str">
            <v>伍辉</v>
          </cell>
          <cell r="D231">
            <v>457</v>
          </cell>
          <cell r="E231">
            <v>76</v>
          </cell>
          <cell r="F231" t="str">
            <v>格绒燚西</v>
          </cell>
          <cell r="G231">
            <v>70</v>
          </cell>
          <cell r="H231" t="str">
            <v>王江</v>
          </cell>
          <cell r="I231">
            <v>60</v>
          </cell>
          <cell r="J231" t="str">
            <v>周凯</v>
          </cell>
          <cell r="K231">
            <v>34</v>
          </cell>
          <cell r="L231" t="str">
            <v>王友春</v>
          </cell>
          <cell r="M231">
            <v>34</v>
          </cell>
          <cell r="N231" t="str">
            <v>万饶</v>
          </cell>
          <cell r="O231">
            <v>31</v>
          </cell>
          <cell r="P231" t="str">
            <v>杜建清</v>
          </cell>
          <cell r="Q231">
            <v>47</v>
          </cell>
          <cell r="R231" t="str">
            <v>那士信</v>
          </cell>
          <cell r="S231">
            <v>49</v>
          </cell>
          <cell r="T231" t="str">
            <v>降初里</v>
          </cell>
          <cell r="U231">
            <v>56</v>
          </cell>
          <cell r="V231" t="str">
            <v>刘壑</v>
          </cell>
        </row>
        <row r="232">
          <cell r="A232" t="str">
            <v>513422200401071117</v>
          </cell>
          <cell r="B232" t="str">
            <v>2</v>
          </cell>
          <cell r="C232" t="str">
            <v>沈史古</v>
          </cell>
          <cell r="D232">
            <v>455.5</v>
          </cell>
          <cell r="E232">
            <v>76</v>
          </cell>
          <cell r="F232" t="str">
            <v>格绒燚西</v>
          </cell>
          <cell r="G232">
            <v>50</v>
          </cell>
          <cell r="H232" t="str">
            <v>王江</v>
          </cell>
          <cell r="I232">
            <v>90.5</v>
          </cell>
          <cell r="J232" t="str">
            <v>周凯</v>
          </cell>
          <cell r="K232">
            <v>33</v>
          </cell>
          <cell r="L232" t="str">
            <v>王友春</v>
          </cell>
          <cell r="M232">
            <v>27</v>
          </cell>
          <cell r="N232" t="str">
            <v>万饶</v>
          </cell>
          <cell r="O232">
            <v>41</v>
          </cell>
          <cell r="P232" t="str">
            <v>杜建清</v>
          </cell>
          <cell r="Q232">
            <v>34</v>
          </cell>
          <cell r="R232" t="str">
            <v>那士信</v>
          </cell>
          <cell r="S232">
            <v>52</v>
          </cell>
          <cell r="T232" t="str">
            <v>降初里</v>
          </cell>
          <cell r="U232">
            <v>52</v>
          </cell>
          <cell r="V232" t="str">
            <v>刘壑</v>
          </cell>
        </row>
        <row r="233">
          <cell r="A233" t="str">
            <v>513422200407180023</v>
          </cell>
          <cell r="B233" t="str">
            <v>2</v>
          </cell>
          <cell r="C233" t="str">
            <v>鲁妍</v>
          </cell>
          <cell r="D233">
            <v>455</v>
          </cell>
          <cell r="E233">
            <v>95</v>
          </cell>
          <cell r="F233" t="str">
            <v>格绒燚西</v>
          </cell>
          <cell r="G233">
            <v>38</v>
          </cell>
          <cell r="H233" t="str">
            <v>王江</v>
          </cell>
          <cell r="I233">
            <v>80</v>
          </cell>
          <cell r="J233" t="str">
            <v>周凯</v>
          </cell>
          <cell r="K233">
            <v>42</v>
          </cell>
          <cell r="L233" t="str">
            <v>王友春</v>
          </cell>
          <cell r="M233">
            <v>20</v>
          </cell>
          <cell r="N233" t="str">
            <v>万饶</v>
          </cell>
          <cell r="O233">
            <v>33</v>
          </cell>
          <cell r="P233" t="str">
            <v>杜建清</v>
          </cell>
          <cell r="Q233">
            <v>51</v>
          </cell>
          <cell r="R233" t="str">
            <v>那士信</v>
          </cell>
          <cell r="S233">
            <v>49</v>
          </cell>
          <cell r="T233" t="str">
            <v>降初里</v>
          </cell>
          <cell r="U233">
            <v>47</v>
          </cell>
          <cell r="V233" t="str">
            <v>刘壑</v>
          </cell>
        </row>
        <row r="234">
          <cell r="A234" t="str">
            <v>513422200111253828</v>
          </cell>
          <cell r="B234" t="str">
            <v>2</v>
          </cell>
          <cell r="C234" t="str">
            <v>蒋永琼</v>
          </cell>
          <cell r="D234">
            <v>450.5</v>
          </cell>
          <cell r="E234">
            <v>90</v>
          </cell>
          <cell r="F234" t="str">
            <v>格绒燚西</v>
          </cell>
          <cell r="G234">
            <v>42</v>
          </cell>
          <cell r="H234" t="str">
            <v>王江</v>
          </cell>
          <cell r="I234">
            <v>81.5</v>
          </cell>
          <cell r="J234" t="str">
            <v>周凯</v>
          </cell>
          <cell r="K234">
            <v>18</v>
          </cell>
          <cell r="L234" t="str">
            <v>王友春</v>
          </cell>
          <cell r="M234">
            <v>17</v>
          </cell>
          <cell r="N234" t="str">
            <v>万饶</v>
          </cell>
          <cell r="O234">
            <v>23</v>
          </cell>
          <cell r="P234" t="str">
            <v>杜建清</v>
          </cell>
          <cell r="Q234">
            <v>66</v>
          </cell>
          <cell r="R234" t="str">
            <v>那士信</v>
          </cell>
          <cell r="S234">
            <v>56</v>
          </cell>
          <cell r="T234" t="str">
            <v>降初里</v>
          </cell>
          <cell r="U234">
            <v>57</v>
          </cell>
          <cell r="V234" t="str">
            <v>刘壑</v>
          </cell>
        </row>
        <row r="235">
          <cell r="A235" t="str">
            <v>51342220040413542X</v>
          </cell>
          <cell r="B235" t="str">
            <v>2</v>
          </cell>
          <cell r="C235" t="str">
            <v>刘玉珍</v>
          </cell>
          <cell r="D235">
            <v>445.5</v>
          </cell>
          <cell r="E235">
            <v>82</v>
          </cell>
          <cell r="F235" t="str">
            <v>格绒燚西</v>
          </cell>
          <cell r="G235">
            <v>69</v>
          </cell>
          <cell r="H235" t="str">
            <v>王江</v>
          </cell>
          <cell r="I235">
            <v>88.5</v>
          </cell>
          <cell r="J235" t="str">
            <v>周凯</v>
          </cell>
          <cell r="K235">
            <v>28</v>
          </cell>
          <cell r="L235" t="str">
            <v>王友春</v>
          </cell>
          <cell r="M235">
            <v>17</v>
          </cell>
          <cell r="N235" t="str">
            <v>万饶</v>
          </cell>
          <cell r="O235">
            <v>22</v>
          </cell>
          <cell r="P235" t="str">
            <v>杜建清</v>
          </cell>
          <cell r="Q235">
            <v>46</v>
          </cell>
          <cell r="R235" t="str">
            <v>那士信</v>
          </cell>
          <cell r="S235">
            <v>50</v>
          </cell>
          <cell r="T235" t="str">
            <v>降初里</v>
          </cell>
          <cell r="U235">
            <v>43</v>
          </cell>
          <cell r="V235" t="str">
            <v>刘壑</v>
          </cell>
        </row>
        <row r="236">
          <cell r="A236" t="str">
            <v>513422200301120014</v>
          </cell>
          <cell r="B236" t="str">
            <v>2</v>
          </cell>
          <cell r="C236" t="str">
            <v>吕健</v>
          </cell>
          <cell r="D236">
            <v>443</v>
          </cell>
          <cell r="E236">
            <v>78</v>
          </cell>
          <cell r="F236" t="str">
            <v>格绒燚西</v>
          </cell>
          <cell r="G236">
            <v>89</v>
          </cell>
          <cell r="H236" t="str">
            <v>王江</v>
          </cell>
          <cell r="I236">
            <v>99</v>
          </cell>
          <cell r="J236" t="str">
            <v>周凯</v>
          </cell>
          <cell r="K236">
            <v>23</v>
          </cell>
          <cell r="L236" t="str">
            <v>王友春</v>
          </cell>
          <cell r="M236">
            <v>28</v>
          </cell>
          <cell r="N236" t="str">
            <v>万饶</v>
          </cell>
          <cell r="O236">
            <v>27</v>
          </cell>
          <cell r="P236" t="str">
            <v>杜建清</v>
          </cell>
          <cell r="Q236">
            <v>33</v>
          </cell>
          <cell r="R236" t="str">
            <v>那士信</v>
          </cell>
          <cell r="S236">
            <v>34</v>
          </cell>
          <cell r="T236" t="str">
            <v>降初里</v>
          </cell>
          <cell r="U236">
            <v>32</v>
          </cell>
          <cell r="V236" t="str">
            <v>刘壑</v>
          </cell>
        </row>
        <row r="237">
          <cell r="A237" t="str">
            <v>513422200201254824</v>
          </cell>
          <cell r="B237" t="str">
            <v>2</v>
          </cell>
          <cell r="C237" t="str">
            <v>祝玛拉初</v>
          </cell>
          <cell r="D237">
            <v>443</v>
          </cell>
          <cell r="E237">
            <v>79</v>
          </cell>
          <cell r="F237" t="str">
            <v>格绒燚西</v>
          </cell>
          <cell r="G237">
            <v>58</v>
          </cell>
          <cell r="H237" t="str">
            <v>王江</v>
          </cell>
          <cell r="I237">
            <v>87</v>
          </cell>
          <cell r="J237" t="str">
            <v>周凯</v>
          </cell>
          <cell r="K237">
            <v>22</v>
          </cell>
          <cell r="L237" t="str">
            <v>王友春</v>
          </cell>
          <cell r="M237">
            <v>20</v>
          </cell>
          <cell r="N237" t="str">
            <v>万饶</v>
          </cell>
          <cell r="O237">
            <v>28</v>
          </cell>
          <cell r="P237" t="str">
            <v>杜建清</v>
          </cell>
          <cell r="Q237">
            <v>49</v>
          </cell>
          <cell r="R237" t="str">
            <v>那士信</v>
          </cell>
          <cell r="S237">
            <v>53</v>
          </cell>
          <cell r="T237" t="str">
            <v>降初里</v>
          </cell>
          <cell r="U237">
            <v>47</v>
          </cell>
          <cell r="V237" t="str">
            <v>刘壑</v>
          </cell>
        </row>
        <row r="238">
          <cell r="A238" t="str">
            <v>513422200202011517</v>
          </cell>
          <cell r="B238" t="str">
            <v>2</v>
          </cell>
          <cell r="C238" t="str">
            <v>马东林</v>
          </cell>
          <cell r="D238">
            <v>441.5</v>
          </cell>
          <cell r="E238">
            <v>73</v>
          </cell>
          <cell r="F238" t="str">
            <v>格绒燚西</v>
          </cell>
          <cell r="G238">
            <v>81</v>
          </cell>
          <cell r="H238" t="str">
            <v>王江</v>
          </cell>
          <cell r="I238">
            <v>53.5</v>
          </cell>
          <cell r="J238" t="str">
            <v>周凯</v>
          </cell>
          <cell r="K238">
            <v>34</v>
          </cell>
          <cell r="L238" t="str">
            <v>王友春</v>
          </cell>
          <cell r="M238">
            <v>26</v>
          </cell>
          <cell r="N238" t="str">
            <v>万饶</v>
          </cell>
          <cell r="O238">
            <v>23</v>
          </cell>
          <cell r="P238" t="str">
            <v>杜建清</v>
          </cell>
          <cell r="Q238">
            <v>40</v>
          </cell>
          <cell r="R238" t="str">
            <v>那士信</v>
          </cell>
          <cell r="S238">
            <v>37</v>
          </cell>
          <cell r="T238" t="str">
            <v>降初里</v>
          </cell>
          <cell r="U238">
            <v>74</v>
          </cell>
          <cell r="V238" t="str">
            <v>刘壑</v>
          </cell>
        </row>
        <row r="239">
          <cell r="A239" t="str">
            <v>513422200307286023</v>
          </cell>
          <cell r="B239" t="str">
            <v>2</v>
          </cell>
          <cell r="C239" t="str">
            <v>边玛拉姆</v>
          </cell>
          <cell r="D239">
            <v>441</v>
          </cell>
          <cell r="E239">
            <v>78</v>
          </cell>
          <cell r="F239" t="str">
            <v>格绒燚西</v>
          </cell>
          <cell r="G239">
            <v>50</v>
          </cell>
          <cell r="H239" t="str">
            <v>王江</v>
          </cell>
          <cell r="I239">
            <v>92</v>
          </cell>
          <cell r="J239" t="str">
            <v>周凯</v>
          </cell>
          <cell r="K239">
            <v>24</v>
          </cell>
          <cell r="L239" t="str">
            <v>王友春</v>
          </cell>
          <cell r="M239">
            <v>27</v>
          </cell>
          <cell r="N239" t="str">
            <v>万饶</v>
          </cell>
          <cell r="O239">
            <v>43</v>
          </cell>
          <cell r="P239" t="str">
            <v>杜建清</v>
          </cell>
          <cell r="Q239">
            <v>46</v>
          </cell>
          <cell r="R239" t="str">
            <v>那士信</v>
          </cell>
          <cell r="S239">
            <v>51</v>
          </cell>
          <cell r="T239" t="str">
            <v>降初里</v>
          </cell>
          <cell r="U239">
            <v>30</v>
          </cell>
          <cell r="V239" t="str">
            <v>刘壑</v>
          </cell>
        </row>
        <row r="240">
          <cell r="A240" t="str">
            <v>513422200111231522</v>
          </cell>
          <cell r="B240" t="str">
            <v>2</v>
          </cell>
          <cell r="C240" t="str">
            <v>马克的莫</v>
          </cell>
          <cell r="D240">
            <v>435</v>
          </cell>
          <cell r="E240">
            <v>72</v>
          </cell>
          <cell r="F240" t="str">
            <v>格绒燚西</v>
          </cell>
          <cell r="G240">
            <v>84</v>
          </cell>
          <cell r="H240" t="str">
            <v>王江</v>
          </cell>
          <cell r="I240">
            <v>67</v>
          </cell>
          <cell r="J240" t="str">
            <v>周凯</v>
          </cell>
          <cell r="K240">
            <v>33</v>
          </cell>
          <cell r="L240" t="str">
            <v>王友春</v>
          </cell>
          <cell r="M240">
            <v>13</v>
          </cell>
          <cell r="N240" t="str">
            <v>万饶</v>
          </cell>
          <cell r="O240">
            <v>24</v>
          </cell>
          <cell r="P240" t="str">
            <v>杜建清</v>
          </cell>
          <cell r="Q240">
            <v>36</v>
          </cell>
          <cell r="R240" t="str">
            <v>那士信</v>
          </cell>
          <cell r="S240">
            <v>56</v>
          </cell>
          <cell r="T240" t="str">
            <v>降初里</v>
          </cell>
          <cell r="U240">
            <v>50</v>
          </cell>
          <cell r="V240" t="str">
            <v>刘壑</v>
          </cell>
        </row>
        <row r="241">
          <cell r="A241" t="str">
            <v>51342220030505291X</v>
          </cell>
          <cell r="B241" t="str">
            <v>2</v>
          </cell>
          <cell r="C241" t="str">
            <v>韩友真</v>
          </cell>
          <cell r="D241">
            <v>431</v>
          </cell>
          <cell r="E241">
            <v>76</v>
          </cell>
          <cell r="F241" t="str">
            <v>格绒燚西</v>
          </cell>
          <cell r="G241">
            <v>53</v>
          </cell>
          <cell r="H241" t="str">
            <v>王江</v>
          </cell>
          <cell r="I241">
            <v>78</v>
          </cell>
          <cell r="J241" t="str">
            <v>周凯</v>
          </cell>
          <cell r="K241">
            <v>23</v>
          </cell>
          <cell r="L241" t="str">
            <v>王友春</v>
          </cell>
          <cell r="M241">
            <v>19</v>
          </cell>
          <cell r="N241" t="str">
            <v>万饶</v>
          </cell>
          <cell r="O241">
            <v>29</v>
          </cell>
          <cell r="P241" t="str">
            <v>杜建清</v>
          </cell>
          <cell r="Q241">
            <v>55</v>
          </cell>
          <cell r="R241" t="str">
            <v>那士信</v>
          </cell>
          <cell r="S241">
            <v>56</v>
          </cell>
          <cell r="T241" t="str">
            <v>降初里</v>
          </cell>
          <cell r="U241">
            <v>42</v>
          </cell>
          <cell r="V241" t="str">
            <v>刘壑</v>
          </cell>
        </row>
        <row r="242">
          <cell r="A242" t="str">
            <v>51342220010603441X</v>
          </cell>
          <cell r="B242" t="str">
            <v>2</v>
          </cell>
          <cell r="C242" t="str">
            <v>李小龙</v>
          </cell>
          <cell r="D242">
            <v>428</v>
          </cell>
          <cell r="E242">
            <v>80</v>
          </cell>
          <cell r="F242" t="str">
            <v>格绒燚西</v>
          </cell>
          <cell r="G242">
            <v>82</v>
          </cell>
          <cell r="H242" t="str">
            <v>王江</v>
          </cell>
          <cell r="I242">
            <v>81</v>
          </cell>
          <cell r="J242" t="str">
            <v>周凯</v>
          </cell>
          <cell r="K242">
            <v>37</v>
          </cell>
          <cell r="L242" t="str">
            <v>王友春</v>
          </cell>
          <cell r="M242">
            <v>33</v>
          </cell>
          <cell r="N242" t="str">
            <v>万饶</v>
          </cell>
          <cell r="O242">
            <v>37</v>
          </cell>
          <cell r="P242" t="str">
            <v>杜建清</v>
          </cell>
          <cell r="Q242">
            <v>33</v>
          </cell>
          <cell r="R242" t="str">
            <v>那士信</v>
          </cell>
          <cell r="S242">
            <v>23</v>
          </cell>
          <cell r="T242" t="str">
            <v>降初里</v>
          </cell>
          <cell r="U242">
            <v>22</v>
          </cell>
          <cell r="V242" t="str">
            <v>刘壑</v>
          </cell>
        </row>
        <row r="243">
          <cell r="A243" t="str">
            <v>513422200311163827</v>
          </cell>
          <cell r="B243" t="str">
            <v>2</v>
          </cell>
          <cell r="C243" t="str">
            <v>姚德凤</v>
          </cell>
          <cell r="D243">
            <v>426.5</v>
          </cell>
          <cell r="E243">
            <v>76</v>
          </cell>
          <cell r="F243" t="str">
            <v>格绒燚西</v>
          </cell>
          <cell r="G243">
            <v>59</v>
          </cell>
          <cell r="H243" t="str">
            <v>王江</v>
          </cell>
          <cell r="I243">
            <v>63.5</v>
          </cell>
          <cell r="J243" t="str">
            <v>周凯</v>
          </cell>
          <cell r="K243">
            <v>16</v>
          </cell>
          <cell r="L243" t="str">
            <v>王友春</v>
          </cell>
          <cell r="M243">
            <v>28</v>
          </cell>
          <cell r="N243" t="str">
            <v>万饶</v>
          </cell>
          <cell r="O243">
            <v>28</v>
          </cell>
          <cell r="P243" t="str">
            <v>杜建清</v>
          </cell>
          <cell r="Q243">
            <v>45</v>
          </cell>
          <cell r="R243" t="str">
            <v>那士信</v>
          </cell>
          <cell r="S243">
            <v>51</v>
          </cell>
          <cell r="T243" t="str">
            <v>降初里</v>
          </cell>
          <cell r="U243">
            <v>60</v>
          </cell>
          <cell r="V243" t="str">
            <v>刘壑</v>
          </cell>
        </row>
        <row r="244">
          <cell r="A244" t="str">
            <v>51342220040702272X</v>
          </cell>
          <cell r="B244" t="str">
            <v>2</v>
          </cell>
          <cell r="C244" t="str">
            <v>沈建林</v>
          </cell>
          <cell r="D244">
            <v>424</v>
          </cell>
          <cell r="E244">
            <v>74</v>
          </cell>
          <cell r="F244" t="str">
            <v>格绒燚西</v>
          </cell>
          <cell r="G244">
            <v>44</v>
          </cell>
          <cell r="H244" t="str">
            <v>王江</v>
          </cell>
          <cell r="I244">
            <v>106</v>
          </cell>
          <cell r="J244" t="str">
            <v>周凯</v>
          </cell>
          <cell r="K244">
            <v>16</v>
          </cell>
          <cell r="L244" t="str">
            <v>王友春</v>
          </cell>
          <cell r="M244">
            <v>24</v>
          </cell>
          <cell r="N244" t="str">
            <v>万饶</v>
          </cell>
          <cell r="O244">
            <v>34</v>
          </cell>
          <cell r="P244" t="str">
            <v>杜建清</v>
          </cell>
          <cell r="Q244">
            <v>41</v>
          </cell>
          <cell r="R244" t="str">
            <v>那士信</v>
          </cell>
          <cell r="S244">
            <v>45</v>
          </cell>
          <cell r="T244" t="str">
            <v>降初里</v>
          </cell>
          <cell r="U244">
            <v>40</v>
          </cell>
          <cell r="V244" t="str">
            <v>刘壑</v>
          </cell>
        </row>
        <row r="245">
          <cell r="A245" t="str">
            <v>513422199910282160</v>
          </cell>
          <cell r="B245" t="str">
            <v>2</v>
          </cell>
          <cell r="C245" t="str">
            <v>马阿支</v>
          </cell>
          <cell r="D245">
            <v>417.5</v>
          </cell>
          <cell r="E245">
            <v>89</v>
          </cell>
          <cell r="F245" t="str">
            <v>格绒燚西</v>
          </cell>
          <cell r="G245">
            <v>54</v>
          </cell>
          <cell r="H245" t="str">
            <v>王江</v>
          </cell>
          <cell r="I245">
            <v>67.5</v>
          </cell>
          <cell r="J245" t="str">
            <v>周凯</v>
          </cell>
          <cell r="K245">
            <v>22</v>
          </cell>
          <cell r="L245" t="str">
            <v>王友春</v>
          </cell>
          <cell r="M245">
            <v>15</v>
          </cell>
          <cell r="N245" t="str">
            <v>万饶</v>
          </cell>
          <cell r="O245">
            <v>30</v>
          </cell>
          <cell r="P245" t="str">
            <v>杜建清</v>
          </cell>
          <cell r="Q245">
            <v>49</v>
          </cell>
          <cell r="R245" t="str">
            <v>那士信</v>
          </cell>
          <cell r="S245">
            <v>46</v>
          </cell>
          <cell r="T245" t="str">
            <v>降初里</v>
          </cell>
          <cell r="U245">
            <v>45</v>
          </cell>
          <cell r="V245" t="str">
            <v>刘壑</v>
          </cell>
        </row>
        <row r="246">
          <cell r="A246" t="str">
            <v>513422199905184224</v>
          </cell>
          <cell r="B246" t="str">
            <v>2</v>
          </cell>
          <cell r="C246" t="str">
            <v>次尔央宗</v>
          </cell>
          <cell r="D246">
            <v>411.5</v>
          </cell>
          <cell r="E246">
            <v>85</v>
          </cell>
          <cell r="F246" t="str">
            <v>格绒燚西</v>
          </cell>
          <cell r="G246">
            <v>40</v>
          </cell>
          <cell r="H246" t="str">
            <v>王江</v>
          </cell>
          <cell r="I246">
            <v>55.5</v>
          </cell>
          <cell r="J246" t="str">
            <v>周凯</v>
          </cell>
          <cell r="K246">
            <v>22</v>
          </cell>
          <cell r="L246" t="str">
            <v>王友春</v>
          </cell>
          <cell r="M246">
            <v>24</v>
          </cell>
          <cell r="N246" t="str">
            <v>万饶</v>
          </cell>
          <cell r="O246">
            <v>29</v>
          </cell>
          <cell r="P246" t="str">
            <v>杜建清</v>
          </cell>
          <cell r="Q246">
            <v>42</v>
          </cell>
          <cell r="R246" t="str">
            <v>那士信</v>
          </cell>
          <cell r="S246">
            <v>52</v>
          </cell>
          <cell r="T246" t="str">
            <v>降初里</v>
          </cell>
          <cell r="U246">
            <v>62</v>
          </cell>
          <cell r="V246" t="str">
            <v>刘壑</v>
          </cell>
        </row>
        <row r="247">
          <cell r="A247" t="str">
            <v>513422200105056422</v>
          </cell>
          <cell r="B247" t="str">
            <v>2</v>
          </cell>
          <cell r="C247" t="str">
            <v>启色拉姆</v>
          </cell>
          <cell r="D247">
            <v>410</v>
          </cell>
          <cell r="E247">
            <v>80</v>
          </cell>
          <cell r="F247" t="str">
            <v>格绒燚西</v>
          </cell>
          <cell r="G247">
            <v>52</v>
          </cell>
          <cell r="H247" t="str">
            <v>王江</v>
          </cell>
          <cell r="I247">
            <v>92</v>
          </cell>
          <cell r="J247" t="str">
            <v>周凯</v>
          </cell>
          <cell r="K247">
            <v>30</v>
          </cell>
          <cell r="L247" t="str">
            <v>王友春</v>
          </cell>
          <cell r="M247">
            <v>24</v>
          </cell>
          <cell r="N247" t="str">
            <v>万饶</v>
          </cell>
          <cell r="O247">
            <v>16</v>
          </cell>
          <cell r="P247" t="str">
            <v>杜建清</v>
          </cell>
          <cell r="Q247">
            <v>42</v>
          </cell>
          <cell r="R247" t="str">
            <v>那士信</v>
          </cell>
          <cell r="S247">
            <v>41</v>
          </cell>
          <cell r="T247" t="str">
            <v>降初里</v>
          </cell>
          <cell r="U247">
            <v>33</v>
          </cell>
          <cell r="V247" t="str">
            <v>刘壑</v>
          </cell>
        </row>
        <row r="248">
          <cell r="A248" t="str">
            <v>513422200202132917</v>
          </cell>
          <cell r="B248" t="str">
            <v>2</v>
          </cell>
          <cell r="C248" t="str">
            <v>黄文健</v>
          </cell>
          <cell r="D248">
            <v>409</v>
          </cell>
          <cell r="E248">
            <v>82</v>
          </cell>
          <cell r="F248" t="str">
            <v>格绒燚西</v>
          </cell>
          <cell r="G248">
            <v>72</v>
          </cell>
          <cell r="H248" t="str">
            <v>王江</v>
          </cell>
          <cell r="I248">
            <v>32</v>
          </cell>
          <cell r="J248" t="str">
            <v>周凯</v>
          </cell>
          <cell r="K248">
            <v>35</v>
          </cell>
          <cell r="L248" t="str">
            <v>王友春</v>
          </cell>
          <cell r="M248">
            <v>17</v>
          </cell>
          <cell r="N248" t="str">
            <v>万饶</v>
          </cell>
          <cell r="O248">
            <v>40</v>
          </cell>
          <cell r="P248" t="str">
            <v>杜建清</v>
          </cell>
          <cell r="Q248">
            <v>43</v>
          </cell>
          <cell r="R248" t="str">
            <v>那士信</v>
          </cell>
          <cell r="S248">
            <v>40</v>
          </cell>
          <cell r="T248" t="str">
            <v>降初里</v>
          </cell>
          <cell r="U248">
            <v>48</v>
          </cell>
          <cell r="V248" t="str">
            <v>刘壑</v>
          </cell>
        </row>
        <row r="249">
          <cell r="A249" t="str">
            <v>513422200203010938</v>
          </cell>
          <cell r="B249" t="str">
            <v>2</v>
          </cell>
          <cell r="C249" t="str">
            <v>熊绍友</v>
          </cell>
          <cell r="D249">
            <v>407.5</v>
          </cell>
          <cell r="E249">
            <v>76</v>
          </cell>
          <cell r="F249" t="str">
            <v>格绒燚西</v>
          </cell>
          <cell r="G249">
            <v>44</v>
          </cell>
          <cell r="H249" t="str">
            <v>王江</v>
          </cell>
          <cell r="I249">
            <v>30.5</v>
          </cell>
          <cell r="J249" t="str">
            <v>周凯</v>
          </cell>
          <cell r="K249">
            <v>28</v>
          </cell>
          <cell r="L249" t="str">
            <v>王友春</v>
          </cell>
          <cell r="M249">
            <v>21</v>
          </cell>
          <cell r="N249" t="str">
            <v>万饶</v>
          </cell>
          <cell r="O249">
            <v>20</v>
          </cell>
          <cell r="P249" t="str">
            <v>杜建清</v>
          </cell>
          <cell r="Q249">
            <v>57</v>
          </cell>
          <cell r="R249" t="str">
            <v>那士信</v>
          </cell>
          <cell r="S249">
            <v>66</v>
          </cell>
          <cell r="T249" t="str">
            <v>降初里</v>
          </cell>
          <cell r="U249">
            <v>65</v>
          </cell>
          <cell r="V249" t="str">
            <v>刘壑</v>
          </cell>
        </row>
        <row r="250">
          <cell r="A250" t="str">
            <v>513422200402236227</v>
          </cell>
          <cell r="B250" t="str">
            <v>2</v>
          </cell>
          <cell r="C250" t="str">
            <v>杨万清</v>
          </cell>
          <cell r="D250">
            <v>398.5</v>
          </cell>
          <cell r="E250">
            <v>86</v>
          </cell>
          <cell r="F250" t="str">
            <v>格绒燚西</v>
          </cell>
          <cell r="G250">
            <v>42</v>
          </cell>
          <cell r="H250" t="str">
            <v>王江</v>
          </cell>
          <cell r="I250">
            <v>63.5</v>
          </cell>
          <cell r="J250" t="str">
            <v>周凯</v>
          </cell>
          <cell r="K250">
            <v>12</v>
          </cell>
          <cell r="L250" t="str">
            <v>王友春</v>
          </cell>
          <cell r="M250">
            <v>12</v>
          </cell>
          <cell r="N250" t="str">
            <v>万饶</v>
          </cell>
          <cell r="O250">
            <v>29</v>
          </cell>
          <cell r="P250" t="str">
            <v>杜建清</v>
          </cell>
          <cell r="Q250">
            <v>61</v>
          </cell>
          <cell r="R250" t="str">
            <v>那士信</v>
          </cell>
          <cell r="S250">
            <v>48</v>
          </cell>
          <cell r="T250" t="str">
            <v>降初里</v>
          </cell>
          <cell r="U250">
            <v>45</v>
          </cell>
          <cell r="V250" t="str">
            <v>刘壑</v>
          </cell>
        </row>
        <row r="251">
          <cell r="A251" t="str">
            <v>513422200305081729</v>
          </cell>
          <cell r="B251" t="str">
            <v>2</v>
          </cell>
          <cell r="C251" t="str">
            <v>何拉初</v>
          </cell>
          <cell r="D251">
            <v>392</v>
          </cell>
          <cell r="E251">
            <v>78</v>
          </cell>
          <cell r="F251" t="str">
            <v>格绒燚西</v>
          </cell>
          <cell r="G251">
            <v>64</v>
          </cell>
          <cell r="H251" t="str">
            <v>王江</v>
          </cell>
          <cell r="I251">
            <v>71</v>
          </cell>
          <cell r="J251" t="str">
            <v>周凯</v>
          </cell>
          <cell r="K251">
            <v>26</v>
          </cell>
          <cell r="L251" t="str">
            <v>王友春</v>
          </cell>
          <cell r="M251">
            <v>15</v>
          </cell>
          <cell r="N251" t="str">
            <v>万饶</v>
          </cell>
          <cell r="O251">
            <v>13</v>
          </cell>
          <cell r="P251" t="str">
            <v>杜建清</v>
          </cell>
          <cell r="Q251">
            <v>32</v>
          </cell>
          <cell r="R251" t="str">
            <v>那士信</v>
          </cell>
          <cell r="S251">
            <v>44</v>
          </cell>
          <cell r="T251" t="str">
            <v>降初里</v>
          </cell>
          <cell r="U251">
            <v>49</v>
          </cell>
          <cell r="V251" t="str">
            <v>刘壑</v>
          </cell>
        </row>
        <row r="252">
          <cell r="A252" t="str">
            <v>513422200101205021</v>
          </cell>
          <cell r="B252" t="str">
            <v>2</v>
          </cell>
          <cell r="C252" t="str">
            <v>任洪新</v>
          </cell>
          <cell r="D252">
            <v>392</v>
          </cell>
          <cell r="E252">
            <v>80</v>
          </cell>
          <cell r="F252" t="str">
            <v>格绒燚西</v>
          </cell>
          <cell r="G252">
            <v>30</v>
          </cell>
          <cell r="H252" t="str">
            <v>王江</v>
          </cell>
          <cell r="I252">
            <v>86</v>
          </cell>
          <cell r="J252" t="str">
            <v>周凯</v>
          </cell>
          <cell r="K252">
            <v>22</v>
          </cell>
          <cell r="L252" t="str">
            <v>王友春</v>
          </cell>
          <cell r="M252">
            <v>18</v>
          </cell>
          <cell r="N252" t="str">
            <v>万饶</v>
          </cell>
          <cell r="O252">
            <v>29</v>
          </cell>
          <cell r="P252" t="str">
            <v>杜建清</v>
          </cell>
          <cell r="Q252">
            <v>39</v>
          </cell>
          <cell r="R252" t="str">
            <v>那士信</v>
          </cell>
          <cell r="S252">
            <v>48</v>
          </cell>
          <cell r="T252" t="str">
            <v>降初里</v>
          </cell>
          <cell r="U252">
            <v>40</v>
          </cell>
          <cell r="V252" t="str">
            <v>刘壑</v>
          </cell>
        </row>
        <row r="253">
          <cell r="A253" t="str">
            <v>513422200211041515</v>
          </cell>
          <cell r="B253" t="str">
            <v>2</v>
          </cell>
          <cell r="C253" t="str">
            <v>杨央章</v>
          </cell>
          <cell r="D253">
            <v>390</v>
          </cell>
          <cell r="E253">
            <v>81</v>
          </cell>
          <cell r="F253" t="str">
            <v>格绒燚西</v>
          </cell>
          <cell r="G253">
            <v>57</v>
          </cell>
          <cell r="H253" t="str">
            <v>王江</v>
          </cell>
          <cell r="I253">
            <v>47</v>
          </cell>
          <cell r="J253" t="str">
            <v>周凯</v>
          </cell>
          <cell r="K253">
            <v>26</v>
          </cell>
          <cell r="L253" t="str">
            <v>王友春</v>
          </cell>
          <cell r="M253">
            <v>15</v>
          </cell>
          <cell r="N253" t="str">
            <v>万饶</v>
          </cell>
          <cell r="O253">
            <v>23</v>
          </cell>
          <cell r="P253" t="str">
            <v>杜建清</v>
          </cell>
          <cell r="Q253">
            <v>52</v>
          </cell>
          <cell r="R253" t="str">
            <v>那士信</v>
          </cell>
          <cell r="S253">
            <v>50</v>
          </cell>
          <cell r="T253" t="str">
            <v>降初里</v>
          </cell>
          <cell r="U253">
            <v>39</v>
          </cell>
          <cell r="V253" t="str">
            <v>刘壑</v>
          </cell>
        </row>
        <row r="254">
          <cell r="A254" t="str">
            <v>513422199903152560</v>
          </cell>
          <cell r="B254" t="str">
            <v>2</v>
          </cell>
          <cell r="C254" t="str">
            <v>伍春秀</v>
          </cell>
          <cell r="D254">
            <v>388.5</v>
          </cell>
          <cell r="E254">
            <v>71</v>
          </cell>
          <cell r="F254" t="str">
            <v>格绒燚西</v>
          </cell>
          <cell r="G254">
            <v>61</v>
          </cell>
          <cell r="H254" t="str">
            <v>王江</v>
          </cell>
          <cell r="I254">
            <v>69.5</v>
          </cell>
          <cell r="J254" t="str">
            <v>周凯</v>
          </cell>
          <cell r="K254">
            <v>14</v>
          </cell>
          <cell r="L254" t="str">
            <v>王友春</v>
          </cell>
          <cell r="M254">
            <v>24</v>
          </cell>
          <cell r="N254" t="str">
            <v>万饶</v>
          </cell>
          <cell r="O254">
            <v>19</v>
          </cell>
          <cell r="P254" t="str">
            <v>杜建清</v>
          </cell>
          <cell r="Q254">
            <v>43</v>
          </cell>
          <cell r="R254" t="str">
            <v>那士信</v>
          </cell>
          <cell r="S254">
            <v>37</v>
          </cell>
          <cell r="T254" t="str">
            <v>降初里</v>
          </cell>
          <cell r="U254">
            <v>50</v>
          </cell>
          <cell r="V254" t="str">
            <v>刘壑</v>
          </cell>
        </row>
        <row r="255">
          <cell r="A255" t="str">
            <v>513422200309260011</v>
          </cell>
          <cell r="B255" t="str">
            <v>2</v>
          </cell>
          <cell r="C255" t="str">
            <v>撒达次尔</v>
          </cell>
          <cell r="D255">
            <v>382.5</v>
          </cell>
          <cell r="E255">
            <v>88</v>
          </cell>
          <cell r="F255" t="str">
            <v>格绒燚西</v>
          </cell>
          <cell r="G255">
            <v>80</v>
          </cell>
          <cell r="H255" t="str">
            <v>王江</v>
          </cell>
          <cell r="I255">
            <v>51.5</v>
          </cell>
          <cell r="J255" t="str">
            <v>周凯</v>
          </cell>
          <cell r="K255">
            <v>8</v>
          </cell>
          <cell r="L255" t="str">
            <v>王友春</v>
          </cell>
          <cell r="M255">
            <v>21</v>
          </cell>
          <cell r="N255" t="str">
            <v>万饶</v>
          </cell>
          <cell r="O255">
            <v>16</v>
          </cell>
          <cell r="P255" t="str">
            <v>杜建清</v>
          </cell>
          <cell r="Q255">
            <v>32</v>
          </cell>
          <cell r="R255" t="str">
            <v>那士信</v>
          </cell>
          <cell r="S255">
            <v>53</v>
          </cell>
          <cell r="T255" t="str">
            <v>降初里</v>
          </cell>
          <cell r="U255">
            <v>33</v>
          </cell>
          <cell r="V255" t="str">
            <v>刘壑</v>
          </cell>
        </row>
        <row r="256">
          <cell r="A256" t="str">
            <v>513422200501064811</v>
          </cell>
          <cell r="B256" t="str">
            <v>2</v>
          </cell>
          <cell r="C256" t="str">
            <v>改绒次尔</v>
          </cell>
          <cell r="D256">
            <v>382</v>
          </cell>
          <cell r="E256">
            <v>69</v>
          </cell>
          <cell r="F256" t="str">
            <v>格绒燚西</v>
          </cell>
          <cell r="G256">
            <v>44</v>
          </cell>
          <cell r="H256" t="str">
            <v>王江</v>
          </cell>
          <cell r="I256">
            <v>94</v>
          </cell>
          <cell r="J256" t="str">
            <v>周凯</v>
          </cell>
          <cell r="K256">
            <v>10</v>
          </cell>
          <cell r="L256" t="str">
            <v>王友春</v>
          </cell>
          <cell r="M256">
            <v>21</v>
          </cell>
          <cell r="N256" t="str">
            <v>万饶</v>
          </cell>
          <cell r="O256">
            <v>20</v>
          </cell>
          <cell r="P256" t="str">
            <v>杜建清</v>
          </cell>
          <cell r="Q256">
            <v>39</v>
          </cell>
          <cell r="R256" t="str">
            <v>那士信</v>
          </cell>
          <cell r="S256">
            <v>48</v>
          </cell>
          <cell r="T256" t="str">
            <v>降初里</v>
          </cell>
          <cell r="U256">
            <v>37</v>
          </cell>
          <cell r="V256" t="str">
            <v>刘壑</v>
          </cell>
        </row>
        <row r="257">
          <cell r="A257" t="str">
            <v>513223200408251829</v>
          </cell>
          <cell r="B257" t="str">
            <v>2</v>
          </cell>
          <cell r="C257" t="str">
            <v>李思韵</v>
          </cell>
          <cell r="D257">
            <v>377</v>
          </cell>
          <cell r="E257">
            <v>82</v>
          </cell>
          <cell r="F257" t="str">
            <v>格绒燚西</v>
          </cell>
          <cell r="G257">
            <v>60</v>
          </cell>
          <cell r="H257" t="str">
            <v>王江</v>
          </cell>
          <cell r="I257">
            <v>60</v>
          </cell>
          <cell r="J257" t="str">
            <v>周凯</v>
          </cell>
          <cell r="K257">
            <v>32</v>
          </cell>
          <cell r="L257" t="str">
            <v>王友春</v>
          </cell>
          <cell r="M257">
            <v>23</v>
          </cell>
          <cell r="N257" t="str">
            <v>万饶</v>
          </cell>
          <cell r="O257">
            <v>18</v>
          </cell>
          <cell r="P257" t="str">
            <v>杜建清</v>
          </cell>
          <cell r="Q257">
            <v>32</v>
          </cell>
          <cell r="R257" t="str">
            <v>那士信</v>
          </cell>
          <cell r="S257">
            <v>45</v>
          </cell>
          <cell r="T257" t="str">
            <v>降初里</v>
          </cell>
          <cell r="U257">
            <v>25</v>
          </cell>
          <cell r="V257" t="str">
            <v>刘壑</v>
          </cell>
        </row>
        <row r="258">
          <cell r="A258" t="str">
            <v>513422200406230025</v>
          </cell>
          <cell r="B258" t="str">
            <v>2</v>
          </cell>
          <cell r="C258" t="str">
            <v>央千</v>
          </cell>
          <cell r="D258">
            <v>373.5</v>
          </cell>
          <cell r="E258">
            <v>74</v>
          </cell>
          <cell r="F258" t="str">
            <v>格绒燚西</v>
          </cell>
          <cell r="G258">
            <v>45</v>
          </cell>
          <cell r="H258" t="str">
            <v>王江</v>
          </cell>
          <cell r="I258">
            <v>83.5</v>
          </cell>
          <cell r="J258" t="str">
            <v>周凯</v>
          </cell>
          <cell r="K258">
            <v>14</v>
          </cell>
          <cell r="L258" t="str">
            <v>王友春</v>
          </cell>
          <cell r="M258">
            <v>21</v>
          </cell>
          <cell r="N258" t="str">
            <v>万饶</v>
          </cell>
          <cell r="O258">
            <v>26</v>
          </cell>
          <cell r="P258" t="str">
            <v>杜建清</v>
          </cell>
          <cell r="Q258">
            <v>35</v>
          </cell>
          <cell r="R258" t="str">
            <v>那士信</v>
          </cell>
          <cell r="S258">
            <v>38</v>
          </cell>
          <cell r="T258" t="str">
            <v>降初里</v>
          </cell>
          <cell r="U258">
            <v>37</v>
          </cell>
          <cell r="V258" t="str">
            <v>刘壑</v>
          </cell>
        </row>
        <row r="259">
          <cell r="A259" t="str">
            <v>513422200408212314</v>
          </cell>
          <cell r="B259" t="str">
            <v>2</v>
          </cell>
          <cell r="C259" t="str">
            <v>蔡跃</v>
          </cell>
          <cell r="D259">
            <v>371</v>
          </cell>
          <cell r="E259">
            <v>65</v>
          </cell>
          <cell r="F259" t="str">
            <v>格绒燚西</v>
          </cell>
          <cell r="G259">
            <v>60</v>
          </cell>
          <cell r="H259" t="str">
            <v>王江</v>
          </cell>
          <cell r="I259">
            <v>34</v>
          </cell>
          <cell r="J259" t="str">
            <v>周凯</v>
          </cell>
          <cell r="K259">
            <v>26</v>
          </cell>
          <cell r="L259" t="str">
            <v>王友春</v>
          </cell>
          <cell r="M259">
            <v>15</v>
          </cell>
          <cell r="N259" t="str">
            <v>万饶</v>
          </cell>
          <cell r="O259">
            <v>21</v>
          </cell>
          <cell r="P259" t="str">
            <v>杜建清</v>
          </cell>
          <cell r="Q259">
            <v>34</v>
          </cell>
          <cell r="R259" t="str">
            <v>那士信</v>
          </cell>
          <cell r="S259">
            <v>55</v>
          </cell>
          <cell r="T259" t="str">
            <v>降初里</v>
          </cell>
          <cell r="U259">
            <v>61</v>
          </cell>
          <cell r="V259" t="str">
            <v>刘壑</v>
          </cell>
        </row>
        <row r="260">
          <cell r="A260" t="str">
            <v>513422200004064829</v>
          </cell>
          <cell r="B260" t="str">
            <v>2</v>
          </cell>
          <cell r="C260" t="str">
            <v>央宗</v>
          </cell>
          <cell r="D260">
            <v>368</v>
          </cell>
          <cell r="E260">
            <v>78</v>
          </cell>
          <cell r="F260" t="str">
            <v>格绒燚西</v>
          </cell>
          <cell r="G260">
            <v>46</v>
          </cell>
          <cell r="H260" t="str">
            <v>王江</v>
          </cell>
          <cell r="I260">
            <v>65</v>
          </cell>
          <cell r="J260" t="str">
            <v>周凯</v>
          </cell>
          <cell r="K260">
            <v>15</v>
          </cell>
          <cell r="L260" t="str">
            <v>王友春</v>
          </cell>
          <cell r="M260">
            <v>22</v>
          </cell>
          <cell r="N260" t="str">
            <v>万饶</v>
          </cell>
          <cell r="O260">
            <v>18</v>
          </cell>
          <cell r="P260" t="str">
            <v>杜建清</v>
          </cell>
          <cell r="Q260">
            <v>41</v>
          </cell>
          <cell r="R260" t="str">
            <v>那士信</v>
          </cell>
          <cell r="S260">
            <v>38</v>
          </cell>
          <cell r="T260" t="str">
            <v>降初里</v>
          </cell>
          <cell r="U260">
            <v>45</v>
          </cell>
          <cell r="V260" t="str">
            <v>刘壑</v>
          </cell>
        </row>
        <row r="261">
          <cell r="A261" t="str">
            <v>513422199905064222</v>
          </cell>
          <cell r="B261" t="str">
            <v>2</v>
          </cell>
          <cell r="C261" t="str">
            <v>央青祝玛</v>
          </cell>
          <cell r="D261">
            <v>320</v>
          </cell>
          <cell r="E261">
            <v>64</v>
          </cell>
          <cell r="F261" t="str">
            <v>格绒燚西</v>
          </cell>
          <cell r="G261">
            <v>34</v>
          </cell>
          <cell r="H261" t="str">
            <v>王江</v>
          </cell>
          <cell r="I261">
            <v>78</v>
          </cell>
          <cell r="J261" t="str">
            <v>周凯</v>
          </cell>
          <cell r="K261">
            <v>12</v>
          </cell>
          <cell r="L261" t="str">
            <v>王友春</v>
          </cell>
          <cell r="M261">
            <v>14</v>
          </cell>
          <cell r="N261" t="str">
            <v>万饶</v>
          </cell>
          <cell r="O261">
            <v>17</v>
          </cell>
          <cell r="P261" t="str">
            <v>杜建清</v>
          </cell>
          <cell r="Q261">
            <v>29</v>
          </cell>
          <cell r="R261" t="str">
            <v>那士信</v>
          </cell>
          <cell r="S261">
            <v>41</v>
          </cell>
          <cell r="T261" t="str">
            <v>降初里</v>
          </cell>
          <cell r="U261">
            <v>31</v>
          </cell>
          <cell r="V261" t="str">
            <v>刘壑</v>
          </cell>
        </row>
        <row r="262">
          <cell r="A262" t="str">
            <v>513422200503132515</v>
          </cell>
          <cell r="B262" t="str">
            <v>3</v>
          </cell>
          <cell r="C262" t="str">
            <v>陈平平</v>
          </cell>
          <cell r="D262">
            <v>567.5</v>
          </cell>
          <cell r="E262">
            <v>93</v>
          </cell>
          <cell r="F262" t="str">
            <v>岳子琦</v>
          </cell>
          <cell r="G262">
            <v>91</v>
          </cell>
          <cell r="H262" t="str">
            <v>马俊</v>
          </cell>
          <cell r="I262">
            <v>62.5</v>
          </cell>
          <cell r="J262" t="str">
            <v>周凯</v>
          </cell>
          <cell r="K262">
            <v>52</v>
          </cell>
          <cell r="L262" t="str">
            <v>王友春</v>
          </cell>
          <cell r="M262">
            <v>46</v>
          </cell>
          <cell r="N262" t="str">
            <v>宋欣洲</v>
          </cell>
          <cell r="O262">
            <v>50</v>
          </cell>
          <cell r="P262" t="str">
            <v>杜建清</v>
          </cell>
          <cell r="Q262">
            <v>40</v>
          </cell>
          <cell r="R262" t="str">
            <v>那士信</v>
          </cell>
          <cell r="S262">
            <v>52</v>
          </cell>
          <cell r="T262" t="str">
            <v>金明龙</v>
          </cell>
          <cell r="U262">
            <v>81</v>
          </cell>
          <cell r="V262" t="str">
            <v>胡柔殳</v>
          </cell>
        </row>
        <row r="263">
          <cell r="A263" t="str">
            <v>51342220000904072X</v>
          </cell>
          <cell r="B263" t="str">
            <v>3</v>
          </cell>
          <cell r="C263" t="str">
            <v>陈沙姆</v>
          </cell>
          <cell r="D263">
            <v>549</v>
          </cell>
          <cell r="E263">
            <v>87</v>
          </cell>
          <cell r="F263" t="str">
            <v>岳子琦</v>
          </cell>
          <cell r="G263">
            <v>89</v>
          </cell>
          <cell r="H263" t="str">
            <v>马俊</v>
          </cell>
          <cell r="I263">
            <v>79</v>
          </cell>
          <cell r="J263" t="str">
            <v>周凯</v>
          </cell>
          <cell r="K263">
            <v>36</v>
          </cell>
          <cell r="L263" t="str">
            <v>王友春</v>
          </cell>
          <cell r="M263">
            <v>19</v>
          </cell>
          <cell r="N263" t="str">
            <v>宋欣洲</v>
          </cell>
          <cell r="O263">
            <v>54</v>
          </cell>
          <cell r="P263" t="str">
            <v>杜建清</v>
          </cell>
          <cell r="Q263">
            <v>51</v>
          </cell>
          <cell r="R263" t="str">
            <v>那士信</v>
          </cell>
          <cell r="S263">
            <v>67</v>
          </cell>
          <cell r="T263" t="str">
            <v>金明龙</v>
          </cell>
          <cell r="U263">
            <v>67</v>
          </cell>
          <cell r="V263" t="str">
            <v>胡柔殳</v>
          </cell>
        </row>
        <row r="264">
          <cell r="A264" t="str">
            <v>513422200405295425</v>
          </cell>
          <cell r="B264" t="str">
            <v>3</v>
          </cell>
          <cell r="C264" t="str">
            <v>尼玛拉姆</v>
          </cell>
          <cell r="D264">
            <v>546.5</v>
          </cell>
          <cell r="E264">
            <v>96</v>
          </cell>
          <cell r="F264" t="str">
            <v>岳子琦</v>
          </cell>
          <cell r="G264">
            <v>77</v>
          </cell>
          <cell r="H264" t="str">
            <v>马俊</v>
          </cell>
          <cell r="I264">
            <v>113.5</v>
          </cell>
          <cell r="J264" t="str">
            <v>周凯</v>
          </cell>
          <cell r="K264">
            <v>22</v>
          </cell>
          <cell r="L264" t="str">
            <v>王友春</v>
          </cell>
          <cell r="M264">
            <v>16</v>
          </cell>
          <cell r="N264" t="str">
            <v>宋欣洲</v>
          </cell>
          <cell r="O264">
            <v>38</v>
          </cell>
          <cell r="P264" t="str">
            <v>杜建清</v>
          </cell>
          <cell r="Q264">
            <v>62</v>
          </cell>
          <cell r="R264" t="str">
            <v>那士信</v>
          </cell>
          <cell r="S264">
            <v>66</v>
          </cell>
          <cell r="T264" t="str">
            <v>金明龙</v>
          </cell>
          <cell r="U264">
            <v>56</v>
          </cell>
          <cell r="V264" t="str">
            <v>胡柔殳</v>
          </cell>
        </row>
        <row r="265">
          <cell r="A265" t="str">
            <v>513422200406092515</v>
          </cell>
          <cell r="B265" t="str">
            <v>3</v>
          </cell>
          <cell r="C265" t="str">
            <v>杨树才</v>
          </cell>
          <cell r="D265">
            <v>526</v>
          </cell>
          <cell r="E265">
            <v>95</v>
          </cell>
          <cell r="F265" t="str">
            <v>岳子琦</v>
          </cell>
          <cell r="G265">
            <v>67</v>
          </cell>
          <cell r="H265" t="str">
            <v>马俊</v>
          </cell>
          <cell r="I265">
            <v>83</v>
          </cell>
          <cell r="J265" t="str">
            <v>周凯</v>
          </cell>
          <cell r="K265">
            <v>39</v>
          </cell>
          <cell r="L265" t="str">
            <v>王友春</v>
          </cell>
          <cell r="M265">
            <v>20</v>
          </cell>
          <cell r="N265" t="str">
            <v>宋欣洲</v>
          </cell>
          <cell r="O265">
            <v>54</v>
          </cell>
          <cell r="P265" t="str">
            <v>杜建清</v>
          </cell>
          <cell r="Q265">
            <v>50</v>
          </cell>
          <cell r="R265" t="str">
            <v>那士信</v>
          </cell>
          <cell r="S265">
            <v>60</v>
          </cell>
          <cell r="T265" t="str">
            <v>金明龙</v>
          </cell>
          <cell r="U265">
            <v>58</v>
          </cell>
          <cell r="V265" t="str">
            <v>胡柔殳</v>
          </cell>
        </row>
        <row r="266">
          <cell r="A266" t="str">
            <v>513422200112011513</v>
          </cell>
          <cell r="B266" t="str">
            <v>3</v>
          </cell>
          <cell r="C266" t="str">
            <v>毛健飞</v>
          </cell>
          <cell r="D266">
            <v>519</v>
          </cell>
          <cell r="E266">
            <v>63</v>
          </cell>
          <cell r="F266" t="str">
            <v>岳子琦</v>
          </cell>
          <cell r="G266">
            <v>87</v>
          </cell>
          <cell r="H266" t="str">
            <v>马俊</v>
          </cell>
          <cell r="I266">
            <v>41</v>
          </cell>
          <cell r="J266" t="str">
            <v>周凯</v>
          </cell>
          <cell r="K266">
            <v>55</v>
          </cell>
          <cell r="L266" t="str">
            <v>王友春</v>
          </cell>
          <cell r="M266">
            <v>25</v>
          </cell>
          <cell r="N266" t="str">
            <v>宋欣洲</v>
          </cell>
          <cell r="O266">
            <v>58</v>
          </cell>
          <cell r="P266" t="str">
            <v>杜建清</v>
          </cell>
          <cell r="Q266">
            <v>53</v>
          </cell>
          <cell r="R266" t="str">
            <v>那士信</v>
          </cell>
          <cell r="S266">
            <v>80</v>
          </cell>
          <cell r="T266" t="str">
            <v>金明龙</v>
          </cell>
          <cell r="U266">
            <v>57</v>
          </cell>
          <cell r="V266" t="str">
            <v>胡柔殳</v>
          </cell>
        </row>
        <row r="267">
          <cell r="A267" t="str">
            <v>513422200307132323</v>
          </cell>
          <cell r="B267" t="str">
            <v>3</v>
          </cell>
          <cell r="C267" t="str">
            <v>张丽</v>
          </cell>
          <cell r="D267">
            <v>514.5</v>
          </cell>
          <cell r="E267">
            <v>92</v>
          </cell>
          <cell r="F267" t="str">
            <v>岳子琦</v>
          </cell>
          <cell r="G267">
            <v>67</v>
          </cell>
          <cell r="H267" t="str">
            <v>马俊</v>
          </cell>
          <cell r="I267">
            <v>72.5</v>
          </cell>
          <cell r="J267" t="str">
            <v>周凯</v>
          </cell>
          <cell r="K267">
            <v>23</v>
          </cell>
          <cell r="L267" t="str">
            <v>王友春</v>
          </cell>
          <cell r="M267">
            <v>38</v>
          </cell>
          <cell r="N267" t="str">
            <v>宋欣洲</v>
          </cell>
          <cell r="O267">
            <v>44</v>
          </cell>
          <cell r="P267" t="str">
            <v>杜建清</v>
          </cell>
          <cell r="Q267">
            <v>47</v>
          </cell>
          <cell r="R267" t="str">
            <v>那士信</v>
          </cell>
          <cell r="S267">
            <v>69</v>
          </cell>
          <cell r="T267" t="str">
            <v>金明龙</v>
          </cell>
          <cell r="U267">
            <v>62</v>
          </cell>
          <cell r="V267" t="str">
            <v>胡柔殳</v>
          </cell>
        </row>
        <row r="268">
          <cell r="A268" t="str">
            <v>513422199905305428</v>
          </cell>
          <cell r="B268" t="str">
            <v>3</v>
          </cell>
          <cell r="C268" t="str">
            <v>祝玛泽仁</v>
          </cell>
          <cell r="D268">
            <v>504.5</v>
          </cell>
          <cell r="E268">
            <v>88</v>
          </cell>
          <cell r="F268" t="str">
            <v>岳子琦</v>
          </cell>
          <cell r="G268">
            <v>43</v>
          </cell>
          <cell r="H268" t="str">
            <v>马俊</v>
          </cell>
          <cell r="I268">
            <v>85.5</v>
          </cell>
          <cell r="J268" t="str">
            <v>周凯</v>
          </cell>
          <cell r="K268">
            <v>20</v>
          </cell>
          <cell r="L268" t="str">
            <v>王友春</v>
          </cell>
          <cell r="M268">
            <v>33</v>
          </cell>
          <cell r="N268" t="str">
            <v>宋欣洲</v>
          </cell>
          <cell r="O268">
            <v>36</v>
          </cell>
          <cell r="P268" t="str">
            <v>杜建清</v>
          </cell>
          <cell r="Q268">
            <v>62</v>
          </cell>
          <cell r="R268" t="str">
            <v>那士信</v>
          </cell>
          <cell r="S268">
            <v>64</v>
          </cell>
          <cell r="T268" t="str">
            <v>金明龙</v>
          </cell>
          <cell r="U268">
            <v>73</v>
          </cell>
          <cell r="V268" t="str">
            <v>胡柔殳</v>
          </cell>
        </row>
        <row r="269">
          <cell r="A269" t="str">
            <v>513422200304101919</v>
          </cell>
          <cell r="B269" t="str">
            <v>3</v>
          </cell>
          <cell r="C269" t="str">
            <v>王金平</v>
          </cell>
          <cell r="D269">
            <v>502</v>
          </cell>
          <cell r="E269">
            <v>67</v>
          </cell>
          <cell r="F269" t="str">
            <v>岳子琦</v>
          </cell>
          <cell r="G269">
            <v>84</v>
          </cell>
          <cell r="H269" t="str">
            <v>马俊</v>
          </cell>
          <cell r="I269">
            <v>71</v>
          </cell>
          <cell r="J269" t="str">
            <v>周凯</v>
          </cell>
          <cell r="K269">
            <v>22</v>
          </cell>
          <cell r="L269" t="str">
            <v>王友春</v>
          </cell>
          <cell r="M269">
            <v>23</v>
          </cell>
          <cell r="N269" t="str">
            <v>宋欣洲</v>
          </cell>
          <cell r="O269">
            <v>27</v>
          </cell>
          <cell r="P269" t="str">
            <v>杜建清</v>
          </cell>
          <cell r="Q269">
            <v>56</v>
          </cell>
          <cell r="R269" t="str">
            <v>那士信</v>
          </cell>
          <cell r="S269">
            <v>74</v>
          </cell>
          <cell r="T269" t="str">
            <v>金明龙</v>
          </cell>
          <cell r="U269">
            <v>78</v>
          </cell>
          <cell r="V269" t="str">
            <v>胡柔殳</v>
          </cell>
        </row>
        <row r="270">
          <cell r="A270" t="str">
            <v>513422200105076810</v>
          </cell>
          <cell r="B270" t="str">
            <v>3</v>
          </cell>
          <cell r="C270" t="str">
            <v>董小青</v>
          </cell>
          <cell r="D270">
            <v>488.5</v>
          </cell>
          <cell r="E270">
            <v>75</v>
          </cell>
          <cell r="F270" t="str">
            <v>岳子琦</v>
          </cell>
          <cell r="G270">
            <v>85</v>
          </cell>
          <cell r="H270" t="str">
            <v>马俊</v>
          </cell>
          <cell r="I270">
            <v>40.5</v>
          </cell>
          <cell r="J270" t="str">
            <v>周凯</v>
          </cell>
          <cell r="K270">
            <v>24</v>
          </cell>
          <cell r="L270" t="str">
            <v>王友春</v>
          </cell>
          <cell r="M270">
            <v>23</v>
          </cell>
          <cell r="N270" t="str">
            <v>宋欣洲</v>
          </cell>
          <cell r="O270">
            <v>38</v>
          </cell>
          <cell r="P270" t="str">
            <v>杜建清</v>
          </cell>
          <cell r="Q270">
            <v>64</v>
          </cell>
          <cell r="R270" t="str">
            <v>那士信</v>
          </cell>
          <cell r="S270">
            <v>71</v>
          </cell>
          <cell r="T270" t="str">
            <v>金明龙</v>
          </cell>
          <cell r="U270">
            <v>68</v>
          </cell>
          <cell r="V270" t="str">
            <v>胡柔殳</v>
          </cell>
        </row>
        <row r="271">
          <cell r="A271" t="str">
            <v>513422200311251325</v>
          </cell>
          <cell r="B271" t="str">
            <v>3</v>
          </cell>
          <cell r="C271" t="str">
            <v>扎西布尺</v>
          </cell>
          <cell r="D271">
            <v>488</v>
          </cell>
          <cell r="E271">
            <v>89</v>
          </cell>
          <cell r="F271" t="str">
            <v>岳子琦</v>
          </cell>
          <cell r="G271">
            <v>85</v>
          </cell>
          <cell r="H271" t="str">
            <v>马俊</v>
          </cell>
          <cell r="I271">
            <v>83</v>
          </cell>
          <cell r="J271" t="str">
            <v>周凯</v>
          </cell>
          <cell r="K271">
            <v>30</v>
          </cell>
          <cell r="L271" t="str">
            <v>王友春</v>
          </cell>
          <cell r="M271">
            <v>32</v>
          </cell>
          <cell r="N271" t="str">
            <v>宋欣洲</v>
          </cell>
          <cell r="O271">
            <v>51</v>
          </cell>
          <cell r="P271" t="str">
            <v>杜建清</v>
          </cell>
          <cell r="Q271">
            <v>29</v>
          </cell>
          <cell r="R271" t="str">
            <v>那士信</v>
          </cell>
          <cell r="S271">
            <v>41</v>
          </cell>
          <cell r="T271" t="str">
            <v>金明龙</v>
          </cell>
          <cell r="U271">
            <v>48</v>
          </cell>
          <cell r="V271" t="str">
            <v>胡柔殳</v>
          </cell>
        </row>
        <row r="272">
          <cell r="A272" t="str">
            <v>513422200207242920</v>
          </cell>
          <cell r="B272" t="str">
            <v>3</v>
          </cell>
          <cell r="C272" t="str">
            <v>苟秀芬</v>
          </cell>
          <cell r="D272">
            <v>480</v>
          </cell>
          <cell r="E272">
            <v>70</v>
          </cell>
          <cell r="F272" t="str">
            <v>岳子琦</v>
          </cell>
          <cell r="G272">
            <v>64</v>
          </cell>
          <cell r="H272" t="str">
            <v>马俊</v>
          </cell>
          <cell r="I272">
            <v>93</v>
          </cell>
          <cell r="J272" t="str">
            <v>周凯</v>
          </cell>
          <cell r="K272">
            <v>20</v>
          </cell>
          <cell r="L272" t="str">
            <v>王友春</v>
          </cell>
          <cell r="M272">
            <v>25</v>
          </cell>
          <cell r="N272" t="str">
            <v>宋欣洲</v>
          </cell>
          <cell r="O272">
            <v>26</v>
          </cell>
          <cell r="P272" t="str">
            <v>杜建清</v>
          </cell>
          <cell r="Q272">
            <v>61</v>
          </cell>
          <cell r="R272" t="str">
            <v>那士信</v>
          </cell>
          <cell r="S272">
            <v>60</v>
          </cell>
          <cell r="T272" t="str">
            <v>金明龙</v>
          </cell>
          <cell r="U272">
            <v>61</v>
          </cell>
          <cell r="V272" t="str">
            <v>胡柔殳</v>
          </cell>
        </row>
        <row r="273">
          <cell r="A273" t="str">
            <v>513422200504151128</v>
          </cell>
          <cell r="B273" t="str">
            <v>3</v>
          </cell>
          <cell r="C273" t="str">
            <v>吕秀花</v>
          </cell>
          <cell r="D273">
            <v>473.5</v>
          </cell>
          <cell r="E273">
            <v>74</v>
          </cell>
          <cell r="F273" t="str">
            <v>岳子琦</v>
          </cell>
          <cell r="G273">
            <v>54</v>
          </cell>
          <cell r="H273" t="str">
            <v>马俊</v>
          </cell>
          <cell r="I273">
            <v>104.5</v>
          </cell>
          <cell r="J273" t="str">
            <v>周凯</v>
          </cell>
          <cell r="K273">
            <v>32</v>
          </cell>
          <cell r="L273" t="str">
            <v>王友春</v>
          </cell>
          <cell r="M273">
            <v>19</v>
          </cell>
          <cell r="N273" t="str">
            <v>宋欣洲</v>
          </cell>
          <cell r="O273">
            <v>29</v>
          </cell>
          <cell r="P273" t="str">
            <v>杜建清</v>
          </cell>
          <cell r="Q273">
            <v>44</v>
          </cell>
          <cell r="R273" t="str">
            <v>那士信</v>
          </cell>
          <cell r="S273">
            <v>51</v>
          </cell>
          <cell r="T273" t="str">
            <v>金明龙</v>
          </cell>
          <cell r="U273">
            <v>66</v>
          </cell>
          <cell r="V273" t="str">
            <v>胡柔殳</v>
          </cell>
        </row>
        <row r="274">
          <cell r="A274" t="str">
            <v>513422200001111116</v>
          </cell>
          <cell r="B274" t="str">
            <v>3</v>
          </cell>
          <cell r="C274" t="str">
            <v>乔木呷</v>
          </cell>
          <cell r="D274">
            <v>468.5</v>
          </cell>
          <cell r="E274">
            <v>70</v>
          </cell>
          <cell r="F274" t="str">
            <v>岳子琦</v>
          </cell>
          <cell r="G274">
            <v>66</v>
          </cell>
          <cell r="H274" t="str">
            <v>马俊</v>
          </cell>
          <cell r="I274">
            <v>87.5</v>
          </cell>
          <cell r="J274" t="str">
            <v>周凯</v>
          </cell>
          <cell r="K274">
            <v>28</v>
          </cell>
          <cell r="L274" t="str">
            <v>王友春</v>
          </cell>
          <cell r="M274">
            <v>31</v>
          </cell>
          <cell r="N274" t="str">
            <v>宋欣洲</v>
          </cell>
          <cell r="O274">
            <v>41</v>
          </cell>
          <cell r="P274" t="str">
            <v>杜建清</v>
          </cell>
          <cell r="Q274">
            <v>48</v>
          </cell>
          <cell r="R274" t="str">
            <v>那士信</v>
          </cell>
          <cell r="S274">
            <v>43</v>
          </cell>
          <cell r="T274" t="str">
            <v>金明龙</v>
          </cell>
          <cell r="U274">
            <v>54</v>
          </cell>
          <cell r="V274" t="str">
            <v>胡柔殳</v>
          </cell>
        </row>
        <row r="275">
          <cell r="A275" t="str">
            <v>513422200304201522</v>
          </cell>
          <cell r="B275" t="str">
            <v>3</v>
          </cell>
          <cell r="C275" t="str">
            <v>毛学英</v>
          </cell>
          <cell r="D275">
            <v>467</v>
          </cell>
          <cell r="E275">
            <v>83</v>
          </cell>
          <cell r="F275" t="str">
            <v>岳子琦</v>
          </cell>
          <cell r="G275">
            <v>94</v>
          </cell>
          <cell r="H275" t="str">
            <v>马俊</v>
          </cell>
          <cell r="I275">
            <v>103</v>
          </cell>
          <cell r="J275" t="str">
            <v>周凯</v>
          </cell>
          <cell r="K275">
            <v>16</v>
          </cell>
          <cell r="L275" t="str">
            <v>王友春</v>
          </cell>
          <cell r="M275">
            <v>16</v>
          </cell>
          <cell r="N275" t="str">
            <v>宋欣洲</v>
          </cell>
          <cell r="O275">
            <v>26</v>
          </cell>
          <cell r="P275" t="str">
            <v>杜建清</v>
          </cell>
          <cell r="Q275">
            <v>43</v>
          </cell>
          <cell r="R275" t="str">
            <v>那士信</v>
          </cell>
          <cell r="S275">
            <v>35</v>
          </cell>
          <cell r="T275" t="str">
            <v>金明龙</v>
          </cell>
          <cell r="U275">
            <v>51</v>
          </cell>
          <cell r="V275" t="str">
            <v>胡柔殳</v>
          </cell>
        </row>
        <row r="276">
          <cell r="A276" t="str">
            <v>513422200103201120</v>
          </cell>
          <cell r="B276" t="str">
            <v>3</v>
          </cell>
          <cell r="C276" t="str">
            <v>乔阿甲</v>
          </cell>
          <cell r="D276">
            <v>466</v>
          </cell>
          <cell r="E276">
            <v>95</v>
          </cell>
          <cell r="F276" t="str">
            <v>岳子琦</v>
          </cell>
          <cell r="G276">
            <v>52</v>
          </cell>
          <cell r="H276" t="str">
            <v>马俊</v>
          </cell>
          <cell r="I276">
            <v>68</v>
          </cell>
          <cell r="J276" t="str">
            <v>周凯</v>
          </cell>
          <cell r="K276">
            <v>18</v>
          </cell>
          <cell r="L276" t="str">
            <v>王友春</v>
          </cell>
          <cell r="M276">
            <v>19</v>
          </cell>
          <cell r="N276" t="str">
            <v>宋欣洲</v>
          </cell>
          <cell r="O276">
            <v>36</v>
          </cell>
          <cell r="P276" t="str">
            <v>杜建清</v>
          </cell>
          <cell r="Q276">
            <v>50</v>
          </cell>
          <cell r="R276" t="str">
            <v>那士信</v>
          </cell>
          <cell r="S276">
            <v>64</v>
          </cell>
          <cell r="T276" t="str">
            <v>金明龙</v>
          </cell>
          <cell r="U276">
            <v>64</v>
          </cell>
          <cell r="V276" t="str">
            <v>胡柔殳</v>
          </cell>
        </row>
        <row r="277">
          <cell r="A277" t="str">
            <v>513422200209174028</v>
          </cell>
          <cell r="B277" t="str">
            <v>3</v>
          </cell>
          <cell r="C277" t="str">
            <v>次尔拉初</v>
          </cell>
          <cell r="D277">
            <v>461</v>
          </cell>
          <cell r="E277">
            <v>79</v>
          </cell>
          <cell r="F277" t="str">
            <v>岳子琦</v>
          </cell>
          <cell r="G277">
            <v>76</v>
          </cell>
          <cell r="H277" t="str">
            <v>马俊</v>
          </cell>
          <cell r="I277">
            <v>88</v>
          </cell>
          <cell r="J277" t="str">
            <v>周凯</v>
          </cell>
          <cell r="K277">
            <v>26</v>
          </cell>
          <cell r="L277" t="str">
            <v>王友春</v>
          </cell>
          <cell r="M277">
            <v>35</v>
          </cell>
          <cell r="N277" t="str">
            <v>宋欣洲</v>
          </cell>
          <cell r="O277">
            <v>41</v>
          </cell>
          <cell r="P277" t="str">
            <v>杜建清</v>
          </cell>
          <cell r="Q277">
            <v>43</v>
          </cell>
          <cell r="R277" t="str">
            <v>那士信</v>
          </cell>
          <cell r="S277">
            <v>43</v>
          </cell>
          <cell r="T277" t="str">
            <v>金明龙</v>
          </cell>
          <cell r="U277">
            <v>30</v>
          </cell>
          <cell r="V277" t="str">
            <v>胡柔殳</v>
          </cell>
        </row>
        <row r="278">
          <cell r="A278" t="str">
            <v>513422200210204415</v>
          </cell>
          <cell r="B278" t="str">
            <v>3</v>
          </cell>
          <cell r="C278" t="str">
            <v>李王勇</v>
          </cell>
          <cell r="D278">
            <v>459</v>
          </cell>
          <cell r="E278">
            <v>83</v>
          </cell>
          <cell r="F278" t="str">
            <v>岳子琦</v>
          </cell>
          <cell r="G278">
            <v>48</v>
          </cell>
          <cell r="H278" t="str">
            <v>马俊</v>
          </cell>
          <cell r="I278">
            <v>89</v>
          </cell>
          <cell r="J278" t="str">
            <v>周凯</v>
          </cell>
          <cell r="K278">
            <v>30</v>
          </cell>
          <cell r="L278" t="str">
            <v>王友春</v>
          </cell>
          <cell r="M278">
            <v>17</v>
          </cell>
          <cell r="N278" t="str">
            <v>宋欣洲</v>
          </cell>
          <cell r="O278">
            <v>31</v>
          </cell>
          <cell r="P278" t="str">
            <v>杜建清</v>
          </cell>
          <cell r="Q278">
            <v>55</v>
          </cell>
          <cell r="R278" t="str">
            <v>那士信</v>
          </cell>
          <cell r="S278">
            <v>46</v>
          </cell>
          <cell r="T278" t="str">
            <v>金明龙</v>
          </cell>
          <cell r="U278">
            <v>60</v>
          </cell>
          <cell r="V278" t="str">
            <v>胡柔殳</v>
          </cell>
        </row>
        <row r="279">
          <cell r="A279" t="str">
            <v>513422200504102529</v>
          </cell>
          <cell r="B279" t="str">
            <v>3</v>
          </cell>
          <cell r="C279" t="str">
            <v>甘央青</v>
          </cell>
          <cell r="D279">
            <v>452</v>
          </cell>
          <cell r="E279">
            <v>78</v>
          </cell>
          <cell r="F279" t="str">
            <v>岳子琦</v>
          </cell>
          <cell r="G279">
            <v>57</v>
          </cell>
          <cell r="H279" t="str">
            <v>马俊</v>
          </cell>
          <cell r="I279">
            <v>83</v>
          </cell>
          <cell r="J279" t="str">
            <v>周凯</v>
          </cell>
          <cell r="K279">
            <v>27</v>
          </cell>
          <cell r="L279" t="str">
            <v>王友春</v>
          </cell>
          <cell r="M279">
            <v>20</v>
          </cell>
          <cell r="N279" t="str">
            <v>宋欣洲</v>
          </cell>
          <cell r="O279">
            <v>35</v>
          </cell>
          <cell r="P279" t="str">
            <v>杜建清</v>
          </cell>
          <cell r="Q279">
            <v>48</v>
          </cell>
          <cell r="R279" t="str">
            <v>那士信</v>
          </cell>
          <cell r="S279">
            <v>45</v>
          </cell>
          <cell r="T279" t="str">
            <v>金明龙</v>
          </cell>
          <cell r="U279">
            <v>59</v>
          </cell>
          <cell r="V279" t="str">
            <v>胡柔殳</v>
          </cell>
        </row>
        <row r="280">
          <cell r="A280" t="str">
            <v>513422200205184827</v>
          </cell>
          <cell r="B280" t="str">
            <v>3</v>
          </cell>
          <cell r="C280" t="str">
            <v>斯格拉姆</v>
          </cell>
          <cell r="D280">
            <v>448.5</v>
          </cell>
          <cell r="E280">
            <v>82</v>
          </cell>
          <cell r="F280" t="str">
            <v>岳子琦</v>
          </cell>
          <cell r="G280">
            <v>52</v>
          </cell>
          <cell r="H280" t="str">
            <v>马俊</v>
          </cell>
          <cell r="I280">
            <v>80.5</v>
          </cell>
          <cell r="J280" t="str">
            <v>周凯</v>
          </cell>
          <cell r="K280">
            <v>16</v>
          </cell>
          <cell r="L280" t="str">
            <v>王友春</v>
          </cell>
          <cell r="M280">
            <v>21</v>
          </cell>
          <cell r="N280" t="str">
            <v>宋欣洲</v>
          </cell>
          <cell r="O280">
            <v>27</v>
          </cell>
          <cell r="P280" t="str">
            <v>杜建清</v>
          </cell>
          <cell r="Q280">
            <v>66</v>
          </cell>
          <cell r="R280" t="str">
            <v>那士信</v>
          </cell>
          <cell r="S280">
            <v>46</v>
          </cell>
          <cell r="T280" t="str">
            <v>金明龙</v>
          </cell>
          <cell r="U280">
            <v>58</v>
          </cell>
          <cell r="V280" t="str">
            <v>胡柔殳</v>
          </cell>
        </row>
        <row r="281">
          <cell r="A281" t="str">
            <v>513422199902026829</v>
          </cell>
          <cell r="B281" t="str">
            <v>3</v>
          </cell>
          <cell r="C281" t="str">
            <v>阿落</v>
          </cell>
          <cell r="D281">
            <v>447.5</v>
          </cell>
          <cell r="E281">
            <v>77</v>
          </cell>
          <cell r="F281" t="str">
            <v>岳子琦</v>
          </cell>
          <cell r="G281">
            <v>66</v>
          </cell>
          <cell r="H281" t="str">
            <v>马俊</v>
          </cell>
          <cell r="I281">
            <v>94.5</v>
          </cell>
          <cell r="J281" t="str">
            <v>周凯</v>
          </cell>
          <cell r="K281">
            <v>28</v>
          </cell>
          <cell r="L281" t="str">
            <v>王友春</v>
          </cell>
          <cell r="M281">
            <v>8</v>
          </cell>
          <cell r="N281" t="str">
            <v>宋欣洲</v>
          </cell>
          <cell r="O281">
            <v>25</v>
          </cell>
          <cell r="P281" t="str">
            <v>杜建清</v>
          </cell>
          <cell r="Q281">
            <v>55</v>
          </cell>
          <cell r="R281" t="str">
            <v>那士信</v>
          </cell>
          <cell r="S281">
            <v>36</v>
          </cell>
          <cell r="T281" t="str">
            <v>金明龙</v>
          </cell>
          <cell r="U281">
            <v>58</v>
          </cell>
          <cell r="V281" t="str">
            <v>胡柔殳</v>
          </cell>
        </row>
        <row r="282">
          <cell r="A282" t="str">
            <v>513422200408152526</v>
          </cell>
          <cell r="B282" t="str">
            <v>3</v>
          </cell>
          <cell r="C282" t="str">
            <v>吴秋燕</v>
          </cell>
          <cell r="D282">
            <v>446.5</v>
          </cell>
          <cell r="E282">
            <v>91</v>
          </cell>
          <cell r="F282" t="str">
            <v>岳子琦</v>
          </cell>
          <cell r="G282">
            <v>50</v>
          </cell>
          <cell r="H282" t="str">
            <v>马俊</v>
          </cell>
          <cell r="I282">
            <v>86.5</v>
          </cell>
          <cell r="J282" t="str">
            <v>周凯</v>
          </cell>
          <cell r="K282">
            <v>24</v>
          </cell>
          <cell r="L282" t="str">
            <v>王友春</v>
          </cell>
          <cell r="M282">
            <v>22</v>
          </cell>
          <cell r="N282" t="str">
            <v>宋欣洲</v>
          </cell>
          <cell r="O282">
            <v>29</v>
          </cell>
          <cell r="P282" t="str">
            <v>杜建清</v>
          </cell>
          <cell r="Q282">
            <v>53</v>
          </cell>
          <cell r="R282" t="str">
            <v>那士信</v>
          </cell>
          <cell r="S282">
            <v>44</v>
          </cell>
          <cell r="T282" t="str">
            <v>金明龙</v>
          </cell>
          <cell r="U282">
            <v>47</v>
          </cell>
          <cell r="V282" t="str">
            <v>胡柔殳</v>
          </cell>
        </row>
        <row r="283">
          <cell r="A283" t="str">
            <v>513422200211036812</v>
          </cell>
          <cell r="B283" t="str">
            <v>3</v>
          </cell>
          <cell r="C283" t="str">
            <v>马什林</v>
          </cell>
          <cell r="D283">
            <v>441.5</v>
          </cell>
          <cell r="E283">
            <v>64</v>
          </cell>
          <cell r="F283" t="str">
            <v>岳子琦</v>
          </cell>
          <cell r="G283">
            <v>65</v>
          </cell>
          <cell r="H283" t="str">
            <v>马俊</v>
          </cell>
          <cell r="I283">
            <v>42.5</v>
          </cell>
          <cell r="J283" t="str">
            <v>周凯</v>
          </cell>
          <cell r="K283">
            <v>18</v>
          </cell>
          <cell r="L283" t="str">
            <v>王友春</v>
          </cell>
          <cell r="M283">
            <v>21</v>
          </cell>
          <cell r="N283" t="str">
            <v>宋欣洲</v>
          </cell>
          <cell r="O283">
            <v>38</v>
          </cell>
          <cell r="P283" t="str">
            <v>杜建清</v>
          </cell>
          <cell r="Q283">
            <v>45</v>
          </cell>
          <cell r="R283" t="str">
            <v>那士信</v>
          </cell>
          <cell r="S283">
            <v>74</v>
          </cell>
          <cell r="T283" t="str">
            <v>金明龙</v>
          </cell>
          <cell r="U283">
            <v>74</v>
          </cell>
          <cell r="V283" t="str">
            <v>胡柔殳</v>
          </cell>
        </row>
        <row r="284">
          <cell r="A284" t="str">
            <v>513422200210212925</v>
          </cell>
          <cell r="B284" t="str">
            <v>3</v>
          </cell>
          <cell r="C284" t="str">
            <v>乔落珍莫</v>
          </cell>
          <cell r="D284">
            <v>438.5</v>
          </cell>
          <cell r="E284">
            <v>77</v>
          </cell>
          <cell r="F284" t="str">
            <v>岳子琦</v>
          </cell>
          <cell r="G284">
            <v>60</v>
          </cell>
          <cell r="H284" t="str">
            <v>马俊</v>
          </cell>
          <cell r="I284">
            <v>118.5</v>
          </cell>
          <cell r="J284" t="str">
            <v>周凯</v>
          </cell>
          <cell r="K284">
            <v>18</v>
          </cell>
          <cell r="L284" t="str">
            <v>王友春</v>
          </cell>
          <cell r="M284">
            <v>16</v>
          </cell>
          <cell r="N284" t="str">
            <v>宋欣洲</v>
          </cell>
          <cell r="O284">
            <v>21</v>
          </cell>
          <cell r="P284" t="str">
            <v>杜建清</v>
          </cell>
          <cell r="Q284">
            <v>38</v>
          </cell>
          <cell r="R284" t="str">
            <v>那士信</v>
          </cell>
          <cell r="S284">
            <v>43</v>
          </cell>
          <cell r="T284" t="str">
            <v>金明龙</v>
          </cell>
          <cell r="U284">
            <v>47</v>
          </cell>
          <cell r="V284" t="str">
            <v>胡柔殳</v>
          </cell>
        </row>
        <row r="285">
          <cell r="A285" t="str">
            <v>51342220010811291X</v>
          </cell>
          <cell r="B285" t="str">
            <v>3</v>
          </cell>
          <cell r="C285" t="str">
            <v>毛小华</v>
          </cell>
          <cell r="D285">
            <v>438</v>
          </cell>
          <cell r="E285">
            <v>80</v>
          </cell>
          <cell r="F285" t="str">
            <v>岳子琦</v>
          </cell>
          <cell r="G285">
            <v>68</v>
          </cell>
          <cell r="H285" t="str">
            <v>马俊</v>
          </cell>
          <cell r="I285">
            <v>90</v>
          </cell>
          <cell r="J285" t="str">
            <v>周凯</v>
          </cell>
          <cell r="K285">
            <v>16</v>
          </cell>
          <cell r="L285" t="str">
            <v>王友春</v>
          </cell>
          <cell r="M285">
            <v>11</v>
          </cell>
          <cell r="N285" t="str">
            <v>宋欣洲</v>
          </cell>
          <cell r="O285">
            <v>23</v>
          </cell>
          <cell r="P285" t="str">
            <v>杜建清</v>
          </cell>
          <cell r="Q285">
            <v>55</v>
          </cell>
          <cell r="R285" t="str">
            <v>那士信</v>
          </cell>
          <cell r="S285">
            <v>51</v>
          </cell>
          <cell r="T285" t="str">
            <v>金明龙</v>
          </cell>
          <cell r="U285">
            <v>44</v>
          </cell>
          <cell r="V285" t="str">
            <v>胡柔殳</v>
          </cell>
        </row>
        <row r="286">
          <cell r="A286" t="str">
            <v>513422200606031127</v>
          </cell>
          <cell r="B286" t="str">
            <v>3</v>
          </cell>
          <cell r="C286" t="str">
            <v>吕琴</v>
          </cell>
          <cell r="D286">
            <v>438</v>
          </cell>
          <cell r="E286">
            <v>91</v>
          </cell>
          <cell r="F286" t="str">
            <v>岳子琦</v>
          </cell>
          <cell r="G286">
            <v>44</v>
          </cell>
          <cell r="H286" t="str">
            <v>马俊</v>
          </cell>
          <cell r="I286">
            <v>91</v>
          </cell>
          <cell r="J286" t="str">
            <v>周凯</v>
          </cell>
          <cell r="K286">
            <v>25</v>
          </cell>
          <cell r="L286" t="str">
            <v>王友春</v>
          </cell>
          <cell r="M286">
            <v>18</v>
          </cell>
          <cell r="N286" t="str">
            <v>宋欣洲</v>
          </cell>
          <cell r="O286">
            <v>17</v>
          </cell>
          <cell r="P286" t="str">
            <v>杜建清</v>
          </cell>
          <cell r="Q286">
            <v>39</v>
          </cell>
          <cell r="R286" t="str">
            <v>那士信</v>
          </cell>
          <cell r="S286">
            <v>52</v>
          </cell>
          <cell r="T286" t="str">
            <v>金明龙</v>
          </cell>
          <cell r="U286">
            <v>61</v>
          </cell>
          <cell r="V286" t="str">
            <v>胡柔殳</v>
          </cell>
        </row>
        <row r="287">
          <cell r="A287" t="str">
            <v>513422200402040320</v>
          </cell>
          <cell r="B287" t="str">
            <v>3</v>
          </cell>
          <cell r="C287" t="str">
            <v>沈春兰</v>
          </cell>
          <cell r="D287">
            <v>431</v>
          </cell>
          <cell r="E287">
            <v>89</v>
          </cell>
          <cell r="F287" t="str">
            <v>岳子琦</v>
          </cell>
          <cell r="G287">
            <v>36</v>
          </cell>
          <cell r="H287" t="str">
            <v>马俊</v>
          </cell>
          <cell r="I287">
            <v>93</v>
          </cell>
          <cell r="J287" t="str">
            <v>周凯</v>
          </cell>
          <cell r="K287">
            <v>21</v>
          </cell>
          <cell r="L287" t="str">
            <v>王友春</v>
          </cell>
          <cell r="M287">
            <v>17</v>
          </cell>
          <cell r="N287" t="str">
            <v>宋欣洲</v>
          </cell>
          <cell r="O287">
            <v>31</v>
          </cell>
          <cell r="P287" t="str">
            <v>杜建清</v>
          </cell>
          <cell r="Q287">
            <v>48</v>
          </cell>
          <cell r="R287" t="str">
            <v>那士信</v>
          </cell>
          <cell r="S287">
            <v>59</v>
          </cell>
          <cell r="T287" t="str">
            <v>金明龙</v>
          </cell>
          <cell r="U287">
            <v>37</v>
          </cell>
          <cell r="V287" t="str">
            <v>胡柔殳</v>
          </cell>
        </row>
        <row r="288">
          <cell r="A288" t="str">
            <v>513422200007054829</v>
          </cell>
          <cell r="B288" t="str">
            <v>3</v>
          </cell>
          <cell r="C288" t="str">
            <v>小拉初</v>
          </cell>
          <cell r="D288">
            <v>425</v>
          </cell>
          <cell r="E288">
            <v>83</v>
          </cell>
          <cell r="F288" t="str">
            <v>岳子琦</v>
          </cell>
          <cell r="G288">
            <v>59</v>
          </cell>
          <cell r="H288" t="str">
            <v>马俊</v>
          </cell>
          <cell r="I288">
            <v>75</v>
          </cell>
          <cell r="J288" t="str">
            <v>周凯</v>
          </cell>
          <cell r="K288">
            <v>26</v>
          </cell>
          <cell r="L288" t="str">
            <v>王友春</v>
          </cell>
          <cell r="M288">
            <v>17</v>
          </cell>
          <cell r="N288" t="str">
            <v>宋欣洲</v>
          </cell>
          <cell r="O288">
            <v>38</v>
          </cell>
          <cell r="P288" t="str">
            <v>杜建清</v>
          </cell>
          <cell r="Q288">
            <v>46</v>
          </cell>
          <cell r="R288" t="str">
            <v>那士信</v>
          </cell>
          <cell r="S288">
            <v>41</v>
          </cell>
          <cell r="T288" t="str">
            <v>金明龙</v>
          </cell>
          <cell r="U288">
            <v>40</v>
          </cell>
          <cell r="V288" t="str">
            <v>胡柔殳</v>
          </cell>
        </row>
        <row r="289">
          <cell r="A289" t="str">
            <v>513422200306152322</v>
          </cell>
          <cell r="B289" t="str">
            <v>3</v>
          </cell>
          <cell r="C289" t="str">
            <v>仁仟拉姆</v>
          </cell>
          <cell r="D289">
            <v>423.5</v>
          </cell>
          <cell r="E289">
            <v>88</v>
          </cell>
          <cell r="F289" t="str">
            <v>岳子琦</v>
          </cell>
          <cell r="G289">
            <v>25</v>
          </cell>
          <cell r="H289" t="str">
            <v>马俊</v>
          </cell>
          <cell r="I289">
            <v>50.5</v>
          </cell>
          <cell r="J289" t="str">
            <v>周凯</v>
          </cell>
          <cell r="K289">
            <v>20</v>
          </cell>
          <cell r="L289" t="str">
            <v>王友春</v>
          </cell>
          <cell r="M289">
            <v>15</v>
          </cell>
          <cell r="N289" t="str">
            <v>宋欣洲</v>
          </cell>
          <cell r="O289">
            <v>35</v>
          </cell>
          <cell r="P289" t="str">
            <v>杜建清</v>
          </cell>
          <cell r="Q289">
            <v>60</v>
          </cell>
          <cell r="R289" t="str">
            <v>那士信</v>
          </cell>
          <cell r="S289">
            <v>60</v>
          </cell>
          <cell r="T289" t="str">
            <v>金明龙</v>
          </cell>
          <cell r="U289">
            <v>70</v>
          </cell>
          <cell r="V289" t="str">
            <v>胡柔殳</v>
          </cell>
        </row>
        <row r="290">
          <cell r="A290" t="str">
            <v>513422200210096856</v>
          </cell>
          <cell r="B290" t="str">
            <v>3</v>
          </cell>
          <cell r="C290" t="str">
            <v>旦珠</v>
          </cell>
          <cell r="D290">
            <v>423</v>
          </cell>
          <cell r="E290">
            <v>81</v>
          </cell>
          <cell r="F290" t="str">
            <v>岳子琦</v>
          </cell>
          <cell r="G290">
            <v>42</v>
          </cell>
          <cell r="H290" t="str">
            <v>马俊</v>
          </cell>
          <cell r="I290">
            <v>66</v>
          </cell>
          <cell r="J290" t="str">
            <v>周凯</v>
          </cell>
          <cell r="K290">
            <v>24</v>
          </cell>
          <cell r="L290" t="str">
            <v>王友春</v>
          </cell>
          <cell r="M290">
            <v>25</v>
          </cell>
          <cell r="N290" t="str">
            <v>宋欣洲</v>
          </cell>
          <cell r="O290">
            <v>28</v>
          </cell>
          <cell r="P290" t="str">
            <v>杜建清</v>
          </cell>
          <cell r="Q290">
            <v>40</v>
          </cell>
          <cell r="R290" t="str">
            <v>那士信</v>
          </cell>
          <cell r="S290">
            <v>56</v>
          </cell>
          <cell r="T290" t="str">
            <v>金明龙</v>
          </cell>
          <cell r="U290">
            <v>61</v>
          </cell>
          <cell r="V290" t="str">
            <v>胡柔殳</v>
          </cell>
        </row>
        <row r="291">
          <cell r="A291" t="str">
            <v>513422200312052512</v>
          </cell>
          <cell r="B291" t="str">
            <v>3</v>
          </cell>
          <cell r="C291" t="str">
            <v>蔡培林</v>
          </cell>
          <cell r="D291">
            <v>420</v>
          </cell>
          <cell r="E291">
            <v>105</v>
          </cell>
          <cell r="F291" t="str">
            <v>岳子琦</v>
          </cell>
          <cell r="G291">
            <v>31</v>
          </cell>
          <cell r="H291" t="str">
            <v>马俊</v>
          </cell>
          <cell r="I291">
            <v>53</v>
          </cell>
          <cell r="J291" t="str">
            <v>周凯</v>
          </cell>
          <cell r="K291">
            <v>34</v>
          </cell>
          <cell r="L291" t="str">
            <v>王友春</v>
          </cell>
          <cell r="M291">
            <v>16</v>
          </cell>
          <cell r="N291" t="str">
            <v>宋欣洲</v>
          </cell>
          <cell r="O291">
            <v>27</v>
          </cell>
          <cell r="P291" t="str">
            <v>杜建清</v>
          </cell>
          <cell r="Q291">
            <v>41</v>
          </cell>
          <cell r="R291" t="str">
            <v>那士信</v>
          </cell>
          <cell r="S291">
            <v>56</v>
          </cell>
          <cell r="T291" t="str">
            <v>金明龙</v>
          </cell>
          <cell r="U291">
            <v>57</v>
          </cell>
          <cell r="V291" t="str">
            <v>胡柔殳</v>
          </cell>
        </row>
        <row r="292">
          <cell r="A292" t="str">
            <v>513422200111213826</v>
          </cell>
          <cell r="B292" t="str">
            <v>3</v>
          </cell>
          <cell r="C292" t="str">
            <v>次尔祝玛</v>
          </cell>
          <cell r="D292">
            <v>417</v>
          </cell>
          <cell r="E292">
            <v>95</v>
          </cell>
          <cell r="F292" t="str">
            <v>岳子琦</v>
          </cell>
          <cell r="G292">
            <v>59</v>
          </cell>
          <cell r="H292" t="str">
            <v>马俊</v>
          </cell>
          <cell r="I292">
            <v>96</v>
          </cell>
          <cell r="J292" t="str">
            <v>周凯</v>
          </cell>
          <cell r="K292">
            <v>13</v>
          </cell>
          <cell r="L292" t="str">
            <v>王友春</v>
          </cell>
          <cell r="M292">
            <v>15</v>
          </cell>
          <cell r="N292" t="str">
            <v>宋欣洲</v>
          </cell>
          <cell r="O292">
            <v>16</v>
          </cell>
          <cell r="P292" t="str">
            <v>杜建清</v>
          </cell>
          <cell r="Q292">
            <v>41</v>
          </cell>
          <cell r="R292" t="str">
            <v>那士信</v>
          </cell>
          <cell r="S292">
            <v>45</v>
          </cell>
          <cell r="T292" t="str">
            <v>金明龙</v>
          </cell>
          <cell r="U292">
            <v>37</v>
          </cell>
          <cell r="V292" t="str">
            <v>胡柔殳</v>
          </cell>
        </row>
        <row r="293">
          <cell r="A293" t="str">
            <v>51342220031218112X</v>
          </cell>
          <cell r="B293" t="str">
            <v>3</v>
          </cell>
          <cell r="C293" t="str">
            <v>熊万春</v>
          </cell>
          <cell r="D293">
            <v>413.5</v>
          </cell>
          <cell r="E293">
            <v>85</v>
          </cell>
          <cell r="F293" t="str">
            <v>岳子琦</v>
          </cell>
          <cell r="G293">
            <v>42</v>
          </cell>
          <cell r="H293" t="str">
            <v>马俊</v>
          </cell>
          <cell r="I293">
            <v>87.5</v>
          </cell>
          <cell r="J293" t="str">
            <v>周凯</v>
          </cell>
          <cell r="K293">
            <v>18</v>
          </cell>
          <cell r="L293" t="str">
            <v>王友春</v>
          </cell>
          <cell r="M293">
            <v>23</v>
          </cell>
          <cell r="N293" t="str">
            <v>宋欣洲</v>
          </cell>
          <cell r="O293">
            <v>23</v>
          </cell>
          <cell r="P293" t="str">
            <v>杜建清</v>
          </cell>
          <cell r="Q293">
            <v>36</v>
          </cell>
          <cell r="R293" t="str">
            <v>那士信</v>
          </cell>
          <cell r="S293">
            <v>49</v>
          </cell>
          <cell r="T293" t="str">
            <v>金明龙</v>
          </cell>
          <cell r="U293">
            <v>50</v>
          </cell>
          <cell r="V293" t="str">
            <v>胡柔殳</v>
          </cell>
        </row>
        <row r="294">
          <cell r="A294" t="str">
            <v>513422199901092920</v>
          </cell>
          <cell r="B294" t="str">
            <v>3</v>
          </cell>
          <cell r="C294" t="str">
            <v>苟友玲</v>
          </cell>
          <cell r="D294">
            <v>412.5</v>
          </cell>
          <cell r="E294">
            <v>74</v>
          </cell>
          <cell r="F294" t="str">
            <v>岳子琦</v>
          </cell>
          <cell r="G294">
            <v>63</v>
          </cell>
          <cell r="H294" t="str">
            <v>马俊</v>
          </cell>
          <cell r="I294">
            <v>64.5</v>
          </cell>
          <cell r="J294" t="str">
            <v>周凯</v>
          </cell>
          <cell r="K294">
            <v>35</v>
          </cell>
          <cell r="L294" t="str">
            <v>王友春</v>
          </cell>
          <cell r="M294">
            <v>9</v>
          </cell>
          <cell r="N294" t="str">
            <v>宋欣洲</v>
          </cell>
          <cell r="O294">
            <v>30</v>
          </cell>
          <cell r="P294" t="str">
            <v>杜建清</v>
          </cell>
          <cell r="Q294">
            <v>52</v>
          </cell>
          <cell r="R294" t="str">
            <v>那士信</v>
          </cell>
          <cell r="S294">
            <v>43</v>
          </cell>
          <cell r="T294" t="str">
            <v>金明龙</v>
          </cell>
          <cell r="U294">
            <v>42</v>
          </cell>
          <cell r="V294" t="str">
            <v>胡柔殳</v>
          </cell>
        </row>
        <row r="295">
          <cell r="A295" t="str">
            <v>513422200406081920</v>
          </cell>
          <cell r="B295" t="str">
            <v>3</v>
          </cell>
          <cell r="C295" t="str">
            <v>莫色晓雨</v>
          </cell>
          <cell r="D295">
            <v>410.5</v>
          </cell>
          <cell r="E295">
            <v>86</v>
          </cell>
          <cell r="F295" t="str">
            <v>岳子琦</v>
          </cell>
          <cell r="G295">
            <v>48</v>
          </cell>
          <cell r="H295" t="str">
            <v>马俊</v>
          </cell>
          <cell r="I295">
            <v>80.5</v>
          </cell>
          <cell r="J295" t="str">
            <v>周凯</v>
          </cell>
          <cell r="K295">
            <v>24</v>
          </cell>
          <cell r="L295" t="str">
            <v>王友春</v>
          </cell>
          <cell r="M295">
            <v>23</v>
          </cell>
          <cell r="N295" t="str">
            <v>宋欣洲</v>
          </cell>
          <cell r="O295">
            <v>22</v>
          </cell>
          <cell r="P295" t="str">
            <v>杜建清</v>
          </cell>
          <cell r="Q295">
            <v>42</v>
          </cell>
          <cell r="R295" t="str">
            <v>那士信</v>
          </cell>
          <cell r="S295">
            <v>40</v>
          </cell>
          <cell r="T295" t="str">
            <v>金明龙</v>
          </cell>
          <cell r="U295">
            <v>45</v>
          </cell>
          <cell r="V295" t="str">
            <v>胡柔殳</v>
          </cell>
        </row>
        <row r="296">
          <cell r="A296" t="str">
            <v>513422200403103821</v>
          </cell>
          <cell r="B296" t="str">
            <v>3</v>
          </cell>
          <cell r="C296" t="str">
            <v>谢成英</v>
          </cell>
          <cell r="D296">
            <v>410</v>
          </cell>
          <cell r="E296">
            <v>89</v>
          </cell>
          <cell r="F296" t="str">
            <v>岳子琦</v>
          </cell>
          <cell r="G296">
            <v>55</v>
          </cell>
          <cell r="H296" t="str">
            <v>马俊</v>
          </cell>
          <cell r="I296">
            <v>57</v>
          </cell>
          <cell r="J296" t="str">
            <v>周凯</v>
          </cell>
          <cell r="K296">
            <v>35</v>
          </cell>
          <cell r="L296" t="str">
            <v>王友春</v>
          </cell>
          <cell r="M296">
            <v>24</v>
          </cell>
          <cell r="N296" t="str">
            <v>宋欣洲</v>
          </cell>
          <cell r="O296">
            <v>25</v>
          </cell>
          <cell r="P296" t="str">
            <v>杜建清</v>
          </cell>
          <cell r="Q296">
            <v>41</v>
          </cell>
          <cell r="R296" t="str">
            <v>那士信</v>
          </cell>
          <cell r="S296">
            <v>46</v>
          </cell>
          <cell r="T296" t="str">
            <v>金明龙</v>
          </cell>
          <cell r="U296">
            <v>38</v>
          </cell>
          <cell r="V296" t="str">
            <v>胡柔殳</v>
          </cell>
        </row>
        <row r="297">
          <cell r="A297" t="str">
            <v>513422200309062525</v>
          </cell>
          <cell r="B297" t="str">
            <v>3</v>
          </cell>
          <cell r="C297" t="str">
            <v>陶国英</v>
          </cell>
          <cell r="D297">
            <v>409</v>
          </cell>
          <cell r="E297">
            <v>79</v>
          </cell>
          <cell r="F297" t="str">
            <v>岳子琦</v>
          </cell>
          <cell r="G297">
            <v>52</v>
          </cell>
          <cell r="H297" t="str">
            <v>马俊</v>
          </cell>
          <cell r="I297">
            <v>39</v>
          </cell>
          <cell r="J297" t="str">
            <v>周凯</v>
          </cell>
          <cell r="K297">
            <v>17</v>
          </cell>
          <cell r="L297" t="str">
            <v>王友春</v>
          </cell>
          <cell r="M297">
            <v>19</v>
          </cell>
          <cell r="N297" t="str">
            <v>宋欣洲</v>
          </cell>
          <cell r="O297">
            <v>38</v>
          </cell>
          <cell r="P297" t="str">
            <v>杜建清</v>
          </cell>
          <cell r="Q297">
            <v>48</v>
          </cell>
          <cell r="R297" t="str">
            <v>那士信</v>
          </cell>
          <cell r="S297">
            <v>63</v>
          </cell>
          <cell r="T297" t="str">
            <v>金明龙</v>
          </cell>
          <cell r="U297">
            <v>54</v>
          </cell>
          <cell r="V297" t="str">
            <v>胡柔殳</v>
          </cell>
        </row>
        <row r="298">
          <cell r="A298" t="str">
            <v>513422200203156822</v>
          </cell>
          <cell r="B298" t="str">
            <v>3</v>
          </cell>
          <cell r="C298" t="str">
            <v>沈小琼</v>
          </cell>
          <cell r="D298">
            <v>406.5</v>
          </cell>
          <cell r="E298">
            <v>76</v>
          </cell>
          <cell r="F298" t="str">
            <v>岳子琦</v>
          </cell>
          <cell r="G298">
            <v>50</v>
          </cell>
          <cell r="H298" t="str">
            <v>马俊</v>
          </cell>
          <cell r="I298">
            <v>77.5</v>
          </cell>
          <cell r="J298" t="str">
            <v>周凯</v>
          </cell>
          <cell r="K298">
            <v>32</v>
          </cell>
          <cell r="L298" t="str">
            <v>王友春</v>
          </cell>
          <cell r="M298">
            <v>20</v>
          </cell>
          <cell r="N298" t="str">
            <v>宋欣洲</v>
          </cell>
          <cell r="O298">
            <v>17</v>
          </cell>
          <cell r="P298" t="str">
            <v>杜建清</v>
          </cell>
          <cell r="Q298">
            <v>51</v>
          </cell>
          <cell r="R298" t="str">
            <v>那士信</v>
          </cell>
          <cell r="S298">
            <v>51</v>
          </cell>
          <cell r="T298" t="str">
            <v>金明龙</v>
          </cell>
          <cell r="U298">
            <v>32</v>
          </cell>
          <cell r="V298" t="str">
            <v>胡柔殳</v>
          </cell>
        </row>
        <row r="299">
          <cell r="A299" t="str">
            <v>513422200004125812</v>
          </cell>
          <cell r="B299" t="str">
            <v>3</v>
          </cell>
          <cell r="C299" t="str">
            <v>扎西旦珠</v>
          </cell>
          <cell r="D299">
            <v>406</v>
          </cell>
          <cell r="E299">
            <v>75</v>
          </cell>
          <cell r="F299" t="str">
            <v>岳子琦</v>
          </cell>
          <cell r="G299">
            <v>65</v>
          </cell>
          <cell r="H299" t="str">
            <v>马俊</v>
          </cell>
          <cell r="I299">
            <v>43</v>
          </cell>
          <cell r="J299" t="str">
            <v>周凯</v>
          </cell>
          <cell r="K299">
            <v>22</v>
          </cell>
          <cell r="L299" t="str">
            <v>王友春</v>
          </cell>
          <cell r="M299">
            <v>20</v>
          </cell>
          <cell r="N299" t="str">
            <v>宋欣洲</v>
          </cell>
          <cell r="O299">
            <v>25</v>
          </cell>
          <cell r="P299" t="str">
            <v>杜建清</v>
          </cell>
          <cell r="Q299">
            <v>38</v>
          </cell>
          <cell r="R299" t="str">
            <v>那士信</v>
          </cell>
          <cell r="S299">
            <v>56</v>
          </cell>
          <cell r="T299" t="str">
            <v>金明龙</v>
          </cell>
          <cell r="U299">
            <v>62</v>
          </cell>
          <cell r="V299" t="str">
            <v>胡柔殳</v>
          </cell>
        </row>
        <row r="300">
          <cell r="A300" t="str">
            <v>513422200303072116</v>
          </cell>
          <cell r="B300" t="str">
            <v>3</v>
          </cell>
          <cell r="C300" t="str">
            <v>鲁宗扎西</v>
          </cell>
          <cell r="D300">
            <v>404</v>
          </cell>
          <cell r="E300">
            <v>68</v>
          </cell>
          <cell r="F300" t="str">
            <v>岳子琦</v>
          </cell>
          <cell r="G300">
            <v>97</v>
          </cell>
          <cell r="H300" t="str">
            <v>马俊</v>
          </cell>
          <cell r="I300">
            <v>38</v>
          </cell>
          <cell r="J300" t="str">
            <v>周凯</v>
          </cell>
          <cell r="K300">
            <v>28</v>
          </cell>
          <cell r="L300" t="str">
            <v>王友春</v>
          </cell>
          <cell r="M300">
            <v>25</v>
          </cell>
          <cell r="N300" t="str">
            <v>宋欣洲</v>
          </cell>
          <cell r="O300">
            <v>41</v>
          </cell>
          <cell r="P300" t="str">
            <v>杜建清</v>
          </cell>
          <cell r="Q300">
            <v>35</v>
          </cell>
          <cell r="R300" t="str">
            <v>那士信</v>
          </cell>
          <cell r="S300">
            <v>33</v>
          </cell>
          <cell r="T300" t="str">
            <v>金明龙</v>
          </cell>
          <cell r="U300">
            <v>39</v>
          </cell>
          <cell r="V300" t="str">
            <v>胡柔殳</v>
          </cell>
        </row>
        <row r="301">
          <cell r="A301" t="str">
            <v>513422200303211526</v>
          </cell>
          <cell r="B301" t="str">
            <v>3</v>
          </cell>
          <cell r="C301" t="str">
            <v>扎西央初</v>
          </cell>
          <cell r="D301">
            <v>403</v>
          </cell>
          <cell r="E301">
            <v>91</v>
          </cell>
          <cell r="F301" t="str">
            <v>岳子琦</v>
          </cell>
          <cell r="G301">
            <v>53</v>
          </cell>
          <cell r="H301" t="str">
            <v>马俊</v>
          </cell>
          <cell r="I301">
            <v>75</v>
          </cell>
          <cell r="J301" t="str">
            <v>周凯</v>
          </cell>
          <cell r="K301">
            <v>26</v>
          </cell>
          <cell r="L301" t="str">
            <v>王友春</v>
          </cell>
          <cell r="M301">
            <v>18</v>
          </cell>
          <cell r="N301" t="str">
            <v>宋欣洲</v>
          </cell>
          <cell r="O301">
            <v>36</v>
          </cell>
          <cell r="P301" t="str">
            <v>杜建清</v>
          </cell>
          <cell r="Q301">
            <v>23</v>
          </cell>
          <cell r="R301" t="str">
            <v>那士信</v>
          </cell>
          <cell r="S301">
            <v>53</v>
          </cell>
          <cell r="T301" t="str">
            <v>金明龙</v>
          </cell>
          <cell r="U301">
            <v>28</v>
          </cell>
          <cell r="V301" t="str">
            <v>胡柔殳</v>
          </cell>
        </row>
        <row r="302">
          <cell r="A302" t="str">
            <v>513422199907251523</v>
          </cell>
          <cell r="B302" t="str">
            <v>3</v>
          </cell>
          <cell r="C302" t="str">
            <v>马志英</v>
          </cell>
          <cell r="D302">
            <v>398</v>
          </cell>
          <cell r="E302">
            <v>65</v>
          </cell>
          <cell r="F302" t="str">
            <v>岳子琦</v>
          </cell>
          <cell r="G302">
            <v>60</v>
          </cell>
          <cell r="H302" t="str">
            <v>马俊</v>
          </cell>
          <cell r="I302">
            <v>67</v>
          </cell>
          <cell r="J302" t="str">
            <v>周凯</v>
          </cell>
          <cell r="K302">
            <v>24</v>
          </cell>
          <cell r="L302" t="str">
            <v>王友春</v>
          </cell>
          <cell r="M302">
            <v>17</v>
          </cell>
          <cell r="N302" t="str">
            <v>宋欣洲</v>
          </cell>
          <cell r="O302">
            <v>25</v>
          </cell>
          <cell r="P302" t="str">
            <v>杜建清</v>
          </cell>
          <cell r="Q302">
            <v>33</v>
          </cell>
          <cell r="R302" t="str">
            <v>那士信</v>
          </cell>
          <cell r="S302">
            <v>50</v>
          </cell>
          <cell r="T302" t="str">
            <v>金明龙</v>
          </cell>
          <cell r="U302">
            <v>57</v>
          </cell>
          <cell r="V302" t="str">
            <v>胡柔殳</v>
          </cell>
        </row>
        <row r="303">
          <cell r="A303" t="str">
            <v>513422200302272124</v>
          </cell>
          <cell r="B303" t="str">
            <v>3</v>
          </cell>
          <cell r="C303" t="str">
            <v>罗兴珍</v>
          </cell>
          <cell r="D303">
            <v>395</v>
          </cell>
          <cell r="E303">
            <v>75</v>
          </cell>
          <cell r="F303" t="str">
            <v>岳子琦</v>
          </cell>
          <cell r="G303">
            <v>50</v>
          </cell>
          <cell r="H303" t="str">
            <v>马俊</v>
          </cell>
          <cell r="I303">
            <v>48</v>
          </cell>
          <cell r="J303" t="str">
            <v>周凯</v>
          </cell>
          <cell r="K303">
            <v>18</v>
          </cell>
          <cell r="L303" t="str">
            <v>王友春</v>
          </cell>
          <cell r="M303">
            <v>18</v>
          </cell>
          <cell r="N303" t="str">
            <v>宋欣洲</v>
          </cell>
          <cell r="O303">
            <v>34</v>
          </cell>
          <cell r="P303" t="str">
            <v>杜建清</v>
          </cell>
          <cell r="Q303">
            <v>42</v>
          </cell>
          <cell r="R303" t="str">
            <v>那士信</v>
          </cell>
          <cell r="S303">
            <v>53</v>
          </cell>
          <cell r="T303" t="str">
            <v>金明龙</v>
          </cell>
          <cell r="U303">
            <v>57</v>
          </cell>
          <cell r="V303" t="str">
            <v>胡柔殳</v>
          </cell>
        </row>
        <row r="304">
          <cell r="A304" t="str">
            <v>513422200006054819</v>
          </cell>
          <cell r="B304" t="str">
            <v>3</v>
          </cell>
          <cell r="C304" t="str">
            <v>降初</v>
          </cell>
          <cell r="D304">
            <v>392.5</v>
          </cell>
          <cell r="E304">
            <v>84</v>
          </cell>
          <cell r="F304" t="str">
            <v>岳子琦</v>
          </cell>
          <cell r="G304">
            <v>64</v>
          </cell>
          <cell r="H304" t="str">
            <v>马俊</v>
          </cell>
          <cell r="I304">
            <v>47.5</v>
          </cell>
          <cell r="J304" t="str">
            <v>周凯</v>
          </cell>
          <cell r="K304">
            <v>28</v>
          </cell>
          <cell r="L304" t="str">
            <v>王友春</v>
          </cell>
          <cell r="M304">
            <v>30</v>
          </cell>
          <cell r="N304" t="str">
            <v>宋欣洲</v>
          </cell>
          <cell r="O304">
            <v>41</v>
          </cell>
          <cell r="P304" t="str">
            <v>杜建清</v>
          </cell>
          <cell r="Q304">
            <v>32</v>
          </cell>
          <cell r="R304" t="str">
            <v>那士信</v>
          </cell>
          <cell r="S304">
            <v>33</v>
          </cell>
          <cell r="T304" t="str">
            <v>金明龙</v>
          </cell>
          <cell r="U304">
            <v>33</v>
          </cell>
          <cell r="V304" t="str">
            <v>胡柔殳</v>
          </cell>
        </row>
        <row r="305">
          <cell r="A305" t="str">
            <v>513422200310204420</v>
          </cell>
          <cell r="B305" t="str">
            <v>3</v>
          </cell>
          <cell r="C305" t="str">
            <v>金晓花</v>
          </cell>
          <cell r="D305">
            <v>389.5</v>
          </cell>
          <cell r="E305">
            <v>74</v>
          </cell>
          <cell r="F305" t="str">
            <v>岳子琦</v>
          </cell>
          <cell r="G305">
            <v>54</v>
          </cell>
          <cell r="H305" t="str">
            <v>马俊</v>
          </cell>
          <cell r="I305">
            <v>78.5</v>
          </cell>
          <cell r="J305" t="str">
            <v>周凯</v>
          </cell>
          <cell r="K305">
            <v>10</v>
          </cell>
          <cell r="L305" t="str">
            <v>王友春</v>
          </cell>
          <cell r="M305">
            <v>15</v>
          </cell>
          <cell r="N305" t="str">
            <v>宋欣洲</v>
          </cell>
          <cell r="O305">
            <v>25</v>
          </cell>
          <cell r="P305" t="str">
            <v>杜建清</v>
          </cell>
          <cell r="Q305">
            <v>43</v>
          </cell>
          <cell r="R305" t="str">
            <v>那士信</v>
          </cell>
          <cell r="S305">
            <v>45</v>
          </cell>
          <cell r="T305" t="str">
            <v>金明龙</v>
          </cell>
          <cell r="U305">
            <v>45</v>
          </cell>
          <cell r="V305" t="str">
            <v>胡柔殳</v>
          </cell>
        </row>
        <row r="306">
          <cell r="A306" t="str">
            <v>513422200001153826</v>
          </cell>
          <cell r="B306" t="str">
            <v>3</v>
          </cell>
          <cell r="C306" t="str">
            <v>扎西拉姆</v>
          </cell>
          <cell r="D306">
            <v>384.5</v>
          </cell>
          <cell r="E306">
            <v>81</v>
          </cell>
          <cell r="F306" t="str">
            <v>岳子琦</v>
          </cell>
          <cell r="G306">
            <v>43</v>
          </cell>
          <cell r="H306" t="str">
            <v>马俊</v>
          </cell>
          <cell r="I306">
            <v>78.5</v>
          </cell>
          <cell r="J306" t="str">
            <v>周凯</v>
          </cell>
          <cell r="K306">
            <v>24</v>
          </cell>
          <cell r="L306" t="str">
            <v>王友春</v>
          </cell>
          <cell r="M306">
            <v>15</v>
          </cell>
          <cell r="N306" t="str">
            <v>宋欣洲</v>
          </cell>
          <cell r="O306">
            <v>27</v>
          </cell>
          <cell r="P306" t="str">
            <v>杜建清</v>
          </cell>
          <cell r="Q306">
            <v>43</v>
          </cell>
          <cell r="R306" t="str">
            <v>那士信</v>
          </cell>
          <cell r="S306">
            <v>34</v>
          </cell>
          <cell r="T306" t="str">
            <v>金明龙</v>
          </cell>
          <cell r="U306">
            <v>39</v>
          </cell>
          <cell r="V306" t="str">
            <v>胡柔殳</v>
          </cell>
        </row>
        <row r="307">
          <cell r="A307" t="str">
            <v>513422200101040925</v>
          </cell>
          <cell r="B307" t="str">
            <v>3</v>
          </cell>
          <cell r="C307" t="str">
            <v>马海蓝</v>
          </cell>
          <cell r="D307">
            <v>382</v>
          </cell>
          <cell r="E307">
            <v>85</v>
          </cell>
          <cell r="F307" t="str">
            <v>岳子琦</v>
          </cell>
          <cell r="G307">
            <v>35</v>
          </cell>
          <cell r="H307" t="str">
            <v>马俊</v>
          </cell>
          <cell r="I307">
            <v>66</v>
          </cell>
          <cell r="J307" t="str">
            <v>周凯</v>
          </cell>
          <cell r="K307">
            <v>25</v>
          </cell>
          <cell r="L307" t="str">
            <v>王友春</v>
          </cell>
          <cell r="M307">
            <v>15</v>
          </cell>
          <cell r="N307" t="str">
            <v>宋欣洲</v>
          </cell>
          <cell r="O307">
            <v>26</v>
          </cell>
          <cell r="P307" t="str">
            <v>杜建清</v>
          </cell>
          <cell r="Q307">
            <v>36</v>
          </cell>
          <cell r="R307" t="str">
            <v>那士信</v>
          </cell>
          <cell r="S307">
            <v>52</v>
          </cell>
          <cell r="T307" t="str">
            <v>金明龙</v>
          </cell>
          <cell r="U307">
            <v>42</v>
          </cell>
          <cell r="V307" t="str">
            <v>胡柔殳</v>
          </cell>
        </row>
        <row r="308">
          <cell r="A308" t="str">
            <v>513422200306270011</v>
          </cell>
          <cell r="B308" t="str">
            <v>3</v>
          </cell>
          <cell r="C308" t="str">
            <v>王正林</v>
          </cell>
          <cell r="D308">
            <v>382</v>
          </cell>
          <cell r="E308">
            <v>86</v>
          </cell>
          <cell r="F308" t="str">
            <v>岳子琦</v>
          </cell>
          <cell r="G308">
            <v>48</v>
          </cell>
          <cell r="H308" t="str">
            <v>马俊</v>
          </cell>
          <cell r="I308">
            <v>56</v>
          </cell>
          <cell r="J308" t="str">
            <v>周凯</v>
          </cell>
          <cell r="K308">
            <v>23</v>
          </cell>
          <cell r="L308" t="str">
            <v>王友春</v>
          </cell>
          <cell r="M308">
            <v>21</v>
          </cell>
          <cell r="N308" t="str">
            <v>宋欣洲</v>
          </cell>
          <cell r="O308">
            <v>23</v>
          </cell>
          <cell r="P308" t="str">
            <v>杜建清</v>
          </cell>
          <cell r="Q308">
            <v>36</v>
          </cell>
          <cell r="R308" t="str">
            <v>那士信</v>
          </cell>
          <cell r="S308">
            <v>52</v>
          </cell>
          <cell r="T308" t="str">
            <v>金明龙</v>
          </cell>
          <cell r="U308">
            <v>37</v>
          </cell>
          <cell r="V308" t="str">
            <v>胡柔殳</v>
          </cell>
        </row>
        <row r="309">
          <cell r="A309" t="str">
            <v>51342220000126151X</v>
          </cell>
          <cell r="B309" t="str">
            <v>3</v>
          </cell>
          <cell r="C309" t="str">
            <v>罗宇潇</v>
          </cell>
          <cell r="D309">
            <v>381.5</v>
          </cell>
          <cell r="E309">
            <v>78</v>
          </cell>
          <cell r="F309" t="str">
            <v>岳子琦</v>
          </cell>
          <cell r="G309">
            <v>41</v>
          </cell>
          <cell r="H309" t="str">
            <v>马俊</v>
          </cell>
          <cell r="I309">
            <v>29.5</v>
          </cell>
          <cell r="J309" t="str">
            <v>周凯</v>
          </cell>
          <cell r="K309">
            <v>18</v>
          </cell>
          <cell r="L309" t="str">
            <v>王友春</v>
          </cell>
          <cell r="M309">
            <v>13</v>
          </cell>
          <cell r="N309" t="str">
            <v>宋欣洲</v>
          </cell>
          <cell r="O309">
            <v>21</v>
          </cell>
          <cell r="P309" t="str">
            <v>杜建清</v>
          </cell>
          <cell r="Q309">
            <v>53</v>
          </cell>
          <cell r="R309" t="str">
            <v>那士信</v>
          </cell>
          <cell r="S309">
            <v>68</v>
          </cell>
          <cell r="T309" t="str">
            <v>金明龙</v>
          </cell>
          <cell r="U309">
            <v>60</v>
          </cell>
          <cell r="V309" t="str">
            <v>胡柔殳</v>
          </cell>
        </row>
        <row r="310">
          <cell r="A310" t="str">
            <v>513422200202080328</v>
          </cell>
          <cell r="B310" t="str">
            <v>3</v>
          </cell>
          <cell r="C310" t="str">
            <v>陈志英</v>
          </cell>
          <cell r="D310">
            <v>381.5</v>
          </cell>
          <cell r="E310">
            <v>80</v>
          </cell>
          <cell r="F310" t="str">
            <v>岳子琦</v>
          </cell>
          <cell r="G310">
            <v>32</v>
          </cell>
          <cell r="H310" t="str">
            <v>马俊</v>
          </cell>
          <cell r="I310">
            <v>73.5</v>
          </cell>
          <cell r="J310" t="str">
            <v>周凯</v>
          </cell>
          <cell r="K310">
            <v>18</v>
          </cell>
          <cell r="L310" t="str">
            <v>王友春</v>
          </cell>
          <cell r="M310">
            <v>11</v>
          </cell>
          <cell r="N310" t="str">
            <v>宋欣洲</v>
          </cell>
          <cell r="O310">
            <v>26</v>
          </cell>
          <cell r="P310" t="str">
            <v>杜建清</v>
          </cell>
          <cell r="Q310">
            <v>29</v>
          </cell>
          <cell r="R310" t="str">
            <v>那士信</v>
          </cell>
          <cell r="S310">
            <v>59</v>
          </cell>
          <cell r="T310" t="str">
            <v>金明龙</v>
          </cell>
          <cell r="U310">
            <v>53</v>
          </cell>
          <cell r="V310" t="str">
            <v>胡柔殳</v>
          </cell>
        </row>
        <row r="311">
          <cell r="A311" t="str">
            <v>513422200505080042</v>
          </cell>
          <cell r="B311" t="str">
            <v>3</v>
          </cell>
          <cell r="C311" t="str">
            <v>兰英英</v>
          </cell>
          <cell r="D311">
            <v>378.5</v>
          </cell>
          <cell r="E311">
            <v>70</v>
          </cell>
          <cell r="F311" t="str">
            <v>岳子琦</v>
          </cell>
          <cell r="G311">
            <v>30</v>
          </cell>
          <cell r="H311" t="str">
            <v>马俊</v>
          </cell>
          <cell r="I311">
            <v>57.5</v>
          </cell>
          <cell r="J311" t="str">
            <v>周凯</v>
          </cell>
          <cell r="K311">
            <v>25</v>
          </cell>
          <cell r="L311" t="str">
            <v>王友春</v>
          </cell>
          <cell r="M311">
            <v>16</v>
          </cell>
          <cell r="N311" t="str">
            <v>宋欣洲</v>
          </cell>
          <cell r="O311">
            <v>26</v>
          </cell>
          <cell r="P311" t="str">
            <v>杜建清</v>
          </cell>
          <cell r="Q311">
            <v>47</v>
          </cell>
          <cell r="R311" t="str">
            <v>那士信</v>
          </cell>
          <cell r="S311">
            <v>45</v>
          </cell>
          <cell r="T311" t="str">
            <v>金明龙</v>
          </cell>
          <cell r="U311">
            <v>62</v>
          </cell>
          <cell r="V311" t="str">
            <v>胡柔殳</v>
          </cell>
        </row>
        <row r="312">
          <cell r="A312" t="str">
            <v>513422200102142528</v>
          </cell>
          <cell r="B312" t="str">
            <v>3</v>
          </cell>
          <cell r="C312" t="str">
            <v>李小东</v>
          </cell>
          <cell r="D312">
            <v>376</v>
          </cell>
          <cell r="E312">
            <v>80</v>
          </cell>
          <cell r="F312" t="str">
            <v>岳子琦</v>
          </cell>
          <cell r="G312">
            <v>32</v>
          </cell>
          <cell r="H312" t="str">
            <v>马俊</v>
          </cell>
          <cell r="I312">
            <v>64</v>
          </cell>
          <cell r="J312" t="str">
            <v>周凯</v>
          </cell>
          <cell r="K312">
            <v>23</v>
          </cell>
          <cell r="L312" t="str">
            <v>王友春</v>
          </cell>
          <cell r="M312">
            <v>16</v>
          </cell>
          <cell r="N312" t="str">
            <v>宋欣洲</v>
          </cell>
          <cell r="O312">
            <v>31</v>
          </cell>
          <cell r="P312" t="str">
            <v>杜建清</v>
          </cell>
          <cell r="Q312">
            <v>41</v>
          </cell>
          <cell r="R312" t="str">
            <v>那士信</v>
          </cell>
          <cell r="S312">
            <v>35</v>
          </cell>
          <cell r="T312" t="str">
            <v>金明龙</v>
          </cell>
          <cell r="U312">
            <v>54</v>
          </cell>
          <cell r="V312" t="str">
            <v>胡柔殳</v>
          </cell>
        </row>
        <row r="313">
          <cell r="A313" t="str">
            <v>513422200405121118</v>
          </cell>
          <cell r="B313" t="str">
            <v>3</v>
          </cell>
          <cell r="C313" t="str">
            <v>安文军</v>
          </cell>
          <cell r="D313">
            <v>375.5</v>
          </cell>
          <cell r="E313">
            <v>67</v>
          </cell>
          <cell r="F313" t="str">
            <v>岳子琦</v>
          </cell>
          <cell r="G313">
            <v>67</v>
          </cell>
          <cell r="H313" t="str">
            <v>马俊</v>
          </cell>
          <cell r="I313">
            <v>67.5</v>
          </cell>
          <cell r="J313" t="str">
            <v>周凯</v>
          </cell>
          <cell r="K313">
            <v>27</v>
          </cell>
          <cell r="L313" t="str">
            <v>王友春</v>
          </cell>
          <cell r="M313">
            <v>14</v>
          </cell>
          <cell r="N313" t="str">
            <v>宋欣洲</v>
          </cell>
          <cell r="O313">
            <v>29</v>
          </cell>
          <cell r="P313" t="str">
            <v>杜建清</v>
          </cell>
          <cell r="Q313">
            <v>36</v>
          </cell>
          <cell r="R313" t="str">
            <v>那士信</v>
          </cell>
          <cell r="S313">
            <v>38</v>
          </cell>
          <cell r="T313" t="str">
            <v>金明龙</v>
          </cell>
          <cell r="U313">
            <v>30</v>
          </cell>
          <cell r="V313" t="str">
            <v>胡柔殳</v>
          </cell>
        </row>
        <row r="314">
          <cell r="A314" t="str">
            <v>513422200109102115</v>
          </cell>
          <cell r="B314" t="str">
            <v>3</v>
          </cell>
          <cell r="C314" t="str">
            <v>马伍达</v>
          </cell>
          <cell r="D314">
            <v>372.5</v>
          </cell>
          <cell r="E314">
            <v>84</v>
          </cell>
          <cell r="F314" t="str">
            <v>岳子琦</v>
          </cell>
          <cell r="G314">
            <v>30</v>
          </cell>
          <cell r="H314" t="str">
            <v>马俊</v>
          </cell>
          <cell r="I314">
            <v>78.5</v>
          </cell>
          <cell r="J314" t="str">
            <v>周凯</v>
          </cell>
          <cell r="K314">
            <v>20</v>
          </cell>
          <cell r="L314" t="str">
            <v>王友春</v>
          </cell>
          <cell r="M314">
            <v>31</v>
          </cell>
          <cell r="N314" t="str">
            <v>宋欣洲</v>
          </cell>
          <cell r="O314">
            <v>19</v>
          </cell>
          <cell r="P314" t="str">
            <v>杜建清</v>
          </cell>
          <cell r="Q314">
            <v>30</v>
          </cell>
          <cell r="R314" t="str">
            <v>那士信</v>
          </cell>
          <cell r="S314">
            <v>42</v>
          </cell>
          <cell r="T314" t="str">
            <v>金明龙</v>
          </cell>
          <cell r="U314">
            <v>38</v>
          </cell>
          <cell r="V314" t="str">
            <v>胡柔殳</v>
          </cell>
        </row>
        <row r="315">
          <cell r="A315" t="str">
            <v>513422200312082519</v>
          </cell>
          <cell r="B315" t="str">
            <v>3</v>
          </cell>
          <cell r="C315" t="str">
            <v>扎西尼玛</v>
          </cell>
          <cell r="D315">
            <v>372.5</v>
          </cell>
          <cell r="E315">
            <v>77</v>
          </cell>
          <cell r="F315" t="str">
            <v>岳子琦</v>
          </cell>
          <cell r="G315">
            <v>50</v>
          </cell>
          <cell r="H315" t="str">
            <v>马俊</v>
          </cell>
          <cell r="I315">
            <v>35.5</v>
          </cell>
          <cell r="J315" t="str">
            <v>周凯</v>
          </cell>
          <cell r="K315">
            <v>19</v>
          </cell>
          <cell r="L315" t="str">
            <v>王友春</v>
          </cell>
          <cell r="M315">
            <v>24</v>
          </cell>
          <cell r="N315" t="str">
            <v>宋欣洲</v>
          </cell>
          <cell r="O315">
            <v>21</v>
          </cell>
          <cell r="P315" t="str">
            <v>杜建清</v>
          </cell>
          <cell r="Q315">
            <v>41</v>
          </cell>
          <cell r="R315" t="str">
            <v>那士信</v>
          </cell>
          <cell r="S315">
            <v>59</v>
          </cell>
          <cell r="T315" t="str">
            <v>金明龙</v>
          </cell>
          <cell r="U315">
            <v>46</v>
          </cell>
          <cell r="V315" t="str">
            <v>胡柔殳</v>
          </cell>
        </row>
        <row r="316">
          <cell r="A316" t="str">
            <v>513422200007183436</v>
          </cell>
          <cell r="B316" t="str">
            <v>3</v>
          </cell>
          <cell r="C316" t="str">
            <v>次尔旦珠</v>
          </cell>
          <cell r="D316">
            <v>336.5</v>
          </cell>
          <cell r="E316">
            <v>85</v>
          </cell>
          <cell r="F316" t="str">
            <v>岳子琦</v>
          </cell>
          <cell r="G316">
            <v>25</v>
          </cell>
          <cell r="H316" t="str">
            <v>马俊</v>
          </cell>
          <cell r="I316">
            <v>35.5</v>
          </cell>
          <cell r="J316" t="str">
            <v>周凯</v>
          </cell>
          <cell r="K316">
            <v>20</v>
          </cell>
          <cell r="L316" t="str">
            <v>王友春</v>
          </cell>
          <cell r="M316">
            <v>17</v>
          </cell>
          <cell r="N316" t="str">
            <v>宋欣洲</v>
          </cell>
          <cell r="O316">
            <v>19</v>
          </cell>
          <cell r="P316" t="str">
            <v>杜建清</v>
          </cell>
          <cell r="Q316">
            <v>42</v>
          </cell>
          <cell r="R316" t="str">
            <v>那士信</v>
          </cell>
          <cell r="S316">
            <v>70</v>
          </cell>
          <cell r="T316" t="str">
            <v>金明龙</v>
          </cell>
          <cell r="U316">
            <v>23</v>
          </cell>
          <cell r="V316" t="str">
            <v>胡柔殳</v>
          </cell>
        </row>
        <row r="317">
          <cell r="A317" t="str">
            <v>513422200402215020</v>
          </cell>
          <cell r="B317" t="str">
            <v>4</v>
          </cell>
          <cell r="C317" t="str">
            <v>次尔拉初</v>
          </cell>
          <cell r="D317">
            <v>632</v>
          </cell>
          <cell r="E317">
            <v>93</v>
          </cell>
          <cell r="F317" t="str">
            <v>周菊明</v>
          </cell>
          <cell r="G317">
            <v>130</v>
          </cell>
          <cell r="H317" t="str">
            <v>王江</v>
          </cell>
          <cell r="I317">
            <v>110</v>
          </cell>
          <cell r="J317" t="str">
            <v>张翠莲</v>
          </cell>
          <cell r="K317">
            <v>43</v>
          </cell>
          <cell r="L317" t="str">
            <v>赵建超</v>
          </cell>
          <cell r="M317">
            <v>20</v>
          </cell>
          <cell r="N317" t="str">
            <v>叶小军</v>
          </cell>
          <cell r="O317">
            <v>47</v>
          </cell>
          <cell r="P317" t="str">
            <v>肖霞</v>
          </cell>
          <cell r="Q317">
            <v>50</v>
          </cell>
          <cell r="R317" t="str">
            <v>杨艳</v>
          </cell>
          <cell r="S317">
            <v>63</v>
          </cell>
          <cell r="T317" t="str">
            <v>杨琴</v>
          </cell>
          <cell r="U317">
            <v>76</v>
          </cell>
          <cell r="V317" t="str">
            <v>胡柔殳</v>
          </cell>
        </row>
        <row r="318">
          <cell r="A318" t="str">
            <v>513422200103162512</v>
          </cell>
          <cell r="B318" t="str">
            <v>4</v>
          </cell>
          <cell r="C318" t="str">
            <v>熊小龙</v>
          </cell>
          <cell r="D318">
            <v>592</v>
          </cell>
          <cell r="E318">
            <v>85</v>
          </cell>
          <cell r="F318" t="str">
            <v>周菊明</v>
          </cell>
          <cell r="G318">
            <v>91</v>
          </cell>
          <cell r="H318" t="str">
            <v>王江</v>
          </cell>
          <cell r="I318">
            <v>53</v>
          </cell>
          <cell r="J318" t="str">
            <v>张翠莲</v>
          </cell>
          <cell r="K318">
            <v>42</v>
          </cell>
          <cell r="L318" t="str">
            <v>赵建超</v>
          </cell>
          <cell r="M318">
            <v>36</v>
          </cell>
          <cell r="N318" t="str">
            <v>叶小军</v>
          </cell>
          <cell r="O318">
            <v>47</v>
          </cell>
          <cell r="P318" t="str">
            <v>肖霞</v>
          </cell>
          <cell r="Q318">
            <v>83</v>
          </cell>
          <cell r="R318" t="str">
            <v>杨艳</v>
          </cell>
          <cell r="S318">
            <v>69</v>
          </cell>
          <cell r="T318" t="str">
            <v>杨琴</v>
          </cell>
          <cell r="U318">
            <v>86</v>
          </cell>
          <cell r="V318" t="str">
            <v>胡柔殳</v>
          </cell>
        </row>
        <row r="319">
          <cell r="A319" t="str">
            <v>513422200403156624</v>
          </cell>
          <cell r="B319" t="str">
            <v>4</v>
          </cell>
          <cell r="C319" t="str">
            <v>马子落</v>
          </cell>
          <cell r="D319">
            <v>575</v>
          </cell>
          <cell r="E319">
            <v>87</v>
          </cell>
          <cell r="F319" t="str">
            <v>周菊明</v>
          </cell>
          <cell r="G319">
            <v>88</v>
          </cell>
          <cell r="H319" t="str">
            <v>王江</v>
          </cell>
          <cell r="I319">
            <v>101</v>
          </cell>
          <cell r="J319" t="str">
            <v>张翠莲</v>
          </cell>
          <cell r="K319">
            <v>30</v>
          </cell>
          <cell r="L319" t="str">
            <v>赵建超</v>
          </cell>
          <cell r="M319">
            <v>28</v>
          </cell>
          <cell r="N319" t="str">
            <v>叶小军</v>
          </cell>
          <cell r="O319">
            <v>36</v>
          </cell>
          <cell r="P319" t="str">
            <v>肖霞</v>
          </cell>
          <cell r="Q319">
            <v>51</v>
          </cell>
          <cell r="R319" t="str">
            <v>杨艳</v>
          </cell>
          <cell r="S319">
            <v>77</v>
          </cell>
          <cell r="T319" t="str">
            <v>杨琴</v>
          </cell>
          <cell r="U319">
            <v>77</v>
          </cell>
          <cell r="V319" t="str">
            <v>胡柔殳</v>
          </cell>
        </row>
        <row r="320">
          <cell r="A320" t="str">
            <v>513422200406130323</v>
          </cell>
          <cell r="B320" t="str">
            <v>4</v>
          </cell>
          <cell r="C320" t="str">
            <v>旦珠拉初</v>
          </cell>
          <cell r="D320">
            <v>562.5</v>
          </cell>
          <cell r="E320">
            <v>100</v>
          </cell>
          <cell r="F320" t="str">
            <v>周菊明</v>
          </cell>
          <cell r="G320">
            <v>75</v>
          </cell>
          <cell r="H320" t="str">
            <v>王江</v>
          </cell>
          <cell r="I320">
            <v>109.5</v>
          </cell>
          <cell r="J320" t="str">
            <v>张翠莲</v>
          </cell>
          <cell r="K320">
            <v>34</v>
          </cell>
          <cell r="L320" t="str">
            <v>赵建超</v>
          </cell>
          <cell r="M320">
            <v>8</v>
          </cell>
          <cell r="N320" t="str">
            <v>叶小军</v>
          </cell>
          <cell r="O320">
            <v>22</v>
          </cell>
          <cell r="P320" t="str">
            <v>肖霞</v>
          </cell>
          <cell r="Q320">
            <v>68</v>
          </cell>
          <cell r="R320" t="str">
            <v>杨艳</v>
          </cell>
          <cell r="S320">
            <v>68</v>
          </cell>
          <cell r="T320" t="str">
            <v>杨琴</v>
          </cell>
          <cell r="U320">
            <v>78</v>
          </cell>
          <cell r="V320" t="str">
            <v>胡柔殳</v>
          </cell>
        </row>
        <row r="321">
          <cell r="A321" t="str">
            <v>513422200208161313</v>
          </cell>
          <cell r="B321" t="str">
            <v>4</v>
          </cell>
          <cell r="C321" t="str">
            <v>李军</v>
          </cell>
          <cell r="D321">
            <v>553</v>
          </cell>
          <cell r="E321">
            <v>87</v>
          </cell>
          <cell r="F321" t="str">
            <v>周菊明</v>
          </cell>
          <cell r="G321">
            <v>49</v>
          </cell>
          <cell r="H321" t="str">
            <v>王江</v>
          </cell>
          <cell r="I321">
            <v>93</v>
          </cell>
          <cell r="J321" t="str">
            <v>张翠莲</v>
          </cell>
          <cell r="K321">
            <v>30</v>
          </cell>
          <cell r="L321" t="str">
            <v>赵建超</v>
          </cell>
          <cell r="M321">
            <v>23</v>
          </cell>
          <cell r="N321" t="str">
            <v>叶小军</v>
          </cell>
          <cell r="O321">
            <v>42</v>
          </cell>
          <cell r="P321" t="str">
            <v>肖霞</v>
          </cell>
          <cell r="Q321">
            <v>76</v>
          </cell>
          <cell r="R321" t="str">
            <v>杨艳</v>
          </cell>
          <cell r="S321">
            <v>67</v>
          </cell>
          <cell r="T321" t="str">
            <v>杨琴</v>
          </cell>
          <cell r="U321">
            <v>86</v>
          </cell>
          <cell r="V321" t="str">
            <v>胡柔殳</v>
          </cell>
        </row>
        <row r="322">
          <cell r="A322" t="str">
            <v>513422200110112126</v>
          </cell>
          <cell r="B322" t="str">
            <v>4</v>
          </cell>
          <cell r="C322" t="str">
            <v>马志秀</v>
          </cell>
          <cell r="D322">
            <v>543.5</v>
          </cell>
          <cell r="E322">
            <v>95</v>
          </cell>
          <cell r="F322" t="str">
            <v>周菊明</v>
          </cell>
          <cell r="G322">
            <v>44</v>
          </cell>
          <cell r="H322" t="str">
            <v>王江</v>
          </cell>
          <cell r="I322">
            <v>92.5</v>
          </cell>
          <cell r="J322" t="str">
            <v>张翠莲</v>
          </cell>
          <cell r="K322">
            <v>27</v>
          </cell>
          <cell r="L322" t="str">
            <v>赵建超</v>
          </cell>
          <cell r="M322">
            <v>38</v>
          </cell>
          <cell r="N322" t="str">
            <v>叶小军</v>
          </cell>
          <cell r="O322">
            <v>37</v>
          </cell>
          <cell r="P322" t="str">
            <v>肖霞</v>
          </cell>
          <cell r="Q322">
            <v>76</v>
          </cell>
          <cell r="R322" t="str">
            <v>杨艳</v>
          </cell>
          <cell r="S322">
            <v>59</v>
          </cell>
          <cell r="T322" t="str">
            <v>杨琴</v>
          </cell>
          <cell r="U322">
            <v>75</v>
          </cell>
          <cell r="V322" t="str">
            <v>胡柔殳</v>
          </cell>
        </row>
        <row r="323">
          <cell r="A323" t="str">
            <v>51342220040628172X</v>
          </cell>
          <cell r="B323" t="str">
            <v>4</v>
          </cell>
          <cell r="C323" t="str">
            <v>忠勇次尔</v>
          </cell>
          <cell r="D323">
            <v>543.5</v>
          </cell>
          <cell r="E323">
            <v>78</v>
          </cell>
          <cell r="F323" t="str">
            <v>周菊明</v>
          </cell>
          <cell r="G323">
            <v>78</v>
          </cell>
          <cell r="H323" t="str">
            <v>王江</v>
          </cell>
          <cell r="I323">
            <v>110.5</v>
          </cell>
          <cell r="J323" t="str">
            <v>张翠莲</v>
          </cell>
          <cell r="K323">
            <v>31</v>
          </cell>
          <cell r="L323" t="str">
            <v>赵建超</v>
          </cell>
          <cell r="M323">
            <v>8</v>
          </cell>
          <cell r="N323" t="str">
            <v>叶小军</v>
          </cell>
          <cell r="O323">
            <v>28</v>
          </cell>
          <cell r="P323" t="str">
            <v>肖霞</v>
          </cell>
          <cell r="Q323">
            <v>54</v>
          </cell>
          <cell r="R323" t="str">
            <v>杨艳</v>
          </cell>
          <cell r="S323">
            <v>83</v>
          </cell>
          <cell r="T323" t="str">
            <v>杨琴</v>
          </cell>
          <cell r="U323">
            <v>73</v>
          </cell>
          <cell r="V323" t="str">
            <v>胡柔殳</v>
          </cell>
        </row>
        <row r="324">
          <cell r="A324" t="str">
            <v>513422200301093618</v>
          </cell>
          <cell r="B324" t="str">
            <v>4</v>
          </cell>
          <cell r="C324" t="str">
            <v>丁保军</v>
          </cell>
          <cell r="D324">
            <v>541</v>
          </cell>
          <cell r="E324">
            <v>85</v>
          </cell>
          <cell r="F324" t="str">
            <v>周菊明</v>
          </cell>
          <cell r="G324">
            <v>81</v>
          </cell>
          <cell r="H324" t="str">
            <v>王江</v>
          </cell>
          <cell r="I324">
            <v>82</v>
          </cell>
          <cell r="J324" t="str">
            <v>张翠莲</v>
          </cell>
          <cell r="K324">
            <v>35</v>
          </cell>
          <cell r="L324" t="str">
            <v>赵建超</v>
          </cell>
          <cell r="M324">
            <v>25</v>
          </cell>
          <cell r="N324" t="str">
            <v>叶小军</v>
          </cell>
          <cell r="O324">
            <v>39</v>
          </cell>
          <cell r="P324" t="str">
            <v>肖霞</v>
          </cell>
          <cell r="Q324">
            <v>60</v>
          </cell>
          <cell r="R324" t="str">
            <v>杨艳</v>
          </cell>
          <cell r="S324">
            <v>62</v>
          </cell>
          <cell r="T324" t="str">
            <v>杨琴</v>
          </cell>
          <cell r="U324">
            <v>72</v>
          </cell>
          <cell r="V324" t="str">
            <v>胡柔殳</v>
          </cell>
        </row>
        <row r="325">
          <cell r="A325" t="str">
            <v>513422200301032524</v>
          </cell>
          <cell r="B325" t="str">
            <v>4</v>
          </cell>
          <cell r="C325" t="str">
            <v>伍金美</v>
          </cell>
          <cell r="D325">
            <v>539.5</v>
          </cell>
          <cell r="E325">
            <v>89</v>
          </cell>
          <cell r="F325" t="str">
            <v>周菊明</v>
          </cell>
          <cell r="G325">
            <v>47</v>
          </cell>
          <cell r="H325" t="str">
            <v>王江</v>
          </cell>
          <cell r="I325">
            <v>89.5</v>
          </cell>
          <cell r="J325" t="str">
            <v>张翠莲</v>
          </cell>
          <cell r="K325">
            <v>33</v>
          </cell>
          <cell r="L325" t="str">
            <v>赵建超</v>
          </cell>
          <cell r="M325">
            <v>34</v>
          </cell>
          <cell r="N325" t="str">
            <v>叶小军</v>
          </cell>
          <cell r="O325">
            <v>51</v>
          </cell>
          <cell r="P325" t="str">
            <v>肖霞</v>
          </cell>
          <cell r="Q325">
            <v>58</v>
          </cell>
          <cell r="R325" t="str">
            <v>杨艳</v>
          </cell>
          <cell r="S325">
            <v>69</v>
          </cell>
          <cell r="T325" t="str">
            <v>杨琴</v>
          </cell>
          <cell r="U325">
            <v>69</v>
          </cell>
          <cell r="V325" t="str">
            <v>胡柔殳</v>
          </cell>
        </row>
        <row r="326">
          <cell r="A326" t="str">
            <v>513422199701032528</v>
          </cell>
          <cell r="B326" t="str">
            <v>4</v>
          </cell>
          <cell r="C326" t="str">
            <v>伍五呷</v>
          </cell>
          <cell r="D326">
            <v>530.5</v>
          </cell>
          <cell r="E326">
            <v>93</v>
          </cell>
          <cell r="F326" t="str">
            <v>周菊明</v>
          </cell>
          <cell r="G326">
            <v>46</v>
          </cell>
          <cell r="H326" t="str">
            <v>王江</v>
          </cell>
          <cell r="I326">
            <v>92.5</v>
          </cell>
          <cell r="J326" t="str">
            <v>张翠莲</v>
          </cell>
          <cell r="K326">
            <v>31</v>
          </cell>
          <cell r="L326" t="str">
            <v>赵建超</v>
          </cell>
          <cell r="M326">
            <v>30</v>
          </cell>
          <cell r="N326" t="str">
            <v>叶小军</v>
          </cell>
          <cell r="O326">
            <v>39</v>
          </cell>
          <cell r="P326" t="str">
            <v>肖霞</v>
          </cell>
          <cell r="Q326">
            <v>81</v>
          </cell>
          <cell r="R326" t="str">
            <v>杨艳</v>
          </cell>
          <cell r="S326">
            <v>68</v>
          </cell>
          <cell r="T326" t="str">
            <v>杨琴</v>
          </cell>
          <cell r="U326">
            <v>50</v>
          </cell>
          <cell r="V326" t="str">
            <v>胡柔殳</v>
          </cell>
        </row>
        <row r="327">
          <cell r="A327" t="str">
            <v>513422200310060017</v>
          </cell>
          <cell r="B327" t="str">
            <v>4</v>
          </cell>
          <cell r="C327" t="str">
            <v>马玉良</v>
          </cell>
          <cell r="D327">
            <v>525</v>
          </cell>
          <cell r="E327">
            <v>80</v>
          </cell>
          <cell r="F327" t="str">
            <v>周菊明</v>
          </cell>
          <cell r="G327">
            <v>103</v>
          </cell>
          <cell r="H327" t="str">
            <v>王江</v>
          </cell>
          <cell r="I327">
            <v>67</v>
          </cell>
          <cell r="J327" t="str">
            <v>张翠莲</v>
          </cell>
          <cell r="K327">
            <v>38</v>
          </cell>
          <cell r="L327" t="str">
            <v>赵建超</v>
          </cell>
          <cell r="M327">
            <v>15</v>
          </cell>
          <cell r="N327" t="str">
            <v>叶小军</v>
          </cell>
          <cell r="O327">
            <v>45</v>
          </cell>
          <cell r="P327" t="str">
            <v>肖霞</v>
          </cell>
          <cell r="Q327">
            <v>57</v>
          </cell>
          <cell r="R327" t="str">
            <v>杨艳</v>
          </cell>
          <cell r="S327">
            <v>51</v>
          </cell>
          <cell r="T327" t="str">
            <v>杨琴</v>
          </cell>
          <cell r="U327">
            <v>69</v>
          </cell>
          <cell r="V327" t="str">
            <v>胡柔殳</v>
          </cell>
        </row>
        <row r="328">
          <cell r="A328" t="str">
            <v>513422200106082921</v>
          </cell>
          <cell r="B328" t="str">
            <v>4</v>
          </cell>
          <cell r="C328" t="str">
            <v>伍小燕</v>
          </cell>
          <cell r="D328">
            <v>513</v>
          </cell>
          <cell r="E328">
            <v>96</v>
          </cell>
          <cell r="F328" t="str">
            <v>周菊明</v>
          </cell>
          <cell r="G328">
            <v>80</v>
          </cell>
          <cell r="H328" t="str">
            <v>王江</v>
          </cell>
          <cell r="I328">
            <v>57</v>
          </cell>
          <cell r="J328" t="str">
            <v>张翠莲</v>
          </cell>
          <cell r="K328">
            <v>25</v>
          </cell>
          <cell r="L328" t="str">
            <v>赵建超</v>
          </cell>
          <cell r="M328">
            <v>30</v>
          </cell>
          <cell r="N328" t="str">
            <v>叶小军</v>
          </cell>
          <cell r="O328">
            <v>26</v>
          </cell>
          <cell r="P328" t="str">
            <v>肖霞</v>
          </cell>
          <cell r="Q328">
            <v>77</v>
          </cell>
          <cell r="R328" t="str">
            <v>杨艳</v>
          </cell>
          <cell r="S328">
            <v>59</v>
          </cell>
          <cell r="T328" t="str">
            <v>杨琴</v>
          </cell>
          <cell r="U328">
            <v>63</v>
          </cell>
          <cell r="V328" t="str">
            <v>胡柔殳</v>
          </cell>
        </row>
        <row r="329">
          <cell r="A329" t="str">
            <v>513422200408105412</v>
          </cell>
          <cell r="B329" t="str">
            <v>4</v>
          </cell>
          <cell r="C329" t="str">
            <v>扎西偏初</v>
          </cell>
          <cell r="D329">
            <v>504.5</v>
          </cell>
          <cell r="E329">
            <v>92</v>
          </cell>
          <cell r="F329" t="str">
            <v>周菊明</v>
          </cell>
          <cell r="G329">
            <v>66</v>
          </cell>
          <cell r="H329" t="str">
            <v>王江</v>
          </cell>
          <cell r="I329">
            <v>59.5</v>
          </cell>
          <cell r="J329" t="str">
            <v>张翠莲</v>
          </cell>
          <cell r="K329">
            <v>30</v>
          </cell>
          <cell r="L329" t="str">
            <v>赵建超</v>
          </cell>
          <cell r="M329">
            <v>26</v>
          </cell>
          <cell r="N329" t="str">
            <v>叶小军</v>
          </cell>
          <cell r="O329">
            <v>31</v>
          </cell>
          <cell r="P329" t="str">
            <v>肖霞</v>
          </cell>
          <cell r="Q329">
            <v>53</v>
          </cell>
          <cell r="R329" t="str">
            <v>杨艳</v>
          </cell>
          <cell r="S329">
            <v>69</v>
          </cell>
          <cell r="T329" t="str">
            <v>杨琴</v>
          </cell>
          <cell r="U329">
            <v>78</v>
          </cell>
          <cell r="V329" t="str">
            <v>胡柔殳</v>
          </cell>
        </row>
        <row r="330">
          <cell r="A330" t="str">
            <v>513422200303051921</v>
          </cell>
          <cell r="B330" t="str">
            <v>4</v>
          </cell>
          <cell r="C330" t="str">
            <v>伍小梅</v>
          </cell>
          <cell r="D330">
            <v>503</v>
          </cell>
          <cell r="E330">
            <v>96</v>
          </cell>
          <cell r="F330" t="str">
            <v>周菊明</v>
          </cell>
          <cell r="G330">
            <v>88</v>
          </cell>
          <cell r="H330" t="str">
            <v>王江</v>
          </cell>
          <cell r="I330">
            <v>111</v>
          </cell>
          <cell r="J330" t="str">
            <v>张翠莲</v>
          </cell>
          <cell r="K330">
            <v>17</v>
          </cell>
          <cell r="L330" t="str">
            <v>赵建超</v>
          </cell>
          <cell r="M330">
            <v>25</v>
          </cell>
          <cell r="N330" t="str">
            <v>叶小军</v>
          </cell>
          <cell r="O330">
            <v>16</v>
          </cell>
          <cell r="P330" t="str">
            <v>肖霞</v>
          </cell>
          <cell r="Q330">
            <v>49</v>
          </cell>
          <cell r="R330" t="str">
            <v>杨艳</v>
          </cell>
          <cell r="S330">
            <v>57</v>
          </cell>
          <cell r="T330" t="str">
            <v>杨琴</v>
          </cell>
          <cell r="U330">
            <v>44</v>
          </cell>
          <cell r="V330" t="str">
            <v>胡柔殳</v>
          </cell>
        </row>
        <row r="331">
          <cell r="A331" t="str">
            <v>513422200001145412</v>
          </cell>
          <cell r="B331" t="str">
            <v>4</v>
          </cell>
          <cell r="C331" t="str">
            <v>扎西</v>
          </cell>
          <cell r="D331">
            <v>499</v>
          </cell>
          <cell r="E331">
            <v>93</v>
          </cell>
          <cell r="F331" t="str">
            <v>周菊明</v>
          </cell>
          <cell r="G331">
            <v>61</v>
          </cell>
          <cell r="H331" t="str">
            <v>王江</v>
          </cell>
          <cell r="I331">
            <v>82</v>
          </cell>
          <cell r="J331" t="str">
            <v>张翠莲</v>
          </cell>
          <cell r="K331">
            <v>16</v>
          </cell>
          <cell r="L331" t="str">
            <v>赵建超</v>
          </cell>
          <cell r="M331">
            <v>20</v>
          </cell>
          <cell r="N331" t="str">
            <v>叶小军</v>
          </cell>
          <cell r="O331">
            <v>29</v>
          </cell>
          <cell r="P331" t="str">
            <v>肖霞</v>
          </cell>
          <cell r="Q331">
            <v>59</v>
          </cell>
          <cell r="R331" t="str">
            <v>杨艳</v>
          </cell>
          <cell r="S331">
            <v>70</v>
          </cell>
          <cell r="T331" t="str">
            <v>杨琴</v>
          </cell>
          <cell r="U331">
            <v>69</v>
          </cell>
          <cell r="V331" t="str">
            <v>胡柔殳</v>
          </cell>
        </row>
        <row r="332">
          <cell r="A332" t="str">
            <v>513422200502285034</v>
          </cell>
          <cell r="B332" t="str">
            <v>4</v>
          </cell>
          <cell r="C332" t="str">
            <v>夏拉</v>
          </cell>
          <cell r="D332">
            <v>497.5</v>
          </cell>
          <cell r="E332">
            <v>92</v>
          </cell>
          <cell r="F332" t="str">
            <v>周菊明</v>
          </cell>
          <cell r="G332">
            <v>109</v>
          </cell>
          <cell r="H332" t="str">
            <v>王江</v>
          </cell>
          <cell r="I332">
            <v>31.5</v>
          </cell>
          <cell r="J332" t="str">
            <v>张翠莲</v>
          </cell>
          <cell r="K332">
            <v>45</v>
          </cell>
          <cell r="L332" t="str">
            <v>赵建超</v>
          </cell>
          <cell r="M332">
            <v>16</v>
          </cell>
          <cell r="N332" t="str">
            <v>叶小军</v>
          </cell>
          <cell r="O332">
            <v>24</v>
          </cell>
          <cell r="P332" t="str">
            <v>肖霞</v>
          </cell>
          <cell r="Q332">
            <v>63</v>
          </cell>
          <cell r="R332" t="str">
            <v>杨艳</v>
          </cell>
          <cell r="S332">
            <v>45</v>
          </cell>
          <cell r="T332" t="str">
            <v>杨琴</v>
          </cell>
          <cell r="U332">
            <v>72</v>
          </cell>
          <cell r="V332" t="str">
            <v>胡柔殳</v>
          </cell>
        </row>
        <row r="333">
          <cell r="A333" t="str">
            <v>513422200005040925</v>
          </cell>
          <cell r="B333" t="str">
            <v>4</v>
          </cell>
          <cell r="C333" t="str">
            <v>马小英</v>
          </cell>
          <cell r="D333">
            <v>497.5</v>
          </cell>
          <cell r="E333">
            <v>84</v>
          </cell>
          <cell r="F333" t="str">
            <v>周菊明</v>
          </cell>
          <cell r="G333">
            <v>68</v>
          </cell>
          <cell r="H333" t="str">
            <v>王江</v>
          </cell>
          <cell r="I333">
            <v>83.5</v>
          </cell>
          <cell r="J333" t="str">
            <v>张翠莲</v>
          </cell>
          <cell r="K333">
            <v>30</v>
          </cell>
          <cell r="L333" t="str">
            <v>赵建超</v>
          </cell>
          <cell r="M333">
            <v>24</v>
          </cell>
          <cell r="N333" t="str">
            <v>叶小军</v>
          </cell>
          <cell r="O333">
            <v>41</v>
          </cell>
          <cell r="P333" t="str">
            <v>肖霞</v>
          </cell>
          <cell r="Q333">
            <v>58</v>
          </cell>
          <cell r="R333" t="str">
            <v>杨艳</v>
          </cell>
          <cell r="S333">
            <v>52</v>
          </cell>
          <cell r="T333" t="str">
            <v>杨琴</v>
          </cell>
          <cell r="U333">
            <v>57</v>
          </cell>
          <cell r="V333" t="str">
            <v>胡柔殳</v>
          </cell>
        </row>
        <row r="334">
          <cell r="A334" t="str">
            <v>513422200403206628</v>
          </cell>
          <cell r="B334" t="str">
            <v>4</v>
          </cell>
          <cell r="C334" t="str">
            <v>次尔祝玛</v>
          </cell>
          <cell r="D334">
            <v>489.5</v>
          </cell>
          <cell r="E334">
            <v>88</v>
          </cell>
          <cell r="F334" t="str">
            <v>周菊明</v>
          </cell>
          <cell r="G334">
            <v>67</v>
          </cell>
          <cell r="H334" t="str">
            <v>王江</v>
          </cell>
          <cell r="I334">
            <v>79.5</v>
          </cell>
          <cell r="J334" t="str">
            <v>张翠莲</v>
          </cell>
          <cell r="K334">
            <v>25</v>
          </cell>
          <cell r="L334" t="str">
            <v>赵建超</v>
          </cell>
          <cell r="M334">
            <v>21</v>
          </cell>
          <cell r="N334" t="str">
            <v>叶小军</v>
          </cell>
          <cell r="O334">
            <v>48</v>
          </cell>
          <cell r="P334" t="str">
            <v>肖霞</v>
          </cell>
          <cell r="Q334">
            <v>49</v>
          </cell>
          <cell r="R334" t="str">
            <v>杨艳</v>
          </cell>
          <cell r="S334">
            <v>54</v>
          </cell>
          <cell r="T334" t="str">
            <v>杨琴</v>
          </cell>
          <cell r="U334">
            <v>58</v>
          </cell>
          <cell r="V334" t="str">
            <v>胡柔殳</v>
          </cell>
        </row>
        <row r="335">
          <cell r="A335" t="str">
            <v>513422200602091528</v>
          </cell>
          <cell r="B335" t="str">
            <v>4</v>
          </cell>
          <cell r="C335" t="str">
            <v>张小英</v>
          </cell>
          <cell r="D335">
            <v>485</v>
          </cell>
          <cell r="E335">
            <v>77</v>
          </cell>
          <cell r="F335" t="str">
            <v>周菊明</v>
          </cell>
          <cell r="G335">
            <v>79</v>
          </cell>
          <cell r="H335" t="str">
            <v>王江</v>
          </cell>
          <cell r="I335">
            <v>81</v>
          </cell>
          <cell r="J335" t="str">
            <v>张翠莲</v>
          </cell>
          <cell r="K335">
            <v>31</v>
          </cell>
          <cell r="L335" t="str">
            <v>赵建超</v>
          </cell>
          <cell r="M335">
            <v>21</v>
          </cell>
          <cell r="N335" t="str">
            <v>叶小军</v>
          </cell>
          <cell r="O335">
            <v>33</v>
          </cell>
          <cell r="P335" t="str">
            <v>肖霞</v>
          </cell>
          <cell r="Q335">
            <v>45</v>
          </cell>
          <cell r="R335" t="str">
            <v>杨艳</v>
          </cell>
          <cell r="S335">
            <v>56</v>
          </cell>
          <cell r="T335" t="str">
            <v>杨琴</v>
          </cell>
          <cell r="U335">
            <v>62</v>
          </cell>
          <cell r="V335" t="str">
            <v>胡柔殳</v>
          </cell>
        </row>
        <row r="336">
          <cell r="A336" t="str">
            <v>513422200309021520</v>
          </cell>
          <cell r="B336" t="str">
            <v>4</v>
          </cell>
          <cell r="C336" t="str">
            <v>魏平超</v>
          </cell>
          <cell r="D336">
            <v>484</v>
          </cell>
          <cell r="E336">
            <v>88</v>
          </cell>
          <cell r="F336" t="str">
            <v>周菊明</v>
          </cell>
          <cell r="G336">
            <v>65</v>
          </cell>
          <cell r="H336" t="str">
            <v>王江</v>
          </cell>
          <cell r="I336">
            <v>99</v>
          </cell>
          <cell r="J336" t="str">
            <v>张翠莲</v>
          </cell>
          <cell r="K336">
            <v>23</v>
          </cell>
          <cell r="L336" t="str">
            <v>赵建超</v>
          </cell>
          <cell r="M336">
            <v>17</v>
          </cell>
          <cell r="N336" t="str">
            <v>叶小军</v>
          </cell>
          <cell r="O336">
            <v>22</v>
          </cell>
          <cell r="P336" t="str">
            <v>肖霞</v>
          </cell>
          <cell r="Q336">
            <v>67</v>
          </cell>
          <cell r="R336" t="str">
            <v>杨艳</v>
          </cell>
          <cell r="S336">
            <v>52</v>
          </cell>
          <cell r="T336" t="str">
            <v>杨琴</v>
          </cell>
          <cell r="U336">
            <v>51</v>
          </cell>
          <cell r="V336" t="str">
            <v>胡柔殳</v>
          </cell>
        </row>
        <row r="337">
          <cell r="A337" t="str">
            <v>513422200307052737</v>
          </cell>
          <cell r="B337" t="str">
            <v>4</v>
          </cell>
          <cell r="C337" t="str">
            <v>杨兴龙</v>
          </cell>
          <cell r="D337">
            <v>483.5</v>
          </cell>
          <cell r="E337">
            <v>77</v>
          </cell>
          <cell r="F337" t="str">
            <v>周菊明</v>
          </cell>
          <cell r="G337">
            <v>67</v>
          </cell>
          <cell r="H337" t="str">
            <v>王江</v>
          </cell>
          <cell r="I337">
            <v>55.5</v>
          </cell>
          <cell r="J337" t="str">
            <v>张翠莲</v>
          </cell>
          <cell r="K337">
            <v>31</v>
          </cell>
          <cell r="L337" t="str">
            <v>赵建超</v>
          </cell>
          <cell r="M337">
            <v>30</v>
          </cell>
          <cell r="N337" t="str">
            <v>叶小军</v>
          </cell>
          <cell r="O337">
            <v>33</v>
          </cell>
          <cell r="P337" t="str">
            <v>肖霞</v>
          </cell>
          <cell r="Q337">
            <v>53</v>
          </cell>
          <cell r="R337" t="str">
            <v>杨艳</v>
          </cell>
          <cell r="S337">
            <v>60</v>
          </cell>
          <cell r="T337" t="str">
            <v>杨琴</v>
          </cell>
          <cell r="U337">
            <v>77</v>
          </cell>
          <cell r="V337" t="str">
            <v>胡柔殳</v>
          </cell>
        </row>
        <row r="338">
          <cell r="A338" t="str">
            <v>513423200501083111</v>
          </cell>
          <cell r="B338" t="str">
            <v>4</v>
          </cell>
          <cell r="C338" t="str">
            <v>杨小勇</v>
          </cell>
          <cell r="D338">
            <v>477</v>
          </cell>
          <cell r="E338">
            <v>88</v>
          </cell>
          <cell r="F338" t="str">
            <v>周菊明</v>
          </cell>
          <cell r="G338">
            <v>91</v>
          </cell>
          <cell r="H338" t="str">
            <v>王江</v>
          </cell>
          <cell r="I338">
            <v>108</v>
          </cell>
          <cell r="J338" t="str">
            <v>张翠莲</v>
          </cell>
          <cell r="K338">
            <v>15</v>
          </cell>
          <cell r="L338" t="str">
            <v>赵建超</v>
          </cell>
          <cell r="M338">
            <v>19</v>
          </cell>
          <cell r="N338" t="str">
            <v>叶小军</v>
          </cell>
          <cell r="O338">
            <v>24</v>
          </cell>
          <cell r="P338" t="str">
            <v>肖霞</v>
          </cell>
          <cell r="Q338">
            <v>37</v>
          </cell>
          <cell r="R338" t="str">
            <v>杨艳</v>
          </cell>
          <cell r="S338">
            <v>50</v>
          </cell>
          <cell r="T338" t="str">
            <v>杨琴</v>
          </cell>
          <cell r="U338">
            <v>45</v>
          </cell>
          <cell r="V338" t="str">
            <v>胡柔殳</v>
          </cell>
        </row>
        <row r="339">
          <cell r="A339" t="str">
            <v>513422200402152728</v>
          </cell>
          <cell r="B339" t="str">
            <v>4</v>
          </cell>
          <cell r="C339" t="str">
            <v>欧梅</v>
          </cell>
          <cell r="D339">
            <v>474.5</v>
          </cell>
          <cell r="E339">
            <v>88</v>
          </cell>
          <cell r="F339" t="str">
            <v>周菊明</v>
          </cell>
          <cell r="G339">
            <v>60</v>
          </cell>
          <cell r="H339" t="str">
            <v>王江</v>
          </cell>
          <cell r="I339">
            <v>90.5</v>
          </cell>
          <cell r="J339" t="str">
            <v>张翠莲</v>
          </cell>
          <cell r="K339">
            <v>28</v>
          </cell>
          <cell r="L339" t="str">
            <v>赵建超</v>
          </cell>
          <cell r="M339">
            <v>22</v>
          </cell>
          <cell r="N339" t="str">
            <v>叶小军</v>
          </cell>
          <cell r="O339">
            <v>36</v>
          </cell>
          <cell r="P339" t="str">
            <v>肖霞</v>
          </cell>
          <cell r="Q339">
            <v>44</v>
          </cell>
          <cell r="R339" t="str">
            <v>杨艳</v>
          </cell>
          <cell r="S339">
            <v>52</v>
          </cell>
          <cell r="T339" t="str">
            <v>杨琴</v>
          </cell>
          <cell r="U339">
            <v>54</v>
          </cell>
          <cell r="V339" t="str">
            <v>胡柔殳</v>
          </cell>
        </row>
        <row r="340">
          <cell r="A340" t="str">
            <v>513422200411155023</v>
          </cell>
          <cell r="B340" t="str">
            <v>4</v>
          </cell>
          <cell r="C340" t="str">
            <v>余吓敏</v>
          </cell>
          <cell r="D340">
            <v>474.5</v>
          </cell>
          <cell r="E340">
            <v>66</v>
          </cell>
          <cell r="F340" t="str">
            <v>周菊明</v>
          </cell>
          <cell r="G340">
            <v>68</v>
          </cell>
          <cell r="H340" t="str">
            <v>王江</v>
          </cell>
          <cell r="I340">
            <v>68.5</v>
          </cell>
          <cell r="J340" t="str">
            <v>张翠莲</v>
          </cell>
          <cell r="K340">
            <v>47</v>
          </cell>
          <cell r="L340" t="str">
            <v>赵建超</v>
          </cell>
          <cell r="M340">
            <v>40</v>
          </cell>
          <cell r="N340" t="str">
            <v>叶小军</v>
          </cell>
          <cell r="O340">
            <v>46</v>
          </cell>
          <cell r="P340" t="str">
            <v>肖霞</v>
          </cell>
          <cell r="Q340">
            <v>38</v>
          </cell>
          <cell r="R340" t="str">
            <v>杨艳</v>
          </cell>
          <cell r="S340">
            <v>48</v>
          </cell>
          <cell r="T340" t="str">
            <v>杨琴</v>
          </cell>
          <cell r="U340">
            <v>53</v>
          </cell>
          <cell r="V340" t="str">
            <v>胡柔殳</v>
          </cell>
        </row>
        <row r="341">
          <cell r="A341" t="str">
            <v>513422200209082924</v>
          </cell>
          <cell r="B341" t="str">
            <v>4</v>
          </cell>
          <cell r="C341" t="str">
            <v>苟燕</v>
          </cell>
          <cell r="D341">
            <v>469.5</v>
          </cell>
          <cell r="E341">
            <v>73</v>
          </cell>
          <cell r="F341" t="str">
            <v>周菊明</v>
          </cell>
          <cell r="G341">
            <v>67</v>
          </cell>
          <cell r="H341" t="str">
            <v>王江</v>
          </cell>
          <cell r="I341">
            <v>82.5</v>
          </cell>
          <cell r="J341" t="str">
            <v>张翠莲</v>
          </cell>
          <cell r="K341">
            <v>21</v>
          </cell>
          <cell r="L341" t="str">
            <v>赵建超</v>
          </cell>
          <cell r="M341">
            <v>27</v>
          </cell>
          <cell r="N341" t="str">
            <v>叶小军</v>
          </cell>
          <cell r="O341">
            <v>23</v>
          </cell>
          <cell r="P341" t="str">
            <v>肖霞</v>
          </cell>
          <cell r="Q341">
            <v>55</v>
          </cell>
          <cell r="R341" t="str">
            <v>杨艳</v>
          </cell>
          <cell r="S341">
            <v>57</v>
          </cell>
          <cell r="T341" t="str">
            <v>杨琴</v>
          </cell>
          <cell r="U341">
            <v>64</v>
          </cell>
          <cell r="V341" t="str">
            <v>胡柔殳</v>
          </cell>
        </row>
        <row r="342">
          <cell r="A342" t="str">
            <v>51342220000305272X</v>
          </cell>
          <cell r="B342" t="str">
            <v>4</v>
          </cell>
          <cell r="C342" t="str">
            <v>何国英</v>
          </cell>
          <cell r="D342">
            <v>467.5</v>
          </cell>
          <cell r="E342">
            <v>84</v>
          </cell>
          <cell r="F342" t="str">
            <v>周菊明</v>
          </cell>
          <cell r="G342">
            <v>79</v>
          </cell>
          <cell r="H342" t="str">
            <v>王江</v>
          </cell>
          <cell r="I342">
            <v>70.5</v>
          </cell>
          <cell r="J342" t="str">
            <v>张翠莲</v>
          </cell>
          <cell r="K342">
            <v>39</v>
          </cell>
          <cell r="L342" t="str">
            <v>赵建超</v>
          </cell>
          <cell r="M342">
            <v>26</v>
          </cell>
          <cell r="N342" t="str">
            <v>叶小军</v>
          </cell>
          <cell r="O342">
            <v>27</v>
          </cell>
          <cell r="P342" t="str">
            <v>肖霞</v>
          </cell>
          <cell r="Q342">
            <v>47</v>
          </cell>
          <cell r="R342" t="str">
            <v>杨艳</v>
          </cell>
          <cell r="S342">
            <v>46</v>
          </cell>
          <cell r="T342" t="str">
            <v>杨琴</v>
          </cell>
          <cell r="U342">
            <v>49</v>
          </cell>
          <cell r="V342" t="str">
            <v>胡柔殳</v>
          </cell>
        </row>
        <row r="343">
          <cell r="A343" t="str">
            <v>513422200308105028</v>
          </cell>
          <cell r="B343" t="str">
            <v>4</v>
          </cell>
          <cell r="C343" t="str">
            <v>本地米</v>
          </cell>
          <cell r="D343">
            <v>462.5</v>
          </cell>
          <cell r="E343">
            <v>88</v>
          </cell>
          <cell r="F343" t="str">
            <v>周菊明</v>
          </cell>
          <cell r="G343">
            <v>63</v>
          </cell>
          <cell r="H343" t="str">
            <v>王江</v>
          </cell>
          <cell r="I343">
            <v>74.5</v>
          </cell>
          <cell r="J343" t="str">
            <v>张翠莲</v>
          </cell>
          <cell r="K343">
            <v>19</v>
          </cell>
          <cell r="L343" t="str">
            <v>赵建超</v>
          </cell>
          <cell r="M343">
            <v>17</v>
          </cell>
          <cell r="N343" t="str">
            <v>叶小军</v>
          </cell>
          <cell r="O343">
            <v>28</v>
          </cell>
          <cell r="P343" t="str">
            <v>肖霞</v>
          </cell>
          <cell r="Q343">
            <v>63</v>
          </cell>
          <cell r="R343" t="str">
            <v>杨艳</v>
          </cell>
          <cell r="S343">
            <v>49</v>
          </cell>
          <cell r="T343" t="str">
            <v>杨琴</v>
          </cell>
          <cell r="U343">
            <v>61</v>
          </cell>
          <cell r="V343" t="str">
            <v>胡柔殳</v>
          </cell>
        </row>
        <row r="344">
          <cell r="A344" t="str">
            <v>513422200010311523</v>
          </cell>
          <cell r="B344" t="str">
            <v>4</v>
          </cell>
          <cell r="C344" t="str">
            <v>吕顽英</v>
          </cell>
          <cell r="D344">
            <v>451</v>
          </cell>
          <cell r="E344">
            <v>94</v>
          </cell>
          <cell r="F344" t="str">
            <v>周菊明</v>
          </cell>
          <cell r="G344">
            <v>57</v>
          </cell>
          <cell r="H344" t="str">
            <v>王江</v>
          </cell>
          <cell r="I344">
            <v>73</v>
          </cell>
          <cell r="J344" t="str">
            <v>张翠莲</v>
          </cell>
          <cell r="K344">
            <v>23</v>
          </cell>
          <cell r="L344" t="str">
            <v>赵建超</v>
          </cell>
          <cell r="M344">
            <v>21</v>
          </cell>
          <cell r="N344" t="str">
            <v>叶小军</v>
          </cell>
          <cell r="O344">
            <v>18</v>
          </cell>
          <cell r="P344" t="str">
            <v>肖霞</v>
          </cell>
          <cell r="Q344">
            <v>58</v>
          </cell>
          <cell r="R344" t="str">
            <v>杨艳</v>
          </cell>
          <cell r="S344">
            <v>49</v>
          </cell>
          <cell r="T344" t="str">
            <v>杨琴</v>
          </cell>
          <cell r="U344">
            <v>58</v>
          </cell>
          <cell r="V344" t="str">
            <v>胡柔殳</v>
          </cell>
        </row>
        <row r="345">
          <cell r="A345" t="str">
            <v>513422200210102910</v>
          </cell>
          <cell r="B345" t="str">
            <v>4</v>
          </cell>
          <cell r="C345" t="str">
            <v>邱阿撒</v>
          </cell>
          <cell r="D345">
            <v>446.5</v>
          </cell>
          <cell r="E345">
            <v>82</v>
          </cell>
          <cell r="F345" t="str">
            <v>周菊明</v>
          </cell>
          <cell r="G345">
            <v>51</v>
          </cell>
          <cell r="H345" t="str">
            <v>王江</v>
          </cell>
          <cell r="I345">
            <v>64.5</v>
          </cell>
          <cell r="J345" t="str">
            <v>张翠莲</v>
          </cell>
          <cell r="K345">
            <v>43</v>
          </cell>
          <cell r="L345" t="str">
            <v>赵建超</v>
          </cell>
          <cell r="M345">
            <v>16</v>
          </cell>
          <cell r="N345" t="str">
            <v>叶小军</v>
          </cell>
          <cell r="O345">
            <v>14</v>
          </cell>
          <cell r="P345" t="str">
            <v>肖霞</v>
          </cell>
          <cell r="Q345">
            <v>57</v>
          </cell>
          <cell r="R345" t="str">
            <v>杨艳</v>
          </cell>
          <cell r="S345">
            <v>54</v>
          </cell>
          <cell r="T345" t="str">
            <v>杨琴</v>
          </cell>
          <cell r="U345">
            <v>65</v>
          </cell>
          <cell r="V345" t="str">
            <v>胡柔殳</v>
          </cell>
        </row>
        <row r="346">
          <cell r="A346" t="str">
            <v>513422200206223832</v>
          </cell>
          <cell r="B346" t="str">
            <v>4</v>
          </cell>
          <cell r="C346" t="str">
            <v>尼玛扎西</v>
          </cell>
          <cell r="D346">
            <v>443.5</v>
          </cell>
          <cell r="E346">
            <v>85</v>
          </cell>
          <cell r="F346" t="str">
            <v>周菊明</v>
          </cell>
          <cell r="G346">
            <v>39</v>
          </cell>
          <cell r="H346" t="str">
            <v>王江</v>
          </cell>
          <cell r="I346">
            <v>66.5</v>
          </cell>
          <cell r="J346" t="str">
            <v>张翠莲</v>
          </cell>
          <cell r="K346">
            <v>28</v>
          </cell>
          <cell r="L346" t="str">
            <v>赵建超</v>
          </cell>
          <cell r="M346">
            <v>16</v>
          </cell>
          <cell r="N346" t="str">
            <v>叶小军</v>
          </cell>
          <cell r="O346">
            <v>21</v>
          </cell>
          <cell r="P346" t="str">
            <v>肖霞</v>
          </cell>
          <cell r="Q346">
            <v>48</v>
          </cell>
          <cell r="R346" t="str">
            <v>杨艳</v>
          </cell>
          <cell r="S346">
            <v>63</v>
          </cell>
          <cell r="T346" t="str">
            <v>杨琴</v>
          </cell>
          <cell r="U346">
            <v>77</v>
          </cell>
          <cell r="V346" t="str">
            <v>胡柔殳</v>
          </cell>
        </row>
        <row r="347">
          <cell r="A347" t="str">
            <v>513422200212182723</v>
          </cell>
          <cell r="B347" t="str">
            <v>4</v>
          </cell>
          <cell r="C347" t="str">
            <v>韩小三</v>
          </cell>
          <cell r="D347">
            <v>443</v>
          </cell>
          <cell r="E347">
            <v>87</v>
          </cell>
          <cell r="F347" t="str">
            <v>周菊明</v>
          </cell>
          <cell r="G347">
            <v>56</v>
          </cell>
          <cell r="H347" t="str">
            <v>王江</v>
          </cell>
          <cell r="I347">
            <v>87</v>
          </cell>
          <cell r="J347" t="str">
            <v>张翠莲</v>
          </cell>
          <cell r="K347">
            <v>21</v>
          </cell>
          <cell r="L347" t="str">
            <v>赵建超</v>
          </cell>
          <cell r="M347">
            <v>20</v>
          </cell>
          <cell r="N347" t="str">
            <v>叶小军</v>
          </cell>
          <cell r="O347">
            <v>20</v>
          </cell>
          <cell r="P347" t="str">
            <v>肖霞</v>
          </cell>
          <cell r="Q347">
            <v>52</v>
          </cell>
          <cell r="R347" t="str">
            <v>杨艳</v>
          </cell>
          <cell r="S347">
            <v>51</v>
          </cell>
          <cell r="T347" t="str">
            <v>杨琴</v>
          </cell>
          <cell r="U347">
            <v>49</v>
          </cell>
          <cell r="V347" t="str">
            <v>胡柔殳</v>
          </cell>
        </row>
        <row r="348">
          <cell r="A348" t="str">
            <v>51342220040318481X</v>
          </cell>
          <cell r="B348" t="str">
            <v>4</v>
          </cell>
          <cell r="C348" t="str">
            <v>格绒启洛</v>
          </cell>
          <cell r="D348">
            <v>443</v>
          </cell>
          <cell r="E348">
            <v>76</v>
          </cell>
          <cell r="F348" t="str">
            <v>周菊明</v>
          </cell>
          <cell r="G348">
            <v>72</v>
          </cell>
          <cell r="H348" t="str">
            <v>王江</v>
          </cell>
          <cell r="I348">
            <v>62</v>
          </cell>
          <cell r="J348" t="str">
            <v>张翠莲</v>
          </cell>
          <cell r="K348">
            <v>28</v>
          </cell>
          <cell r="L348" t="str">
            <v>赵建超</v>
          </cell>
          <cell r="M348">
            <v>14</v>
          </cell>
          <cell r="N348" t="str">
            <v>叶小军</v>
          </cell>
          <cell r="O348">
            <v>19</v>
          </cell>
          <cell r="P348" t="str">
            <v>肖霞</v>
          </cell>
          <cell r="Q348">
            <v>58</v>
          </cell>
          <cell r="R348" t="str">
            <v>杨艳</v>
          </cell>
          <cell r="S348">
            <v>47</v>
          </cell>
          <cell r="T348" t="str">
            <v>杨琴</v>
          </cell>
          <cell r="U348">
            <v>67</v>
          </cell>
          <cell r="V348" t="str">
            <v>胡柔殳</v>
          </cell>
        </row>
        <row r="349">
          <cell r="A349" t="str">
            <v>513422200409120729</v>
          </cell>
          <cell r="B349" t="str">
            <v>4</v>
          </cell>
          <cell r="C349" t="str">
            <v>毛蓉丹</v>
          </cell>
          <cell r="D349">
            <v>440.5</v>
          </cell>
          <cell r="E349">
            <v>93</v>
          </cell>
          <cell r="F349" t="str">
            <v>周菊明</v>
          </cell>
          <cell r="G349">
            <v>69</v>
          </cell>
          <cell r="H349" t="str">
            <v>王江</v>
          </cell>
          <cell r="I349">
            <v>68.5</v>
          </cell>
          <cell r="J349" t="str">
            <v>张翠莲</v>
          </cell>
          <cell r="K349">
            <v>17</v>
          </cell>
          <cell r="L349" t="str">
            <v>赵建超</v>
          </cell>
          <cell r="M349">
            <v>17</v>
          </cell>
          <cell r="N349" t="str">
            <v>叶小军</v>
          </cell>
          <cell r="O349">
            <v>30</v>
          </cell>
          <cell r="P349" t="str">
            <v>肖霞</v>
          </cell>
          <cell r="Q349">
            <v>45</v>
          </cell>
          <cell r="R349" t="str">
            <v>杨艳</v>
          </cell>
          <cell r="S349">
            <v>66</v>
          </cell>
          <cell r="T349" t="str">
            <v>杨琴</v>
          </cell>
          <cell r="U349">
            <v>35</v>
          </cell>
          <cell r="V349" t="str">
            <v>胡柔殳</v>
          </cell>
        </row>
        <row r="350">
          <cell r="A350" t="str">
            <v>51342220020112072X</v>
          </cell>
          <cell r="B350" t="str">
            <v>4</v>
          </cell>
          <cell r="C350" t="str">
            <v>兰小英</v>
          </cell>
          <cell r="D350">
            <v>438.5</v>
          </cell>
          <cell r="E350">
            <v>85</v>
          </cell>
          <cell r="F350" t="str">
            <v>周菊明</v>
          </cell>
          <cell r="G350">
            <v>59</v>
          </cell>
          <cell r="H350" t="str">
            <v>王江</v>
          </cell>
          <cell r="I350">
            <v>89.5</v>
          </cell>
          <cell r="J350" t="str">
            <v>张翠莲</v>
          </cell>
          <cell r="K350">
            <v>23</v>
          </cell>
          <cell r="L350" t="str">
            <v>赵建超</v>
          </cell>
          <cell r="M350">
            <v>13</v>
          </cell>
          <cell r="N350" t="str">
            <v>叶小军</v>
          </cell>
          <cell r="O350">
            <v>21</v>
          </cell>
          <cell r="P350" t="str">
            <v>肖霞</v>
          </cell>
          <cell r="Q350">
            <v>58</v>
          </cell>
          <cell r="R350" t="str">
            <v>杨艳</v>
          </cell>
          <cell r="S350">
            <v>48</v>
          </cell>
          <cell r="T350" t="str">
            <v>杨琴</v>
          </cell>
          <cell r="U350">
            <v>42</v>
          </cell>
          <cell r="V350" t="str">
            <v>胡柔殳</v>
          </cell>
        </row>
        <row r="351">
          <cell r="A351" t="str">
            <v>513422200401012328</v>
          </cell>
          <cell r="B351" t="str">
            <v>4</v>
          </cell>
          <cell r="C351" t="str">
            <v>扎西央宗</v>
          </cell>
          <cell r="D351">
            <v>433</v>
          </cell>
          <cell r="E351">
            <v>81</v>
          </cell>
          <cell r="F351" t="str">
            <v>周菊明</v>
          </cell>
          <cell r="G351">
            <v>71</v>
          </cell>
          <cell r="H351" t="str">
            <v>王江</v>
          </cell>
          <cell r="I351">
            <v>100</v>
          </cell>
          <cell r="J351" t="str">
            <v>张翠莲</v>
          </cell>
          <cell r="K351">
            <v>26</v>
          </cell>
          <cell r="L351" t="str">
            <v>赵建超</v>
          </cell>
          <cell r="M351">
            <v>24</v>
          </cell>
          <cell r="N351" t="str">
            <v>叶小军</v>
          </cell>
          <cell r="O351">
            <v>16</v>
          </cell>
          <cell r="P351" t="str">
            <v>肖霞</v>
          </cell>
          <cell r="Q351">
            <v>42</v>
          </cell>
          <cell r="R351" t="str">
            <v>杨艳</v>
          </cell>
          <cell r="S351">
            <v>32</v>
          </cell>
          <cell r="T351" t="str">
            <v>杨琴</v>
          </cell>
          <cell r="U351">
            <v>41</v>
          </cell>
          <cell r="V351" t="str">
            <v>胡柔殳</v>
          </cell>
        </row>
        <row r="352">
          <cell r="A352" t="str">
            <v>513422200505181126</v>
          </cell>
          <cell r="B352" t="str">
            <v>4</v>
          </cell>
          <cell r="C352" t="str">
            <v>邱林</v>
          </cell>
          <cell r="D352">
            <v>430.5</v>
          </cell>
          <cell r="E352">
            <v>79</v>
          </cell>
          <cell r="F352" t="str">
            <v>周菊明</v>
          </cell>
          <cell r="G352">
            <v>46</v>
          </cell>
          <cell r="H352" t="str">
            <v>王江</v>
          </cell>
          <cell r="I352">
            <v>84.5</v>
          </cell>
          <cell r="J352" t="str">
            <v>张翠莲</v>
          </cell>
          <cell r="K352">
            <v>23</v>
          </cell>
          <cell r="L352" t="str">
            <v>赵建超</v>
          </cell>
          <cell r="M352">
            <v>20</v>
          </cell>
          <cell r="N352" t="str">
            <v>叶小军</v>
          </cell>
          <cell r="O352">
            <v>29</v>
          </cell>
          <cell r="P352" t="str">
            <v>肖霞</v>
          </cell>
          <cell r="Q352">
            <v>56</v>
          </cell>
          <cell r="R352" t="str">
            <v>杨艳</v>
          </cell>
          <cell r="S352">
            <v>48</v>
          </cell>
          <cell r="T352" t="str">
            <v>杨琴</v>
          </cell>
          <cell r="U352">
            <v>45</v>
          </cell>
          <cell r="V352" t="str">
            <v>胡柔殳</v>
          </cell>
        </row>
        <row r="353">
          <cell r="A353" t="str">
            <v>513422200406036628</v>
          </cell>
          <cell r="B353" t="str">
            <v>4</v>
          </cell>
          <cell r="C353" t="str">
            <v>马健美</v>
          </cell>
          <cell r="D353">
            <v>427</v>
          </cell>
          <cell r="E353">
            <v>82</v>
          </cell>
          <cell r="F353" t="str">
            <v>周菊明</v>
          </cell>
          <cell r="G353">
            <v>37</v>
          </cell>
          <cell r="H353" t="str">
            <v>王江</v>
          </cell>
          <cell r="I353">
            <v>56</v>
          </cell>
          <cell r="J353" t="str">
            <v>张翠莲</v>
          </cell>
          <cell r="K353">
            <v>20</v>
          </cell>
          <cell r="L353" t="str">
            <v>赵建超</v>
          </cell>
          <cell r="M353">
            <v>26</v>
          </cell>
          <cell r="N353" t="str">
            <v>叶小军</v>
          </cell>
          <cell r="O353">
            <v>32</v>
          </cell>
          <cell r="P353" t="str">
            <v>肖霞</v>
          </cell>
          <cell r="Q353">
            <v>47</v>
          </cell>
          <cell r="R353" t="str">
            <v>杨艳</v>
          </cell>
          <cell r="S353">
            <v>61</v>
          </cell>
          <cell r="T353" t="str">
            <v>杨琴</v>
          </cell>
          <cell r="U353">
            <v>66</v>
          </cell>
          <cell r="V353" t="str">
            <v>胡柔殳</v>
          </cell>
        </row>
        <row r="354">
          <cell r="A354" t="str">
            <v>51342219991008464X</v>
          </cell>
          <cell r="B354" t="str">
            <v>4</v>
          </cell>
          <cell r="C354" t="str">
            <v>起洛</v>
          </cell>
          <cell r="D354">
            <v>426</v>
          </cell>
          <cell r="E354">
            <v>87</v>
          </cell>
          <cell r="F354" t="str">
            <v>周菊明</v>
          </cell>
          <cell r="G354">
            <v>50</v>
          </cell>
          <cell r="H354" t="str">
            <v>王江</v>
          </cell>
          <cell r="I354">
            <v>97</v>
          </cell>
          <cell r="J354" t="str">
            <v>张翠莲</v>
          </cell>
          <cell r="K354">
            <v>23</v>
          </cell>
          <cell r="L354" t="str">
            <v>赵建超</v>
          </cell>
          <cell r="M354">
            <v>23</v>
          </cell>
          <cell r="N354" t="str">
            <v>叶小军</v>
          </cell>
          <cell r="O354">
            <v>21</v>
          </cell>
          <cell r="P354" t="str">
            <v>肖霞</v>
          </cell>
          <cell r="Q354">
            <v>50</v>
          </cell>
          <cell r="R354" t="str">
            <v>杨艳</v>
          </cell>
          <cell r="S354">
            <v>41</v>
          </cell>
          <cell r="T354" t="str">
            <v>杨琴</v>
          </cell>
          <cell r="U354">
            <v>34</v>
          </cell>
          <cell r="V354" t="str">
            <v>胡柔殳</v>
          </cell>
        </row>
        <row r="355">
          <cell r="A355" t="str">
            <v>51342220041109032X</v>
          </cell>
          <cell r="B355" t="str">
            <v>4</v>
          </cell>
          <cell r="C355" t="str">
            <v>祝玛拉初</v>
          </cell>
          <cell r="D355">
            <v>425.5</v>
          </cell>
          <cell r="E355">
            <v>92</v>
          </cell>
          <cell r="F355" t="str">
            <v>周菊明</v>
          </cell>
          <cell r="G355">
            <v>57</v>
          </cell>
          <cell r="H355" t="str">
            <v>王江</v>
          </cell>
          <cell r="I355">
            <v>53.5</v>
          </cell>
          <cell r="J355" t="str">
            <v>张翠莲</v>
          </cell>
          <cell r="K355">
            <v>34</v>
          </cell>
          <cell r="L355" t="str">
            <v>赵建超</v>
          </cell>
          <cell r="M355">
            <v>10</v>
          </cell>
          <cell r="N355" t="str">
            <v>叶小军</v>
          </cell>
          <cell r="O355">
            <v>23</v>
          </cell>
          <cell r="P355" t="str">
            <v>肖霞</v>
          </cell>
          <cell r="Q355">
            <v>35</v>
          </cell>
          <cell r="R355" t="str">
            <v>杨艳</v>
          </cell>
          <cell r="S355">
            <v>68</v>
          </cell>
          <cell r="T355" t="str">
            <v>杨琴</v>
          </cell>
          <cell r="U355">
            <v>53</v>
          </cell>
          <cell r="V355" t="str">
            <v>胡柔殳</v>
          </cell>
        </row>
        <row r="356">
          <cell r="A356" t="str">
            <v>513422200211052943</v>
          </cell>
          <cell r="B356" t="str">
            <v>4</v>
          </cell>
          <cell r="C356" t="str">
            <v>韩红</v>
          </cell>
          <cell r="D356">
            <v>425.5</v>
          </cell>
          <cell r="E356">
            <v>71</v>
          </cell>
          <cell r="F356" t="str">
            <v>周菊明</v>
          </cell>
          <cell r="G356">
            <v>81</v>
          </cell>
          <cell r="H356" t="str">
            <v>王江</v>
          </cell>
          <cell r="I356">
            <v>70.5</v>
          </cell>
          <cell r="J356" t="str">
            <v>张翠莲</v>
          </cell>
          <cell r="K356">
            <v>16</v>
          </cell>
          <cell r="L356" t="str">
            <v>赵建超</v>
          </cell>
          <cell r="M356">
            <v>6</v>
          </cell>
          <cell r="N356" t="str">
            <v>叶小军</v>
          </cell>
          <cell r="O356">
            <v>24</v>
          </cell>
          <cell r="P356" t="str">
            <v>肖霞</v>
          </cell>
          <cell r="Q356">
            <v>54</v>
          </cell>
          <cell r="R356" t="str">
            <v>杨艳</v>
          </cell>
          <cell r="S356">
            <v>47</v>
          </cell>
          <cell r="T356" t="str">
            <v>杨琴</v>
          </cell>
          <cell r="U356">
            <v>56</v>
          </cell>
          <cell r="V356" t="str">
            <v>胡柔殳</v>
          </cell>
        </row>
        <row r="357">
          <cell r="A357" t="str">
            <v>51342220010220192X</v>
          </cell>
          <cell r="B357" t="str">
            <v>4</v>
          </cell>
          <cell r="C357" t="str">
            <v>何伍芝</v>
          </cell>
          <cell r="D357">
            <v>424</v>
          </cell>
          <cell r="E357">
            <v>81</v>
          </cell>
          <cell r="F357" t="str">
            <v>周菊明</v>
          </cell>
          <cell r="G357">
            <v>48</v>
          </cell>
          <cell r="H357" t="str">
            <v>王江</v>
          </cell>
          <cell r="I357">
            <v>96</v>
          </cell>
          <cell r="J357" t="str">
            <v>张翠莲</v>
          </cell>
          <cell r="K357">
            <v>17</v>
          </cell>
          <cell r="L357" t="str">
            <v>赵建超</v>
          </cell>
          <cell r="M357">
            <v>19</v>
          </cell>
          <cell r="N357" t="str">
            <v>叶小军</v>
          </cell>
          <cell r="O357">
            <v>30</v>
          </cell>
          <cell r="P357" t="str">
            <v>肖霞</v>
          </cell>
          <cell r="Q357">
            <v>49</v>
          </cell>
          <cell r="R357" t="str">
            <v>杨艳</v>
          </cell>
          <cell r="S357">
            <v>45</v>
          </cell>
          <cell r="T357" t="str">
            <v>杨琴</v>
          </cell>
          <cell r="U357">
            <v>39</v>
          </cell>
          <cell r="V357" t="str">
            <v>胡柔殳</v>
          </cell>
        </row>
        <row r="358">
          <cell r="A358" t="str">
            <v>513422200504012937</v>
          </cell>
          <cell r="B358" t="str">
            <v>4</v>
          </cell>
          <cell r="C358" t="str">
            <v>王才万</v>
          </cell>
          <cell r="D358">
            <v>421</v>
          </cell>
          <cell r="E358">
            <v>81</v>
          </cell>
          <cell r="F358" t="str">
            <v>周菊明</v>
          </cell>
          <cell r="G358">
            <v>61</v>
          </cell>
          <cell r="H358" t="str">
            <v>王江</v>
          </cell>
          <cell r="I358">
            <v>57</v>
          </cell>
          <cell r="J358" t="str">
            <v>张翠莲</v>
          </cell>
          <cell r="K358">
            <v>24</v>
          </cell>
          <cell r="L358" t="str">
            <v>赵建超</v>
          </cell>
          <cell r="M358">
            <v>19</v>
          </cell>
          <cell r="N358" t="str">
            <v>叶小军</v>
          </cell>
          <cell r="O358">
            <v>28</v>
          </cell>
          <cell r="P358" t="str">
            <v>肖霞</v>
          </cell>
          <cell r="Q358">
            <v>45</v>
          </cell>
          <cell r="R358" t="str">
            <v>杨艳</v>
          </cell>
          <cell r="S358">
            <v>52</v>
          </cell>
          <cell r="T358" t="str">
            <v>杨琴</v>
          </cell>
          <cell r="U358">
            <v>54</v>
          </cell>
          <cell r="V358" t="str">
            <v>胡柔殳</v>
          </cell>
        </row>
        <row r="359">
          <cell r="A359" t="str">
            <v>513422200212102922</v>
          </cell>
          <cell r="B359" t="str">
            <v>4</v>
          </cell>
          <cell r="C359" t="str">
            <v>木友芬</v>
          </cell>
          <cell r="D359">
            <v>419</v>
          </cell>
          <cell r="E359">
            <v>77</v>
          </cell>
          <cell r="F359" t="str">
            <v>周菊明</v>
          </cell>
          <cell r="G359">
            <v>64</v>
          </cell>
          <cell r="H359" t="str">
            <v>王江</v>
          </cell>
          <cell r="I359">
            <v>73</v>
          </cell>
          <cell r="J359" t="str">
            <v>张翠莲</v>
          </cell>
          <cell r="K359">
            <v>21</v>
          </cell>
          <cell r="L359" t="str">
            <v>赵建超</v>
          </cell>
          <cell r="M359">
            <v>23</v>
          </cell>
          <cell r="N359" t="str">
            <v>叶小军</v>
          </cell>
          <cell r="O359">
            <v>21</v>
          </cell>
          <cell r="P359" t="str">
            <v>肖霞</v>
          </cell>
          <cell r="Q359">
            <v>47</v>
          </cell>
          <cell r="R359" t="str">
            <v>杨艳</v>
          </cell>
          <cell r="S359">
            <v>34</v>
          </cell>
          <cell r="T359" t="str">
            <v>杨琴</v>
          </cell>
          <cell r="U359">
            <v>59</v>
          </cell>
          <cell r="V359" t="str">
            <v>胡柔殳</v>
          </cell>
        </row>
        <row r="360">
          <cell r="A360" t="str">
            <v>513422200404166226</v>
          </cell>
          <cell r="B360" t="str">
            <v>4</v>
          </cell>
          <cell r="C360" t="str">
            <v>格绒曲珍</v>
          </cell>
          <cell r="D360">
            <v>412.5</v>
          </cell>
          <cell r="E360">
            <v>85</v>
          </cell>
          <cell r="F360" t="str">
            <v>周菊明</v>
          </cell>
          <cell r="G360">
            <v>34</v>
          </cell>
          <cell r="H360" t="str">
            <v>王江</v>
          </cell>
          <cell r="I360">
            <v>55.5</v>
          </cell>
          <cell r="J360" t="str">
            <v>张翠莲</v>
          </cell>
          <cell r="K360">
            <v>19</v>
          </cell>
          <cell r="L360" t="str">
            <v>赵建超</v>
          </cell>
          <cell r="M360">
            <v>17</v>
          </cell>
          <cell r="N360" t="str">
            <v>叶小军</v>
          </cell>
          <cell r="O360">
            <v>25</v>
          </cell>
          <cell r="P360" t="str">
            <v>肖霞</v>
          </cell>
          <cell r="Q360">
            <v>48</v>
          </cell>
          <cell r="R360" t="str">
            <v>杨艳</v>
          </cell>
          <cell r="S360">
            <v>60</v>
          </cell>
          <cell r="T360" t="str">
            <v>杨琴</v>
          </cell>
          <cell r="U360">
            <v>69</v>
          </cell>
          <cell r="V360" t="str">
            <v>胡柔殳</v>
          </cell>
        </row>
        <row r="361">
          <cell r="A361" t="str">
            <v>513422200309041310</v>
          </cell>
          <cell r="B361" t="str">
            <v>4</v>
          </cell>
          <cell r="C361" t="str">
            <v>马小东</v>
          </cell>
          <cell r="D361">
            <v>409</v>
          </cell>
          <cell r="E361">
            <v>88</v>
          </cell>
          <cell r="F361" t="str">
            <v>周菊明</v>
          </cell>
          <cell r="G361">
            <v>63</v>
          </cell>
          <cell r="H361" t="str">
            <v>王江</v>
          </cell>
          <cell r="I361">
            <v>50</v>
          </cell>
          <cell r="J361" t="str">
            <v>张翠莲</v>
          </cell>
          <cell r="K361">
            <v>24</v>
          </cell>
          <cell r="L361" t="str">
            <v>赵建超</v>
          </cell>
          <cell r="M361">
            <v>19</v>
          </cell>
          <cell r="N361" t="str">
            <v>叶小军</v>
          </cell>
          <cell r="O361">
            <v>9</v>
          </cell>
          <cell r="P361" t="str">
            <v>肖霞</v>
          </cell>
          <cell r="Q361">
            <v>50</v>
          </cell>
          <cell r="R361" t="str">
            <v>杨艳</v>
          </cell>
          <cell r="S361">
            <v>48</v>
          </cell>
          <cell r="T361" t="str">
            <v>杨琴</v>
          </cell>
          <cell r="U361">
            <v>58</v>
          </cell>
          <cell r="V361" t="str">
            <v>胡柔殳</v>
          </cell>
        </row>
        <row r="362">
          <cell r="A362" t="str">
            <v>513422199905202920</v>
          </cell>
          <cell r="B362" t="str">
            <v>4</v>
          </cell>
          <cell r="C362" t="str">
            <v>乔友珍</v>
          </cell>
          <cell r="D362">
            <v>406.5</v>
          </cell>
          <cell r="E362">
            <v>66</v>
          </cell>
          <cell r="F362" t="str">
            <v>周菊明</v>
          </cell>
          <cell r="G362">
            <v>48</v>
          </cell>
          <cell r="H362" t="str">
            <v>王江</v>
          </cell>
          <cell r="I362">
            <v>84.5</v>
          </cell>
          <cell r="J362" t="str">
            <v>张翠莲</v>
          </cell>
          <cell r="K362">
            <v>27</v>
          </cell>
          <cell r="L362" t="str">
            <v>赵建超</v>
          </cell>
          <cell r="M362">
            <v>23</v>
          </cell>
          <cell r="N362" t="str">
            <v>叶小军</v>
          </cell>
          <cell r="O362">
            <v>24</v>
          </cell>
          <cell r="P362" t="str">
            <v>肖霞</v>
          </cell>
          <cell r="Q362">
            <v>48</v>
          </cell>
          <cell r="R362" t="str">
            <v>杨艳</v>
          </cell>
          <cell r="S362">
            <v>46</v>
          </cell>
          <cell r="T362" t="str">
            <v>杨琴</v>
          </cell>
          <cell r="U362">
            <v>40</v>
          </cell>
          <cell r="V362" t="str">
            <v>胡柔殳</v>
          </cell>
        </row>
        <row r="363">
          <cell r="A363" t="str">
            <v>513422200410063821</v>
          </cell>
          <cell r="B363" t="str">
            <v>4</v>
          </cell>
          <cell r="C363" t="str">
            <v>廖棋燕</v>
          </cell>
          <cell r="D363">
            <v>399</v>
          </cell>
          <cell r="E363">
            <v>87</v>
          </cell>
          <cell r="F363" t="str">
            <v>周菊明</v>
          </cell>
          <cell r="G363">
            <v>45</v>
          </cell>
          <cell r="H363" t="str">
            <v>王江</v>
          </cell>
          <cell r="I363">
            <v>58</v>
          </cell>
          <cell r="J363" t="str">
            <v>张翠莲</v>
          </cell>
          <cell r="K363">
            <v>19</v>
          </cell>
          <cell r="L363" t="str">
            <v>赵建超</v>
          </cell>
          <cell r="M363">
            <v>23</v>
          </cell>
          <cell r="N363" t="str">
            <v>叶小军</v>
          </cell>
          <cell r="O363">
            <v>28</v>
          </cell>
          <cell r="P363" t="str">
            <v>肖霞</v>
          </cell>
          <cell r="Q363">
            <v>44</v>
          </cell>
          <cell r="R363" t="str">
            <v>杨艳</v>
          </cell>
          <cell r="S363">
            <v>48</v>
          </cell>
          <cell r="T363" t="str">
            <v>杨琴</v>
          </cell>
          <cell r="U363">
            <v>47</v>
          </cell>
          <cell r="V363" t="str">
            <v>胡柔殳</v>
          </cell>
        </row>
        <row r="364">
          <cell r="A364" t="str">
            <v>513422200301246012</v>
          </cell>
          <cell r="B364" t="str">
            <v>4</v>
          </cell>
          <cell r="C364" t="str">
            <v>仁青龙布</v>
          </cell>
          <cell r="D364">
            <v>388.5</v>
          </cell>
          <cell r="E364">
            <v>82</v>
          </cell>
          <cell r="F364" t="str">
            <v>周菊明</v>
          </cell>
          <cell r="G364">
            <v>51</v>
          </cell>
          <cell r="H364" t="str">
            <v>王江</v>
          </cell>
          <cell r="I364">
            <v>59.5</v>
          </cell>
          <cell r="J364" t="str">
            <v>张翠莲</v>
          </cell>
          <cell r="K364">
            <v>40</v>
          </cell>
          <cell r="L364" t="str">
            <v>赵建超</v>
          </cell>
          <cell r="M364">
            <v>18</v>
          </cell>
          <cell r="N364" t="str">
            <v>叶小军</v>
          </cell>
          <cell r="O364">
            <v>28</v>
          </cell>
          <cell r="P364" t="str">
            <v>肖霞</v>
          </cell>
          <cell r="Q364">
            <v>29</v>
          </cell>
          <cell r="R364" t="str">
            <v>杨艳</v>
          </cell>
          <cell r="S364">
            <v>46</v>
          </cell>
          <cell r="T364" t="str">
            <v>杨琴</v>
          </cell>
          <cell r="U364">
            <v>35</v>
          </cell>
          <cell r="V364" t="str">
            <v>胡柔殳</v>
          </cell>
        </row>
        <row r="365">
          <cell r="A365" t="str">
            <v>513422200311230014</v>
          </cell>
          <cell r="B365" t="str">
            <v>4</v>
          </cell>
          <cell r="C365" t="str">
            <v>马国庆</v>
          </cell>
          <cell r="D365">
            <v>385</v>
          </cell>
          <cell r="E365">
            <v>78</v>
          </cell>
          <cell r="F365" t="str">
            <v>周菊明</v>
          </cell>
          <cell r="G365">
            <v>65</v>
          </cell>
          <cell r="H365" t="str">
            <v>王江</v>
          </cell>
          <cell r="I365">
            <v>51</v>
          </cell>
          <cell r="J365" t="str">
            <v>张翠莲</v>
          </cell>
          <cell r="K365">
            <v>23</v>
          </cell>
          <cell r="L365" t="str">
            <v>赵建超</v>
          </cell>
          <cell r="M365">
            <v>22</v>
          </cell>
          <cell r="N365" t="str">
            <v>叶小军</v>
          </cell>
          <cell r="O365">
            <v>19</v>
          </cell>
          <cell r="P365" t="str">
            <v>肖霞</v>
          </cell>
          <cell r="Q365">
            <v>36</v>
          </cell>
          <cell r="R365" t="str">
            <v>杨艳</v>
          </cell>
          <cell r="S365">
            <v>50</v>
          </cell>
          <cell r="T365" t="str">
            <v>杨琴</v>
          </cell>
          <cell r="U365">
            <v>41</v>
          </cell>
          <cell r="V365" t="str">
            <v>胡柔殳</v>
          </cell>
        </row>
        <row r="366">
          <cell r="A366" t="str">
            <v>513422200108142318</v>
          </cell>
          <cell r="B366" t="str">
            <v>4</v>
          </cell>
          <cell r="C366" t="str">
            <v>杨晓红</v>
          </cell>
          <cell r="D366">
            <v>373</v>
          </cell>
          <cell r="E366">
            <v>69</v>
          </cell>
          <cell r="F366" t="str">
            <v>周菊明</v>
          </cell>
          <cell r="G366">
            <v>41</v>
          </cell>
          <cell r="H366" t="str">
            <v>王江</v>
          </cell>
          <cell r="I366">
            <v>61</v>
          </cell>
          <cell r="J366" t="str">
            <v>张翠莲</v>
          </cell>
          <cell r="K366">
            <v>25</v>
          </cell>
          <cell r="L366" t="str">
            <v>赵建超</v>
          </cell>
          <cell r="M366">
            <v>32</v>
          </cell>
          <cell r="N366" t="str">
            <v>叶小军</v>
          </cell>
          <cell r="O366">
            <v>13</v>
          </cell>
          <cell r="P366" t="str">
            <v>肖霞</v>
          </cell>
          <cell r="Q366">
            <v>38</v>
          </cell>
          <cell r="R366" t="str">
            <v>杨艳</v>
          </cell>
          <cell r="S366">
            <v>43</v>
          </cell>
          <cell r="T366" t="str">
            <v>杨琴</v>
          </cell>
          <cell r="U366">
            <v>51</v>
          </cell>
          <cell r="V366" t="str">
            <v>胡柔殳</v>
          </cell>
        </row>
        <row r="367">
          <cell r="A367" t="str">
            <v>513422200008104816</v>
          </cell>
          <cell r="B367" t="str">
            <v>4</v>
          </cell>
          <cell r="C367" t="str">
            <v>撒朗次尔</v>
          </cell>
          <cell r="D367">
            <v>365</v>
          </cell>
          <cell r="E367">
            <v>56</v>
          </cell>
          <cell r="F367" t="str">
            <v>周菊明</v>
          </cell>
          <cell r="G367">
            <v>62</v>
          </cell>
          <cell r="H367" t="str">
            <v>王江</v>
          </cell>
          <cell r="I367">
            <v>38</v>
          </cell>
          <cell r="J367" t="str">
            <v>张翠莲</v>
          </cell>
          <cell r="K367">
            <v>28</v>
          </cell>
          <cell r="L367" t="str">
            <v>赵建超</v>
          </cell>
          <cell r="M367">
            <v>11</v>
          </cell>
          <cell r="N367" t="str">
            <v>叶小军</v>
          </cell>
          <cell r="O367">
            <v>20</v>
          </cell>
          <cell r="P367" t="str">
            <v>肖霞</v>
          </cell>
          <cell r="Q367">
            <v>44</v>
          </cell>
          <cell r="R367" t="str">
            <v>杨艳</v>
          </cell>
          <cell r="S367">
            <v>48</v>
          </cell>
          <cell r="T367" t="str">
            <v>杨琴</v>
          </cell>
          <cell r="U367">
            <v>58</v>
          </cell>
          <cell r="V367" t="str">
            <v>胡柔殳</v>
          </cell>
        </row>
        <row r="368">
          <cell r="A368" t="str">
            <v>513422200104043814</v>
          </cell>
          <cell r="B368" t="str">
            <v>4</v>
          </cell>
          <cell r="C368" t="str">
            <v>次尔偏初</v>
          </cell>
          <cell r="D368">
            <v>353</v>
          </cell>
          <cell r="E368">
            <v>75</v>
          </cell>
          <cell r="F368" t="str">
            <v>周菊明</v>
          </cell>
          <cell r="G368">
            <v>70</v>
          </cell>
          <cell r="H368" t="str">
            <v>王江</v>
          </cell>
          <cell r="I368">
            <v>29</v>
          </cell>
          <cell r="J368" t="str">
            <v>张翠莲</v>
          </cell>
          <cell r="K368">
            <v>28</v>
          </cell>
          <cell r="L368" t="str">
            <v>赵建超</v>
          </cell>
          <cell r="M368">
            <v>9</v>
          </cell>
          <cell r="N368" t="str">
            <v>叶小军</v>
          </cell>
          <cell r="O368">
            <v>14</v>
          </cell>
          <cell r="P368" t="str">
            <v>肖霞</v>
          </cell>
          <cell r="Q368">
            <v>38</v>
          </cell>
          <cell r="R368" t="str">
            <v>杨艳</v>
          </cell>
          <cell r="S368">
            <v>39</v>
          </cell>
          <cell r="T368" t="str">
            <v>杨琴</v>
          </cell>
          <cell r="U368">
            <v>51</v>
          </cell>
          <cell r="V368" t="str">
            <v>胡柔殳</v>
          </cell>
        </row>
        <row r="369">
          <cell r="A369" t="str">
            <v>513422200304156020</v>
          </cell>
          <cell r="B369" t="str">
            <v>4</v>
          </cell>
          <cell r="C369" t="str">
            <v>朗色拉初</v>
          </cell>
          <cell r="D369">
            <v>346</v>
          </cell>
          <cell r="E369">
            <v>81</v>
          </cell>
          <cell r="F369" t="str">
            <v>周菊明</v>
          </cell>
          <cell r="G369">
            <v>20</v>
          </cell>
          <cell r="H369" t="str">
            <v>王江</v>
          </cell>
          <cell r="I369">
            <v>51</v>
          </cell>
          <cell r="J369" t="str">
            <v>张翠莲</v>
          </cell>
          <cell r="K369">
            <v>32</v>
          </cell>
          <cell r="L369" t="str">
            <v>赵建超</v>
          </cell>
          <cell r="M369">
            <v>19</v>
          </cell>
          <cell r="N369" t="str">
            <v>叶小军</v>
          </cell>
          <cell r="O369">
            <v>30</v>
          </cell>
          <cell r="P369" t="str">
            <v>肖霞</v>
          </cell>
          <cell r="Q369">
            <v>41</v>
          </cell>
          <cell r="R369" t="str">
            <v>杨艳</v>
          </cell>
          <cell r="S369">
            <v>41</v>
          </cell>
          <cell r="T369" t="str">
            <v>杨琴</v>
          </cell>
          <cell r="U369">
            <v>31</v>
          </cell>
          <cell r="V369" t="str">
            <v>胡柔殳</v>
          </cell>
        </row>
        <row r="370">
          <cell r="A370" t="str">
            <v>513422200205197011</v>
          </cell>
          <cell r="B370" t="str">
            <v>5</v>
          </cell>
          <cell r="C370" t="str">
            <v>格绒益西</v>
          </cell>
          <cell r="D370">
            <v>650</v>
          </cell>
          <cell r="E370">
            <v>79</v>
          </cell>
          <cell r="F370" t="str">
            <v>周菊明</v>
          </cell>
          <cell r="G370">
            <v>129</v>
          </cell>
          <cell r="H370" t="str">
            <v>赵云川</v>
          </cell>
          <cell r="I370">
            <v>79</v>
          </cell>
          <cell r="J370" t="str">
            <v>张翠莲</v>
          </cell>
          <cell r="K370">
            <v>77</v>
          </cell>
          <cell r="L370" t="str">
            <v>王春波</v>
          </cell>
          <cell r="M370">
            <v>51</v>
          </cell>
          <cell r="N370" t="str">
            <v>宋欣洲</v>
          </cell>
          <cell r="O370">
            <v>59</v>
          </cell>
          <cell r="P370" t="str">
            <v>肖霞</v>
          </cell>
          <cell r="Q370">
            <v>52</v>
          </cell>
          <cell r="R370" t="str">
            <v>杨艳</v>
          </cell>
          <cell r="S370">
            <v>58</v>
          </cell>
          <cell r="T370" t="str">
            <v>潘润</v>
          </cell>
          <cell r="U370">
            <v>66</v>
          </cell>
          <cell r="V370" t="str">
            <v>邓倩</v>
          </cell>
        </row>
        <row r="371">
          <cell r="A371" t="str">
            <v>513422199611063822</v>
          </cell>
          <cell r="B371" t="str">
            <v>5</v>
          </cell>
          <cell r="C371" t="str">
            <v>罗伍呷</v>
          </cell>
          <cell r="D371">
            <v>591</v>
          </cell>
          <cell r="E371">
            <v>93</v>
          </cell>
          <cell r="F371" t="str">
            <v>周菊明</v>
          </cell>
          <cell r="G371">
            <v>86</v>
          </cell>
          <cell r="H371" t="str">
            <v>赵云川</v>
          </cell>
          <cell r="I371">
            <v>96</v>
          </cell>
          <cell r="J371" t="str">
            <v>张翠莲</v>
          </cell>
          <cell r="K371">
            <v>19</v>
          </cell>
          <cell r="L371" t="str">
            <v>王春波</v>
          </cell>
          <cell r="M371">
            <v>34</v>
          </cell>
          <cell r="N371" t="str">
            <v>宋欣洲</v>
          </cell>
          <cell r="O371">
            <v>37</v>
          </cell>
          <cell r="P371" t="str">
            <v>肖霞</v>
          </cell>
          <cell r="Q371">
            <v>81</v>
          </cell>
          <cell r="R371" t="str">
            <v>杨艳</v>
          </cell>
          <cell r="S371">
            <v>78</v>
          </cell>
          <cell r="T371" t="str">
            <v>潘润</v>
          </cell>
          <cell r="U371">
            <v>67</v>
          </cell>
          <cell r="V371" t="str">
            <v>邓倩</v>
          </cell>
        </row>
        <row r="372">
          <cell r="A372" t="str">
            <v>513422200109302926</v>
          </cell>
          <cell r="B372" t="str">
            <v>5</v>
          </cell>
          <cell r="C372" t="str">
            <v>沈幺明</v>
          </cell>
          <cell r="D372">
            <v>578.5</v>
          </cell>
          <cell r="E372">
            <v>90</v>
          </cell>
          <cell r="F372" t="str">
            <v>周菊明</v>
          </cell>
          <cell r="G372">
            <v>103</v>
          </cell>
          <cell r="H372" t="str">
            <v>赵云川</v>
          </cell>
          <cell r="I372">
            <v>101.5</v>
          </cell>
          <cell r="J372" t="str">
            <v>张翠莲</v>
          </cell>
          <cell r="K372">
            <v>24</v>
          </cell>
          <cell r="L372" t="str">
            <v>王春波</v>
          </cell>
          <cell r="M372">
            <v>16</v>
          </cell>
          <cell r="N372" t="str">
            <v>宋欣洲</v>
          </cell>
          <cell r="O372">
            <v>37</v>
          </cell>
          <cell r="P372" t="str">
            <v>肖霞</v>
          </cell>
          <cell r="Q372">
            <v>73</v>
          </cell>
          <cell r="R372" t="str">
            <v>杨艳</v>
          </cell>
          <cell r="S372">
            <v>62</v>
          </cell>
          <cell r="T372" t="str">
            <v>潘润</v>
          </cell>
          <cell r="U372">
            <v>72</v>
          </cell>
          <cell r="V372" t="str">
            <v>邓倩</v>
          </cell>
        </row>
        <row r="373">
          <cell r="A373" t="str">
            <v>513422200203202913</v>
          </cell>
          <cell r="B373" t="str">
            <v>5</v>
          </cell>
          <cell r="C373" t="str">
            <v>代仕兵</v>
          </cell>
          <cell r="D373">
            <v>548.5</v>
          </cell>
          <cell r="E373">
            <v>81</v>
          </cell>
          <cell r="F373" t="str">
            <v>周菊明</v>
          </cell>
          <cell r="G373">
            <v>90</v>
          </cell>
          <cell r="H373" t="str">
            <v>赵云川</v>
          </cell>
          <cell r="I373">
            <v>112.5</v>
          </cell>
          <cell r="J373" t="str">
            <v>张翠莲</v>
          </cell>
          <cell r="K373">
            <v>28</v>
          </cell>
          <cell r="L373" t="str">
            <v>王春波</v>
          </cell>
          <cell r="M373">
            <v>13</v>
          </cell>
          <cell r="N373" t="str">
            <v>宋欣洲</v>
          </cell>
          <cell r="O373">
            <v>22</v>
          </cell>
          <cell r="P373" t="str">
            <v>肖霞</v>
          </cell>
          <cell r="Q373">
            <v>71</v>
          </cell>
          <cell r="R373" t="str">
            <v>杨艳</v>
          </cell>
          <cell r="S373">
            <v>60</v>
          </cell>
          <cell r="T373" t="str">
            <v>潘润</v>
          </cell>
          <cell r="U373">
            <v>71</v>
          </cell>
          <cell r="V373" t="str">
            <v>邓倩</v>
          </cell>
        </row>
        <row r="374">
          <cell r="A374" t="str">
            <v>513422200203154413</v>
          </cell>
          <cell r="B374" t="str">
            <v>5</v>
          </cell>
          <cell r="C374" t="str">
            <v>毛小华</v>
          </cell>
          <cell r="D374">
            <v>536</v>
          </cell>
          <cell r="E374">
            <v>81</v>
          </cell>
          <cell r="F374" t="str">
            <v>周菊明</v>
          </cell>
          <cell r="G374">
            <v>75</v>
          </cell>
          <cell r="H374" t="str">
            <v>赵云川</v>
          </cell>
          <cell r="I374">
            <v>91</v>
          </cell>
          <cell r="J374" t="str">
            <v>张翠莲</v>
          </cell>
          <cell r="K374">
            <v>26</v>
          </cell>
          <cell r="L374" t="str">
            <v>王春波</v>
          </cell>
          <cell r="M374">
            <v>29</v>
          </cell>
          <cell r="N374" t="str">
            <v>宋欣洲</v>
          </cell>
          <cell r="O374">
            <v>33</v>
          </cell>
          <cell r="P374" t="str">
            <v>肖霞</v>
          </cell>
          <cell r="Q374">
            <v>68</v>
          </cell>
          <cell r="R374" t="str">
            <v>杨艳</v>
          </cell>
          <cell r="S374">
            <v>69</v>
          </cell>
          <cell r="T374" t="str">
            <v>潘润</v>
          </cell>
          <cell r="U374">
            <v>64</v>
          </cell>
          <cell r="V374" t="str">
            <v>邓倩</v>
          </cell>
        </row>
        <row r="375">
          <cell r="A375" t="str">
            <v>513422200205152323</v>
          </cell>
          <cell r="B375" t="str">
            <v>5</v>
          </cell>
          <cell r="C375" t="str">
            <v>降初拉姆</v>
          </cell>
          <cell r="D375">
            <v>532.5</v>
          </cell>
          <cell r="E375">
            <v>91</v>
          </cell>
          <cell r="F375" t="str">
            <v>周菊明</v>
          </cell>
          <cell r="G375">
            <v>77</v>
          </cell>
          <cell r="H375" t="str">
            <v>赵云川</v>
          </cell>
          <cell r="I375">
            <v>94.5</v>
          </cell>
          <cell r="J375" t="str">
            <v>张翠莲</v>
          </cell>
          <cell r="K375">
            <v>23</v>
          </cell>
          <cell r="L375" t="str">
            <v>王春波</v>
          </cell>
          <cell r="M375">
            <v>23</v>
          </cell>
          <cell r="N375" t="str">
            <v>宋欣洲</v>
          </cell>
          <cell r="O375">
            <v>24</v>
          </cell>
          <cell r="P375" t="str">
            <v>肖霞</v>
          </cell>
          <cell r="Q375">
            <v>71</v>
          </cell>
          <cell r="R375" t="str">
            <v>杨艳</v>
          </cell>
          <cell r="S375">
            <v>61</v>
          </cell>
          <cell r="T375" t="str">
            <v>潘润</v>
          </cell>
          <cell r="U375">
            <v>68</v>
          </cell>
          <cell r="V375" t="str">
            <v>邓倩</v>
          </cell>
        </row>
        <row r="376">
          <cell r="A376" t="str">
            <v>513422200102022729</v>
          </cell>
          <cell r="B376" t="str">
            <v>5</v>
          </cell>
          <cell r="C376" t="str">
            <v>张安英</v>
          </cell>
          <cell r="D376">
            <v>530</v>
          </cell>
          <cell r="E376">
            <v>85</v>
          </cell>
          <cell r="F376" t="str">
            <v>周菊明</v>
          </cell>
          <cell r="G376">
            <v>67</v>
          </cell>
          <cell r="H376" t="str">
            <v>赵云川</v>
          </cell>
          <cell r="I376">
            <v>103</v>
          </cell>
          <cell r="J376" t="str">
            <v>张翠莲</v>
          </cell>
          <cell r="K376">
            <v>48</v>
          </cell>
          <cell r="L376" t="str">
            <v>王春波</v>
          </cell>
          <cell r="M376">
            <v>23</v>
          </cell>
          <cell r="N376" t="str">
            <v>宋欣洲</v>
          </cell>
          <cell r="O376">
            <v>24</v>
          </cell>
          <cell r="P376" t="str">
            <v>肖霞</v>
          </cell>
          <cell r="Q376">
            <v>78</v>
          </cell>
          <cell r="R376" t="str">
            <v>杨艳</v>
          </cell>
          <cell r="S376">
            <v>58</v>
          </cell>
          <cell r="T376" t="str">
            <v>潘润</v>
          </cell>
          <cell r="U376">
            <v>44</v>
          </cell>
          <cell r="V376" t="str">
            <v>邓倩</v>
          </cell>
        </row>
        <row r="377">
          <cell r="A377" t="str">
            <v>513422200005014225</v>
          </cell>
          <cell r="B377" t="str">
            <v>5</v>
          </cell>
          <cell r="C377" t="str">
            <v>斯达祝玛</v>
          </cell>
          <cell r="D377">
            <v>525.5</v>
          </cell>
          <cell r="E377">
            <v>86</v>
          </cell>
          <cell r="F377" t="str">
            <v>周菊明</v>
          </cell>
          <cell r="G377">
            <v>67</v>
          </cell>
          <cell r="H377" t="str">
            <v>赵云川</v>
          </cell>
          <cell r="I377">
            <v>90.5</v>
          </cell>
          <cell r="J377" t="str">
            <v>张翠莲</v>
          </cell>
          <cell r="K377">
            <v>32</v>
          </cell>
          <cell r="L377" t="str">
            <v>王春波</v>
          </cell>
          <cell r="M377">
            <v>17</v>
          </cell>
          <cell r="N377" t="str">
            <v>宋欣洲</v>
          </cell>
          <cell r="O377">
            <v>29</v>
          </cell>
          <cell r="P377" t="str">
            <v>肖霞</v>
          </cell>
          <cell r="Q377">
            <v>65</v>
          </cell>
          <cell r="R377" t="str">
            <v>杨艳</v>
          </cell>
          <cell r="S377">
            <v>73</v>
          </cell>
          <cell r="T377" t="str">
            <v>潘润</v>
          </cell>
          <cell r="U377">
            <v>66</v>
          </cell>
          <cell r="V377" t="str">
            <v>邓倩</v>
          </cell>
        </row>
        <row r="378">
          <cell r="A378" t="str">
            <v>513422200203052126</v>
          </cell>
          <cell r="B378" t="str">
            <v>5</v>
          </cell>
          <cell r="C378" t="str">
            <v>古小兰</v>
          </cell>
          <cell r="D378">
            <v>524</v>
          </cell>
          <cell r="E378">
            <v>97</v>
          </cell>
          <cell r="F378" t="str">
            <v>周菊明</v>
          </cell>
          <cell r="G378">
            <v>76</v>
          </cell>
          <cell r="H378" t="str">
            <v>赵云川</v>
          </cell>
          <cell r="I378">
            <v>98</v>
          </cell>
          <cell r="J378" t="str">
            <v>张翠莲</v>
          </cell>
          <cell r="K378">
            <v>24</v>
          </cell>
          <cell r="L378" t="str">
            <v>王春波</v>
          </cell>
          <cell r="M378">
            <v>26</v>
          </cell>
          <cell r="N378" t="str">
            <v>宋欣洲</v>
          </cell>
          <cell r="O378">
            <v>27</v>
          </cell>
          <cell r="P378" t="str">
            <v>肖霞</v>
          </cell>
          <cell r="Q378">
            <v>62</v>
          </cell>
          <cell r="R378" t="str">
            <v>杨艳</v>
          </cell>
          <cell r="S378">
            <v>58</v>
          </cell>
          <cell r="T378" t="str">
            <v>潘润</v>
          </cell>
          <cell r="U378">
            <v>56</v>
          </cell>
          <cell r="V378" t="str">
            <v>邓倩</v>
          </cell>
        </row>
        <row r="379">
          <cell r="A379" t="str">
            <v>51342220030316212X</v>
          </cell>
          <cell r="B379" t="str">
            <v>5</v>
          </cell>
          <cell r="C379" t="str">
            <v>吕伍呷</v>
          </cell>
          <cell r="D379">
            <v>521.5</v>
          </cell>
          <cell r="E379">
            <v>86</v>
          </cell>
          <cell r="F379" t="str">
            <v>周菊明</v>
          </cell>
          <cell r="G379">
            <v>78</v>
          </cell>
          <cell r="H379" t="str">
            <v>赵云川</v>
          </cell>
          <cell r="I379">
            <v>124.5</v>
          </cell>
          <cell r="J379" t="str">
            <v>张翠莲</v>
          </cell>
          <cell r="K379">
            <v>47</v>
          </cell>
          <cell r="L379" t="str">
            <v>王春波</v>
          </cell>
          <cell r="M379">
            <v>19</v>
          </cell>
          <cell r="N379" t="str">
            <v>宋欣洲</v>
          </cell>
          <cell r="O379">
            <v>28</v>
          </cell>
          <cell r="P379" t="str">
            <v>肖霞</v>
          </cell>
          <cell r="Q379">
            <v>47</v>
          </cell>
          <cell r="R379" t="str">
            <v>杨艳</v>
          </cell>
          <cell r="S379">
            <v>37</v>
          </cell>
          <cell r="T379" t="str">
            <v>潘润</v>
          </cell>
          <cell r="U379">
            <v>55</v>
          </cell>
          <cell r="V379" t="str">
            <v>邓倩</v>
          </cell>
        </row>
        <row r="380">
          <cell r="A380" t="str">
            <v>513422200205071128</v>
          </cell>
          <cell r="B380" t="str">
            <v>5</v>
          </cell>
          <cell r="C380" t="str">
            <v>沈各各</v>
          </cell>
          <cell r="D380">
            <v>515</v>
          </cell>
          <cell r="E380">
            <v>91</v>
          </cell>
          <cell r="F380" t="str">
            <v>周菊明</v>
          </cell>
          <cell r="G380">
            <v>69</v>
          </cell>
          <cell r="H380" t="str">
            <v>赵云川</v>
          </cell>
          <cell r="I380">
            <v>116</v>
          </cell>
          <cell r="J380" t="str">
            <v>张翠莲</v>
          </cell>
          <cell r="K380">
            <v>18</v>
          </cell>
          <cell r="L380" t="str">
            <v>王春波</v>
          </cell>
          <cell r="M380">
            <v>20</v>
          </cell>
          <cell r="N380" t="str">
            <v>宋欣洲</v>
          </cell>
          <cell r="O380">
            <v>51</v>
          </cell>
          <cell r="P380" t="str">
            <v>肖霞</v>
          </cell>
          <cell r="Q380">
            <v>54</v>
          </cell>
          <cell r="R380" t="str">
            <v>杨艳</v>
          </cell>
          <cell r="S380">
            <v>51</v>
          </cell>
          <cell r="T380" t="str">
            <v>潘润</v>
          </cell>
          <cell r="U380">
            <v>45</v>
          </cell>
          <cell r="V380" t="str">
            <v>邓倩</v>
          </cell>
        </row>
        <row r="381">
          <cell r="A381" t="str">
            <v>51342220030425072X</v>
          </cell>
          <cell r="B381" t="str">
            <v>5</v>
          </cell>
          <cell r="C381" t="str">
            <v>苦阿甲</v>
          </cell>
          <cell r="D381">
            <v>513</v>
          </cell>
          <cell r="E381">
            <v>89</v>
          </cell>
          <cell r="F381" t="str">
            <v>周菊明</v>
          </cell>
          <cell r="G381">
            <v>51</v>
          </cell>
          <cell r="H381" t="str">
            <v>赵云川</v>
          </cell>
          <cell r="I381">
            <v>101</v>
          </cell>
          <cell r="J381" t="str">
            <v>张翠莲</v>
          </cell>
          <cell r="K381">
            <v>25</v>
          </cell>
          <cell r="L381" t="str">
            <v>王春波</v>
          </cell>
          <cell r="M381">
            <v>20</v>
          </cell>
          <cell r="N381" t="str">
            <v>宋欣洲</v>
          </cell>
          <cell r="O381">
            <v>31</v>
          </cell>
          <cell r="P381" t="str">
            <v>肖霞</v>
          </cell>
          <cell r="Q381">
            <v>71</v>
          </cell>
          <cell r="R381" t="str">
            <v>杨艳</v>
          </cell>
          <cell r="S381">
            <v>78</v>
          </cell>
          <cell r="T381" t="str">
            <v>潘润</v>
          </cell>
          <cell r="U381">
            <v>47</v>
          </cell>
          <cell r="V381" t="str">
            <v>邓倩</v>
          </cell>
        </row>
        <row r="382">
          <cell r="A382" t="str">
            <v>513422200302192511</v>
          </cell>
          <cell r="B382" t="str">
            <v>5</v>
          </cell>
          <cell r="C382" t="str">
            <v>陶晓林</v>
          </cell>
          <cell r="D382">
            <v>505.5</v>
          </cell>
          <cell r="E382">
            <v>76</v>
          </cell>
          <cell r="F382" t="str">
            <v>周菊明</v>
          </cell>
          <cell r="G382">
            <v>94</v>
          </cell>
          <cell r="H382" t="str">
            <v>赵云川</v>
          </cell>
          <cell r="I382">
            <v>47.5</v>
          </cell>
          <cell r="J382" t="str">
            <v>张翠莲</v>
          </cell>
          <cell r="K382">
            <v>54</v>
          </cell>
          <cell r="L382" t="str">
            <v>王春波</v>
          </cell>
          <cell r="M382">
            <v>39</v>
          </cell>
          <cell r="N382" t="str">
            <v>宋欣洲</v>
          </cell>
          <cell r="O382">
            <v>48</v>
          </cell>
          <cell r="P382" t="str">
            <v>肖霞</v>
          </cell>
          <cell r="Q382">
            <v>30</v>
          </cell>
          <cell r="R382" t="str">
            <v>杨艳</v>
          </cell>
          <cell r="S382">
            <v>46</v>
          </cell>
          <cell r="T382" t="str">
            <v>潘润</v>
          </cell>
          <cell r="U382">
            <v>71</v>
          </cell>
          <cell r="V382" t="str">
            <v>邓倩</v>
          </cell>
        </row>
        <row r="383">
          <cell r="A383" t="str">
            <v>513422200407132128</v>
          </cell>
          <cell r="B383" t="str">
            <v>5</v>
          </cell>
          <cell r="C383" t="str">
            <v>李云珍</v>
          </cell>
          <cell r="D383">
            <v>499.5</v>
          </cell>
          <cell r="E383">
            <v>90</v>
          </cell>
          <cell r="F383" t="str">
            <v>周菊明</v>
          </cell>
          <cell r="G383">
            <v>69</v>
          </cell>
          <cell r="H383" t="str">
            <v>赵云川</v>
          </cell>
          <cell r="I383">
            <v>89.5</v>
          </cell>
          <cell r="J383" t="str">
            <v>张翠莲</v>
          </cell>
          <cell r="K383">
            <v>24</v>
          </cell>
          <cell r="L383" t="str">
            <v>王春波</v>
          </cell>
          <cell r="M383">
            <v>29</v>
          </cell>
          <cell r="N383" t="str">
            <v>宋欣洲</v>
          </cell>
          <cell r="O383">
            <v>19</v>
          </cell>
          <cell r="P383" t="str">
            <v>肖霞</v>
          </cell>
          <cell r="Q383">
            <v>69</v>
          </cell>
          <cell r="R383" t="str">
            <v>杨艳</v>
          </cell>
          <cell r="S383">
            <v>54</v>
          </cell>
          <cell r="T383" t="str">
            <v>潘润</v>
          </cell>
          <cell r="U383">
            <v>56</v>
          </cell>
          <cell r="V383" t="str">
            <v>邓倩</v>
          </cell>
        </row>
        <row r="384">
          <cell r="A384" t="str">
            <v>513422200403012911</v>
          </cell>
          <cell r="B384" t="str">
            <v>5</v>
          </cell>
          <cell r="C384" t="str">
            <v>严阿康</v>
          </cell>
          <cell r="D384">
            <v>499</v>
          </cell>
          <cell r="E384">
            <v>83</v>
          </cell>
          <cell r="F384" t="str">
            <v>周菊明</v>
          </cell>
          <cell r="G384">
            <v>85</v>
          </cell>
          <cell r="H384" t="str">
            <v>赵云川</v>
          </cell>
          <cell r="I384">
            <v>73</v>
          </cell>
          <cell r="J384" t="str">
            <v>张翠莲</v>
          </cell>
          <cell r="K384">
            <v>14</v>
          </cell>
          <cell r="L384" t="str">
            <v>王春波</v>
          </cell>
          <cell r="M384">
            <v>19</v>
          </cell>
          <cell r="N384" t="str">
            <v>宋欣洲</v>
          </cell>
          <cell r="O384">
            <v>18</v>
          </cell>
          <cell r="P384" t="str">
            <v>肖霞</v>
          </cell>
          <cell r="Q384">
            <v>68</v>
          </cell>
          <cell r="R384" t="str">
            <v>杨艳</v>
          </cell>
          <cell r="S384">
            <v>70</v>
          </cell>
          <cell r="T384" t="str">
            <v>潘润</v>
          </cell>
          <cell r="U384">
            <v>69</v>
          </cell>
          <cell r="V384" t="str">
            <v>邓倩</v>
          </cell>
        </row>
        <row r="385">
          <cell r="A385" t="str">
            <v>513422200503054027</v>
          </cell>
          <cell r="B385" t="str">
            <v>5</v>
          </cell>
          <cell r="C385" t="str">
            <v>边玛曲珍</v>
          </cell>
          <cell r="D385">
            <v>481.5</v>
          </cell>
          <cell r="E385">
            <v>86</v>
          </cell>
          <cell r="F385" t="str">
            <v>周菊明</v>
          </cell>
          <cell r="G385">
            <v>52</v>
          </cell>
          <cell r="H385" t="str">
            <v>赵云川</v>
          </cell>
          <cell r="I385">
            <v>81.5</v>
          </cell>
          <cell r="J385" t="str">
            <v>张翠莲</v>
          </cell>
          <cell r="K385">
            <v>16</v>
          </cell>
          <cell r="L385" t="str">
            <v>王春波</v>
          </cell>
          <cell r="M385">
            <v>30</v>
          </cell>
          <cell r="N385" t="str">
            <v>宋欣洲</v>
          </cell>
          <cell r="O385">
            <v>20</v>
          </cell>
          <cell r="P385" t="str">
            <v>肖霞</v>
          </cell>
          <cell r="Q385">
            <v>55</v>
          </cell>
          <cell r="R385" t="str">
            <v>杨艳</v>
          </cell>
          <cell r="S385">
            <v>66</v>
          </cell>
          <cell r="T385" t="str">
            <v>潘润</v>
          </cell>
          <cell r="U385">
            <v>75</v>
          </cell>
          <cell r="V385" t="str">
            <v>邓倩</v>
          </cell>
        </row>
        <row r="386">
          <cell r="A386" t="str">
            <v>513422200305044426</v>
          </cell>
          <cell r="B386" t="str">
            <v>5</v>
          </cell>
          <cell r="C386" t="str">
            <v>蒋志英</v>
          </cell>
          <cell r="D386">
            <v>477</v>
          </cell>
          <cell r="E386">
            <v>86</v>
          </cell>
          <cell r="F386" t="str">
            <v>周菊明</v>
          </cell>
          <cell r="G386">
            <v>66</v>
          </cell>
          <cell r="H386" t="str">
            <v>赵云川</v>
          </cell>
          <cell r="I386">
            <v>91</v>
          </cell>
          <cell r="J386" t="str">
            <v>张翠莲</v>
          </cell>
          <cell r="K386">
            <v>28</v>
          </cell>
          <cell r="L386" t="str">
            <v>王春波</v>
          </cell>
          <cell r="M386">
            <v>19</v>
          </cell>
          <cell r="N386" t="str">
            <v>宋欣洲</v>
          </cell>
          <cell r="O386">
            <v>28</v>
          </cell>
          <cell r="P386" t="str">
            <v>肖霞</v>
          </cell>
          <cell r="Q386">
            <v>45</v>
          </cell>
          <cell r="R386" t="str">
            <v>杨艳</v>
          </cell>
          <cell r="S386">
            <v>61</v>
          </cell>
          <cell r="T386" t="str">
            <v>潘润</v>
          </cell>
          <cell r="U386">
            <v>53</v>
          </cell>
          <cell r="V386" t="str">
            <v>邓倩</v>
          </cell>
        </row>
        <row r="387">
          <cell r="A387" t="str">
            <v>513422200108011334</v>
          </cell>
          <cell r="B387" t="str">
            <v>5</v>
          </cell>
          <cell r="C387" t="str">
            <v>马建峰</v>
          </cell>
          <cell r="D387">
            <v>476.5</v>
          </cell>
          <cell r="E387">
            <v>82</v>
          </cell>
          <cell r="F387" t="str">
            <v>周菊明</v>
          </cell>
          <cell r="G387">
            <v>52</v>
          </cell>
          <cell r="H387" t="str">
            <v>赵云川</v>
          </cell>
          <cell r="I387">
            <v>82.5</v>
          </cell>
          <cell r="J387" t="str">
            <v>张翠莲</v>
          </cell>
          <cell r="K387">
            <v>37</v>
          </cell>
          <cell r="L387" t="str">
            <v>王春波</v>
          </cell>
          <cell r="M387">
            <v>28</v>
          </cell>
          <cell r="N387" t="str">
            <v>宋欣洲</v>
          </cell>
          <cell r="O387">
            <v>21</v>
          </cell>
          <cell r="P387" t="str">
            <v>肖霞</v>
          </cell>
          <cell r="Q387">
            <v>44</v>
          </cell>
          <cell r="R387" t="str">
            <v>杨艳</v>
          </cell>
          <cell r="S387">
            <v>62</v>
          </cell>
          <cell r="T387" t="str">
            <v>潘润</v>
          </cell>
          <cell r="U387">
            <v>68</v>
          </cell>
          <cell r="V387" t="str">
            <v>邓倩</v>
          </cell>
        </row>
        <row r="388">
          <cell r="A388" t="str">
            <v>513422200204082917</v>
          </cell>
          <cell r="B388" t="str">
            <v>5</v>
          </cell>
          <cell r="C388" t="str">
            <v>李佳荣</v>
          </cell>
          <cell r="D388">
            <v>475</v>
          </cell>
          <cell r="E388">
            <v>86</v>
          </cell>
          <cell r="F388" t="str">
            <v>周菊明</v>
          </cell>
          <cell r="G388">
            <v>79</v>
          </cell>
          <cell r="H388" t="str">
            <v>赵云川</v>
          </cell>
          <cell r="I388">
            <v>69</v>
          </cell>
          <cell r="J388" t="str">
            <v>张翠莲</v>
          </cell>
          <cell r="K388">
            <v>21</v>
          </cell>
          <cell r="L388" t="str">
            <v>王春波</v>
          </cell>
          <cell r="M388">
            <v>31</v>
          </cell>
          <cell r="N388" t="str">
            <v>宋欣洲</v>
          </cell>
          <cell r="O388">
            <v>29</v>
          </cell>
          <cell r="P388" t="str">
            <v>肖霞</v>
          </cell>
          <cell r="Q388">
            <v>42</v>
          </cell>
          <cell r="R388" t="str">
            <v>杨艳</v>
          </cell>
          <cell r="S388">
            <v>67</v>
          </cell>
          <cell r="T388" t="str">
            <v>潘润</v>
          </cell>
          <cell r="U388">
            <v>51</v>
          </cell>
          <cell r="V388" t="str">
            <v>邓倩</v>
          </cell>
        </row>
        <row r="389">
          <cell r="A389" t="str">
            <v>513422199904122726</v>
          </cell>
          <cell r="B389" t="str">
            <v>5</v>
          </cell>
          <cell r="C389" t="str">
            <v>沈尔歪</v>
          </cell>
          <cell r="D389">
            <v>473.5</v>
          </cell>
          <cell r="E389">
            <v>83</v>
          </cell>
          <cell r="F389" t="str">
            <v>周菊明</v>
          </cell>
          <cell r="G389">
            <v>62</v>
          </cell>
          <cell r="H389" t="str">
            <v>赵云川</v>
          </cell>
          <cell r="I389">
            <v>101.5</v>
          </cell>
          <cell r="J389" t="str">
            <v>张翠莲</v>
          </cell>
          <cell r="K389">
            <v>33</v>
          </cell>
          <cell r="L389" t="str">
            <v>王春波</v>
          </cell>
          <cell r="M389">
            <v>33</v>
          </cell>
          <cell r="N389" t="str">
            <v>宋欣洲</v>
          </cell>
          <cell r="O389">
            <v>35</v>
          </cell>
          <cell r="P389" t="str">
            <v>肖霞</v>
          </cell>
          <cell r="Q389">
            <v>41</v>
          </cell>
          <cell r="R389" t="str">
            <v>杨艳</v>
          </cell>
          <cell r="S389">
            <v>49</v>
          </cell>
          <cell r="T389" t="str">
            <v>潘润</v>
          </cell>
          <cell r="U389">
            <v>36</v>
          </cell>
          <cell r="V389" t="str">
            <v>邓倩</v>
          </cell>
        </row>
        <row r="390">
          <cell r="A390" t="str">
            <v>513422200102011528</v>
          </cell>
          <cell r="B390" t="str">
            <v>5</v>
          </cell>
          <cell r="C390" t="str">
            <v>沈医生</v>
          </cell>
          <cell r="D390">
            <v>472.5</v>
          </cell>
          <cell r="E390">
            <v>91</v>
          </cell>
          <cell r="F390" t="str">
            <v>周菊明</v>
          </cell>
          <cell r="G390">
            <v>58</v>
          </cell>
          <cell r="H390" t="str">
            <v>赵云川</v>
          </cell>
          <cell r="I390">
            <v>68.5</v>
          </cell>
          <cell r="J390" t="str">
            <v>张翠莲</v>
          </cell>
          <cell r="K390">
            <v>23</v>
          </cell>
          <cell r="L390" t="str">
            <v>王春波</v>
          </cell>
          <cell r="M390">
            <v>16</v>
          </cell>
          <cell r="N390" t="str">
            <v>宋欣洲</v>
          </cell>
          <cell r="O390">
            <v>38</v>
          </cell>
          <cell r="P390" t="str">
            <v>肖霞</v>
          </cell>
          <cell r="Q390">
            <v>52</v>
          </cell>
          <cell r="R390" t="str">
            <v>杨艳</v>
          </cell>
          <cell r="S390">
            <v>59</v>
          </cell>
          <cell r="T390" t="str">
            <v>潘润</v>
          </cell>
          <cell r="U390">
            <v>67</v>
          </cell>
          <cell r="V390" t="str">
            <v>邓倩</v>
          </cell>
        </row>
        <row r="391">
          <cell r="A391" t="str">
            <v>513422200307072922</v>
          </cell>
          <cell r="B391" t="str">
            <v>5</v>
          </cell>
          <cell r="C391" t="str">
            <v>沈春兰</v>
          </cell>
          <cell r="D391">
            <v>472</v>
          </cell>
          <cell r="E391">
            <v>96</v>
          </cell>
          <cell r="F391" t="str">
            <v>周菊明</v>
          </cell>
          <cell r="G391">
            <v>56</v>
          </cell>
          <cell r="H391" t="str">
            <v>赵云川</v>
          </cell>
          <cell r="I391">
            <v>105</v>
          </cell>
          <cell r="J391" t="str">
            <v>张翠莲</v>
          </cell>
          <cell r="K391">
            <v>38</v>
          </cell>
          <cell r="L391" t="str">
            <v>王春波</v>
          </cell>
          <cell r="M391">
            <v>17</v>
          </cell>
          <cell r="N391" t="str">
            <v>宋欣洲</v>
          </cell>
          <cell r="O391">
            <v>20</v>
          </cell>
          <cell r="P391" t="str">
            <v>肖霞</v>
          </cell>
          <cell r="Q391">
            <v>60</v>
          </cell>
          <cell r="R391" t="str">
            <v>杨艳</v>
          </cell>
          <cell r="S391">
            <v>40</v>
          </cell>
          <cell r="T391" t="str">
            <v>潘润</v>
          </cell>
          <cell r="U391">
            <v>40</v>
          </cell>
          <cell r="V391" t="str">
            <v>邓倩</v>
          </cell>
        </row>
        <row r="392">
          <cell r="A392" t="str">
            <v>513422200201180028</v>
          </cell>
          <cell r="B392" t="str">
            <v>5</v>
          </cell>
          <cell r="C392" t="str">
            <v>宋清梅</v>
          </cell>
          <cell r="D392">
            <v>467</v>
          </cell>
          <cell r="E392">
            <v>85</v>
          </cell>
          <cell r="F392" t="str">
            <v>周菊明</v>
          </cell>
          <cell r="G392">
            <v>51</v>
          </cell>
          <cell r="H392" t="str">
            <v>赵云川</v>
          </cell>
          <cell r="I392">
            <v>101</v>
          </cell>
          <cell r="J392" t="str">
            <v>张翠莲</v>
          </cell>
          <cell r="K392">
            <v>29</v>
          </cell>
          <cell r="L392" t="str">
            <v>王春波</v>
          </cell>
          <cell r="M392">
            <v>26</v>
          </cell>
          <cell r="N392" t="str">
            <v>宋欣洲</v>
          </cell>
          <cell r="O392">
            <v>10</v>
          </cell>
          <cell r="P392" t="str">
            <v>肖霞</v>
          </cell>
          <cell r="Q392">
            <v>61</v>
          </cell>
          <cell r="R392" t="str">
            <v>杨艳</v>
          </cell>
          <cell r="S392">
            <v>62</v>
          </cell>
          <cell r="T392" t="str">
            <v>潘润</v>
          </cell>
          <cell r="U392">
            <v>42</v>
          </cell>
          <cell r="V392" t="str">
            <v>邓倩</v>
          </cell>
        </row>
        <row r="393">
          <cell r="A393" t="str">
            <v>513422200405031526</v>
          </cell>
          <cell r="B393" t="str">
            <v>5</v>
          </cell>
          <cell r="C393" t="str">
            <v>毛健美</v>
          </cell>
          <cell r="D393">
            <v>454</v>
          </cell>
          <cell r="E393">
            <v>80</v>
          </cell>
          <cell r="F393" t="str">
            <v>周菊明</v>
          </cell>
          <cell r="G393">
            <v>56</v>
          </cell>
          <cell r="H393" t="str">
            <v>赵云川</v>
          </cell>
          <cell r="I393">
            <v>64</v>
          </cell>
          <cell r="J393" t="str">
            <v>张翠莲</v>
          </cell>
          <cell r="K393">
            <v>23</v>
          </cell>
          <cell r="L393" t="str">
            <v>王春波</v>
          </cell>
          <cell r="M393">
            <v>18</v>
          </cell>
          <cell r="N393" t="str">
            <v>宋欣洲</v>
          </cell>
          <cell r="O393">
            <v>29</v>
          </cell>
          <cell r="P393" t="str">
            <v>肖霞</v>
          </cell>
          <cell r="Q393">
            <v>67</v>
          </cell>
          <cell r="R393" t="str">
            <v>杨艳</v>
          </cell>
          <cell r="S393">
            <v>53</v>
          </cell>
          <cell r="T393" t="str">
            <v>潘润</v>
          </cell>
          <cell r="U393">
            <v>64</v>
          </cell>
          <cell r="V393" t="str">
            <v>邓倩</v>
          </cell>
        </row>
        <row r="394">
          <cell r="A394" t="str">
            <v>513422200105071112</v>
          </cell>
          <cell r="B394" t="str">
            <v>5</v>
          </cell>
          <cell r="C394" t="str">
            <v>吕木几</v>
          </cell>
          <cell r="D394">
            <v>450.5</v>
          </cell>
          <cell r="E394">
            <v>74</v>
          </cell>
          <cell r="F394" t="str">
            <v>周菊明</v>
          </cell>
          <cell r="G394">
            <v>61</v>
          </cell>
          <cell r="H394" t="str">
            <v>赵云川</v>
          </cell>
          <cell r="I394">
            <v>71.5</v>
          </cell>
          <cell r="J394" t="str">
            <v>张翠莲</v>
          </cell>
          <cell r="K394">
            <v>34</v>
          </cell>
          <cell r="L394" t="str">
            <v>王春波</v>
          </cell>
          <cell r="M394">
            <v>27</v>
          </cell>
          <cell r="N394" t="str">
            <v>宋欣洲</v>
          </cell>
          <cell r="O394">
            <v>32</v>
          </cell>
          <cell r="P394" t="str">
            <v>肖霞</v>
          </cell>
          <cell r="Q394">
            <v>52</v>
          </cell>
          <cell r="R394" t="str">
            <v>杨艳</v>
          </cell>
          <cell r="S394">
            <v>49</v>
          </cell>
          <cell r="T394" t="str">
            <v>潘润</v>
          </cell>
          <cell r="U394">
            <v>50</v>
          </cell>
          <cell r="V394" t="str">
            <v>邓倩</v>
          </cell>
        </row>
        <row r="395">
          <cell r="A395" t="str">
            <v>51342220010329251X</v>
          </cell>
          <cell r="B395" t="str">
            <v>5</v>
          </cell>
          <cell r="C395" t="str">
            <v>马阿发</v>
          </cell>
          <cell r="D395">
            <v>449</v>
          </cell>
          <cell r="E395">
            <v>88</v>
          </cell>
          <cell r="F395" t="str">
            <v>周菊明</v>
          </cell>
          <cell r="G395">
            <v>62</v>
          </cell>
          <cell r="H395" t="str">
            <v>赵云川</v>
          </cell>
          <cell r="I395">
            <v>68</v>
          </cell>
          <cell r="J395" t="str">
            <v>张翠莲</v>
          </cell>
          <cell r="K395">
            <v>29</v>
          </cell>
          <cell r="L395" t="str">
            <v>王春波</v>
          </cell>
          <cell r="M395">
            <v>20</v>
          </cell>
          <cell r="N395" t="str">
            <v>宋欣洲</v>
          </cell>
          <cell r="O395">
            <v>33</v>
          </cell>
          <cell r="P395" t="str">
            <v>肖霞</v>
          </cell>
          <cell r="Q395">
            <v>45</v>
          </cell>
          <cell r="R395" t="str">
            <v>杨艳</v>
          </cell>
          <cell r="S395">
            <v>60</v>
          </cell>
          <cell r="T395" t="str">
            <v>潘润</v>
          </cell>
          <cell r="U395">
            <v>44</v>
          </cell>
          <cell r="V395" t="str">
            <v>邓倩</v>
          </cell>
        </row>
        <row r="396">
          <cell r="A396" t="str">
            <v>513422200310080018</v>
          </cell>
          <cell r="B396" t="str">
            <v>5</v>
          </cell>
          <cell r="C396" t="str">
            <v>伍海军</v>
          </cell>
          <cell r="D396">
            <v>448.5</v>
          </cell>
          <cell r="E396">
            <v>86</v>
          </cell>
          <cell r="F396" t="str">
            <v>周菊明</v>
          </cell>
          <cell r="G396">
            <v>31</v>
          </cell>
          <cell r="H396" t="str">
            <v>赵云川</v>
          </cell>
          <cell r="I396">
            <v>80.5</v>
          </cell>
          <cell r="J396" t="str">
            <v>张翠莲</v>
          </cell>
          <cell r="K396">
            <v>27</v>
          </cell>
          <cell r="L396" t="str">
            <v>王春波</v>
          </cell>
          <cell r="M396">
            <v>29</v>
          </cell>
          <cell r="N396" t="str">
            <v>宋欣洲</v>
          </cell>
          <cell r="O396">
            <v>27</v>
          </cell>
          <cell r="P396" t="str">
            <v>肖霞</v>
          </cell>
          <cell r="Q396">
            <v>50</v>
          </cell>
          <cell r="R396" t="str">
            <v>杨艳</v>
          </cell>
          <cell r="S396">
            <v>70</v>
          </cell>
          <cell r="T396" t="str">
            <v>潘润</v>
          </cell>
          <cell r="U396">
            <v>48</v>
          </cell>
          <cell r="V396" t="str">
            <v>邓倩</v>
          </cell>
        </row>
        <row r="397">
          <cell r="A397" t="str">
            <v>513422200306104013</v>
          </cell>
          <cell r="B397" t="str">
            <v>5</v>
          </cell>
          <cell r="C397" t="str">
            <v>次尔偏初</v>
          </cell>
          <cell r="D397">
            <v>446</v>
          </cell>
          <cell r="E397">
            <v>70</v>
          </cell>
          <cell r="F397" t="str">
            <v>周菊明</v>
          </cell>
          <cell r="G397">
            <v>94</v>
          </cell>
          <cell r="H397" t="str">
            <v>赵云川</v>
          </cell>
          <cell r="I397">
            <v>62</v>
          </cell>
          <cell r="J397" t="str">
            <v>张翠莲</v>
          </cell>
          <cell r="K397">
            <v>21</v>
          </cell>
          <cell r="L397" t="str">
            <v>王春波</v>
          </cell>
          <cell r="M397">
            <v>19</v>
          </cell>
          <cell r="N397" t="str">
            <v>宋欣洲</v>
          </cell>
          <cell r="O397">
            <v>31</v>
          </cell>
          <cell r="P397" t="str">
            <v>肖霞</v>
          </cell>
          <cell r="Q397">
            <v>38</v>
          </cell>
          <cell r="R397" t="str">
            <v>杨艳</v>
          </cell>
          <cell r="S397">
            <v>63</v>
          </cell>
          <cell r="T397" t="str">
            <v>潘润</v>
          </cell>
          <cell r="U397">
            <v>48</v>
          </cell>
          <cell r="V397" t="str">
            <v>邓倩</v>
          </cell>
        </row>
        <row r="398">
          <cell r="A398" t="str">
            <v>513422200201052763</v>
          </cell>
          <cell r="B398" t="str">
            <v>5</v>
          </cell>
          <cell r="C398" t="str">
            <v>沈英英</v>
          </cell>
          <cell r="D398">
            <v>445.5</v>
          </cell>
          <cell r="E398">
            <v>84</v>
          </cell>
          <cell r="F398" t="str">
            <v>周菊明</v>
          </cell>
          <cell r="G398">
            <v>51</v>
          </cell>
          <cell r="H398" t="str">
            <v>赵云川</v>
          </cell>
          <cell r="I398">
            <v>96.5</v>
          </cell>
          <cell r="J398" t="str">
            <v>张翠莲</v>
          </cell>
          <cell r="K398">
            <v>29</v>
          </cell>
          <cell r="L398" t="str">
            <v>王春波</v>
          </cell>
          <cell r="M398">
            <v>14</v>
          </cell>
          <cell r="N398" t="str">
            <v>宋欣洲</v>
          </cell>
          <cell r="O398">
            <v>30</v>
          </cell>
          <cell r="P398" t="str">
            <v>肖霞</v>
          </cell>
          <cell r="Q398">
            <v>48</v>
          </cell>
          <cell r="R398" t="str">
            <v>杨艳</v>
          </cell>
          <cell r="S398">
            <v>44</v>
          </cell>
          <cell r="T398" t="str">
            <v>潘润</v>
          </cell>
          <cell r="U398">
            <v>49</v>
          </cell>
          <cell r="V398" t="str">
            <v>邓倩</v>
          </cell>
        </row>
        <row r="399">
          <cell r="A399" t="str">
            <v>513422200212150721</v>
          </cell>
          <cell r="B399" t="str">
            <v>5</v>
          </cell>
          <cell r="C399" t="str">
            <v>何友色嫫</v>
          </cell>
          <cell r="D399">
            <v>440</v>
          </cell>
          <cell r="E399">
            <v>84</v>
          </cell>
          <cell r="F399" t="str">
            <v>周菊明</v>
          </cell>
          <cell r="G399">
            <v>29</v>
          </cell>
          <cell r="H399" t="str">
            <v>赵云川</v>
          </cell>
          <cell r="I399">
            <v>87</v>
          </cell>
          <cell r="J399" t="str">
            <v>张翠莲</v>
          </cell>
          <cell r="K399">
            <v>24</v>
          </cell>
          <cell r="L399" t="str">
            <v>王春波</v>
          </cell>
          <cell r="M399">
            <v>19</v>
          </cell>
          <cell r="N399" t="str">
            <v>宋欣洲</v>
          </cell>
          <cell r="O399">
            <v>38</v>
          </cell>
          <cell r="P399" t="str">
            <v>肖霞</v>
          </cell>
          <cell r="Q399">
            <v>63</v>
          </cell>
          <cell r="R399" t="str">
            <v>杨艳</v>
          </cell>
          <cell r="S399">
            <v>48</v>
          </cell>
          <cell r="T399" t="str">
            <v>潘润</v>
          </cell>
          <cell r="U399">
            <v>48</v>
          </cell>
          <cell r="V399" t="str">
            <v>邓倩</v>
          </cell>
        </row>
        <row r="400">
          <cell r="A400" t="str">
            <v>513422200009194817</v>
          </cell>
          <cell r="B400" t="str">
            <v>5</v>
          </cell>
          <cell r="C400" t="str">
            <v>鲁绒次仁</v>
          </cell>
          <cell r="D400">
            <v>434</v>
          </cell>
          <cell r="E400">
            <v>79</v>
          </cell>
          <cell r="F400" t="str">
            <v>周菊明</v>
          </cell>
          <cell r="G400">
            <v>90</v>
          </cell>
          <cell r="H400" t="str">
            <v>赵云川</v>
          </cell>
          <cell r="I400">
            <v>53</v>
          </cell>
          <cell r="J400" t="str">
            <v>张翠莲</v>
          </cell>
          <cell r="K400">
            <v>44</v>
          </cell>
          <cell r="L400" t="str">
            <v>王春波</v>
          </cell>
          <cell r="M400">
            <v>29</v>
          </cell>
          <cell r="N400" t="str">
            <v>宋欣洲</v>
          </cell>
          <cell r="O400">
            <v>46</v>
          </cell>
          <cell r="P400" t="str">
            <v>肖霞</v>
          </cell>
          <cell r="Q400">
            <v>22</v>
          </cell>
          <cell r="R400" t="str">
            <v>杨艳</v>
          </cell>
          <cell r="S400">
            <v>39</v>
          </cell>
          <cell r="T400" t="str">
            <v>潘润</v>
          </cell>
          <cell r="U400">
            <v>32</v>
          </cell>
          <cell r="V400" t="str">
            <v>邓倩</v>
          </cell>
        </row>
        <row r="401">
          <cell r="A401" t="str">
            <v>513422200301091524</v>
          </cell>
          <cell r="B401" t="str">
            <v>5</v>
          </cell>
          <cell r="C401" t="str">
            <v>蔡文</v>
          </cell>
          <cell r="D401">
            <v>432.5</v>
          </cell>
          <cell r="E401">
            <v>104</v>
          </cell>
          <cell r="F401" t="str">
            <v>周菊明</v>
          </cell>
          <cell r="G401">
            <v>45</v>
          </cell>
          <cell r="H401" t="str">
            <v>赵云川</v>
          </cell>
          <cell r="I401">
            <v>64.5</v>
          </cell>
          <cell r="J401" t="str">
            <v>张翠莲</v>
          </cell>
          <cell r="K401">
            <v>30</v>
          </cell>
          <cell r="L401" t="str">
            <v>王春波</v>
          </cell>
          <cell r="M401">
            <v>10</v>
          </cell>
          <cell r="N401" t="str">
            <v>宋欣洲</v>
          </cell>
          <cell r="O401">
            <v>42</v>
          </cell>
          <cell r="P401" t="str">
            <v>肖霞</v>
          </cell>
          <cell r="Q401">
            <v>46</v>
          </cell>
          <cell r="R401" t="str">
            <v>杨艳</v>
          </cell>
          <cell r="S401">
            <v>61</v>
          </cell>
          <cell r="T401" t="str">
            <v>潘润</v>
          </cell>
          <cell r="U401">
            <v>30</v>
          </cell>
          <cell r="V401" t="str">
            <v>邓倩</v>
          </cell>
        </row>
        <row r="402">
          <cell r="A402" t="str">
            <v>513422200210010311</v>
          </cell>
          <cell r="B402" t="str">
            <v>5</v>
          </cell>
          <cell r="C402" t="str">
            <v>小扎西</v>
          </cell>
          <cell r="D402">
            <v>431.5</v>
          </cell>
          <cell r="E402">
            <v>91</v>
          </cell>
          <cell r="F402" t="str">
            <v>周菊明</v>
          </cell>
          <cell r="G402">
            <v>51</v>
          </cell>
          <cell r="H402" t="str">
            <v>赵云川</v>
          </cell>
          <cell r="I402">
            <v>53.5</v>
          </cell>
          <cell r="J402" t="str">
            <v>张翠莲</v>
          </cell>
          <cell r="K402">
            <v>24</v>
          </cell>
          <cell r="L402" t="str">
            <v>王春波</v>
          </cell>
          <cell r="M402">
            <v>20</v>
          </cell>
          <cell r="N402" t="str">
            <v>宋欣洲</v>
          </cell>
          <cell r="O402">
            <v>25</v>
          </cell>
          <cell r="P402" t="str">
            <v>肖霞</v>
          </cell>
          <cell r="Q402">
            <v>61</v>
          </cell>
          <cell r="R402" t="str">
            <v>杨艳</v>
          </cell>
          <cell r="S402">
            <v>48</v>
          </cell>
          <cell r="T402" t="str">
            <v>潘润</v>
          </cell>
          <cell r="U402">
            <v>58</v>
          </cell>
          <cell r="V402" t="str">
            <v>邓倩</v>
          </cell>
        </row>
        <row r="403">
          <cell r="A403" t="str">
            <v>513422200410012717</v>
          </cell>
          <cell r="B403" t="str">
            <v>5</v>
          </cell>
          <cell r="C403" t="str">
            <v>苏建康</v>
          </cell>
          <cell r="D403">
            <v>429.5</v>
          </cell>
          <cell r="E403">
            <v>83</v>
          </cell>
          <cell r="F403" t="str">
            <v>周菊明</v>
          </cell>
          <cell r="G403">
            <v>50</v>
          </cell>
          <cell r="H403" t="str">
            <v>赵云川</v>
          </cell>
          <cell r="I403">
            <v>43.5</v>
          </cell>
          <cell r="J403" t="str">
            <v>张翠莲</v>
          </cell>
          <cell r="K403">
            <v>33</v>
          </cell>
          <cell r="L403" t="str">
            <v>王春波</v>
          </cell>
          <cell r="M403">
            <v>26</v>
          </cell>
          <cell r="N403" t="str">
            <v>宋欣洲</v>
          </cell>
          <cell r="O403">
            <v>25</v>
          </cell>
          <cell r="P403" t="str">
            <v>肖霞</v>
          </cell>
          <cell r="Q403">
            <v>44</v>
          </cell>
          <cell r="R403" t="str">
            <v>杨艳</v>
          </cell>
          <cell r="S403">
            <v>66</v>
          </cell>
          <cell r="T403" t="str">
            <v>潘润</v>
          </cell>
          <cell r="U403">
            <v>59</v>
          </cell>
          <cell r="V403" t="str">
            <v>邓倩</v>
          </cell>
        </row>
        <row r="404">
          <cell r="A404" t="str">
            <v>51342220030930191X</v>
          </cell>
          <cell r="B404" t="str">
            <v>5</v>
          </cell>
          <cell r="C404" t="str">
            <v>李贵鹰</v>
          </cell>
          <cell r="D404">
            <v>425</v>
          </cell>
          <cell r="E404">
            <v>93</v>
          </cell>
          <cell r="F404" t="str">
            <v>周菊明</v>
          </cell>
          <cell r="G404">
            <v>27</v>
          </cell>
          <cell r="H404" t="str">
            <v>赵云川</v>
          </cell>
          <cell r="I404">
            <v>86</v>
          </cell>
          <cell r="J404" t="str">
            <v>张翠莲</v>
          </cell>
          <cell r="K404">
            <v>26</v>
          </cell>
          <cell r="L404" t="str">
            <v>王春波</v>
          </cell>
          <cell r="M404">
            <v>16</v>
          </cell>
          <cell r="N404" t="str">
            <v>宋欣洲</v>
          </cell>
          <cell r="O404">
            <v>40</v>
          </cell>
          <cell r="P404" t="str">
            <v>肖霞</v>
          </cell>
          <cell r="Q404">
            <v>42</v>
          </cell>
          <cell r="R404" t="str">
            <v>杨艳</v>
          </cell>
          <cell r="S404">
            <v>44</v>
          </cell>
          <cell r="T404" t="str">
            <v>潘润</v>
          </cell>
          <cell r="U404">
            <v>51</v>
          </cell>
          <cell r="V404" t="str">
            <v>邓倩</v>
          </cell>
        </row>
        <row r="405">
          <cell r="A405" t="str">
            <v>513422200308101326</v>
          </cell>
          <cell r="B405" t="str">
            <v>5</v>
          </cell>
          <cell r="C405" t="str">
            <v>马长秀</v>
          </cell>
          <cell r="D405">
            <v>423.5</v>
          </cell>
          <cell r="E405">
            <v>94</v>
          </cell>
          <cell r="F405" t="str">
            <v>周菊明</v>
          </cell>
          <cell r="G405">
            <v>25</v>
          </cell>
          <cell r="H405" t="str">
            <v>赵云川</v>
          </cell>
          <cell r="I405">
            <v>59.5</v>
          </cell>
          <cell r="J405" t="str">
            <v>张翠莲</v>
          </cell>
          <cell r="K405">
            <v>17</v>
          </cell>
          <cell r="L405" t="str">
            <v>王春波</v>
          </cell>
          <cell r="M405">
            <v>14</v>
          </cell>
          <cell r="N405" t="str">
            <v>宋欣洲</v>
          </cell>
          <cell r="O405">
            <v>26</v>
          </cell>
          <cell r="P405" t="str">
            <v>肖霞</v>
          </cell>
          <cell r="Q405">
            <v>84</v>
          </cell>
          <cell r="R405" t="str">
            <v>杨艳</v>
          </cell>
          <cell r="S405">
            <v>60</v>
          </cell>
          <cell r="T405" t="str">
            <v>潘润</v>
          </cell>
          <cell r="U405">
            <v>44</v>
          </cell>
          <cell r="V405" t="str">
            <v>邓倩</v>
          </cell>
        </row>
        <row r="406">
          <cell r="A406" t="str">
            <v>513422200007047020</v>
          </cell>
          <cell r="B406" t="str">
            <v>5</v>
          </cell>
          <cell r="C406" t="str">
            <v>朗基祝姆</v>
          </cell>
          <cell r="D406">
            <v>422.5</v>
          </cell>
          <cell r="E406">
            <v>77</v>
          </cell>
          <cell r="F406" t="str">
            <v>周菊明</v>
          </cell>
          <cell r="G406">
            <v>68</v>
          </cell>
          <cell r="H406" t="str">
            <v>赵云川</v>
          </cell>
          <cell r="I406">
            <v>55.5</v>
          </cell>
          <cell r="J406" t="str">
            <v>张翠莲</v>
          </cell>
          <cell r="K406">
            <v>21</v>
          </cell>
          <cell r="L406" t="str">
            <v>王春波</v>
          </cell>
          <cell r="M406">
            <v>18</v>
          </cell>
          <cell r="N406" t="str">
            <v>宋欣洲</v>
          </cell>
          <cell r="O406">
            <v>23</v>
          </cell>
          <cell r="P406" t="str">
            <v>肖霞</v>
          </cell>
          <cell r="Q406">
            <v>50</v>
          </cell>
          <cell r="R406" t="str">
            <v>杨艳</v>
          </cell>
          <cell r="S406">
            <v>60</v>
          </cell>
          <cell r="T406" t="str">
            <v>潘润</v>
          </cell>
          <cell r="U406">
            <v>50</v>
          </cell>
          <cell r="V406" t="str">
            <v>邓倩</v>
          </cell>
        </row>
        <row r="407">
          <cell r="A407" t="str">
            <v>513422200204201111</v>
          </cell>
          <cell r="B407" t="str">
            <v>5</v>
          </cell>
          <cell r="C407" t="str">
            <v>沈尔青</v>
          </cell>
          <cell r="D407">
            <v>420.5</v>
          </cell>
          <cell r="E407">
            <v>88</v>
          </cell>
          <cell r="F407" t="str">
            <v>周菊明</v>
          </cell>
          <cell r="G407">
            <v>46</v>
          </cell>
          <cell r="H407" t="str">
            <v>赵云川</v>
          </cell>
          <cell r="I407">
            <v>66.5</v>
          </cell>
          <cell r="J407" t="str">
            <v>张翠莲</v>
          </cell>
          <cell r="K407">
            <v>34</v>
          </cell>
          <cell r="L407" t="str">
            <v>王春波</v>
          </cell>
          <cell r="M407">
            <v>22</v>
          </cell>
          <cell r="N407" t="str">
            <v>宋欣洲</v>
          </cell>
          <cell r="O407">
            <v>30</v>
          </cell>
          <cell r="P407" t="str">
            <v>肖霞</v>
          </cell>
          <cell r="Q407">
            <v>44</v>
          </cell>
          <cell r="R407" t="str">
            <v>杨艳</v>
          </cell>
          <cell r="S407">
            <v>43</v>
          </cell>
          <cell r="T407" t="str">
            <v>潘润</v>
          </cell>
          <cell r="U407">
            <v>47</v>
          </cell>
          <cell r="V407" t="str">
            <v>邓倩</v>
          </cell>
        </row>
        <row r="408">
          <cell r="A408" t="str">
            <v>513422200309074614</v>
          </cell>
          <cell r="B408" t="str">
            <v>5</v>
          </cell>
          <cell r="C408" t="str">
            <v>尔祖子</v>
          </cell>
          <cell r="D408">
            <v>413</v>
          </cell>
          <cell r="E408">
            <v>71</v>
          </cell>
          <cell r="F408" t="str">
            <v>周菊明</v>
          </cell>
          <cell r="G408">
            <v>38</v>
          </cell>
          <cell r="H408" t="str">
            <v>赵云川</v>
          </cell>
          <cell r="I408">
            <v>69</v>
          </cell>
          <cell r="J408" t="str">
            <v>张翠莲</v>
          </cell>
          <cell r="K408">
            <v>18</v>
          </cell>
          <cell r="L408" t="str">
            <v>王春波</v>
          </cell>
          <cell r="M408">
            <v>14</v>
          </cell>
          <cell r="N408" t="str">
            <v>宋欣洲</v>
          </cell>
          <cell r="O408">
            <v>29</v>
          </cell>
          <cell r="P408" t="str">
            <v>肖霞</v>
          </cell>
          <cell r="Q408">
            <v>42</v>
          </cell>
          <cell r="R408" t="str">
            <v>杨艳</v>
          </cell>
          <cell r="S408">
            <v>66</v>
          </cell>
          <cell r="T408" t="str">
            <v>潘润</v>
          </cell>
          <cell r="U408">
            <v>66</v>
          </cell>
          <cell r="V408" t="str">
            <v>邓倩</v>
          </cell>
        </row>
        <row r="409">
          <cell r="A409" t="str">
            <v>513422200408282523</v>
          </cell>
          <cell r="B409" t="str">
            <v>5</v>
          </cell>
          <cell r="C409" t="str">
            <v>苟冬琴</v>
          </cell>
          <cell r="D409">
            <v>413</v>
          </cell>
          <cell r="E409">
            <v>90</v>
          </cell>
          <cell r="F409" t="str">
            <v>周菊明</v>
          </cell>
          <cell r="G409">
            <v>49</v>
          </cell>
          <cell r="H409" t="str">
            <v>赵云川</v>
          </cell>
          <cell r="I409">
            <v>39</v>
          </cell>
          <cell r="J409" t="str">
            <v>张翠莲</v>
          </cell>
          <cell r="K409">
            <v>33</v>
          </cell>
          <cell r="L409" t="str">
            <v>王春波</v>
          </cell>
          <cell r="M409">
            <v>15</v>
          </cell>
          <cell r="N409" t="str">
            <v>宋欣洲</v>
          </cell>
          <cell r="O409">
            <v>23</v>
          </cell>
          <cell r="P409" t="str">
            <v>肖霞</v>
          </cell>
          <cell r="Q409">
            <v>52</v>
          </cell>
          <cell r="R409" t="str">
            <v>杨艳</v>
          </cell>
          <cell r="S409">
            <v>50</v>
          </cell>
          <cell r="T409" t="str">
            <v>潘润</v>
          </cell>
          <cell r="U409">
            <v>62</v>
          </cell>
          <cell r="V409" t="str">
            <v>邓倩</v>
          </cell>
        </row>
        <row r="410">
          <cell r="A410" t="str">
            <v>513422200103292317</v>
          </cell>
          <cell r="B410" t="str">
            <v>5</v>
          </cell>
          <cell r="C410" t="str">
            <v>张安冬</v>
          </cell>
          <cell r="D410">
            <v>408.5</v>
          </cell>
          <cell r="E410">
            <v>82</v>
          </cell>
          <cell r="F410" t="str">
            <v>周菊明</v>
          </cell>
          <cell r="G410">
            <v>59</v>
          </cell>
          <cell r="H410" t="str">
            <v>赵云川</v>
          </cell>
          <cell r="I410">
            <v>42.5</v>
          </cell>
          <cell r="J410" t="str">
            <v>张翠莲</v>
          </cell>
          <cell r="K410">
            <v>29</v>
          </cell>
          <cell r="L410" t="str">
            <v>王春波</v>
          </cell>
          <cell r="M410">
            <v>8</v>
          </cell>
          <cell r="N410" t="str">
            <v>宋欣洲</v>
          </cell>
          <cell r="O410">
            <v>17</v>
          </cell>
          <cell r="P410" t="str">
            <v>肖霞</v>
          </cell>
          <cell r="Q410">
            <v>53</v>
          </cell>
          <cell r="R410" t="str">
            <v>杨艳</v>
          </cell>
          <cell r="S410">
            <v>51</v>
          </cell>
          <cell r="T410" t="str">
            <v>潘润</v>
          </cell>
          <cell r="U410">
            <v>67</v>
          </cell>
          <cell r="V410" t="str">
            <v>邓倩</v>
          </cell>
        </row>
        <row r="411">
          <cell r="A411" t="str">
            <v>513422199910114220</v>
          </cell>
          <cell r="B411" t="str">
            <v>5</v>
          </cell>
          <cell r="C411" t="str">
            <v>初拉姆</v>
          </cell>
          <cell r="D411">
            <v>408.5</v>
          </cell>
          <cell r="E411">
            <v>79</v>
          </cell>
          <cell r="F411" t="str">
            <v>周菊明</v>
          </cell>
          <cell r="G411">
            <v>44</v>
          </cell>
          <cell r="H411" t="str">
            <v>赵云川</v>
          </cell>
          <cell r="I411">
            <v>78.5</v>
          </cell>
          <cell r="J411" t="str">
            <v>张翠莲</v>
          </cell>
          <cell r="K411">
            <v>22</v>
          </cell>
          <cell r="L411" t="str">
            <v>王春波</v>
          </cell>
          <cell r="M411">
            <v>17</v>
          </cell>
          <cell r="N411" t="str">
            <v>宋欣洲</v>
          </cell>
          <cell r="O411">
            <v>26</v>
          </cell>
          <cell r="P411" t="str">
            <v>肖霞</v>
          </cell>
          <cell r="Q411">
            <v>59</v>
          </cell>
          <cell r="R411" t="str">
            <v>杨艳</v>
          </cell>
          <cell r="S411">
            <v>44</v>
          </cell>
          <cell r="T411" t="str">
            <v>潘润</v>
          </cell>
          <cell r="U411">
            <v>39</v>
          </cell>
          <cell r="V411" t="str">
            <v>邓倩</v>
          </cell>
        </row>
        <row r="412">
          <cell r="A412" t="str">
            <v>513422200312271520</v>
          </cell>
          <cell r="B412" t="str">
            <v>5</v>
          </cell>
          <cell r="C412" t="str">
            <v>罗英英</v>
          </cell>
          <cell r="D412">
            <v>408</v>
          </cell>
          <cell r="E412">
            <v>88</v>
          </cell>
          <cell r="F412" t="str">
            <v>周菊明</v>
          </cell>
          <cell r="G412">
            <v>23</v>
          </cell>
          <cell r="H412" t="str">
            <v>赵云川</v>
          </cell>
          <cell r="I412">
            <v>104</v>
          </cell>
          <cell r="J412" t="str">
            <v>张翠莲</v>
          </cell>
          <cell r="K412">
            <v>13</v>
          </cell>
          <cell r="L412" t="str">
            <v>王春波</v>
          </cell>
          <cell r="M412">
            <v>18</v>
          </cell>
          <cell r="N412" t="str">
            <v>宋欣洲</v>
          </cell>
          <cell r="O412">
            <v>16</v>
          </cell>
          <cell r="P412" t="str">
            <v>肖霞</v>
          </cell>
          <cell r="Q412">
            <v>64</v>
          </cell>
          <cell r="R412" t="str">
            <v>杨艳</v>
          </cell>
          <cell r="S412">
            <v>41</v>
          </cell>
          <cell r="T412" t="str">
            <v>潘润</v>
          </cell>
          <cell r="U412">
            <v>41</v>
          </cell>
          <cell r="V412" t="str">
            <v>邓倩</v>
          </cell>
        </row>
        <row r="413">
          <cell r="A413" t="str">
            <v>513422200202152125</v>
          </cell>
          <cell r="B413" t="str">
            <v>5</v>
          </cell>
          <cell r="C413" t="str">
            <v>马小琳</v>
          </cell>
          <cell r="D413">
            <v>408</v>
          </cell>
          <cell r="E413">
            <v>88</v>
          </cell>
          <cell r="F413" t="str">
            <v>周菊明</v>
          </cell>
          <cell r="G413">
            <v>41</v>
          </cell>
          <cell r="H413" t="str">
            <v>赵云川</v>
          </cell>
          <cell r="I413">
            <v>70</v>
          </cell>
          <cell r="J413" t="str">
            <v>张翠莲</v>
          </cell>
          <cell r="K413">
            <v>31</v>
          </cell>
          <cell r="L413" t="str">
            <v>王春波</v>
          </cell>
          <cell r="M413">
            <v>12</v>
          </cell>
          <cell r="N413" t="str">
            <v>宋欣洲</v>
          </cell>
          <cell r="O413">
            <v>29</v>
          </cell>
          <cell r="P413" t="str">
            <v>肖霞</v>
          </cell>
          <cell r="Q413">
            <v>49</v>
          </cell>
          <cell r="R413" t="str">
            <v>杨艳</v>
          </cell>
          <cell r="S413">
            <v>51</v>
          </cell>
          <cell r="T413" t="str">
            <v>潘润</v>
          </cell>
          <cell r="U413">
            <v>37</v>
          </cell>
          <cell r="V413" t="str">
            <v>邓倩</v>
          </cell>
        </row>
        <row r="414">
          <cell r="A414" t="str">
            <v>513401200303090224</v>
          </cell>
          <cell r="B414" t="str">
            <v>5</v>
          </cell>
          <cell r="C414" t="str">
            <v>杨秀云</v>
          </cell>
          <cell r="D414">
            <v>408</v>
          </cell>
          <cell r="E414">
            <v>83</v>
          </cell>
          <cell r="F414" t="str">
            <v>周菊明</v>
          </cell>
          <cell r="G414">
            <v>55</v>
          </cell>
          <cell r="H414" t="str">
            <v>赵云川</v>
          </cell>
          <cell r="I414">
            <v>43</v>
          </cell>
          <cell r="J414" t="str">
            <v>张翠莲</v>
          </cell>
          <cell r="K414">
            <v>16</v>
          </cell>
          <cell r="L414" t="str">
            <v>王春波</v>
          </cell>
          <cell r="M414">
            <v>24</v>
          </cell>
          <cell r="N414" t="str">
            <v>宋欣洲</v>
          </cell>
          <cell r="O414">
            <v>23</v>
          </cell>
          <cell r="P414" t="str">
            <v>肖霞</v>
          </cell>
          <cell r="Q414">
            <v>46</v>
          </cell>
          <cell r="R414" t="str">
            <v>杨艳</v>
          </cell>
          <cell r="S414">
            <v>63</v>
          </cell>
          <cell r="T414" t="str">
            <v>潘润</v>
          </cell>
          <cell r="U414">
            <v>55</v>
          </cell>
          <cell r="V414" t="str">
            <v>邓倩</v>
          </cell>
        </row>
        <row r="415">
          <cell r="A415" t="str">
            <v>51342220010805131X</v>
          </cell>
          <cell r="B415" t="str">
            <v>5</v>
          </cell>
          <cell r="C415" t="str">
            <v>王辉</v>
          </cell>
          <cell r="D415">
            <v>393</v>
          </cell>
          <cell r="E415">
            <v>78</v>
          </cell>
          <cell r="F415" t="str">
            <v>周菊明</v>
          </cell>
          <cell r="G415">
            <v>57</v>
          </cell>
          <cell r="H415" t="str">
            <v>赵云川</v>
          </cell>
          <cell r="I415">
            <v>47</v>
          </cell>
          <cell r="J415" t="str">
            <v>张翠莲</v>
          </cell>
          <cell r="K415">
            <v>27</v>
          </cell>
          <cell r="L415" t="str">
            <v>王春波</v>
          </cell>
          <cell r="M415">
            <v>22</v>
          </cell>
          <cell r="N415" t="str">
            <v>宋欣洲</v>
          </cell>
          <cell r="O415">
            <v>15</v>
          </cell>
          <cell r="P415" t="str">
            <v>肖霞</v>
          </cell>
          <cell r="Q415">
            <v>47</v>
          </cell>
          <cell r="R415" t="str">
            <v>杨艳</v>
          </cell>
          <cell r="S415">
            <v>53</v>
          </cell>
          <cell r="T415" t="str">
            <v>潘润</v>
          </cell>
          <cell r="U415">
            <v>47</v>
          </cell>
          <cell r="V415" t="str">
            <v>邓倩</v>
          </cell>
        </row>
        <row r="416">
          <cell r="A416" t="str">
            <v>513422200508171927</v>
          </cell>
          <cell r="B416" t="str">
            <v>5</v>
          </cell>
          <cell r="C416" t="str">
            <v>沈伍甲</v>
          </cell>
          <cell r="D416">
            <v>389</v>
          </cell>
          <cell r="E416">
            <v>76</v>
          </cell>
          <cell r="F416" t="str">
            <v>周菊明</v>
          </cell>
          <cell r="G416">
            <v>45</v>
          </cell>
          <cell r="H416" t="str">
            <v>赵云川</v>
          </cell>
          <cell r="I416">
            <v>59</v>
          </cell>
          <cell r="J416" t="str">
            <v>张翠莲</v>
          </cell>
          <cell r="K416">
            <v>20</v>
          </cell>
          <cell r="L416" t="str">
            <v>王春波</v>
          </cell>
          <cell r="M416">
            <v>13</v>
          </cell>
          <cell r="N416" t="str">
            <v>宋欣洲</v>
          </cell>
          <cell r="O416">
            <v>31</v>
          </cell>
          <cell r="P416" t="str">
            <v>肖霞</v>
          </cell>
          <cell r="Q416">
            <v>60</v>
          </cell>
          <cell r="R416" t="str">
            <v>杨艳</v>
          </cell>
          <cell r="S416">
            <v>51</v>
          </cell>
          <cell r="T416" t="str">
            <v>潘润</v>
          </cell>
          <cell r="U416">
            <v>34</v>
          </cell>
          <cell r="V416" t="str">
            <v>邓倩</v>
          </cell>
        </row>
        <row r="417">
          <cell r="A417" t="str">
            <v>513422200211162528</v>
          </cell>
          <cell r="B417" t="str">
            <v>5</v>
          </cell>
          <cell r="C417" t="str">
            <v>范永妤</v>
          </cell>
          <cell r="D417">
            <v>386.5</v>
          </cell>
          <cell r="E417">
            <v>91</v>
          </cell>
          <cell r="F417" t="str">
            <v>周菊明</v>
          </cell>
          <cell r="G417">
            <v>52</v>
          </cell>
          <cell r="H417" t="str">
            <v>赵云川</v>
          </cell>
          <cell r="I417">
            <v>45.5</v>
          </cell>
          <cell r="J417" t="str">
            <v>张翠莲</v>
          </cell>
          <cell r="K417">
            <v>18</v>
          </cell>
          <cell r="L417" t="str">
            <v>王春波</v>
          </cell>
          <cell r="M417">
            <v>13</v>
          </cell>
          <cell r="N417" t="str">
            <v>宋欣洲</v>
          </cell>
          <cell r="O417">
            <v>27</v>
          </cell>
          <cell r="P417" t="str">
            <v>肖霞</v>
          </cell>
          <cell r="Q417">
            <v>42</v>
          </cell>
          <cell r="R417" t="str">
            <v>杨艳</v>
          </cell>
          <cell r="S417">
            <v>52</v>
          </cell>
          <cell r="T417" t="str">
            <v>潘润</v>
          </cell>
          <cell r="U417">
            <v>46</v>
          </cell>
          <cell r="V417" t="str">
            <v>邓倩</v>
          </cell>
        </row>
        <row r="418">
          <cell r="A418" t="str">
            <v>513422200202012915</v>
          </cell>
          <cell r="B418" t="str">
            <v>5</v>
          </cell>
          <cell r="C418" t="str">
            <v>唐小松</v>
          </cell>
          <cell r="D418">
            <v>379</v>
          </cell>
          <cell r="E418">
            <v>89</v>
          </cell>
          <cell r="F418" t="str">
            <v>周菊明</v>
          </cell>
          <cell r="G418">
            <v>25</v>
          </cell>
          <cell r="H418" t="str">
            <v>赵云川</v>
          </cell>
          <cell r="I418">
            <v>77</v>
          </cell>
          <cell r="J418" t="str">
            <v>张翠莲</v>
          </cell>
          <cell r="K418">
            <v>33</v>
          </cell>
          <cell r="L418" t="str">
            <v>王春波</v>
          </cell>
          <cell r="M418">
            <v>20</v>
          </cell>
          <cell r="N418" t="str">
            <v>宋欣洲</v>
          </cell>
          <cell r="O418">
            <v>25</v>
          </cell>
          <cell r="P418" t="str">
            <v>肖霞</v>
          </cell>
          <cell r="Q418">
            <v>39</v>
          </cell>
          <cell r="R418" t="str">
            <v>杨艳</v>
          </cell>
          <cell r="S418">
            <v>37</v>
          </cell>
          <cell r="T418" t="str">
            <v>潘润</v>
          </cell>
          <cell r="U418">
            <v>34</v>
          </cell>
          <cell r="V418" t="str">
            <v>邓倩</v>
          </cell>
        </row>
        <row r="419">
          <cell r="A419" t="str">
            <v>513422200208016220</v>
          </cell>
          <cell r="B419" t="str">
            <v>5</v>
          </cell>
          <cell r="C419" t="str">
            <v>次仁拥宗</v>
          </cell>
          <cell r="D419">
            <v>375</v>
          </cell>
          <cell r="E419">
            <v>76</v>
          </cell>
          <cell r="F419" t="str">
            <v>周菊明</v>
          </cell>
          <cell r="G419">
            <v>28</v>
          </cell>
          <cell r="H419" t="str">
            <v>赵云川</v>
          </cell>
          <cell r="I419">
            <v>75</v>
          </cell>
          <cell r="J419" t="str">
            <v>张翠莲</v>
          </cell>
          <cell r="K419">
            <v>21</v>
          </cell>
          <cell r="L419" t="str">
            <v>王春波</v>
          </cell>
          <cell r="M419">
            <v>23</v>
          </cell>
          <cell r="N419" t="str">
            <v>宋欣洲</v>
          </cell>
          <cell r="O419">
            <v>10</v>
          </cell>
          <cell r="P419" t="str">
            <v>肖霞</v>
          </cell>
          <cell r="Q419">
            <v>40</v>
          </cell>
          <cell r="R419" t="str">
            <v>杨艳</v>
          </cell>
          <cell r="S419">
            <v>68</v>
          </cell>
          <cell r="T419" t="str">
            <v>潘润</v>
          </cell>
          <cell r="U419">
            <v>34</v>
          </cell>
          <cell r="V419" t="str">
            <v>邓倩</v>
          </cell>
        </row>
        <row r="420">
          <cell r="A420" t="str">
            <v>51342220030908111X</v>
          </cell>
          <cell r="B420" t="str">
            <v>5</v>
          </cell>
          <cell r="C420" t="str">
            <v>吕刚</v>
          </cell>
          <cell r="D420">
            <v>366.5</v>
          </cell>
          <cell r="E420">
            <v>81</v>
          </cell>
          <cell r="F420" t="str">
            <v>周菊明</v>
          </cell>
          <cell r="G420">
            <v>22</v>
          </cell>
          <cell r="H420" t="str">
            <v>赵云川</v>
          </cell>
          <cell r="I420">
            <v>69.5</v>
          </cell>
          <cell r="J420" t="str">
            <v>张翠莲</v>
          </cell>
          <cell r="K420">
            <v>29</v>
          </cell>
          <cell r="L420" t="str">
            <v>王春波</v>
          </cell>
          <cell r="M420">
            <v>31</v>
          </cell>
          <cell r="N420" t="str">
            <v>宋欣洲</v>
          </cell>
          <cell r="O420">
            <v>24</v>
          </cell>
          <cell r="P420" t="str">
            <v>肖霞</v>
          </cell>
          <cell r="Q420">
            <v>44</v>
          </cell>
          <cell r="R420" t="str">
            <v>杨艳</v>
          </cell>
          <cell r="S420">
            <v>40</v>
          </cell>
          <cell r="T420" t="str">
            <v>潘润</v>
          </cell>
          <cell r="U420">
            <v>26</v>
          </cell>
          <cell r="V420" t="str">
            <v>邓倩</v>
          </cell>
        </row>
        <row r="421">
          <cell r="A421" t="str">
            <v>513422200302057029</v>
          </cell>
          <cell r="B421" t="str">
            <v>5</v>
          </cell>
          <cell r="C421" t="str">
            <v>次仁其初</v>
          </cell>
          <cell r="D421">
            <v>364</v>
          </cell>
          <cell r="E421">
            <v>82</v>
          </cell>
          <cell r="F421" t="str">
            <v>周菊明</v>
          </cell>
          <cell r="G421">
            <v>56</v>
          </cell>
          <cell r="H421" t="str">
            <v>赵云川</v>
          </cell>
          <cell r="I421">
            <v>62</v>
          </cell>
          <cell r="J421" t="str">
            <v>张翠莲</v>
          </cell>
          <cell r="K421">
            <v>22</v>
          </cell>
          <cell r="L421" t="str">
            <v>王春波</v>
          </cell>
          <cell r="M421">
            <v>8</v>
          </cell>
          <cell r="N421" t="str">
            <v>宋欣洲</v>
          </cell>
          <cell r="O421">
            <v>22</v>
          </cell>
          <cell r="P421" t="str">
            <v>肖霞</v>
          </cell>
          <cell r="Q421">
            <v>45</v>
          </cell>
          <cell r="R421" t="str">
            <v>杨艳</v>
          </cell>
          <cell r="S421">
            <v>26</v>
          </cell>
          <cell r="T421" t="str">
            <v>潘润</v>
          </cell>
          <cell r="U421">
            <v>41</v>
          </cell>
          <cell r="V421" t="str">
            <v>邓倩</v>
          </cell>
        </row>
        <row r="422">
          <cell r="A422" t="str">
            <v>513422200306081720</v>
          </cell>
          <cell r="B422" t="str">
            <v>5</v>
          </cell>
          <cell r="C422" t="str">
            <v>王乐</v>
          </cell>
          <cell r="D422">
            <v>361.5</v>
          </cell>
          <cell r="E422">
            <v>70</v>
          </cell>
          <cell r="F422" t="str">
            <v>周菊明</v>
          </cell>
          <cell r="G422">
            <v>18</v>
          </cell>
          <cell r="H422" t="str">
            <v>赵云川</v>
          </cell>
          <cell r="I422">
            <v>63.5</v>
          </cell>
          <cell r="J422" t="str">
            <v>张翠莲</v>
          </cell>
          <cell r="K422">
            <v>13</v>
          </cell>
          <cell r="L422" t="str">
            <v>王春波</v>
          </cell>
          <cell r="M422">
            <v>18</v>
          </cell>
          <cell r="N422" t="str">
            <v>宋欣洲</v>
          </cell>
          <cell r="O422">
            <v>24</v>
          </cell>
          <cell r="P422" t="str">
            <v>肖霞</v>
          </cell>
          <cell r="Q422">
            <v>45</v>
          </cell>
          <cell r="R422" t="str">
            <v>杨艳</v>
          </cell>
          <cell r="S422">
            <v>57</v>
          </cell>
          <cell r="T422" t="str">
            <v>潘润</v>
          </cell>
          <cell r="U422">
            <v>53</v>
          </cell>
          <cell r="V422" t="str">
            <v>邓倩</v>
          </cell>
        </row>
        <row r="423">
          <cell r="A423" t="str">
            <v>513422200307033819</v>
          </cell>
          <cell r="B423" t="str">
            <v>5</v>
          </cell>
          <cell r="C423" t="str">
            <v>杨付兵</v>
          </cell>
          <cell r="D423">
            <v>331.5</v>
          </cell>
          <cell r="E423">
            <v>66</v>
          </cell>
          <cell r="F423" t="str">
            <v>周菊明</v>
          </cell>
          <cell r="G423">
            <v>41</v>
          </cell>
          <cell r="H423" t="str">
            <v>赵云川</v>
          </cell>
          <cell r="I423">
            <v>56.5</v>
          </cell>
          <cell r="J423" t="str">
            <v>张翠莲</v>
          </cell>
          <cell r="K423">
            <v>20</v>
          </cell>
          <cell r="L423" t="str">
            <v>王春波</v>
          </cell>
          <cell r="M423">
            <v>26</v>
          </cell>
          <cell r="N423" t="str">
            <v>宋欣洲</v>
          </cell>
          <cell r="O423">
            <v>33</v>
          </cell>
          <cell r="P423" t="str">
            <v>肖霞</v>
          </cell>
          <cell r="Q423">
            <v>27</v>
          </cell>
          <cell r="R423" t="str">
            <v>杨艳</v>
          </cell>
          <cell r="S423">
            <v>42</v>
          </cell>
          <cell r="T423" t="str">
            <v>潘润</v>
          </cell>
          <cell r="U423">
            <v>20</v>
          </cell>
          <cell r="V423" t="str">
            <v>邓倩</v>
          </cell>
        </row>
        <row r="424">
          <cell r="A424" t="str">
            <v>513422200303260010</v>
          </cell>
          <cell r="B424" t="str">
            <v>5</v>
          </cell>
          <cell r="C424" t="str">
            <v>巴桑吉米</v>
          </cell>
          <cell r="D424">
            <v>317.5</v>
          </cell>
          <cell r="E424">
            <v>77</v>
          </cell>
          <cell r="F424" t="str">
            <v>周菊明</v>
          </cell>
          <cell r="G424">
            <v>45</v>
          </cell>
          <cell r="H424" t="str">
            <v>赵云川</v>
          </cell>
          <cell r="I424">
            <v>45.5</v>
          </cell>
          <cell r="J424" t="str">
            <v>张翠莲</v>
          </cell>
          <cell r="K424">
            <v>27</v>
          </cell>
          <cell r="L424" t="str">
            <v>王春波</v>
          </cell>
          <cell r="M424">
            <v>13</v>
          </cell>
          <cell r="N424" t="str">
            <v>宋欣洲</v>
          </cell>
          <cell r="O424">
            <v>18</v>
          </cell>
          <cell r="P424" t="str">
            <v>肖霞</v>
          </cell>
          <cell r="Q424">
            <v>40</v>
          </cell>
          <cell r="R424" t="str">
            <v>杨艳</v>
          </cell>
          <cell r="S424">
            <v>48</v>
          </cell>
          <cell r="T424" t="str">
            <v>潘润</v>
          </cell>
          <cell r="U424">
            <v>4</v>
          </cell>
          <cell r="V424" t="str">
            <v>邓倩</v>
          </cell>
        </row>
        <row r="425">
          <cell r="A425" t="str">
            <v>513422200405020931</v>
          </cell>
          <cell r="B425" t="str">
            <v>6</v>
          </cell>
          <cell r="C425" t="str">
            <v>邓白林</v>
          </cell>
          <cell r="D425">
            <v>605</v>
          </cell>
          <cell r="E425">
            <v>90</v>
          </cell>
          <cell r="F425" t="str">
            <v>易涛</v>
          </cell>
          <cell r="G425">
            <v>100</v>
          </cell>
          <cell r="H425" t="str">
            <v>央宗娜姆</v>
          </cell>
          <cell r="I425">
            <v>56</v>
          </cell>
          <cell r="J425" t="str">
            <v>彭丹</v>
          </cell>
          <cell r="K425">
            <v>67</v>
          </cell>
          <cell r="L425" t="str">
            <v>王春波</v>
          </cell>
          <cell r="M425">
            <v>56</v>
          </cell>
          <cell r="N425" t="str">
            <v>叶小军</v>
          </cell>
          <cell r="O425">
            <v>67</v>
          </cell>
          <cell r="P425" t="str">
            <v>肖霞</v>
          </cell>
          <cell r="Q425">
            <v>43</v>
          </cell>
          <cell r="R425" t="str">
            <v>杨艳</v>
          </cell>
          <cell r="S425">
            <v>68</v>
          </cell>
          <cell r="T425" t="str">
            <v>潘润</v>
          </cell>
          <cell r="U425">
            <v>58</v>
          </cell>
          <cell r="V425" t="str">
            <v>刘壑</v>
          </cell>
        </row>
        <row r="426">
          <cell r="A426" t="str">
            <v>513422200402092518</v>
          </cell>
          <cell r="B426" t="str">
            <v>6</v>
          </cell>
          <cell r="C426" t="str">
            <v>伍小兵</v>
          </cell>
          <cell r="D426">
            <v>589.5</v>
          </cell>
          <cell r="E426">
            <v>89</v>
          </cell>
          <cell r="F426" t="str">
            <v>易涛</v>
          </cell>
          <cell r="G426">
            <v>126</v>
          </cell>
          <cell r="H426" t="str">
            <v>央宗娜姆</v>
          </cell>
          <cell r="I426">
            <v>57.5</v>
          </cell>
          <cell r="J426" t="str">
            <v>彭丹</v>
          </cell>
          <cell r="K426">
            <v>63</v>
          </cell>
          <cell r="L426" t="str">
            <v>王春波</v>
          </cell>
          <cell r="M426">
            <v>49</v>
          </cell>
          <cell r="N426" t="str">
            <v>叶小军</v>
          </cell>
          <cell r="O426">
            <v>69</v>
          </cell>
          <cell r="P426" t="str">
            <v>肖霞</v>
          </cell>
          <cell r="Q426">
            <v>41</v>
          </cell>
          <cell r="R426" t="str">
            <v>杨艳</v>
          </cell>
          <cell r="S426">
            <v>53</v>
          </cell>
          <cell r="T426" t="str">
            <v>潘润</v>
          </cell>
          <cell r="U426">
            <v>42</v>
          </cell>
          <cell r="V426" t="str">
            <v>刘壑</v>
          </cell>
        </row>
        <row r="427">
          <cell r="A427" t="str">
            <v>51342220031102291X</v>
          </cell>
          <cell r="B427" t="str">
            <v>6</v>
          </cell>
          <cell r="C427" t="str">
            <v>朱茂发</v>
          </cell>
          <cell r="D427">
            <v>585</v>
          </cell>
          <cell r="E427">
            <v>83</v>
          </cell>
          <cell r="F427" t="str">
            <v>易涛</v>
          </cell>
          <cell r="G427">
            <v>124</v>
          </cell>
          <cell r="H427" t="str">
            <v>央宗娜姆</v>
          </cell>
          <cell r="I427">
            <v>75</v>
          </cell>
          <cell r="J427" t="str">
            <v>彭丹</v>
          </cell>
          <cell r="K427">
            <v>68</v>
          </cell>
          <cell r="L427" t="str">
            <v>王春波</v>
          </cell>
          <cell r="M427">
            <v>47</v>
          </cell>
          <cell r="N427" t="str">
            <v>叶小军</v>
          </cell>
          <cell r="O427">
            <v>71</v>
          </cell>
          <cell r="P427" t="str">
            <v>肖霞</v>
          </cell>
          <cell r="Q427">
            <v>42</v>
          </cell>
          <cell r="R427" t="str">
            <v>杨艳</v>
          </cell>
          <cell r="S427">
            <v>44</v>
          </cell>
          <cell r="T427" t="str">
            <v>潘润</v>
          </cell>
          <cell r="U427">
            <v>31</v>
          </cell>
          <cell r="V427" t="str">
            <v>刘壑</v>
          </cell>
        </row>
        <row r="428">
          <cell r="A428" t="str">
            <v>513422200202285067</v>
          </cell>
          <cell r="B428" t="str">
            <v>6</v>
          </cell>
          <cell r="C428" t="str">
            <v>姜才萍</v>
          </cell>
          <cell r="D428">
            <v>528</v>
          </cell>
          <cell r="E428">
            <v>78</v>
          </cell>
          <cell r="F428" t="str">
            <v>易涛</v>
          </cell>
          <cell r="G428">
            <v>100</v>
          </cell>
          <cell r="H428" t="str">
            <v>央宗娜姆</v>
          </cell>
          <cell r="I428">
            <v>87</v>
          </cell>
          <cell r="J428" t="str">
            <v>彭丹</v>
          </cell>
          <cell r="K428">
            <v>37</v>
          </cell>
          <cell r="L428" t="str">
            <v>王春波</v>
          </cell>
          <cell r="M428">
            <v>32</v>
          </cell>
          <cell r="N428" t="str">
            <v>叶小军</v>
          </cell>
          <cell r="O428">
            <v>58</v>
          </cell>
          <cell r="P428" t="str">
            <v>肖霞</v>
          </cell>
          <cell r="Q428">
            <v>59</v>
          </cell>
          <cell r="R428" t="str">
            <v>杨艳</v>
          </cell>
          <cell r="S428">
            <v>51</v>
          </cell>
          <cell r="T428" t="str">
            <v>潘润</v>
          </cell>
          <cell r="U428">
            <v>26</v>
          </cell>
          <cell r="V428" t="str">
            <v>刘壑</v>
          </cell>
        </row>
        <row r="429">
          <cell r="A429" t="str">
            <v>513422200310042513</v>
          </cell>
          <cell r="B429" t="str">
            <v>6</v>
          </cell>
          <cell r="C429" t="str">
            <v>韩亮</v>
          </cell>
          <cell r="D429">
            <v>510</v>
          </cell>
          <cell r="E429">
            <v>76</v>
          </cell>
          <cell r="F429" t="str">
            <v>易涛</v>
          </cell>
          <cell r="G429">
            <v>107</v>
          </cell>
          <cell r="H429" t="str">
            <v>央宗娜姆</v>
          </cell>
          <cell r="I429">
            <v>85</v>
          </cell>
          <cell r="J429" t="str">
            <v>彭丹</v>
          </cell>
          <cell r="K429">
            <v>46</v>
          </cell>
          <cell r="L429" t="str">
            <v>王春波</v>
          </cell>
          <cell r="M429">
            <v>47</v>
          </cell>
          <cell r="N429" t="str">
            <v>叶小军</v>
          </cell>
          <cell r="O429">
            <v>47</v>
          </cell>
          <cell r="P429" t="str">
            <v>肖霞</v>
          </cell>
          <cell r="Q429">
            <v>46</v>
          </cell>
          <cell r="R429" t="str">
            <v>杨艳</v>
          </cell>
          <cell r="S429">
            <v>25</v>
          </cell>
          <cell r="T429" t="str">
            <v>潘润</v>
          </cell>
          <cell r="U429">
            <v>31</v>
          </cell>
          <cell r="V429" t="str">
            <v>刘壑</v>
          </cell>
        </row>
        <row r="430">
          <cell r="A430" t="str">
            <v>513422200212220021</v>
          </cell>
          <cell r="B430" t="str">
            <v>6</v>
          </cell>
          <cell r="C430" t="str">
            <v>潘秋霞</v>
          </cell>
          <cell r="D430">
            <v>508.5</v>
          </cell>
          <cell r="E430">
            <v>89</v>
          </cell>
          <cell r="F430" t="str">
            <v>易涛</v>
          </cell>
          <cell r="G430">
            <v>74</v>
          </cell>
          <cell r="H430" t="str">
            <v>央宗娜姆</v>
          </cell>
          <cell r="I430">
            <v>77.5</v>
          </cell>
          <cell r="J430" t="str">
            <v>彭丹</v>
          </cell>
          <cell r="K430">
            <v>37</v>
          </cell>
          <cell r="L430" t="str">
            <v>王春波</v>
          </cell>
          <cell r="M430">
            <v>51</v>
          </cell>
          <cell r="N430" t="str">
            <v>叶小军</v>
          </cell>
          <cell r="O430">
            <v>49</v>
          </cell>
          <cell r="P430" t="str">
            <v>肖霞</v>
          </cell>
          <cell r="Q430">
            <v>46</v>
          </cell>
          <cell r="R430" t="str">
            <v>杨艳</v>
          </cell>
          <cell r="S430">
            <v>52</v>
          </cell>
          <cell r="T430" t="str">
            <v>潘润</v>
          </cell>
          <cell r="U430">
            <v>33</v>
          </cell>
          <cell r="V430" t="str">
            <v>刘壑</v>
          </cell>
        </row>
        <row r="431">
          <cell r="A431" t="str">
            <v>513422200204052523</v>
          </cell>
          <cell r="B431" t="str">
            <v>6</v>
          </cell>
          <cell r="C431" t="str">
            <v>邱万珍</v>
          </cell>
          <cell r="D431">
            <v>499</v>
          </cell>
          <cell r="E431">
            <v>86</v>
          </cell>
          <cell r="F431" t="str">
            <v>易涛</v>
          </cell>
          <cell r="G431">
            <v>61</v>
          </cell>
          <cell r="H431" t="str">
            <v>央宗娜姆</v>
          </cell>
          <cell r="I431">
            <v>101</v>
          </cell>
          <cell r="J431" t="str">
            <v>彭丹</v>
          </cell>
          <cell r="K431">
            <v>50</v>
          </cell>
          <cell r="L431" t="str">
            <v>王春波</v>
          </cell>
          <cell r="M431">
            <v>35</v>
          </cell>
          <cell r="N431" t="str">
            <v>叶小军</v>
          </cell>
          <cell r="O431">
            <v>33</v>
          </cell>
          <cell r="P431" t="str">
            <v>肖霞</v>
          </cell>
          <cell r="Q431">
            <v>47</v>
          </cell>
          <cell r="R431" t="str">
            <v>杨艳</v>
          </cell>
          <cell r="S431">
            <v>44</v>
          </cell>
          <cell r="T431" t="str">
            <v>潘润</v>
          </cell>
          <cell r="U431">
            <v>42</v>
          </cell>
          <cell r="V431" t="str">
            <v>刘壑</v>
          </cell>
        </row>
        <row r="432">
          <cell r="A432" t="str">
            <v>513422200012010919</v>
          </cell>
          <cell r="B432" t="str">
            <v>6</v>
          </cell>
          <cell r="C432" t="str">
            <v>毛金才</v>
          </cell>
          <cell r="D432">
            <v>495</v>
          </cell>
          <cell r="E432">
            <v>95</v>
          </cell>
          <cell r="F432" t="str">
            <v>易涛</v>
          </cell>
          <cell r="G432">
            <v>69</v>
          </cell>
          <cell r="H432" t="str">
            <v>央宗娜姆</v>
          </cell>
          <cell r="I432">
            <v>97</v>
          </cell>
          <cell r="J432" t="str">
            <v>彭丹</v>
          </cell>
          <cell r="K432">
            <v>51</v>
          </cell>
          <cell r="L432" t="str">
            <v>王春波</v>
          </cell>
          <cell r="M432">
            <v>34</v>
          </cell>
          <cell r="N432" t="str">
            <v>叶小军</v>
          </cell>
          <cell r="O432">
            <v>58</v>
          </cell>
          <cell r="P432" t="str">
            <v>肖霞</v>
          </cell>
          <cell r="Q432">
            <v>35</v>
          </cell>
          <cell r="R432" t="str">
            <v>杨艳</v>
          </cell>
          <cell r="S432">
            <v>33</v>
          </cell>
          <cell r="T432" t="str">
            <v>潘润</v>
          </cell>
          <cell r="U432">
            <v>23</v>
          </cell>
          <cell r="V432" t="str">
            <v>刘壑</v>
          </cell>
        </row>
        <row r="433">
          <cell r="A433" t="str">
            <v>513422200205300015</v>
          </cell>
          <cell r="B433" t="str">
            <v>6</v>
          </cell>
          <cell r="C433" t="str">
            <v>张华林</v>
          </cell>
          <cell r="D433">
            <v>490.5</v>
          </cell>
          <cell r="E433">
            <v>80</v>
          </cell>
          <cell r="F433" t="str">
            <v>易涛</v>
          </cell>
          <cell r="G433">
            <v>74</v>
          </cell>
          <cell r="H433" t="str">
            <v>央宗娜姆</v>
          </cell>
          <cell r="I433">
            <v>38.5</v>
          </cell>
          <cell r="J433" t="str">
            <v>彭丹</v>
          </cell>
          <cell r="K433">
            <v>53</v>
          </cell>
          <cell r="L433" t="str">
            <v>王春波</v>
          </cell>
          <cell r="M433">
            <v>50</v>
          </cell>
          <cell r="N433" t="str">
            <v>叶小军</v>
          </cell>
          <cell r="O433">
            <v>77</v>
          </cell>
          <cell r="P433" t="str">
            <v>肖霞</v>
          </cell>
          <cell r="Q433">
            <v>31</v>
          </cell>
          <cell r="R433" t="str">
            <v>杨艳</v>
          </cell>
          <cell r="S433">
            <v>40</v>
          </cell>
          <cell r="T433" t="str">
            <v>潘润</v>
          </cell>
          <cell r="U433">
            <v>47</v>
          </cell>
          <cell r="V433" t="str">
            <v>刘壑</v>
          </cell>
        </row>
        <row r="434">
          <cell r="A434" t="str">
            <v>513422200301055013</v>
          </cell>
          <cell r="B434" t="str">
            <v>6</v>
          </cell>
          <cell r="C434" t="str">
            <v>李自友</v>
          </cell>
          <cell r="D434">
            <v>478</v>
          </cell>
          <cell r="E434">
            <v>86</v>
          </cell>
          <cell r="F434" t="str">
            <v>易涛</v>
          </cell>
          <cell r="G434">
            <v>100</v>
          </cell>
          <cell r="H434" t="str">
            <v>央宗娜姆</v>
          </cell>
          <cell r="I434">
            <v>32</v>
          </cell>
          <cell r="J434" t="str">
            <v>彭丹</v>
          </cell>
          <cell r="K434">
            <v>55</v>
          </cell>
          <cell r="L434" t="str">
            <v>王春波</v>
          </cell>
          <cell r="M434">
            <v>39</v>
          </cell>
          <cell r="N434" t="str">
            <v>叶小军</v>
          </cell>
          <cell r="O434">
            <v>50</v>
          </cell>
          <cell r="P434" t="str">
            <v>肖霞</v>
          </cell>
          <cell r="Q434">
            <v>33</v>
          </cell>
          <cell r="R434" t="str">
            <v>杨艳</v>
          </cell>
          <cell r="S434">
            <v>36</v>
          </cell>
          <cell r="T434" t="str">
            <v>潘润</v>
          </cell>
          <cell r="U434">
            <v>47</v>
          </cell>
          <cell r="V434" t="str">
            <v>刘壑</v>
          </cell>
        </row>
        <row r="435">
          <cell r="A435" t="str">
            <v>513422200302116025</v>
          </cell>
          <cell r="B435" t="str">
            <v>6</v>
          </cell>
          <cell r="C435" t="str">
            <v>格让拉初</v>
          </cell>
          <cell r="D435">
            <v>478</v>
          </cell>
          <cell r="E435">
            <v>85</v>
          </cell>
          <cell r="F435" t="str">
            <v>易涛</v>
          </cell>
          <cell r="G435">
            <v>63</v>
          </cell>
          <cell r="H435" t="str">
            <v>央宗娜姆</v>
          </cell>
          <cell r="I435">
            <v>78</v>
          </cell>
          <cell r="J435" t="str">
            <v>彭丹</v>
          </cell>
          <cell r="K435">
            <v>29</v>
          </cell>
          <cell r="L435" t="str">
            <v>王春波</v>
          </cell>
          <cell r="M435">
            <v>35</v>
          </cell>
          <cell r="N435" t="str">
            <v>叶小军</v>
          </cell>
          <cell r="O435">
            <v>46</v>
          </cell>
          <cell r="P435" t="str">
            <v>肖霞</v>
          </cell>
          <cell r="Q435">
            <v>43</v>
          </cell>
          <cell r="R435" t="str">
            <v>杨艳</v>
          </cell>
          <cell r="S435">
            <v>62</v>
          </cell>
          <cell r="T435" t="str">
            <v>潘润</v>
          </cell>
          <cell r="U435">
            <v>37</v>
          </cell>
          <cell r="V435" t="str">
            <v>刘壑</v>
          </cell>
        </row>
        <row r="436">
          <cell r="A436" t="str">
            <v>513422200203082923</v>
          </cell>
          <cell r="B436" t="str">
            <v>6</v>
          </cell>
          <cell r="C436" t="str">
            <v>王英</v>
          </cell>
          <cell r="D436">
            <v>477</v>
          </cell>
          <cell r="E436">
            <v>87</v>
          </cell>
          <cell r="F436" t="str">
            <v>易涛</v>
          </cell>
          <cell r="G436">
            <v>89</v>
          </cell>
          <cell r="H436" t="str">
            <v>央宗娜姆</v>
          </cell>
          <cell r="I436">
            <v>96</v>
          </cell>
          <cell r="J436" t="str">
            <v>彭丹</v>
          </cell>
          <cell r="K436">
            <v>37</v>
          </cell>
          <cell r="L436" t="str">
            <v>王春波</v>
          </cell>
          <cell r="M436">
            <v>33</v>
          </cell>
          <cell r="N436" t="str">
            <v>叶小军</v>
          </cell>
          <cell r="O436">
            <v>46</v>
          </cell>
          <cell r="P436" t="str">
            <v>肖霞</v>
          </cell>
          <cell r="Q436">
            <v>44</v>
          </cell>
          <cell r="R436" t="str">
            <v>杨艳</v>
          </cell>
          <cell r="S436">
            <v>22</v>
          </cell>
          <cell r="T436" t="str">
            <v>潘润</v>
          </cell>
          <cell r="U436">
            <v>23</v>
          </cell>
          <cell r="V436" t="str">
            <v>刘壑</v>
          </cell>
        </row>
        <row r="437">
          <cell r="A437" t="str">
            <v>513422200302136026</v>
          </cell>
          <cell r="B437" t="str">
            <v>6</v>
          </cell>
          <cell r="C437" t="str">
            <v>次尔央珍</v>
          </cell>
          <cell r="D437">
            <v>471</v>
          </cell>
          <cell r="E437">
            <v>91</v>
          </cell>
          <cell r="F437" t="str">
            <v>易涛</v>
          </cell>
          <cell r="G437">
            <v>78</v>
          </cell>
          <cell r="H437" t="str">
            <v>央宗娜姆</v>
          </cell>
          <cell r="I437">
            <v>90</v>
          </cell>
          <cell r="J437" t="str">
            <v>彭丹</v>
          </cell>
          <cell r="K437">
            <v>33</v>
          </cell>
          <cell r="L437" t="str">
            <v>王春波</v>
          </cell>
          <cell r="M437">
            <v>35</v>
          </cell>
          <cell r="N437" t="str">
            <v>叶小军</v>
          </cell>
          <cell r="O437">
            <v>37</v>
          </cell>
          <cell r="P437" t="str">
            <v>肖霞</v>
          </cell>
          <cell r="Q437">
            <v>47</v>
          </cell>
          <cell r="R437" t="str">
            <v>杨艳</v>
          </cell>
          <cell r="S437">
            <v>35</v>
          </cell>
          <cell r="T437" t="str">
            <v>潘润</v>
          </cell>
          <cell r="U437">
            <v>25</v>
          </cell>
          <cell r="V437" t="str">
            <v>刘壑</v>
          </cell>
        </row>
        <row r="438">
          <cell r="A438" t="str">
            <v>51342220050520501x</v>
          </cell>
          <cell r="B438" t="str">
            <v>6</v>
          </cell>
          <cell r="C438" t="str">
            <v>姜才宝</v>
          </cell>
          <cell r="D438">
            <v>471</v>
          </cell>
          <cell r="E438">
            <v>85</v>
          </cell>
          <cell r="F438" t="str">
            <v>易涛</v>
          </cell>
          <cell r="G438">
            <v>81</v>
          </cell>
          <cell r="H438" t="str">
            <v>央宗娜姆</v>
          </cell>
          <cell r="I438">
            <v>63</v>
          </cell>
          <cell r="J438" t="str">
            <v>彭丹</v>
          </cell>
          <cell r="K438">
            <v>40</v>
          </cell>
          <cell r="L438" t="str">
            <v>王春波</v>
          </cell>
          <cell r="M438">
            <v>36</v>
          </cell>
          <cell r="N438" t="str">
            <v>叶小军</v>
          </cell>
          <cell r="O438">
            <v>50</v>
          </cell>
          <cell r="P438" t="str">
            <v>肖霞</v>
          </cell>
          <cell r="Q438">
            <v>36</v>
          </cell>
          <cell r="R438" t="str">
            <v>杨艳</v>
          </cell>
          <cell r="S438">
            <v>48</v>
          </cell>
          <cell r="T438" t="str">
            <v>潘润</v>
          </cell>
          <cell r="U438">
            <v>32</v>
          </cell>
          <cell r="V438" t="str">
            <v>刘壑</v>
          </cell>
        </row>
        <row r="439">
          <cell r="A439" t="str">
            <v>513422200207043825</v>
          </cell>
          <cell r="B439" t="str">
            <v>6</v>
          </cell>
          <cell r="C439" t="str">
            <v>熊明香</v>
          </cell>
          <cell r="D439">
            <v>463</v>
          </cell>
          <cell r="E439">
            <v>73</v>
          </cell>
          <cell r="F439" t="str">
            <v>易涛</v>
          </cell>
          <cell r="G439">
            <v>78</v>
          </cell>
          <cell r="H439" t="str">
            <v>央宗娜姆</v>
          </cell>
          <cell r="I439">
            <v>91</v>
          </cell>
          <cell r="J439" t="str">
            <v>彭丹</v>
          </cell>
          <cell r="K439">
            <v>32</v>
          </cell>
          <cell r="L439" t="str">
            <v>王春波</v>
          </cell>
          <cell r="M439">
            <v>27</v>
          </cell>
          <cell r="N439" t="str">
            <v>叶小军</v>
          </cell>
          <cell r="O439">
            <v>32</v>
          </cell>
          <cell r="P439" t="str">
            <v>肖霞</v>
          </cell>
          <cell r="Q439">
            <v>43</v>
          </cell>
          <cell r="R439" t="str">
            <v>杨艳</v>
          </cell>
          <cell r="S439">
            <v>43</v>
          </cell>
          <cell r="T439" t="str">
            <v>潘润</v>
          </cell>
          <cell r="U439">
            <v>44</v>
          </cell>
          <cell r="V439" t="str">
            <v>刘壑</v>
          </cell>
        </row>
        <row r="440">
          <cell r="A440" t="str">
            <v>513422200112080025</v>
          </cell>
          <cell r="B440" t="str">
            <v>6</v>
          </cell>
          <cell r="C440" t="str">
            <v>马顺英</v>
          </cell>
          <cell r="D440">
            <v>462.5</v>
          </cell>
          <cell r="E440">
            <v>91</v>
          </cell>
          <cell r="F440" t="str">
            <v>易涛</v>
          </cell>
          <cell r="G440">
            <v>60</v>
          </cell>
          <cell r="H440" t="str">
            <v>央宗娜姆</v>
          </cell>
          <cell r="I440">
            <v>74.5</v>
          </cell>
          <cell r="J440" t="str">
            <v>彭丹</v>
          </cell>
          <cell r="K440">
            <v>33</v>
          </cell>
          <cell r="L440" t="str">
            <v>王春波</v>
          </cell>
          <cell r="M440">
            <v>35</v>
          </cell>
          <cell r="N440" t="str">
            <v>叶小军</v>
          </cell>
          <cell r="O440">
            <v>53</v>
          </cell>
          <cell r="P440" t="str">
            <v>肖霞</v>
          </cell>
          <cell r="Q440">
            <v>44</v>
          </cell>
          <cell r="R440" t="str">
            <v>杨艳</v>
          </cell>
          <cell r="S440">
            <v>42</v>
          </cell>
          <cell r="T440" t="str">
            <v>潘润</v>
          </cell>
          <cell r="U440">
            <v>30</v>
          </cell>
          <cell r="V440" t="str">
            <v>刘壑</v>
          </cell>
        </row>
        <row r="441">
          <cell r="A441" t="str">
            <v>513422200108152911</v>
          </cell>
          <cell r="B441" t="str">
            <v>6</v>
          </cell>
          <cell r="C441" t="str">
            <v>邱小华</v>
          </cell>
          <cell r="D441">
            <v>460.5</v>
          </cell>
          <cell r="E441">
            <v>84</v>
          </cell>
          <cell r="F441" t="str">
            <v>易涛</v>
          </cell>
          <cell r="G441">
            <v>95</v>
          </cell>
          <cell r="H441" t="str">
            <v>央宗娜姆</v>
          </cell>
          <cell r="I441">
            <v>36.5</v>
          </cell>
          <cell r="J441" t="str">
            <v>彭丹</v>
          </cell>
          <cell r="K441">
            <v>49</v>
          </cell>
          <cell r="L441" t="str">
            <v>王春波</v>
          </cell>
          <cell r="M441">
            <v>45</v>
          </cell>
          <cell r="N441" t="str">
            <v>叶小军</v>
          </cell>
          <cell r="O441">
            <v>55</v>
          </cell>
          <cell r="P441" t="str">
            <v>肖霞</v>
          </cell>
          <cell r="Q441">
            <v>38</v>
          </cell>
          <cell r="R441" t="str">
            <v>杨艳</v>
          </cell>
          <cell r="S441">
            <v>23</v>
          </cell>
          <cell r="T441" t="str">
            <v>潘润</v>
          </cell>
          <cell r="U441">
            <v>35</v>
          </cell>
          <cell r="V441" t="str">
            <v>刘壑</v>
          </cell>
        </row>
        <row r="442">
          <cell r="A442" t="str">
            <v>513422200312041514</v>
          </cell>
          <cell r="B442" t="str">
            <v>6</v>
          </cell>
          <cell r="C442" t="str">
            <v>陈泰仙</v>
          </cell>
          <cell r="D442">
            <v>458.5</v>
          </cell>
          <cell r="E442">
            <v>77</v>
          </cell>
          <cell r="F442" t="str">
            <v>易涛</v>
          </cell>
          <cell r="G442">
            <v>61</v>
          </cell>
          <cell r="H442" t="str">
            <v>央宗娜姆</v>
          </cell>
          <cell r="I442">
            <v>46.5</v>
          </cell>
          <cell r="J442" t="str">
            <v>彭丹</v>
          </cell>
          <cell r="K442">
            <v>34</v>
          </cell>
          <cell r="L442" t="str">
            <v>王春波</v>
          </cell>
          <cell r="M442">
            <v>58</v>
          </cell>
          <cell r="N442" t="str">
            <v>叶小军</v>
          </cell>
          <cell r="O442">
            <v>43</v>
          </cell>
          <cell r="P442" t="str">
            <v>肖霞</v>
          </cell>
          <cell r="Q442">
            <v>47</v>
          </cell>
          <cell r="R442" t="str">
            <v>杨艳</v>
          </cell>
          <cell r="S442">
            <v>59</v>
          </cell>
          <cell r="T442" t="str">
            <v>潘润</v>
          </cell>
          <cell r="U442">
            <v>33</v>
          </cell>
          <cell r="V442" t="str">
            <v>刘壑</v>
          </cell>
        </row>
        <row r="443">
          <cell r="A443" t="str">
            <v>513422200309281912</v>
          </cell>
          <cell r="B443" t="str">
            <v>6</v>
          </cell>
          <cell r="C443" t="str">
            <v>李小院</v>
          </cell>
          <cell r="D443">
            <v>455.5</v>
          </cell>
          <cell r="E443">
            <v>84</v>
          </cell>
          <cell r="F443" t="str">
            <v>易涛</v>
          </cell>
          <cell r="G443">
            <v>54</v>
          </cell>
          <cell r="H443" t="str">
            <v>央宗娜姆</v>
          </cell>
          <cell r="I443">
            <v>36.5</v>
          </cell>
          <cell r="J443" t="str">
            <v>彭丹</v>
          </cell>
          <cell r="K443">
            <v>26</v>
          </cell>
          <cell r="L443" t="str">
            <v>王春波</v>
          </cell>
          <cell r="M443">
            <v>52</v>
          </cell>
          <cell r="N443" t="str">
            <v>叶小军</v>
          </cell>
          <cell r="O443">
            <v>69</v>
          </cell>
          <cell r="P443" t="str">
            <v>肖霞</v>
          </cell>
          <cell r="Q443">
            <v>32</v>
          </cell>
          <cell r="R443" t="str">
            <v>杨艳</v>
          </cell>
          <cell r="S443">
            <v>61</v>
          </cell>
          <cell r="T443" t="str">
            <v>潘润</v>
          </cell>
          <cell r="U443">
            <v>41</v>
          </cell>
          <cell r="V443" t="str">
            <v>刘壑</v>
          </cell>
        </row>
        <row r="444">
          <cell r="A444" t="str">
            <v>51342220020602071X</v>
          </cell>
          <cell r="B444" t="str">
            <v>6</v>
          </cell>
          <cell r="C444" t="str">
            <v>何千千</v>
          </cell>
          <cell r="D444">
            <v>454</v>
          </cell>
          <cell r="E444">
            <v>59</v>
          </cell>
          <cell r="F444" t="str">
            <v>易涛</v>
          </cell>
          <cell r="G444">
            <v>62</v>
          </cell>
          <cell r="H444" t="str">
            <v>央宗娜姆</v>
          </cell>
          <cell r="I444">
            <v>55</v>
          </cell>
          <cell r="J444" t="str">
            <v>彭丹</v>
          </cell>
          <cell r="K444">
            <v>52</v>
          </cell>
          <cell r="L444" t="str">
            <v>王春波</v>
          </cell>
          <cell r="M444">
            <v>58</v>
          </cell>
          <cell r="N444" t="str">
            <v>叶小军</v>
          </cell>
          <cell r="O444">
            <v>53</v>
          </cell>
          <cell r="P444" t="str">
            <v>肖霞</v>
          </cell>
          <cell r="Q444">
            <v>44</v>
          </cell>
          <cell r="R444" t="str">
            <v>杨艳</v>
          </cell>
          <cell r="S444">
            <v>37</v>
          </cell>
          <cell r="T444" t="str">
            <v>潘润</v>
          </cell>
          <cell r="U444">
            <v>34</v>
          </cell>
          <cell r="V444" t="str">
            <v>刘壑</v>
          </cell>
        </row>
        <row r="445">
          <cell r="A445" t="str">
            <v>513422200410151741</v>
          </cell>
          <cell r="B445" t="str">
            <v>6</v>
          </cell>
          <cell r="C445" t="str">
            <v>马勇劲</v>
          </cell>
          <cell r="D445">
            <v>452.5</v>
          </cell>
          <cell r="E445">
            <v>81</v>
          </cell>
          <cell r="F445" t="str">
            <v>易涛</v>
          </cell>
          <cell r="G445">
            <v>63</v>
          </cell>
          <cell r="H445" t="str">
            <v>央宗娜姆</v>
          </cell>
          <cell r="I445">
            <v>81.5</v>
          </cell>
          <cell r="J445" t="str">
            <v>彭丹</v>
          </cell>
          <cell r="K445">
            <v>19</v>
          </cell>
          <cell r="L445" t="str">
            <v>王春波</v>
          </cell>
          <cell r="M445">
            <v>24</v>
          </cell>
          <cell r="N445" t="str">
            <v>叶小军</v>
          </cell>
          <cell r="O445">
            <v>48</v>
          </cell>
          <cell r="P445" t="str">
            <v>肖霞</v>
          </cell>
          <cell r="Q445">
            <v>47</v>
          </cell>
          <cell r="R445" t="str">
            <v>杨艳</v>
          </cell>
          <cell r="S445">
            <v>50</v>
          </cell>
          <cell r="T445" t="str">
            <v>潘润</v>
          </cell>
          <cell r="U445">
            <v>39</v>
          </cell>
          <cell r="V445" t="str">
            <v>刘壑</v>
          </cell>
        </row>
        <row r="446">
          <cell r="A446" t="str">
            <v>513422200202042321</v>
          </cell>
          <cell r="B446" t="str">
            <v>6</v>
          </cell>
          <cell r="C446" t="str">
            <v>吴春秀</v>
          </cell>
          <cell r="D446">
            <v>450</v>
          </cell>
          <cell r="E446">
            <v>75</v>
          </cell>
          <cell r="F446" t="str">
            <v>易涛</v>
          </cell>
          <cell r="G446">
            <v>51</v>
          </cell>
          <cell r="H446" t="str">
            <v>央宗娜姆</v>
          </cell>
          <cell r="I446">
            <v>95</v>
          </cell>
          <cell r="J446" t="str">
            <v>彭丹</v>
          </cell>
          <cell r="K446">
            <v>25</v>
          </cell>
          <cell r="L446" t="str">
            <v>王春波</v>
          </cell>
          <cell r="M446">
            <v>22</v>
          </cell>
          <cell r="N446" t="str">
            <v>叶小军</v>
          </cell>
          <cell r="O446">
            <v>35</v>
          </cell>
          <cell r="P446" t="str">
            <v>肖霞</v>
          </cell>
          <cell r="Q446">
            <v>50</v>
          </cell>
          <cell r="R446" t="str">
            <v>杨艳</v>
          </cell>
          <cell r="S446">
            <v>49</v>
          </cell>
          <cell r="T446" t="str">
            <v>潘润</v>
          </cell>
          <cell r="U446">
            <v>48</v>
          </cell>
          <cell r="V446" t="str">
            <v>刘壑</v>
          </cell>
        </row>
        <row r="447">
          <cell r="A447" t="str">
            <v>513422199903041123</v>
          </cell>
          <cell r="B447" t="str">
            <v>6</v>
          </cell>
          <cell r="C447" t="str">
            <v>毛建莫</v>
          </cell>
          <cell r="D447">
            <v>446.5</v>
          </cell>
          <cell r="E447">
            <v>100</v>
          </cell>
          <cell r="F447" t="str">
            <v>易涛</v>
          </cell>
          <cell r="G447">
            <v>44</v>
          </cell>
          <cell r="H447" t="str">
            <v>央宗娜姆</v>
          </cell>
          <cell r="I447">
            <v>110.5</v>
          </cell>
          <cell r="J447" t="str">
            <v>彭丹</v>
          </cell>
          <cell r="K447">
            <v>13</v>
          </cell>
          <cell r="L447" t="str">
            <v>王春波</v>
          </cell>
          <cell r="M447">
            <v>19</v>
          </cell>
          <cell r="N447" t="str">
            <v>叶小军</v>
          </cell>
          <cell r="O447">
            <v>30</v>
          </cell>
          <cell r="P447" t="str">
            <v>肖霞</v>
          </cell>
          <cell r="Q447">
            <v>41</v>
          </cell>
          <cell r="R447" t="str">
            <v>杨艳</v>
          </cell>
          <cell r="S447">
            <v>52</v>
          </cell>
          <cell r="T447" t="str">
            <v>潘润</v>
          </cell>
          <cell r="U447">
            <v>37</v>
          </cell>
          <cell r="V447" t="str">
            <v>刘壑</v>
          </cell>
        </row>
        <row r="448">
          <cell r="A448" t="str">
            <v>513422200101102321</v>
          </cell>
          <cell r="B448" t="str">
            <v>6</v>
          </cell>
          <cell r="C448" t="str">
            <v>仁青布池</v>
          </cell>
          <cell r="D448">
            <v>444.5</v>
          </cell>
          <cell r="E448">
            <v>99</v>
          </cell>
          <cell r="F448" t="str">
            <v>易涛</v>
          </cell>
          <cell r="G448">
            <v>59</v>
          </cell>
          <cell r="H448" t="str">
            <v>央宗娜姆</v>
          </cell>
          <cell r="I448">
            <v>96.5</v>
          </cell>
          <cell r="J448" t="str">
            <v>彭丹</v>
          </cell>
          <cell r="K448">
            <v>33</v>
          </cell>
          <cell r="L448" t="str">
            <v>王春波</v>
          </cell>
          <cell r="M448">
            <v>22</v>
          </cell>
          <cell r="N448" t="str">
            <v>叶小军</v>
          </cell>
          <cell r="O448">
            <v>25</v>
          </cell>
          <cell r="P448" t="str">
            <v>肖霞</v>
          </cell>
          <cell r="Q448">
            <v>37</v>
          </cell>
          <cell r="R448" t="str">
            <v>杨艳</v>
          </cell>
          <cell r="S448">
            <v>36</v>
          </cell>
          <cell r="T448" t="str">
            <v>潘润</v>
          </cell>
          <cell r="U448">
            <v>37</v>
          </cell>
          <cell r="V448" t="str">
            <v>刘壑</v>
          </cell>
        </row>
        <row r="449">
          <cell r="A449" t="str">
            <v>513422200506042718</v>
          </cell>
          <cell r="B449" t="str">
            <v>6</v>
          </cell>
          <cell r="C449" t="str">
            <v>沈小强</v>
          </cell>
          <cell r="D449">
            <v>441.5</v>
          </cell>
          <cell r="E449">
            <v>78</v>
          </cell>
          <cell r="F449" t="str">
            <v>易涛</v>
          </cell>
          <cell r="G449">
            <v>87</v>
          </cell>
          <cell r="H449" t="str">
            <v>央宗娜姆</v>
          </cell>
          <cell r="I449">
            <v>28.5</v>
          </cell>
          <cell r="J449" t="str">
            <v>彭丹</v>
          </cell>
          <cell r="K449">
            <v>25</v>
          </cell>
          <cell r="L449" t="str">
            <v>王春波</v>
          </cell>
          <cell r="M449">
            <v>29</v>
          </cell>
          <cell r="N449" t="str">
            <v>叶小军</v>
          </cell>
          <cell r="O449">
            <v>26</v>
          </cell>
          <cell r="P449" t="str">
            <v>肖霞</v>
          </cell>
          <cell r="Q449">
            <v>47</v>
          </cell>
          <cell r="R449" t="str">
            <v>杨艳</v>
          </cell>
          <cell r="S449">
            <v>56</v>
          </cell>
          <cell r="T449" t="str">
            <v>潘润</v>
          </cell>
          <cell r="U449">
            <v>65</v>
          </cell>
          <cell r="V449" t="str">
            <v>刘壑</v>
          </cell>
        </row>
        <row r="450">
          <cell r="A450" t="str">
            <v>51342220021110271X</v>
          </cell>
          <cell r="B450" t="str">
            <v>6</v>
          </cell>
          <cell r="C450" t="str">
            <v>陈杰</v>
          </cell>
          <cell r="D450">
            <v>440</v>
          </cell>
          <cell r="E450">
            <v>88</v>
          </cell>
          <cell r="F450" t="str">
            <v>易涛</v>
          </cell>
          <cell r="G450">
            <v>86</v>
          </cell>
          <cell r="H450" t="str">
            <v>央宗娜姆</v>
          </cell>
          <cell r="I450">
            <v>57</v>
          </cell>
          <cell r="J450" t="str">
            <v>彭丹</v>
          </cell>
          <cell r="K450">
            <v>43</v>
          </cell>
          <cell r="L450" t="str">
            <v>王春波</v>
          </cell>
          <cell r="M450">
            <v>27</v>
          </cell>
          <cell r="N450" t="str">
            <v>叶小军</v>
          </cell>
          <cell r="O450">
            <v>32</v>
          </cell>
          <cell r="P450" t="str">
            <v>肖霞</v>
          </cell>
          <cell r="Q450">
            <v>39</v>
          </cell>
          <cell r="R450" t="str">
            <v>杨艳</v>
          </cell>
          <cell r="S450">
            <v>37</v>
          </cell>
          <cell r="T450" t="str">
            <v>潘润</v>
          </cell>
          <cell r="U450">
            <v>31</v>
          </cell>
          <cell r="V450" t="str">
            <v>刘壑</v>
          </cell>
        </row>
        <row r="451">
          <cell r="A451" t="str">
            <v>513422200212303820</v>
          </cell>
          <cell r="B451" t="str">
            <v>6</v>
          </cell>
          <cell r="C451" t="str">
            <v>扎西拉姆</v>
          </cell>
          <cell r="D451">
            <v>437</v>
          </cell>
          <cell r="E451">
            <v>86</v>
          </cell>
          <cell r="F451" t="str">
            <v>易涛</v>
          </cell>
          <cell r="G451">
            <v>63</v>
          </cell>
          <cell r="H451" t="str">
            <v>央宗娜姆</v>
          </cell>
          <cell r="I451">
            <v>80</v>
          </cell>
          <cell r="J451" t="str">
            <v>彭丹</v>
          </cell>
          <cell r="K451">
            <v>29</v>
          </cell>
          <cell r="L451" t="str">
            <v>王春波</v>
          </cell>
          <cell r="M451">
            <v>25</v>
          </cell>
          <cell r="N451" t="str">
            <v>叶小军</v>
          </cell>
          <cell r="O451">
            <v>45</v>
          </cell>
          <cell r="P451" t="str">
            <v>肖霞</v>
          </cell>
          <cell r="Q451">
            <v>31</v>
          </cell>
          <cell r="R451" t="str">
            <v>杨艳</v>
          </cell>
          <cell r="S451">
            <v>50</v>
          </cell>
          <cell r="T451" t="str">
            <v>潘润</v>
          </cell>
          <cell r="U451">
            <v>28</v>
          </cell>
          <cell r="V451" t="str">
            <v>刘壑</v>
          </cell>
        </row>
        <row r="452">
          <cell r="A452" t="str">
            <v>513422200201033810</v>
          </cell>
          <cell r="B452" t="str">
            <v>6</v>
          </cell>
          <cell r="C452" t="str">
            <v>徐晓伟</v>
          </cell>
          <cell r="D452">
            <v>434</v>
          </cell>
          <cell r="E452">
            <v>76</v>
          </cell>
          <cell r="F452" t="str">
            <v>易涛</v>
          </cell>
          <cell r="G452">
            <v>103</v>
          </cell>
          <cell r="H452" t="str">
            <v>央宗娜姆</v>
          </cell>
          <cell r="I452">
            <v>51</v>
          </cell>
          <cell r="J452" t="str">
            <v>彭丹</v>
          </cell>
          <cell r="K452">
            <v>22</v>
          </cell>
          <cell r="L452" t="str">
            <v>王春波</v>
          </cell>
          <cell r="M452">
            <v>12</v>
          </cell>
          <cell r="N452" t="str">
            <v>叶小军</v>
          </cell>
          <cell r="O452">
            <v>21</v>
          </cell>
          <cell r="P452" t="str">
            <v>肖霞</v>
          </cell>
          <cell r="Q452">
            <v>59</v>
          </cell>
          <cell r="R452" t="str">
            <v>杨艳</v>
          </cell>
          <cell r="S452">
            <v>48</v>
          </cell>
          <cell r="T452" t="str">
            <v>潘润</v>
          </cell>
          <cell r="U452">
            <v>42</v>
          </cell>
          <cell r="V452" t="str">
            <v>刘壑</v>
          </cell>
        </row>
        <row r="453">
          <cell r="A453" t="str">
            <v>51342220001005001X</v>
          </cell>
          <cell r="B453" t="str">
            <v>6</v>
          </cell>
          <cell r="C453" t="str">
            <v>马小平</v>
          </cell>
          <cell r="D453">
            <v>433</v>
          </cell>
          <cell r="E453">
            <v>72</v>
          </cell>
          <cell r="F453" t="str">
            <v>易涛</v>
          </cell>
          <cell r="G453">
            <v>83</v>
          </cell>
          <cell r="H453" t="str">
            <v>央宗娜姆</v>
          </cell>
          <cell r="I453">
            <v>87</v>
          </cell>
          <cell r="J453" t="str">
            <v>彭丹</v>
          </cell>
          <cell r="K453">
            <v>32</v>
          </cell>
          <cell r="L453" t="str">
            <v>王春波</v>
          </cell>
          <cell r="M453">
            <v>24</v>
          </cell>
          <cell r="N453" t="str">
            <v>叶小军</v>
          </cell>
          <cell r="O453">
            <v>29</v>
          </cell>
          <cell r="P453" t="str">
            <v>肖霞</v>
          </cell>
          <cell r="Q453">
            <v>40</v>
          </cell>
          <cell r="R453" t="str">
            <v>杨艳</v>
          </cell>
          <cell r="S453">
            <v>34</v>
          </cell>
          <cell r="T453" t="str">
            <v>潘润</v>
          </cell>
          <cell r="U453">
            <v>32</v>
          </cell>
          <cell r="V453" t="str">
            <v>刘壑</v>
          </cell>
        </row>
        <row r="454">
          <cell r="A454" t="str">
            <v>513422200402112320</v>
          </cell>
          <cell r="B454" t="str">
            <v>6</v>
          </cell>
          <cell r="C454" t="str">
            <v>王怡欣</v>
          </cell>
          <cell r="D454">
            <v>428</v>
          </cell>
          <cell r="E454">
            <v>73</v>
          </cell>
          <cell r="F454" t="str">
            <v>易涛</v>
          </cell>
          <cell r="G454">
            <v>70</v>
          </cell>
          <cell r="H454" t="str">
            <v>央宗娜姆</v>
          </cell>
          <cell r="I454">
            <v>73</v>
          </cell>
          <cell r="J454" t="str">
            <v>彭丹</v>
          </cell>
          <cell r="K454">
            <v>29</v>
          </cell>
          <cell r="L454" t="str">
            <v>王春波</v>
          </cell>
          <cell r="M454">
            <v>29</v>
          </cell>
          <cell r="N454" t="str">
            <v>叶小军</v>
          </cell>
          <cell r="O454">
            <v>16</v>
          </cell>
          <cell r="P454" t="str">
            <v>肖霞</v>
          </cell>
          <cell r="Q454">
            <v>45</v>
          </cell>
          <cell r="R454" t="str">
            <v>杨艳</v>
          </cell>
          <cell r="S454">
            <v>52</v>
          </cell>
          <cell r="T454" t="str">
            <v>潘润</v>
          </cell>
          <cell r="U454">
            <v>41</v>
          </cell>
          <cell r="V454" t="str">
            <v>刘壑</v>
          </cell>
        </row>
        <row r="455">
          <cell r="A455" t="str">
            <v>513422200308122119</v>
          </cell>
          <cell r="B455" t="str">
            <v>6</v>
          </cell>
          <cell r="C455" t="str">
            <v>叶才岗</v>
          </cell>
          <cell r="D455">
            <v>428</v>
          </cell>
          <cell r="E455">
            <v>91</v>
          </cell>
          <cell r="F455" t="str">
            <v>易涛</v>
          </cell>
          <cell r="G455">
            <v>59</v>
          </cell>
          <cell r="H455" t="str">
            <v>央宗娜姆</v>
          </cell>
          <cell r="I455">
            <v>39</v>
          </cell>
          <cell r="J455" t="str">
            <v>彭丹</v>
          </cell>
          <cell r="K455">
            <v>27</v>
          </cell>
          <cell r="L455" t="str">
            <v>王春波</v>
          </cell>
          <cell r="M455">
            <v>31</v>
          </cell>
          <cell r="N455" t="str">
            <v>叶小军</v>
          </cell>
          <cell r="O455">
            <v>27</v>
          </cell>
          <cell r="P455" t="str">
            <v>肖霞</v>
          </cell>
          <cell r="Q455">
            <v>48</v>
          </cell>
          <cell r="R455" t="str">
            <v>杨艳</v>
          </cell>
          <cell r="S455">
            <v>70</v>
          </cell>
          <cell r="T455" t="str">
            <v>潘润</v>
          </cell>
          <cell r="U455">
            <v>36</v>
          </cell>
          <cell r="V455" t="str">
            <v>刘壑</v>
          </cell>
        </row>
        <row r="456">
          <cell r="A456" t="str">
            <v>513422199901052312</v>
          </cell>
          <cell r="B456" t="str">
            <v>6</v>
          </cell>
          <cell r="C456" t="str">
            <v>甘陆金</v>
          </cell>
          <cell r="D456">
            <v>423.5</v>
          </cell>
          <cell r="E456">
            <v>89</v>
          </cell>
          <cell r="F456" t="str">
            <v>易涛</v>
          </cell>
          <cell r="G456">
            <v>54</v>
          </cell>
          <cell r="H456" t="str">
            <v>央宗娜姆</v>
          </cell>
          <cell r="I456">
            <v>71.5</v>
          </cell>
          <cell r="J456" t="str">
            <v>彭丹</v>
          </cell>
          <cell r="K456">
            <v>31</v>
          </cell>
          <cell r="L456" t="str">
            <v>王春波</v>
          </cell>
          <cell r="M456">
            <v>20</v>
          </cell>
          <cell r="N456" t="str">
            <v>叶小军</v>
          </cell>
          <cell r="O456">
            <v>30</v>
          </cell>
          <cell r="P456" t="str">
            <v>肖霞</v>
          </cell>
          <cell r="Q456">
            <v>38</v>
          </cell>
          <cell r="R456" t="str">
            <v>杨艳</v>
          </cell>
          <cell r="S456">
            <v>48</v>
          </cell>
          <cell r="T456" t="str">
            <v>潘润</v>
          </cell>
          <cell r="U456">
            <v>42</v>
          </cell>
          <cell r="V456" t="str">
            <v>刘壑</v>
          </cell>
        </row>
        <row r="457">
          <cell r="A457" t="str">
            <v>513422200403123611</v>
          </cell>
          <cell r="B457" t="str">
            <v>6</v>
          </cell>
          <cell r="C457" t="str">
            <v>李建兴</v>
          </cell>
          <cell r="D457">
            <v>423</v>
          </cell>
          <cell r="E457">
            <v>67</v>
          </cell>
          <cell r="F457" t="str">
            <v>易涛</v>
          </cell>
          <cell r="G457">
            <v>93</v>
          </cell>
          <cell r="H457" t="str">
            <v>央宗娜姆</v>
          </cell>
          <cell r="I457">
            <v>46</v>
          </cell>
          <cell r="J457" t="str">
            <v>彭丹</v>
          </cell>
          <cell r="K457">
            <v>39</v>
          </cell>
          <cell r="L457" t="str">
            <v>王春波</v>
          </cell>
          <cell r="M457">
            <v>35</v>
          </cell>
          <cell r="N457" t="str">
            <v>叶小军</v>
          </cell>
          <cell r="O457">
            <v>63</v>
          </cell>
          <cell r="P457" t="str">
            <v>肖霞</v>
          </cell>
          <cell r="Q457">
            <v>13</v>
          </cell>
          <cell r="R457" t="str">
            <v>杨艳</v>
          </cell>
          <cell r="S457">
            <v>39</v>
          </cell>
          <cell r="T457" t="str">
            <v>潘润</v>
          </cell>
          <cell r="U457">
            <v>28</v>
          </cell>
          <cell r="V457" t="str">
            <v>刘壑</v>
          </cell>
        </row>
        <row r="458">
          <cell r="A458" t="str">
            <v>513422200310081918</v>
          </cell>
          <cell r="B458" t="str">
            <v>6</v>
          </cell>
          <cell r="C458" t="str">
            <v>马华</v>
          </cell>
          <cell r="D458">
            <v>418.5</v>
          </cell>
          <cell r="E458">
            <v>76</v>
          </cell>
          <cell r="F458" t="str">
            <v>易涛</v>
          </cell>
          <cell r="G458">
            <v>116</v>
          </cell>
          <cell r="H458" t="str">
            <v>央宗娜姆</v>
          </cell>
          <cell r="I458">
            <v>41.5</v>
          </cell>
          <cell r="J458" t="str">
            <v>彭丹</v>
          </cell>
          <cell r="K458">
            <v>26</v>
          </cell>
          <cell r="L458" t="str">
            <v>王春波</v>
          </cell>
          <cell r="M458">
            <v>30</v>
          </cell>
          <cell r="N458" t="str">
            <v>叶小军</v>
          </cell>
          <cell r="O458">
            <v>41</v>
          </cell>
          <cell r="P458" t="str">
            <v>肖霞</v>
          </cell>
          <cell r="Q458">
            <v>30</v>
          </cell>
          <cell r="R458" t="str">
            <v>杨艳</v>
          </cell>
          <cell r="S458">
            <v>32</v>
          </cell>
          <cell r="T458" t="str">
            <v>潘润</v>
          </cell>
          <cell r="U458">
            <v>26</v>
          </cell>
          <cell r="V458" t="str">
            <v>刘壑</v>
          </cell>
        </row>
        <row r="459">
          <cell r="A459" t="str">
            <v>513422200204200012</v>
          </cell>
          <cell r="B459" t="str">
            <v>6</v>
          </cell>
          <cell r="C459" t="str">
            <v>苏华</v>
          </cell>
          <cell r="D459">
            <v>416.5</v>
          </cell>
          <cell r="E459">
            <v>76</v>
          </cell>
          <cell r="F459" t="str">
            <v>易涛</v>
          </cell>
          <cell r="G459">
            <v>68</v>
          </cell>
          <cell r="H459" t="str">
            <v>央宗娜姆</v>
          </cell>
          <cell r="I459">
            <v>73.5</v>
          </cell>
          <cell r="J459" t="str">
            <v>彭丹</v>
          </cell>
          <cell r="K459">
            <v>41</v>
          </cell>
          <cell r="L459" t="str">
            <v>王春波</v>
          </cell>
          <cell r="M459">
            <v>28</v>
          </cell>
          <cell r="N459" t="str">
            <v>叶小军</v>
          </cell>
          <cell r="O459">
            <v>32</v>
          </cell>
          <cell r="P459" t="str">
            <v>肖霞</v>
          </cell>
          <cell r="Q459">
            <v>36</v>
          </cell>
          <cell r="R459" t="str">
            <v>杨艳</v>
          </cell>
          <cell r="S459">
            <v>32</v>
          </cell>
          <cell r="T459" t="str">
            <v>潘润</v>
          </cell>
          <cell r="U459">
            <v>30</v>
          </cell>
          <cell r="V459" t="str">
            <v>刘壑</v>
          </cell>
        </row>
        <row r="460">
          <cell r="A460" t="str">
            <v>513423200403064742</v>
          </cell>
          <cell r="B460" t="str">
            <v>6</v>
          </cell>
          <cell r="C460" t="str">
            <v>陈贵相</v>
          </cell>
          <cell r="D460">
            <v>415</v>
          </cell>
          <cell r="E460">
            <v>95</v>
          </cell>
          <cell r="F460" t="str">
            <v>易涛</v>
          </cell>
          <cell r="G460">
            <v>66</v>
          </cell>
          <cell r="H460" t="str">
            <v>央宗娜姆</v>
          </cell>
          <cell r="I460">
            <v>39</v>
          </cell>
          <cell r="J460" t="str">
            <v>彭丹</v>
          </cell>
          <cell r="K460">
            <v>20</v>
          </cell>
          <cell r="L460" t="str">
            <v>王春波</v>
          </cell>
          <cell r="M460">
            <v>27</v>
          </cell>
          <cell r="N460" t="str">
            <v>叶小军</v>
          </cell>
          <cell r="O460">
            <v>35</v>
          </cell>
          <cell r="P460" t="str">
            <v>肖霞</v>
          </cell>
          <cell r="Q460">
            <v>43</v>
          </cell>
          <cell r="R460" t="str">
            <v>杨艳</v>
          </cell>
          <cell r="S460">
            <v>53</v>
          </cell>
          <cell r="T460" t="str">
            <v>潘润</v>
          </cell>
          <cell r="U460">
            <v>37</v>
          </cell>
          <cell r="V460" t="str">
            <v>刘壑</v>
          </cell>
        </row>
        <row r="461">
          <cell r="A461" t="str">
            <v>513422200201186411</v>
          </cell>
          <cell r="B461" t="str">
            <v>6</v>
          </cell>
          <cell r="C461" t="str">
            <v>鲁绒次尔</v>
          </cell>
          <cell r="D461">
            <v>406.5</v>
          </cell>
          <cell r="E461">
            <v>60</v>
          </cell>
          <cell r="F461" t="str">
            <v>易涛</v>
          </cell>
          <cell r="G461">
            <v>107</v>
          </cell>
          <cell r="H461" t="str">
            <v>央宗娜姆</v>
          </cell>
          <cell r="I461">
            <v>57.5</v>
          </cell>
          <cell r="J461" t="str">
            <v>彭丹</v>
          </cell>
          <cell r="K461">
            <v>53</v>
          </cell>
          <cell r="L461" t="str">
            <v>王春波</v>
          </cell>
          <cell r="M461">
            <v>38</v>
          </cell>
          <cell r="N461" t="str">
            <v>叶小军</v>
          </cell>
          <cell r="O461">
            <v>49</v>
          </cell>
          <cell r="P461" t="str">
            <v>肖霞</v>
          </cell>
          <cell r="Q461">
            <v>12</v>
          </cell>
          <cell r="R461" t="str">
            <v>杨艳</v>
          </cell>
          <cell r="S461">
            <v>16</v>
          </cell>
          <cell r="T461" t="str">
            <v>潘润</v>
          </cell>
          <cell r="U461">
            <v>14</v>
          </cell>
          <cell r="V461" t="str">
            <v>刘壑</v>
          </cell>
        </row>
        <row r="462">
          <cell r="A462" t="str">
            <v>513422200310021720</v>
          </cell>
          <cell r="B462" t="str">
            <v>6</v>
          </cell>
          <cell r="C462" t="str">
            <v>李荣融</v>
          </cell>
          <cell r="D462">
            <v>403.5</v>
          </cell>
          <cell r="E462">
            <v>75</v>
          </cell>
          <cell r="F462" t="str">
            <v>易涛</v>
          </cell>
          <cell r="G462">
            <v>79</v>
          </cell>
          <cell r="H462" t="str">
            <v>央宗娜姆</v>
          </cell>
          <cell r="I462">
            <v>52.5</v>
          </cell>
          <cell r="J462" t="str">
            <v>彭丹</v>
          </cell>
          <cell r="K462">
            <v>26</v>
          </cell>
          <cell r="L462" t="str">
            <v>王春波</v>
          </cell>
          <cell r="M462">
            <v>34</v>
          </cell>
          <cell r="N462" t="str">
            <v>叶小军</v>
          </cell>
          <cell r="O462">
            <v>41</v>
          </cell>
          <cell r="P462" t="str">
            <v>肖霞</v>
          </cell>
          <cell r="Q462">
            <v>33</v>
          </cell>
          <cell r="R462" t="str">
            <v>杨艳</v>
          </cell>
          <cell r="S462">
            <v>40</v>
          </cell>
          <cell r="T462" t="str">
            <v>潘润</v>
          </cell>
          <cell r="U462">
            <v>23</v>
          </cell>
          <cell r="V462" t="str">
            <v>刘壑</v>
          </cell>
        </row>
        <row r="463">
          <cell r="A463" t="str">
            <v>513422200407286012</v>
          </cell>
          <cell r="B463" t="str">
            <v>6</v>
          </cell>
          <cell r="C463" t="str">
            <v>偏初次翁</v>
          </cell>
          <cell r="D463">
            <v>403.5</v>
          </cell>
          <cell r="E463">
            <v>85</v>
          </cell>
          <cell r="F463" t="str">
            <v>易涛</v>
          </cell>
          <cell r="G463">
            <v>50</v>
          </cell>
          <cell r="H463" t="str">
            <v>央宗娜姆</v>
          </cell>
          <cell r="I463">
            <v>46.5</v>
          </cell>
          <cell r="J463" t="str">
            <v>彭丹</v>
          </cell>
          <cell r="K463">
            <v>38</v>
          </cell>
          <cell r="L463" t="str">
            <v>王春波</v>
          </cell>
          <cell r="M463">
            <v>30</v>
          </cell>
          <cell r="N463" t="str">
            <v>叶小军</v>
          </cell>
          <cell r="O463">
            <v>27</v>
          </cell>
          <cell r="P463" t="str">
            <v>肖霞</v>
          </cell>
          <cell r="Q463">
            <v>38</v>
          </cell>
          <cell r="R463" t="str">
            <v>杨艳</v>
          </cell>
          <cell r="S463">
            <v>50</v>
          </cell>
          <cell r="T463" t="str">
            <v>潘润</v>
          </cell>
          <cell r="U463">
            <v>39</v>
          </cell>
          <cell r="V463" t="str">
            <v>刘壑</v>
          </cell>
        </row>
        <row r="464">
          <cell r="A464" t="str">
            <v>513422200503040012</v>
          </cell>
          <cell r="B464" t="str">
            <v>6</v>
          </cell>
          <cell r="C464" t="str">
            <v>沈兴杰</v>
          </cell>
          <cell r="D464">
            <v>402.5</v>
          </cell>
          <cell r="E464">
            <v>71</v>
          </cell>
          <cell r="F464" t="str">
            <v>易涛</v>
          </cell>
          <cell r="G464">
            <v>76</v>
          </cell>
          <cell r="H464" t="str">
            <v>央宗娜姆</v>
          </cell>
          <cell r="I464">
            <v>28.5</v>
          </cell>
          <cell r="J464" t="str">
            <v>彭丹</v>
          </cell>
          <cell r="K464">
            <v>34</v>
          </cell>
          <cell r="L464" t="str">
            <v>王春波</v>
          </cell>
          <cell r="M464">
            <v>47</v>
          </cell>
          <cell r="N464" t="str">
            <v>叶小军</v>
          </cell>
          <cell r="O464">
            <v>36</v>
          </cell>
          <cell r="P464" t="str">
            <v>肖霞</v>
          </cell>
          <cell r="Q464">
            <v>32</v>
          </cell>
          <cell r="R464" t="str">
            <v>杨艳</v>
          </cell>
          <cell r="S464">
            <v>50</v>
          </cell>
          <cell r="T464" t="str">
            <v>潘润</v>
          </cell>
          <cell r="U464">
            <v>28</v>
          </cell>
          <cell r="V464" t="str">
            <v>刘壑</v>
          </cell>
        </row>
        <row r="465">
          <cell r="A465" t="str">
            <v>513422200401166415</v>
          </cell>
          <cell r="B465" t="str">
            <v>6</v>
          </cell>
          <cell r="C465" t="str">
            <v>苏朗多丁</v>
          </cell>
          <cell r="D465">
            <v>402.5</v>
          </cell>
          <cell r="E465">
            <v>90</v>
          </cell>
          <cell r="F465" t="str">
            <v>易涛</v>
          </cell>
          <cell r="G465">
            <v>104</v>
          </cell>
          <cell r="H465" t="str">
            <v>央宗娜姆</v>
          </cell>
          <cell r="I465">
            <v>60.5</v>
          </cell>
          <cell r="J465" t="str">
            <v>彭丹</v>
          </cell>
          <cell r="K465">
            <v>30</v>
          </cell>
          <cell r="L465" t="str">
            <v>王春波</v>
          </cell>
          <cell r="M465">
            <v>25</v>
          </cell>
          <cell r="N465" t="str">
            <v>叶小军</v>
          </cell>
          <cell r="O465">
            <v>41</v>
          </cell>
          <cell r="P465" t="str">
            <v>肖霞</v>
          </cell>
          <cell r="Q465">
            <v>16</v>
          </cell>
          <cell r="R465" t="str">
            <v>杨艳</v>
          </cell>
          <cell r="S465">
            <v>14</v>
          </cell>
          <cell r="T465" t="str">
            <v>潘润</v>
          </cell>
          <cell r="U465">
            <v>22</v>
          </cell>
          <cell r="V465" t="str">
            <v>刘壑</v>
          </cell>
        </row>
        <row r="466">
          <cell r="A466" t="str">
            <v>51342220030610702X</v>
          </cell>
          <cell r="B466" t="str">
            <v>6</v>
          </cell>
          <cell r="C466" t="str">
            <v>苏朗拥青</v>
          </cell>
          <cell r="D466">
            <v>397.5</v>
          </cell>
          <cell r="E466">
            <v>74</v>
          </cell>
          <cell r="F466" t="str">
            <v>易涛</v>
          </cell>
          <cell r="G466">
            <v>81</v>
          </cell>
          <cell r="H466" t="str">
            <v>央宗娜姆</v>
          </cell>
          <cell r="I466">
            <v>78.5</v>
          </cell>
          <cell r="J466" t="str">
            <v>彭丹</v>
          </cell>
          <cell r="K466">
            <v>25</v>
          </cell>
          <cell r="L466" t="str">
            <v>王春波</v>
          </cell>
          <cell r="M466">
            <v>21</v>
          </cell>
          <cell r="N466" t="str">
            <v>叶小军</v>
          </cell>
          <cell r="O466">
            <v>28</v>
          </cell>
          <cell r="P466" t="str">
            <v>肖霞</v>
          </cell>
          <cell r="Q466">
            <v>26</v>
          </cell>
          <cell r="R466" t="str">
            <v>杨艳</v>
          </cell>
          <cell r="S466">
            <v>44</v>
          </cell>
          <cell r="T466" t="str">
            <v>潘润</v>
          </cell>
          <cell r="U466">
            <v>20</v>
          </cell>
          <cell r="V466" t="str">
            <v>刘壑</v>
          </cell>
        </row>
        <row r="467">
          <cell r="A467" t="str">
            <v>513422200010204218</v>
          </cell>
          <cell r="B467" t="str">
            <v>6</v>
          </cell>
          <cell r="C467" t="str">
            <v>扎拉杜基</v>
          </cell>
          <cell r="D467">
            <v>391.5</v>
          </cell>
          <cell r="E467">
            <v>68</v>
          </cell>
          <cell r="F467" t="str">
            <v>易涛</v>
          </cell>
          <cell r="G467">
            <v>66</v>
          </cell>
          <cell r="H467" t="str">
            <v>央宗娜姆</v>
          </cell>
          <cell r="I467">
            <v>41.5</v>
          </cell>
          <cell r="J467" t="str">
            <v>彭丹</v>
          </cell>
          <cell r="K467">
            <v>47</v>
          </cell>
          <cell r="L467" t="str">
            <v>王春波</v>
          </cell>
          <cell r="M467">
            <v>25</v>
          </cell>
          <cell r="N467" t="str">
            <v>叶小军</v>
          </cell>
          <cell r="O467">
            <v>46</v>
          </cell>
          <cell r="P467" t="str">
            <v>肖霞</v>
          </cell>
          <cell r="Q467">
            <v>37</v>
          </cell>
          <cell r="R467" t="str">
            <v>杨艳</v>
          </cell>
          <cell r="S467">
            <v>35</v>
          </cell>
          <cell r="T467" t="str">
            <v>潘润</v>
          </cell>
          <cell r="U467">
            <v>26</v>
          </cell>
          <cell r="V467" t="str">
            <v>刘壑</v>
          </cell>
        </row>
        <row r="468">
          <cell r="A468" t="str">
            <v>513422200212170925</v>
          </cell>
          <cell r="B468" t="str">
            <v>6</v>
          </cell>
          <cell r="C468" t="str">
            <v>沈祝玛</v>
          </cell>
          <cell r="D468">
            <v>386.5</v>
          </cell>
          <cell r="E468">
            <v>100</v>
          </cell>
          <cell r="F468" t="str">
            <v>易涛</v>
          </cell>
          <cell r="G468">
            <v>28</v>
          </cell>
          <cell r="H468" t="str">
            <v>央宗娜姆</v>
          </cell>
          <cell r="I468">
            <v>77.5</v>
          </cell>
          <cell r="J468" t="str">
            <v>彭丹</v>
          </cell>
          <cell r="K468">
            <v>17</v>
          </cell>
          <cell r="L468" t="str">
            <v>王春波</v>
          </cell>
          <cell r="M468">
            <v>25</v>
          </cell>
          <cell r="N468" t="str">
            <v>叶小军</v>
          </cell>
          <cell r="O468">
            <v>31</v>
          </cell>
          <cell r="P468" t="str">
            <v>肖霞</v>
          </cell>
          <cell r="Q468">
            <v>40</v>
          </cell>
          <cell r="R468" t="str">
            <v>杨艳</v>
          </cell>
          <cell r="S468">
            <v>50</v>
          </cell>
          <cell r="T468" t="str">
            <v>潘润</v>
          </cell>
          <cell r="U468">
            <v>18</v>
          </cell>
          <cell r="V468" t="str">
            <v>刘壑</v>
          </cell>
        </row>
        <row r="469">
          <cell r="A469" t="str">
            <v>513422200103043820</v>
          </cell>
          <cell r="B469" t="str">
            <v>6</v>
          </cell>
          <cell r="C469" t="str">
            <v>拉初</v>
          </cell>
          <cell r="D469">
            <v>384.5</v>
          </cell>
          <cell r="E469">
            <v>76</v>
          </cell>
          <cell r="F469" t="str">
            <v>易涛</v>
          </cell>
          <cell r="G469">
            <v>66</v>
          </cell>
          <cell r="H469" t="str">
            <v>央宗娜姆</v>
          </cell>
          <cell r="I469">
            <v>69.5</v>
          </cell>
          <cell r="J469" t="str">
            <v>彭丹</v>
          </cell>
          <cell r="K469">
            <v>25</v>
          </cell>
          <cell r="L469" t="str">
            <v>王春波</v>
          </cell>
          <cell r="M469">
            <v>27</v>
          </cell>
          <cell r="N469" t="str">
            <v>叶小军</v>
          </cell>
          <cell r="O469">
            <v>30</v>
          </cell>
          <cell r="P469" t="str">
            <v>肖霞</v>
          </cell>
          <cell r="Q469">
            <v>38</v>
          </cell>
          <cell r="R469" t="str">
            <v>杨艳</v>
          </cell>
          <cell r="S469">
            <v>30</v>
          </cell>
          <cell r="T469" t="str">
            <v>潘润</v>
          </cell>
          <cell r="U469">
            <v>23</v>
          </cell>
          <cell r="V469" t="str">
            <v>刘壑</v>
          </cell>
        </row>
        <row r="470">
          <cell r="A470" t="str">
            <v>513422200304160310</v>
          </cell>
          <cell r="B470" t="str">
            <v>6</v>
          </cell>
          <cell r="C470" t="str">
            <v>仁青达瓦</v>
          </cell>
          <cell r="D470">
            <v>384</v>
          </cell>
          <cell r="E470">
            <v>74</v>
          </cell>
          <cell r="F470" t="str">
            <v>易涛</v>
          </cell>
          <cell r="G470">
            <v>49</v>
          </cell>
          <cell r="H470" t="str">
            <v>央宗娜姆</v>
          </cell>
          <cell r="I470">
            <v>46</v>
          </cell>
          <cell r="J470" t="str">
            <v>彭丹</v>
          </cell>
          <cell r="K470">
            <v>39</v>
          </cell>
          <cell r="L470" t="str">
            <v>王春波</v>
          </cell>
          <cell r="M470">
            <v>22</v>
          </cell>
          <cell r="N470" t="str">
            <v>叶小军</v>
          </cell>
          <cell r="O470">
            <v>21</v>
          </cell>
          <cell r="P470" t="str">
            <v>肖霞</v>
          </cell>
          <cell r="Q470">
            <v>45</v>
          </cell>
          <cell r="R470" t="str">
            <v>杨艳</v>
          </cell>
          <cell r="S470">
            <v>51</v>
          </cell>
          <cell r="T470" t="str">
            <v>潘润</v>
          </cell>
          <cell r="U470">
            <v>37</v>
          </cell>
          <cell r="V470" t="str">
            <v>刘壑</v>
          </cell>
        </row>
        <row r="471">
          <cell r="A471" t="str">
            <v>513422200004151121</v>
          </cell>
          <cell r="B471" t="str">
            <v>6</v>
          </cell>
          <cell r="C471" t="str">
            <v>王伍牛</v>
          </cell>
          <cell r="D471">
            <v>383</v>
          </cell>
          <cell r="E471">
            <v>91</v>
          </cell>
          <cell r="F471" t="str">
            <v>易涛</v>
          </cell>
          <cell r="G471">
            <v>49</v>
          </cell>
          <cell r="H471" t="str">
            <v>央宗娜姆</v>
          </cell>
          <cell r="I471">
            <v>58</v>
          </cell>
          <cell r="J471" t="str">
            <v>彭丹</v>
          </cell>
          <cell r="K471">
            <v>24</v>
          </cell>
          <cell r="L471" t="str">
            <v>王春波</v>
          </cell>
          <cell r="M471">
            <v>20</v>
          </cell>
          <cell r="N471" t="str">
            <v>叶小军</v>
          </cell>
          <cell r="O471">
            <v>27</v>
          </cell>
          <cell r="P471" t="str">
            <v>肖霞</v>
          </cell>
          <cell r="Q471">
            <v>39</v>
          </cell>
          <cell r="R471" t="str">
            <v>杨艳</v>
          </cell>
          <cell r="S471">
            <v>48</v>
          </cell>
          <cell r="T471" t="str">
            <v>潘润</v>
          </cell>
          <cell r="U471">
            <v>27</v>
          </cell>
          <cell r="V471" t="str">
            <v>刘壑</v>
          </cell>
        </row>
        <row r="472">
          <cell r="A472" t="str">
            <v>513422200401120943</v>
          </cell>
          <cell r="B472" t="str">
            <v>6</v>
          </cell>
          <cell r="C472" t="str">
            <v>沈志英</v>
          </cell>
          <cell r="D472">
            <v>380</v>
          </cell>
          <cell r="E472">
            <v>78</v>
          </cell>
          <cell r="F472" t="str">
            <v>易涛</v>
          </cell>
          <cell r="G472">
            <v>53</v>
          </cell>
          <cell r="H472" t="str">
            <v>央宗娜姆</v>
          </cell>
          <cell r="I472">
            <v>80</v>
          </cell>
          <cell r="J472" t="str">
            <v>彭丹</v>
          </cell>
          <cell r="K472">
            <v>14</v>
          </cell>
          <cell r="L472" t="str">
            <v>王春波</v>
          </cell>
          <cell r="M472">
            <v>19</v>
          </cell>
          <cell r="N472" t="str">
            <v>叶小军</v>
          </cell>
          <cell r="O472">
            <v>18</v>
          </cell>
          <cell r="P472" t="str">
            <v>肖霞</v>
          </cell>
          <cell r="Q472">
            <v>41</v>
          </cell>
          <cell r="R472" t="str">
            <v>杨艳</v>
          </cell>
          <cell r="S472">
            <v>39</v>
          </cell>
          <cell r="T472" t="str">
            <v>潘润</v>
          </cell>
          <cell r="U472">
            <v>38</v>
          </cell>
          <cell r="V472" t="str">
            <v>刘壑</v>
          </cell>
        </row>
        <row r="473">
          <cell r="A473" t="str">
            <v>513422200312180020</v>
          </cell>
          <cell r="B473" t="str">
            <v>6</v>
          </cell>
          <cell r="C473" t="str">
            <v>龚星美</v>
          </cell>
          <cell r="D473">
            <v>379</v>
          </cell>
          <cell r="E473">
            <v>84</v>
          </cell>
          <cell r="F473" t="str">
            <v>易涛</v>
          </cell>
          <cell r="G473">
            <v>10</v>
          </cell>
          <cell r="H473" t="str">
            <v>央宗娜姆</v>
          </cell>
          <cell r="I473">
            <v>48</v>
          </cell>
          <cell r="J473" t="str">
            <v>彭丹</v>
          </cell>
          <cell r="K473">
            <v>26</v>
          </cell>
          <cell r="L473" t="str">
            <v>王春波</v>
          </cell>
          <cell r="M473">
            <v>36</v>
          </cell>
          <cell r="N473" t="str">
            <v>叶小军</v>
          </cell>
          <cell r="O473">
            <v>65</v>
          </cell>
          <cell r="P473" t="str">
            <v>肖霞</v>
          </cell>
          <cell r="Q473">
            <v>44</v>
          </cell>
          <cell r="R473" t="str">
            <v>杨艳</v>
          </cell>
          <cell r="S473">
            <v>41</v>
          </cell>
          <cell r="T473" t="str">
            <v>潘润</v>
          </cell>
          <cell r="U473">
            <v>25</v>
          </cell>
          <cell r="V473" t="str">
            <v>刘壑</v>
          </cell>
        </row>
        <row r="474">
          <cell r="A474" t="str">
            <v>513422200205044824</v>
          </cell>
          <cell r="B474" t="str">
            <v>6</v>
          </cell>
          <cell r="C474" t="str">
            <v>祝玛央宗</v>
          </cell>
          <cell r="D474">
            <v>377</v>
          </cell>
          <cell r="E474">
            <v>97</v>
          </cell>
          <cell r="F474" t="str">
            <v>易涛</v>
          </cell>
          <cell r="G474">
            <v>46</v>
          </cell>
          <cell r="H474" t="str">
            <v>央宗娜姆</v>
          </cell>
          <cell r="I474">
            <v>54</v>
          </cell>
          <cell r="J474" t="str">
            <v>彭丹</v>
          </cell>
          <cell r="K474">
            <v>35</v>
          </cell>
          <cell r="L474" t="str">
            <v>王春波</v>
          </cell>
          <cell r="M474">
            <v>21</v>
          </cell>
          <cell r="N474" t="str">
            <v>叶小军</v>
          </cell>
          <cell r="O474">
            <v>31</v>
          </cell>
          <cell r="P474" t="str">
            <v>肖霞</v>
          </cell>
          <cell r="Q474">
            <v>33</v>
          </cell>
          <cell r="R474" t="str">
            <v>杨艳</v>
          </cell>
          <cell r="S474">
            <v>34</v>
          </cell>
          <cell r="T474" t="str">
            <v>潘润</v>
          </cell>
          <cell r="U474">
            <v>26</v>
          </cell>
          <cell r="V474" t="str">
            <v>刘壑</v>
          </cell>
        </row>
        <row r="475">
          <cell r="A475" t="str">
            <v>513422200311060019</v>
          </cell>
          <cell r="B475" t="str">
            <v>6</v>
          </cell>
          <cell r="C475" t="str">
            <v>达珍普祖</v>
          </cell>
          <cell r="D475">
            <v>372.5</v>
          </cell>
          <cell r="E475">
            <v>72</v>
          </cell>
          <cell r="F475" t="str">
            <v>易涛</v>
          </cell>
          <cell r="G475">
            <v>78</v>
          </cell>
          <cell r="H475" t="str">
            <v>央宗娜姆</v>
          </cell>
          <cell r="I475">
            <v>32.5</v>
          </cell>
          <cell r="J475" t="str">
            <v>彭丹</v>
          </cell>
          <cell r="K475">
            <v>23</v>
          </cell>
          <cell r="L475" t="str">
            <v>王春波</v>
          </cell>
          <cell r="M475">
            <v>23</v>
          </cell>
          <cell r="N475" t="str">
            <v>叶小军</v>
          </cell>
          <cell r="O475">
            <v>28</v>
          </cell>
          <cell r="P475" t="str">
            <v>肖霞</v>
          </cell>
          <cell r="Q475">
            <v>40</v>
          </cell>
          <cell r="R475" t="str">
            <v>杨艳</v>
          </cell>
          <cell r="S475">
            <v>50</v>
          </cell>
          <cell r="T475" t="str">
            <v>潘润</v>
          </cell>
          <cell r="U475">
            <v>26</v>
          </cell>
          <cell r="V475" t="str">
            <v>刘壑</v>
          </cell>
        </row>
        <row r="476">
          <cell r="A476" t="str">
            <v>513422200104012313</v>
          </cell>
          <cell r="B476" t="str">
            <v>6</v>
          </cell>
          <cell r="C476" t="str">
            <v>呷措仁清</v>
          </cell>
          <cell r="D476">
            <v>363</v>
          </cell>
          <cell r="E476">
            <v>73</v>
          </cell>
          <cell r="F476" t="str">
            <v>易涛</v>
          </cell>
          <cell r="G476">
            <v>57</v>
          </cell>
          <cell r="H476" t="str">
            <v>央宗娜姆</v>
          </cell>
          <cell r="I476">
            <v>41</v>
          </cell>
          <cell r="J476" t="str">
            <v>彭丹</v>
          </cell>
          <cell r="K476">
            <v>20</v>
          </cell>
          <cell r="L476" t="str">
            <v>王春波</v>
          </cell>
          <cell r="M476">
            <v>26</v>
          </cell>
          <cell r="N476" t="str">
            <v>叶小军</v>
          </cell>
          <cell r="O476">
            <v>42</v>
          </cell>
          <cell r="P476" t="str">
            <v>肖霞</v>
          </cell>
          <cell r="Q476">
            <v>35</v>
          </cell>
          <cell r="R476" t="str">
            <v>杨艳</v>
          </cell>
          <cell r="S476">
            <v>43</v>
          </cell>
          <cell r="T476" t="str">
            <v>潘润</v>
          </cell>
          <cell r="U476">
            <v>26</v>
          </cell>
          <cell r="V476" t="str">
            <v>刘壑</v>
          </cell>
        </row>
        <row r="477">
          <cell r="A477" t="str">
            <v>513422200011252713</v>
          </cell>
          <cell r="B477" t="str">
            <v>6</v>
          </cell>
          <cell r="C477" t="str">
            <v>陶友林</v>
          </cell>
          <cell r="D477">
            <v>357.5</v>
          </cell>
          <cell r="E477">
            <v>61</v>
          </cell>
          <cell r="F477" t="str">
            <v>易涛</v>
          </cell>
          <cell r="G477">
            <v>80</v>
          </cell>
          <cell r="H477" t="str">
            <v>央宗娜姆</v>
          </cell>
          <cell r="I477">
            <v>55.5</v>
          </cell>
          <cell r="J477" t="str">
            <v>彭丹</v>
          </cell>
          <cell r="K477">
            <v>25</v>
          </cell>
          <cell r="L477" t="str">
            <v>王春波</v>
          </cell>
          <cell r="M477">
            <v>21</v>
          </cell>
          <cell r="N477" t="str">
            <v>叶小军</v>
          </cell>
          <cell r="O477">
            <v>26</v>
          </cell>
          <cell r="P477" t="str">
            <v>肖霞</v>
          </cell>
          <cell r="Q477">
            <v>29</v>
          </cell>
          <cell r="R477" t="str">
            <v>杨艳</v>
          </cell>
          <cell r="S477">
            <v>26</v>
          </cell>
          <cell r="T477" t="str">
            <v>潘润</v>
          </cell>
          <cell r="U477">
            <v>34</v>
          </cell>
          <cell r="V477" t="str">
            <v>刘壑</v>
          </cell>
        </row>
        <row r="478">
          <cell r="A478" t="str">
            <v>513422200404061918</v>
          </cell>
          <cell r="B478" t="str">
            <v>6</v>
          </cell>
          <cell r="C478" t="str">
            <v>祝子古</v>
          </cell>
          <cell r="D478">
            <v>352.5</v>
          </cell>
          <cell r="E478">
            <v>69</v>
          </cell>
          <cell r="F478" t="str">
            <v>易涛</v>
          </cell>
          <cell r="G478">
            <v>57</v>
          </cell>
          <cell r="H478" t="str">
            <v>央宗娜姆</v>
          </cell>
          <cell r="I478">
            <v>59.5</v>
          </cell>
          <cell r="J478" t="str">
            <v>彭丹</v>
          </cell>
          <cell r="K478">
            <v>35</v>
          </cell>
          <cell r="L478" t="str">
            <v>王春波</v>
          </cell>
          <cell r="M478">
            <v>28</v>
          </cell>
          <cell r="N478" t="str">
            <v>叶小军</v>
          </cell>
          <cell r="O478">
            <v>35</v>
          </cell>
          <cell r="P478" t="str">
            <v>肖霞</v>
          </cell>
          <cell r="Q478">
            <v>20</v>
          </cell>
          <cell r="R478" t="str">
            <v>杨艳</v>
          </cell>
          <cell r="S478">
            <v>26</v>
          </cell>
          <cell r="T478" t="str">
            <v>潘润</v>
          </cell>
          <cell r="U478">
            <v>23</v>
          </cell>
          <cell r="V478" t="str">
            <v>刘壑</v>
          </cell>
        </row>
        <row r="479">
          <cell r="A479" t="str">
            <v>513422200404140317</v>
          </cell>
          <cell r="B479" t="str">
            <v>6</v>
          </cell>
          <cell r="C479" t="str">
            <v>丹增益西</v>
          </cell>
          <cell r="D479">
            <v>299.5</v>
          </cell>
          <cell r="E479">
            <v>73</v>
          </cell>
          <cell r="F479" t="str">
            <v>易涛</v>
          </cell>
          <cell r="G479">
            <v>61</v>
          </cell>
          <cell r="H479" t="str">
            <v>央宗娜姆</v>
          </cell>
          <cell r="I479">
            <v>32.5</v>
          </cell>
          <cell r="J479" t="str">
            <v>彭丹</v>
          </cell>
          <cell r="K479">
            <v>32</v>
          </cell>
          <cell r="L479" t="str">
            <v>王春波</v>
          </cell>
          <cell r="M479">
            <v>20</v>
          </cell>
          <cell r="N479" t="str">
            <v>叶小军</v>
          </cell>
          <cell r="O479">
            <v>22</v>
          </cell>
          <cell r="P479" t="str">
            <v>肖霞</v>
          </cell>
          <cell r="Q479">
            <v>20</v>
          </cell>
          <cell r="R479" t="str">
            <v>杨艳</v>
          </cell>
          <cell r="S479">
            <v>20</v>
          </cell>
          <cell r="T479" t="str">
            <v>潘润</v>
          </cell>
          <cell r="U479">
            <v>19</v>
          </cell>
          <cell r="V479" t="str">
            <v>刘壑</v>
          </cell>
        </row>
        <row r="480">
          <cell r="A480" t="str">
            <v>513422200406085016</v>
          </cell>
          <cell r="B480" t="str">
            <v>7</v>
          </cell>
          <cell r="C480" t="str">
            <v>杜基偏初</v>
          </cell>
          <cell r="D480">
            <v>629</v>
          </cell>
          <cell r="E480">
            <v>92</v>
          </cell>
          <cell r="F480" t="str">
            <v>肖锐</v>
          </cell>
          <cell r="G480">
            <v>104</v>
          </cell>
          <cell r="H480" t="str">
            <v>李黎明</v>
          </cell>
          <cell r="I480">
            <v>60</v>
          </cell>
          <cell r="J480" t="str">
            <v>曾佳瑶</v>
          </cell>
          <cell r="K480">
            <v>61</v>
          </cell>
          <cell r="L480" t="str">
            <v>王春波</v>
          </cell>
          <cell r="M480">
            <v>49</v>
          </cell>
          <cell r="N480" t="str">
            <v>叶小军</v>
          </cell>
          <cell r="O480">
            <v>61</v>
          </cell>
          <cell r="P480" t="str">
            <v>辜英琼</v>
          </cell>
          <cell r="Q480">
            <v>48</v>
          </cell>
          <cell r="R480" t="str">
            <v>杨艳</v>
          </cell>
          <cell r="S480">
            <v>74</v>
          </cell>
          <cell r="T480" t="str">
            <v>金明龙</v>
          </cell>
          <cell r="U480">
            <v>80</v>
          </cell>
          <cell r="V480" t="str">
            <v>胡柔殳</v>
          </cell>
        </row>
        <row r="481">
          <cell r="A481" t="str">
            <v>513422200010102510</v>
          </cell>
          <cell r="B481" t="str">
            <v>7</v>
          </cell>
          <cell r="C481" t="str">
            <v>熊小同</v>
          </cell>
          <cell r="D481">
            <v>603</v>
          </cell>
          <cell r="E481">
            <v>90</v>
          </cell>
          <cell r="F481" t="str">
            <v>肖锐</v>
          </cell>
          <cell r="G481">
            <v>114</v>
          </cell>
          <cell r="H481" t="str">
            <v>李黎明</v>
          </cell>
          <cell r="I481">
            <v>95</v>
          </cell>
          <cell r="J481" t="str">
            <v>曾佳瑶</v>
          </cell>
          <cell r="K481">
            <v>51</v>
          </cell>
          <cell r="L481" t="str">
            <v>王春波</v>
          </cell>
          <cell r="M481">
            <v>47</v>
          </cell>
          <cell r="N481" t="str">
            <v>叶小军</v>
          </cell>
          <cell r="O481">
            <v>42</v>
          </cell>
          <cell r="P481" t="str">
            <v>辜英琼</v>
          </cell>
          <cell r="Q481">
            <v>48</v>
          </cell>
          <cell r="R481" t="str">
            <v>杨艳</v>
          </cell>
          <cell r="S481">
            <v>59</v>
          </cell>
          <cell r="T481" t="str">
            <v>金明龙</v>
          </cell>
          <cell r="U481">
            <v>57</v>
          </cell>
          <cell r="V481" t="str">
            <v>胡柔殳</v>
          </cell>
        </row>
        <row r="482">
          <cell r="A482" t="str">
            <v>513422200510011519</v>
          </cell>
          <cell r="B482" t="str">
            <v>7</v>
          </cell>
          <cell r="C482" t="str">
            <v>李林慧</v>
          </cell>
          <cell r="D482">
            <v>594</v>
          </cell>
          <cell r="E482">
            <v>85</v>
          </cell>
          <cell r="F482" t="str">
            <v>肖锐</v>
          </cell>
          <cell r="G482">
            <v>117</v>
          </cell>
          <cell r="H482" t="str">
            <v>李黎明</v>
          </cell>
          <cell r="I482">
            <v>62</v>
          </cell>
          <cell r="J482" t="str">
            <v>曾佳瑶</v>
          </cell>
          <cell r="K482">
            <v>45</v>
          </cell>
          <cell r="L482" t="str">
            <v>王春波</v>
          </cell>
          <cell r="M482">
            <v>51</v>
          </cell>
          <cell r="N482" t="str">
            <v>叶小军</v>
          </cell>
          <cell r="O482">
            <v>78</v>
          </cell>
          <cell r="P482" t="str">
            <v>辜英琼</v>
          </cell>
          <cell r="Q482">
            <v>42</v>
          </cell>
          <cell r="R482" t="str">
            <v>杨艳</v>
          </cell>
          <cell r="S482">
            <v>48</v>
          </cell>
          <cell r="T482" t="str">
            <v>金明龙</v>
          </cell>
          <cell r="U482">
            <v>66</v>
          </cell>
          <cell r="V482" t="str">
            <v>胡柔殳</v>
          </cell>
        </row>
        <row r="483">
          <cell r="A483" t="str">
            <v>513422200305094220</v>
          </cell>
          <cell r="B483" t="str">
            <v>7</v>
          </cell>
          <cell r="C483" t="str">
            <v>杨万秀</v>
          </cell>
          <cell r="D483">
            <v>592</v>
          </cell>
          <cell r="E483">
            <v>93</v>
          </cell>
          <cell r="F483" t="str">
            <v>肖锐</v>
          </cell>
          <cell r="G483">
            <v>106</v>
          </cell>
          <cell r="H483" t="str">
            <v>李黎明</v>
          </cell>
          <cell r="I483">
            <v>64</v>
          </cell>
          <cell r="J483" t="str">
            <v>曾佳瑶</v>
          </cell>
          <cell r="K483">
            <v>52</v>
          </cell>
          <cell r="L483" t="str">
            <v>王春波</v>
          </cell>
          <cell r="M483">
            <v>59</v>
          </cell>
          <cell r="N483" t="str">
            <v>叶小军</v>
          </cell>
          <cell r="O483">
            <v>68</v>
          </cell>
          <cell r="P483" t="str">
            <v>辜英琼</v>
          </cell>
          <cell r="Q483">
            <v>53</v>
          </cell>
          <cell r="R483" t="str">
            <v>杨艳</v>
          </cell>
          <cell r="S483">
            <v>45</v>
          </cell>
          <cell r="T483" t="str">
            <v>金明龙</v>
          </cell>
          <cell r="U483">
            <v>52</v>
          </cell>
          <cell r="V483" t="str">
            <v>胡柔殳</v>
          </cell>
        </row>
        <row r="484">
          <cell r="A484" t="str">
            <v>513422200204061315</v>
          </cell>
          <cell r="B484" t="str">
            <v>7</v>
          </cell>
          <cell r="C484" t="str">
            <v>彭古哈</v>
          </cell>
          <cell r="D484">
            <v>569.5</v>
          </cell>
          <cell r="E484">
            <v>73</v>
          </cell>
          <cell r="F484" t="str">
            <v>肖锐</v>
          </cell>
          <cell r="G484">
            <v>108</v>
          </cell>
          <cell r="H484" t="str">
            <v>李黎明</v>
          </cell>
          <cell r="I484">
            <v>59.5</v>
          </cell>
          <cell r="J484" t="str">
            <v>曾佳瑶</v>
          </cell>
          <cell r="K484">
            <v>53</v>
          </cell>
          <cell r="L484" t="str">
            <v>王春波</v>
          </cell>
          <cell r="M484">
            <v>56</v>
          </cell>
          <cell r="N484" t="str">
            <v>叶小军</v>
          </cell>
          <cell r="O484">
            <v>60</v>
          </cell>
          <cell r="P484" t="str">
            <v>辜英琼</v>
          </cell>
          <cell r="Q484">
            <v>70</v>
          </cell>
          <cell r="R484" t="str">
            <v>杨艳</v>
          </cell>
          <cell r="S484">
            <v>52</v>
          </cell>
          <cell r="T484" t="str">
            <v>金明龙</v>
          </cell>
          <cell r="U484">
            <v>38</v>
          </cell>
          <cell r="V484" t="str">
            <v>胡柔殳</v>
          </cell>
        </row>
        <row r="485">
          <cell r="A485" t="str">
            <v>51342220031201441X</v>
          </cell>
          <cell r="B485" t="str">
            <v>7</v>
          </cell>
          <cell r="C485" t="str">
            <v>鲁绒偏初</v>
          </cell>
          <cell r="D485">
            <v>568</v>
          </cell>
          <cell r="E485">
            <v>78</v>
          </cell>
          <cell r="F485" t="str">
            <v>肖锐</v>
          </cell>
          <cell r="G485">
            <v>78</v>
          </cell>
          <cell r="H485" t="str">
            <v>李黎明</v>
          </cell>
          <cell r="I485">
            <v>90</v>
          </cell>
          <cell r="J485" t="str">
            <v>曾佳瑶</v>
          </cell>
          <cell r="K485">
            <v>64</v>
          </cell>
          <cell r="L485" t="str">
            <v>王春波</v>
          </cell>
          <cell r="M485">
            <v>53</v>
          </cell>
          <cell r="N485" t="str">
            <v>叶小军</v>
          </cell>
          <cell r="O485">
            <v>76</v>
          </cell>
          <cell r="P485" t="str">
            <v>辜英琼</v>
          </cell>
          <cell r="Q485">
            <v>42</v>
          </cell>
          <cell r="R485" t="str">
            <v>杨艳</v>
          </cell>
          <cell r="S485">
            <v>39</v>
          </cell>
          <cell r="T485" t="str">
            <v>金明龙</v>
          </cell>
          <cell r="U485">
            <v>48</v>
          </cell>
          <cell r="V485" t="str">
            <v>胡柔殳</v>
          </cell>
        </row>
        <row r="486">
          <cell r="A486" t="str">
            <v>513422200301094426</v>
          </cell>
          <cell r="B486" t="str">
            <v>7</v>
          </cell>
          <cell r="C486" t="str">
            <v>次尔卓玛</v>
          </cell>
          <cell r="D486">
            <v>558.5</v>
          </cell>
          <cell r="E486">
            <v>86</v>
          </cell>
          <cell r="F486" t="str">
            <v>肖锐</v>
          </cell>
          <cell r="G486">
            <v>65</v>
          </cell>
          <cell r="H486" t="str">
            <v>李黎明</v>
          </cell>
          <cell r="I486">
            <v>108.5</v>
          </cell>
          <cell r="J486" t="str">
            <v>曾佳瑶</v>
          </cell>
          <cell r="K486">
            <v>52</v>
          </cell>
          <cell r="L486" t="str">
            <v>王春波</v>
          </cell>
          <cell r="M486">
            <v>14</v>
          </cell>
          <cell r="N486" t="str">
            <v>叶小军</v>
          </cell>
          <cell r="O486">
            <v>49</v>
          </cell>
          <cell r="P486" t="str">
            <v>辜英琼</v>
          </cell>
          <cell r="Q486">
            <v>66</v>
          </cell>
          <cell r="R486" t="str">
            <v>杨艳</v>
          </cell>
          <cell r="S486">
            <v>65</v>
          </cell>
          <cell r="T486" t="str">
            <v>金明龙</v>
          </cell>
          <cell r="U486">
            <v>53</v>
          </cell>
          <cell r="V486" t="str">
            <v>胡柔殳</v>
          </cell>
        </row>
        <row r="487">
          <cell r="A487" t="str">
            <v>513422200305124813</v>
          </cell>
          <cell r="B487" t="str">
            <v>7</v>
          </cell>
          <cell r="C487" t="str">
            <v>小勇</v>
          </cell>
          <cell r="D487">
            <v>553</v>
          </cell>
          <cell r="E487">
            <v>81</v>
          </cell>
          <cell r="F487" t="str">
            <v>肖锐</v>
          </cell>
          <cell r="G487">
            <v>92</v>
          </cell>
          <cell r="H487" t="str">
            <v>李黎明</v>
          </cell>
          <cell r="I487">
            <v>57</v>
          </cell>
          <cell r="J487" t="str">
            <v>曾佳瑶</v>
          </cell>
          <cell r="K487">
            <v>64</v>
          </cell>
          <cell r="L487" t="str">
            <v>王春波</v>
          </cell>
          <cell r="M487">
            <v>39</v>
          </cell>
          <cell r="N487" t="str">
            <v>叶小军</v>
          </cell>
          <cell r="O487">
            <v>54</v>
          </cell>
          <cell r="P487" t="str">
            <v>辜英琼</v>
          </cell>
          <cell r="Q487">
            <v>47</v>
          </cell>
          <cell r="R487" t="str">
            <v>杨艳</v>
          </cell>
          <cell r="S487">
            <v>64</v>
          </cell>
          <cell r="T487" t="str">
            <v>金明龙</v>
          </cell>
          <cell r="U487">
            <v>55</v>
          </cell>
          <cell r="V487" t="str">
            <v>胡柔殳</v>
          </cell>
        </row>
        <row r="488">
          <cell r="A488" t="str">
            <v>513422200110043829</v>
          </cell>
          <cell r="B488" t="str">
            <v>7</v>
          </cell>
          <cell r="C488" t="str">
            <v>宋明芳</v>
          </cell>
          <cell r="D488">
            <v>533.5</v>
          </cell>
          <cell r="E488">
            <v>101</v>
          </cell>
          <cell r="F488" t="str">
            <v>肖锐</v>
          </cell>
          <cell r="G488">
            <v>48</v>
          </cell>
          <cell r="H488" t="str">
            <v>李黎明</v>
          </cell>
          <cell r="I488">
            <v>114.5</v>
          </cell>
          <cell r="J488" t="str">
            <v>曾佳瑶</v>
          </cell>
          <cell r="K488">
            <v>45</v>
          </cell>
          <cell r="L488" t="str">
            <v>王春波</v>
          </cell>
          <cell r="M488">
            <v>28</v>
          </cell>
          <cell r="N488" t="str">
            <v>叶小军</v>
          </cell>
          <cell r="O488">
            <v>33</v>
          </cell>
          <cell r="P488" t="str">
            <v>辜英琼</v>
          </cell>
          <cell r="Q488">
            <v>74</v>
          </cell>
          <cell r="R488" t="str">
            <v>杨艳</v>
          </cell>
          <cell r="S488">
            <v>47</v>
          </cell>
          <cell r="T488" t="str">
            <v>金明龙</v>
          </cell>
          <cell r="U488">
            <v>43</v>
          </cell>
          <cell r="V488" t="str">
            <v>胡柔殳</v>
          </cell>
        </row>
        <row r="489">
          <cell r="A489" t="str">
            <v>513422200108201517</v>
          </cell>
          <cell r="B489" t="str">
            <v>7</v>
          </cell>
          <cell r="C489" t="str">
            <v>沈遥辉</v>
          </cell>
          <cell r="D489">
            <v>532.5</v>
          </cell>
          <cell r="E489">
            <v>76</v>
          </cell>
          <cell r="F489" t="str">
            <v>肖锐</v>
          </cell>
          <cell r="G489">
            <v>72</v>
          </cell>
          <cell r="H489" t="str">
            <v>李黎明</v>
          </cell>
          <cell r="I489">
            <v>96.5</v>
          </cell>
          <cell r="J489" t="str">
            <v>曾佳瑶</v>
          </cell>
          <cell r="K489">
            <v>45</v>
          </cell>
          <cell r="L489" t="str">
            <v>王春波</v>
          </cell>
          <cell r="M489">
            <v>38</v>
          </cell>
          <cell r="N489" t="str">
            <v>叶小军</v>
          </cell>
          <cell r="O489">
            <v>50</v>
          </cell>
          <cell r="P489" t="str">
            <v>辜英琼</v>
          </cell>
          <cell r="Q489">
            <v>58</v>
          </cell>
          <cell r="R489" t="str">
            <v>杨艳</v>
          </cell>
          <cell r="S489">
            <v>54</v>
          </cell>
          <cell r="T489" t="str">
            <v>金明龙</v>
          </cell>
          <cell r="U489">
            <v>43</v>
          </cell>
          <cell r="V489" t="str">
            <v>胡柔殳</v>
          </cell>
        </row>
        <row r="490">
          <cell r="A490" t="str">
            <v>513422200312110014</v>
          </cell>
          <cell r="B490" t="str">
            <v>7</v>
          </cell>
          <cell r="C490" t="str">
            <v>马健</v>
          </cell>
          <cell r="D490">
            <v>516</v>
          </cell>
          <cell r="E490">
            <v>79</v>
          </cell>
          <cell r="F490" t="str">
            <v>肖锐</v>
          </cell>
          <cell r="G490">
            <v>79</v>
          </cell>
          <cell r="H490" t="str">
            <v>李黎明</v>
          </cell>
          <cell r="I490">
            <v>60</v>
          </cell>
          <cell r="J490" t="str">
            <v>曾佳瑶</v>
          </cell>
          <cell r="K490">
            <v>64</v>
          </cell>
          <cell r="L490" t="str">
            <v>王春波</v>
          </cell>
          <cell r="M490">
            <v>26</v>
          </cell>
          <cell r="N490" t="str">
            <v>叶小军</v>
          </cell>
          <cell r="O490">
            <v>51</v>
          </cell>
          <cell r="P490" t="str">
            <v>辜英琼</v>
          </cell>
          <cell r="Q490">
            <v>47</v>
          </cell>
          <cell r="R490" t="str">
            <v>杨艳</v>
          </cell>
          <cell r="S490">
            <v>54</v>
          </cell>
          <cell r="T490" t="str">
            <v>金明龙</v>
          </cell>
          <cell r="U490">
            <v>56</v>
          </cell>
          <cell r="V490" t="str">
            <v>胡柔殳</v>
          </cell>
        </row>
        <row r="491">
          <cell r="A491" t="str">
            <v>51342220010405381X</v>
          </cell>
          <cell r="B491" t="str">
            <v>7</v>
          </cell>
          <cell r="C491" t="str">
            <v>杨建钢</v>
          </cell>
          <cell r="D491">
            <v>505</v>
          </cell>
          <cell r="E491">
            <v>75</v>
          </cell>
          <cell r="F491" t="str">
            <v>肖锐</v>
          </cell>
          <cell r="G491">
            <v>70</v>
          </cell>
          <cell r="H491" t="str">
            <v>李黎明</v>
          </cell>
          <cell r="I491">
            <v>49</v>
          </cell>
          <cell r="J491" t="str">
            <v>曾佳瑶</v>
          </cell>
          <cell r="K491">
            <v>42</v>
          </cell>
          <cell r="L491" t="str">
            <v>王春波</v>
          </cell>
          <cell r="M491">
            <v>51</v>
          </cell>
          <cell r="N491" t="str">
            <v>叶小军</v>
          </cell>
          <cell r="O491">
            <v>53</v>
          </cell>
          <cell r="P491" t="str">
            <v>辜英琼</v>
          </cell>
          <cell r="Q491">
            <v>41</v>
          </cell>
          <cell r="R491" t="str">
            <v>杨艳</v>
          </cell>
          <cell r="S491">
            <v>71</v>
          </cell>
          <cell r="T491" t="str">
            <v>金明龙</v>
          </cell>
          <cell r="U491">
            <v>53</v>
          </cell>
          <cell r="V491" t="str">
            <v>胡柔殳</v>
          </cell>
        </row>
        <row r="492">
          <cell r="A492" t="str">
            <v>513422200410171726</v>
          </cell>
          <cell r="B492" t="str">
            <v>7</v>
          </cell>
          <cell r="C492" t="str">
            <v>熊秋月</v>
          </cell>
          <cell r="D492">
            <v>492</v>
          </cell>
          <cell r="E492">
            <v>78</v>
          </cell>
          <cell r="F492" t="str">
            <v>肖锐</v>
          </cell>
          <cell r="G492">
            <v>72</v>
          </cell>
          <cell r="H492" t="str">
            <v>李黎明</v>
          </cell>
          <cell r="I492">
            <v>86</v>
          </cell>
          <cell r="J492" t="str">
            <v>曾佳瑶</v>
          </cell>
          <cell r="K492">
            <v>36</v>
          </cell>
          <cell r="L492" t="str">
            <v>王春波</v>
          </cell>
          <cell r="M492">
            <v>50</v>
          </cell>
          <cell r="N492" t="str">
            <v>叶小军</v>
          </cell>
          <cell r="O492">
            <v>53</v>
          </cell>
          <cell r="P492" t="str">
            <v>辜英琼</v>
          </cell>
          <cell r="Q492">
            <v>37</v>
          </cell>
          <cell r="R492" t="str">
            <v>杨艳</v>
          </cell>
          <cell r="S492">
            <v>39</v>
          </cell>
          <cell r="T492" t="str">
            <v>金明龙</v>
          </cell>
          <cell r="U492">
            <v>41</v>
          </cell>
          <cell r="V492" t="str">
            <v>胡柔殳</v>
          </cell>
        </row>
        <row r="493">
          <cell r="A493" t="str">
            <v>51342220021010131X</v>
          </cell>
          <cell r="B493" t="str">
            <v>7</v>
          </cell>
          <cell r="C493" t="str">
            <v>何打针</v>
          </cell>
          <cell r="D493">
            <v>481.5</v>
          </cell>
          <cell r="E493">
            <v>69</v>
          </cell>
          <cell r="F493" t="str">
            <v>肖锐</v>
          </cell>
          <cell r="G493">
            <v>100</v>
          </cell>
          <cell r="H493" t="str">
            <v>李黎明</v>
          </cell>
          <cell r="I493">
            <v>38.5</v>
          </cell>
          <cell r="J493" t="str">
            <v>曾佳瑶</v>
          </cell>
          <cell r="K493">
            <v>80</v>
          </cell>
          <cell r="L493" t="str">
            <v>王春波</v>
          </cell>
          <cell r="M493">
            <v>57</v>
          </cell>
          <cell r="N493" t="str">
            <v>叶小军</v>
          </cell>
          <cell r="O493">
            <v>32</v>
          </cell>
          <cell r="P493" t="str">
            <v>辜英琼</v>
          </cell>
          <cell r="Q493">
            <v>29</v>
          </cell>
          <cell r="R493" t="str">
            <v>杨艳</v>
          </cell>
          <cell r="S493">
            <v>42</v>
          </cell>
          <cell r="T493" t="str">
            <v>金明龙</v>
          </cell>
          <cell r="U493">
            <v>34</v>
          </cell>
          <cell r="V493" t="str">
            <v>胡柔殳</v>
          </cell>
        </row>
        <row r="494">
          <cell r="A494" t="str">
            <v>513422200310062717</v>
          </cell>
          <cell r="B494" t="str">
            <v>7</v>
          </cell>
          <cell r="C494" t="str">
            <v>王小富</v>
          </cell>
          <cell r="D494">
            <v>474.5</v>
          </cell>
          <cell r="E494">
            <v>69</v>
          </cell>
          <cell r="F494" t="str">
            <v>肖锐</v>
          </cell>
          <cell r="G494">
            <v>73</v>
          </cell>
          <cell r="H494" t="str">
            <v>李黎明</v>
          </cell>
          <cell r="I494">
            <v>80.5</v>
          </cell>
          <cell r="J494" t="str">
            <v>曾佳瑶</v>
          </cell>
          <cell r="K494">
            <v>37</v>
          </cell>
          <cell r="L494" t="str">
            <v>王春波</v>
          </cell>
          <cell r="M494">
            <v>44</v>
          </cell>
          <cell r="N494" t="str">
            <v>叶小军</v>
          </cell>
          <cell r="O494">
            <v>42</v>
          </cell>
          <cell r="P494" t="str">
            <v>辜英琼</v>
          </cell>
          <cell r="Q494">
            <v>37</v>
          </cell>
          <cell r="R494" t="str">
            <v>杨艳</v>
          </cell>
          <cell r="S494">
            <v>53</v>
          </cell>
          <cell r="T494" t="str">
            <v>金明龙</v>
          </cell>
          <cell r="U494">
            <v>39</v>
          </cell>
          <cell r="V494" t="str">
            <v>胡柔殳</v>
          </cell>
        </row>
        <row r="495">
          <cell r="A495" t="str">
            <v>513422200402154846</v>
          </cell>
          <cell r="B495" t="str">
            <v>7</v>
          </cell>
          <cell r="C495" t="str">
            <v>苏朗祝玛</v>
          </cell>
          <cell r="D495">
            <v>469.5</v>
          </cell>
          <cell r="E495">
            <v>80</v>
          </cell>
          <cell r="F495" t="str">
            <v>肖锐</v>
          </cell>
          <cell r="G495">
            <v>45</v>
          </cell>
          <cell r="H495" t="str">
            <v>李黎明</v>
          </cell>
          <cell r="I495">
            <v>84.5</v>
          </cell>
          <cell r="J495" t="str">
            <v>曾佳瑶</v>
          </cell>
          <cell r="K495">
            <v>25</v>
          </cell>
          <cell r="L495" t="str">
            <v>王春波</v>
          </cell>
          <cell r="M495">
            <v>34</v>
          </cell>
          <cell r="N495" t="str">
            <v>叶小军</v>
          </cell>
          <cell r="O495">
            <v>31</v>
          </cell>
          <cell r="P495" t="str">
            <v>辜英琼</v>
          </cell>
          <cell r="Q495">
            <v>67</v>
          </cell>
          <cell r="R495" t="str">
            <v>杨艳</v>
          </cell>
          <cell r="S495">
            <v>63</v>
          </cell>
          <cell r="T495" t="str">
            <v>金明龙</v>
          </cell>
          <cell r="U495">
            <v>40</v>
          </cell>
          <cell r="V495" t="str">
            <v>胡柔殳</v>
          </cell>
        </row>
        <row r="496">
          <cell r="A496" t="str">
            <v>513422200210206613</v>
          </cell>
          <cell r="B496" t="str">
            <v>7</v>
          </cell>
          <cell r="C496" t="str">
            <v>何玉强</v>
          </cell>
          <cell r="D496">
            <v>467.5</v>
          </cell>
          <cell r="E496">
            <v>72</v>
          </cell>
          <cell r="F496" t="str">
            <v>肖锐</v>
          </cell>
          <cell r="G496">
            <v>98</v>
          </cell>
          <cell r="H496" t="str">
            <v>李黎明</v>
          </cell>
          <cell r="I496">
            <v>43.5</v>
          </cell>
          <cell r="J496" t="str">
            <v>曾佳瑶</v>
          </cell>
          <cell r="K496">
            <v>53</v>
          </cell>
          <cell r="L496" t="str">
            <v>王春波</v>
          </cell>
          <cell r="M496">
            <v>22</v>
          </cell>
          <cell r="N496" t="str">
            <v>叶小军</v>
          </cell>
          <cell r="O496">
            <v>46</v>
          </cell>
          <cell r="P496" t="str">
            <v>辜英琼</v>
          </cell>
          <cell r="Q496">
            <v>46</v>
          </cell>
          <cell r="R496" t="str">
            <v>杨艳</v>
          </cell>
          <cell r="S496">
            <v>40</v>
          </cell>
          <cell r="T496" t="str">
            <v>金明龙</v>
          </cell>
          <cell r="U496">
            <v>47</v>
          </cell>
          <cell r="V496" t="str">
            <v>胡柔殳</v>
          </cell>
        </row>
        <row r="497">
          <cell r="A497" t="str">
            <v>513422200308200025</v>
          </cell>
          <cell r="B497" t="str">
            <v>7</v>
          </cell>
          <cell r="C497" t="str">
            <v>巫晓兰</v>
          </cell>
          <cell r="D497">
            <v>462.5</v>
          </cell>
          <cell r="E497">
            <v>92</v>
          </cell>
          <cell r="F497" t="str">
            <v>肖锐</v>
          </cell>
          <cell r="G497">
            <v>49</v>
          </cell>
          <cell r="H497" t="str">
            <v>李黎明</v>
          </cell>
          <cell r="I497">
            <v>79.5</v>
          </cell>
          <cell r="J497" t="str">
            <v>曾佳瑶</v>
          </cell>
          <cell r="K497">
            <v>30</v>
          </cell>
          <cell r="L497" t="str">
            <v>王春波</v>
          </cell>
          <cell r="M497">
            <v>21</v>
          </cell>
          <cell r="N497" t="str">
            <v>叶小军</v>
          </cell>
          <cell r="O497">
            <v>37</v>
          </cell>
          <cell r="P497" t="str">
            <v>辜英琼</v>
          </cell>
          <cell r="Q497">
            <v>53</v>
          </cell>
          <cell r="R497" t="str">
            <v>杨艳</v>
          </cell>
          <cell r="S497">
            <v>51</v>
          </cell>
          <cell r="T497" t="str">
            <v>金明龙</v>
          </cell>
          <cell r="U497">
            <v>50</v>
          </cell>
          <cell r="V497" t="str">
            <v>胡柔殳</v>
          </cell>
        </row>
        <row r="498">
          <cell r="A498" t="str">
            <v>513422200406074827</v>
          </cell>
          <cell r="B498" t="str">
            <v>7</v>
          </cell>
          <cell r="C498" t="str">
            <v>次尔央青</v>
          </cell>
          <cell r="D498">
            <v>459.5</v>
          </cell>
          <cell r="E498">
            <v>72</v>
          </cell>
          <cell r="F498" t="str">
            <v>肖锐</v>
          </cell>
          <cell r="G498">
            <v>59</v>
          </cell>
          <cell r="H498" t="str">
            <v>李黎明</v>
          </cell>
          <cell r="I498">
            <v>90.5</v>
          </cell>
          <cell r="J498" t="str">
            <v>曾佳瑶</v>
          </cell>
          <cell r="K498">
            <v>28</v>
          </cell>
          <cell r="L498" t="str">
            <v>王春波</v>
          </cell>
          <cell r="M498">
            <v>22</v>
          </cell>
          <cell r="N498" t="str">
            <v>叶小军</v>
          </cell>
          <cell r="O498">
            <v>30</v>
          </cell>
          <cell r="P498" t="str">
            <v>辜英琼</v>
          </cell>
          <cell r="Q498">
            <v>59</v>
          </cell>
          <cell r="R498" t="str">
            <v>杨艳</v>
          </cell>
          <cell r="S498">
            <v>46</v>
          </cell>
          <cell r="T498" t="str">
            <v>金明龙</v>
          </cell>
          <cell r="U498">
            <v>53</v>
          </cell>
          <cell r="V498" t="str">
            <v>胡柔殳</v>
          </cell>
        </row>
        <row r="499">
          <cell r="A499" t="str">
            <v>513422200103052719</v>
          </cell>
          <cell r="B499" t="str">
            <v>7</v>
          </cell>
          <cell r="C499" t="str">
            <v>韩芳时</v>
          </cell>
          <cell r="D499">
            <v>454.5</v>
          </cell>
          <cell r="E499">
            <v>82</v>
          </cell>
          <cell r="F499" t="str">
            <v>肖锐</v>
          </cell>
          <cell r="G499">
            <v>66</v>
          </cell>
          <cell r="H499" t="str">
            <v>李黎明</v>
          </cell>
          <cell r="I499">
            <v>68.5</v>
          </cell>
          <cell r="J499" t="str">
            <v>曾佳瑶</v>
          </cell>
          <cell r="K499">
            <v>28</v>
          </cell>
          <cell r="L499" t="str">
            <v>王春波</v>
          </cell>
          <cell r="M499">
            <v>39</v>
          </cell>
          <cell r="N499" t="str">
            <v>叶小军</v>
          </cell>
          <cell r="O499">
            <v>46</v>
          </cell>
          <cell r="P499" t="str">
            <v>辜英琼</v>
          </cell>
          <cell r="Q499">
            <v>47</v>
          </cell>
          <cell r="R499" t="str">
            <v>杨艳</v>
          </cell>
          <cell r="S499">
            <v>43</v>
          </cell>
          <cell r="T499" t="str">
            <v>金明龙</v>
          </cell>
          <cell r="U499">
            <v>35</v>
          </cell>
          <cell r="V499" t="str">
            <v>胡柔殳</v>
          </cell>
        </row>
        <row r="500">
          <cell r="A500" t="str">
            <v>513422200203191521</v>
          </cell>
          <cell r="B500" t="str">
            <v>7</v>
          </cell>
          <cell r="C500" t="str">
            <v>向阿几</v>
          </cell>
          <cell r="D500">
            <v>453</v>
          </cell>
          <cell r="E500">
            <v>95</v>
          </cell>
          <cell r="F500" t="str">
            <v>肖锐</v>
          </cell>
          <cell r="G500">
            <v>68</v>
          </cell>
          <cell r="H500" t="str">
            <v>李黎明</v>
          </cell>
          <cell r="I500">
            <v>82</v>
          </cell>
          <cell r="J500" t="str">
            <v>曾佳瑶</v>
          </cell>
          <cell r="K500">
            <v>25</v>
          </cell>
          <cell r="L500" t="str">
            <v>王春波</v>
          </cell>
          <cell r="M500">
            <v>16</v>
          </cell>
          <cell r="N500" t="str">
            <v>叶小军</v>
          </cell>
          <cell r="O500">
            <v>41</v>
          </cell>
          <cell r="P500" t="str">
            <v>辜英琼</v>
          </cell>
          <cell r="Q500">
            <v>43</v>
          </cell>
          <cell r="R500" t="str">
            <v>杨艳</v>
          </cell>
          <cell r="S500">
            <v>50</v>
          </cell>
          <cell r="T500" t="str">
            <v>金明龙</v>
          </cell>
          <cell r="U500">
            <v>33</v>
          </cell>
          <cell r="V500" t="str">
            <v>胡柔殳</v>
          </cell>
        </row>
        <row r="501">
          <cell r="A501" t="str">
            <v>513422200406072127</v>
          </cell>
          <cell r="B501" t="str">
            <v>7</v>
          </cell>
          <cell r="C501" t="str">
            <v>王呷呷</v>
          </cell>
          <cell r="D501">
            <v>450</v>
          </cell>
          <cell r="E501">
            <v>73</v>
          </cell>
          <cell r="F501" t="str">
            <v>肖锐</v>
          </cell>
          <cell r="G501">
            <v>43</v>
          </cell>
          <cell r="H501" t="str">
            <v>李黎明</v>
          </cell>
          <cell r="I501">
            <v>113</v>
          </cell>
          <cell r="J501" t="str">
            <v>曾佳瑶</v>
          </cell>
          <cell r="K501">
            <v>33</v>
          </cell>
          <cell r="L501" t="str">
            <v>王春波</v>
          </cell>
          <cell r="M501">
            <v>37</v>
          </cell>
          <cell r="N501" t="str">
            <v>叶小军</v>
          </cell>
          <cell r="O501">
            <v>49</v>
          </cell>
          <cell r="P501" t="str">
            <v>辜英琼</v>
          </cell>
          <cell r="Q501">
            <v>34</v>
          </cell>
          <cell r="R501" t="str">
            <v>杨艳</v>
          </cell>
          <cell r="S501">
            <v>38</v>
          </cell>
          <cell r="T501" t="str">
            <v>金明龙</v>
          </cell>
          <cell r="U501">
            <v>30</v>
          </cell>
          <cell r="V501" t="str">
            <v>胡柔殳</v>
          </cell>
        </row>
        <row r="502">
          <cell r="A502" t="str">
            <v>513422200401120011</v>
          </cell>
          <cell r="B502" t="str">
            <v>7</v>
          </cell>
          <cell r="C502" t="str">
            <v>毛光力</v>
          </cell>
          <cell r="D502">
            <v>448</v>
          </cell>
          <cell r="E502">
            <v>78</v>
          </cell>
          <cell r="F502" t="str">
            <v>肖锐</v>
          </cell>
          <cell r="G502">
            <v>62</v>
          </cell>
          <cell r="H502" t="str">
            <v>李黎明</v>
          </cell>
          <cell r="I502">
            <v>55</v>
          </cell>
          <cell r="J502" t="str">
            <v>曾佳瑶</v>
          </cell>
          <cell r="K502">
            <v>44</v>
          </cell>
          <cell r="L502" t="str">
            <v>王春波</v>
          </cell>
          <cell r="M502">
            <v>30</v>
          </cell>
          <cell r="N502" t="str">
            <v>叶小军</v>
          </cell>
          <cell r="O502">
            <v>53</v>
          </cell>
          <cell r="P502" t="str">
            <v>辜英琼</v>
          </cell>
          <cell r="Q502">
            <v>44</v>
          </cell>
          <cell r="R502" t="str">
            <v>杨艳</v>
          </cell>
          <cell r="S502">
            <v>41</v>
          </cell>
          <cell r="T502" t="str">
            <v>金明龙</v>
          </cell>
          <cell r="U502">
            <v>41</v>
          </cell>
          <cell r="V502" t="str">
            <v>胡柔殳</v>
          </cell>
        </row>
        <row r="503">
          <cell r="A503" t="str">
            <v>513422200306010930</v>
          </cell>
          <cell r="B503" t="str">
            <v>7</v>
          </cell>
          <cell r="C503" t="str">
            <v>苏鑫</v>
          </cell>
          <cell r="D503">
            <v>446.5</v>
          </cell>
          <cell r="E503">
            <v>79</v>
          </cell>
          <cell r="F503" t="str">
            <v>肖锐</v>
          </cell>
          <cell r="G503">
            <v>54</v>
          </cell>
          <cell r="H503" t="str">
            <v>李黎明</v>
          </cell>
          <cell r="I503">
            <v>65.5</v>
          </cell>
          <cell r="J503" t="str">
            <v>曾佳瑶</v>
          </cell>
          <cell r="K503">
            <v>31</v>
          </cell>
          <cell r="L503" t="str">
            <v>王春波</v>
          </cell>
          <cell r="M503">
            <v>18</v>
          </cell>
          <cell r="N503" t="str">
            <v>叶小军</v>
          </cell>
          <cell r="O503">
            <v>44</v>
          </cell>
          <cell r="P503" t="str">
            <v>辜英琼</v>
          </cell>
          <cell r="Q503">
            <v>58</v>
          </cell>
          <cell r="R503" t="str">
            <v>杨艳</v>
          </cell>
          <cell r="S503">
            <v>50</v>
          </cell>
          <cell r="T503" t="str">
            <v>金明龙</v>
          </cell>
          <cell r="U503">
            <v>47</v>
          </cell>
          <cell r="V503" t="str">
            <v>胡柔殳</v>
          </cell>
        </row>
        <row r="504">
          <cell r="A504" t="str">
            <v>513422200304121119</v>
          </cell>
          <cell r="B504" t="str">
            <v>7</v>
          </cell>
          <cell r="C504" t="str">
            <v>马永康</v>
          </cell>
          <cell r="D504">
            <v>446.5</v>
          </cell>
          <cell r="E504">
            <v>81</v>
          </cell>
          <cell r="F504" t="str">
            <v>肖锐</v>
          </cell>
          <cell r="G504">
            <v>52</v>
          </cell>
          <cell r="H504" t="str">
            <v>李黎明</v>
          </cell>
          <cell r="I504">
            <v>55.5</v>
          </cell>
          <cell r="J504" t="str">
            <v>曾佳瑶</v>
          </cell>
          <cell r="K504">
            <v>39</v>
          </cell>
          <cell r="L504" t="str">
            <v>王春波</v>
          </cell>
          <cell r="M504">
            <v>44</v>
          </cell>
          <cell r="N504" t="str">
            <v>叶小军</v>
          </cell>
          <cell r="O504">
            <v>46</v>
          </cell>
          <cell r="P504" t="str">
            <v>辜英琼</v>
          </cell>
          <cell r="Q504">
            <v>22</v>
          </cell>
          <cell r="R504" t="str">
            <v>杨艳</v>
          </cell>
          <cell r="S504">
            <v>44</v>
          </cell>
          <cell r="T504" t="str">
            <v>金明龙</v>
          </cell>
          <cell r="U504">
            <v>63</v>
          </cell>
          <cell r="V504" t="str">
            <v>胡柔殳</v>
          </cell>
        </row>
        <row r="505">
          <cell r="A505" t="str">
            <v>513422200201031532</v>
          </cell>
          <cell r="B505" t="str">
            <v>7</v>
          </cell>
          <cell r="C505" t="str">
            <v>沈东海</v>
          </cell>
          <cell r="D505">
            <v>446</v>
          </cell>
          <cell r="E505">
            <v>63</v>
          </cell>
          <cell r="F505" t="str">
            <v>肖锐</v>
          </cell>
          <cell r="G505">
            <v>81</v>
          </cell>
          <cell r="H505" t="str">
            <v>李黎明</v>
          </cell>
          <cell r="I505">
            <v>68</v>
          </cell>
          <cell r="J505" t="str">
            <v>曾佳瑶</v>
          </cell>
          <cell r="K505">
            <v>45</v>
          </cell>
          <cell r="L505" t="str">
            <v>王春波</v>
          </cell>
          <cell r="M505">
            <v>29</v>
          </cell>
          <cell r="N505" t="str">
            <v>叶小军</v>
          </cell>
          <cell r="O505">
            <v>34</v>
          </cell>
          <cell r="P505" t="str">
            <v>辜英琼</v>
          </cell>
          <cell r="Q505">
            <v>38</v>
          </cell>
          <cell r="R505" t="str">
            <v>杨艳</v>
          </cell>
          <cell r="S505">
            <v>39</v>
          </cell>
          <cell r="T505" t="str">
            <v>金明龙</v>
          </cell>
          <cell r="U505">
            <v>49</v>
          </cell>
          <cell r="V505" t="str">
            <v>胡柔殳</v>
          </cell>
        </row>
        <row r="506">
          <cell r="A506" t="str">
            <v>513422200410035417</v>
          </cell>
          <cell r="B506" t="str">
            <v>7</v>
          </cell>
          <cell r="C506" t="str">
            <v>宋文杰</v>
          </cell>
          <cell r="D506">
            <v>443</v>
          </cell>
          <cell r="E506">
            <v>78</v>
          </cell>
          <cell r="F506" t="str">
            <v>肖锐</v>
          </cell>
          <cell r="G506">
            <v>51</v>
          </cell>
          <cell r="H506" t="str">
            <v>李黎明</v>
          </cell>
          <cell r="I506">
            <v>50</v>
          </cell>
          <cell r="J506" t="str">
            <v>曾佳瑶</v>
          </cell>
          <cell r="K506">
            <v>48</v>
          </cell>
          <cell r="L506" t="str">
            <v>王春波</v>
          </cell>
          <cell r="M506">
            <v>26</v>
          </cell>
          <cell r="N506" t="str">
            <v>叶小军</v>
          </cell>
          <cell r="O506">
            <v>42</v>
          </cell>
          <cell r="P506" t="str">
            <v>辜英琼</v>
          </cell>
          <cell r="Q506">
            <v>42</v>
          </cell>
          <cell r="R506" t="str">
            <v>杨艳</v>
          </cell>
          <cell r="S506">
            <v>50</v>
          </cell>
          <cell r="T506" t="str">
            <v>金明龙</v>
          </cell>
          <cell r="U506">
            <v>56</v>
          </cell>
          <cell r="V506" t="str">
            <v>胡柔殳</v>
          </cell>
        </row>
        <row r="507">
          <cell r="A507" t="str">
            <v>513422200105010918</v>
          </cell>
          <cell r="B507" t="str">
            <v>7</v>
          </cell>
          <cell r="C507" t="str">
            <v>马日姆</v>
          </cell>
          <cell r="D507">
            <v>442</v>
          </cell>
          <cell r="E507">
            <v>81</v>
          </cell>
          <cell r="F507" t="str">
            <v>肖锐</v>
          </cell>
          <cell r="G507">
            <v>92</v>
          </cell>
          <cell r="H507" t="str">
            <v>李黎明</v>
          </cell>
          <cell r="I507">
            <v>57</v>
          </cell>
          <cell r="J507" t="str">
            <v>曾佳瑶</v>
          </cell>
          <cell r="K507">
            <v>30</v>
          </cell>
          <cell r="L507" t="str">
            <v>王春波</v>
          </cell>
          <cell r="M507">
            <v>41</v>
          </cell>
          <cell r="N507" t="str">
            <v>叶小军</v>
          </cell>
          <cell r="O507">
            <v>26</v>
          </cell>
          <cell r="P507" t="str">
            <v>辜英琼</v>
          </cell>
          <cell r="Q507">
            <v>39</v>
          </cell>
          <cell r="R507" t="str">
            <v>杨艳</v>
          </cell>
          <cell r="S507">
            <v>39</v>
          </cell>
          <cell r="T507" t="str">
            <v>金明龙</v>
          </cell>
          <cell r="U507">
            <v>37</v>
          </cell>
          <cell r="V507" t="str">
            <v>胡柔殳</v>
          </cell>
        </row>
        <row r="508">
          <cell r="A508" t="str">
            <v>513422200305143627</v>
          </cell>
          <cell r="B508" t="str">
            <v>7</v>
          </cell>
          <cell r="C508" t="str">
            <v>许存瑶</v>
          </cell>
          <cell r="D508">
            <v>441</v>
          </cell>
          <cell r="E508">
            <v>79</v>
          </cell>
          <cell r="F508" t="str">
            <v>肖锐</v>
          </cell>
          <cell r="G508">
            <v>52</v>
          </cell>
          <cell r="H508" t="str">
            <v>李黎明</v>
          </cell>
          <cell r="I508">
            <v>106</v>
          </cell>
          <cell r="J508" t="str">
            <v>曾佳瑶</v>
          </cell>
          <cell r="K508">
            <v>26</v>
          </cell>
          <cell r="L508" t="str">
            <v>王春波</v>
          </cell>
          <cell r="M508">
            <v>27</v>
          </cell>
          <cell r="N508" t="str">
            <v>叶小军</v>
          </cell>
          <cell r="O508">
            <v>46</v>
          </cell>
          <cell r="P508" t="str">
            <v>辜英琼</v>
          </cell>
          <cell r="Q508">
            <v>39</v>
          </cell>
          <cell r="R508" t="str">
            <v>杨艳</v>
          </cell>
          <cell r="S508">
            <v>34</v>
          </cell>
          <cell r="T508" t="str">
            <v>金明龙</v>
          </cell>
          <cell r="U508">
            <v>32</v>
          </cell>
          <cell r="V508" t="str">
            <v>胡柔殳</v>
          </cell>
        </row>
        <row r="509">
          <cell r="A509" t="str">
            <v>513422200301083823</v>
          </cell>
          <cell r="B509" t="str">
            <v>7</v>
          </cell>
          <cell r="C509" t="str">
            <v>赵义春</v>
          </cell>
          <cell r="D509">
            <v>440.5</v>
          </cell>
          <cell r="E509">
            <v>97</v>
          </cell>
          <cell r="F509" t="str">
            <v>肖锐</v>
          </cell>
          <cell r="G509">
            <v>59</v>
          </cell>
          <cell r="H509" t="str">
            <v>李黎明</v>
          </cell>
          <cell r="I509">
            <v>82.5</v>
          </cell>
          <cell r="J509" t="str">
            <v>曾佳瑶</v>
          </cell>
          <cell r="K509">
            <v>25</v>
          </cell>
          <cell r="L509" t="str">
            <v>王春波</v>
          </cell>
          <cell r="M509">
            <v>24</v>
          </cell>
          <cell r="N509" t="str">
            <v>叶小军</v>
          </cell>
          <cell r="O509">
            <v>22</v>
          </cell>
          <cell r="P509" t="str">
            <v>辜英琼</v>
          </cell>
          <cell r="Q509">
            <v>39</v>
          </cell>
          <cell r="R509" t="str">
            <v>杨艳</v>
          </cell>
          <cell r="S509">
            <v>56</v>
          </cell>
          <cell r="T509" t="str">
            <v>金明龙</v>
          </cell>
          <cell r="U509">
            <v>36</v>
          </cell>
          <cell r="V509" t="str">
            <v>胡柔殳</v>
          </cell>
        </row>
        <row r="510">
          <cell r="A510" t="str">
            <v>513422200210092310</v>
          </cell>
          <cell r="B510" t="str">
            <v>7</v>
          </cell>
          <cell r="C510" t="str">
            <v>王小兵</v>
          </cell>
          <cell r="D510">
            <v>440</v>
          </cell>
          <cell r="E510">
            <v>86</v>
          </cell>
          <cell r="F510" t="str">
            <v>肖锐</v>
          </cell>
          <cell r="G510">
            <v>63</v>
          </cell>
          <cell r="H510" t="str">
            <v>李黎明</v>
          </cell>
          <cell r="I510">
            <v>53</v>
          </cell>
          <cell r="J510" t="str">
            <v>曾佳瑶</v>
          </cell>
          <cell r="K510">
            <v>29</v>
          </cell>
          <cell r="L510" t="str">
            <v>王春波</v>
          </cell>
          <cell r="M510">
            <v>33</v>
          </cell>
          <cell r="N510" t="str">
            <v>叶小军</v>
          </cell>
          <cell r="O510">
            <v>35</v>
          </cell>
          <cell r="P510" t="str">
            <v>辜英琼</v>
          </cell>
          <cell r="Q510">
            <v>48</v>
          </cell>
          <cell r="R510" t="str">
            <v>杨艳</v>
          </cell>
          <cell r="S510">
            <v>57</v>
          </cell>
          <cell r="T510" t="str">
            <v>金明龙</v>
          </cell>
          <cell r="U510">
            <v>36</v>
          </cell>
          <cell r="V510" t="str">
            <v>胡柔殳</v>
          </cell>
        </row>
        <row r="511">
          <cell r="A511" t="str">
            <v>513422200304191125</v>
          </cell>
          <cell r="B511" t="str">
            <v>7</v>
          </cell>
          <cell r="C511" t="str">
            <v>古秀英</v>
          </cell>
          <cell r="D511">
            <v>438</v>
          </cell>
          <cell r="E511">
            <v>92</v>
          </cell>
          <cell r="F511" t="str">
            <v>肖锐</v>
          </cell>
          <cell r="G511">
            <v>68</v>
          </cell>
          <cell r="H511" t="str">
            <v>李黎明</v>
          </cell>
          <cell r="I511">
            <v>71</v>
          </cell>
          <cell r="J511" t="str">
            <v>曾佳瑶</v>
          </cell>
          <cell r="K511">
            <v>35</v>
          </cell>
          <cell r="L511" t="str">
            <v>王春波</v>
          </cell>
          <cell r="M511">
            <v>27</v>
          </cell>
          <cell r="N511" t="str">
            <v>叶小军</v>
          </cell>
          <cell r="O511">
            <v>31</v>
          </cell>
          <cell r="P511" t="str">
            <v>辜英琼</v>
          </cell>
          <cell r="Q511">
            <v>30</v>
          </cell>
          <cell r="R511" t="str">
            <v>杨艳</v>
          </cell>
          <cell r="S511">
            <v>48</v>
          </cell>
          <cell r="T511" t="str">
            <v>金明龙</v>
          </cell>
          <cell r="U511">
            <v>36</v>
          </cell>
          <cell r="V511" t="str">
            <v>胡柔殳</v>
          </cell>
        </row>
        <row r="512">
          <cell r="A512" t="str">
            <v>513423200208309206</v>
          </cell>
          <cell r="B512" t="str">
            <v>7</v>
          </cell>
          <cell r="C512" t="str">
            <v>沈建英</v>
          </cell>
          <cell r="D512">
            <v>436</v>
          </cell>
          <cell r="E512">
            <v>91</v>
          </cell>
          <cell r="F512" t="str">
            <v>肖锐</v>
          </cell>
          <cell r="G512">
            <v>36</v>
          </cell>
          <cell r="H512" t="str">
            <v>李黎明</v>
          </cell>
          <cell r="I512">
            <v>105</v>
          </cell>
          <cell r="J512" t="str">
            <v>曾佳瑶</v>
          </cell>
          <cell r="K512">
            <v>18</v>
          </cell>
          <cell r="L512" t="str">
            <v>王春波</v>
          </cell>
          <cell r="M512">
            <v>30</v>
          </cell>
          <cell r="N512" t="str">
            <v>叶小军</v>
          </cell>
          <cell r="O512">
            <v>22</v>
          </cell>
          <cell r="P512" t="str">
            <v>辜英琼</v>
          </cell>
          <cell r="Q512">
            <v>60</v>
          </cell>
          <cell r="R512" t="str">
            <v>杨艳</v>
          </cell>
          <cell r="S512">
            <v>38</v>
          </cell>
          <cell r="T512" t="str">
            <v>金明龙</v>
          </cell>
          <cell r="U512">
            <v>36</v>
          </cell>
          <cell r="V512" t="str">
            <v>胡柔殳</v>
          </cell>
        </row>
        <row r="513">
          <cell r="A513" t="str">
            <v>513422200309171713</v>
          </cell>
          <cell r="B513" t="str">
            <v>7</v>
          </cell>
          <cell r="C513" t="str">
            <v>杨小强</v>
          </cell>
          <cell r="D513">
            <v>435.5</v>
          </cell>
          <cell r="E513">
            <v>65</v>
          </cell>
          <cell r="F513" t="str">
            <v>肖锐</v>
          </cell>
          <cell r="G513">
            <v>79</v>
          </cell>
          <cell r="H513" t="str">
            <v>李黎明</v>
          </cell>
          <cell r="I513">
            <v>50.5</v>
          </cell>
          <cell r="J513" t="str">
            <v>曾佳瑶</v>
          </cell>
          <cell r="K513">
            <v>35</v>
          </cell>
          <cell r="L513" t="str">
            <v>王春波</v>
          </cell>
          <cell r="M513">
            <v>20</v>
          </cell>
          <cell r="N513" t="str">
            <v>叶小军</v>
          </cell>
          <cell r="O513">
            <v>35</v>
          </cell>
          <cell r="P513" t="str">
            <v>辜英琼</v>
          </cell>
          <cell r="Q513">
            <v>48</v>
          </cell>
          <cell r="R513" t="str">
            <v>杨艳</v>
          </cell>
          <cell r="S513">
            <v>36</v>
          </cell>
          <cell r="T513" t="str">
            <v>金明龙</v>
          </cell>
          <cell r="U513">
            <v>67</v>
          </cell>
          <cell r="V513" t="str">
            <v>胡柔殳</v>
          </cell>
        </row>
        <row r="514">
          <cell r="A514" t="str">
            <v>513422200105282710</v>
          </cell>
          <cell r="B514" t="str">
            <v>7</v>
          </cell>
          <cell r="C514" t="str">
            <v>邱小青</v>
          </cell>
          <cell r="D514">
            <v>434</v>
          </cell>
          <cell r="E514">
            <v>87</v>
          </cell>
          <cell r="F514" t="str">
            <v>肖锐</v>
          </cell>
          <cell r="G514">
            <v>73</v>
          </cell>
          <cell r="H514" t="str">
            <v>李黎明</v>
          </cell>
          <cell r="I514">
            <v>81</v>
          </cell>
          <cell r="J514" t="str">
            <v>曾佳瑶</v>
          </cell>
          <cell r="K514">
            <v>27</v>
          </cell>
          <cell r="L514" t="str">
            <v>王春波</v>
          </cell>
          <cell r="M514">
            <v>15</v>
          </cell>
          <cell r="N514" t="str">
            <v>叶小军</v>
          </cell>
          <cell r="O514">
            <v>29</v>
          </cell>
          <cell r="P514" t="str">
            <v>辜英琼</v>
          </cell>
          <cell r="Q514">
            <v>53</v>
          </cell>
          <cell r="R514" t="str">
            <v>杨艳</v>
          </cell>
          <cell r="S514">
            <v>31</v>
          </cell>
          <cell r="T514" t="str">
            <v>金明龙</v>
          </cell>
          <cell r="U514">
            <v>38</v>
          </cell>
          <cell r="V514" t="str">
            <v>胡柔殳</v>
          </cell>
        </row>
        <row r="515">
          <cell r="A515" t="str">
            <v>513422200308155025</v>
          </cell>
          <cell r="B515" t="str">
            <v>7</v>
          </cell>
          <cell r="C515" t="str">
            <v>杜基拉初</v>
          </cell>
          <cell r="D515">
            <v>431.5</v>
          </cell>
          <cell r="E515">
            <v>72</v>
          </cell>
          <cell r="F515" t="str">
            <v>肖锐</v>
          </cell>
          <cell r="G515">
            <v>45</v>
          </cell>
          <cell r="H515" t="str">
            <v>李黎明</v>
          </cell>
          <cell r="I515">
            <v>96.5</v>
          </cell>
          <cell r="J515" t="str">
            <v>曾佳瑶</v>
          </cell>
          <cell r="K515">
            <v>33</v>
          </cell>
          <cell r="L515" t="str">
            <v>王春波</v>
          </cell>
          <cell r="M515">
            <v>24</v>
          </cell>
          <cell r="N515" t="str">
            <v>叶小军</v>
          </cell>
          <cell r="O515">
            <v>47</v>
          </cell>
          <cell r="P515" t="str">
            <v>辜英琼</v>
          </cell>
          <cell r="Q515">
            <v>38</v>
          </cell>
          <cell r="R515" t="str">
            <v>杨艳</v>
          </cell>
          <cell r="S515">
            <v>39</v>
          </cell>
          <cell r="T515" t="str">
            <v>金明龙</v>
          </cell>
          <cell r="U515">
            <v>37</v>
          </cell>
          <cell r="V515" t="str">
            <v>胡柔殳</v>
          </cell>
        </row>
        <row r="516">
          <cell r="A516" t="str">
            <v>51342220040223001X</v>
          </cell>
          <cell r="B516" t="str">
            <v>7</v>
          </cell>
          <cell r="C516" t="str">
            <v>沈志忠</v>
          </cell>
          <cell r="D516">
            <v>428.5</v>
          </cell>
          <cell r="E516">
            <v>79</v>
          </cell>
          <cell r="F516" t="str">
            <v>肖锐</v>
          </cell>
          <cell r="G516">
            <v>44</v>
          </cell>
          <cell r="H516" t="str">
            <v>李黎明</v>
          </cell>
          <cell r="I516">
            <v>45.5</v>
          </cell>
          <cell r="J516" t="str">
            <v>曾佳瑶</v>
          </cell>
          <cell r="K516">
            <v>36</v>
          </cell>
          <cell r="L516" t="str">
            <v>王春波</v>
          </cell>
          <cell r="M516">
            <v>25</v>
          </cell>
          <cell r="N516" t="str">
            <v>叶小军</v>
          </cell>
          <cell r="O516">
            <v>53</v>
          </cell>
          <cell r="P516" t="str">
            <v>辜英琼</v>
          </cell>
          <cell r="Q516">
            <v>44</v>
          </cell>
          <cell r="R516" t="str">
            <v>杨艳</v>
          </cell>
          <cell r="S516">
            <v>51</v>
          </cell>
          <cell r="T516" t="str">
            <v>金明龙</v>
          </cell>
          <cell r="U516">
            <v>51</v>
          </cell>
          <cell r="V516" t="str">
            <v>胡柔殳</v>
          </cell>
        </row>
        <row r="517">
          <cell r="A517" t="str">
            <v>51342220030527001X</v>
          </cell>
          <cell r="B517" t="str">
            <v>7</v>
          </cell>
          <cell r="C517" t="str">
            <v>赵朝富</v>
          </cell>
          <cell r="D517">
            <v>428</v>
          </cell>
          <cell r="E517">
            <v>86</v>
          </cell>
          <cell r="F517" t="str">
            <v>肖锐</v>
          </cell>
          <cell r="G517">
            <v>66</v>
          </cell>
          <cell r="H517" t="str">
            <v>李黎明</v>
          </cell>
          <cell r="I517">
            <v>67</v>
          </cell>
          <cell r="J517" t="str">
            <v>曾佳瑶</v>
          </cell>
          <cell r="K517">
            <v>39</v>
          </cell>
          <cell r="L517" t="str">
            <v>王春波</v>
          </cell>
          <cell r="M517">
            <v>16</v>
          </cell>
          <cell r="N517" t="str">
            <v>叶小军</v>
          </cell>
          <cell r="O517">
            <v>39</v>
          </cell>
          <cell r="P517" t="str">
            <v>辜英琼</v>
          </cell>
          <cell r="Q517">
            <v>31</v>
          </cell>
          <cell r="R517" t="str">
            <v>杨艳</v>
          </cell>
          <cell r="S517">
            <v>48</v>
          </cell>
          <cell r="T517" t="str">
            <v>金明龙</v>
          </cell>
          <cell r="U517">
            <v>36</v>
          </cell>
          <cell r="V517" t="str">
            <v>胡柔殳</v>
          </cell>
        </row>
        <row r="518">
          <cell r="A518" t="str">
            <v>51342220030418251x</v>
          </cell>
          <cell r="B518" t="str">
            <v>7</v>
          </cell>
          <cell r="C518" t="str">
            <v>李嘉晨</v>
          </cell>
          <cell r="D518">
            <v>422.5</v>
          </cell>
          <cell r="E518">
            <v>69</v>
          </cell>
          <cell r="F518" t="str">
            <v>肖锐</v>
          </cell>
          <cell r="G518">
            <v>74</v>
          </cell>
          <cell r="H518" t="str">
            <v>李黎明</v>
          </cell>
          <cell r="I518">
            <v>91.5</v>
          </cell>
          <cell r="J518" t="str">
            <v>曾佳瑶</v>
          </cell>
          <cell r="K518">
            <v>14</v>
          </cell>
          <cell r="L518" t="str">
            <v>王春波</v>
          </cell>
          <cell r="M518">
            <v>34</v>
          </cell>
          <cell r="N518" t="str">
            <v>叶小军</v>
          </cell>
          <cell r="O518">
            <v>40</v>
          </cell>
          <cell r="P518" t="str">
            <v>辜英琼</v>
          </cell>
          <cell r="Q518">
            <v>28</v>
          </cell>
          <cell r="R518" t="str">
            <v>杨艳</v>
          </cell>
          <cell r="S518">
            <v>35</v>
          </cell>
          <cell r="T518" t="str">
            <v>金明龙</v>
          </cell>
          <cell r="U518">
            <v>37</v>
          </cell>
          <cell r="V518" t="str">
            <v>胡柔殳</v>
          </cell>
        </row>
        <row r="519">
          <cell r="A519" t="str">
            <v>513422200111050019</v>
          </cell>
          <cell r="B519" t="str">
            <v>7</v>
          </cell>
          <cell r="C519" t="str">
            <v>伍云</v>
          </cell>
          <cell r="D519">
            <v>421.5</v>
          </cell>
          <cell r="E519">
            <v>83</v>
          </cell>
          <cell r="F519" t="str">
            <v>肖锐</v>
          </cell>
          <cell r="G519">
            <v>77</v>
          </cell>
          <cell r="H519" t="str">
            <v>李黎明</v>
          </cell>
          <cell r="I519">
            <v>64.5</v>
          </cell>
          <cell r="J519" t="str">
            <v>曾佳瑶</v>
          </cell>
          <cell r="K519">
            <v>53</v>
          </cell>
          <cell r="L519" t="str">
            <v>王春波</v>
          </cell>
          <cell r="M519">
            <v>25</v>
          </cell>
          <cell r="N519" t="str">
            <v>叶小军</v>
          </cell>
          <cell r="O519">
            <v>39</v>
          </cell>
          <cell r="P519" t="str">
            <v>辜英琼</v>
          </cell>
          <cell r="Q519">
            <v>24</v>
          </cell>
          <cell r="R519" t="str">
            <v>杨艳</v>
          </cell>
          <cell r="S519">
            <v>24</v>
          </cell>
          <cell r="T519" t="str">
            <v>金明龙</v>
          </cell>
          <cell r="U519">
            <v>32</v>
          </cell>
          <cell r="V519" t="str">
            <v>胡柔殳</v>
          </cell>
        </row>
        <row r="520">
          <cell r="A520" t="str">
            <v>513422200304081321</v>
          </cell>
          <cell r="B520" t="str">
            <v>7</v>
          </cell>
          <cell r="C520" t="str">
            <v>马兴兰</v>
          </cell>
          <cell r="D520">
            <v>412.5</v>
          </cell>
          <cell r="E520">
            <v>79</v>
          </cell>
          <cell r="F520" t="str">
            <v>肖锐</v>
          </cell>
          <cell r="G520">
            <v>74</v>
          </cell>
          <cell r="H520" t="str">
            <v>李黎明</v>
          </cell>
          <cell r="I520">
            <v>49.5</v>
          </cell>
          <cell r="J520" t="str">
            <v>曾佳瑶</v>
          </cell>
          <cell r="K520">
            <v>7</v>
          </cell>
          <cell r="L520" t="str">
            <v>王春波</v>
          </cell>
          <cell r="M520">
            <v>56</v>
          </cell>
          <cell r="N520" t="str">
            <v>叶小军</v>
          </cell>
          <cell r="O520">
            <v>41</v>
          </cell>
          <cell r="P520" t="str">
            <v>辜英琼</v>
          </cell>
          <cell r="Q520">
            <v>47</v>
          </cell>
          <cell r="R520" t="str">
            <v>杨艳</v>
          </cell>
          <cell r="S520">
            <v>33</v>
          </cell>
          <cell r="T520" t="str">
            <v>金明龙</v>
          </cell>
          <cell r="U520">
            <v>26</v>
          </cell>
          <cell r="V520" t="str">
            <v>胡柔殳</v>
          </cell>
        </row>
        <row r="521">
          <cell r="A521" t="str">
            <v>513422200406082114</v>
          </cell>
          <cell r="B521" t="str">
            <v>7</v>
          </cell>
          <cell r="C521" t="str">
            <v>陈光勇</v>
          </cell>
          <cell r="D521">
            <v>405.5</v>
          </cell>
          <cell r="E521">
            <v>76</v>
          </cell>
          <cell r="F521" t="str">
            <v>肖锐</v>
          </cell>
          <cell r="G521">
            <v>54</v>
          </cell>
          <cell r="H521" t="str">
            <v>李黎明</v>
          </cell>
          <cell r="I521">
            <v>76.5</v>
          </cell>
          <cell r="J521" t="str">
            <v>曾佳瑶</v>
          </cell>
          <cell r="K521">
            <v>38</v>
          </cell>
          <cell r="L521" t="str">
            <v>王春波</v>
          </cell>
          <cell r="M521">
            <v>12</v>
          </cell>
          <cell r="N521" t="str">
            <v>叶小军</v>
          </cell>
          <cell r="O521">
            <v>26</v>
          </cell>
          <cell r="P521" t="str">
            <v>辜英琼</v>
          </cell>
          <cell r="Q521">
            <v>32</v>
          </cell>
          <cell r="R521" t="str">
            <v>杨艳</v>
          </cell>
          <cell r="S521">
            <v>49</v>
          </cell>
          <cell r="T521" t="str">
            <v>金明龙</v>
          </cell>
          <cell r="U521">
            <v>42</v>
          </cell>
          <cell r="V521" t="str">
            <v>胡柔殳</v>
          </cell>
        </row>
        <row r="522">
          <cell r="A522" t="str">
            <v>513422200405156441</v>
          </cell>
          <cell r="B522" t="str">
            <v>7</v>
          </cell>
          <cell r="C522" t="str">
            <v>次仁拥宗</v>
          </cell>
          <cell r="D522">
            <v>402</v>
          </cell>
          <cell r="E522">
            <v>75</v>
          </cell>
          <cell r="F522" t="str">
            <v>肖锐</v>
          </cell>
          <cell r="G522">
            <v>47</v>
          </cell>
          <cell r="H522" t="str">
            <v>李黎明</v>
          </cell>
          <cell r="I522">
            <v>103</v>
          </cell>
          <cell r="J522" t="str">
            <v>曾佳瑶</v>
          </cell>
          <cell r="K522">
            <v>22</v>
          </cell>
          <cell r="L522" t="str">
            <v>王春波</v>
          </cell>
          <cell r="M522">
            <v>14</v>
          </cell>
          <cell r="N522" t="str">
            <v>叶小军</v>
          </cell>
          <cell r="O522">
            <v>27</v>
          </cell>
          <cell r="P522" t="str">
            <v>辜英琼</v>
          </cell>
          <cell r="Q522">
            <v>40</v>
          </cell>
          <cell r="R522" t="str">
            <v>杨艳</v>
          </cell>
          <cell r="S522">
            <v>43</v>
          </cell>
          <cell r="T522" t="str">
            <v>金明龙</v>
          </cell>
          <cell r="U522">
            <v>31</v>
          </cell>
          <cell r="V522" t="str">
            <v>胡柔殳</v>
          </cell>
        </row>
        <row r="523">
          <cell r="A523" t="str">
            <v>513422200303264812</v>
          </cell>
          <cell r="B523" t="str">
            <v>7</v>
          </cell>
          <cell r="C523" t="str">
            <v>次尔苏朗</v>
          </cell>
          <cell r="D523">
            <v>400.5</v>
          </cell>
          <cell r="E523">
            <v>66</v>
          </cell>
          <cell r="F523" t="str">
            <v>肖锐</v>
          </cell>
          <cell r="G523">
            <v>35</v>
          </cell>
          <cell r="H523" t="str">
            <v>李黎明</v>
          </cell>
          <cell r="I523">
            <v>48.5</v>
          </cell>
          <cell r="J523" t="str">
            <v>曾佳瑶</v>
          </cell>
          <cell r="K523">
            <v>43</v>
          </cell>
          <cell r="L523" t="str">
            <v>王春波</v>
          </cell>
          <cell r="M523">
            <v>41</v>
          </cell>
          <cell r="N523" t="str">
            <v>叶小军</v>
          </cell>
          <cell r="O523">
            <v>45</v>
          </cell>
          <cell r="P523" t="str">
            <v>辜英琼</v>
          </cell>
          <cell r="Q523">
            <v>37</v>
          </cell>
          <cell r="R523" t="str">
            <v>杨艳</v>
          </cell>
          <cell r="S523">
            <v>40</v>
          </cell>
          <cell r="T523" t="str">
            <v>金明龙</v>
          </cell>
          <cell r="U523">
            <v>45</v>
          </cell>
          <cell r="V523" t="str">
            <v>胡柔殳</v>
          </cell>
        </row>
        <row r="524">
          <cell r="A524" t="str">
            <v>513422200303081514</v>
          </cell>
          <cell r="B524" t="str">
            <v>7</v>
          </cell>
          <cell r="C524" t="str">
            <v>鲁志海</v>
          </cell>
          <cell r="D524">
            <v>395</v>
          </cell>
          <cell r="E524">
            <v>71</v>
          </cell>
          <cell r="F524" t="str">
            <v>肖锐</v>
          </cell>
          <cell r="G524">
            <v>64</v>
          </cell>
          <cell r="H524" t="str">
            <v>李黎明</v>
          </cell>
          <cell r="I524">
            <v>59</v>
          </cell>
          <cell r="J524" t="str">
            <v>曾佳瑶</v>
          </cell>
          <cell r="K524">
            <v>23</v>
          </cell>
          <cell r="L524" t="str">
            <v>王春波</v>
          </cell>
          <cell r="M524">
            <v>40</v>
          </cell>
          <cell r="N524" t="str">
            <v>叶小军</v>
          </cell>
          <cell r="O524">
            <v>22</v>
          </cell>
          <cell r="P524" t="str">
            <v>辜英琼</v>
          </cell>
          <cell r="Q524">
            <v>29</v>
          </cell>
          <cell r="R524" t="str">
            <v>杨艳</v>
          </cell>
          <cell r="S524">
            <v>38</v>
          </cell>
          <cell r="T524" t="str">
            <v>金明龙</v>
          </cell>
          <cell r="U524">
            <v>49</v>
          </cell>
          <cell r="V524" t="str">
            <v>胡柔殳</v>
          </cell>
        </row>
        <row r="525">
          <cell r="A525" t="str">
            <v>51342220031227211X</v>
          </cell>
          <cell r="B525" t="str">
            <v>7</v>
          </cell>
          <cell r="C525" t="str">
            <v>张啟元</v>
          </cell>
          <cell r="D525">
            <v>394.5</v>
          </cell>
          <cell r="E525">
            <v>57</v>
          </cell>
          <cell r="F525" t="str">
            <v>肖锐</v>
          </cell>
          <cell r="G525">
            <v>64</v>
          </cell>
          <cell r="H525" t="str">
            <v>李黎明</v>
          </cell>
          <cell r="I525">
            <v>61.5</v>
          </cell>
          <cell r="J525" t="str">
            <v>曾佳瑶</v>
          </cell>
          <cell r="K525">
            <v>39</v>
          </cell>
          <cell r="L525" t="str">
            <v>王春波</v>
          </cell>
          <cell r="M525">
            <v>20</v>
          </cell>
          <cell r="N525" t="str">
            <v>叶小军</v>
          </cell>
          <cell r="O525">
            <v>33</v>
          </cell>
          <cell r="P525" t="str">
            <v>辜英琼</v>
          </cell>
          <cell r="Q525">
            <v>43</v>
          </cell>
          <cell r="R525" t="str">
            <v>杨艳</v>
          </cell>
          <cell r="S525">
            <v>35</v>
          </cell>
          <cell r="T525" t="str">
            <v>金明龙</v>
          </cell>
          <cell r="U525">
            <v>42</v>
          </cell>
          <cell r="V525" t="str">
            <v>胡柔殳</v>
          </cell>
        </row>
        <row r="526">
          <cell r="A526" t="str">
            <v>513422200408035426</v>
          </cell>
          <cell r="B526" t="str">
            <v>7</v>
          </cell>
          <cell r="C526" t="str">
            <v>骆云霞</v>
          </cell>
          <cell r="D526">
            <v>389.5</v>
          </cell>
          <cell r="E526">
            <v>94</v>
          </cell>
          <cell r="F526" t="str">
            <v>肖锐</v>
          </cell>
          <cell r="G526">
            <v>26</v>
          </cell>
          <cell r="H526" t="str">
            <v>李黎明</v>
          </cell>
          <cell r="I526">
            <v>47.5</v>
          </cell>
          <cell r="J526" t="str">
            <v>曾佳瑶</v>
          </cell>
          <cell r="K526">
            <v>23</v>
          </cell>
          <cell r="L526" t="str">
            <v>王春波</v>
          </cell>
          <cell r="M526">
            <v>42</v>
          </cell>
          <cell r="N526" t="str">
            <v>叶小军</v>
          </cell>
          <cell r="O526">
            <v>39</v>
          </cell>
          <cell r="P526" t="str">
            <v>辜英琼</v>
          </cell>
          <cell r="Q526">
            <v>34</v>
          </cell>
          <cell r="R526" t="str">
            <v>杨艳</v>
          </cell>
          <cell r="S526">
            <v>46</v>
          </cell>
          <cell r="T526" t="str">
            <v>金明龙</v>
          </cell>
          <cell r="U526">
            <v>38</v>
          </cell>
          <cell r="V526" t="str">
            <v>胡柔殳</v>
          </cell>
        </row>
        <row r="527">
          <cell r="A527" t="str">
            <v>513422200305112126</v>
          </cell>
          <cell r="B527" t="str">
            <v>7</v>
          </cell>
          <cell r="C527" t="str">
            <v>王晓珍</v>
          </cell>
          <cell r="D527">
            <v>379</v>
          </cell>
          <cell r="E527">
            <v>82</v>
          </cell>
          <cell r="F527" t="str">
            <v>肖锐</v>
          </cell>
          <cell r="G527">
            <v>36</v>
          </cell>
          <cell r="H527" t="str">
            <v>李黎明</v>
          </cell>
          <cell r="I527">
            <v>49</v>
          </cell>
          <cell r="J527" t="str">
            <v>曾佳瑶</v>
          </cell>
          <cell r="K527">
            <v>13</v>
          </cell>
          <cell r="L527" t="str">
            <v>王春波</v>
          </cell>
          <cell r="M527">
            <v>37</v>
          </cell>
          <cell r="N527" t="str">
            <v>叶小军</v>
          </cell>
          <cell r="O527">
            <v>49</v>
          </cell>
          <cell r="P527" t="str">
            <v>辜英琼</v>
          </cell>
          <cell r="Q527">
            <v>50</v>
          </cell>
          <cell r="R527" t="str">
            <v>杨艳</v>
          </cell>
          <cell r="S527">
            <v>32</v>
          </cell>
          <cell r="T527" t="str">
            <v>金明龙</v>
          </cell>
          <cell r="U527">
            <v>31</v>
          </cell>
          <cell r="V527" t="str">
            <v>胡柔殳</v>
          </cell>
        </row>
        <row r="528">
          <cell r="A528" t="str">
            <v>513422200308161329</v>
          </cell>
          <cell r="B528" t="str">
            <v>7</v>
          </cell>
          <cell r="C528" t="str">
            <v>向方群</v>
          </cell>
          <cell r="D528">
            <v>378</v>
          </cell>
          <cell r="E528">
            <v>66</v>
          </cell>
          <cell r="F528" t="str">
            <v>肖锐</v>
          </cell>
          <cell r="G528">
            <v>49</v>
          </cell>
          <cell r="H528" t="str">
            <v>李黎明</v>
          </cell>
          <cell r="I528">
            <v>27</v>
          </cell>
          <cell r="J528" t="str">
            <v>曾佳瑶</v>
          </cell>
          <cell r="K528">
            <v>24</v>
          </cell>
          <cell r="L528" t="str">
            <v>王春波</v>
          </cell>
          <cell r="M528">
            <v>29</v>
          </cell>
          <cell r="N528" t="str">
            <v>叶小军</v>
          </cell>
          <cell r="O528">
            <v>32</v>
          </cell>
          <cell r="P528" t="str">
            <v>辜英琼</v>
          </cell>
          <cell r="Q528">
            <v>53</v>
          </cell>
          <cell r="R528" t="str">
            <v>杨艳</v>
          </cell>
          <cell r="S528">
            <v>49</v>
          </cell>
          <cell r="T528" t="str">
            <v>金明龙</v>
          </cell>
          <cell r="U528">
            <v>49</v>
          </cell>
          <cell r="V528" t="str">
            <v>胡柔殳</v>
          </cell>
        </row>
        <row r="529">
          <cell r="A529" t="str">
            <v>51342220030718131X</v>
          </cell>
          <cell r="B529" t="str">
            <v>7</v>
          </cell>
          <cell r="C529" t="str">
            <v>马瓦作</v>
          </cell>
          <cell r="D529">
            <v>373.5</v>
          </cell>
          <cell r="E529">
            <v>72</v>
          </cell>
          <cell r="F529" t="str">
            <v>肖锐</v>
          </cell>
          <cell r="G529">
            <v>64</v>
          </cell>
          <cell r="H529" t="str">
            <v>李黎明</v>
          </cell>
          <cell r="I529">
            <v>47.5</v>
          </cell>
          <cell r="J529" t="str">
            <v>曾佳瑶</v>
          </cell>
          <cell r="K529">
            <v>22</v>
          </cell>
          <cell r="L529" t="str">
            <v>王春波</v>
          </cell>
          <cell r="M529">
            <v>37</v>
          </cell>
          <cell r="N529" t="str">
            <v>叶小军</v>
          </cell>
          <cell r="O529">
            <v>24</v>
          </cell>
          <cell r="P529" t="str">
            <v>辜英琼</v>
          </cell>
          <cell r="Q529">
            <v>28</v>
          </cell>
          <cell r="R529" t="str">
            <v>杨艳</v>
          </cell>
          <cell r="S529">
            <v>47</v>
          </cell>
          <cell r="T529" t="str">
            <v>金明龙</v>
          </cell>
          <cell r="U529">
            <v>32</v>
          </cell>
          <cell r="V529" t="str">
            <v>胡柔殳</v>
          </cell>
        </row>
        <row r="530">
          <cell r="A530" t="str">
            <v>513422200406080020</v>
          </cell>
          <cell r="B530" t="str">
            <v>7</v>
          </cell>
          <cell r="C530" t="str">
            <v>周晨曦</v>
          </cell>
          <cell r="D530">
            <v>372</v>
          </cell>
          <cell r="E530">
            <v>94</v>
          </cell>
          <cell r="F530" t="str">
            <v>肖锐</v>
          </cell>
          <cell r="G530">
            <v>44</v>
          </cell>
          <cell r="H530" t="str">
            <v>李黎明</v>
          </cell>
          <cell r="I530">
            <v>65</v>
          </cell>
          <cell r="J530" t="str">
            <v>曾佳瑶</v>
          </cell>
          <cell r="K530">
            <v>11</v>
          </cell>
          <cell r="L530" t="str">
            <v>王春波</v>
          </cell>
          <cell r="M530">
            <v>28</v>
          </cell>
          <cell r="N530" t="str">
            <v>叶小军</v>
          </cell>
          <cell r="O530">
            <v>26</v>
          </cell>
          <cell r="P530" t="str">
            <v>辜英琼</v>
          </cell>
          <cell r="Q530">
            <v>37</v>
          </cell>
          <cell r="R530" t="str">
            <v>杨艳</v>
          </cell>
          <cell r="S530">
            <v>32</v>
          </cell>
          <cell r="T530" t="str">
            <v>金明龙</v>
          </cell>
          <cell r="U530">
            <v>35</v>
          </cell>
          <cell r="V530" t="str">
            <v>胡柔殳</v>
          </cell>
        </row>
        <row r="531">
          <cell r="A531" t="str">
            <v>513422200402132516</v>
          </cell>
          <cell r="B531" t="str">
            <v>7</v>
          </cell>
          <cell r="C531" t="str">
            <v>杨成</v>
          </cell>
          <cell r="D531">
            <v>357.5</v>
          </cell>
          <cell r="E531">
            <v>71</v>
          </cell>
          <cell r="F531" t="str">
            <v>肖锐</v>
          </cell>
          <cell r="G531">
            <v>63</v>
          </cell>
          <cell r="H531" t="str">
            <v>李黎明</v>
          </cell>
          <cell r="I531">
            <v>47.5</v>
          </cell>
          <cell r="J531" t="str">
            <v>曾佳瑶</v>
          </cell>
          <cell r="K531">
            <v>29</v>
          </cell>
          <cell r="L531" t="str">
            <v>王春波</v>
          </cell>
          <cell r="M531">
            <v>24</v>
          </cell>
          <cell r="N531" t="str">
            <v>叶小军</v>
          </cell>
          <cell r="O531">
            <v>23</v>
          </cell>
          <cell r="P531" t="str">
            <v>辜英琼</v>
          </cell>
          <cell r="Q531">
            <v>31</v>
          </cell>
          <cell r="R531" t="str">
            <v>杨艳</v>
          </cell>
          <cell r="S531">
            <v>42</v>
          </cell>
          <cell r="T531" t="str">
            <v>金明龙</v>
          </cell>
          <cell r="U531">
            <v>27</v>
          </cell>
          <cell r="V531" t="str">
            <v>胡柔殳</v>
          </cell>
        </row>
        <row r="532">
          <cell r="A532" t="str">
            <v>513422200311070014</v>
          </cell>
          <cell r="B532" t="str">
            <v>7</v>
          </cell>
          <cell r="C532" t="str">
            <v>余睿</v>
          </cell>
          <cell r="D532"/>
          <cell r="E532"/>
          <cell r="F532" t="str">
            <v>肖锐</v>
          </cell>
          <cell r="G532"/>
          <cell r="H532" t="str">
            <v>李黎明</v>
          </cell>
          <cell r="I532"/>
          <cell r="J532" t="str">
            <v>曾佳瑶</v>
          </cell>
          <cell r="K532"/>
          <cell r="L532" t="str">
            <v>王春波</v>
          </cell>
          <cell r="M532"/>
          <cell r="N532" t="str">
            <v>叶小军</v>
          </cell>
          <cell r="O532"/>
          <cell r="P532" t="str">
            <v>辜英琼</v>
          </cell>
          <cell r="Q532"/>
          <cell r="R532" t="str">
            <v>杨艳</v>
          </cell>
          <cell r="S532"/>
          <cell r="T532" t="str">
            <v>金明龙</v>
          </cell>
          <cell r="U532"/>
          <cell r="V532" t="str">
            <v>胡柔殳</v>
          </cell>
        </row>
        <row r="533">
          <cell r="A533" t="str">
            <v>513422200209166618</v>
          </cell>
          <cell r="B533" t="str">
            <v>7</v>
          </cell>
          <cell r="C533" t="str">
            <v>黄长青</v>
          </cell>
          <cell r="D533"/>
          <cell r="E533"/>
          <cell r="F533" t="str">
            <v>肖锐</v>
          </cell>
          <cell r="G533"/>
          <cell r="H533" t="str">
            <v>李黎明</v>
          </cell>
          <cell r="I533"/>
          <cell r="J533" t="str">
            <v>曾佳瑶</v>
          </cell>
          <cell r="K533"/>
          <cell r="L533" t="str">
            <v>王春波</v>
          </cell>
          <cell r="M533"/>
          <cell r="N533" t="str">
            <v>叶小军</v>
          </cell>
          <cell r="O533"/>
          <cell r="P533" t="str">
            <v>辜英琼</v>
          </cell>
          <cell r="Q533"/>
          <cell r="R533" t="str">
            <v>杨艳</v>
          </cell>
          <cell r="S533"/>
          <cell r="T533" t="str">
            <v>金明龙</v>
          </cell>
          <cell r="U533"/>
          <cell r="V533" t="str">
            <v>胡柔殳</v>
          </cell>
        </row>
        <row r="534">
          <cell r="A534" t="str">
            <v>513422200109172914</v>
          </cell>
          <cell r="B534" t="str">
            <v>8</v>
          </cell>
          <cell r="C534" t="str">
            <v>宋东海</v>
          </cell>
          <cell r="D534">
            <v>564</v>
          </cell>
          <cell r="E534">
            <v>89</v>
          </cell>
          <cell r="F534" t="str">
            <v>陈丽娇</v>
          </cell>
          <cell r="G534">
            <v>105</v>
          </cell>
          <cell r="H534" t="str">
            <v>李黎明</v>
          </cell>
          <cell r="I534">
            <v>38</v>
          </cell>
          <cell r="J534" t="str">
            <v>雷敏</v>
          </cell>
          <cell r="K534">
            <v>80</v>
          </cell>
          <cell r="L534" t="str">
            <v>王友春</v>
          </cell>
          <cell r="M534">
            <v>49</v>
          </cell>
          <cell r="N534" t="str">
            <v>万饶</v>
          </cell>
          <cell r="O534">
            <v>74</v>
          </cell>
          <cell r="P534" t="str">
            <v>金勇</v>
          </cell>
          <cell r="Q534">
            <v>27</v>
          </cell>
          <cell r="R534" t="str">
            <v>那士信</v>
          </cell>
          <cell r="S534">
            <v>44</v>
          </cell>
          <cell r="T534" t="str">
            <v>金明龙</v>
          </cell>
          <cell r="U534">
            <v>58</v>
          </cell>
          <cell r="V534" t="str">
            <v>邓倩</v>
          </cell>
        </row>
        <row r="535">
          <cell r="A535" t="str">
            <v>513422200204172533</v>
          </cell>
          <cell r="B535" t="str">
            <v>8</v>
          </cell>
          <cell r="C535" t="str">
            <v>杨小兵</v>
          </cell>
          <cell r="D535">
            <v>563.5</v>
          </cell>
          <cell r="E535">
            <v>85</v>
          </cell>
          <cell r="F535" t="str">
            <v>陈丽娇</v>
          </cell>
          <cell r="G535">
            <v>63</v>
          </cell>
          <cell r="H535" t="str">
            <v>李黎明</v>
          </cell>
          <cell r="I535">
            <v>58.5</v>
          </cell>
          <cell r="J535" t="str">
            <v>雷敏</v>
          </cell>
          <cell r="K535">
            <v>73</v>
          </cell>
          <cell r="L535" t="str">
            <v>王友春</v>
          </cell>
          <cell r="M535">
            <v>44</v>
          </cell>
          <cell r="N535" t="str">
            <v>万饶</v>
          </cell>
          <cell r="O535">
            <v>73</v>
          </cell>
          <cell r="P535" t="str">
            <v>金勇</v>
          </cell>
          <cell r="Q535">
            <v>44</v>
          </cell>
          <cell r="R535" t="str">
            <v>那士信</v>
          </cell>
          <cell r="S535">
            <v>67</v>
          </cell>
          <cell r="T535" t="str">
            <v>金明龙</v>
          </cell>
          <cell r="U535">
            <v>56</v>
          </cell>
          <cell r="V535" t="str">
            <v>邓倩</v>
          </cell>
        </row>
        <row r="536">
          <cell r="A536" t="str">
            <v>513422200309263626</v>
          </cell>
          <cell r="B536" t="str">
            <v>8</v>
          </cell>
          <cell r="C536" t="str">
            <v>次仁拉初</v>
          </cell>
          <cell r="D536">
            <v>535</v>
          </cell>
          <cell r="E536">
            <v>85</v>
          </cell>
          <cell r="F536" t="str">
            <v>陈丽娇</v>
          </cell>
          <cell r="G536">
            <v>70</v>
          </cell>
          <cell r="H536" t="str">
            <v>李黎明</v>
          </cell>
          <cell r="I536">
            <v>100</v>
          </cell>
          <cell r="J536" t="str">
            <v>雷敏</v>
          </cell>
          <cell r="K536">
            <v>54</v>
          </cell>
          <cell r="L536" t="str">
            <v>王友春</v>
          </cell>
          <cell r="M536">
            <v>34</v>
          </cell>
          <cell r="N536" t="str">
            <v>万饶</v>
          </cell>
          <cell r="O536">
            <v>56</v>
          </cell>
          <cell r="P536" t="str">
            <v>金勇</v>
          </cell>
          <cell r="Q536">
            <v>33</v>
          </cell>
          <cell r="R536" t="str">
            <v>那士信</v>
          </cell>
          <cell r="S536">
            <v>52</v>
          </cell>
          <cell r="T536" t="str">
            <v>金明龙</v>
          </cell>
          <cell r="U536">
            <v>51</v>
          </cell>
          <cell r="V536" t="str">
            <v>邓倩</v>
          </cell>
        </row>
        <row r="537">
          <cell r="A537" t="str">
            <v>513422200310241723</v>
          </cell>
          <cell r="B537" t="str">
            <v>8</v>
          </cell>
          <cell r="C537" t="str">
            <v>吴紬绎</v>
          </cell>
          <cell r="D537">
            <v>524</v>
          </cell>
          <cell r="E537">
            <v>85</v>
          </cell>
          <cell r="F537" t="str">
            <v>陈丽娇</v>
          </cell>
          <cell r="G537">
            <v>79</v>
          </cell>
          <cell r="H537" t="str">
            <v>李黎明</v>
          </cell>
          <cell r="I537">
            <v>105</v>
          </cell>
          <cell r="J537" t="str">
            <v>雷敏</v>
          </cell>
          <cell r="K537">
            <v>44</v>
          </cell>
          <cell r="L537" t="str">
            <v>王友春</v>
          </cell>
          <cell r="M537">
            <v>37</v>
          </cell>
          <cell r="N537" t="str">
            <v>万饶</v>
          </cell>
          <cell r="O537">
            <v>53</v>
          </cell>
          <cell r="P537" t="str">
            <v>金勇</v>
          </cell>
          <cell r="Q537">
            <v>39</v>
          </cell>
          <cell r="R537" t="str">
            <v>那士信</v>
          </cell>
          <cell r="S537">
            <v>46</v>
          </cell>
          <cell r="T537" t="str">
            <v>金明龙</v>
          </cell>
          <cell r="U537">
            <v>36</v>
          </cell>
          <cell r="V537" t="str">
            <v>邓倩</v>
          </cell>
        </row>
        <row r="538">
          <cell r="A538" t="str">
            <v>513422200402154213</v>
          </cell>
          <cell r="B538" t="str">
            <v>8</v>
          </cell>
          <cell r="C538" t="str">
            <v>袁光顺</v>
          </cell>
          <cell r="D538">
            <v>512.5</v>
          </cell>
          <cell r="E538">
            <v>87</v>
          </cell>
          <cell r="F538" t="str">
            <v>陈丽娇</v>
          </cell>
          <cell r="G538">
            <v>103</v>
          </cell>
          <cell r="H538" t="str">
            <v>李黎明</v>
          </cell>
          <cell r="I538">
            <v>50.5</v>
          </cell>
          <cell r="J538" t="str">
            <v>雷敏</v>
          </cell>
          <cell r="K538">
            <v>66</v>
          </cell>
          <cell r="L538" t="str">
            <v>王友春</v>
          </cell>
          <cell r="M538">
            <v>30</v>
          </cell>
          <cell r="N538" t="str">
            <v>万饶</v>
          </cell>
          <cell r="O538">
            <v>70</v>
          </cell>
          <cell r="P538" t="str">
            <v>金勇</v>
          </cell>
          <cell r="Q538">
            <v>28</v>
          </cell>
          <cell r="R538" t="str">
            <v>那士信</v>
          </cell>
          <cell r="S538">
            <v>36</v>
          </cell>
          <cell r="T538" t="str">
            <v>金明龙</v>
          </cell>
          <cell r="U538">
            <v>42</v>
          </cell>
          <cell r="V538" t="str">
            <v>邓倩</v>
          </cell>
        </row>
        <row r="539">
          <cell r="A539" t="str">
            <v>513422200507150016</v>
          </cell>
          <cell r="B539" t="str">
            <v>8</v>
          </cell>
          <cell r="C539" t="str">
            <v>毛志辉</v>
          </cell>
          <cell r="D539">
            <v>502</v>
          </cell>
          <cell r="E539">
            <v>98</v>
          </cell>
          <cell r="F539" t="str">
            <v>陈丽娇</v>
          </cell>
          <cell r="G539">
            <v>83</v>
          </cell>
          <cell r="H539" t="str">
            <v>李黎明</v>
          </cell>
          <cell r="I539">
            <v>80</v>
          </cell>
          <cell r="J539" t="str">
            <v>雷敏</v>
          </cell>
          <cell r="K539">
            <v>47</v>
          </cell>
          <cell r="L539" t="str">
            <v>王友春</v>
          </cell>
          <cell r="M539">
            <v>31</v>
          </cell>
          <cell r="N539" t="str">
            <v>万饶</v>
          </cell>
          <cell r="O539">
            <v>35</v>
          </cell>
          <cell r="P539" t="str">
            <v>金勇</v>
          </cell>
          <cell r="Q539">
            <v>39</v>
          </cell>
          <cell r="R539" t="str">
            <v>那士信</v>
          </cell>
          <cell r="S539">
            <v>53</v>
          </cell>
          <cell r="T539" t="str">
            <v>金明龙</v>
          </cell>
          <cell r="U539">
            <v>36</v>
          </cell>
          <cell r="V539" t="str">
            <v>邓倩</v>
          </cell>
        </row>
        <row r="540">
          <cell r="A540" t="str">
            <v>513422200405165022</v>
          </cell>
          <cell r="B540" t="str">
            <v>8</v>
          </cell>
          <cell r="C540" t="str">
            <v>泽仁祝玛</v>
          </cell>
          <cell r="D540">
            <v>491</v>
          </cell>
          <cell r="E540">
            <v>77</v>
          </cell>
          <cell r="F540" t="str">
            <v>陈丽娇</v>
          </cell>
          <cell r="G540">
            <v>72</v>
          </cell>
          <cell r="H540" t="str">
            <v>李黎明</v>
          </cell>
          <cell r="I540">
            <v>61</v>
          </cell>
          <cell r="J540" t="str">
            <v>雷敏</v>
          </cell>
          <cell r="K540">
            <v>60</v>
          </cell>
          <cell r="L540" t="str">
            <v>王友春</v>
          </cell>
          <cell r="M540">
            <v>33</v>
          </cell>
          <cell r="N540" t="str">
            <v>万饶</v>
          </cell>
          <cell r="O540">
            <v>65</v>
          </cell>
          <cell r="P540" t="str">
            <v>金勇</v>
          </cell>
          <cell r="Q540">
            <v>30</v>
          </cell>
          <cell r="R540" t="str">
            <v>那士信</v>
          </cell>
          <cell r="S540">
            <v>42</v>
          </cell>
          <cell r="T540" t="str">
            <v>金明龙</v>
          </cell>
          <cell r="U540">
            <v>51</v>
          </cell>
          <cell r="V540" t="str">
            <v>邓倩</v>
          </cell>
        </row>
        <row r="541">
          <cell r="A541" t="str">
            <v>513422200401280015</v>
          </cell>
          <cell r="B541" t="str">
            <v>8</v>
          </cell>
          <cell r="C541" t="str">
            <v>贾雨鑫</v>
          </cell>
          <cell r="D541">
            <v>487.5</v>
          </cell>
          <cell r="E541">
            <v>61</v>
          </cell>
          <cell r="F541" t="str">
            <v>陈丽娇</v>
          </cell>
          <cell r="G541">
            <v>70</v>
          </cell>
          <cell r="H541" t="str">
            <v>李黎明</v>
          </cell>
          <cell r="I541">
            <v>33.5</v>
          </cell>
          <cell r="J541" t="str">
            <v>雷敏</v>
          </cell>
          <cell r="K541">
            <v>65</v>
          </cell>
          <cell r="L541" t="str">
            <v>王友春</v>
          </cell>
          <cell r="M541">
            <v>50</v>
          </cell>
          <cell r="N541" t="str">
            <v>万饶</v>
          </cell>
          <cell r="O541">
            <v>62</v>
          </cell>
          <cell r="P541" t="str">
            <v>金勇</v>
          </cell>
          <cell r="Q541">
            <v>34</v>
          </cell>
          <cell r="R541" t="str">
            <v>那士信</v>
          </cell>
          <cell r="S541">
            <v>46</v>
          </cell>
          <cell r="T541" t="str">
            <v>金明龙</v>
          </cell>
          <cell r="U541">
            <v>66</v>
          </cell>
          <cell r="V541" t="str">
            <v>邓倩</v>
          </cell>
        </row>
        <row r="542">
          <cell r="A542" t="str">
            <v>513422200002052525</v>
          </cell>
          <cell r="B542" t="str">
            <v>8</v>
          </cell>
          <cell r="C542" t="str">
            <v>邱顺白</v>
          </cell>
          <cell r="D542">
            <v>479</v>
          </cell>
          <cell r="E542">
            <v>76</v>
          </cell>
          <cell r="F542" t="str">
            <v>陈丽娇</v>
          </cell>
          <cell r="G542">
            <v>77</v>
          </cell>
          <cell r="H542" t="str">
            <v>李黎明</v>
          </cell>
          <cell r="I542">
            <v>74</v>
          </cell>
          <cell r="J542" t="str">
            <v>雷敏</v>
          </cell>
          <cell r="K542">
            <v>50</v>
          </cell>
          <cell r="L542" t="str">
            <v>王友春</v>
          </cell>
          <cell r="M542">
            <v>22</v>
          </cell>
          <cell r="N542" t="str">
            <v>万饶</v>
          </cell>
          <cell r="O542">
            <v>43</v>
          </cell>
          <cell r="P542" t="str">
            <v>金勇</v>
          </cell>
          <cell r="Q542">
            <v>48</v>
          </cell>
          <cell r="R542" t="str">
            <v>那士信</v>
          </cell>
          <cell r="S542">
            <v>48</v>
          </cell>
          <cell r="T542" t="str">
            <v>金明龙</v>
          </cell>
          <cell r="U542">
            <v>41</v>
          </cell>
          <cell r="V542" t="str">
            <v>邓倩</v>
          </cell>
        </row>
        <row r="543">
          <cell r="A543" t="str">
            <v>513422200301013622</v>
          </cell>
          <cell r="B543" t="str">
            <v>8</v>
          </cell>
          <cell r="C543" t="str">
            <v>祝玛央宗</v>
          </cell>
          <cell r="D543">
            <v>478.5</v>
          </cell>
          <cell r="E543">
            <v>95</v>
          </cell>
          <cell r="F543" t="str">
            <v>陈丽娇</v>
          </cell>
          <cell r="G543">
            <v>48</v>
          </cell>
          <cell r="H543" t="str">
            <v>李黎明</v>
          </cell>
          <cell r="I543">
            <v>94.5</v>
          </cell>
          <cell r="J543" t="str">
            <v>雷敏</v>
          </cell>
          <cell r="K543">
            <v>28</v>
          </cell>
          <cell r="L543" t="str">
            <v>王友春</v>
          </cell>
          <cell r="M543">
            <v>32</v>
          </cell>
          <cell r="N543" t="str">
            <v>万饶</v>
          </cell>
          <cell r="O543">
            <v>29</v>
          </cell>
          <cell r="P543" t="str">
            <v>金勇</v>
          </cell>
          <cell r="Q543">
            <v>54</v>
          </cell>
          <cell r="R543" t="str">
            <v>那士信</v>
          </cell>
          <cell r="S543">
            <v>53</v>
          </cell>
          <cell r="T543" t="str">
            <v>金明龙</v>
          </cell>
          <cell r="U543">
            <v>45</v>
          </cell>
          <cell r="V543" t="str">
            <v>邓倩</v>
          </cell>
        </row>
        <row r="544">
          <cell r="A544" t="str">
            <v>513422200405071712</v>
          </cell>
          <cell r="B544" t="str">
            <v>8</v>
          </cell>
          <cell r="C544" t="str">
            <v>何林</v>
          </cell>
          <cell r="D544">
            <v>478.5</v>
          </cell>
          <cell r="E544">
            <v>93</v>
          </cell>
          <cell r="F544" t="str">
            <v>陈丽娇</v>
          </cell>
          <cell r="G544">
            <v>47</v>
          </cell>
          <cell r="H544" t="str">
            <v>李黎明</v>
          </cell>
          <cell r="I544">
            <v>39.5</v>
          </cell>
          <cell r="J544" t="str">
            <v>雷敏</v>
          </cell>
          <cell r="K544">
            <v>33</v>
          </cell>
          <cell r="L544" t="str">
            <v>王友春</v>
          </cell>
          <cell r="M544">
            <v>22</v>
          </cell>
          <cell r="N544" t="str">
            <v>万饶</v>
          </cell>
          <cell r="O544">
            <v>52</v>
          </cell>
          <cell r="P544" t="str">
            <v>金勇</v>
          </cell>
          <cell r="Q544">
            <v>49</v>
          </cell>
          <cell r="R544" t="str">
            <v>那士信</v>
          </cell>
          <cell r="S544">
            <v>71</v>
          </cell>
          <cell r="T544" t="str">
            <v>金明龙</v>
          </cell>
          <cell r="U544">
            <v>72</v>
          </cell>
          <cell r="V544" t="str">
            <v>邓倩</v>
          </cell>
        </row>
        <row r="545">
          <cell r="A545" t="str">
            <v>513422200401105014</v>
          </cell>
          <cell r="B545" t="str">
            <v>8</v>
          </cell>
          <cell r="C545" t="str">
            <v>王小边</v>
          </cell>
          <cell r="D545">
            <v>478</v>
          </cell>
          <cell r="E545">
            <v>80</v>
          </cell>
          <cell r="F545" t="str">
            <v>陈丽娇</v>
          </cell>
          <cell r="G545">
            <v>65</v>
          </cell>
          <cell r="H545" t="str">
            <v>李黎明</v>
          </cell>
          <cell r="I545">
            <v>62</v>
          </cell>
          <cell r="J545" t="str">
            <v>雷敏</v>
          </cell>
          <cell r="K545">
            <v>41</v>
          </cell>
          <cell r="L545" t="str">
            <v>王友春</v>
          </cell>
          <cell r="M545">
            <v>38</v>
          </cell>
          <cell r="N545" t="str">
            <v>万饶</v>
          </cell>
          <cell r="O545">
            <v>43</v>
          </cell>
          <cell r="P545" t="str">
            <v>金勇</v>
          </cell>
          <cell r="Q545">
            <v>39</v>
          </cell>
          <cell r="R545" t="str">
            <v>那士信</v>
          </cell>
          <cell r="S545">
            <v>50</v>
          </cell>
          <cell r="T545" t="str">
            <v>金明龙</v>
          </cell>
          <cell r="U545">
            <v>60</v>
          </cell>
          <cell r="V545" t="str">
            <v>邓倩</v>
          </cell>
        </row>
        <row r="546">
          <cell r="A546" t="str">
            <v>513422200603011518</v>
          </cell>
          <cell r="B546" t="str">
            <v>8</v>
          </cell>
          <cell r="C546" t="str">
            <v>谭远宏</v>
          </cell>
          <cell r="D546">
            <v>476</v>
          </cell>
          <cell r="E546">
            <v>68</v>
          </cell>
          <cell r="F546" t="str">
            <v>陈丽娇</v>
          </cell>
          <cell r="G546">
            <v>84</v>
          </cell>
          <cell r="H546" t="str">
            <v>李黎明</v>
          </cell>
          <cell r="I546">
            <v>86</v>
          </cell>
          <cell r="J546" t="str">
            <v>雷敏</v>
          </cell>
          <cell r="K546">
            <v>55</v>
          </cell>
          <cell r="L546" t="str">
            <v>王友春</v>
          </cell>
          <cell r="M546">
            <v>15</v>
          </cell>
          <cell r="N546" t="str">
            <v>万饶</v>
          </cell>
          <cell r="O546">
            <v>42</v>
          </cell>
          <cell r="P546" t="str">
            <v>金勇</v>
          </cell>
          <cell r="Q546">
            <v>39</v>
          </cell>
          <cell r="R546" t="str">
            <v>那士信</v>
          </cell>
          <cell r="S546">
            <v>42</v>
          </cell>
          <cell r="T546" t="str">
            <v>金明龙</v>
          </cell>
          <cell r="U546">
            <v>45</v>
          </cell>
          <cell r="V546" t="str">
            <v>邓倩</v>
          </cell>
        </row>
        <row r="547">
          <cell r="A547" t="str">
            <v>513422200208104212</v>
          </cell>
          <cell r="B547" t="str">
            <v>8</v>
          </cell>
          <cell r="C547" t="str">
            <v>杜基扎西</v>
          </cell>
          <cell r="D547">
            <v>469.5</v>
          </cell>
          <cell r="E547">
            <v>86</v>
          </cell>
          <cell r="F547" t="str">
            <v>陈丽娇</v>
          </cell>
          <cell r="G547">
            <v>54</v>
          </cell>
          <cell r="H547" t="str">
            <v>李黎明</v>
          </cell>
          <cell r="I547">
            <v>74.5</v>
          </cell>
          <cell r="J547" t="str">
            <v>雷敏</v>
          </cell>
          <cell r="K547">
            <v>25</v>
          </cell>
          <cell r="L547" t="str">
            <v>王友春</v>
          </cell>
          <cell r="M547">
            <v>28</v>
          </cell>
          <cell r="N547" t="str">
            <v>万饶</v>
          </cell>
          <cell r="O547">
            <v>49</v>
          </cell>
          <cell r="P547" t="str">
            <v>金勇</v>
          </cell>
          <cell r="Q547">
            <v>38</v>
          </cell>
          <cell r="R547" t="str">
            <v>那士信</v>
          </cell>
          <cell r="S547">
            <v>59</v>
          </cell>
          <cell r="T547" t="str">
            <v>金明龙</v>
          </cell>
          <cell r="U547">
            <v>56</v>
          </cell>
          <cell r="V547" t="str">
            <v>邓倩</v>
          </cell>
        </row>
        <row r="548">
          <cell r="A548" t="str">
            <v>513422200403142521</v>
          </cell>
          <cell r="B548" t="str">
            <v>8</v>
          </cell>
          <cell r="C548" t="str">
            <v>陈健</v>
          </cell>
          <cell r="D548">
            <v>468</v>
          </cell>
          <cell r="E548">
            <v>88</v>
          </cell>
          <cell r="F548" t="str">
            <v>陈丽娇</v>
          </cell>
          <cell r="G548">
            <v>71</v>
          </cell>
          <cell r="H548" t="str">
            <v>李黎明</v>
          </cell>
          <cell r="I548">
            <v>92</v>
          </cell>
          <cell r="J548" t="str">
            <v>雷敏</v>
          </cell>
          <cell r="K548">
            <v>42</v>
          </cell>
          <cell r="L548" t="str">
            <v>王友春</v>
          </cell>
          <cell r="M548">
            <v>26</v>
          </cell>
          <cell r="N548" t="str">
            <v>万饶</v>
          </cell>
          <cell r="O548">
            <v>44</v>
          </cell>
          <cell r="P548" t="str">
            <v>金勇</v>
          </cell>
          <cell r="Q548">
            <v>32</v>
          </cell>
          <cell r="R548" t="str">
            <v>那士信</v>
          </cell>
          <cell r="S548">
            <v>45</v>
          </cell>
          <cell r="T548" t="str">
            <v>金明龙</v>
          </cell>
          <cell r="U548">
            <v>28</v>
          </cell>
          <cell r="V548" t="str">
            <v>邓倩</v>
          </cell>
        </row>
        <row r="549">
          <cell r="A549" t="str">
            <v>513422200307302919</v>
          </cell>
          <cell r="B549" t="str">
            <v>8</v>
          </cell>
          <cell r="C549" t="str">
            <v>彭春华</v>
          </cell>
          <cell r="D549">
            <v>466.5</v>
          </cell>
          <cell r="E549">
            <v>81</v>
          </cell>
          <cell r="F549" t="str">
            <v>陈丽娇</v>
          </cell>
          <cell r="G549">
            <v>73</v>
          </cell>
          <cell r="H549" t="str">
            <v>李黎明</v>
          </cell>
          <cell r="I549">
            <v>57.5</v>
          </cell>
          <cell r="J549" t="str">
            <v>雷敏</v>
          </cell>
          <cell r="K549">
            <v>51</v>
          </cell>
          <cell r="L549" t="str">
            <v>王友春</v>
          </cell>
          <cell r="M549">
            <v>19</v>
          </cell>
          <cell r="N549" t="str">
            <v>万饶</v>
          </cell>
          <cell r="O549">
            <v>49</v>
          </cell>
          <cell r="P549" t="str">
            <v>金勇</v>
          </cell>
          <cell r="Q549">
            <v>44</v>
          </cell>
          <cell r="R549" t="str">
            <v>那士信</v>
          </cell>
          <cell r="S549">
            <v>52</v>
          </cell>
          <cell r="T549" t="str">
            <v>金明龙</v>
          </cell>
          <cell r="U549">
            <v>40</v>
          </cell>
          <cell r="V549" t="str">
            <v>邓倩</v>
          </cell>
        </row>
        <row r="550">
          <cell r="A550" t="str">
            <v>513422200311171915</v>
          </cell>
          <cell r="B550" t="str">
            <v>8</v>
          </cell>
          <cell r="C550" t="str">
            <v>马杰云</v>
          </cell>
          <cell r="D550">
            <v>457.5</v>
          </cell>
          <cell r="E550">
            <v>95</v>
          </cell>
          <cell r="F550" t="str">
            <v>陈丽娇</v>
          </cell>
          <cell r="G550">
            <v>84</v>
          </cell>
          <cell r="H550" t="str">
            <v>李黎明</v>
          </cell>
          <cell r="I550">
            <v>25.5</v>
          </cell>
          <cell r="J550" t="str">
            <v>雷敏</v>
          </cell>
          <cell r="K550">
            <v>38</v>
          </cell>
          <cell r="L550" t="str">
            <v>王友春</v>
          </cell>
          <cell r="M550">
            <v>41</v>
          </cell>
          <cell r="N550" t="str">
            <v>万饶</v>
          </cell>
          <cell r="O550">
            <v>64</v>
          </cell>
          <cell r="P550" t="str">
            <v>金勇</v>
          </cell>
          <cell r="Q550">
            <v>30</v>
          </cell>
          <cell r="R550" t="str">
            <v>那士信</v>
          </cell>
          <cell r="S550">
            <v>44</v>
          </cell>
          <cell r="T550" t="str">
            <v>金明龙</v>
          </cell>
          <cell r="U550">
            <v>36</v>
          </cell>
          <cell r="V550" t="str">
            <v>邓倩</v>
          </cell>
        </row>
        <row r="551">
          <cell r="A551" t="str">
            <v>513422200201126814</v>
          </cell>
          <cell r="B551" t="str">
            <v>8</v>
          </cell>
          <cell r="C551" t="str">
            <v>沈日哈</v>
          </cell>
          <cell r="D551">
            <v>453</v>
          </cell>
          <cell r="E551">
            <v>67</v>
          </cell>
          <cell r="F551" t="str">
            <v>陈丽娇</v>
          </cell>
          <cell r="G551">
            <v>71</v>
          </cell>
          <cell r="H551" t="str">
            <v>李黎明</v>
          </cell>
          <cell r="I551">
            <v>57</v>
          </cell>
          <cell r="J551" t="str">
            <v>雷敏</v>
          </cell>
          <cell r="K551">
            <v>42</v>
          </cell>
          <cell r="L551" t="str">
            <v>王友春</v>
          </cell>
          <cell r="M551">
            <v>29</v>
          </cell>
          <cell r="N551" t="str">
            <v>万饶</v>
          </cell>
          <cell r="O551">
            <v>46</v>
          </cell>
          <cell r="P551" t="str">
            <v>金勇</v>
          </cell>
          <cell r="Q551">
            <v>48</v>
          </cell>
          <cell r="R551" t="str">
            <v>那士信</v>
          </cell>
          <cell r="S551">
            <v>46</v>
          </cell>
          <cell r="T551" t="str">
            <v>金明龙</v>
          </cell>
          <cell r="U551">
            <v>47</v>
          </cell>
          <cell r="V551" t="str">
            <v>邓倩</v>
          </cell>
        </row>
        <row r="552">
          <cell r="A552" t="str">
            <v>513422200205084834</v>
          </cell>
          <cell r="B552" t="str">
            <v>8</v>
          </cell>
          <cell r="C552" t="str">
            <v>达瓦次尔</v>
          </cell>
          <cell r="D552">
            <v>447</v>
          </cell>
          <cell r="E552">
            <v>73</v>
          </cell>
          <cell r="F552" t="str">
            <v>陈丽娇</v>
          </cell>
          <cell r="G552">
            <v>65</v>
          </cell>
          <cell r="H552" t="str">
            <v>李黎明</v>
          </cell>
          <cell r="I552">
            <v>39</v>
          </cell>
          <cell r="J552" t="str">
            <v>雷敏</v>
          </cell>
          <cell r="K552">
            <v>47</v>
          </cell>
          <cell r="L552" t="str">
            <v>王友春</v>
          </cell>
          <cell r="M552">
            <v>24</v>
          </cell>
          <cell r="N552" t="str">
            <v>万饶</v>
          </cell>
          <cell r="O552">
            <v>29</v>
          </cell>
          <cell r="P552" t="str">
            <v>金勇</v>
          </cell>
          <cell r="Q552">
            <v>62</v>
          </cell>
          <cell r="R552" t="str">
            <v>那士信</v>
          </cell>
          <cell r="S552">
            <v>54</v>
          </cell>
          <cell r="T552" t="str">
            <v>金明龙</v>
          </cell>
          <cell r="U552">
            <v>54</v>
          </cell>
          <cell r="V552" t="str">
            <v>邓倩</v>
          </cell>
        </row>
        <row r="553">
          <cell r="A553" t="str">
            <v>513422200104042512</v>
          </cell>
          <cell r="B553" t="str">
            <v>8</v>
          </cell>
          <cell r="C553" t="str">
            <v>邱贵学</v>
          </cell>
          <cell r="D553">
            <v>447</v>
          </cell>
          <cell r="E553">
            <v>62</v>
          </cell>
          <cell r="F553" t="str">
            <v>陈丽娇</v>
          </cell>
          <cell r="G553">
            <v>79</v>
          </cell>
          <cell r="H553" t="str">
            <v>李黎明</v>
          </cell>
          <cell r="I553">
            <v>87</v>
          </cell>
          <cell r="J553" t="str">
            <v>雷敏</v>
          </cell>
          <cell r="K553">
            <v>47</v>
          </cell>
          <cell r="L553" t="str">
            <v>王友春</v>
          </cell>
          <cell r="M553">
            <v>23</v>
          </cell>
          <cell r="N553" t="str">
            <v>万饶</v>
          </cell>
          <cell r="O553">
            <v>42</v>
          </cell>
          <cell r="P553" t="str">
            <v>金勇</v>
          </cell>
          <cell r="Q553">
            <v>28</v>
          </cell>
          <cell r="R553" t="str">
            <v>那士信</v>
          </cell>
          <cell r="S553">
            <v>49</v>
          </cell>
          <cell r="T553" t="str">
            <v>金明龙</v>
          </cell>
          <cell r="U553">
            <v>30</v>
          </cell>
          <cell r="V553" t="str">
            <v>邓倩</v>
          </cell>
        </row>
        <row r="554">
          <cell r="A554" t="str">
            <v>51342220031218171X</v>
          </cell>
          <cell r="B554" t="str">
            <v>8</v>
          </cell>
          <cell r="C554" t="str">
            <v>陶金平</v>
          </cell>
          <cell r="D554">
            <v>443.5</v>
          </cell>
          <cell r="E554">
            <v>83</v>
          </cell>
          <cell r="F554" t="str">
            <v>陈丽娇</v>
          </cell>
          <cell r="G554">
            <v>37</v>
          </cell>
          <cell r="H554" t="str">
            <v>李黎明</v>
          </cell>
          <cell r="I554">
            <v>57.5</v>
          </cell>
          <cell r="J554" t="str">
            <v>雷敏</v>
          </cell>
          <cell r="K554">
            <v>25</v>
          </cell>
          <cell r="L554" t="str">
            <v>王友春</v>
          </cell>
          <cell r="M554">
            <v>24</v>
          </cell>
          <cell r="N554" t="str">
            <v>万饶</v>
          </cell>
          <cell r="O554">
            <v>25</v>
          </cell>
          <cell r="P554" t="str">
            <v>金勇</v>
          </cell>
          <cell r="Q554">
            <v>59</v>
          </cell>
          <cell r="R554" t="str">
            <v>那士信</v>
          </cell>
          <cell r="S554">
            <v>70</v>
          </cell>
          <cell r="T554" t="str">
            <v>金明龙</v>
          </cell>
          <cell r="U554">
            <v>63</v>
          </cell>
          <cell r="V554" t="str">
            <v>邓倩</v>
          </cell>
        </row>
        <row r="555">
          <cell r="A555" t="str">
            <v>513422200101201717</v>
          </cell>
          <cell r="B555" t="str">
            <v>8</v>
          </cell>
          <cell r="C555" t="str">
            <v>方帮友</v>
          </cell>
          <cell r="D555">
            <v>441</v>
          </cell>
          <cell r="E555">
            <v>70</v>
          </cell>
          <cell r="F555" t="str">
            <v>陈丽娇</v>
          </cell>
          <cell r="G555">
            <v>61</v>
          </cell>
          <cell r="H555" t="str">
            <v>李黎明</v>
          </cell>
          <cell r="I555">
            <v>48</v>
          </cell>
          <cell r="J555" t="str">
            <v>雷敏</v>
          </cell>
          <cell r="K555">
            <v>58</v>
          </cell>
          <cell r="L555" t="str">
            <v>王友春</v>
          </cell>
          <cell r="M555">
            <v>18</v>
          </cell>
          <cell r="N555" t="str">
            <v>万饶</v>
          </cell>
          <cell r="O555">
            <v>44</v>
          </cell>
          <cell r="P555" t="str">
            <v>金勇</v>
          </cell>
          <cell r="Q555">
            <v>57</v>
          </cell>
          <cell r="R555" t="str">
            <v>那士信</v>
          </cell>
          <cell r="S555">
            <v>42</v>
          </cell>
          <cell r="T555" t="str">
            <v>金明龙</v>
          </cell>
          <cell r="U555">
            <v>43</v>
          </cell>
          <cell r="V555" t="str">
            <v>邓倩</v>
          </cell>
        </row>
        <row r="556">
          <cell r="A556" t="str">
            <v>513422200408010325</v>
          </cell>
          <cell r="B556" t="str">
            <v>8</v>
          </cell>
          <cell r="C556" t="str">
            <v>罗珍</v>
          </cell>
          <cell r="D556">
            <v>441</v>
          </cell>
          <cell r="E556">
            <v>83</v>
          </cell>
          <cell r="F556" t="str">
            <v>陈丽娇</v>
          </cell>
          <cell r="G556">
            <v>73</v>
          </cell>
          <cell r="H556" t="str">
            <v>李黎明</v>
          </cell>
          <cell r="I556">
            <v>69</v>
          </cell>
          <cell r="J556" t="str">
            <v>雷敏</v>
          </cell>
          <cell r="K556">
            <v>44</v>
          </cell>
          <cell r="L556" t="str">
            <v>王友春</v>
          </cell>
          <cell r="M556">
            <v>36</v>
          </cell>
          <cell r="N556" t="str">
            <v>万饶</v>
          </cell>
          <cell r="O556">
            <v>30</v>
          </cell>
          <cell r="P556" t="str">
            <v>金勇</v>
          </cell>
          <cell r="Q556">
            <v>33</v>
          </cell>
          <cell r="R556" t="str">
            <v>那士信</v>
          </cell>
          <cell r="S556">
            <v>28</v>
          </cell>
          <cell r="T556" t="str">
            <v>金明龙</v>
          </cell>
          <cell r="U556">
            <v>45</v>
          </cell>
          <cell r="V556" t="str">
            <v>邓倩</v>
          </cell>
        </row>
        <row r="557">
          <cell r="A557" t="str">
            <v>513422200408312921</v>
          </cell>
          <cell r="B557" t="str">
            <v>8</v>
          </cell>
          <cell r="C557" t="str">
            <v>严正芳</v>
          </cell>
          <cell r="D557">
            <v>440.5</v>
          </cell>
          <cell r="E557">
            <v>86</v>
          </cell>
          <cell r="F557" t="str">
            <v>陈丽娇</v>
          </cell>
          <cell r="G557">
            <v>62</v>
          </cell>
          <cell r="H557" t="str">
            <v>李黎明</v>
          </cell>
          <cell r="I557">
            <v>60.5</v>
          </cell>
          <cell r="J557" t="str">
            <v>雷敏</v>
          </cell>
          <cell r="K557">
            <v>48</v>
          </cell>
          <cell r="L557" t="str">
            <v>王友春</v>
          </cell>
          <cell r="M557">
            <v>37</v>
          </cell>
          <cell r="N557" t="str">
            <v>万饶</v>
          </cell>
          <cell r="O557">
            <v>29</v>
          </cell>
          <cell r="P557" t="str">
            <v>金勇</v>
          </cell>
          <cell r="Q557">
            <v>38</v>
          </cell>
          <cell r="R557" t="str">
            <v>那士信</v>
          </cell>
          <cell r="S557">
            <v>38</v>
          </cell>
          <cell r="T557" t="str">
            <v>金明龙</v>
          </cell>
          <cell r="U557">
            <v>42</v>
          </cell>
          <cell r="V557" t="str">
            <v>邓倩</v>
          </cell>
        </row>
        <row r="558">
          <cell r="A558" t="str">
            <v>513422200105031719</v>
          </cell>
          <cell r="B558" t="str">
            <v>8</v>
          </cell>
          <cell r="C558" t="str">
            <v>熊文富</v>
          </cell>
          <cell r="D558">
            <v>438</v>
          </cell>
          <cell r="E558">
            <v>72</v>
          </cell>
          <cell r="F558" t="str">
            <v>陈丽娇</v>
          </cell>
          <cell r="G558">
            <v>63</v>
          </cell>
          <cell r="H558" t="str">
            <v>李黎明</v>
          </cell>
          <cell r="I558">
            <v>75</v>
          </cell>
          <cell r="J558" t="str">
            <v>雷敏</v>
          </cell>
          <cell r="K558">
            <v>37</v>
          </cell>
          <cell r="L558" t="str">
            <v>王友春</v>
          </cell>
          <cell r="M558">
            <v>28</v>
          </cell>
          <cell r="N558" t="str">
            <v>万饶</v>
          </cell>
          <cell r="O558">
            <v>41</v>
          </cell>
          <cell r="P558" t="str">
            <v>金勇</v>
          </cell>
          <cell r="Q558">
            <v>46</v>
          </cell>
          <cell r="R558" t="str">
            <v>那士信</v>
          </cell>
          <cell r="S558">
            <v>45</v>
          </cell>
          <cell r="T558" t="str">
            <v>金明龙</v>
          </cell>
          <cell r="U558">
            <v>31</v>
          </cell>
          <cell r="V558" t="str">
            <v>邓倩</v>
          </cell>
        </row>
        <row r="559">
          <cell r="A559" t="str">
            <v>513422200202183618</v>
          </cell>
          <cell r="B559" t="str">
            <v>8</v>
          </cell>
          <cell r="C559" t="str">
            <v>扎西降初</v>
          </cell>
          <cell r="D559">
            <v>435</v>
          </cell>
          <cell r="E559">
            <v>76</v>
          </cell>
          <cell r="F559" t="str">
            <v>陈丽娇</v>
          </cell>
          <cell r="G559">
            <v>68</v>
          </cell>
          <cell r="H559" t="str">
            <v>李黎明</v>
          </cell>
          <cell r="I559">
            <v>48</v>
          </cell>
          <cell r="J559" t="str">
            <v>雷敏</v>
          </cell>
          <cell r="K559">
            <v>58</v>
          </cell>
          <cell r="L559" t="str">
            <v>王友春</v>
          </cell>
          <cell r="M559">
            <v>17</v>
          </cell>
          <cell r="N559" t="str">
            <v>万饶</v>
          </cell>
          <cell r="O559">
            <v>44</v>
          </cell>
          <cell r="P559" t="str">
            <v>金勇</v>
          </cell>
          <cell r="Q559">
            <v>44</v>
          </cell>
          <cell r="R559" t="str">
            <v>那士信</v>
          </cell>
          <cell r="S559">
            <v>43</v>
          </cell>
          <cell r="T559" t="str">
            <v>金明龙</v>
          </cell>
          <cell r="U559">
            <v>37</v>
          </cell>
          <cell r="V559" t="str">
            <v>邓倩</v>
          </cell>
        </row>
        <row r="560">
          <cell r="A560" t="str">
            <v>513422200307085029</v>
          </cell>
          <cell r="B560" t="str">
            <v>8</v>
          </cell>
          <cell r="C560" t="str">
            <v>吴小琴</v>
          </cell>
          <cell r="D560">
            <v>431</v>
          </cell>
          <cell r="E560">
            <v>91</v>
          </cell>
          <cell r="F560" t="str">
            <v>陈丽娇</v>
          </cell>
          <cell r="G560">
            <v>41</v>
          </cell>
          <cell r="H560" t="str">
            <v>李黎明</v>
          </cell>
          <cell r="I560">
            <v>60</v>
          </cell>
          <cell r="J560" t="str">
            <v>雷敏</v>
          </cell>
          <cell r="K560">
            <v>25</v>
          </cell>
          <cell r="L560" t="str">
            <v>王友春</v>
          </cell>
          <cell r="M560">
            <v>35</v>
          </cell>
          <cell r="N560" t="str">
            <v>万饶</v>
          </cell>
          <cell r="O560">
            <v>53</v>
          </cell>
          <cell r="P560" t="str">
            <v>金勇</v>
          </cell>
          <cell r="Q560">
            <v>37</v>
          </cell>
          <cell r="R560" t="str">
            <v>那士信</v>
          </cell>
          <cell r="S560">
            <v>35</v>
          </cell>
          <cell r="T560" t="str">
            <v>金明龙</v>
          </cell>
          <cell r="U560">
            <v>54</v>
          </cell>
          <cell r="V560" t="str">
            <v>邓倩</v>
          </cell>
        </row>
        <row r="561">
          <cell r="A561" t="str">
            <v>513422199706260028</v>
          </cell>
          <cell r="B561" t="str">
            <v>8</v>
          </cell>
          <cell r="C561" t="str">
            <v>马伍呷</v>
          </cell>
          <cell r="D561">
            <v>427</v>
          </cell>
          <cell r="E561">
            <v>86</v>
          </cell>
          <cell r="F561" t="str">
            <v>陈丽娇</v>
          </cell>
          <cell r="G561">
            <v>53</v>
          </cell>
          <cell r="H561" t="str">
            <v>李黎明</v>
          </cell>
          <cell r="I561">
            <v>75</v>
          </cell>
          <cell r="J561" t="str">
            <v>雷敏</v>
          </cell>
          <cell r="K561">
            <v>57</v>
          </cell>
          <cell r="L561" t="str">
            <v>王友春</v>
          </cell>
          <cell r="M561">
            <v>32</v>
          </cell>
          <cell r="N561" t="str">
            <v>万饶</v>
          </cell>
          <cell r="O561">
            <v>43</v>
          </cell>
          <cell r="P561" t="str">
            <v>金勇</v>
          </cell>
          <cell r="Q561">
            <v>34</v>
          </cell>
          <cell r="R561" t="str">
            <v>那士信</v>
          </cell>
          <cell r="S561">
            <v>27</v>
          </cell>
          <cell r="T561" t="str">
            <v>金明龙</v>
          </cell>
          <cell r="U561">
            <v>20</v>
          </cell>
          <cell r="V561" t="str">
            <v>邓倩</v>
          </cell>
        </row>
        <row r="562">
          <cell r="A562" t="str">
            <v>513422200302255025</v>
          </cell>
          <cell r="B562" t="str">
            <v>8</v>
          </cell>
          <cell r="C562" t="str">
            <v>杜基拉姆</v>
          </cell>
          <cell r="D562">
            <v>425</v>
          </cell>
          <cell r="E562">
            <v>75</v>
          </cell>
          <cell r="F562" t="str">
            <v>陈丽娇</v>
          </cell>
          <cell r="G562">
            <v>27</v>
          </cell>
          <cell r="H562" t="str">
            <v>李黎明</v>
          </cell>
          <cell r="I562">
            <v>91</v>
          </cell>
          <cell r="J562" t="str">
            <v>雷敏</v>
          </cell>
          <cell r="K562">
            <v>19</v>
          </cell>
          <cell r="L562" t="str">
            <v>王友春</v>
          </cell>
          <cell r="M562">
            <v>23</v>
          </cell>
          <cell r="N562" t="str">
            <v>万饶</v>
          </cell>
          <cell r="O562">
            <v>25</v>
          </cell>
          <cell r="P562" t="str">
            <v>金勇</v>
          </cell>
          <cell r="Q562">
            <v>52</v>
          </cell>
          <cell r="R562" t="str">
            <v>那士信</v>
          </cell>
          <cell r="S562">
            <v>57</v>
          </cell>
          <cell r="T562" t="str">
            <v>金明龙</v>
          </cell>
          <cell r="U562">
            <v>56</v>
          </cell>
          <cell r="V562" t="str">
            <v>邓倩</v>
          </cell>
        </row>
        <row r="563">
          <cell r="A563" t="str">
            <v>513422200101214219</v>
          </cell>
          <cell r="B563" t="str">
            <v>8</v>
          </cell>
          <cell r="C563" t="str">
            <v>仁青</v>
          </cell>
          <cell r="D563">
            <v>416.5</v>
          </cell>
          <cell r="E563">
            <v>76</v>
          </cell>
          <cell r="F563" t="str">
            <v>陈丽娇</v>
          </cell>
          <cell r="G563">
            <v>70</v>
          </cell>
          <cell r="H563" t="str">
            <v>李黎明</v>
          </cell>
          <cell r="I563">
            <v>44.5</v>
          </cell>
          <cell r="J563" t="str">
            <v>雷敏</v>
          </cell>
          <cell r="K563">
            <v>45</v>
          </cell>
          <cell r="L563" t="str">
            <v>王友春</v>
          </cell>
          <cell r="M563">
            <v>31</v>
          </cell>
          <cell r="N563" t="str">
            <v>万饶</v>
          </cell>
          <cell r="O563">
            <v>27</v>
          </cell>
          <cell r="P563" t="str">
            <v>金勇</v>
          </cell>
          <cell r="Q563">
            <v>34</v>
          </cell>
          <cell r="R563" t="str">
            <v>那士信</v>
          </cell>
          <cell r="S563">
            <v>52</v>
          </cell>
          <cell r="T563" t="str">
            <v>金明龙</v>
          </cell>
          <cell r="U563">
            <v>37</v>
          </cell>
          <cell r="V563" t="str">
            <v>邓倩</v>
          </cell>
        </row>
        <row r="564">
          <cell r="A564" t="str">
            <v>513422200204227020</v>
          </cell>
          <cell r="B564" t="str">
            <v>8</v>
          </cell>
          <cell r="C564" t="str">
            <v>次仁其珍</v>
          </cell>
          <cell r="D564">
            <v>414.5</v>
          </cell>
          <cell r="E564">
            <v>80</v>
          </cell>
          <cell r="F564" t="str">
            <v>陈丽娇</v>
          </cell>
          <cell r="G564">
            <v>37</v>
          </cell>
          <cell r="H564" t="str">
            <v>李黎明</v>
          </cell>
          <cell r="I564">
            <v>72.5</v>
          </cell>
          <cell r="J564" t="str">
            <v>雷敏</v>
          </cell>
          <cell r="K564">
            <v>32</v>
          </cell>
          <cell r="L564" t="str">
            <v>王友春</v>
          </cell>
          <cell r="M564">
            <v>12</v>
          </cell>
          <cell r="N564" t="str">
            <v>万饶</v>
          </cell>
          <cell r="O564">
            <v>32</v>
          </cell>
          <cell r="P564" t="str">
            <v>金勇</v>
          </cell>
          <cell r="Q564">
            <v>53</v>
          </cell>
          <cell r="R564" t="str">
            <v>那士信</v>
          </cell>
          <cell r="S564">
            <v>56</v>
          </cell>
          <cell r="T564" t="str">
            <v>金明龙</v>
          </cell>
          <cell r="U564">
            <v>40</v>
          </cell>
          <cell r="V564" t="str">
            <v>邓倩</v>
          </cell>
        </row>
        <row r="565">
          <cell r="A565" t="str">
            <v>513422200202282712</v>
          </cell>
          <cell r="B565" t="str">
            <v>8</v>
          </cell>
          <cell r="C565" t="str">
            <v>陶友林</v>
          </cell>
          <cell r="D565">
            <v>411.5</v>
          </cell>
          <cell r="E565">
            <v>74</v>
          </cell>
          <cell r="F565" t="str">
            <v>陈丽娇</v>
          </cell>
          <cell r="G565">
            <v>55</v>
          </cell>
          <cell r="H565" t="str">
            <v>李黎明</v>
          </cell>
          <cell r="I565">
            <v>54.5</v>
          </cell>
          <cell r="J565" t="str">
            <v>雷敏</v>
          </cell>
          <cell r="K565">
            <v>52</v>
          </cell>
          <cell r="L565" t="str">
            <v>王友春</v>
          </cell>
          <cell r="M565">
            <v>31</v>
          </cell>
          <cell r="N565" t="str">
            <v>万饶</v>
          </cell>
          <cell r="O565">
            <v>54</v>
          </cell>
          <cell r="P565" t="str">
            <v>金勇</v>
          </cell>
          <cell r="Q565">
            <v>28</v>
          </cell>
          <cell r="R565" t="str">
            <v>那士信</v>
          </cell>
          <cell r="S565">
            <v>22</v>
          </cell>
          <cell r="T565" t="str">
            <v>金明龙</v>
          </cell>
          <cell r="U565">
            <v>41</v>
          </cell>
          <cell r="V565" t="str">
            <v>邓倩</v>
          </cell>
        </row>
        <row r="566">
          <cell r="A566" t="str">
            <v>513422200202204829</v>
          </cell>
          <cell r="B566" t="str">
            <v>8</v>
          </cell>
          <cell r="C566" t="str">
            <v>央青</v>
          </cell>
          <cell r="D566">
            <v>406</v>
          </cell>
          <cell r="E566">
            <v>81</v>
          </cell>
          <cell r="F566" t="str">
            <v>陈丽娇</v>
          </cell>
          <cell r="G566">
            <v>50</v>
          </cell>
          <cell r="H566" t="str">
            <v>李黎明</v>
          </cell>
          <cell r="I566">
            <v>68</v>
          </cell>
          <cell r="J566" t="str">
            <v>雷敏</v>
          </cell>
          <cell r="K566">
            <v>22</v>
          </cell>
          <cell r="L566" t="str">
            <v>王友春</v>
          </cell>
          <cell r="M566">
            <v>11</v>
          </cell>
          <cell r="N566" t="str">
            <v>万饶</v>
          </cell>
          <cell r="O566">
            <v>34</v>
          </cell>
          <cell r="P566" t="str">
            <v>金勇</v>
          </cell>
          <cell r="Q566">
            <v>47</v>
          </cell>
          <cell r="R566" t="str">
            <v>那士信</v>
          </cell>
          <cell r="S566">
            <v>45</v>
          </cell>
          <cell r="T566" t="str">
            <v>金明龙</v>
          </cell>
          <cell r="U566">
            <v>48</v>
          </cell>
          <cell r="V566" t="str">
            <v>邓倩</v>
          </cell>
        </row>
        <row r="567">
          <cell r="A567" t="str">
            <v>513422200305092516</v>
          </cell>
          <cell r="B567" t="str">
            <v>8</v>
          </cell>
          <cell r="C567" t="str">
            <v>杨顺强</v>
          </cell>
          <cell r="D567">
            <v>404.5</v>
          </cell>
          <cell r="E567">
            <v>94</v>
          </cell>
          <cell r="F567" t="str">
            <v>陈丽娇</v>
          </cell>
          <cell r="G567">
            <v>63</v>
          </cell>
          <cell r="H567" t="str">
            <v>李黎明</v>
          </cell>
          <cell r="I567">
            <v>43.5</v>
          </cell>
          <cell r="J567" t="str">
            <v>雷敏</v>
          </cell>
          <cell r="K567">
            <v>38</v>
          </cell>
          <cell r="L567" t="str">
            <v>王友春</v>
          </cell>
          <cell r="M567">
            <v>12</v>
          </cell>
          <cell r="N567" t="str">
            <v>万饶</v>
          </cell>
          <cell r="O567">
            <v>21</v>
          </cell>
          <cell r="P567" t="str">
            <v>金勇</v>
          </cell>
          <cell r="Q567">
            <v>46</v>
          </cell>
          <cell r="R567" t="str">
            <v>那士信</v>
          </cell>
          <cell r="S567">
            <v>32</v>
          </cell>
          <cell r="T567" t="str">
            <v>金明龙</v>
          </cell>
          <cell r="U567">
            <v>55</v>
          </cell>
          <cell r="V567" t="str">
            <v>邓倩</v>
          </cell>
        </row>
        <row r="568">
          <cell r="A568" t="str">
            <v>513422200105072924</v>
          </cell>
          <cell r="B568" t="str">
            <v>8</v>
          </cell>
          <cell r="C568" t="str">
            <v>甘春秀</v>
          </cell>
          <cell r="D568">
            <v>403.5</v>
          </cell>
          <cell r="E568">
            <v>75</v>
          </cell>
          <cell r="F568" t="str">
            <v>陈丽娇</v>
          </cell>
          <cell r="G568">
            <v>44</v>
          </cell>
          <cell r="H568" t="str">
            <v>李黎明</v>
          </cell>
          <cell r="I568">
            <v>44.5</v>
          </cell>
          <cell r="J568" t="str">
            <v>雷敏</v>
          </cell>
          <cell r="K568">
            <v>40</v>
          </cell>
          <cell r="L568" t="str">
            <v>王友春</v>
          </cell>
          <cell r="M568">
            <v>19</v>
          </cell>
          <cell r="N568" t="str">
            <v>万饶</v>
          </cell>
          <cell r="O568">
            <v>41</v>
          </cell>
          <cell r="P568" t="str">
            <v>金勇</v>
          </cell>
          <cell r="Q568">
            <v>37</v>
          </cell>
          <cell r="R568" t="str">
            <v>那士信</v>
          </cell>
          <cell r="S568">
            <v>49</v>
          </cell>
          <cell r="T568" t="str">
            <v>金明龙</v>
          </cell>
          <cell r="U568">
            <v>54</v>
          </cell>
          <cell r="V568" t="str">
            <v>邓倩</v>
          </cell>
        </row>
        <row r="569">
          <cell r="A569" t="str">
            <v>513422200407300929</v>
          </cell>
          <cell r="B569" t="str">
            <v>8</v>
          </cell>
          <cell r="C569" t="str">
            <v>南卡布尺</v>
          </cell>
          <cell r="D569">
            <v>402</v>
          </cell>
          <cell r="E569">
            <v>99</v>
          </cell>
          <cell r="F569" t="str">
            <v>陈丽娇</v>
          </cell>
          <cell r="G569">
            <v>51</v>
          </cell>
          <cell r="H569" t="str">
            <v>李黎明</v>
          </cell>
          <cell r="I569">
            <v>45</v>
          </cell>
          <cell r="J569" t="str">
            <v>雷敏</v>
          </cell>
          <cell r="K569">
            <v>34</v>
          </cell>
          <cell r="L569" t="str">
            <v>王友春</v>
          </cell>
          <cell r="M569">
            <v>33</v>
          </cell>
          <cell r="N569" t="str">
            <v>万饶</v>
          </cell>
          <cell r="O569">
            <v>30</v>
          </cell>
          <cell r="P569" t="str">
            <v>金勇</v>
          </cell>
          <cell r="Q569">
            <v>34</v>
          </cell>
          <cell r="R569" t="str">
            <v>那士信</v>
          </cell>
          <cell r="S569">
            <v>36</v>
          </cell>
          <cell r="T569" t="str">
            <v>金明龙</v>
          </cell>
          <cell r="U569">
            <v>40</v>
          </cell>
          <cell r="V569" t="str">
            <v>邓倩</v>
          </cell>
        </row>
        <row r="570">
          <cell r="A570" t="str">
            <v>513422200401316612</v>
          </cell>
          <cell r="B570" t="str">
            <v>8</v>
          </cell>
          <cell r="C570" t="str">
            <v>党玉杰</v>
          </cell>
          <cell r="D570">
            <v>399.5</v>
          </cell>
          <cell r="E570">
            <v>75</v>
          </cell>
          <cell r="F570" t="str">
            <v>陈丽娇</v>
          </cell>
          <cell r="G570">
            <v>50</v>
          </cell>
          <cell r="H570" t="str">
            <v>李黎明</v>
          </cell>
          <cell r="I570">
            <v>61.5</v>
          </cell>
          <cell r="J570" t="str">
            <v>雷敏</v>
          </cell>
          <cell r="K570">
            <v>34</v>
          </cell>
          <cell r="L570" t="str">
            <v>王友春</v>
          </cell>
          <cell r="M570">
            <v>27</v>
          </cell>
          <cell r="N570" t="str">
            <v>万饶</v>
          </cell>
          <cell r="O570">
            <v>32</v>
          </cell>
          <cell r="P570" t="str">
            <v>金勇</v>
          </cell>
          <cell r="Q570">
            <v>48</v>
          </cell>
          <cell r="R570" t="str">
            <v>那士信</v>
          </cell>
          <cell r="S570">
            <v>44</v>
          </cell>
          <cell r="T570" t="str">
            <v>金明龙</v>
          </cell>
          <cell r="U570">
            <v>28</v>
          </cell>
          <cell r="V570" t="str">
            <v>邓倩</v>
          </cell>
        </row>
        <row r="571">
          <cell r="A571" t="str">
            <v>513422200201010969</v>
          </cell>
          <cell r="B571" t="str">
            <v>8</v>
          </cell>
          <cell r="C571" t="str">
            <v>陈伍呷</v>
          </cell>
          <cell r="D571">
            <v>394.5</v>
          </cell>
          <cell r="E571">
            <v>76</v>
          </cell>
          <cell r="F571" t="str">
            <v>陈丽娇</v>
          </cell>
          <cell r="G571">
            <v>43</v>
          </cell>
          <cell r="H571" t="str">
            <v>李黎明</v>
          </cell>
          <cell r="I571">
            <v>86.5</v>
          </cell>
          <cell r="J571" t="str">
            <v>雷敏</v>
          </cell>
          <cell r="K571">
            <v>14</v>
          </cell>
          <cell r="L571" t="str">
            <v>王友春</v>
          </cell>
          <cell r="M571">
            <v>26</v>
          </cell>
          <cell r="N571" t="str">
            <v>万饶</v>
          </cell>
          <cell r="O571">
            <v>39</v>
          </cell>
          <cell r="P571" t="str">
            <v>金勇</v>
          </cell>
          <cell r="Q571">
            <v>42</v>
          </cell>
          <cell r="R571" t="str">
            <v>那士信</v>
          </cell>
          <cell r="S571">
            <v>27</v>
          </cell>
          <cell r="T571" t="str">
            <v>金明龙</v>
          </cell>
          <cell r="U571">
            <v>41</v>
          </cell>
          <cell r="V571" t="str">
            <v>邓倩</v>
          </cell>
        </row>
        <row r="572">
          <cell r="A572" t="str">
            <v>513422200310082718</v>
          </cell>
          <cell r="B572" t="str">
            <v>8</v>
          </cell>
          <cell r="C572" t="str">
            <v>陶少先</v>
          </cell>
          <cell r="D572">
            <v>392</v>
          </cell>
          <cell r="E572">
            <v>68</v>
          </cell>
          <cell r="F572" t="str">
            <v>陈丽娇</v>
          </cell>
          <cell r="G572">
            <v>35</v>
          </cell>
          <cell r="H572" t="str">
            <v>李黎明</v>
          </cell>
          <cell r="I572">
            <v>42</v>
          </cell>
          <cell r="J572" t="str">
            <v>雷敏</v>
          </cell>
          <cell r="K572">
            <v>44</v>
          </cell>
          <cell r="L572" t="str">
            <v>王友春</v>
          </cell>
          <cell r="M572">
            <v>14</v>
          </cell>
          <cell r="N572" t="str">
            <v>万饶</v>
          </cell>
          <cell r="O572">
            <v>29</v>
          </cell>
          <cell r="P572" t="str">
            <v>金勇</v>
          </cell>
          <cell r="Q572">
            <v>44</v>
          </cell>
          <cell r="R572" t="str">
            <v>那士信</v>
          </cell>
          <cell r="S572">
            <v>52</v>
          </cell>
          <cell r="T572" t="str">
            <v>金明龙</v>
          </cell>
          <cell r="U572">
            <v>64</v>
          </cell>
          <cell r="V572" t="str">
            <v>邓倩</v>
          </cell>
        </row>
        <row r="573">
          <cell r="A573" t="str">
            <v>513422200405076214</v>
          </cell>
          <cell r="B573" t="str">
            <v>8</v>
          </cell>
          <cell r="C573" t="str">
            <v>廖佰松</v>
          </cell>
          <cell r="D573">
            <v>391.5</v>
          </cell>
          <cell r="E573">
            <v>69</v>
          </cell>
          <cell r="F573" t="str">
            <v>陈丽娇</v>
          </cell>
          <cell r="G573">
            <v>50</v>
          </cell>
          <cell r="H573" t="str">
            <v>李黎明</v>
          </cell>
          <cell r="I573">
            <v>72.5</v>
          </cell>
          <cell r="J573" t="str">
            <v>雷敏</v>
          </cell>
          <cell r="K573">
            <v>30</v>
          </cell>
          <cell r="L573" t="str">
            <v>王友春</v>
          </cell>
          <cell r="M573">
            <v>13</v>
          </cell>
          <cell r="N573" t="str">
            <v>万饶</v>
          </cell>
          <cell r="O573">
            <v>34</v>
          </cell>
          <cell r="P573" t="str">
            <v>金勇</v>
          </cell>
          <cell r="Q573">
            <v>37</v>
          </cell>
          <cell r="R573" t="str">
            <v>那士信</v>
          </cell>
          <cell r="S573">
            <v>45</v>
          </cell>
          <cell r="T573" t="str">
            <v>金明龙</v>
          </cell>
          <cell r="U573">
            <v>41</v>
          </cell>
          <cell r="V573" t="str">
            <v>邓倩</v>
          </cell>
        </row>
        <row r="574">
          <cell r="A574" t="str">
            <v>513422200402130027</v>
          </cell>
          <cell r="B574" t="str">
            <v>8</v>
          </cell>
          <cell r="C574" t="str">
            <v>益西祝玛</v>
          </cell>
          <cell r="D574">
            <v>386.5</v>
          </cell>
          <cell r="E574">
            <v>77</v>
          </cell>
          <cell r="F574" t="str">
            <v>陈丽娇</v>
          </cell>
          <cell r="G574">
            <v>44</v>
          </cell>
          <cell r="H574" t="str">
            <v>李黎明</v>
          </cell>
          <cell r="I574">
            <v>75.5</v>
          </cell>
          <cell r="J574" t="str">
            <v>雷敏</v>
          </cell>
          <cell r="K574">
            <v>24</v>
          </cell>
          <cell r="L574" t="str">
            <v>王友春</v>
          </cell>
          <cell r="M574">
            <v>22</v>
          </cell>
          <cell r="N574" t="str">
            <v>万饶</v>
          </cell>
          <cell r="O574">
            <v>29</v>
          </cell>
          <cell r="P574" t="str">
            <v>金勇</v>
          </cell>
          <cell r="Q574">
            <v>36</v>
          </cell>
          <cell r="R574" t="str">
            <v>那士信</v>
          </cell>
          <cell r="S574">
            <v>42</v>
          </cell>
          <cell r="T574" t="str">
            <v>金明龙</v>
          </cell>
          <cell r="U574">
            <v>37</v>
          </cell>
          <cell r="V574" t="str">
            <v>邓倩</v>
          </cell>
        </row>
        <row r="575">
          <cell r="A575" t="str">
            <v>513422200310015013</v>
          </cell>
          <cell r="B575" t="str">
            <v>8</v>
          </cell>
          <cell r="C575" t="str">
            <v>李晓顺</v>
          </cell>
          <cell r="D575">
            <v>386.5</v>
          </cell>
          <cell r="E575">
            <v>69</v>
          </cell>
          <cell r="F575" t="str">
            <v>陈丽娇</v>
          </cell>
          <cell r="G575">
            <v>86</v>
          </cell>
          <cell r="H575" t="str">
            <v>李黎明</v>
          </cell>
          <cell r="I575">
            <v>32.5</v>
          </cell>
          <cell r="J575" t="str">
            <v>雷敏</v>
          </cell>
          <cell r="K575">
            <v>38</v>
          </cell>
          <cell r="L575" t="str">
            <v>王友春</v>
          </cell>
          <cell r="M575">
            <v>35</v>
          </cell>
          <cell r="N575" t="str">
            <v>万饶</v>
          </cell>
          <cell r="O575">
            <v>33</v>
          </cell>
          <cell r="P575" t="str">
            <v>金勇</v>
          </cell>
          <cell r="Q575">
            <v>32</v>
          </cell>
          <cell r="R575" t="str">
            <v>那士信</v>
          </cell>
          <cell r="S575">
            <v>35</v>
          </cell>
          <cell r="T575" t="str">
            <v>金明龙</v>
          </cell>
          <cell r="U575">
            <v>26</v>
          </cell>
          <cell r="V575" t="str">
            <v>邓倩</v>
          </cell>
        </row>
        <row r="576">
          <cell r="A576" t="str">
            <v>51342220030504002X</v>
          </cell>
          <cell r="B576" t="str">
            <v>8</v>
          </cell>
          <cell r="C576" t="str">
            <v>苏怡</v>
          </cell>
          <cell r="D576">
            <v>385</v>
          </cell>
          <cell r="E576">
            <v>81</v>
          </cell>
          <cell r="F576" t="str">
            <v>陈丽娇</v>
          </cell>
          <cell r="G576">
            <v>59</v>
          </cell>
          <cell r="H576" t="str">
            <v>李黎明</v>
          </cell>
          <cell r="I576">
            <v>85</v>
          </cell>
          <cell r="J576" t="str">
            <v>雷敏</v>
          </cell>
          <cell r="K576">
            <v>26</v>
          </cell>
          <cell r="L576" t="str">
            <v>王友春</v>
          </cell>
          <cell r="M576">
            <v>14</v>
          </cell>
          <cell r="N576" t="str">
            <v>万饶</v>
          </cell>
          <cell r="O576">
            <v>15</v>
          </cell>
          <cell r="P576" t="str">
            <v>金勇</v>
          </cell>
          <cell r="Q576">
            <v>26</v>
          </cell>
          <cell r="R576" t="str">
            <v>那士信</v>
          </cell>
          <cell r="S576">
            <v>49</v>
          </cell>
          <cell r="T576" t="str">
            <v>金明龙</v>
          </cell>
          <cell r="U576">
            <v>30</v>
          </cell>
          <cell r="V576" t="str">
            <v>邓倩</v>
          </cell>
        </row>
        <row r="577">
          <cell r="A577" t="str">
            <v>513422200301154812</v>
          </cell>
          <cell r="B577" t="str">
            <v>8</v>
          </cell>
          <cell r="C577" t="str">
            <v>扎西次尔</v>
          </cell>
          <cell r="D577">
            <v>379</v>
          </cell>
          <cell r="E577">
            <v>71</v>
          </cell>
          <cell r="F577" t="str">
            <v>陈丽娇</v>
          </cell>
          <cell r="G577">
            <v>81</v>
          </cell>
          <cell r="H577" t="str">
            <v>李黎明</v>
          </cell>
          <cell r="I577">
            <v>37</v>
          </cell>
          <cell r="J577" t="str">
            <v>雷敏</v>
          </cell>
          <cell r="K577">
            <v>53</v>
          </cell>
          <cell r="L577" t="str">
            <v>王友春</v>
          </cell>
          <cell r="M577">
            <v>18</v>
          </cell>
          <cell r="N577" t="str">
            <v>万饶</v>
          </cell>
          <cell r="O577">
            <v>26</v>
          </cell>
          <cell r="P577" t="str">
            <v>金勇</v>
          </cell>
          <cell r="Q577">
            <v>20</v>
          </cell>
          <cell r="R577" t="str">
            <v>那士信</v>
          </cell>
          <cell r="S577">
            <v>40</v>
          </cell>
          <cell r="T577" t="str">
            <v>金明龙</v>
          </cell>
          <cell r="U577">
            <v>33</v>
          </cell>
          <cell r="V577" t="str">
            <v>邓倩</v>
          </cell>
        </row>
        <row r="578">
          <cell r="A578" t="str">
            <v>513422200203110920</v>
          </cell>
          <cell r="B578" t="str">
            <v>8</v>
          </cell>
          <cell r="C578" t="str">
            <v>杨国兰</v>
          </cell>
          <cell r="D578">
            <v>376</v>
          </cell>
          <cell r="E578">
            <v>78</v>
          </cell>
          <cell r="F578" t="str">
            <v>陈丽娇</v>
          </cell>
          <cell r="G578">
            <v>46</v>
          </cell>
          <cell r="H578" t="str">
            <v>李黎明</v>
          </cell>
          <cell r="I578">
            <v>54</v>
          </cell>
          <cell r="J578" t="str">
            <v>雷敏</v>
          </cell>
          <cell r="K578">
            <v>32</v>
          </cell>
          <cell r="L578" t="str">
            <v>王友春</v>
          </cell>
          <cell r="M578">
            <v>12</v>
          </cell>
          <cell r="N578" t="str">
            <v>万饶</v>
          </cell>
          <cell r="O578">
            <v>36</v>
          </cell>
          <cell r="P578" t="str">
            <v>金勇</v>
          </cell>
          <cell r="Q578">
            <v>41</v>
          </cell>
          <cell r="R578" t="str">
            <v>那士信</v>
          </cell>
          <cell r="S578">
            <v>50</v>
          </cell>
          <cell r="T578" t="str">
            <v>金明龙</v>
          </cell>
          <cell r="U578">
            <v>27</v>
          </cell>
          <cell r="V578" t="str">
            <v>邓倩</v>
          </cell>
        </row>
        <row r="579">
          <cell r="A579" t="str">
            <v>513422200306156411</v>
          </cell>
          <cell r="B579" t="str">
            <v>8</v>
          </cell>
          <cell r="C579" t="str">
            <v>银丁杜吉</v>
          </cell>
          <cell r="D579">
            <v>369.5</v>
          </cell>
          <cell r="E579">
            <v>76</v>
          </cell>
          <cell r="F579" t="str">
            <v>陈丽娇</v>
          </cell>
          <cell r="G579">
            <v>33</v>
          </cell>
          <cell r="H579" t="str">
            <v>李黎明</v>
          </cell>
          <cell r="I579">
            <v>74.5</v>
          </cell>
          <cell r="J579" t="str">
            <v>雷敏</v>
          </cell>
          <cell r="K579">
            <v>31</v>
          </cell>
          <cell r="L579" t="str">
            <v>王友春</v>
          </cell>
          <cell r="M579">
            <v>27</v>
          </cell>
          <cell r="N579" t="str">
            <v>万饶</v>
          </cell>
          <cell r="O579">
            <v>33</v>
          </cell>
          <cell r="P579" t="str">
            <v>金勇</v>
          </cell>
          <cell r="Q579">
            <v>39</v>
          </cell>
          <cell r="R579" t="str">
            <v>那士信</v>
          </cell>
          <cell r="S579">
            <v>30</v>
          </cell>
          <cell r="T579" t="str">
            <v>金明龙</v>
          </cell>
          <cell r="U579">
            <v>26</v>
          </cell>
          <cell r="V579" t="str">
            <v>邓倩</v>
          </cell>
        </row>
        <row r="580">
          <cell r="A580" t="str">
            <v>513422200304081110</v>
          </cell>
          <cell r="B580" t="str">
            <v>8</v>
          </cell>
          <cell r="C580" t="str">
            <v>马江龙</v>
          </cell>
          <cell r="D580">
            <v>356.5</v>
          </cell>
          <cell r="E580">
            <v>73</v>
          </cell>
          <cell r="F580" t="str">
            <v>陈丽娇</v>
          </cell>
          <cell r="G580">
            <v>23</v>
          </cell>
          <cell r="H580" t="str">
            <v>李黎明</v>
          </cell>
          <cell r="I580">
            <v>43.5</v>
          </cell>
          <cell r="J580" t="str">
            <v>雷敏</v>
          </cell>
          <cell r="K580">
            <v>23</v>
          </cell>
          <cell r="L580" t="str">
            <v>王友春</v>
          </cell>
          <cell r="M580">
            <v>20</v>
          </cell>
          <cell r="N580" t="str">
            <v>万饶</v>
          </cell>
          <cell r="O580">
            <v>29</v>
          </cell>
          <cell r="P580" t="str">
            <v>金勇</v>
          </cell>
          <cell r="Q580">
            <v>41</v>
          </cell>
          <cell r="R580" t="str">
            <v>那士信</v>
          </cell>
          <cell r="S580">
            <v>52</v>
          </cell>
          <cell r="T580" t="str">
            <v>金明龙</v>
          </cell>
          <cell r="U580">
            <v>52</v>
          </cell>
          <cell r="V580" t="str">
            <v>邓倩</v>
          </cell>
        </row>
        <row r="581">
          <cell r="A581" t="str">
            <v>513422200103066424</v>
          </cell>
          <cell r="B581" t="str">
            <v>8</v>
          </cell>
          <cell r="C581" t="str">
            <v>边玛拉姆</v>
          </cell>
          <cell r="D581">
            <v>349.5</v>
          </cell>
          <cell r="E581">
            <v>79</v>
          </cell>
          <cell r="F581" t="str">
            <v>陈丽娇</v>
          </cell>
          <cell r="G581">
            <v>42</v>
          </cell>
          <cell r="H581" t="str">
            <v>李黎明</v>
          </cell>
          <cell r="I581">
            <v>34.5</v>
          </cell>
          <cell r="J581" t="str">
            <v>雷敏</v>
          </cell>
          <cell r="K581">
            <v>31</v>
          </cell>
          <cell r="L581" t="str">
            <v>王友春</v>
          </cell>
          <cell r="M581">
            <v>32</v>
          </cell>
          <cell r="N581" t="str">
            <v>万饶</v>
          </cell>
          <cell r="O581">
            <v>30</v>
          </cell>
          <cell r="P581" t="str">
            <v>金勇</v>
          </cell>
          <cell r="Q581">
            <v>27</v>
          </cell>
          <cell r="R581" t="str">
            <v>那士信</v>
          </cell>
          <cell r="S581">
            <v>40</v>
          </cell>
          <cell r="T581" t="str">
            <v>金明龙</v>
          </cell>
          <cell r="U581">
            <v>34</v>
          </cell>
          <cell r="V581" t="str">
            <v>邓倩</v>
          </cell>
        </row>
        <row r="582">
          <cell r="A582" t="str">
            <v>513422200310280917</v>
          </cell>
          <cell r="B582" t="str">
            <v>8</v>
          </cell>
          <cell r="C582" t="str">
            <v>熊咪桐</v>
          </cell>
          <cell r="D582">
            <v>349.5</v>
          </cell>
          <cell r="E582">
            <v>65</v>
          </cell>
          <cell r="F582" t="str">
            <v>陈丽娇</v>
          </cell>
          <cell r="G582">
            <v>55</v>
          </cell>
          <cell r="H582" t="str">
            <v>李黎明</v>
          </cell>
          <cell r="I582">
            <v>36.5</v>
          </cell>
          <cell r="J582" t="str">
            <v>雷敏</v>
          </cell>
          <cell r="K582">
            <v>38</v>
          </cell>
          <cell r="L582" t="str">
            <v>王友春</v>
          </cell>
          <cell r="M582">
            <v>24</v>
          </cell>
          <cell r="N582" t="str">
            <v>万饶</v>
          </cell>
          <cell r="O582">
            <v>25</v>
          </cell>
          <cell r="P582" t="str">
            <v>金勇</v>
          </cell>
          <cell r="Q582">
            <v>37</v>
          </cell>
          <cell r="R582" t="str">
            <v>那士信</v>
          </cell>
          <cell r="S582">
            <v>41</v>
          </cell>
          <cell r="T582" t="str">
            <v>金明龙</v>
          </cell>
          <cell r="U582">
            <v>28</v>
          </cell>
          <cell r="V582" t="str">
            <v>邓倩</v>
          </cell>
        </row>
        <row r="583">
          <cell r="A583" t="str">
            <v>513422200208285017</v>
          </cell>
          <cell r="B583" t="str">
            <v>8</v>
          </cell>
          <cell r="C583" t="str">
            <v>阿子尔</v>
          </cell>
          <cell r="D583">
            <v>348.5</v>
          </cell>
          <cell r="E583">
            <v>66</v>
          </cell>
          <cell r="F583" t="str">
            <v>陈丽娇</v>
          </cell>
          <cell r="G583">
            <v>43</v>
          </cell>
          <cell r="H583" t="str">
            <v>李黎明</v>
          </cell>
          <cell r="I583">
            <v>51.5</v>
          </cell>
          <cell r="J583" t="str">
            <v>雷敏</v>
          </cell>
          <cell r="K583">
            <v>30</v>
          </cell>
          <cell r="L583" t="str">
            <v>王友春</v>
          </cell>
          <cell r="M583">
            <v>14</v>
          </cell>
          <cell r="N583" t="str">
            <v>万饶</v>
          </cell>
          <cell r="O583">
            <v>25</v>
          </cell>
          <cell r="P583" t="str">
            <v>金勇</v>
          </cell>
          <cell r="Q583">
            <v>32</v>
          </cell>
          <cell r="R583" t="str">
            <v>那士信</v>
          </cell>
          <cell r="S583">
            <v>55</v>
          </cell>
          <cell r="T583" t="str">
            <v>金明龙</v>
          </cell>
          <cell r="U583">
            <v>32</v>
          </cell>
          <cell r="V583" t="str">
            <v>邓倩</v>
          </cell>
        </row>
        <row r="584">
          <cell r="A584" t="str">
            <v>513422200312230024</v>
          </cell>
          <cell r="B584" t="str">
            <v>8</v>
          </cell>
          <cell r="C584" t="str">
            <v>马海瑛</v>
          </cell>
          <cell r="D584">
            <v>342</v>
          </cell>
          <cell r="E584">
            <v>79</v>
          </cell>
          <cell r="F584" t="str">
            <v>陈丽娇</v>
          </cell>
          <cell r="G584">
            <v>34</v>
          </cell>
          <cell r="H584" t="str">
            <v>李黎明</v>
          </cell>
          <cell r="I584">
            <v>66</v>
          </cell>
          <cell r="J584" t="str">
            <v>雷敏</v>
          </cell>
          <cell r="K584">
            <v>18</v>
          </cell>
          <cell r="L584" t="str">
            <v>王友春</v>
          </cell>
          <cell r="M584">
            <v>29</v>
          </cell>
          <cell r="N584" t="str">
            <v>万饶</v>
          </cell>
          <cell r="O584">
            <v>28</v>
          </cell>
          <cell r="P584" t="str">
            <v>金勇</v>
          </cell>
          <cell r="Q584">
            <v>27</v>
          </cell>
          <cell r="R584" t="str">
            <v>那士信</v>
          </cell>
          <cell r="S584">
            <v>34</v>
          </cell>
          <cell r="T584" t="str">
            <v>金明龙</v>
          </cell>
          <cell r="U584">
            <v>27</v>
          </cell>
          <cell r="V584" t="str">
            <v>邓倩</v>
          </cell>
        </row>
        <row r="585">
          <cell r="A585" t="str">
            <v>513422200308250321</v>
          </cell>
          <cell r="B585" t="str">
            <v>8</v>
          </cell>
          <cell r="C585" t="str">
            <v>次仁拉姆</v>
          </cell>
          <cell r="D585">
            <v>337.5</v>
          </cell>
          <cell r="E585">
            <v>76</v>
          </cell>
          <cell r="F585" t="str">
            <v>陈丽娇</v>
          </cell>
          <cell r="G585">
            <v>25</v>
          </cell>
          <cell r="H585" t="str">
            <v>李黎明</v>
          </cell>
          <cell r="I585">
            <v>60.5</v>
          </cell>
          <cell r="J585" t="str">
            <v>雷敏</v>
          </cell>
          <cell r="K585">
            <v>32</v>
          </cell>
          <cell r="L585" t="str">
            <v>王友春</v>
          </cell>
          <cell r="M585">
            <v>28</v>
          </cell>
          <cell r="N585" t="str">
            <v>万饶</v>
          </cell>
          <cell r="O585">
            <v>43</v>
          </cell>
          <cell r="P585" t="str">
            <v>金勇</v>
          </cell>
          <cell r="Q585">
            <v>23</v>
          </cell>
          <cell r="R585" t="str">
            <v>那士信</v>
          </cell>
          <cell r="S585">
            <v>31</v>
          </cell>
          <cell r="T585" t="str">
            <v>金明龙</v>
          </cell>
          <cell r="U585">
            <v>19</v>
          </cell>
          <cell r="V585" t="str">
            <v>邓倩</v>
          </cell>
        </row>
        <row r="586">
          <cell r="A586" t="str">
            <v>513422200206160317</v>
          </cell>
          <cell r="B586" t="str">
            <v>8</v>
          </cell>
          <cell r="C586" t="str">
            <v>仁青扎西</v>
          </cell>
          <cell r="D586">
            <v>329</v>
          </cell>
          <cell r="E586">
            <v>74</v>
          </cell>
          <cell r="F586" t="str">
            <v>陈丽娇</v>
          </cell>
          <cell r="G586">
            <v>40</v>
          </cell>
          <cell r="H586" t="str">
            <v>李黎明</v>
          </cell>
          <cell r="I586">
            <v>46</v>
          </cell>
          <cell r="J586" t="str">
            <v>雷敏</v>
          </cell>
          <cell r="K586">
            <v>29</v>
          </cell>
          <cell r="L586" t="str">
            <v>王友春</v>
          </cell>
          <cell r="M586">
            <v>25</v>
          </cell>
          <cell r="N586" t="str">
            <v>万饶</v>
          </cell>
          <cell r="O586">
            <v>22</v>
          </cell>
          <cell r="P586" t="str">
            <v>金勇</v>
          </cell>
          <cell r="Q586">
            <v>30</v>
          </cell>
          <cell r="R586" t="str">
            <v>那士信</v>
          </cell>
          <cell r="S586">
            <v>30</v>
          </cell>
          <cell r="T586" t="str">
            <v>金明龙</v>
          </cell>
          <cell r="U586">
            <v>33</v>
          </cell>
          <cell r="V586" t="str">
            <v>邓倩</v>
          </cell>
        </row>
        <row r="587">
          <cell r="A587" t="str">
            <v>513422200312235626</v>
          </cell>
          <cell r="B587" t="str">
            <v>8</v>
          </cell>
          <cell r="C587" t="str">
            <v>卓呷巴姆</v>
          </cell>
          <cell r="D587">
            <v>325.5</v>
          </cell>
          <cell r="E587">
            <v>60</v>
          </cell>
          <cell r="F587" t="str">
            <v>陈丽娇</v>
          </cell>
          <cell r="G587">
            <v>59</v>
          </cell>
          <cell r="H587" t="str">
            <v>李黎明</v>
          </cell>
          <cell r="I587">
            <v>49.5</v>
          </cell>
          <cell r="J587" t="str">
            <v>雷敏</v>
          </cell>
          <cell r="K587">
            <v>21</v>
          </cell>
          <cell r="L587" t="str">
            <v>王友春</v>
          </cell>
          <cell r="M587">
            <v>14</v>
          </cell>
          <cell r="N587" t="str">
            <v>万饶</v>
          </cell>
          <cell r="O587">
            <v>29</v>
          </cell>
          <cell r="P587" t="str">
            <v>金勇</v>
          </cell>
          <cell r="Q587">
            <v>33</v>
          </cell>
          <cell r="R587" t="str">
            <v>那士信</v>
          </cell>
          <cell r="S587">
            <v>34</v>
          </cell>
          <cell r="T587" t="str">
            <v>金明龙</v>
          </cell>
          <cell r="U587">
            <v>26</v>
          </cell>
          <cell r="V587" t="str">
            <v>邓倩</v>
          </cell>
        </row>
      </sheetData>
      <sheetData sheetId="2">
        <row r="3">
          <cell r="A3" t="str">
            <v>513422200004125812</v>
          </cell>
          <cell r="B3">
            <v>3</v>
          </cell>
          <cell r="C3" t="str">
            <v>扎西旦珠</v>
          </cell>
          <cell r="D3">
            <v>371.5</v>
          </cell>
          <cell r="E3">
            <v>79</v>
          </cell>
          <cell r="F3" t="str">
            <v>岳子琦</v>
          </cell>
          <cell r="G3">
            <v>66</v>
          </cell>
          <cell r="H3" t="str">
            <v>马俊</v>
          </cell>
          <cell r="I3">
            <v>50.5</v>
          </cell>
          <cell r="J3" t="str">
            <v>周凯</v>
          </cell>
          <cell r="K3">
            <v>49</v>
          </cell>
          <cell r="L3" t="str">
            <v>那士信</v>
          </cell>
          <cell r="M3">
            <v>59</v>
          </cell>
          <cell r="N3" t="str">
            <v>金明龙</v>
          </cell>
          <cell r="O3">
            <v>68</v>
          </cell>
          <cell r="P3" t="str">
            <v>胡柔殳</v>
          </cell>
        </row>
        <row r="4">
          <cell r="A4" t="str">
            <v>513422200306050035</v>
          </cell>
          <cell r="B4">
            <v>1</v>
          </cell>
          <cell r="C4" t="str">
            <v>夏冬发</v>
          </cell>
          <cell r="D4">
            <v>437</v>
          </cell>
          <cell r="E4">
            <v>85</v>
          </cell>
          <cell r="F4" t="str">
            <v>格绒燚西</v>
          </cell>
          <cell r="G4">
            <v>126</v>
          </cell>
          <cell r="H4" t="str">
            <v>马俊</v>
          </cell>
          <cell r="I4">
            <v>58</v>
          </cell>
          <cell r="J4" t="str">
            <v>拉初</v>
          </cell>
          <cell r="K4">
            <v>52</v>
          </cell>
          <cell r="L4" t="str">
            <v>纪春权</v>
          </cell>
          <cell r="M4">
            <v>56</v>
          </cell>
          <cell r="N4" t="str">
            <v>杨琴</v>
          </cell>
          <cell r="O4">
            <v>60</v>
          </cell>
          <cell r="P4" t="str">
            <v>邓倩</v>
          </cell>
        </row>
        <row r="5">
          <cell r="A5" t="str">
            <v>513422200410012717</v>
          </cell>
          <cell r="B5">
            <v>5</v>
          </cell>
          <cell r="C5" t="str">
            <v>苏建康</v>
          </cell>
          <cell r="D5">
            <v>300</v>
          </cell>
          <cell r="E5">
            <v>71</v>
          </cell>
          <cell r="F5" t="str">
            <v>周菊明</v>
          </cell>
          <cell r="G5">
            <v>39</v>
          </cell>
          <cell r="H5" t="str">
            <v>赵云川</v>
          </cell>
          <cell r="I5">
            <v>41</v>
          </cell>
          <cell r="J5" t="str">
            <v>张翠莲</v>
          </cell>
          <cell r="K5">
            <v>25</v>
          </cell>
          <cell r="L5" t="str">
            <v>杨艳</v>
          </cell>
          <cell r="M5">
            <v>60</v>
          </cell>
          <cell r="N5" t="str">
            <v>金明龙</v>
          </cell>
          <cell r="O5">
            <v>64</v>
          </cell>
          <cell r="P5" t="str">
            <v>邓倩</v>
          </cell>
        </row>
        <row r="6">
          <cell r="A6" t="str">
            <v>513422200211162528</v>
          </cell>
          <cell r="B6">
            <v>5</v>
          </cell>
          <cell r="C6" t="str">
            <v>范永妤</v>
          </cell>
          <cell r="D6">
            <v>377.5</v>
          </cell>
          <cell r="E6">
            <v>84</v>
          </cell>
          <cell r="F6" t="str">
            <v>周菊明</v>
          </cell>
          <cell r="G6">
            <v>87</v>
          </cell>
          <cell r="H6" t="str">
            <v>赵云川</v>
          </cell>
          <cell r="I6">
            <v>57.5</v>
          </cell>
          <cell r="J6" t="str">
            <v>张翠莲</v>
          </cell>
          <cell r="K6">
            <v>33</v>
          </cell>
          <cell r="L6" t="str">
            <v>杨艳</v>
          </cell>
          <cell r="M6">
            <v>60</v>
          </cell>
          <cell r="N6" t="str">
            <v>金明龙</v>
          </cell>
          <cell r="O6">
            <v>56</v>
          </cell>
          <cell r="P6" t="str">
            <v>邓倩</v>
          </cell>
        </row>
        <row r="7">
          <cell r="A7" t="str">
            <v>513422200103134220</v>
          </cell>
          <cell r="B7">
            <v>1</v>
          </cell>
          <cell r="C7" t="str">
            <v>次仁央宗</v>
          </cell>
          <cell r="D7">
            <v>443.5</v>
          </cell>
          <cell r="E7">
            <v>72</v>
          </cell>
          <cell r="F7" t="str">
            <v>格绒燚西</v>
          </cell>
          <cell r="G7">
            <v>98</v>
          </cell>
          <cell r="H7" t="str">
            <v>马俊</v>
          </cell>
          <cell r="I7">
            <v>107.5</v>
          </cell>
          <cell r="J7" t="str">
            <v>拉初</v>
          </cell>
          <cell r="K7">
            <v>50</v>
          </cell>
          <cell r="L7" t="str">
            <v>纪春权</v>
          </cell>
          <cell r="M7">
            <v>48</v>
          </cell>
          <cell r="N7" t="str">
            <v>杨琴</v>
          </cell>
          <cell r="O7">
            <v>68</v>
          </cell>
          <cell r="P7" t="str">
            <v>邓倩</v>
          </cell>
        </row>
        <row r="8">
          <cell r="A8" t="str">
            <v>513422200303211526</v>
          </cell>
          <cell r="B8">
            <v>3</v>
          </cell>
          <cell r="C8" t="str">
            <v>扎西央初</v>
          </cell>
          <cell r="D8">
            <v>299</v>
          </cell>
          <cell r="E8">
            <v>79</v>
          </cell>
          <cell r="F8" t="str">
            <v>岳子琦</v>
          </cell>
          <cell r="G8">
            <v>46</v>
          </cell>
          <cell r="H8" t="str">
            <v>马俊</v>
          </cell>
          <cell r="I8">
            <v>58</v>
          </cell>
          <cell r="J8" t="str">
            <v>周凯</v>
          </cell>
          <cell r="K8">
            <v>26</v>
          </cell>
          <cell r="L8" t="str">
            <v>那士信</v>
          </cell>
          <cell r="M8">
            <v>50</v>
          </cell>
          <cell r="N8" t="str">
            <v>金明龙</v>
          </cell>
          <cell r="O8">
            <v>40</v>
          </cell>
          <cell r="P8" t="str">
            <v>胡柔殳</v>
          </cell>
        </row>
        <row r="9">
          <cell r="A9" t="str">
            <v>513422199903041123</v>
          </cell>
          <cell r="B9">
            <v>1</v>
          </cell>
          <cell r="C9" t="str">
            <v>毛建莫</v>
          </cell>
          <cell r="D9">
            <v>376</v>
          </cell>
          <cell r="E9">
            <v>68</v>
          </cell>
          <cell r="F9" t="str">
            <v>格绒燚西</v>
          </cell>
          <cell r="G9">
            <v>62</v>
          </cell>
          <cell r="H9" t="str">
            <v>马俊</v>
          </cell>
          <cell r="I9">
            <v>91</v>
          </cell>
          <cell r="J9" t="str">
            <v>拉初</v>
          </cell>
          <cell r="K9">
            <v>69</v>
          </cell>
          <cell r="L9" t="str">
            <v>纪春权</v>
          </cell>
          <cell r="M9">
            <v>48</v>
          </cell>
          <cell r="N9" t="str">
            <v>杨琴</v>
          </cell>
          <cell r="O9">
            <v>38</v>
          </cell>
          <cell r="P9" t="str">
            <v>邓倩</v>
          </cell>
        </row>
        <row r="10">
          <cell r="A10" t="str">
            <v>513422200106082921</v>
          </cell>
          <cell r="B10">
            <v>4</v>
          </cell>
          <cell r="C10" t="str">
            <v>伍小燕</v>
          </cell>
          <cell r="D10">
            <v>420.5</v>
          </cell>
          <cell r="E10">
            <v>71</v>
          </cell>
          <cell r="F10" t="str">
            <v>周菊明</v>
          </cell>
          <cell r="G10">
            <v>91</v>
          </cell>
          <cell r="H10" t="str">
            <v>王江</v>
          </cell>
          <cell r="I10">
            <v>59.5</v>
          </cell>
          <cell r="J10" t="str">
            <v>张翠莲</v>
          </cell>
          <cell r="K10">
            <v>64</v>
          </cell>
          <cell r="L10" t="str">
            <v>杨艳</v>
          </cell>
          <cell r="M10">
            <v>53</v>
          </cell>
          <cell r="N10" t="str">
            <v>杨琴</v>
          </cell>
          <cell r="O10">
            <v>82</v>
          </cell>
          <cell r="P10" t="str">
            <v>胡柔殳</v>
          </cell>
        </row>
        <row r="11">
          <cell r="A11" t="str">
            <v>513422200001111116</v>
          </cell>
          <cell r="B11">
            <v>3</v>
          </cell>
          <cell r="C11" t="str">
            <v>乔木呷</v>
          </cell>
          <cell r="D11">
            <v>357.5</v>
          </cell>
          <cell r="E11">
            <v>66</v>
          </cell>
          <cell r="F11" t="str">
            <v>岳子琦</v>
          </cell>
          <cell r="G11">
            <v>70</v>
          </cell>
          <cell r="H11" t="str">
            <v>马俊</v>
          </cell>
          <cell r="I11">
            <v>66.5</v>
          </cell>
          <cell r="J11" t="str">
            <v>周凯</v>
          </cell>
          <cell r="K11">
            <v>41</v>
          </cell>
          <cell r="L11" t="str">
            <v>那士信</v>
          </cell>
          <cell r="M11">
            <v>44</v>
          </cell>
          <cell r="N11" t="str">
            <v>金明龙</v>
          </cell>
          <cell r="O11">
            <v>70</v>
          </cell>
          <cell r="P11" t="str">
            <v>胡柔殳</v>
          </cell>
        </row>
        <row r="12">
          <cell r="A12" t="str">
            <v>513422200403061318</v>
          </cell>
          <cell r="B12">
            <v>1</v>
          </cell>
          <cell r="C12" t="str">
            <v>苟顺华</v>
          </cell>
          <cell r="D12">
            <v>470.5</v>
          </cell>
          <cell r="E12">
            <v>85</v>
          </cell>
          <cell r="F12" t="str">
            <v>格绒燚西</v>
          </cell>
          <cell r="G12">
            <v>90</v>
          </cell>
          <cell r="H12" t="str">
            <v>马俊</v>
          </cell>
          <cell r="I12">
            <v>101.5</v>
          </cell>
          <cell r="J12" t="str">
            <v>拉初</v>
          </cell>
          <cell r="K12">
            <v>48</v>
          </cell>
          <cell r="L12" t="str">
            <v>纪春权</v>
          </cell>
          <cell r="M12">
            <v>72</v>
          </cell>
          <cell r="N12" t="str">
            <v>杨琴</v>
          </cell>
          <cell r="O12">
            <v>74</v>
          </cell>
          <cell r="P12" t="str">
            <v>邓倩</v>
          </cell>
        </row>
        <row r="13">
          <cell r="A13" t="str">
            <v>513422200306281722</v>
          </cell>
          <cell r="B13">
            <v>1</v>
          </cell>
          <cell r="C13" t="str">
            <v>李荣洁</v>
          </cell>
          <cell r="D13">
            <v>449</v>
          </cell>
          <cell r="E13">
            <v>76</v>
          </cell>
          <cell r="F13" t="str">
            <v>格绒燚西</v>
          </cell>
          <cell r="G13">
            <v>106</v>
          </cell>
          <cell r="H13" t="str">
            <v>马俊</v>
          </cell>
          <cell r="I13">
            <v>91</v>
          </cell>
          <cell r="J13" t="str">
            <v>拉初</v>
          </cell>
          <cell r="K13">
            <v>56</v>
          </cell>
          <cell r="L13" t="str">
            <v>纪春权</v>
          </cell>
          <cell r="M13">
            <v>60</v>
          </cell>
          <cell r="N13" t="str">
            <v>杨琴</v>
          </cell>
          <cell r="O13">
            <v>60</v>
          </cell>
          <cell r="P13" t="str">
            <v>邓倩</v>
          </cell>
        </row>
        <row r="14">
          <cell r="A14" t="str">
            <v>513422200504255429</v>
          </cell>
          <cell r="B14">
            <v>1</v>
          </cell>
          <cell r="C14" t="str">
            <v>达瓦央宗</v>
          </cell>
          <cell r="D14">
            <v>470.5</v>
          </cell>
          <cell r="E14">
            <v>83</v>
          </cell>
          <cell r="F14" t="str">
            <v>格绒燚西</v>
          </cell>
          <cell r="G14">
            <v>80</v>
          </cell>
          <cell r="H14" t="str">
            <v>马俊</v>
          </cell>
          <cell r="I14">
            <v>107.5</v>
          </cell>
          <cell r="J14" t="str">
            <v>拉初</v>
          </cell>
          <cell r="K14">
            <v>64</v>
          </cell>
          <cell r="L14" t="str">
            <v>纪春权</v>
          </cell>
          <cell r="M14">
            <v>60</v>
          </cell>
          <cell r="N14" t="str">
            <v>杨琴</v>
          </cell>
          <cell r="O14">
            <v>76</v>
          </cell>
          <cell r="P14" t="str">
            <v>邓倩</v>
          </cell>
        </row>
        <row r="15">
          <cell r="A15" t="str">
            <v>513422200306152322</v>
          </cell>
          <cell r="B15">
            <v>3</v>
          </cell>
          <cell r="C15" t="str">
            <v>仁仟拉姆</v>
          </cell>
          <cell r="D15">
            <v>365.5</v>
          </cell>
          <cell r="E15">
            <v>87</v>
          </cell>
          <cell r="F15" t="str">
            <v>岳子琦</v>
          </cell>
          <cell r="G15">
            <v>34</v>
          </cell>
          <cell r="H15" t="str">
            <v>马俊</v>
          </cell>
          <cell r="I15">
            <v>52.5</v>
          </cell>
          <cell r="J15" t="str">
            <v>周凯</v>
          </cell>
          <cell r="K15">
            <v>52</v>
          </cell>
          <cell r="L15" t="str">
            <v>那士信</v>
          </cell>
          <cell r="M15">
            <v>68</v>
          </cell>
          <cell r="N15" t="str">
            <v>金明龙</v>
          </cell>
          <cell r="O15">
            <v>72</v>
          </cell>
          <cell r="P15" t="str">
            <v>胡柔殳</v>
          </cell>
        </row>
        <row r="16">
          <cell r="A16" t="str">
            <v>513422200007054829</v>
          </cell>
          <cell r="B16">
            <v>3</v>
          </cell>
          <cell r="C16" t="str">
            <v>小拉初</v>
          </cell>
          <cell r="D16">
            <v>382</v>
          </cell>
          <cell r="E16">
            <v>73</v>
          </cell>
          <cell r="F16" t="str">
            <v>岳子琦</v>
          </cell>
          <cell r="G16">
            <v>87</v>
          </cell>
          <cell r="H16" t="str">
            <v>马俊</v>
          </cell>
          <cell r="I16">
            <v>67</v>
          </cell>
          <cell r="J16" t="str">
            <v>周凯</v>
          </cell>
          <cell r="K16">
            <v>47</v>
          </cell>
          <cell r="L16" t="str">
            <v>那士信</v>
          </cell>
          <cell r="M16">
            <v>46</v>
          </cell>
          <cell r="N16" t="str">
            <v>金明龙</v>
          </cell>
          <cell r="O16">
            <v>62</v>
          </cell>
          <cell r="P16" t="str">
            <v>胡柔殳</v>
          </cell>
        </row>
        <row r="17">
          <cell r="A17" t="str">
            <v>51342220020112072X</v>
          </cell>
          <cell r="B17">
            <v>4</v>
          </cell>
          <cell r="C17" t="str">
            <v>兰小英</v>
          </cell>
          <cell r="D17">
            <v>353</v>
          </cell>
          <cell r="E17">
            <v>85</v>
          </cell>
          <cell r="F17" t="str">
            <v>周菊明</v>
          </cell>
          <cell r="G17">
            <v>51</v>
          </cell>
          <cell r="H17" t="str">
            <v>王江</v>
          </cell>
          <cell r="I17">
            <v>71</v>
          </cell>
          <cell r="J17" t="str">
            <v>张翠莲</v>
          </cell>
          <cell r="K17">
            <v>46</v>
          </cell>
          <cell r="L17" t="str">
            <v>杨艳</v>
          </cell>
          <cell r="M17">
            <v>50</v>
          </cell>
          <cell r="N17" t="str">
            <v>杨琴</v>
          </cell>
          <cell r="O17">
            <v>50</v>
          </cell>
          <cell r="P17" t="str">
            <v>胡柔殳</v>
          </cell>
        </row>
        <row r="18">
          <cell r="A18" t="str">
            <v>513422200406130323</v>
          </cell>
          <cell r="B18">
            <v>4</v>
          </cell>
          <cell r="C18" t="str">
            <v>旦珠拉初</v>
          </cell>
          <cell r="D18">
            <v>456.5</v>
          </cell>
          <cell r="E18">
            <v>82</v>
          </cell>
          <cell r="F18" t="str">
            <v>周菊明</v>
          </cell>
          <cell r="G18">
            <v>100</v>
          </cell>
          <cell r="H18" t="str">
            <v>王江</v>
          </cell>
          <cell r="I18">
            <v>78.5</v>
          </cell>
          <cell r="J18" t="str">
            <v>张翠莲</v>
          </cell>
          <cell r="K18">
            <v>64</v>
          </cell>
          <cell r="L18" t="str">
            <v>杨艳</v>
          </cell>
          <cell r="M18">
            <v>66</v>
          </cell>
          <cell r="N18" t="str">
            <v>杨琴</v>
          </cell>
          <cell r="O18">
            <v>66</v>
          </cell>
          <cell r="P18" t="str">
            <v>胡柔殳</v>
          </cell>
        </row>
        <row r="19">
          <cell r="A19" t="str">
            <v>513422200303260010</v>
          </cell>
          <cell r="B19">
            <v>5</v>
          </cell>
          <cell r="C19" t="str">
            <v>巴桑吉米</v>
          </cell>
          <cell r="D19">
            <v>239.5</v>
          </cell>
          <cell r="E19">
            <v>74</v>
          </cell>
          <cell r="F19" t="str">
            <v>周菊明</v>
          </cell>
          <cell r="G19">
            <v>12</v>
          </cell>
          <cell r="H19" t="str">
            <v>赵云川</v>
          </cell>
          <cell r="I19">
            <v>40.5</v>
          </cell>
          <cell r="J19" t="str">
            <v>张翠莲</v>
          </cell>
          <cell r="K19">
            <v>20</v>
          </cell>
          <cell r="L19" t="str">
            <v>杨艳</v>
          </cell>
          <cell r="M19">
            <v>42</v>
          </cell>
          <cell r="N19" t="str">
            <v>金明龙</v>
          </cell>
          <cell r="O19">
            <v>51</v>
          </cell>
          <cell r="P19" t="str">
            <v>邓倩</v>
          </cell>
        </row>
        <row r="20">
          <cell r="A20" t="str">
            <v>513422200302146822</v>
          </cell>
          <cell r="B20">
            <v>1</v>
          </cell>
          <cell r="C20" t="str">
            <v>邱小莉</v>
          </cell>
          <cell r="D20">
            <v>423</v>
          </cell>
          <cell r="E20">
            <v>78</v>
          </cell>
          <cell r="F20" t="str">
            <v>格绒燚西</v>
          </cell>
          <cell r="G20">
            <v>78</v>
          </cell>
          <cell r="H20" t="str">
            <v>马俊</v>
          </cell>
          <cell r="I20">
            <v>70</v>
          </cell>
          <cell r="J20" t="str">
            <v>拉初</v>
          </cell>
          <cell r="K20">
            <v>58</v>
          </cell>
          <cell r="L20" t="str">
            <v>纪春权</v>
          </cell>
          <cell r="M20">
            <v>73</v>
          </cell>
          <cell r="N20" t="str">
            <v>杨琴</v>
          </cell>
          <cell r="O20">
            <v>66</v>
          </cell>
          <cell r="P20" t="str">
            <v>邓倩</v>
          </cell>
        </row>
        <row r="21">
          <cell r="A21" t="str">
            <v>513422200203052126</v>
          </cell>
          <cell r="B21">
            <v>5</v>
          </cell>
          <cell r="C21" t="str">
            <v>古小兰</v>
          </cell>
          <cell r="D21">
            <v>404</v>
          </cell>
          <cell r="E21">
            <v>82</v>
          </cell>
          <cell r="F21" t="str">
            <v>周菊明</v>
          </cell>
          <cell r="G21">
            <v>68</v>
          </cell>
          <cell r="H21" t="str">
            <v>赵云川</v>
          </cell>
          <cell r="I21">
            <v>95</v>
          </cell>
          <cell r="J21" t="str">
            <v>张翠莲</v>
          </cell>
          <cell r="K21">
            <v>47</v>
          </cell>
          <cell r="L21" t="str">
            <v>杨艳</v>
          </cell>
          <cell r="M21">
            <v>54</v>
          </cell>
          <cell r="N21" t="str">
            <v>金明龙</v>
          </cell>
          <cell r="O21">
            <v>58</v>
          </cell>
          <cell r="P21" t="str">
            <v>邓倩</v>
          </cell>
        </row>
        <row r="22">
          <cell r="A22" t="str">
            <v>513422200212102922</v>
          </cell>
          <cell r="B22">
            <v>4</v>
          </cell>
          <cell r="C22" t="str">
            <v>木友芬</v>
          </cell>
          <cell r="D22">
            <v>339</v>
          </cell>
          <cell r="E22">
            <v>72</v>
          </cell>
          <cell r="F22" t="str">
            <v>周菊明</v>
          </cell>
          <cell r="G22">
            <v>74</v>
          </cell>
          <cell r="H22" t="str">
            <v>王江</v>
          </cell>
          <cell r="I22">
            <v>39</v>
          </cell>
          <cell r="J22" t="str">
            <v>张翠莲</v>
          </cell>
          <cell r="K22">
            <v>46</v>
          </cell>
          <cell r="L22" t="str">
            <v>杨艳</v>
          </cell>
          <cell r="M22">
            <v>51</v>
          </cell>
          <cell r="N22" t="str">
            <v>杨琴</v>
          </cell>
          <cell r="O22">
            <v>57</v>
          </cell>
          <cell r="P22" t="str">
            <v>胡柔殳</v>
          </cell>
        </row>
        <row r="23">
          <cell r="A23" t="str">
            <v>513422200408282523</v>
          </cell>
          <cell r="B23">
            <v>5</v>
          </cell>
          <cell r="C23" t="str">
            <v>苟冬琴</v>
          </cell>
          <cell r="D23">
            <v>374.5</v>
          </cell>
          <cell r="E23">
            <v>83</v>
          </cell>
          <cell r="F23" t="str">
            <v>周菊明</v>
          </cell>
          <cell r="G23">
            <v>77</v>
          </cell>
          <cell r="H23" t="str">
            <v>赵云川</v>
          </cell>
          <cell r="I23">
            <v>53.5</v>
          </cell>
          <cell r="J23" t="str">
            <v>张翠莲</v>
          </cell>
          <cell r="K23">
            <v>42</v>
          </cell>
          <cell r="L23" t="str">
            <v>杨艳</v>
          </cell>
          <cell r="M23">
            <v>49</v>
          </cell>
          <cell r="N23" t="str">
            <v>金明龙</v>
          </cell>
          <cell r="O23">
            <v>70</v>
          </cell>
          <cell r="P23" t="str">
            <v>邓倩</v>
          </cell>
        </row>
        <row r="24">
          <cell r="A24" t="str">
            <v>513422200403206628</v>
          </cell>
          <cell r="B24">
            <v>4</v>
          </cell>
          <cell r="C24" t="str">
            <v>次尔祝玛</v>
          </cell>
          <cell r="D24">
            <v>423</v>
          </cell>
          <cell r="E24">
            <v>82</v>
          </cell>
          <cell r="F24" t="str">
            <v>周菊明</v>
          </cell>
          <cell r="G24">
            <v>106</v>
          </cell>
          <cell r="H24" t="str">
            <v>王江</v>
          </cell>
          <cell r="I24">
            <v>56</v>
          </cell>
          <cell r="J24" t="str">
            <v>张翠莲</v>
          </cell>
          <cell r="K24">
            <v>55</v>
          </cell>
          <cell r="L24" t="str">
            <v>杨艳</v>
          </cell>
          <cell r="M24">
            <v>64</v>
          </cell>
          <cell r="N24" t="str">
            <v>杨琴</v>
          </cell>
          <cell r="O24">
            <v>60</v>
          </cell>
          <cell r="P24" t="str">
            <v>胡柔殳</v>
          </cell>
        </row>
        <row r="25">
          <cell r="A25" t="str">
            <v>513422200105076810</v>
          </cell>
          <cell r="B25">
            <v>3</v>
          </cell>
          <cell r="C25" t="str">
            <v>董小青</v>
          </cell>
          <cell r="D25">
            <v>415.5</v>
          </cell>
          <cell r="E25">
            <v>63</v>
          </cell>
          <cell r="F25" t="str">
            <v>岳子琦</v>
          </cell>
          <cell r="G25">
            <v>104</v>
          </cell>
          <cell r="H25" t="str">
            <v>马俊</v>
          </cell>
          <cell r="I25">
            <v>59.5</v>
          </cell>
          <cell r="J25" t="str">
            <v>周凯</v>
          </cell>
          <cell r="K25">
            <v>66</v>
          </cell>
          <cell r="L25" t="str">
            <v>那士信</v>
          </cell>
          <cell r="M25">
            <v>63</v>
          </cell>
          <cell r="N25" t="str">
            <v>金明龙</v>
          </cell>
          <cell r="O25">
            <v>60</v>
          </cell>
          <cell r="P25" t="str">
            <v>胡柔殳</v>
          </cell>
        </row>
        <row r="26">
          <cell r="A26" t="str">
            <v>51342220040413542X</v>
          </cell>
          <cell r="B26">
            <v>2</v>
          </cell>
          <cell r="C26" t="str">
            <v>刘玉珍</v>
          </cell>
          <cell r="D26">
            <v>434</v>
          </cell>
          <cell r="E26">
            <v>85</v>
          </cell>
          <cell r="F26" t="str">
            <v>格绒燚西</v>
          </cell>
          <cell r="G26">
            <v>103</v>
          </cell>
          <cell r="H26" t="str">
            <v>王江</v>
          </cell>
          <cell r="I26">
            <v>62</v>
          </cell>
          <cell r="J26" t="str">
            <v>周凯</v>
          </cell>
          <cell r="K26">
            <v>53</v>
          </cell>
          <cell r="L26" t="str">
            <v>那士信</v>
          </cell>
          <cell r="M26">
            <v>65</v>
          </cell>
          <cell r="N26" t="str">
            <v>降初里</v>
          </cell>
          <cell r="O26">
            <v>66</v>
          </cell>
          <cell r="P26" t="str">
            <v>刘壑</v>
          </cell>
        </row>
        <row r="27">
          <cell r="A27" t="str">
            <v>51342220021027662X</v>
          </cell>
          <cell r="B27">
            <v>2</v>
          </cell>
          <cell r="C27" t="str">
            <v>周健秀</v>
          </cell>
          <cell r="D27">
            <v>418</v>
          </cell>
          <cell r="E27">
            <v>76</v>
          </cell>
          <cell r="F27" t="str">
            <v>格绒燚西</v>
          </cell>
          <cell r="G27">
            <v>91</v>
          </cell>
          <cell r="H27" t="str">
            <v>王江</v>
          </cell>
          <cell r="I27">
            <v>83</v>
          </cell>
          <cell r="J27" t="str">
            <v>周凯</v>
          </cell>
          <cell r="K27">
            <v>46</v>
          </cell>
          <cell r="L27" t="str">
            <v>那士信</v>
          </cell>
          <cell r="M27">
            <v>52</v>
          </cell>
          <cell r="N27" t="str">
            <v>降初里</v>
          </cell>
          <cell r="O27">
            <v>70</v>
          </cell>
          <cell r="P27" t="str">
            <v>刘壑</v>
          </cell>
        </row>
        <row r="28">
          <cell r="A28" t="str">
            <v>513422200112122125</v>
          </cell>
          <cell r="B28">
            <v>2</v>
          </cell>
          <cell r="C28" t="str">
            <v>马尔其</v>
          </cell>
          <cell r="D28">
            <v>452</v>
          </cell>
          <cell r="E28">
            <v>81</v>
          </cell>
          <cell r="F28" t="str">
            <v>格绒燚西</v>
          </cell>
          <cell r="G28">
            <v>100</v>
          </cell>
          <cell r="H28" t="str">
            <v>王江</v>
          </cell>
          <cell r="I28">
            <v>70</v>
          </cell>
          <cell r="J28" t="str">
            <v>周凯</v>
          </cell>
          <cell r="K28">
            <v>60</v>
          </cell>
          <cell r="L28" t="str">
            <v>那士信</v>
          </cell>
          <cell r="M28">
            <v>70</v>
          </cell>
          <cell r="N28" t="str">
            <v>降初里</v>
          </cell>
          <cell r="O28">
            <v>71</v>
          </cell>
          <cell r="P28" t="str">
            <v>刘壑</v>
          </cell>
        </row>
        <row r="29">
          <cell r="A29" t="str">
            <v>513422200203250923</v>
          </cell>
          <cell r="B29">
            <v>2</v>
          </cell>
          <cell r="C29" t="str">
            <v>毛秀英</v>
          </cell>
          <cell r="D29">
            <v>396</v>
          </cell>
          <cell r="E29">
            <v>83</v>
          </cell>
          <cell r="F29" t="str">
            <v>格绒燚西</v>
          </cell>
          <cell r="G29">
            <v>60</v>
          </cell>
          <cell r="H29" t="str">
            <v>王江</v>
          </cell>
          <cell r="I29">
            <v>74</v>
          </cell>
          <cell r="J29" t="str">
            <v>周凯</v>
          </cell>
          <cell r="K29">
            <v>49</v>
          </cell>
          <cell r="L29" t="str">
            <v>那士信</v>
          </cell>
          <cell r="M29">
            <v>58</v>
          </cell>
          <cell r="N29" t="str">
            <v>降初里</v>
          </cell>
          <cell r="O29">
            <v>72</v>
          </cell>
          <cell r="P29" t="str">
            <v>刘壑</v>
          </cell>
        </row>
        <row r="30">
          <cell r="A30" t="str">
            <v>513422200203156822</v>
          </cell>
          <cell r="B30">
            <v>3</v>
          </cell>
          <cell r="C30" t="str">
            <v>沈小琼</v>
          </cell>
          <cell r="D30">
            <v>315.5</v>
          </cell>
          <cell r="E30">
            <v>74</v>
          </cell>
          <cell r="F30" t="str">
            <v>岳子琦</v>
          </cell>
          <cell r="G30">
            <v>69</v>
          </cell>
          <cell r="H30" t="str">
            <v>马俊</v>
          </cell>
          <cell r="I30">
            <v>68.5</v>
          </cell>
          <cell r="J30" t="str">
            <v>周凯</v>
          </cell>
          <cell r="K30">
            <v>20</v>
          </cell>
          <cell r="L30" t="str">
            <v>那士信</v>
          </cell>
          <cell r="M30">
            <v>46</v>
          </cell>
          <cell r="N30" t="str">
            <v>金明龙</v>
          </cell>
          <cell r="O30">
            <v>38</v>
          </cell>
          <cell r="P30" t="str">
            <v>胡柔殳</v>
          </cell>
        </row>
        <row r="31">
          <cell r="A31" t="str">
            <v>513422200407300929</v>
          </cell>
          <cell r="B31">
            <v>3</v>
          </cell>
          <cell r="C31" t="str">
            <v>南卡布尺</v>
          </cell>
          <cell r="D31">
            <v>323.5</v>
          </cell>
          <cell r="E31">
            <v>81</v>
          </cell>
          <cell r="F31" t="str">
            <v>岳子琦</v>
          </cell>
          <cell r="G31">
            <v>20</v>
          </cell>
          <cell r="H31" t="str">
            <v>马俊</v>
          </cell>
          <cell r="I31">
            <v>63.5</v>
          </cell>
          <cell r="J31" t="str">
            <v>周凯</v>
          </cell>
          <cell r="K31">
            <v>39</v>
          </cell>
          <cell r="L31" t="str">
            <v>那士信</v>
          </cell>
          <cell r="M31">
            <v>54</v>
          </cell>
          <cell r="N31" t="str">
            <v>金明龙</v>
          </cell>
          <cell r="O31">
            <v>66</v>
          </cell>
          <cell r="P31" t="str">
            <v>胡柔殳</v>
          </cell>
        </row>
        <row r="32">
          <cell r="A32" t="str">
            <v>513422200308105028</v>
          </cell>
          <cell r="B32">
            <v>4</v>
          </cell>
          <cell r="C32" t="str">
            <v>本地米</v>
          </cell>
          <cell r="D32">
            <v>377</v>
          </cell>
          <cell r="E32">
            <v>80</v>
          </cell>
          <cell r="F32" t="str">
            <v>周菊明</v>
          </cell>
          <cell r="G32">
            <v>71</v>
          </cell>
          <cell r="H32" t="str">
            <v>王江</v>
          </cell>
          <cell r="I32">
            <v>61</v>
          </cell>
          <cell r="J32" t="str">
            <v>张翠莲</v>
          </cell>
          <cell r="K32">
            <v>43</v>
          </cell>
          <cell r="L32" t="str">
            <v>杨艳</v>
          </cell>
          <cell r="M32">
            <v>60</v>
          </cell>
          <cell r="N32" t="str">
            <v>杨琴</v>
          </cell>
          <cell r="O32">
            <v>62</v>
          </cell>
          <cell r="P32" t="str">
            <v>胡柔殳</v>
          </cell>
        </row>
        <row r="33">
          <cell r="A33" t="str">
            <v>513422200406230025</v>
          </cell>
          <cell r="B33">
            <v>2</v>
          </cell>
          <cell r="C33" t="str">
            <v>央千</v>
          </cell>
          <cell r="D33">
            <v>358.5</v>
          </cell>
          <cell r="E33">
            <v>85</v>
          </cell>
          <cell r="F33" t="str">
            <v>格绒燚西</v>
          </cell>
          <cell r="G33">
            <v>61</v>
          </cell>
          <cell r="H33" t="str">
            <v>王江</v>
          </cell>
          <cell r="I33">
            <v>64.5</v>
          </cell>
          <cell r="J33" t="str">
            <v>周凯</v>
          </cell>
          <cell r="K33">
            <v>34</v>
          </cell>
          <cell r="L33" t="str">
            <v>那士信</v>
          </cell>
          <cell r="M33">
            <v>58</v>
          </cell>
          <cell r="N33" t="str">
            <v>降初里</v>
          </cell>
          <cell r="O33">
            <v>56</v>
          </cell>
          <cell r="P33" t="str">
            <v>刘壑</v>
          </cell>
        </row>
        <row r="34">
          <cell r="A34" t="str">
            <v>51342219991008464X</v>
          </cell>
          <cell r="B34">
            <v>4</v>
          </cell>
          <cell r="C34" t="str">
            <v>起洛</v>
          </cell>
          <cell r="D34">
            <v>398.5</v>
          </cell>
          <cell r="E34">
            <v>85</v>
          </cell>
          <cell r="F34" t="str">
            <v>周菊明</v>
          </cell>
          <cell r="G34">
            <v>54</v>
          </cell>
          <cell r="H34" t="str">
            <v>王江</v>
          </cell>
          <cell r="I34">
            <v>79.5</v>
          </cell>
          <cell r="J34" t="str">
            <v>张翠莲</v>
          </cell>
          <cell r="K34">
            <v>57</v>
          </cell>
          <cell r="L34" t="str">
            <v>杨艳</v>
          </cell>
          <cell r="M34">
            <v>55</v>
          </cell>
          <cell r="N34" t="str">
            <v>杨琴</v>
          </cell>
          <cell r="O34">
            <v>68</v>
          </cell>
          <cell r="P34" t="str">
            <v>胡柔殳</v>
          </cell>
        </row>
        <row r="35">
          <cell r="A35" t="str">
            <v>513422200203010938</v>
          </cell>
          <cell r="B35">
            <v>2</v>
          </cell>
          <cell r="C35" t="str">
            <v>熊绍友</v>
          </cell>
          <cell r="D35">
            <v>315.5</v>
          </cell>
          <cell r="E35">
            <v>71</v>
          </cell>
          <cell r="F35" t="str">
            <v>格绒燚西</v>
          </cell>
          <cell r="G35">
            <v>38</v>
          </cell>
          <cell r="H35" t="str">
            <v>王江</v>
          </cell>
          <cell r="I35">
            <v>34.5</v>
          </cell>
          <cell r="J35" t="str">
            <v>周凯</v>
          </cell>
          <cell r="K35">
            <v>50</v>
          </cell>
          <cell r="L35" t="str">
            <v>那士信</v>
          </cell>
          <cell r="M35">
            <v>58</v>
          </cell>
          <cell r="N35" t="str">
            <v>降初里</v>
          </cell>
          <cell r="O35">
            <v>64</v>
          </cell>
          <cell r="P35" t="str">
            <v>刘壑</v>
          </cell>
        </row>
        <row r="36">
          <cell r="A36" t="str">
            <v>513422200405076214</v>
          </cell>
          <cell r="B36">
            <v>5</v>
          </cell>
          <cell r="C36" t="str">
            <v>廖佰松</v>
          </cell>
          <cell r="D36">
            <v>0</v>
          </cell>
          <cell r="E36"/>
          <cell r="F36" t="str">
            <v>周菊明</v>
          </cell>
          <cell r="G36"/>
          <cell r="H36" t="str">
            <v>赵云川</v>
          </cell>
          <cell r="I36"/>
          <cell r="J36" t="str">
            <v>张翠莲</v>
          </cell>
          <cell r="K36"/>
          <cell r="L36" t="str">
            <v>杨艳</v>
          </cell>
          <cell r="M36"/>
          <cell r="N36" t="str">
            <v>金明龙</v>
          </cell>
          <cell r="O36"/>
          <cell r="P36" t="str">
            <v>邓倩</v>
          </cell>
        </row>
        <row r="37">
          <cell r="A37" t="str">
            <v>513422200301246012</v>
          </cell>
          <cell r="B37">
            <v>4</v>
          </cell>
          <cell r="C37" t="str">
            <v>仁青龙布</v>
          </cell>
          <cell r="D37">
            <v>307.5</v>
          </cell>
          <cell r="E37">
            <v>71</v>
          </cell>
          <cell r="F37" t="str">
            <v>周菊明</v>
          </cell>
          <cell r="G37">
            <v>64</v>
          </cell>
          <cell r="H37" t="str">
            <v>王江</v>
          </cell>
          <cell r="I37">
            <v>53.5</v>
          </cell>
          <cell r="J37" t="str">
            <v>张翠莲</v>
          </cell>
          <cell r="K37">
            <v>20</v>
          </cell>
          <cell r="L37" t="str">
            <v>杨艳</v>
          </cell>
          <cell r="M37">
            <v>44</v>
          </cell>
          <cell r="N37" t="str">
            <v>杨琴</v>
          </cell>
          <cell r="O37">
            <v>55</v>
          </cell>
          <cell r="P37" t="str">
            <v>胡柔殳</v>
          </cell>
        </row>
        <row r="38">
          <cell r="A38" t="str">
            <v>513422200606031127</v>
          </cell>
          <cell r="B38">
            <v>3</v>
          </cell>
          <cell r="C38" t="str">
            <v>吕琴</v>
          </cell>
          <cell r="D38">
            <v>367.5</v>
          </cell>
          <cell r="E38">
            <v>83</v>
          </cell>
          <cell r="F38" t="str">
            <v>岳子琦</v>
          </cell>
          <cell r="G38">
            <v>47</v>
          </cell>
          <cell r="H38" t="str">
            <v>马俊</v>
          </cell>
          <cell r="I38">
            <v>75.5</v>
          </cell>
          <cell r="J38" t="str">
            <v>周凯</v>
          </cell>
          <cell r="K38">
            <v>41</v>
          </cell>
          <cell r="L38" t="str">
            <v>那士信</v>
          </cell>
          <cell r="M38">
            <v>55</v>
          </cell>
          <cell r="N38" t="str">
            <v>金明龙</v>
          </cell>
          <cell r="O38">
            <v>66</v>
          </cell>
          <cell r="P38" t="str">
            <v>胡柔殳</v>
          </cell>
        </row>
        <row r="39">
          <cell r="A39" t="str">
            <v>513422200112070919</v>
          </cell>
          <cell r="B39">
            <v>1</v>
          </cell>
          <cell r="C39" t="str">
            <v>苏你哈</v>
          </cell>
          <cell r="D39">
            <v>474</v>
          </cell>
          <cell r="E39">
            <v>67</v>
          </cell>
          <cell r="F39" t="str">
            <v>格绒燚西</v>
          </cell>
          <cell r="G39">
            <v>119</v>
          </cell>
          <cell r="H39" t="str">
            <v>马俊</v>
          </cell>
          <cell r="I39">
            <v>103</v>
          </cell>
          <cell r="J39" t="str">
            <v>拉初</v>
          </cell>
          <cell r="K39">
            <v>61</v>
          </cell>
          <cell r="L39" t="str">
            <v>纪春权</v>
          </cell>
          <cell r="M39">
            <v>56</v>
          </cell>
          <cell r="N39" t="str">
            <v>杨琴</v>
          </cell>
          <cell r="O39">
            <v>68</v>
          </cell>
          <cell r="P39" t="str">
            <v>邓倩</v>
          </cell>
        </row>
        <row r="40">
          <cell r="A40" t="str">
            <v>513422200403202926</v>
          </cell>
          <cell r="B40">
            <v>2</v>
          </cell>
          <cell r="C40" t="str">
            <v>唐春兰</v>
          </cell>
          <cell r="D40">
            <v>422</v>
          </cell>
          <cell r="E40">
            <v>80</v>
          </cell>
          <cell r="F40" t="str">
            <v>格绒燚西</v>
          </cell>
          <cell r="G40">
            <v>70</v>
          </cell>
          <cell r="H40" t="str">
            <v>王江</v>
          </cell>
          <cell r="I40">
            <v>90</v>
          </cell>
          <cell r="J40" t="str">
            <v>周凯</v>
          </cell>
          <cell r="K40">
            <v>46</v>
          </cell>
          <cell r="L40" t="str">
            <v>那士信</v>
          </cell>
          <cell r="M40">
            <v>68</v>
          </cell>
          <cell r="N40" t="str">
            <v>降初里</v>
          </cell>
          <cell r="O40">
            <v>68</v>
          </cell>
          <cell r="P40" t="str">
            <v>刘壑</v>
          </cell>
        </row>
        <row r="41">
          <cell r="A41" t="str">
            <v>513422200202011517</v>
          </cell>
          <cell r="B41">
            <v>2</v>
          </cell>
          <cell r="C41" t="str">
            <v>马东林</v>
          </cell>
          <cell r="D41">
            <v>364.5</v>
          </cell>
          <cell r="E41">
            <v>72</v>
          </cell>
          <cell r="F41" t="str">
            <v>格绒燚西</v>
          </cell>
          <cell r="G41">
            <v>93</v>
          </cell>
          <cell r="H41" t="str">
            <v>王江</v>
          </cell>
          <cell r="I41">
            <v>56.5</v>
          </cell>
          <cell r="J41" t="str">
            <v>周凯</v>
          </cell>
          <cell r="K41">
            <v>32</v>
          </cell>
          <cell r="L41" t="str">
            <v>那士信</v>
          </cell>
          <cell r="M41">
            <v>47</v>
          </cell>
          <cell r="N41" t="str">
            <v>降初里</v>
          </cell>
          <cell r="O41">
            <v>64</v>
          </cell>
          <cell r="P41" t="str">
            <v>刘壑</v>
          </cell>
        </row>
        <row r="42">
          <cell r="A42" t="str">
            <v>513422199910114220</v>
          </cell>
          <cell r="B42">
            <v>5</v>
          </cell>
          <cell r="C42" t="str">
            <v>初拉姆</v>
          </cell>
          <cell r="D42">
            <v>313</v>
          </cell>
          <cell r="E42">
            <v>71</v>
          </cell>
          <cell r="F42" t="str">
            <v>周菊明</v>
          </cell>
          <cell r="G42">
            <v>35</v>
          </cell>
          <cell r="H42" t="str">
            <v>赵云川</v>
          </cell>
          <cell r="I42">
            <v>41</v>
          </cell>
          <cell r="J42" t="str">
            <v>张翠莲</v>
          </cell>
          <cell r="K42">
            <v>58</v>
          </cell>
          <cell r="L42" t="str">
            <v>杨艳</v>
          </cell>
          <cell r="M42">
            <v>54</v>
          </cell>
          <cell r="N42" t="str">
            <v>金明龙</v>
          </cell>
          <cell r="O42">
            <v>54</v>
          </cell>
          <cell r="P42" t="str">
            <v>邓倩</v>
          </cell>
        </row>
        <row r="43">
          <cell r="A43" t="str">
            <v>513422200306081720</v>
          </cell>
          <cell r="B43">
            <v>5</v>
          </cell>
          <cell r="C43" t="str">
            <v>王乐</v>
          </cell>
          <cell r="D43">
            <v>316</v>
          </cell>
          <cell r="E43">
            <v>71</v>
          </cell>
          <cell r="F43" t="str">
            <v>周菊明</v>
          </cell>
          <cell r="G43">
            <v>48</v>
          </cell>
          <cell r="H43" t="str">
            <v>赵云川</v>
          </cell>
          <cell r="I43">
            <v>52</v>
          </cell>
          <cell r="J43" t="str">
            <v>张翠莲</v>
          </cell>
          <cell r="K43">
            <v>51</v>
          </cell>
          <cell r="L43" t="str">
            <v>杨艳</v>
          </cell>
          <cell r="M43">
            <v>40</v>
          </cell>
          <cell r="N43" t="str">
            <v>金明龙</v>
          </cell>
          <cell r="O43">
            <v>54</v>
          </cell>
          <cell r="P43" t="str">
            <v>邓倩</v>
          </cell>
        </row>
        <row r="44">
          <cell r="A44" t="str">
            <v>513422200405071712</v>
          </cell>
          <cell r="B44">
            <v>3</v>
          </cell>
          <cell r="C44" t="str">
            <v>何林</v>
          </cell>
          <cell r="D44">
            <v>416.5</v>
          </cell>
          <cell r="E44">
            <v>83</v>
          </cell>
          <cell r="F44" t="str">
            <v>岳子琦</v>
          </cell>
          <cell r="G44">
            <v>73</v>
          </cell>
          <cell r="H44" t="str">
            <v>马俊</v>
          </cell>
          <cell r="I44">
            <v>37.5</v>
          </cell>
          <cell r="J44" t="str">
            <v>周凯</v>
          </cell>
          <cell r="K44">
            <v>58</v>
          </cell>
          <cell r="L44" t="str">
            <v>那士信</v>
          </cell>
          <cell r="M44">
            <v>77</v>
          </cell>
          <cell r="N44" t="str">
            <v>金明龙</v>
          </cell>
          <cell r="O44">
            <v>88</v>
          </cell>
          <cell r="P44" t="str">
            <v>胡柔殳</v>
          </cell>
        </row>
        <row r="45">
          <cell r="A45" t="str">
            <v>513422200403081319</v>
          </cell>
          <cell r="B45">
            <v>2</v>
          </cell>
          <cell r="C45" t="str">
            <v>王龙</v>
          </cell>
          <cell r="D45">
            <v>396</v>
          </cell>
          <cell r="E45">
            <v>70</v>
          </cell>
          <cell r="F45" t="str">
            <v>格绒燚西</v>
          </cell>
          <cell r="G45">
            <v>73</v>
          </cell>
          <cell r="H45" t="str">
            <v>王江</v>
          </cell>
          <cell r="I45">
            <v>45</v>
          </cell>
          <cell r="J45" t="str">
            <v>周凯</v>
          </cell>
          <cell r="K45">
            <v>58</v>
          </cell>
          <cell r="L45" t="str">
            <v>那士信</v>
          </cell>
          <cell r="M45">
            <v>74</v>
          </cell>
          <cell r="N45" t="str">
            <v>降初里</v>
          </cell>
          <cell r="O45">
            <v>76</v>
          </cell>
          <cell r="P45" t="str">
            <v>刘壑</v>
          </cell>
        </row>
        <row r="46">
          <cell r="A46" t="str">
            <v>513422200412042725</v>
          </cell>
          <cell r="B46">
            <v>1</v>
          </cell>
          <cell r="C46" t="str">
            <v>段优妹</v>
          </cell>
          <cell r="D46">
            <v>533</v>
          </cell>
          <cell r="E46">
            <v>78</v>
          </cell>
          <cell r="F46" t="str">
            <v>格绒燚西</v>
          </cell>
          <cell r="G46">
            <v>121</v>
          </cell>
          <cell r="H46" t="str">
            <v>马俊</v>
          </cell>
          <cell r="I46">
            <v>110</v>
          </cell>
          <cell r="J46" t="str">
            <v>拉初</v>
          </cell>
          <cell r="K46">
            <v>70</v>
          </cell>
          <cell r="L46" t="str">
            <v>纪春权</v>
          </cell>
          <cell r="M46">
            <v>72</v>
          </cell>
          <cell r="N46" t="str">
            <v>杨琴</v>
          </cell>
          <cell r="O46">
            <v>82</v>
          </cell>
          <cell r="P46" t="str">
            <v>邓倩</v>
          </cell>
        </row>
        <row r="47">
          <cell r="A47" t="str">
            <v>513422200405031526</v>
          </cell>
          <cell r="B47">
            <v>5</v>
          </cell>
          <cell r="C47" t="str">
            <v>毛健美</v>
          </cell>
          <cell r="D47">
            <v>418</v>
          </cell>
          <cell r="E47">
            <v>84</v>
          </cell>
          <cell r="F47" t="str">
            <v>周菊明</v>
          </cell>
          <cell r="G47">
            <v>87</v>
          </cell>
          <cell r="H47" t="str">
            <v>赵云川</v>
          </cell>
          <cell r="I47">
            <v>53</v>
          </cell>
          <cell r="J47" t="str">
            <v>张翠莲</v>
          </cell>
          <cell r="K47">
            <v>58</v>
          </cell>
          <cell r="L47" t="str">
            <v>杨艳</v>
          </cell>
          <cell r="M47">
            <v>64</v>
          </cell>
          <cell r="N47" t="str">
            <v>金明龙</v>
          </cell>
          <cell r="O47">
            <v>72</v>
          </cell>
          <cell r="P47" t="str">
            <v>邓倩</v>
          </cell>
        </row>
        <row r="48">
          <cell r="A48" t="str">
            <v>513422200202080328</v>
          </cell>
          <cell r="B48">
            <v>3</v>
          </cell>
          <cell r="C48" t="str">
            <v>陈志英</v>
          </cell>
          <cell r="D48">
            <v>370</v>
          </cell>
          <cell r="E48">
            <v>69</v>
          </cell>
          <cell r="F48" t="str">
            <v>岳子琦</v>
          </cell>
          <cell r="G48">
            <v>71</v>
          </cell>
          <cell r="H48" t="str">
            <v>马俊</v>
          </cell>
          <cell r="I48">
            <v>49</v>
          </cell>
          <cell r="J48" t="str">
            <v>周凯</v>
          </cell>
          <cell r="K48">
            <v>53</v>
          </cell>
          <cell r="L48" t="str">
            <v>那士信</v>
          </cell>
          <cell r="M48">
            <v>60</v>
          </cell>
          <cell r="N48" t="str">
            <v>金明龙</v>
          </cell>
          <cell r="O48">
            <v>68</v>
          </cell>
          <cell r="P48" t="str">
            <v>胡柔殳</v>
          </cell>
        </row>
        <row r="49">
          <cell r="A49" t="str">
            <v>513422200408105412</v>
          </cell>
          <cell r="B49">
            <v>4</v>
          </cell>
          <cell r="C49" t="str">
            <v>扎西偏初</v>
          </cell>
          <cell r="D49">
            <v>409</v>
          </cell>
          <cell r="E49">
            <v>81</v>
          </cell>
          <cell r="F49" t="str">
            <v>周菊明</v>
          </cell>
          <cell r="G49">
            <v>101</v>
          </cell>
          <cell r="H49" t="str">
            <v>王江</v>
          </cell>
          <cell r="I49">
            <v>50</v>
          </cell>
          <cell r="J49" t="str">
            <v>张翠莲</v>
          </cell>
          <cell r="K49">
            <v>59</v>
          </cell>
          <cell r="L49" t="str">
            <v>杨艳</v>
          </cell>
          <cell r="M49">
            <v>56</v>
          </cell>
          <cell r="N49" t="str">
            <v>杨琴</v>
          </cell>
          <cell r="O49">
            <v>62</v>
          </cell>
          <cell r="P49" t="str">
            <v>胡柔殳</v>
          </cell>
        </row>
        <row r="50">
          <cell r="A50" t="str">
            <v>51342220000921382X</v>
          </cell>
          <cell r="B50">
            <v>1</v>
          </cell>
          <cell r="C50" t="str">
            <v>降初拉姆</v>
          </cell>
          <cell r="D50">
            <v>455</v>
          </cell>
          <cell r="E50">
            <v>82</v>
          </cell>
          <cell r="F50" t="str">
            <v>格绒燚西</v>
          </cell>
          <cell r="G50">
            <v>99</v>
          </cell>
          <cell r="H50" t="str">
            <v>马俊</v>
          </cell>
          <cell r="I50">
            <v>80</v>
          </cell>
          <cell r="J50" t="str">
            <v>拉初</v>
          </cell>
          <cell r="K50">
            <v>66</v>
          </cell>
          <cell r="L50" t="str">
            <v>纪春权</v>
          </cell>
          <cell r="M50">
            <v>64</v>
          </cell>
          <cell r="N50" t="str">
            <v>杨琴</v>
          </cell>
          <cell r="O50">
            <v>64</v>
          </cell>
          <cell r="P50" t="str">
            <v>邓倩</v>
          </cell>
        </row>
        <row r="51">
          <cell r="A51" t="str">
            <v>51342220040702272X</v>
          </cell>
          <cell r="B51">
            <v>2</v>
          </cell>
          <cell r="C51" t="str">
            <v>沈建林</v>
          </cell>
          <cell r="D51">
            <v>353</v>
          </cell>
          <cell r="E51">
            <v>79</v>
          </cell>
          <cell r="F51" t="str">
            <v>格绒燚西</v>
          </cell>
          <cell r="G51">
            <v>51</v>
          </cell>
          <cell r="H51" t="str">
            <v>王江</v>
          </cell>
          <cell r="I51">
            <v>85</v>
          </cell>
          <cell r="J51" t="str">
            <v>周凯</v>
          </cell>
          <cell r="K51">
            <v>46</v>
          </cell>
          <cell r="L51" t="str">
            <v>那士信</v>
          </cell>
          <cell r="M51">
            <v>46</v>
          </cell>
          <cell r="N51" t="str">
            <v>降初里</v>
          </cell>
          <cell r="O51">
            <v>46</v>
          </cell>
          <cell r="P51" t="str">
            <v>刘壑</v>
          </cell>
        </row>
        <row r="52">
          <cell r="A52" t="str">
            <v>513422200403103821</v>
          </cell>
          <cell r="B52">
            <v>3</v>
          </cell>
          <cell r="C52" t="str">
            <v>谢成英</v>
          </cell>
          <cell r="D52">
            <v>358.5</v>
          </cell>
          <cell r="E52">
            <v>80</v>
          </cell>
          <cell r="F52" t="str">
            <v>岳子琦</v>
          </cell>
          <cell r="G52">
            <v>70</v>
          </cell>
          <cell r="H52" t="str">
            <v>马俊</v>
          </cell>
          <cell r="I52">
            <v>59.5</v>
          </cell>
          <cell r="J52" t="str">
            <v>周凯</v>
          </cell>
          <cell r="K52">
            <v>42</v>
          </cell>
          <cell r="L52" t="str">
            <v>那士信</v>
          </cell>
          <cell r="M52">
            <v>47</v>
          </cell>
          <cell r="N52" t="str">
            <v>金明龙</v>
          </cell>
          <cell r="O52">
            <v>60</v>
          </cell>
          <cell r="P52" t="str">
            <v>胡柔殳</v>
          </cell>
        </row>
        <row r="53">
          <cell r="A53" t="str">
            <v>51342220000126151X</v>
          </cell>
          <cell r="B53">
            <v>3</v>
          </cell>
          <cell r="C53" t="str">
            <v>罗宇潇</v>
          </cell>
          <cell r="D53">
            <v>312.5</v>
          </cell>
          <cell r="E53">
            <v>70</v>
          </cell>
          <cell r="F53" t="str">
            <v>岳子琦</v>
          </cell>
          <cell r="G53">
            <v>31</v>
          </cell>
          <cell r="H53" t="str">
            <v>马俊</v>
          </cell>
          <cell r="I53">
            <v>36.5</v>
          </cell>
          <cell r="J53" t="str">
            <v>周凯</v>
          </cell>
          <cell r="K53">
            <v>53</v>
          </cell>
          <cell r="L53" t="str">
            <v>那士信</v>
          </cell>
          <cell r="M53">
            <v>58</v>
          </cell>
          <cell r="N53" t="str">
            <v>金明龙</v>
          </cell>
          <cell r="O53">
            <v>64</v>
          </cell>
          <cell r="P53" t="str">
            <v>胡柔殳</v>
          </cell>
        </row>
        <row r="54">
          <cell r="A54" t="str">
            <v>513422200505181126</v>
          </cell>
          <cell r="B54">
            <v>4</v>
          </cell>
          <cell r="C54" t="str">
            <v>邱林</v>
          </cell>
          <cell r="D54">
            <v>350.5</v>
          </cell>
          <cell r="E54">
            <v>78</v>
          </cell>
          <cell r="F54" t="str">
            <v>周菊明</v>
          </cell>
          <cell r="G54">
            <v>68</v>
          </cell>
          <cell r="H54" t="str">
            <v>王江</v>
          </cell>
          <cell r="I54">
            <v>58.5</v>
          </cell>
          <cell r="J54" t="str">
            <v>张翠莲</v>
          </cell>
          <cell r="K54">
            <v>36</v>
          </cell>
          <cell r="L54" t="str">
            <v>杨艳</v>
          </cell>
          <cell r="M54">
            <v>52</v>
          </cell>
          <cell r="N54" t="str">
            <v>杨琴</v>
          </cell>
          <cell r="O54">
            <v>58</v>
          </cell>
          <cell r="P54" t="str">
            <v>胡柔殳</v>
          </cell>
        </row>
        <row r="55">
          <cell r="A55" t="str">
            <v>513422200309256020</v>
          </cell>
          <cell r="B55">
            <v>1</v>
          </cell>
          <cell r="C55" t="str">
            <v>仁青拉姆</v>
          </cell>
          <cell r="D55">
            <v>403</v>
          </cell>
          <cell r="E55">
            <v>80</v>
          </cell>
          <cell r="F55" t="str">
            <v>格绒燚西</v>
          </cell>
          <cell r="G55">
            <v>61</v>
          </cell>
          <cell r="H55" t="str">
            <v>马俊</v>
          </cell>
          <cell r="I55">
            <v>72</v>
          </cell>
          <cell r="J55" t="str">
            <v>拉初</v>
          </cell>
          <cell r="K55">
            <v>50</v>
          </cell>
          <cell r="L55" t="str">
            <v>纪春权</v>
          </cell>
          <cell r="M55">
            <v>72</v>
          </cell>
          <cell r="N55" t="str">
            <v>杨琴</v>
          </cell>
          <cell r="O55">
            <v>68</v>
          </cell>
          <cell r="P55" t="str">
            <v>邓倩</v>
          </cell>
        </row>
        <row r="56">
          <cell r="A56" t="str">
            <v>51342220030703212X</v>
          </cell>
          <cell r="B56">
            <v>2</v>
          </cell>
          <cell r="C56" t="str">
            <v>次里祝玛</v>
          </cell>
          <cell r="D56">
            <v>415.5</v>
          </cell>
          <cell r="E56">
            <v>76</v>
          </cell>
          <cell r="F56" t="str">
            <v>格绒燚西</v>
          </cell>
          <cell r="G56">
            <v>71</v>
          </cell>
          <cell r="H56" t="str">
            <v>王江</v>
          </cell>
          <cell r="I56">
            <v>75.5</v>
          </cell>
          <cell r="J56" t="str">
            <v>周凯</v>
          </cell>
          <cell r="K56">
            <v>47</v>
          </cell>
          <cell r="L56" t="str">
            <v>那士信</v>
          </cell>
          <cell r="M56">
            <v>80</v>
          </cell>
          <cell r="N56" t="str">
            <v>降初里</v>
          </cell>
          <cell r="O56">
            <v>66</v>
          </cell>
          <cell r="P56" t="str">
            <v>刘壑</v>
          </cell>
        </row>
        <row r="57">
          <cell r="A57" t="str">
            <v>513422200408212314</v>
          </cell>
          <cell r="B57">
            <v>2</v>
          </cell>
          <cell r="C57" t="str">
            <v>蔡跃</v>
          </cell>
          <cell r="D57">
            <v>353.5</v>
          </cell>
          <cell r="E57">
            <v>73</v>
          </cell>
          <cell r="F57" t="str">
            <v>格绒燚西</v>
          </cell>
          <cell r="G57">
            <v>85</v>
          </cell>
          <cell r="H57" t="str">
            <v>王江</v>
          </cell>
          <cell r="I57">
            <v>45.5</v>
          </cell>
          <cell r="J57" t="str">
            <v>周凯</v>
          </cell>
          <cell r="K57">
            <v>32</v>
          </cell>
          <cell r="L57" t="str">
            <v>那士信</v>
          </cell>
          <cell r="M57">
            <v>62</v>
          </cell>
          <cell r="N57" t="str">
            <v>降初里</v>
          </cell>
          <cell r="O57">
            <v>56</v>
          </cell>
          <cell r="P57" t="str">
            <v>刘壑</v>
          </cell>
        </row>
        <row r="58">
          <cell r="A58" t="str">
            <v>513422200209082924</v>
          </cell>
          <cell r="B58">
            <v>4</v>
          </cell>
          <cell r="C58" t="str">
            <v>苟燕</v>
          </cell>
          <cell r="D58">
            <v>0</v>
          </cell>
          <cell r="E58"/>
          <cell r="F58" t="str">
            <v>周菊明</v>
          </cell>
          <cell r="G58"/>
          <cell r="H58" t="str">
            <v>王江</v>
          </cell>
          <cell r="I58"/>
          <cell r="J58" t="str">
            <v>张翠莲</v>
          </cell>
          <cell r="K58"/>
          <cell r="L58" t="str">
            <v>杨艳</v>
          </cell>
          <cell r="M58"/>
          <cell r="N58" t="str">
            <v>杨琴</v>
          </cell>
          <cell r="O58"/>
          <cell r="P58" t="str">
            <v>胡柔殳</v>
          </cell>
        </row>
        <row r="59">
          <cell r="A59" t="str">
            <v>513422200203202913</v>
          </cell>
          <cell r="B59">
            <v>5</v>
          </cell>
          <cell r="C59" t="str">
            <v>代仕兵</v>
          </cell>
          <cell r="D59">
            <v>447</v>
          </cell>
          <cell r="E59">
            <v>75</v>
          </cell>
          <cell r="F59" t="str">
            <v>周菊明</v>
          </cell>
          <cell r="G59">
            <v>100</v>
          </cell>
          <cell r="H59" t="str">
            <v>赵云川</v>
          </cell>
          <cell r="I59">
            <v>86</v>
          </cell>
          <cell r="J59" t="str">
            <v>张翠莲</v>
          </cell>
          <cell r="K59">
            <v>55</v>
          </cell>
          <cell r="L59" t="str">
            <v>杨艳</v>
          </cell>
          <cell r="M59">
            <v>67</v>
          </cell>
          <cell r="N59" t="str">
            <v>金明龙</v>
          </cell>
          <cell r="O59">
            <v>64</v>
          </cell>
          <cell r="P59" t="str">
            <v>邓倩</v>
          </cell>
        </row>
        <row r="60">
          <cell r="A60" t="str">
            <v>513422199905202920</v>
          </cell>
          <cell r="B60">
            <v>4</v>
          </cell>
          <cell r="C60" t="str">
            <v>乔友珍</v>
          </cell>
          <cell r="D60">
            <v>375</v>
          </cell>
          <cell r="E60">
            <v>68</v>
          </cell>
          <cell r="F60" t="str">
            <v>周菊明</v>
          </cell>
          <cell r="G60">
            <v>76</v>
          </cell>
          <cell r="H60" t="str">
            <v>王江</v>
          </cell>
          <cell r="I60">
            <v>72</v>
          </cell>
          <cell r="J60" t="str">
            <v>张翠莲</v>
          </cell>
          <cell r="K60">
            <v>47</v>
          </cell>
          <cell r="L60" t="str">
            <v>杨艳</v>
          </cell>
          <cell r="M60">
            <v>48</v>
          </cell>
          <cell r="N60" t="str">
            <v>杨琴</v>
          </cell>
          <cell r="O60">
            <v>64</v>
          </cell>
          <cell r="P60" t="str">
            <v>胡柔殳</v>
          </cell>
        </row>
        <row r="61">
          <cell r="A61" t="str">
            <v>513422200007183436</v>
          </cell>
          <cell r="B61">
            <v>3</v>
          </cell>
          <cell r="C61" t="str">
            <v>次尔旦珠</v>
          </cell>
          <cell r="D61">
            <v>350</v>
          </cell>
          <cell r="E61">
            <v>83</v>
          </cell>
          <cell r="F61" t="str">
            <v>岳子琦</v>
          </cell>
          <cell r="G61">
            <v>44</v>
          </cell>
          <cell r="H61" t="str">
            <v>马俊</v>
          </cell>
          <cell r="I61">
            <v>47</v>
          </cell>
          <cell r="J61" t="str">
            <v>周凯</v>
          </cell>
          <cell r="K61">
            <v>52</v>
          </cell>
          <cell r="L61" t="str">
            <v>那士信</v>
          </cell>
          <cell r="M61">
            <v>62</v>
          </cell>
          <cell r="N61" t="str">
            <v>金明龙</v>
          </cell>
          <cell r="O61">
            <v>62</v>
          </cell>
          <cell r="P61" t="str">
            <v>胡柔殳</v>
          </cell>
        </row>
        <row r="62">
          <cell r="A62" t="str">
            <v>513422200101166229</v>
          </cell>
          <cell r="B62">
            <v>2</v>
          </cell>
          <cell r="C62" t="str">
            <v>胡秀珍</v>
          </cell>
          <cell r="D62">
            <v>381</v>
          </cell>
          <cell r="E62">
            <v>80</v>
          </cell>
          <cell r="F62" t="str">
            <v>格绒燚西</v>
          </cell>
          <cell r="G62">
            <v>76</v>
          </cell>
          <cell r="H62" t="str">
            <v>王江</v>
          </cell>
          <cell r="I62">
            <v>57</v>
          </cell>
          <cell r="J62" t="str">
            <v>周凯</v>
          </cell>
          <cell r="K62">
            <v>30</v>
          </cell>
          <cell r="L62" t="str">
            <v>那士信</v>
          </cell>
          <cell r="M62">
            <v>64</v>
          </cell>
          <cell r="N62" t="str">
            <v>降初里</v>
          </cell>
          <cell r="O62">
            <v>74</v>
          </cell>
          <cell r="P62" t="str">
            <v>刘壑</v>
          </cell>
        </row>
        <row r="63">
          <cell r="A63" t="str">
            <v>513223200408251829</v>
          </cell>
          <cell r="B63">
            <v>2</v>
          </cell>
          <cell r="C63" t="str">
            <v>李思韵</v>
          </cell>
          <cell r="D63">
            <v>300.5</v>
          </cell>
          <cell r="E63">
            <v>69</v>
          </cell>
          <cell r="F63" t="str">
            <v>格绒燚西</v>
          </cell>
          <cell r="G63">
            <v>57</v>
          </cell>
          <cell r="H63" t="str">
            <v>王江</v>
          </cell>
          <cell r="I63">
            <v>43.5</v>
          </cell>
          <cell r="J63" t="str">
            <v>周凯</v>
          </cell>
          <cell r="K63">
            <v>37</v>
          </cell>
          <cell r="L63" t="str">
            <v>那士信</v>
          </cell>
          <cell r="M63">
            <v>52</v>
          </cell>
          <cell r="N63" t="str">
            <v>降初里</v>
          </cell>
          <cell r="O63">
            <v>42</v>
          </cell>
          <cell r="P63" t="str">
            <v>刘壑</v>
          </cell>
        </row>
        <row r="64">
          <cell r="A64" t="str">
            <v>513422200212242116</v>
          </cell>
          <cell r="B64">
            <v>3</v>
          </cell>
          <cell r="C64" t="str">
            <v>次里旦珠</v>
          </cell>
          <cell r="D64">
            <v>231.5</v>
          </cell>
          <cell r="E64">
            <v>65</v>
          </cell>
          <cell r="F64" t="str">
            <v>岳子琦</v>
          </cell>
          <cell r="G64">
            <v>35</v>
          </cell>
          <cell r="H64" t="str">
            <v>马俊</v>
          </cell>
          <cell r="I64">
            <v>21.5</v>
          </cell>
          <cell r="J64" t="str">
            <v>周凯</v>
          </cell>
          <cell r="K64">
            <v>30</v>
          </cell>
          <cell r="L64" t="str">
            <v>那士信</v>
          </cell>
          <cell r="M64">
            <v>34</v>
          </cell>
          <cell r="N64" t="str">
            <v>金明龙</v>
          </cell>
          <cell r="O64">
            <v>46</v>
          </cell>
          <cell r="P64" t="str">
            <v>胡柔殳</v>
          </cell>
        </row>
        <row r="65">
          <cell r="A65" t="str">
            <v>513422200211052943</v>
          </cell>
          <cell r="B65">
            <v>4</v>
          </cell>
          <cell r="C65" t="str">
            <v>韩红</v>
          </cell>
          <cell r="D65">
            <v>393.5</v>
          </cell>
          <cell r="E65">
            <v>82</v>
          </cell>
          <cell r="F65" t="str">
            <v>周菊明</v>
          </cell>
          <cell r="G65">
            <v>103</v>
          </cell>
          <cell r="H65" t="str">
            <v>王江</v>
          </cell>
          <cell r="I65">
            <v>62.5</v>
          </cell>
          <cell r="J65" t="str">
            <v>张翠莲</v>
          </cell>
          <cell r="K65">
            <v>44</v>
          </cell>
          <cell r="L65" t="str">
            <v>杨艳</v>
          </cell>
          <cell r="M65">
            <v>42</v>
          </cell>
          <cell r="N65" t="str">
            <v>杨琴</v>
          </cell>
          <cell r="O65">
            <v>60</v>
          </cell>
          <cell r="P65" t="str">
            <v>胡柔殳</v>
          </cell>
        </row>
        <row r="66">
          <cell r="A66" t="str">
            <v>51342220010811291X</v>
          </cell>
          <cell r="B66">
            <v>3</v>
          </cell>
          <cell r="C66" t="str">
            <v>毛小华</v>
          </cell>
          <cell r="D66">
            <v>359.5</v>
          </cell>
          <cell r="E66">
            <v>80</v>
          </cell>
          <cell r="F66" t="str">
            <v>岳子琦</v>
          </cell>
          <cell r="G66">
            <v>41</v>
          </cell>
          <cell r="H66" t="str">
            <v>马俊</v>
          </cell>
          <cell r="I66">
            <v>65.5</v>
          </cell>
          <cell r="J66" t="str">
            <v>周凯</v>
          </cell>
          <cell r="K66">
            <v>55</v>
          </cell>
          <cell r="L66" t="str">
            <v>那士信</v>
          </cell>
          <cell r="M66">
            <v>48</v>
          </cell>
          <cell r="N66" t="str">
            <v>金明龙</v>
          </cell>
          <cell r="O66">
            <v>70</v>
          </cell>
          <cell r="P66" t="str">
            <v>胡柔殳</v>
          </cell>
        </row>
        <row r="67">
          <cell r="A67" t="str">
            <v>513422200203084021</v>
          </cell>
          <cell r="B67">
            <v>1</v>
          </cell>
          <cell r="C67" t="str">
            <v>祝玛央青</v>
          </cell>
          <cell r="D67">
            <v>440</v>
          </cell>
          <cell r="E67">
            <v>94</v>
          </cell>
          <cell r="F67" t="str">
            <v>格绒燚西</v>
          </cell>
          <cell r="G67">
            <v>84</v>
          </cell>
          <cell r="H67" t="str">
            <v>马俊</v>
          </cell>
          <cell r="I67">
            <v>78</v>
          </cell>
          <cell r="J67" t="str">
            <v>拉初</v>
          </cell>
          <cell r="K67">
            <v>62</v>
          </cell>
          <cell r="L67" t="str">
            <v>纪春权</v>
          </cell>
          <cell r="M67">
            <v>68</v>
          </cell>
          <cell r="N67" t="str">
            <v>杨琴</v>
          </cell>
          <cell r="O67">
            <v>54</v>
          </cell>
          <cell r="P67" t="str">
            <v>邓倩</v>
          </cell>
        </row>
        <row r="68">
          <cell r="A68" t="str">
            <v>513422200409120729</v>
          </cell>
          <cell r="B68">
            <v>4</v>
          </cell>
          <cell r="C68" t="str">
            <v>毛蓉丹</v>
          </cell>
          <cell r="D68">
            <v>340</v>
          </cell>
          <cell r="E68">
            <v>84</v>
          </cell>
          <cell r="F68" t="str">
            <v>周菊明</v>
          </cell>
          <cell r="G68">
            <v>82</v>
          </cell>
          <cell r="H68" t="str">
            <v>王江</v>
          </cell>
          <cell r="I68">
            <v>32</v>
          </cell>
          <cell r="J68" t="str">
            <v>张翠莲</v>
          </cell>
          <cell r="K68">
            <v>37</v>
          </cell>
          <cell r="L68" t="str">
            <v>杨艳</v>
          </cell>
          <cell r="M68">
            <v>54</v>
          </cell>
          <cell r="N68" t="str">
            <v>杨琴</v>
          </cell>
          <cell r="O68">
            <v>51</v>
          </cell>
          <cell r="P68" t="str">
            <v>胡柔殳</v>
          </cell>
        </row>
        <row r="69">
          <cell r="A69" t="str">
            <v>513422200207242920</v>
          </cell>
          <cell r="B69">
            <v>3</v>
          </cell>
          <cell r="C69" t="str">
            <v>苟秀芬</v>
          </cell>
          <cell r="D69">
            <v>412.5</v>
          </cell>
          <cell r="E69">
            <v>78</v>
          </cell>
          <cell r="F69" t="str">
            <v>岳子琦</v>
          </cell>
          <cell r="G69">
            <v>87</v>
          </cell>
          <cell r="H69" t="str">
            <v>马俊</v>
          </cell>
          <cell r="I69">
            <v>78.5</v>
          </cell>
          <cell r="J69" t="str">
            <v>周凯</v>
          </cell>
          <cell r="K69">
            <v>54</v>
          </cell>
          <cell r="L69" t="str">
            <v>那士信</v>
          </cell>
          <cell r="M69">
            <v>64</v>
          </cell>
          <cell r="N69" t="str">
            <v>金明龙</v>
          </cell>
          <cell r="O69">
            <v>51</v>
          </cell>
          <cell r="P69" t="str">
            <v>胡柔殳</v>
          </cell>
        </row>
        <row r="70">
          <cell r="A70" t="str">
            <v>513422200005040925</v>
          </cell>
          <cell r="B70">
            <v>4</v>
          </cell>
          <cell r="C70" t="str">
            <v>马小英</v>
          </cell>
          <cell r="D70">
            <v>385</v>
          </cell>
          <cell r="E70">
            <v>85</v>
          </cell>
          <cell r="F70" t="str">
            <v>周菊明</v>
          </cell>
          <cell r="G70">
            <v>52</v>
          </cell>
          <cell r="H70" t="str">
            <v>王江</v>
          </cell>
          <cell r="I70">
            <v>77</v>
          </cell>
          <cell r="J70" t="str">
            <v>张翠莲</v>
          </cell>
          <cell r="K70">
            <v>55</v>
          </cell>
          <cell r="L70" t="str">
            <v>杨艳</v>
          </cell>
          <cell r="M70">
            <v>52</v>
          </cell>
          <cell r="N70" t="str">
            <v>杨琴</v>
          </cell>
          <cell r="O70">
            <v>64</v>
          </cell>
          <cell r="P70" t="str">
            <v>胡柔殳</v>
          </cell>
        </row>
        <row r="71">
          <cell r="A71" t="str">
            <v>513422200304156020</v>
          </cell>
          <cell r="B71">
            <v>4</v>
          </cell>
          <cell r="C71" t="str">
            <v>朗色拉初</v>
          </cell>
          <cell r="D71">
            <v>315</v>
          </cell>
          <cell r="E71">
            <v>77</v>
          </cell>
          <cell r="F71" t="str">
            <v>周菊明</v>
          </cell>
          <cell r="G71">
            <v>56</v>
          </cell>
          <cell r="H71" t="str">
            <v>王江</v>
          </cell>
          <cell r="I71">
            <v>49</v>
          </cell>
          <cell r="J71" t="str">
            <v>张翠莲</v>
          </cell>
          <cell r="K71">
            <v>25</v>
          </cell>
          <cell r="L71" t="str">
            <v>杨艳</v>
          </cell>
          <cell r="M71">
            <v>48</v>
          </cell>
          <cell r="N71" t="str">
            <v>杨琴</v>
          </cell>
          <cell r="O71">
            <v>60</v>
          </cell>
          <cell r="P71" t="str">
            <v>胡柔殳</v>
          </cell>
        </row>
        <row r="72">
          <cell r="A72" t="str">
            <v>51342220021118601X</v>
          </cell>
          <cell r="B72">
            <v>1</v>
          </cell>
          <cell r="C72" t="str">
            <v>次尔扎西</v>
          </cell>
          <cell r="D72">
            <v>438</v>
          </cell>
          <cell r="E72">
            <v>75</v>
          </cell>
          <cell r="F72" t="str">
            <v>格绒燚西</v>
          </cell>
          <cell r="G72">
            <v>118</v>
          </cell>
          <cell r="H72" t="str">
            <v>马俊</v>
          </cell>
          <cell r="I72">
            <v>70</v>
          </cell>
          <cell r="J72" t="str">
            <v>拉初</v>
          </cell>
          <cell r="K72">
            <v>63</v>
          </cell>
          <cell r="L72" t="str">
            <v>纪春权</v>
          </cell>
          <cell r="M72">
            <v>48</v>
          </cell>
          <cell r="N72" t="str">
            <v>杨琴</v>
          </cell>
          <cell r="O72">
            <v>64</v>
          </cell>
          <cell r="P72" t="str">
            <v>邓倩</v>
          </cell>
        </row>
        <row r="73">
          <cell r="A73" t="str">
            <v>513422200310204420</v>
          </cell>
          <cell r="B73">
            <v>3</v>
          </cell>
          <cell r="C73" t="str">
            <v>金晓花</v>
          </cell>
          <cell r="D73">
            <v>378.5</v>
          </cell>
          <cell r="E73">
            <v>69</v>
          </cell>
          <cell r="F73" t="str">
            <v>岳子琦</v>
          </cell>
          <cell r="G73">
            <v>81</v>
          </cell>
          <cell r="H73" t="str">
            <v>马俊</v>
          </cell>
          <cell r="I73">
            <v>60.5</v>
          </cell>
          <cell r="J73" t="str">
            <v>周凯</v>
          </cell>
          <cell r="K73">
            <v>54</v>
          </cell>
          <cell r="L73" t="str">
            <v>那士信</v>
          </cell>
          <cell r="M73">
            <v>50</v>
          </cell>
          <cell r="N73" t="str">
            <v>金明龙</v>
          </cell>
          <cell r="O73">
            <v>64</v>
          </cell>
          <cell r="P73" t="str">
            <v>胡柔殳</v>
          </cell>
        </row>
        <row r="74">
          <cell r="A74" t="str">
            <v>513422200407180023</v>
          </cell>
          <cell r="B74">
            <v>2</v>
          </cell>
          <cell r="C74" t="str">
            <v>鲁妍</v>
          </cell>
          <cell r="D74">
            <v>332.5</v>
          </cell>
          <cell r="E74">
            <v>75</v>
          </cell>
          <cell r="F74" t="str">
            <v>格绒燚西</v>
          </cell>
          <cell r="G74">
            <v>48</v>
          </cell>
          <cell r="H74" t="str">
            <v>王江</v>
          </cell>
          <cell r="I74">
            <v>52.5</v>
          </cell>
          <cell r="J74" t="str">
            <v>周凯</v>
          </cell>
          <cell r="K74">
            <v>35</v>
          </cell>
          <cell r="L74" t="str">
            <v>那士信</v>
          </cell>
          <cell r="M74">
            <v>54</v>
          </cell>
          <cell r="N74" t="str">
            <v>降初里</v>
          </cell>
          <cell r="O74">
            <v>68</v>
          </cell>
          <cell r="P74" t="str">
            <v>刘壑</v>
          </cell>
        </row>
        <row r="75">
          <cell r="A75" t="str">
            <v>513422200202204829</v>
          </cell>
          <cell r="B75">
            <v>5</v>
          </cell>
          <cell r="C75" t="str">
            <v>央青</v>
          </cell>
          <cell r="D75">
            <v>441</v>
          </cell>
          <cell r="E75">
            <v>68</v>
          </cell>
          <cell r="F75" t="str">
            <v>周菊明</v>
          </cell>
          <cell r="G75">
            <v>98</v>
          </cell>
          <cell r="H75" t="str">
            <v>赵云川</v>
          </cell>
          <cell r="I75">
            <v>83</v>
          </cell>
          <cell r="J75" t="str">
            <v>张翠莲</v>
          </cell>
          <cell r="K75">
            <v>58</v>
          </cell>
          <cell r="L75" t="str">
            <v>杨艳</v>
          </cell>
          <cell r="M75">
            <v>68</v>
          </cell>
          <cell r="N75" t="str">
            <v>金明龙</v>
          </cell>
          <cell r="O75">
            <v>66</v>
          </cell>
          <cell r="P75" t="str">
            <v>邓倩</v>
          </cell>
        </row>
        <row r="76">
          <cell r="A76" t="str">
            <v>513422199907251523</v>
          </cell>
          <cell r="B76">
            <v>3</v>
          </cell>
          <cell r="C76" t="str">
            <v>马志英</v>
          </cell>
          <cell r="D76">
            <v>388</v>
          </cell>
          <cell r="E76">
            <v>76</v>
          </cell>
          <cell r="F76" t="str">
            <v>岳子琦</v>
          </cell>
          <cell r="G76">
            <v>79</v>
          </cell>
          <cell r="H76" t="str">
            <v>马俊</v>
          </cell>
          <cell r="I76">
            <v>59</v>
          </cell>
          <cell r="J76" t="str">
            <v>周凯</v>
          </cell>
          <cell r="K76">
            <v>53</v>
          </cell>
          <cell r="L76" t="str">
            <v>那士信</v>
          </cell>
          <cell r="M76">
            <v>43</v>
          </cell>
          <cell r="N76" t="str">
            <v>金明龙</v>
          </cell>
          <cell r="O76">
            <v>78</v>
          </cell>
          <cell r="P76" t="str">
            <v>胡柔殳</v>
          </cell>
        </row>
        <row r="77">
          <cell r="A77" t="str">
            <v>51342220040318481X</v>
          </cell>
          <cell r="B77">
            <v>4</v>
          </cell>
          <cell r="C77" t="str">
            <v>格绒启洛</v>
          </cell>
          <cell r="D77">
            <v>379.5</v>
          </cell>
          <cell r="E77">
            <v>74</v>
          </cell>
          <cell r="F77" t="str">
            <v>周菊明</v>
          </cell>
          <cell r="G77">
            <v>91</v>
          </cell>
          <cell r="H77" t="str">
            <v>王江</v>
          </cell>
          <cell r="I77">
            <v>59.5</v>
          </cell>
          <cell r="J77" t="str">
            <v>张翠莲</v>
          </cell>
          <cell r="K77">
            <v>50</v>
          </cell>
          <cell r="L77" t="str">
            <v>杨艳</v>
          </cell>
          <cell r="M77">
            <v>41</v>
          </cell>
          <cell r="N77" t="str">
            <v>杨琴</v>
          </cell>
          <cell r="O77">
            <v>64</v>
          </cell>
          <cell r="P77" t="str">
            <v>胡柔殳</v>
          </cell>
        </row>
        <row r="78">
          <cell r="A78" t="str">
            <v>513422200303081928</v>
          </cell>
          <cell r="B78">
            <v>1</v>
          </cell>
          <cell r="C78" t="str">
            <v>何珍</v>
          </cell>
          <cell r="D78">
            <v>442.5</v>
          </cell>
          <cell r="E78">
            <v>94</v>
          </cell>
          <cell r="F78" t="str">
            <v>格绒燚西</v>
          </cell>
          <cell r="G78">
            <v>70</v>
          </cell>
          <cell r="H78" t="str">
            <v>马俊</v>
          </cell>
          <cell r="I78">
            <v>100.5</v>
          </cell>
          <cell r="J78" t="str">
            <v>拉初</v>
          </cell>
          <cell r="K78">
            <v>56</v>
          </cell>
          <cell r="L78" t="str">
            <v>纪春权</v>
          </cell>
          <cell r="M78">
            <v>64</v>
          </cell>
          <cell r="N78" t="str">
            <v>杨琴</v>
          </cell>
          <cell r="O78">
            <v>58</v>
          </cell>
          <cell r="P78" t="str">
            <v>邓倩</v>
          </cell>
        </row>
        <row r="79">
          <cell r="A79" t="str">
            <v>513422200108032725</v>
          </cell>
          <cell r="B79">
            <v>1</v>
          </cell>
          <cell r="C79" t="str">
            <v>苏国英</v>
          </cell>
          <cell r="D79">
            <v>432</v>
          </cell>
          <cell r="E79">
            <v>80</v>
          </cell>
          <cell r="F79" t="str">
            <v>格绒燚西</v>
          </cell>
          <cell r="G79">
            <v>96</v>
          </cell>
          <cell r="H79" t="str">
            <v>马俊</v>
          </cell>
          <cell r="I79">
            <v>71</v>
          </cell>
          <cell r="J79" t="str">
            <v>拉初</v>
          </cell>
          <cell r="K79">
            <v>57</v>
          </cell>
          <cell r="L79" t="str">
            <v>纪春权</v>
          </cell>
          <cell r="M79">
            <v>60</v>
          </cell>
          <cell r="N79" t="str">
            <v>杨琴</v>
          </cell>
          <cell r="O79">
            <v>68</v>
          </cell>
          <cell r="P79" t="str">
            <v>邓倩</v>
          </cell>
        </row>
        <row r="80">
          <cell r="A80" t="str">
            <v>51342220030505291X</v>
          </cell>
          <cell r="B80">
            <v>2</v>
          </cell>
          <cell r="C80" t="str">
            <v>韩友真</v>
          </cell>
          <cell r="D80">
            <v>411</v>
          </cell>
          <cell r="E80">
            <v>79</v>
          </cell>
          <cell r="F80" t="str">
            <v>格绒燚西</v>
          </cell>
          <cell r="G80">
            <v>82</v>
          </cell>
          <cell r="H80" t="str">
            <v>王江</v>
          </cell>
          <cell r="I80">
            <v>71</v>
          </cell>
          <cell r="J80" t="str">
            <v>周凯</v>
          </cell>
          <cell r="K80">
            <v>53</v>
          </cell>
          <cell r="L80" t="str">
            <v>那士信</v>
          </cell>
          <cell r="M80">
            <v>46</v>
          </cell>
          <cell r="N80" t="str">
            <v>降初里</v>
          </cell>
          <cell r="O80">
            <v>80</v>
          </cell>
          <cell r="P80" t="str">
            <v>刘壑</v>
          </cell>
        </row>
        <row r="81">
          <cell r="A81" t="str">
            <v>513422200202152125</v>
          </cell>
          <cell r="B81">
            <v>5</v>
          </cell>
          <cell r="C81" t="str">
            <v>马小琳</v>
          </cell>
          <cell r="D81">
            <v>303</v>
          </cell>
          <cell r="E81">
            <v>74</v>
          </cell>
          <cell r="F81" t="str">
            <v>周菊明</v>
          </cell>
          <cell r="G81">
            <v>41</v>
          </cell>
          <cell r="H81" t="str">
            <v>赵云川</v>
          </cell>
          <cell r="I81">
            <v>54</v>
          </cell>
          <cell r="J81" t="str">
            <v>张翠莲</v>
          </cell>
          <cell r="K81">
            <v>43</v>
          </cell>
          <cell r="L81" t="str">
            <v>杨艳</v>
          </cell>
          <cell r="M81">
            <v>41</v>
          </cell>
          <cell r="N81" t="str">
            <v>金明龙</v>
          </cell>
          <cell r="O81">
            <v>50</v>
          </cell>
          <cell r="P81" t="str">
            <v>邓倩</v>
          </cell>
        </row>
        <row r="82">
          <cell r="A82" t="str">
            <v>513422200309041310</v>
          </cell>
          <cell r="B82">
            <v>4</v>
          </cell>
          <cell r="C82" t="str">
            <v>马小东</v>
          </cell>
          <cell r="D82">
            <v>354.5</v>
          </cell>
          <cell r="E82">
            <v>72</v>
          </cell>
          <cell r="F82" t="str">
            <v>周菊明</v>
          </cell>
          <cell r="G82">
            <v>70</v>
          </cell>
          <cell r="H82" t="str">
            <v>王江</v>
          </cell>
          <cell r="I82">
            <v>44.5</v>
          </cell>
          <cell r="J82" t="str">
            <v>张翠莲</v>
          </cell>
          <cell r="K82">
            <v>46</v>
          </cell>
          <cell r="L82" t="str">
            <v>杨艳</v>
          </cell>
          <cell r="M82">
            <v>60</v>
          </cell>
          <cell r="N82" t="str">
            <v>杨琴</v>
          </cell>
          <cell r="O82">
            <v>62</v>
          </cell>
          <cell r="P82" t="str">
            <v>胡柔殳</v>
          </cell>
        </row>
        <row r="83">
          <cell r="A83" t="str">
            <v>513422200410063821</v>
          </cell>
          <cell r="B83">
            <v>4</v>
          </cell>
          <cell r="C83" t="str">
            <v>廖棋燕</v>
          </cell>
          <cell r="D83">
            <v>379</v>
          </cell>
          <cell r="E83">
            <v>74</v>
          </cell>
          <cell r="F83" t="str">
            <v>周菊明</v>
          </cell>
          <cell r="G83">
            <v>88</v>
          </cell>
          <cell r="H83" t="str">
            <v>王江</v>
          </cell>
          <cell r="I83">
            <v>58</v>
          </cell>
          <cell r="J83" t="str">
            <v>张翠莲</v>
          </cell>
          <cell r="K83">
            <v>39</v>
          </cell>
          <cell r="L83" t="str">
            <v>杨艳</v>
          </cell>
          <cell r="M83">
            <v>62</v>
          </cell>
          <cell r="N83" t="str">
            <v>杨琴</v>
          </cell>
          <cell r="O83">
            <v>58</v>
          </cell>
          <cell r="P83" t="str">
            <v>胡柔殳</v>
          </cell>
        </row>
        <row r="84">
          <cell r="A84" t="str">
            <v>513422200103162512</v>
          </cell>
          <cell r="B84">
            <v>4</v>
          </cell>
          <cell r="C84" t="str">
            <v>熊小龙</v>
          </cell>
          <cell r="D84">
            <v>447.5</v>
          </cell>
          <cell r="E84">
            <v>75</v>
          </cell>
          <cell r="F84" t="str">
            <v>周菊明</v>
          </cell>
          <cell r="G84">
            <v>94</v>
          </cell>
          <cell r="H84" t="str">
            <v>王江</v>
          </cell>
          <cell r="I84">
            <v>52.5</v>
          </cell>
          <cell r="J84" t="str">
            <v>张翠莲</v>
          </cell>
          <cell r="K84">
            <v>70</v>
          </cell>
          <cell r="L84" t="str">
            <v>杨艳</v>
          </cell>
          <cell r="M84">
            <v>76</v>
          </cell>
          <cell r="N84" t="str">
            <v>杨琴</v>
          </cell>
          <cell r="O84">
            <v>80</v>
          </cell>
          <cell r="P84" t="str">
            <v>胡柔殳</v>
          </cell>
        </row>
        <row r="85">
          <cell r="A85" t="str">
            <v>513422200306104013</v>
          </cell>
          <cell r="B85">
            <v>5</v>
          </cell>
          <cell r="C85" t="str">
            <v>次尔偏初</v>
          </cell>
          <cell r="D85">
            <v>352</v>
          </cell>
          <cell r="E85">
            <v>74</v>
          </cell>
          <cell r="F85" t="str">
            <v>周菊明</v>
          </cell>
          <cell r="G85">
            <v>99</v>
          </cell>
          <cell r="H85" t="str">
            <v>赵云川</v>
          </cell>
          <cell r="I85">
            <v>55</v>
          </cell>
          <cell r="J85" t="str">
            <v>张翠莲</v>
          </cell>
          <cell r="K85">
            <v>30</v>
          </cell>
          <cell r="L85" t="str">
            <v>杨艳</v>
          </cell>
          <cell r="M85">
            <v>46</v>
          </cell>
          <cell r="N85" t="str">
            <v>金明龙</v>
          </cell>
          <cell r="O85">
            <v>48</v>
          </cell>
          <cell r="P85" t="str">
            <v>邓倩</v>
          </cell>
        </row>
        <row r="86">
          <cell r="A86" t="str">
            <v>513422200310280917</v>
          </cell>
          <cell r="B86">
            <v>2</v>
          </cell>
          <cell r="C86" t="str">
            <v>熊咪桐</v>
          </cell>
          <cell r="D86">
            <v>299.5</v>
          </cell>
          <cell r="E86">
            <v>72</v>
          </cell>
          <cell r="F86" t="str">
            <v>格绒燚西</v>
          </cell>
          <cell r="G86">
            <v>50</v>
          </cell>
          <cell r="H86" t="str">
            <v>王江</v>
          </cell>
          <cell r="I86">
            <v>41.5</v>
          </cell>
          <cell r="J86" t="str">
            <v>周凯</v>
          </cell>
          <cell r="K86">
            <v>37</v>
          </cell>
          <cell r="L86" t="str">
            <v>那士信</v>
          </cell>
          <cell r="M86">
            <v>43</v>
          </cell>
          <cell r="N86" t="str">
            <v>降初里</v>
          </cell>
          <cell r="O86">
            <v>56</v>
          </cell>
          <cell r="P86" t="str">
            <v>刘壑</v>
          </cell>
        </row>
        <row r="87">
          <cell r="A87" t="str">
            <v>513422200302057029</v>
          </cell>
          <cell r="B87">
            <v>5</v>
          </cell>
          <cell r="C87" t="str">
            <v>次仁其初</v>
          </cell>
          <cell r="D87">
            <v>356.5</v>
          </cell>
          <cell r="E87">
            <v>85</v>
          </cell>
          <cell r="F87" t="str">
            <v>周菊明</v>
          </cell>
          <cell r="G87">
            <v>80</v>
          </cell>
          <cell r="H87" t="str">
            <v>赵云川</v>
          </cell>
          <cell r="I87">
            <v>46.5</v>
          </cell>
          <cell r="J87" t="str">
            <v>张翠莲</v>
          </cell>
          <cell r="K87">
            <v>57</v>
          </cell>
          <cell r="L87" t="str">
            <v>杨艳</v>
          </cell>
          <cell r="M87">
            <v>36</v>
          </cell>
          <cell r="N87" t="str">
            <v>金明龙</v>
          </cell>
          <cell r="O87">
            <v>52</v>
          </cell>
          <cell r="P87" t="str">
            <v>邓倩</v>
          </cell>
        </row>
        <row r="88">
          <cell r="A88" t="str">
            <v>513422200202100720</v>
          </cell>
          <cell r="B88">
            <v>2</v>
          </cell>
          <cell r="C88" t="str">
            <v>马布几嫫</v>
          </cell>
          <cell r="D88">
            <v>373.5</v>
          </cell>
          <cell r="E88">
            <v>83</v>
          </cell>
          <cell r="F88" t="str">
            <v>格绒燚西</v>
          </cell>
          <cell r="G88">
            <v>70</v>
          </cell>
          <cell r="H88" t="str">
            <v>王江</v>
          </cell>
          <cell r="I88">
            <v>62.5</v>
          </cell>
          <cell r="J88" t="str">
            <v>周凯</v>
          </cell>
          <cell r="K88">
            <v>47</v>
          </cell>
          <cell r="L88" t="str">
            <v>那士信</v>
          </cell>
          <cell r="M88">
            <v>49</v>
          </cell>
          <cell r="N88" t="str">
            <v>降初里</v>
          </cell>
          <cell r="O88">
            <v>62</v>
          </cell>
          <cell r="P88" t="str">
            <v>刘壑</v>
          </cell>
        </row>
        <row r="89">
          <cell r="A89" t="str">
            <v>513422200412112121</v>
          </cell>
          <cell r="B89">
            <v>1</v>
          </cell>
          <cell r="C89" t="str">
            <v>次里祝玛</v>
          </cell>
          <cell r="D89">
            <v>473</v>
          </cell>
          <cell r="E89">
            <v>80</v>
          </cell>
          <cell r="F89" t="str">
            <v>格绒燚西</v>
          </cell>
          <cell r="G89">
            <v>111</v>
          </cell>
          <cell r="H89" t="str">
            <v>马俊</v>
          </cell>
          <cell r="I89">
            <v>96</v>
          </cell>
          <cell r="J89" t="str">
            <v>拉初</v>
          </cell>
          <cell r="K89">
            <v>62</v>
          </cell>
          <cell r="L89" t="str">
            <v>纪春权</v>
          </cell>
          <cell r="M89">
            <v>57</v>
          </cell>
          <cell r="N89" t="str">
            <v>杨琴</v>
          </cell>
          <cell r="O89">
            <v>67</v>
          </cell>
          <cell r="P89" t="str">
            <v>邓倩</v>
          </cell>
        </row>
        <row r="90">
          <cell r="A90" t="str">
            <v>513422200504012937</v>
          </cell>
          <cell r="B90">
            <v>4</v>
          </cell>
          <cell r="C90" t="str">
            <v>王才万</v>
          </cell>
          <cell r="D90">
            <v>393.5</v>
          </cell>
          <cell r="E90">
            <v>81</v>
          </cell>
          <cell r="F90" t="str">
            <v>周菊明</v>
          </cell>
          <cell r="G90">
            <v>75</v>
          </cell>
          <cell r="H90" t="str">
            <v>王江</v>
          </cell>
          <cell r="I90">
            <v>58.5</v>
          </cell>
          <cell r="J90" t="str">
            <v>张翠莲</v>
          </cell>
          <cell r="K90">
            <v>47</v>
          </cell>
          <cell r="L90" t="str">
            <v>杨艳</v>
          </cell>
          <cell r="M90">
            <v>62</v>
          </cell>
          <cell r="N90" t="str">
            <v>杨琴</v>
          </cell>
          <cell r="O90">
            <v>70</v>
          </cell>
          <cell r="P90" t="str">
            <v>胡柔殳</v>
          </cell>
        </row>
        <row r="91">
          <cell r="A91" t="str">
            <v>513422200102011528</v>
          </cell>
          <cell r="B91">
            <v>5</v>
          </cell>
          <cell r="C91" t="str">
            <v>沈医生</v>
          </cell>
          <cell r="D91">
            <v>352</v>
          </cell>
          <cell r="E91">
            <v>75</v>
          </cell>
          <cell r="F91" t="str">
            <v>周菊明</v>
          </cell>
          <cell r="G91">
            <v>55</v>
          </cell>
          <cell r="H91" t="str">
            <v>赵云川</v>
          </cell>
          <cell r="I91">
            <v>61</v>
          </cell>
          <cell r="J91" t="str">
            <v>张翠莲</v>
          </cell>
          <cell r="K91">
            <v>54</v>
          </cell>
          <cell r="L91" t="str">
            <v>杨艳</v>
          </cell>
          <cell r="M91">
            <v>45</v>
          </cell>
          <cell r="N91" t="str">
            <v>金明龙</v>
          </cell>
          <cell r="O91">
            <v>62</v>
          </cell>
          <cell r="P91" t="str">
            <v>邓倩</v>
          </cell>
        </row>
        <row r="92">
          <cell r="A92" t="str">
            <v>51342220030908111X</v>
          </cell>
          <cell r="B92">
            <v>5</v>
          </cell>
          <cell r="C92" t="str">
            <v>吕刚</v>
          </cell>
          <cell r="D92">
            <v>305.5</v>
          </cell>
          <cell r="E92">
            <v>71</v>
          </cell>
          <cell r="F92" t="str">
            <v>周菊明</v>
          </cell>
          <cell r="G92">
            <v>41</v>
          </cell>
          <cell r="H92" t="str">
            <v>赵云川</v>
          </cell>
          <cell r="I92">
            <v>45.5</v>
          </cell>
          <cell r="J92" t="str">
            <v>张翠莲</v>
          </cell>
          <cell r="K92">
            <v>35</v>
          </cell>
          <cell r="L92" t="str">
            <v>杨艳</v>
          </cell>
          <cell r="M92">
            <v>63</v>
          </cell>
          <cell r="N92" t="str">
            <v>金明龙</v>
          </cell>
          <cell r="O92">
            <v>50</v>
          </cell>
          <cell r="P92" t="str">
            <v>邓倩</v>
          </cell>
        </row>
        <row r="93">
          <cell r="A93" t="str">
            <v>513422200108142318</v>
          </cell>
          <cell r="B93">
            <v>4</v>
          </cell>
          <cell r="C93" t="str">
            <v>杨晓红</v>
          </cell>
          <cell r="D93">
            <v>288.5</v>
          </cell>
          <cell r="E93">
            <v>78</v>
          </cell>
          <cell r="F93" t="str">
            <v>周菊明</v>
          </cell>
          <cell r="G93">
            <v>39</v>
          </cell>
          <cell r="H93" t="str">
            <v>王江</v>
          </cell>
          <cell r="I93">
            <v>44.5</v>
          </cell>
          <cell r="J93" t="str">
            <v>张翠莲</v>
          </cell>
          <cell r="K93">
            <v>41</v>
          </cell>
          <cell r="L93" t="str">
            <v>杨艳</v>
          </cell>
          <cell r="M93">
            <v>34</v>
          </cell>
          <cell r="N93" t="str">
            <v>杨琴</v>
          </cell>
          <cell r="O93">
            <v>52</v>
          </cell>
          <cell r="P93" t="str">
            <v>胡柔殳</v>
          </cell>
        </row>
        <row r="94">
          <cell r="A94" t="str">
            <v>513422200308130311</v>
          </cell>
          <cell r="B94">
            <v>1</v>
          </cell>
          <cell r="C94" t="str">
            <v>仁青扎西</v>
          </cell>
          <cell r="D94">
            <v>432.5</v>
          </cell>
          <cell r="E94">
            <v>81</v>
          </cell>
          <cell r="F94" t="str">
            <v>格绒燚西</v>
          </cell>
          <cell r="G94">
            <v>79</v>
          </cell>
          <cell r="H94" t="str">
            <v>马俊</v>
          </cell>
          <cell r="I94">
            <v>65.5</v>
          </cell>
          <cell r="J94" t="str">
            <v>拉初</v>
          </cell>
          <cell r="K94">
            <v>61</v>
          </cell>
          <cell r="L94" t="str">
            <v>纪春权</v>
          </cell>
          <cell r="M94">
            <v>66</v>
          </cell>
          <cell r="N94" t="str">
            <v>杨琴</v>
          </cell>
          <cell r="O94">
            <v>80</v>
          </cell>
          <cell r="P94" t="str">
            <v>邓倩</v>
          </cell>
        </row>
        <row r="95">
          <cell r="A95" t="str">
            <v>513422200509203820</v>
          </cell>
          <cell r="B95">
            <v>1</v>
          </cell>
          <cell r="C95" t="str">
            <v>扎西央青</v>
          </cell>
          <cell r="D95">
            <v>466.5</v>
          </cell>
          <cell r="E95">
            <v>83</v>
          </cell>
          <cell r="F95" t="str">
            <v>格绒燚西</v>
          </cell>
          <cell r="G95">
            <v>67</v>
          </cell>
          <cell r="H95" t="str">
            <v>马俊</v>
          </cell>
          <cell r="I95">
            <v>109.5</v>
          </cell>
          <cell r="J95" t="str">
            <v>拉初</v>
          </cell>
          <cell r="K95">
            <v>53</v>
          </cell>
          <cell r="L95" t="str">
            <v>纪春权</v>
          </cell>
          <cell r="M95">
            <v>80</v>
          </cell>
          <cell r="N95" t="str">
            <v>杨琴</v>
          </cell>
          <cell r="O95">
            <v>74</v>
          </cell>
          <cell r="P95" t="str">
            <v>邓倩</v>
          </cell>
        </row>
        <row r="96">
          <cell r="A96" t="str">
            <v>51342220030504002X</v>
          </cell>
          <cell r="B96">
            <v>4</v>
          </cell>
          <cell r="C96" t="str">
            <v>苏怡</v>
          </cell>
          <cell r="D96">
            <v>328.5</v>
          </cell>
          <cell r="E96">
            <v>76</v>
          </cell>
          <cell r="F96" t="str">
            <v>周菊明</v>
          </cell>
          <cell r="G96">
            <v>63</v>
          </cell>
          <cell r="H96" t="str">
            <v>王江</v>
          </cell>
          <cell r="I96">
            <v>59.5</v>
          </cell>
          <cell r="J96" t="str">
            <v>张翠莲</v>
          </cell>
          <cell r="K96">
            <v>37</v>
          </cell>
          <cell r="L96" t="str">
            <v>杨艳</v>
          </cell>
          <cell r="M96">
            <v>47</v>
          </cell>
          <cell r="N96" t="str">
            <v>杨琴</v>
          </cell>
          <cell r="O96">
            <v>46</v>
          </cell>
          <cell r="P96" t="str">
            <v>胡柔殳</v>
          </cell>
        </row>
        <row r="97">
          <cell r="A97" t="str">
            <v>513422200309166623</v>
          </cell>
          <cell r="B97">
            <v>1</v>
          </cell>
          <cell r="C97" t="str">
            <v>韩林美</v>
          </cell>
          <cell r="D97">
            <v>459</v>
          </cell>
          <cell r="E97">
            <v>91</v>
          </cell>
          <cell r="F97" t="str">
            <v>格绒燚西</v>
          </cell>
          <cell r="G97">
            <v>91</v>
          </cell>
          <cell r="H97" t="str">
            <v>马俊</v>
          </cell>
          <cell r="I97">
            <v>91</v>
          </cell>
          <cell r="J97" t="str">
            <v>拉初</v>
          </cell>
          <cell r="K97">
            <v>60</v>
          </cell>
          <cell r="L97" t="str">
            <v>纪春权</v>
          </cell>
          <cell r="M97">
            <v>54</v>
          </cell>
          <cell r="N97" t="str">
            <v>杨琴</v>
          </cell>
          <cell r="O97">
            <v>72</v>
          </cell>
          <cell r="P97" t="str">
            <v>邓倩</v>
          </cell>
        </row>
        <row r="98">
          <cell r="A98" t="str">
            <v>513422200404251922</v>
          </cell>
          <cell r="B98">
            <v>1</v>
          </cell>
          <cell r="C98" t="str">
            <v>米云凤</v>
          </cell>
          <cell r="D98">
            <v>371.5</v>
          </cell>
          <cell r="E98">
            <v>73</v>
          </cell>
          <cell r="F98" t="str">
            <v>格绒燚西</v>
          </cell>
          <cell r="G98">
            <v>45</v>
          </cell>
          <cell r="H98" t="str">
            <v>马俊</v>
          </cell>
          <cell r="I98">
            <v>99.5</v>
          </cell>
          <cell r="J98" t="str">
            <v>拉初</v>
          </cell>
          <cell r="K98">
            <v>46</v>
          </cell>
          <cell r="L98" t="str">
            <v>纪春权</v>
          </cell>
          <cell r="M98">
            <v>50</v>
          </cell>
          <cell r="N98" t="str">
            <v>杨琴</v>
          </cell>
          <cell r="O98">
            <v>58</v>
          </cell>
          <cell r="P98" t="str">
            <v>邓倩</v>
          </cell>
        </row>
        <row r="99">
          <cell r="A99" t="str">
            <v>513422200201052763</v>
          </cell>
          <cell r="B99">
            <v>5</v>
          </cell>
          <cell r="C99" t="str">
            <v>沈英英</v>
          </cell>
          <cell r="D99">
            <v>335.5</v>
          </cell>
          <cell r="E99">
            <v>66</v>
          </cell>
          <cell r="F99" t="str">
            <v>周菊明</v>
          </cell>
          <cell r="G99">
            <v>50</v>
          </cell>
          <cell r="H99" t="str">
            <v>赵云川</v>
          </cell>
          <cell r="I99">
            <v>79.5</v>
          </cell>
          <cell r="J99" t="str">
            <v>张翠莲</v>
          </cell>
          <cell r="K99">
            <v>45</v>
          </cell>
          <cell r="L99" t="str">
            <v>杨艳</v>
          </cell>
          <cell r="M99">
            <v>47</v>
          </cell>
          <cell r="N99" t="str">
            <v>金明龙</v>
          </cell>
          <cell r="O99">
            <v>48</v>
          </cell>
          <cell r="P99" t="str">
            <v>邓倩</v>
          </cell>
        </row>
        <row r="100">
          <cell r="A100" t="str">
            <v>51342220040628172X</v>
          </cell>
          <cell r="B100">
            <v>4</v>
          </cell>
          <cell r="C100" t="str">
            <v>忠勇次尔</v>
          </cell>
          <cell r="D100">
            <v>425</v>
          </cell>
          <cell r="E100">
            <v>82</v>
          </cell>
          <cell r="F100" t="str">
            <v>周菊明</v>
          </cell>
          <cell r="G100">
            <v>85</v>
          </cell>
          <cell r="H100" t="str">
            <v>王江</v>
          </cell>
          <cell r="I100">
            <v>71</v>
          </cell>
          <cell r="J100" t="str">
            <v>张翠莲</v>
          </cell>
          <cell r="K100">
            <v>57</v>
          </cell>
          <cell r="L100" t="str">
            <v>杨艳</v>
          </cell>
          <cell r="M100">
            <v>60</v>
          </cell>
          <cell r="N100" t="str">
            <v>杨琴</v>
          </cell>
          <cell r="O100">
            <v>70</v>
          </cell>
          <cell r="P100" t="str">
            <v>胡柔殳</v>
          </cell>
        </row>
        <row r="101">
          <cell r="A101" t="str">
            <v>513422200211036812</v>
          </cell>
          <cell r="B101">
            <v>3</v>
          </cell>
          <cell r="C101" t="str">
            <v>马什林</v>
          </cell>
          <cell r="D101">
            <v>371</v>
          </cell>
          <cell r="E101">
            <v>63</v>
          </cell>
          <cell r="F101" t="str">
            <v>岳子琦</v>
          </cell>
          <cell r="G101">
            <v>72</v>
          </cell>
          <cell r="H101" t="str">
            <v>马俊</v>
          </cell>
          <cell r="I101">
            <v>46</v>
          </cell>
          <cell r="J101" t="str">
            <v>周凯</v>
          </cell>
          <cell r="K101">
            <v>50</v>
          </cell>
          <cell r="L101" t="str">
            <v>那士信</v>
          </cell>
          <cell r="M101">
            <v>70</v>
          </cell>
          <cell r="N101" t="str">
            <v>金明龙</v>
          </cell>
          <cell r="O101">
            <v>70</v>
          </cell>
          <cell r="P101" t="str">
            <v>胡柔殳</v>
          </cell>
        </row>
        <row r="102">
          <cell r="A102" t="str">
            <v>513422200311151914</v>
          </cell>
          <cell r="B102">
            <v>2</v>
          </cell>
          <cell r="C102" t="str">
            <v>伍辉</v>
          </cell>
          <cell r="D102">
            <v>454</v>
          </cell>
          <cell r="E102">
            <v>82</v>
          </cell>
          <cell r="F102" t="str">
            <v>格绒燚西</v>
          </cell>
          <cell r="G102">
            <v>117</v>
          </cell>
          <cell r="H102" t="str">
            <v>王江</v>
          </cell>
          <cell r="I102">
            <v>81</v>
          </cell>
          <cell r="J102" t="str">
            <v>周凯</v>
          </cell>
          <cell r="K102">
            <v>53</v>
          </cell>
          <cell r="L102" t="str">
            <v>那士信</v>
          </cell>
          <cell r="M102">
            <v>65</v>
          </cell>
          <cell r="N102" t="str">
            <v>降初里</v>
          </cell>
          <cell r="O102">
            <v>56</v>
          </cell>
          <cell r="P102" t="str">
            <v>刘壑</v>
          </cell>
        </row>
        <row r="103">
          <cell r="A103" t="str">
            <v>513422200504102529</v>
          </cell>
          <cell r="B103">
            <v>3</v>
          </cell>
          <cell r="C103" t="str">
            <v>甘央青</v>
          </cell>
          <cell r="D103">
            <v>363.5</v>
          </cell>
          <cell r="E103">
            <v>78</v>
          </cell>
          <cell r="F103" t="str">
            <v>岳子琦</v>
          </cell>
          <cell r="G103">
            <v>59</v>
          </cell>
          <cell r="H103" t="str">
            <v>马俊</v>
          </cell>
          <cell r="I103">
            <v>59.5</v>
          </cell>
          <cell r="J103" t="str">
            <v>周凯</v>
          </cell>
          <cell r="K103">
            <v>56</v>
          </cell>
          <cell r="L103" t="str">
            <v>那士信</v>
          </cell>
          <cell r="M103">
            <v>61</v>
          </cell>
          <cell r="N103" t="str">
            <v>金明龙</v>
          </cell>
          <cell r="O103">
            <v>50</v>
          </cell>
          <cell r="P103" t="str">
            <v>胡柔殳</v>
          </cell>
        </row>
        <row r="104">
          <cell r="A104" t="str">
            <v>513422200210096856</v>
          </cell>
          <cell r="B104">
            <v>3</v>
          </cell>
          <cell r="C104" t="str">
            <v>旦珠</v>
          </cell>
          <cell r="D104">
            <v>346.5</v>
          </cell>
          <cell r="E104">
            <v>75</v>
          </cell>
          <cell r="F104" t="str">
            <v>岳子琦</v>
          </cell>
          <cell r="G104">
            <v>62</v>
          </cell>
          <cell r="H104" t="str">
            <v>马俊</v>
          </cell>
          <cell r="I104">
            <v>51.5</v>
          </cell>
          <cell r="J104" t="str">
            <v>周凯</v>
          </cell>
          <cell r="K104">
            <v>55</v>
          </cell>
          <cell r="L104" t="str">
            <v>那士信</v>
          </cell>
          <cell r="M104">
            <v>45</v>
          </cell>
          <cell r="N104" t="str">
            <v>金明龙</v>
          </cell>
          <cell r="O104">
            <v>58</v>
          </cell>
          <cell r="P104" t="str">
            <v>胡柔殳</v>
          </cell>
        </row>
        <row r="105">
          <cell r="A105" t="str">
            <v>513422200004064829</v>
          </cell>
          <cell r="B105">
            <v>2</v>
          </cell>
          <cell r="C105" t="str">
            <v>央宗</v>
          </cell>
          <cell r="D105">
            <v>339</v>
          </cell>
          <cell r="E105">
            <v>80</v>
          </cell>
          <cell r="F105" t="str">
            <v>格绒燚西</v>
          </cell>
          <cell r="G105">
            <v>64</v>
          </cell>
          <cell r="H105" t="str">
            <v>王江</v>
          </cell>
          <cell r="I105">
            <v>70</v>
          </cell>
          <cell r="J105" t="str">
            <v>周凯</v>
          </cell>
          <cell r="K105">
            <v>31</v>
          </cell>
          <cell r="L105" t="str">
            <v>那士信</v>
          </cell>
          <cell r="M105">
            <v>30</v>
          </cell>
          <cell r="N105" t="str">
            <v>降初里</v>
          </cell>
          <cell r="O105">
            <v>64</v>
          </cell>
          <cell r="P105" t="str">
            <v>刘壑</v>
          </cell>
        </row>
        <row r="106">
          <cell r="A106" t="str">
            <v>513422200202012915</v>
          </cell>
          <cell r="B106">
            <v>5</v>
          </cell>
          <cell r="C106" t="str">
            <v>唐小松</v>
          </cell>
          <cell r="D106">
            <v>285.5</v>
          </cell>
          <cell r="E106">
            <v>67</v>
          </cell>
          <cell r="F106" t="str">
            <v>周菊明</v>
          </cell>
          <cell r="G106">
            <v>60</v>
          </cell>
          <cell r="H106" t="str">
            <v>赵云川</v>
          </cell>
          <cell r="I106">
            <v>48.5</v>
          </cell>
          <cell r="J106" t="str">
            <v>张翠莲</v>
          </cell>
          <cell r="K106">
            <v>26</v>
          </cell>
          <cell r="L106" t="str">
            <v>杨艳</v>
          </cell>
          <cell r="M106">
            <v>40</v>
          </cell>
          <cell r="N106" t="str">
            <v>金明龙</v>
          </cell>
          <cell r="O106">
            <v>44</v>
          </cell>
          <cell r="P106" t="str">
            <v>邓倩</v>
          </cell>
        </row>
        <row r="107">
          <cell r="A107" t="str">
            <v>513422200304081110</v>
          </cell>
          <cell r="B107">
            <v>4</v>
          </cell>
          <cell r="C107" t="str">
            <v>马江龙</v>
          </cell>
          <cell r="D107">
            <v>319</v>
          </cell>
          <cell r="E107">
            <v>81</v>
          </cell>
          <cell r="F107" t="str">
            <v>周菊明</v>
          </cell>
          <cell r="G107">
            <v>50</v>
          </cell>
          <cell r="H107" t="str">
            <v>王江</v>
          </cell>
          <cell r="I107">
            <v>43</v>
          </cell>
          <cell r="J107" t="str">
            <v>张翠莲</v>
          </cell>
          <cell r="K107">
            <v>39</v>
          </cell>
          <cell r="L107" t="str">
            <v>杨艳</v>
          </cell>
          <cell r="M107">
            <v>48</v>
          </cell>
          <cell r="N107" t="str">
            <v>杨琴</v>
          </cell>
          <cell r="O107">
            <v>58</v>
          </cell>
          <cell r="P107" t="str">
            <v>胡柔殳</v>
          </cell>
        </row>
        <row r="108">
          <cell r="A108" t="str">
            <v>513422200208161313</v>
          </cell>
          <cell r="B108">
            <v>4</v>
          </cell>
          <cell r="C108" t="str">
            <v>李军</v>
          </cell>
          <cell r="D108">
            <v>418</v>
          </cell>
          <cell r="E108">
            <v>74</v>
          </cell>
          <cell r="F108" t="str">
            <v>周菊明</v>
          </cell>
          <cell r="G108">
            <v>70</v>
          </cell>
          <cell r="H108" t="str">
            <v>王江</v>
          </cell>
          <cell r="I108">
            <v>47</v>
          </cell>
          <cell r="J108" t="str">
            <v>张翠莲</v>
          </cell>
          <cell r="K108">
            <v>72</v>
          </cell>
          <cell r="L108" t="str">
            <v>杨艳</v>
          </cell>
          <cell r="M108">
            <v>76</v>
          </cell>
          <cell r="N108" t="str">
            <v>杨琴</v>
          </cell>
          <cell r="O108">
            <v>79</v>
          </cell>
          <cell r="P108" t="str">
            <v>胡柔殳</v>
          </cell>
        </row>
        <row r="109">
          <cell r="A109" t="str">
            <v>513422200204253624</v>
          </cell>
          <cell r="B109">
            <v>1</v>
          </cell>
          <cell r="C109" t="str">
            <v>王兴萍</v>
          </cell>
          <cell r="D109">
            <v>472.5</v>
          </cell>
          <cell r="E109">
            <v>85</v>
          </cell>
          <cell r="F109" t="str">
            <v>格绒燚西</v>
          </cell>
          <cell r="G109">
            <v>102</v>
          </cell>
          <cell r="H109" t="str">
            <v>马俊</v>
          </cell>
          <cell r="I109">
            <v>97.5</v>
          </cell>
          <cell r="J109" t="str">
            <v>拉初</v>
          </cell>
          <cell r="K109">
            <v>63</v>
          </cell>
          <cell r="L109" t="str">
            <v>纪春权</v>
          </cell>
          <cell r="M109">
            <v>59</v>
          </cell>
          <cell r="N109" t="str">
            <v>杨琴</v>
          </cell>
          <cell r="O109">
            <v>66</v>
          </cell>
          <cell r="P109" t="str">
            <v>邓倩</v>
          </cell>
        </row>
        <row r="110">
          <cell r="A110" t="str">
            <v>513422199901092920</v>
          </cell>
          <cell r="B110">
            <v>3</v>
          </cell>
          <cell r="C110" t="str">
            <v>苟友玲</v>
          </cell>
          <cell r="D110">
            <v>377.5</v>
          </cell>
          <cell r="E110">
            <v>74</v>
          </cell>
          <cell r="F110" t="str">
            <v>岳子琦</v>
          </cell>
          <cell r="G110">
            <v>61</v>
          </cell>
          <cell r="H110" t="str">
            <v>马俊</v>
          </cell>
          <cell r="I110">
            <v>67.5</v>
          </cell>
          <cell r="J110" t="str">
            <v>周凯</v>
          </cell>
          <cell r="K110">
            <v>59</v>
          </cell>
          <cell r="L110" t="str">
            <v>那士信</v>
          </cell>
          <cell r="M110">
            <v>54</v>
          </cell>
          <cell r="N110" t="str">
            <v>金明龙</v>
          </cell>
          <cell r="O110">
            <v>62</v>
          </cell>
          <cell r="P110" t="str">
            <v>胡柔殳</v>
          </cell>
        </row>
        <row r="111">
          <cell r="A111" t="str">
            <v>513422199902026829</v>
          </cell>
          <cell r="B111">
            <v>3</v>
          </cell>
          <cell r="C111" t="str">
            <v>阿落</v>
          </cell>
          <cell r="D111">
            <v>394</v>
          </cell>
          <cell r="E111">
            <v>79</v>
          </cell>
          <cell r="F111" t="str">
            <v>岳子琦</v>
          </cell>
          <cell r="G111">
            <v>70</v>
          </cell>
          <cell r="H111" t="str">
            <v>马俊</v>
          </cell>
          <cell r="I111">
            <v>72</v>
          </cell>
          <cell r="J111" t="str">
            <v>周凯</v>
          </cell>
          <cell r="K111">
            <v>56</v>
          </cell>
          <cell r="L111" t="str">
            <v>那士信</v>
          </cell>
          <cell r="M111">
            <v>57</v>
          </cell>
          <cell r="N111" t="str">
            <v>金明龙</v>
          </cell>
          <cell r="O111">
            <v>60</v>
          </cell>
          <cell r="P111" t="str">
            <v>胡柔殳</v>
          </cell>
        </row>
        <row r="112">
          <cell r="A112" t="str">
            <v>513422200111231522</v>
          </cell>
          <cell r="B112">
            <v>2</v>
          </cell>
          <cell r="C112" t="str">
            <v>马克的莫</v>
          </cell>
          <cell r="D112">
            <v>296</v>
          </cell>
          <cell r="E112">
            <v>64</v>
          </cell>
          <cell r="F112" t="str">
            <v>格绒燚西</v>
          </cell>
          <cell r="G112">
            <v>64</v>
          </cell>
          <cell r="H112" t="str">
            <v>王江</v>
          </cell>
          <cell r="I112">
            <v>53</v>
          </cell>
          <cell r="J112" t="str">
            <v>周凯</v>
          </cell>
          <cell r="K112">
            <v>31</v>
          </cell>
          <cell r="L112" t="str">
            <v>那士信</v>
          </cell>
          <cell r="M112">
            <v>38</v>
          </cell>
          <cell r="N112" t="str">
            <v>降初里</v>
          </cell>
          <cell r="O112">
            <v>46</v>
          </cell>
          <cell r="P112" t="str">
            <v>刘壑</v>
          </cell>
        </row>
        <row r="113">
          <cell r="A113" t="str">
            <v>513422200109302926</v>
          </cell>
          <cell r="B113">
            <v>5</v>
          </cell>
          <cell r="C113" t="str">
            <v>沈幺明</v>
          </cell>
          <cell r="D113">
            <v>463</v>
          </cell>
          <cell r="E113">
            <v>82</v>
          </cell>
          <cell r="F113" t="str">
            <v>周菊明</v>
          </cell>
          <cell r="G113">
            <v>86</v>
          </cell>
          <cell r="H113" t="str">
            <v>赵云川</v>
          </cell>
          <cell r="I113">
            <v>87</v>
          </cell>
          <cell r="J113" t="str">
            <v>张翠莲</v>
          </cell>
          <cell r="K113">
            <v>72</v>
          </cell>
          <cell r="L113" t="str">
            <v>杨艳</v>
          </cell>
          <cell r="M113">
            <v>60</v>
          </cell>
          <cell r="N113" t="str">
            <v>金明龙</v>
          </cell>
          <cell r="O113">
            <v>76</v>
          </cell>
          <cell r="P113" t="str">
            <v>邓倩</v>
          </cell>
        </row>
        <row r="114">
          <cell r="A114" t="str">
            <v>513422200210102910</v>
          </cell>
          <cell r="B114">
            <v>4</v>
          </cell>
          <cell r="C114" t="str">
            <v>邱阿撒</v>
          </cell>
          <cell r="D114">
            <v>359</v>
          </cell>
          <cell r="E114">
            <v>60</v>
          </cell>
          <cell r="F114" t="str">
            <v>周菊明</v>
          </cell>
          <cell r="G114">
            <v>92</v>
          </cell>
          <cell r="H114" t="str">
            <v>王江</v>
          </cell>
          <cell r="I114">
            <v>52</v>
          </cell>
          <cell r="J114" t="str">
            <v>张翠莲</v>
          </cell>
          <cell r="K114">
            <v>46</v>
          </cell>
          <cell r="L114" t="str">
            <v>杨艳</v>
          </cell>
          <cell r="M114">
            <v>47</v>
          </cell>
          <cell r="N114" t="str">
            <v>杨琴</v>
          </cell>
          <cell r="O114">
            <v>62</v>
          </cell>
          <cell r="P114" t="str">
            <v>胡柔殳</v>
          </cell>
        </row>
        <row r="115">
          <cell r="A115" t="str">
            <v>513422199903152560</v>
          </cell>
          <cell r="B115">
            <v>2</v>
          </cell>
          <cell r="C115" t="str">
            <v>伍春秀</v>
          </cell>
          <cell r="D115">
            <v>355</v>
          </cell>
          <cell r="E115">
            <v>77</v>
          </cell>
          <cell r="F115" t="str">
            <v>格绒燚西</v>
          </cell>
          <cell r="G115">
            <v>86</v>
          </cell>
          <cell r="H115" t="str">
            <v>王江</v>
          </cell>
          <cell r="I115">
            <v>48</v>
          </cell>
          <cell r="J115" t="str">
            <v>周凯</v>
          </cell>
          <cell r="K115">
            <v>38</v>
          </cell>
          <cell r="L115" t="str">
            <v>那士信</v>
          </cell>
          <cell r="M115">
            <v>40</v>
          </cell>
          <cell r="N115" t="str">
            <v>降初里</v>
          </cell>
          <cell r="O115">
            <v>66</v>
          </cell>
          <cell r="P115" t="str">
            <v>刘壑</v>
          </cell>
        </row>
        <row r="116">
          <cell r="A116" t="str">
            <v>513422200111253828</v>
          </cell>
          <cell r="B116">
            <v>2</v>
          </cell>
          <cell r="C116" t="str">
            <v>蒋永琼</v>
          </cell>
          <cell r="D116">
            <v>365.5</v>
          </cell>
          <cell r="E116">
            <v>84</v>
          </cell>
          <cell r="F116" t="str">
            <v>格绒燚西</v>
          </cell>
          <cell r="G116">
            <v>48</v>
          </cell>
          <cell r="H116" t="str">
            <v>王江</v>
          </cell>
          <cell r="I116">
            <v>64.5</v>
          </cell>
          <cell r="J116" t="str">
            <v>周凯</v>
          </cell>
          <cell r="K116">
            <v>52</v>
          </cell>
          <cell r="L116" t="str">
            <v>那士信</v>
          </cell>
          <cell r="M116">
            <v>59</v>
          </cell>
          <cell r="N116" t="str">
            <v>降初里</v>
          </cell>
          <cell r="O116">
            <v>58</v>
          </cell>
          <cell r="P116" t="str">
            <v>刘壑</v>
          </cell>
        </row>
        <row r="117">
          <cell r="A117" t="str">
            <v>513422199905184224</v>
          </cell>
          <cell r="B117">
            <v>2</v>
          </cell>
          <cell r="C117" t="str">
            <v>次尔央宗</v>
          </cell>
          <cell r="D117">
            <v>391</v>
          </cell>
          <cell r="E117">
            <v>70</v>
          </cell>
          <cell r="F117" t="str">
            <v>格绒燚西</v>
          </cell>
          <cell r="G117">
            <v>86</v>
          </cell>
          <cell r="H117" t="str">
            <v>王江</v>
          </cell>
          <cell r="I117">
            <v>52</v>
          </cell>
          <cell r="J117" t="str">
            <v>周凯</v>
          </cell>
          <cell r="K117">
            <v>55</v>
          </cell>
          <cell r="L117" t="str">
            <v>那士信</v>
          </cell>
          <cell r="M117">
            <v>60</v>
          </cell>
          <cell r="N117" t="str">
            <v>降初里</v>
          </cell>
          <cell r="O117">
            <v>68</v>
          </cell>
          <cell r="P117" t="str">
            <v>刘壑</v>
          </cell>
        </row>
        <row r="118">
          <cell r="A118" t="str">
            <v>513422200101214219</v>
          </cell>
          <cell r="B118">
            <v>2</v>
          </cell>
          <cell r="C118" t="str">
            <v>仁青</v>
          </cell>
          <cell r="D118">
            <v>365</v>
          </cell>
          <cell r="E118">
            <v>72</v>
          </cell>
          <cell r="F118" t="str">
            <v>格绒燚西</v>
          </cell>
          <cell r="G118">
            <v>103</v>
          </cell>
          <cell r="H118" t="str">
            <v>王江</v>
          </cell>
          <cell r="I118">
            <v>45</v>
          </cell>
          <cell r="J118" t="str">
            <v>周凯</v>
          </cell>
          <cell r="K118">
            <v>41</v>
          </cell>
          <cell r="L118" t="str">
            <v>那士信</v>
          </cell>
          <cell r="M118">
            <v>48</v>
          </cell>
          <cell r="N118" t="str">
            <v>降初里</v>
          </cell>
          <cell r="O118">
            <v>56</v>
          </cell>
          <cell r="P118" t="str">
            <v>刘壑</v>
          </cell>
        </row>
        <row r="119">
          <cell r="A119" t="str">
            <v>513422200111213826</v>
          </cell>
          <cell r="B119">
            <v>3</v>
          </cell>
          <cell r="C119" t="str">
            <v>次尔祝玛</v>
          </cell>
          <cell r="D119">
            <v>345</v>
          </cell>
          <cell r="E119">
            <v>73</v>
          </cell>
          <cell r="F119" t="str">
            <v>岳子琦</v>
          </cell>
          <cell r="G119">
            <v>41</v>
          </cell>
          <cell r="H119" t="str">
            <v>马俊</v>
          </cell>
          <cell r="I119">
            <v>64</v>
          </cell>
          <cell r="J119" t="str">
            <v>周凯</v>
          </cell>
          <cell r="K119">
            <v>44</v>
          </cell>
          <cell r="L119" t="str">
            <v>那士信</v>
          </cell>
          <cell r="M119">
            <v>65</v>
          </cell>
          <cell r="N119" t="str">
            <v>金明龙</v>
          </cell>
          <cell r="O119">
            <v>58</v>
          </cell>
          <cell r="P119" t="str">
            <v>胡柔殳</v>
          </cell>
        </row>
        <row r="120">
          <cell r="A120" t="str">
            <v>513422200102066828</v>
          </cell>
          <cell r="B120">
            <v>2</v>
          </cell>
          <cell r="C120" t="str">
            <v>韩琴琴</v>
          </cell>
          <cell r="D120">
            <v>427.5</v>
          </cell>
          <cell r="E120">
            <v>82</v>
          </cell>
          <cell r="F120" t="str">
            <v>格绒燚西</v>
          </cell>
          <cell r="G120">
            <v>80</v>
          </cell>
          <cell r="H120" t="str">
            <v>王江</v>
          </cell>
          <cell r="I120">
            <v>73.5</v>
          </cell>
          <cell r="J120" t="str">
            <v>周凯</v>
          </cell>
          <cell r="K120">
            <v>62</v>
          </cell>
          <cell r="L120" t="str">
            <v>那士信</v>
          </cell>
          <cell r="M120">
            <v>66</v>
          </cell>
          <cell r="N120" t="str">
            <v>降初里</v>
          </cell>
          <cell r="O120">
            <v>64</v>
          </cell>
          <cell r="P120" t="str">
            <v>刘壑</v>
          </cell>
        </row>
        <row r="121">
          <cell r="A121" t="str">
            <v>513422200211041515</v>
          </cell>
          <cell r="B121">
            <v>2</v>
          </cell>
          <cell r="C121" t="str">
            <v>杨央章</v>
          </cell>
          <cell r="D121">
            <v>319</v>
          </cell>
          <cell r="E121">
            <v>66</v>
          </cell>
          <cell r="F121" t="str">
            <v>格绒燚西</v>
          </cell>
          <cell r="G121">
            <v>51</v>
          </cell>
          <cell r="H121" t="str">
            <v>王江</v>
          </cell>
          <cell r="I121">
            <v>41</v>
          </cell>
          <cell r="J121" t="str">
            <v>周凯</v>
          </cell>
          <cell r="K121">
            <v>41</v>
          </cell>
          <cell r="L121" t="str">
            <v>那士信</v>
          </cell>
          <cell r="M121">
            <v>58</v>
          </cell>
          <cell r="N121" t="str">
            <v>降初里</v>
          </cell>
          <cell r="O121">
            <v>62</v>
          </cell>
          <cell r="P121" t="str">
            <v>刘壑</v>
          </cell>
        </row>
        <row r="122">
          <cell r="A122" t="str">
            <v>513422200311230014</v>
          </cell>
          <cell r="B122">
            <v>4</v>
          </cell>
          <cell r="C122" t="str">
            <v>马国庆</v>
          </cell>
          <cell r="D122">
            <v>314</v>
          </cell>
          <cell r="E122">
            <v>77</v>
          </cell>
          <cell r="F122" t="str">
            <v>周菊明</v>
          </cell>
          <cell r="G122">
            <v>80</v>
          </cell>
          <cell r="H122" t="str">
            <v>王江</v>
          </cell>
          <cell r="I122">
            <v>43</v>
          </cell>
          <cell r="J122" t="str">
            <v>张翠莲</v>
          </cell>
          <cell r="K122">
            <v>34</v>
          </cell>
          <cell r="L122" t="str">
            <v>杨艳</v>
          </cell>
          <cell r="M122">
            <v>36</v>
          </cell>
          <cell r="N122" t="str">
            <v>杨琴</v>
          </cell>
          <cell r="O122">
            <v>44</v>
          </cell>
          <cell r="P122" t="str">
            <v>胡柔殳</v>
          </cell>
        </row>
        <row r="123">
          <cell r="A123" t="str">
            <v>513422200508036418</v>
          </cell>
          <cell r="B123">
            <v>1</v>
          </cell>
          <cell r="C123" t="str">
            <v>鲁绒其扎</v>
          </cell>
          <cell r="D123">
            <v>402</v>
          </cell>
          <cell r="E123">
            <v>77</v>
          </cell>
          <cell r="F123" t="str">
            <v>格绒燚西</v>
          </cell>
          <cell r="G123">
            <v>45</v>
          </cell>
          <cell r="H123" t="str">
            <v>马俊</v>
          </cell>
          <cell r="I123">
            <v>74</v>
          </cell>
          <cell r="J123" t="str">
            <v>拉初</v>
          </cell>
          <cell r="K123">
            <v>70</v>
          </cell>
          <cell r="L123" t="str">
            <v>纪春权</v>
          </cell>
          <cell r="M123">
            <v>58</v>
          </cell>
          <cell r="N123" t="str">
            <v>杨琴</v>
          </cell>
          <cell r="O123">
            <v>78</v>
          </cell>
          <cell r="P123" t="str">
            <v>邓倩</v>
          </cell>
        </row>
        <row r="124">
          <cell r="A124" t="str">
            <v>51342220030930191X</v>
          </cell>
          <cell r="B124">
            <v>5</v>
          </cell>
          <cell r="C124" t="str">
            <v>李贵鹰</v>
          </cell>
          <cell r="D124">
            <v>361.5</v>
          </cell>
          <cell r="E124">
            <v>95</v>
          </cell>
          <cell r="F124" t="str">
            <v>周菊明</v>
          </cell>
          <cell r="G124">
            <v>32</v>
          </cell>
          <cell r="H124" t="str">
            <v>赵云川</v>
          </cell>
          <cell r="I124">
            <v>65.5</v>
          </cell>
          <cell r="J124" t="str">
            <v>张翠莲</v>
          </cell>
          <cell r="K124">
            <v>41</v>
          </cell>
          <cell r="L124" t="str">
            <v>杨艳</v>
          </cell>
          <cell r="M124">
            <v>58</v>
          </cell>
          <cell r="N124" t="str">
            <v>金明龙</v>
          </cell>
          <cell r="O124">
            <v>70</v>
          </cell>
          <cell r="P124" t="str">
            <v>邓倩</v>
          </cell>
        </row>
        <row r="125">
          <cell r="A125" t="str">
            <v>513422200103292317</v>
          </cell>
          <cell r="B125">
            <v>5</v>
          </cell>
          <cell r="C125" t="str">
            <v>张安冬</v>
          </cell>
          <cell r="D125">
            <v>332.5</v>
          </cell>
          <cell r="E125">
            <v>75</v>
          </cell>
          <cell r="F125" t="str">
            <v>周菊明</v>
          </cell>
          <cell r="G125">
            <v>80</v>
          </cell>
          <cell r="H125" t="str">
            <v>赵云川</v>
          </cell>
          <cell r="I125">
            <v>34.5</v>
          </cell>
          <cell r="J125" t="str">
            <v>张翠莲</v>
          </cell>
          <cell r="K125">
            <v>30</v>
          </cell>
          <cell r="L125" t="str">
            <v>杨艳</v>
          </cell>
          <cell r="M125">
            <v>45</v>
          </cell>
          <cell r="N125" t="str">
            <v>金明龙</v>
          </cell>
          <cell r="O125">
            <v>68</v>
          </cell>
          <cell r="P125" t="str">
            <v>邓倩</v>
          </cell>
        </row>
        <row r="126">
          <cell r="A126" t="str">
            <v>513422200102142528</v>
          </cell>
          <cell r="B126">
            <v>3</v>
          </cell>
          <cell r="C126" t="str">
            <v>李小东</v>
          </cell>
          <cell r="D126">
            <v>352.5</v>
          </cell>
          <cell r="E126">
            <v>88</v>
          </cell>
          <cell r="F126" t="str">
            <v>岳子琦</v>
          </cell>
          <cell r="G126">
            <v>63</v>
          </cell>
          <cell r="H126" t="str">
            <v>马俊</v>
          </cell>
          <cell r="I126">
            <v>43.5</v>
          </cell>
          <cell r="J126" t="str">
            <v>周凯</v>
          </cell>
          <cell r="K126">
            <v>36</v>
          </cell>
          <cell r="L126" t="str">
            <v>那士信</v>
          </cell>
          <cell r="M126">
            <v>58</v>
          </cell>
          <cell r="N126" t="str">
            <v>金明龙</v>
          </cell>
          <cell r="O126">
            <v>64</v>
          </cell>
          <cell r="P126" t="str">
            <v>胡柔殳</v>
          </cell>
        </row>
        <row r="127">
          <cell r="A127" t="str">
            <v>513422200305081729</v>
          </cell>
          <cell r="B127">
            <v>2</v>
          </cell>
          <cell r="C127" t="str">
            <v>何拉初</v>
          </cell>
          <cell r="D127">
            <v>353.5</v>
          </cell>
          <cell r="E127">
            <v>75</v>
          </cell>
          <cell r="F127" t="str">
            <v>格绒燚西</v>
          </cell>
          <cell r="G127">
            <v>58</v>
          </cell>
          <cell r="H127" t="str">
            <v>王江</v>
          </cell>
          <cell r="I127">
            <v>68.5</v>
          </cell>
          <cell r="J127" t="str">
            <v>周凯</v>
          </cell>
          <cell r="K127">
            <v>42</v>
          </cell>
          <cell r="L127" t="str">
            <v>那士信</v>
          </cell>
          <cell r="M127">
            <v>52</v>
          </cell>
          <cell r="N127" t="str">
            <v>降初里</v>
          </cell>
          <cell r="O127">
            <v>58</v>
          </cell>
          <cell r="P127" t="str">
            <v>刘壑</v>
          </cell>
        </row>
        <row r="128">
          <cell r="A128" t="str">
            <v>513422200212182723</v>
          </cell>
          <cell r="B128">
            <v>4</v>
          </cell>
          <cell r="C128" t="str">
            <v>韩小三</v>
          </cell>
          <cell r="D128">
            <v>375</v>
          </cell>
          <cell r="E128">
            <v>79</v>
          </cell>
          <cell r="F128" t="str">
            <v>周菊明</v>
          </cell>
          <cell r="G128">
            <v>58</v>
          </cell>
          <cell r="H128" t="str">
            <v>王江</v>
          </cell>
          <cell r="I128">
            <v>75</v>
          </cell>
          <cell r="J128" t="str">
            <v>张翠莲</v>
          </cell>
          <cell r="K128">
            <v>51</v>
          </cell>
          <cell r="L128" t="str">
            <v>杨艳</v>
          </cell>
          <cell r="M128">
            <v>52</v>
          </cell>
          <cell r="N128" t="str">
            <v>杨琴</v>
          </cell>
          <cell r="O128">
            <v>60</v>
          </cell>
          <cell r="P128" t="str">
            <v>胡柔殳</v>
          </cell>
        </row>
        <row r="129">
          <cell r="A129" t="str">
            <v>513422200404166226</v>
          </cell>
          <cell r="B129">
            <v>4</v>
          </cell>
          <cell r="C129" t="str">
            <v>格绒曲珍</v>
          </cell>
          <cell r="D129">
            <v>334</v>
          </cell>
          <cell r="E129">
            <v>65</v>
          </cell>
          <cell r="F129" t="str">
            <v>周菊明</v>
          </cell>
          <cell r="G129">
            <v>56</v>
          </cell>
          <cell r="H129" t="str">
            <v>王江</v>
          </cell>
          <cell r="I129">
            <v>54</v>
          </cell>
          <cell r="J129" t="str">
            <v>张翠莲</v>
          </cell>
          <cell r="K129">
            <v>56</v>
          </cell>
          <cell r="L129" t="str">
            <v>杨艳</v>
          </cell>
          <cell r="M129">
            <v>55</v>
          </cell>
          <cell r="N129" t="str">
            <v>杨琴</v>
          </cell>
          <cell r="O129">
            <v>48</v>
          </cell>
          <cell r="P129" t="str">
            <v>胡柔殳</v>
          </cell>
        </row>
        <row r="130">
          <cell r="A130" t="str">
            <v>513422200202141127</v>
          </cell>
          <cell r="B130">
            <v>2</v>
          </cell>
          <cell r="C130" t="str">
            <v>马建萍</v>
          </cell>
          <cell r="D130">
            <v>392.5</v>
          </cell>
          <cell r="E130">
            <v>87</v>
          </cell>
          <cell r="F130" t="str">
            <v>格绒燚西</v>
          </cell>
          <cell r="G130">
            <v>76</v>
          </cell>
          <cell r="H130" t="str">
            <v>王江</v>
          </cell>
          <cell r="I130">
            <v>72.5</v>
          </cell>
          <cell r="J130" t="str">
            <v>周凯</v>
          </cell>
          <cell r="K130">
            <v>44</v>
          </cell>
          <cell r="L130" t="str">
            <v>那士信</v>
          </cell>
          <cell r="M130">
            <v>55</v>
          </cell>
          <cell r="N130" t="str">
            <v>降初里</v>
          </cell>
          <cell r="O130">
            <v>58</v>
          </cell>
          <cell r="P130" t="str">
            <v>刘壑</v>
          </cell>
        </row>
        <row r="131">
          <cell r="A131" t="str">
            <v>513422200210212925</v>
          </cell>
          <cell r="B131">
            <v>3</v>
          </cell>
          <cell r="C131" t="str">
            <v>乔落珍莫</v>
          </cell>
          <cell r="D131">
            <v>371.5</v>
          </cell>
          <cell r="E131">
            <v>77</v>
          </cell>
          <cell r="F131" t="str">
            <v>岳子琦</v>
          </cell>
          <cell r="G131">
            <v>65</v>
          </cell>
          <cell r="H131" t="str">
            <v>马俊</v>
          </cell>
          <cell r="I131">
            <v>84.5</v>
          </cell>
          <cell r="J131" t="str">
            <v>周凯</v>
          </cell>
          <cell r="K131">
            <v>41</v>
          </cell>
          <cell r="L131" t="str">
            <v>那士信</v>
          </cell>
          <cell r="M131">
            <v>48</v>
          </cell>
          <cell r="N131" t="str">
            <v>金明龙</v>
          </cell>
          <cell r="O131">
            <v>56</v>
          </cell>
          <cell r="P131" t="str">
            <v>胡柔殳</v>
          </cell>
        </row>
        <row r="132">
          <cell r="A132" t="str">
            <v>513422200208016220</v>
          </cell>
          <cell r="B132">
            <v>5</v>
          </cell>
          <cell r="C132" t="str">
            <v>次仁拥宗</v>
          </cell>
          <cell r="D132">
            <v>325.5</v>
          </cell>
          <cell r="E132">
            <v>85</v>
          </cell>
          <cell r="F132" t="str">
            <v>周菊明</v>
          </cell>
          <cell r="G132">
            <v>50</v>
          </cell>
          <cell r="H132" t="str">
            <v>赵云川</v>
          </cell>
          <cell r="I132">
            <v>49.5</v>
          </cell>
          <cell r="J132" t="str">
            <v>张翠莲</v>
          </cell>
          <cell r="K132">
            <v>33</v>
          </cell>
          <cell r="L132" t="str">
            <v>杨艳</v>
          </cell>
          <cell r="M132">
            <v>50</v>
          </cell>
          <cell r="N132" t="str">
            <v>金明龙</v>
          </cell>
          <cell r="O132">
            <v>58</v>
          </cell>
          <cell r="P132" t="str">
            <v>邓倩</v>
          </cell>
        </row>
        <row r="133">
          <cell r="A133" t="str">
            <v>513422200312230024</v>
          </cell>
          <cell r="B133">
            <v>4</v>
          </cell>
          <cell r="C133" t="str">
            <v>马海瑛</v>
          </cell>
          <cell r="D133">
            <v>348</v>
          </cell>
          <cell r="E133">
            <v>74</v>
          </cell>
          <cell r="F133" t="str">
            <v>周菊明</v>
          </cell>
          <cell r="G133">
            <v>87</v>
          </cell>
          <cell r="H133" t="str">
            <v>王江</v>
          </cell>
          <cell r="I133">
            <v>59</v>
          </cell>
          <cell r="J133" t="str">
            <v>张翠莲</v>
          </cell>
          <cell r="K133">
            <v>38</v>
          </cell>
          <cell r="L133" t="str">
            <v>杨艳</v>
          </cell>
          <cell r="M133">
            <v>30</v>
          </cell>
          <cell r="N133" t="str">
            <v>杨琴</v>
          </cell>
          <cell r="O133">
            <v>60</v>
          </cell>
          <cell r="P133" t="str">
            <v>胡柔殳</v>
          </cell>
        </row>
        <row r="134">
          <cell r="A134" t="str">
            <v>513422200008104816</v>
          </cell>
          <cell r="B134">
            <v>4</v>
          </cell>
          <cell r="C134" t="str">
            <v>撒朗次尔</v>
          </cell>
          <cell r="D134">
            <v>341</v>
          </cell>
          <cell r="E134">
            <v>55</v>
          </cell>
          <cell r="F134" t="str">
            <v>周菊明</v>
          </cell>
          <cell r="G134">
            <v>75</v>
          </cell>
          <cell r="H134" t="str">
            <v>王江</v>
          </cell>
          <cell r="I134">
            <v>39</v>
          </cell>
          <cell r="J134" t="str">
            <v>张翠莲</v>
          </cell>
          <cell r="K134">
            <v>52</v>
          </cell>
          <cell r="L134" t="str">
            <v>杨艳</v>
          </cell>
          <cell r="M134">
            <v>51</v>
          </cell>
          <cell r="N134" t="str">
            <v>杨琴</v>
          </cell>
          <cell r="O134">
            <v>69</v>
          </cell>
          <cell r="P134" t="str">
            <v>胡柔殳</v>
          </cell>
        </row>
        <row r="135">
          <cell r="A135" t="str">
            <v>513422200203154413</v>
          </cell>
          <cell r="B135">
            <v>5</v>
          </cell>
          <cell r="C135" t="str">
            <v>毛小华</v>
          </cell>
          <cell r="D135">
            <v>406.5</v>
          </cell>
          <cell r="E135">
            <v>70</v>
          </cell>
          <cell r="F135" t="str">
            <v>周菊明</v>
          </cell>
          <cell r="G135">
            <v>88</v>
          </cell>
          <cell r="H135" t="str">
            <v>赵云川</v>
          </cell>
          <cell r="I135">
            <v>58.5</v>
          </cell>
          <cell r="J135" t="str">
            <v>张翠莲</v>
          </cell>
          <cell r="K135">
            <v>48</v>
          </cell>
          <cell r="L135" t="str">
            <v>杨艳</v>
          </cell>
          <cell r="M135">
            <v>72</v>
          </cell>
          <cell r="N135" t="str">
            <v>金明龙</v>
          </cell>
          <cell r="O135">
            <v>70</v>
          </cell>
          <cell r="P135" t="str">
            <v>邓倩</v>
          </cell>
        </row>
        <row r="136">
          <cell r="A136" t="str">
            <v>513422200111094222</v>
          </cell>
          <cell r="B136">
            <v>2</v>
          </cell>
          <cell r="C136" t="str">
            <v>仁青娜姆</v>
          </cell>
          <cell r="D136">
            <v>475.5</v>
          </cell>
          <cell r="E136">
            <v>85</v>
          </cell>
          <cell r="F136" t="str">
            <v>格绒燚西</v>
          </cell>
          <cell r="G136">
            <v>91</v>
          </cell>
          <cell r="H136" t="str">
            <v>王江</v>
          </cell>
          <cell r="I136">
            <v>93.5</v>
          </cell>
          <cell r="J136" t="str">
            <v>周凯</v>
          </cell>
          <cell r="K136">
            <v>66</v>
          </cell>
          <cell r="L136" t="str">
            <v>那士信</v>
          </cell>
          <cell r="M136">
            <v>66</v>
          </cell>
          <cell r="N136" t="str">
            <v>降初里</v>
          </cell>
          <cell r="O136">
            <v>74</v>
          </cell>
          <cell r="P136" t="str">
            <v>刘壑</v>
          </cell>
        </row>
        <row r="137">
          <cell r="A137" t="str">
            <v>513422200205071128</v>
          </cell>
          <cell r="B137">
            <v>5</v>
          </cell>
          <cell r="C137" t="str">
            <v>沈各各</v>
          </cell>
          <cell r="D137">
            <v>431</v>
          </cell>
          <cell r="E137">
            <v>91</v>
          </cell>
          <cell r="F137" t="str">
            <v>周菊明</v>
          </cell>
          <cell r="G137">
            <v>72</v>
          </cell>
          <cell r="H137" t="str">
            <v>赵云川</v>
          </cell>
          <cell r="I137">
            <v>87</v>
          </cell>
          <cell r="J137" t="str">
            <v>张翠莲</v>
          </cell>
          <cell r="K137">
            <v>69</v>
          </cell>
          <cell r="L137" t="str">
            <v>杨艳</v>
          </cell>
          <cell r="M137">
            <v>60</v>
          </cell>
          <cell r="N137" t="str">
            <v>金明龙</v>
          </cell>
          <cell r="O137">
            <v>52</v>
          </cell>
          <cell r="P137" t="str">
            <v>邓倩</v>
          </cell>
        </row>
        <row r="138">
          <cell r="A138" t="str">
            <v>513422200201126814</v>
          </cell>
          <cell r="B138">
            <v>5</v>
          </cell>
          <cell r="C138" t="str">
            <v>沈日哈</v>
          </cell>
          <cell r="D138">
            <v>339</v>
          </cell>
          <cell r="E138">
            <v>71</v>
          </cell>
          <cell r="F138" t="str">
            <v>周菊明</v>
          </cell>
          <cell r="G138">
            <v>76</v>
          </cell>
          <cell r="H138" t="str">
            <v>赵云川</v>
          </cell>
          <cell r="I138">
            <v>45</v>
          </cell>
          <cell r="J138" t="str">
            <v>张翠莲</v>
          </cell>
          <cell r="K138">
            <v>41</v>
          </cell>
          <cell r="L138" t="str">
            <v>杨艳</v>
          </cell>
          <cell r="M138">
            <v>56</v>
          </cell>
          <cell r="N138" t="str">
            <v>金明龙</v>
          </cell>
          <cell r="O138">
            <v>50</v>
          </cell>
          <cell r="P138" t="str">
            <v>邓倩</v>
          </cell>
        </row>
        <row r="139">
          <cell r="A139" t="str">
            <v>513422200502081322</v>
          </cell>
          <cell r="B139">
            <v>1</v>
          </cell>
          <cell r="C139" t="str">
            <v>沈子呷</v>
          </cell>
          <cell r="D139">
            <v>468.5</v>
          </cell>
          <cell r="E139">
            <v>77</v>
          </cell>
          <cell r="F139" t="str">
            <v>格绒燚西</v>
          </cell>
          <cell r="G139">
            <v>94</v>
          </cell>
          <cell r="H139" t="str">
            <v>马俊</v>
          </cell>
          <cell r="I139">
            <v>103.5</v>
          </cell>
          <cell r="J139" t="str">
            <v>拉初</v>
          </cell>
          <cell r="K139">
            <v>65</v>
          </cell>
          <cell r="L139" t="str">
            <v>纪春权</v>
          </cell>
          <cell r="M139">
            <v>63</v>
          </cell>
          <cell r="N139" t="str">
            <v>杨琴</v>
          </cell>
          <cell r="O139">
            <v>66</v>
          </cell>
          <cell r="P139" t="str">
            <v>邓倩</v>
          </cell>
        </row>
        <row r="140">
          <cell r="A140" t="str">
            <v>513422200402130027</v>
          </cell>
          <cell r="B140">
            <v>5</v>
          </cell>
          <cell r="C140" t="str">
            <v>益西祝玛</v>
          </cell>
          <cell r="D140">
            <v>344.5</v>
          </cell>
          <cell r="E140">
            <v>77</v>
          </cell>
          <cell r="F140" t="str">
            <v>周菊明</v>
          </cell>
          <cell r="G140">
            <v>59</v>
          </cell>
          <cell r="H140" t="str">
            <v>赵云川</v>
          </cell>
          <cell r="I140">
            <v>58.5</v>
          </cell>
          <cell r="J140" t="str">
            <v>张翠莲</v>
          </cell>
          <cell r="K140">
            <v>41</v>
          </cell>
          <cell r="L140" t="str">
            <v>杨艳</v>
          </cell>
          <cell r="M140">
            <v>52</v>
          </cell>
          <cell r="N140" t="str">
            <v>金明龙</v>
          </cell>
          <cell r="O140">
            <v>57</v>
          </cell>
          <cell r="P140" t="str">
            <v>邓倩</v>
          </cell>
        </row>
        <row r="141">
          <cell r="A141" t="str">
            <v>513422200406036628</v>
          </cell>
          <cell r="B141">
            <v>4</v>
          </cell>
          <cell r="C141" t="str">
            <v>马健美</v>
          </cell>
          <cell r="D141">
            <v>382.5</v>
          </cell>
          <cell r="E141">
            <v>76</v>
          </cell>
          <cell r="F141" t="str">
            <v>周菊明</v>
          </cell>
          <cell r="G141">
            <v>76</v>
          </cell>
          <cell r="H141" t="str">
            <v>王江</v>
          </cell>
          <cell r="I141">
            <v>48.5</v>
          </cell>
          <cell r="J141" t="str">
            <v>张翠莲</v>
          </cell>
          <cell r="K141">
            <v>61</v>
          </cell>
          <cell r="L141" t="str">
            <v>杨艳</v>
          </cell>
          <cell r="M141">
            <v>65</v>
          </cell>
          <cell r="N141" t="str">
            <v>杨琴</v>
          </cell>
          <cell r="O141">
            <v>56</v>
          </cell>
          <cell r="P141" t="str">
            <v>胡柔殳</v>
          </cell>
        </row>
        <row r="142">
          <cell r="A142" t="str">
            <v>513422200303094024</v>
          </cell>
          <cell r="B142">
            <v>1</v>
          </cell>
          <cell r="C142" t="str">
            <v>仁青玛</v>
          </cell>
          <cell r="D142">
            <v>459</v>
          </cell>
          <cell r="E142">
            <v>77</v>
          </cell>
          <cell r="F142" t="str">
            <v>格绒燚西</v>
          </cell>
          <cell r="G142">
            <v>78</v>
          </cell>
          <cell r="H142" t="str">
            <v>马俊</v>
          </cell>
          <cell r="I142">
            <v>88</v>
          </cell>
          <cell r="J142" t="str">
            <v>拉初</v>
          </cell>
          <cell r="K142">
            <v>78</v>
          </cell>
          <cell r="L142" t="str">
            <v>纪春权</v>
          </cell>
          <cell r="M142">
            <v>62</v>
          </cell>
          <cell r="N142" t="str">
            <v>杨琴</v>
          </cell>
          <cell r="O142">
            <v>76</v>
          </cell>
          <cell r="P142" t="str">
            <v>邓倩</v>
          </cell>
        </row>
        <row r="143">
          <cell r="A143" t="str">
            <v>513422200405156441</v>
          </cell>
          <cell r="B143">
            <v>2</v>
          </cell>
          <cell r="C143" t="str">
            <v>次仁拥宗</v>
          </cell>
          <cell r="D143">
            <v>303.5</v>
          </cell>
          <cell r="E143">
            <v>76</v>
          </cell>
          <cell r="F143" t="str">
            <v>格绒燚西</v>
          </cell>
          <cell r="G143">
            <v>49</v>
          </cell>
          <cell r="H143" t="str">
            <v>王江</v>
          </cell>
          <cell r="I143">
            <v>66.5</v>
          </cell>
          <cell r="J143" t="str">
            <v>周凯</v>
          </cell>
          <cell r="K143">
            <v>30</v>
          </cell>
          <cell r="L143" t="str">
            <v>那士信</v>
          </cell>
          <cell r="M143">
            <v>42</v>
          </cell>
          <cell r="N143" t="str">
            <v>降初里</v>
          </cell>
          <cell r="O143">
            <v>40</v>
          </cell>
          <cell r="P143" t="str">
            <v>刘壑</v>
          </cell>
        </row>
        <row r="144">
          <cell r="A144" t="str">
            <v>513422200309051914</v>
          </cell>
          <cell r="B144">
            <v>1</v>
          </cell>
          <cell r="C144" t="str">
            <v>何圆</v>
          </cell>
          <cell r="D144">
            <v>490</v>
          </cell>
          <cell r="E144">
            <v>77</v>
          </cell>
          <cell r="F144" t="str">
            <v>格绒燚西</v>
          </cell>
          <cell r="G144">
            <v>110</v>
          </cell>
          <cell r="H144" t="str">
            <v>马俊</v>
          </cell>
          <cell r="I144">
            <v>98</v>
          </cell>
          <cell r="J144" t="str">
            <v>拉初</v>
          </cell>
          <cell r="K144">
            <v>73</v>
          </cell>
          <cell r="L144" t="str">
            <v>纪春权</v>
          </cell>
          <cell r="M144">
            <v>64</v>
          </cell>
          <cell r="N144" t="str">
            <v>杨琴</v>
          </cell>
          <cell r="O144">
            <v>68</v>
          </cell>
          <cell r="P144" t="str">
            <v>邓倩</v>
          </cell>
        </row>
        <row r="145">
          <cell r="A145" t="str">
            <v>513422200407141729</v>
          </cell>
          <cell r="B145">
            <v>1</v>
          </cell>
          <cell r="C145" t="str">
            <v>撒西祝玛</v>
          </cell>
          <cell r="D145">
            <v>452</v>
          </cell>
          <cell r="E145">
            <v>78</v>
          </cell>
          <cell r="F145" t="str">
            <v>格绒燚西</v>
          </cell>
          <cell r="G145">
            <v>75</v>
          </cell>
          <cell r="H145" t="str">
            <v>马俊</v>
          </cell>
          <cell r="I145">
            <v>100</v>
          </cell>
          <cell r="J145" t="str">
            <v>拉初</v>
          </cell>
          <cell r="K145">
            <v>69</v>
          </cell>
          <cell r="L145" t="str">
            <v>纪春权</v>
          </cell>
          <cell r="M145">
            <v>64</v>
          </cell>
          <cell r="N145" t="str">
            <v>杨琴</v>
          </cell>
          <cell r="O145">
            <v>66</v>
          </cell>
          <cell r="P145" t="str">
            <v>邓倩</v>
          </cell>
        </row>
        <row r="146">
          <cell r="A146" t="str">
            <v>513422200412012921</v>
          </cell>
          <cell r="B146">
            <v>1</v>
          </cell>
          <cell r="C146" t="str">
            <v>韩小艳</v>
          </cell>
          <cell r="D146">
            <v>480</v>
          </cell>
          <cell r="E146">
            <v>88</v>
          </cell>
          <cell r="F146" t="str">
            <v>格绒燚西</v>
          </cell>
          <cell r="G146">
            <v>89</v>
          </cell>
          <cell r="H146" t="str">
            <v>马俊</v>
          </cell>
          <cell r="I146">
            <v>93</v>
          </cell>
          <cell r="J146" t="str">
            <v>拉初</v>
          </cell>
          <cell r="K146">
            <v>71</v>
          </cell>
          <cell r="L146" t="str">
            <v>纪春权</v>
          </cell>
          <cell r="M146">
            <v>66</v>
          </cell>
          <cell r="N146" t="str">
            <v>杨琴</v>
          </cell>
          <cell r="O146">
            <v>73</v>
          </cell>
          <cell r="P146" t="str">
            <v>邓倩</v>
          </cell>
        </row>
        <row r="147">
          <cell r="A147" t="str">
            <v>513422200005014225</v>
          </cell>
          <cell r="B147">
            <v>5</v>
          </cell>
          <cell r="C147" t="str">
            <v>斯达祝玛</v>
          </cell>
          <cell r="D147">
            <v>408</v>
          </cell>
          <cell r="E147">
            <v>79</v>
          </cell>
          <cell r="F147" t="str">
            <v>周菊明</v>
          </cell>
          <cell r="G147">
            <v>55</v>
          </cell>
          <cell r="H147" t="str">
            <v>赵云川</v>
          </cell>
          <cell r="I147">
            <v>74</v>
          </cell>
          <cell r="J147" t="str">
            <v>张翠莲</v>
          </cell>
          <cell r="K147">
            <v>54</v>
          </cell>
          <cell r="L147" t="str">
            <v>杨艳</v>
          </cell>
          <cell r="M147">
            <v>64</v>
          </cell>
          <cell r="N147" t="str">
            <v>金明龙</v>
          </cell>
          <cell r="O147">
            <v>82</v>
          </cell>
          <cell r="P147" t="str">
            <v>邓倩</v>
          </cell>
        </row>
        <row r="148">
          <cell r="A148" t="str">
            <v>513422200505080042</v>
          </cell>
          <cell r="B148">
            <v>3</v>
          </cell>
          <cell r="C148" t="str">
            <v>兰英英</v>
          </cell>
          <cell r="D148">
            <v>288.5</v>
          </cell>
          <cell r="E148">
            <v>72</v>
          </cell>
          <cell r="F148" t="str">
            <v>岳子琦</v>
          </cell>
          <cell r="G148">
            <v>44</v>
          </cell>
          <cell r="H148" t="str">
            <v>马俊</v>
          </cell>
          <cell r="I148">
            <v>46.5</v>
          </cell>
          <cell r="J148" t="str">
            <v>周凯</v>
          </cell>
          <cell r="K148">
            <v>28</v>
          </cell>
          <cell r="L148" t="str">
            <v>那士信</v>
          </cell>
          <cell r="M148">
            <v>40</v>
          </cell>
          <cell r="N148" t="str">
            <v>金明龙</v>
          </cell>
          <cell r="O148">
            <v>58</v>
          </cell>
          <cell r="P148" t="str">
            <v>胡柔殳</v>
          </cell>
        </row>
        <row r="149">
          <cell r="A149" t="str">
            <v>513422200506042718</v>
          </cell>
          <cell r="B149">
            <v>4</v>
          </cell>
          <cell r="C149" t="str">
            <v>沈小强</v>
          </cell>
          <cell r="D149">
            <v>327.5</v>
          </cell>
          <cell r="E149">
            <v>61</v>
          </cell>
          <cell r="F149" t="str">
            <v>周菊明</v>
          </cell>
          <cell r="G149">
            <v>73</v>
          </cell>
          <cell r="H149" t="str">
            <v>王江</v>
          </cell>
          <cell r="I149">
            <v>29.5</v>
          </cell>
          <cell r="J149" t="str">
            <v>张翠莲</v>
          </cell>
          <cell r="K149">
            <v>47</v>
          </cell>
          <cell r="L149" t="str">
            <v>杨艳</v>
          </cell>
          <cell r="M149">
            <v>57</v>
          </cell>
          <cell r="N149" t="str">
            <v>杨琴</v>
          </cell>
          <cell r="O149">
            <v>60</v>
          </cell>
          <cell r="P149" t="str">
            <v>胡柔殳</v>
          </cell>
        </row>
        <row r="150">
          <cell r="A150" t="str">
            <v>513422200309191124</v>
          </cell>
          <cell r="B150">
            <v>1</v>
          </cell>
          <cell r="C150" t="str">
            <v>安秀美</v>
          </cell>
          <cell r="D150">
            <v>438.5</v>
          </cell>
          <cell r="E150">
            <v>72</v>
          </cell>
          <cell r="F150" t="str">
            <v>格绒燚西</v>
          </cell>
          <cell r="G150">
            <v>108</v>
          </cell>
          <cell r="H150" t="str">
            <v>马俊</v>
          </cell>
          <cell r="I150">
            <v>92.5</v>
          </cell>
          <cell r="J150" t="str">
            <v>拉初</v>
          </cell>
          <cell r="K150">
            <v>51</v>
          </cell>
          <cell r="L150" t="str">
            <v>纪春权</v>
          </cell>
          <cell r="M150">
            <v>55</v>
          </cell>
          <cell r="N150" t="str">
            <v>杨琴</v>
          </cell>
          <cell r="O150">
            <v>60</v>
          </cell>
          <cell r="P150" t="str">
            <v>邓倩</v>
          </cell>
        </row>
        <row r="151">
          <cell r="A151" t="str">
            <v>51342220000519481X</v>
          </cell>
          <cell r="B151">
            <v>4</v>
          </cell>
          <cell r="C151" t="str">
            <v>次里苏朗</v>
          </cell>
          <cell r="D151">
            <v>420.5</v>
          </cell>
          <cell r="E151">
            <v>85</v>
          </cell>
          <cell r="F151" t="str">
            <v>周菊明</v>
          </cell>
          <cell r="G151">
            <v>93</v>
          </cell>
          <cell r="H151" t="str">
            <v>王江</v>
          </cell>
          <cell r="I151">
            <v>68.5</v>
          </cell>
          <cell r="J151" t="str">
            <v>张翠莲</v>
          </cell>
          <cell r="K151">
            <v>42</v>
          </cell>
          <cell r="L151" t="str">
            <v>杨艳</v>
          </cell>
          <cell r="M151">
            <v>60</v>
          </cell>
          <cell r="N151" t="str">
            <v>杨琴</v>
          </cell>
          <cell r="O151">
            <v>72</v>
          </cell>
          <cell r="P151" t="str">
            <v>胡柔殳</v>
          </cell>
        </row>
        <row r="152">
          <cell r="A152" t="str">
            <v>513422200312082519</v>
          </cell>
          <cell r="B152">
            <v>3</v>
          </cell>
          <cell r="C152" t="str">
            <v>扎西尼玛</v>
          </cell>
          <cell r="D152">
            <v>343.5</v>
          </cell>
          <cell r="E152">
            <v>66</v>
          </cell>
          <cell r="F152" t="str">
            <v>岳子琦</v>
          </cell>
          <cell r="G152">
            <v>81</v>
          </cell>
          <cell r="H152" t="str">
            <v>马俊</v>
          </cell>
          <cell r="I152">
            <v>46.5</v>
          </cell>
          <cell r="J152" t="str">
            <v>周凯</v>
          </cell>
          <cell r="K152">
            <v>42</v>
          </cell>
          <cell r="L152" t="str">
            <v>那士信</v>
          </cell>
          <cell r="M152">
            <v>57</v>
          </cell>
          <cell r="N152" t="str">
            <v>金明龙</v>
          </cell>
          <cell r="O152">
            <v>51</v>
          </cell>
          <cell r="P152" t="str">
            <v>胡柔殳</v>
          </cell>
        </row>
        <row r="153">
          <cell r="A153" t="str">
            <v>513422200308034813</v>
          </cell>
          <cell r="B153">
            <v>1</v>
          </cell>
          <cell r="C153" t="str">
            <v>鲁绒次仁</v>
          </cell>
          <cell r="D153">
            <v>481</v>
          </cell>
          <cell r="E153">
            <v>81</v>
          </cell>
          <cell r="F153" t="str">
            <v>格绒燚西</v>
          </cell>
          <cell r="G153">
            <v>110</v>
          </cell>
          <cell r="H153" t="str">
            <v>马俊</v>
          </cell>
          <cell r="I153">
            <v>86</v>
          </cell>
          <cell r="J153" t="str">
            <v>拉初</v>
          </cell>
          <cell r="K153">
            <v>68</v>
          </cell>
          <cell r="L153" t="str">
            <v>纪春权</v>
          </cell>
          <cell r="M153">
            <v>58</v>
          </cell>
          <cell r="N153" t="str">
            <v>杨琴</v>
          </cell>
          <cell r="O153">
            <v>78</v>
          </cell>
          <cell r="P153" t="str">
            <v>邓倩</v>
          </cell>
        </row>
        <row r="154">
          <cell r="A154" t="str">
            <v>513422200001145412</v>
          </cell>
          <cell r="B154">
            <v>4</v>
          </cell>
          <cell r="C154" t="str">
            <v>扎西</v>
          </cell>
          <cell r="D154">
            <v>417.5</v>
          </cell>
          <cell r="E154">
            <v>88</v>
          </cell>
          <cell r="F154" t="str">
            <v>周菊明</v>
          </cell>
          <cell r="G154">
            <v>74</v>
          </cell>
          <cell r="H154" t="str">
            <v>王江</v>
          </cell>
          <cell r="I154">
            <v>71.5</v>
          </cell>
          <cell r="J154" t="str">
            <v>张翠莲</v>
          </cell>
          <cell r="K154">
            <v>60</v>
          </cell>
          <cell r="L154" t="str">
            <v>杨艳</v>
          </cell>
          <cell r="M154">
            <v>58</v>
          </cell>
          <cell r="N154" t="str">
            <v>杨琴</v>
          </cell>
          <cell r="O154">
            <v>66</v>
          </cell>
          <cell r="P154" t="str">
            <v>胡柔殳</v>
          </cell>
        </row>
        <row r="155">
          <cell r="A155" t="str">
            <v>513422200510111528</v>
          </cell>
          <cell r="B155">
            <v>1</v>
          </cell>
          <cell r="C155" t="str">
            <v>王扎西祝玛</v>
          </cell>
          <cell r="D155">
            <v>464.5</v>
          </cell>
          <cell r="E155">
            <v>82</v>
          </cell>
          <cell r="F155" t="str">
            <v>格绒燚西</v>
          </cell>
          <cell r="G155">
            <v>106</v>
          </cell>
          <cell r="H155" t="str">
            <v>马俊</v>
          </cell>
          <cell r="I155">
            <v>63.5</v>
          </cell>
          <cell r="J155" t="str">
            <v>拉初</v>
          </cell>
          <cell r="K155">
            <v>65</v>
          </cell>
          <cell r="L155" t="str">
            <v>纪春权</v>
          </cell>
          <cell r="M155">
            <v>70</v>
          </cell>
          <cell r="N155" t="str">
            <v>杨琴</v>
          </cell>
          <cell r="O155">
            <v>78</v>
          </cell>
          <cell r="P155" t="str">
            <v>邓倩</v>
          </cell>
        </row>
        <row r="156">
          <cell r="A156" t="str">
            <v>513422200501064811</v>
          </cell>
          <cell r="B156">
            <v>2</v>
          </cell>
          <cell r="C156" t="str">
            <v>改绒次尔</v>
          </cell>
          <cell r="D156">
            <v>335.5</v>
          </cell>
          <cell r="E156">
            <v>71</v>
          </cell>
          <cell r="F156" t="str">
            <v>格绒燚西</v>
          </cell>
          <cell r="G156">
            <v>59</v>
          </cell>
          <cell r="H156" t="str">
            <v>王江</v>
          </cell>
          <cell r="I156">
            <v>53.5</v>
          </cell>
          <cell r="J156" t="str">
            <v>周凯</v>
          </cell>
          <cell r="K156">
            <v>41</v>
          </cell>
          <cell r="L156" t="str">
            <v>那士信</v>
          </cell>
          <cell r="M156">
            <v>51</v>
          </cell>
          <cell r="N156" t="str">
            <v>降初里</v>
          </cell>
          <cell r="O156">
            <v>60</v>
          </cell>
          <cell r="P156" t="str">
            <v>刘壑</v>
          </cell>
        </row>
        <row r="157">
          <cell r="A157" t="str">
            <v>513422200311104018</v>
          </cell>
          <cell r="B157">
            <v>2</v>
          </cell>
          <cell r="C157" t="str">
            <v>次尔苏朗</v>
          </cell>
          <cell r="D157">
            <v>388</v>
          </cell>
          <cell r="E157">
            <v>78</v>
          </cell>
          <cell r="F157" t="str">
            <v>格绒燚西</v>
          </cell>
          <cell r="G157">
            <v>68</v>
          </cell>
          <cell r="H157" t="str">
            <v>王江</v>
          </cell>
          <cell r="I157">
            <v>53</v>
          </cell>
          <cell r="J157" t="str">
            <v>周凯</v>
          </cell>
          <cell r="K157">
            <v>47</v>
          </cell>
          <cell r="L157" t="str">
            <v>那士信</v>
          </cell>
          <cell r="M157">
            <v>73</v>
          </cell>
          <cell r="N157" t="str">
            <v>降初里</v>
          </cell>
          <cell r="O157">
            <v>69</v>
          </cell>
          <cell r="P157" t="str">
            <v>刘壑</v>
          </cell>
        </row>
        <row r="158">
          <cell r="A158" t="str">
            <v>513422200306270011</v>
          </cell>
          <cell r="B158">
            <v>3</v>
          </cell>
          <cell r="C158" t="str">
            <v>王正林</v>
          </cell>
          <cell r="D158">
            <v>382.5</v>
          </cell>
          <cell r="E158">
            <v>80</v>
          </cell>
          <cell r="F158" t="str">
            <v>岳子琦</v>
          </cell>
          <cell r="G158">
            <v>77</v>
          </cell>
          <cell r="H158" t="str">
            <v>马俊</v>
          </cell>
          <cell r="I158">
            <v>53.5</v>
          </cell>
          <cell r="J158" t="str">
            <v>周凯</v>
          </cell>
          <cell r="K158">
            <v>41</v>
          </cell>
          <cell r="L158" t="str">
            <v>那士信</v>
          </cell>
          <cell r="M158">
            <v>61</v>
          </cell>
          <cell r="N158" t="str">
            <v>金明龙</v>
          </cell>
          <cell r="O158">
            <v>70</v>
          </cell>
          <cell r="P158" t="str">
            <v>胡柔殳</v>
          </cell>
        </row>
        <row r="159">
          <cell r="A159" t="str">
            <v>513422200110043829</v>
          </cell>
          <cell r="B159">
            <v>1</v>
          </cell>
          <cell r="C159" t="str">
            <v>宋明芳</v>
          </cell>
          <cell r="D159">
            <v>425.5</v>
          </cell>
          <cell r="E159">
            <v>84</v>
          </cell>
          <cell r="F159" t="str">
            <v>格绒燚西</v>
          </cell>
          <cell r="G159">
            <v>49</v>
          </cell>
          <cell r="H159" t="str">
            <v>马俊</v>
          </cell>
          <cell r="I159">
            <v>91.5</v>
          </cell>
          <cell r="J159" t="str">
            <v>拉初</v>
          </cell>
          <cell r="K159">
            <v>67</v>
          </cell>
          <cell r="L159" t="str">
            <v>纪春权</v>
          </cell>
          <cell r="M159">
            <v>58</v>
          </cell>
          <cell r="N159" t="str">
            <v>杨琴</v>
          </cell>
          <cell r="O159">
            <v>76</v>
          </cell>
          <cell r="P159" t="str">
            <v>邓倩</v>
          </cell>
        </row>
        <row r="160">
          <cell r="A160" t="str">
            <v>513422200309021520</v>
          </cell>
          <cell r="B160">
            <v>4</v>
          </cell>
          <cell r="C160" t="str">
            <v>魏平超</v>
          </cell>
          <cell r="D160">
            <v>353.5</v>
          </cell>
          <cell r="E160">
            <v>71</v>
          </cell>
          <cell r="F160" t="str">
            <v>周菊明</v>
          </cell>
          <cell r="G160">
            <v>87</v>
          </cell>
          <cell r="H160" t="str">
            <v>王江</v>
          </cell>
          <cell r="I160">
            <v>54.5</v>
          </cell>
          <cell r="J160" t="str">
            <v>张翠莲</v>
          </cell>
          <cell r="K160">
            <v>43</v>
          </cell>
          <cell r="L160" t="str">
            <v>杨艳</v>
          </cell>
          <cell r="M160">
            <v>42</v>
          </cell>
          <cell r="N160" t="str">
            <v>杨琴</v>
          </cell>
          <cell r="O160">
            <v>56</v>
          </cell>
          <cell r="P160" t="str">
            <v>胡柔殳</v>
          </cell>
        </row>
        <row r="161">
          <cell r="A161" t="str">
            <v>513422200105056422</v>
          </cell>
          <cell r="B161">
            <v>2</v>
          </cell>
          <cell r="C161" t="str">
            <v>启色拉姆</v>
          </cell>
          <cell r="D161">
            <v>359.5</v>
          </cell>
          <cell r="E161">
            <v>85</v>
          </cell>
          <cell r="F161" t="str">
            <v>格绒燚西</v>
          </cell>
          <cell r="G161">
            <v>73</v>
          </cell>
          <cell r="H161" t="str">
            <v>王江</v>
          </cell>
          <cell r="I161">
            <v>59.5</v>
          </cell>
          <cell r="J161" t="str">
            <v>周凯</v>
          </cell>
          <cell r="K161">
            <v>28</v>
          </cell>
          <cell r="L161" t="str">
            <v>那士信</v>
          </cell>
          <cell r="M161">
            <v>54</v>
          </cell>
          <cell r="N161" t="str">
            <v>降初里</v>
          </cell>
          <cell r="O161">
            <v>60</v>
          </cell>
          <cell r="P161" t="str">
            <v>刘壑</v>
          </cell>
        </row>
        <row r="162">
          <cell r="A162" t="str">
            <v>513422200402215020</v>
          </cell>
          <cell r="B162">
            <v>4</v>
          </cell>
          <cell r="C162" t="str">
            <v>次尔拉初</v>
          </cell>
          <cell r="D162">
            <v>472</v>
          </cell>
          <cell r="E162">
            <v>84</v>
          </cell>
          <cell r="F162" t="str">
            <v>周菊明</v>
          </cell>
          <cell r="G162">
            <v>110</v>
          </cell>
          <cell r="H162" t="str">
            <v>王江</v>
          </cell>
          <cell r="I162">
            <v>86</v>
          </cell>
          <cell r="J162" t="str">
            <v>张翠莲</v>
          </cell>
          <cell r="K162">
            <v>60</v>
          </cell>
          <cell r="L162" t="str">
            <v>杨艳</v>
          </cell>
          <cell r="M162">
            <v>60</v>
          </cell>
          <cell r="N162" t="str">
            <v>杨琴</v>
          </cell>
          <cell r="O162">
            <v>72</v>
          </cell>
          <cell r="P162" t="str">
            <v>胡柔殳</v>
          </cell>
        </row>
        <row r="163">
          <cell r="A163" t="str">
            <v>513422200208285017</v>
          </cell>
          <cell r="B163">
            <v>5</v>
          </cell>
          <cell r="C163" t="str">
            <v>阿子尔</v>
          </cell>
          <cell r="D163">
            <v>327</v>
          </cell>
          <cell r="E163">
            <v>64</v>
          </cell>
          <cell r="F163" t="str">
            <v>周菊明</v>
          </cell>
          <cell r="G163">
            <v>67</v>
          </cell>
          <cell r="H163" t="str">
            <v>赵云川</v>
          </cell>
          <cell r="I163">
            <v>29</v>
          </cell>
          <cell r="J163" t="str">
            <v>张翠莲</v>
          </cell>
          <cell r="K163">
            <v>32</v>
          </cell>
          <cell r="L163" t="str">
            <v>杨艳</v>
          </cell>
          <cell r="M163">
            <v>59</v>
          </cell>
          <cell r="N163" t="str">
            <v>金明龙</v>
          </cell>
          <cell r="O163">
            <v>76</v>
          </cell>
          <cell r="P163" t="str">
            <v>邓倩</v>
          </cell>
        </row>
        <row r="164">
          <cell r="A164" t="str">
            <v>513422200304201522</v>
          </cell>
          <cell r="B164">
            <v>3</v>
          </cell>
          <cell r="C164" t="str">
            <v>毛学英</v>
          </cell>
          <cell r="D164">
            <v>409</v>
          </cell>
          <cell r="E164">
            <v>60</v>
          </cell>
          <cell r="F164" t="str">
            <v>岳子琦</v>
          </cell>
          <cell r="G164">
            <v>108</v>
          </cell>
          <cell r="H164" t="str">
            <v>马俊</v>
          </cell>
          <cell r="I164">
            <v>86</v>
          </cell>
          <cell r="J164" t="str">
            <v>周凯</v>
          </cell>
          <cell r="K164">
            <v>47</v>
          </cell>
          <cell r="L164" t="str">
            <v>那士信</v>
          </cell>
          <cell r="M164">
            <v>52</v>
          </cell>
          <cell r="N164" t="str">
            <v>金明龙</v>
          </cell>
          <cell r="O164">
            <v>56</v>
          </cell>
          <cell r="P164" t="str">
            <v>胡柔殳</v>
          </cell>
        </row>
        <row r="165">
          <cell r="A165" t="str">
            <v>513422200303081514</v>
          </cell>
          <cell r="B165">
            <v>2</v>
          </cell>
          <cell r="C165" t="str">
            <v>鲁志海</v>
          </cell>
          <cell r="D165">
            <v>384.5</v>
          </cell>
          <cell r="E165">
            <v>81</v>
          </cell>
          <cell r="F165" t="str">
            <v>格绒燚西</v>
          </cell>
          <cell r="G165">
            <v>106</v>
          </cell>
          <cell r="H165" t="str">
            <v>王江</v>
          </cell>
          <cell r="I165">
            <v>49.5</v>
          </cell>
          <cell r="J165" t="str">
            <v>周凯</v>
          </cell>
          <cell r="K165">
            <v>43</v>
          </cell>
          <cell r="L165" t="str">
            <v>那士信</v>
          </cell>
          <cell r="M165">
            <v>43</v>
          </cell>
          <cell r="N165" t="str">
            <v>降初里</v>
          </cell>
          <cell r="O165">
            <v>62</v>
          </cell>
          <cell r="P165" t="str">
            <v>刘壑</v>
          </cell>
        </row>
        <row r="166">
          <cell r="A166" t="str">
            <v>513422200306060014</v>
          </cell>
          <cell r="B166">
            <v>2</v>
          </cell>
          <cell r="C166" t="str">
            <v>次针江初</v>
          </cell>
          <cell r="D166">
            <v>294.5</v>
          </cell>
          <cell r="E166">
            <v>69</v>
          </cell>
          <cell r="F166" t="str">
            <v>格绒燚西</v>
          </cell>
          <cell r="G166">
            <v>62</v>
          </cell>
          <cell r="H166" t="str">
            <v>王江</v>
          </cell>
          <cell r="I166">
            <v>37.5</v>
          </cell>
          <cell r="J166" t="str">
            <v>周凯</v>
          </cell>
          <cell r="K166">
            <v>27</v>
          </cell>
          <cell r="L166" t="str">
            <v>那士信</v>
          </cell>
          <cell r="M166">
            <v>42</v>
          </cell>
          <cell r="N166" t="str">
            <v>降初里</v>
          </cell>
          <cell r="O166">
            <v>57</v>
          </cell>
          <cell r="P166" t="str">
            <v>刘壑</v>
          </cell>
        </row>
        <row r="167">
          <cell r="A167" t="str">
            <v>513422200402150028</v>
          </cell>
          <cell r="B167">
            <v>3</v>
          </cell>
          <cell r="C167" t="str">
            <v>杨玲</v>
          </cell>
          <cell r="D167">
            <v>340.5</v>
          </cell>
          <cell r="E167">
            <v>64</v>
          </cell>
          <cell r="F167" t="str">
            <v>岳子琦</v>
          </cell>
          <cell r="G167">
            <v>75</v>
          </cell>
          <cell r="H167" t="str">
            <v>马俊</v>
          </cell>
          <cell r="I167">
            <v>45.5</v>
          </cell>
          <cell r="J167" t="str">
            <v>周凯</v>
          </cell>
          <cell r="K167">
            <v>40</v>
          </cell>
          <cell r="L167" t="str">
            <v>那士信</v>
          </cell>
          <cell r="M167">
            <v>58</v>
          </cell>
          <cell r="N167" t="str">
            <v>金明龙</v>
          </cell>
          <cell r="O167">
            <v>58</v>
          </cell>
          <cell r="P167" t="str">
            <v>胡柔殳</v>
          </cell>
        </row>
        <row r="168">
          <cell r="A168" t="str">
            <v>513422200401071117</v>
          </cell>
          <cell r="B168">
            <v>2</v>
          </cell>
          <cell r="C168" t="str">
            <v>沈史古</v>
          </cell>
          <cell r="D168">
            <v>377.5</v>
          </cell>
          <cell r="E168">
            <v>75</v>
          </cell>
          <cell r="F168" t="str">
            <v>格绒燚西</v>
          </cell>
          <cell r="G168">
            <v>61</v>
          </cell>
          <cell r="H168" t="str">
            <v>王江</v>
          </cell>
          <cell r="I168">
            <v>75.5</v>
          </cell>
          <cell r="J168" t="str">
            <v>周凯</v>
          </cell>
          <cell r="K168">
            <v>48</v>
          </cell>
          <cell r="L168" t="str">
            <v>那士信</v>
          </cell>
          <cell r="M168">
            <v>50</v>
          </cell>
          <cell r="N168" t="str">
            <v>降初里</v>
          </cell>
          <cell r="O168">
            <v>68</v>
          </cell>
          <cell r="P168" t="str">
            <v>刘壑</v>
          </cell>
        </row>
        <row r="169">
          <cell r="A169" t="str">
            <v>51342220041109032X</v>
          </cell>
          <cell r="B169">
            <v>4</v>
          </cell>
          <cell r="C169" t="str">
            <v>祝玛拉初</v>
          </cell>
          <cell r="D169">
            <v>470.5</v>
          </cell>
          <cell r="E169">
            <v>88</v>
          </cell>
          <cell r="F169" t="str">
            <v>周菊明</v>
          </cell>
          <cell r="G169">
            <v>89</v>
          </cell>
          <cell r="H169" t="str">
            <v>王江</v>
          </cell>
          <cell r="I169">
            <v>72.5</v>
          </cell>
          <cell r="J169" t="str">
            <v>张翠莲</v>
          </cell>
          <cell r="K169">
            <v>69</v>
          </cell>
          <cell r="L169" t="str">
            <v>杨艳</v>
          </cell>
          <cell r="M169">
            <v>71</v>
          </cell>
          <cell r="N169" t="str">
            <v>杨琴</v>
          </cell>
          <cell r="O169">
            <v>81</v>
          </cell>
          <cell r="P169" t="str">
            <v>胡柔殳</v>
          </cell>
        </row>
        <row r="170">
          <cell r="A170" t="str">
            <v>513422200402112320</v>
          </cell>
          <cell r="B170">
            <v>3</v>
          </cell>
          <cell r="C170" t="str">
            <v>王怡欣</v>
          </cell>
          <cell r="D170">
            <v>342</v>
          </cell>
          <cell r="E170">
            <v>80</v>
          </cell>
          <cell r="F170" t="str">
            <v>岳子琦</v>
          </cell>
          <cell r="G170">
            <v>72</v>
          </cell>
          <cell r="H170" t="str">
            <v>马俊</v>
          </cell>
          <cell r="I170">
            <v>53</v>
          </cell>
          <cell r="J170" t="str">
            <v>周凯</v>
          </cell>
          <cell r="K170">
            <v>31</v>
          </cell>
          <cell r="L170" t="str">
            <v>那士信</v>
          </cell>
          <cell r="M170">
            <v>48</v>
          </cell>
          <cell r="N170" t="str">
            <v>金明龙</v>
          </cell>
          <cell r="O170">
            <v>58</v>
          </cell>
          <cell r="P170" t="str">
            <v>胡柔殳</v>
          </cell>
        </row>
        <row r="171">
          <cell r="A171" t="str">
            <v>513422200306030317</v>
          </cell>
          <cell r="B171">
            <v>2</v>
          </cell>
          <cell r="C171" t="str">
            <v>陈枭</v>
          </cell>
          <cell r="D171">
            <v>403.5</v>
          </cell>
          <cell r="E171">
            <v>90</v>
          </cell>
          <cell r="F171" t="str">
            <v>格绒燚西</v>
          </cell>
          <cell r="G171">
            <v>70</v>
          </cell>
          <cell r="H171" t="str">
            <v>王江</v>
          </cell>
          <cell r="I171">
            <v>60.5</v>
          </cell>
          <cell r="J171" t="str">
            <v>周凯</v>
          </cell>
          <cell r="K171">
            <v>49</v>
          </cell>
          <cell r="L171" t="str">
            <v>那士信</v>
          </cell>
          <cell r="M171">
            <v>58</v>
          </cell>
          <cell r="N171" t="str">
            <v>降初里</v>
          </cell>
          <cell r="O171">
            <v>76</v>
          </cell>
          <cell r="P171" t="str">
            <v>刘壑</v>
          </cell>
        </row>
        <row r="172">
          <cell r="A172" t="str">
            <v>513422200312271520</v>
          </cell>
          <cell r="B172">
            <v>5</v>
          </cell>
          <cell r="C172" t="str">
            <v>罗英英</v>
          </cell>
          <cell r="D172">
            <v>376.5</v>
          </cell>
          <cell r="E172">
            <v>85</v>
          </cell>
          <cell r="F172" t="str">
            <v>周菊明</v>
          </cell>
          <cell r="G172">
            <v>38</v>
          </cell>
          <cell r="H172" t="str">
            <v>赵云川</v>
          </cell>
          <cell r="I172">
            <v>94.5</v>
          </cell>
          <cell r="J172" t="str">
            <v>张翠莲</v>
          </cell>
          <cell r="K172">
            <v>53</v>
          </cell>
          <cell r="L172" t="str">
            <v>杨艳</v>
          </cell>
          <cell r="M172">
            <v>48</v>
          </cell>
          <cell r="N172" t="str">
            <v>金明龙</v>
          </cell>
          <cell r="O172">
            <v>58</v>
          </cell>
          <cell r="P172" t="str">
            <v>邓倩</v>
          </cell>
        </row>
        <row r="173">
          <cell r="A173" t="str">
            <v>513422200303051921</v>
          </cell>
          <cell r="B173">
            <v>4</v>
          </cell>
          <cell r="C173" t="str">
            <v>伍小梅</v>
          </cell>
          <cell r="D173">
            <v>463</v>
          </cell>
          <cell r="E173">
            <v>92</v>
          </cell>
          <cell r="F173" t="str">
            <v>周菊明</v>
          </cell>
          <cell r="G173">
            <v>72</v>
          </cell>
          <cell r="H173" t="str">
            <v>王江</v>
          </cell>
          <cell r="I173">
            <v>91</v>
          </cell>
          <cell r="J173" t="str">
            <v>张翠莲</v>
          </cell>
          <cell r="K173">
            <v>67</v>
          </cell>
          <cell r="L173" t="str">
            <v>杨艳</v>
          </cell>
          <cell r="M173">
            <v>71</v>
          </cell>
          <cell r="N173" t="str">
            <v>杨琴</v>
          </cell>
          <cell r="O173">
            <v>70</v>
          </cell>
          <cell r="P173" t="str">
            <v>胡柔殳</v>
          </cell>
        </row>
        <row r="174">
          <cell r="A174" t="str">
            <v>513422200311276629</v>
          </cell>
          <cell r="B174">
            <v>1</v>
          </cell>
          <cell r="C174" t="str">
            <v>曾雅琪</v>
          </cell>
          <cell r="D174">
            <v>379.5</v>
          </cell>
          <cell r="E174">
            <v>81</v>
          </cell>
          <cell r="F174" t="str">
            <v>格绒燚西</v>
          </cell>
          <cell r="G174">
            <v>70</v>
          </cell>
          <cell r="H174" t="str">
            <v>马俊</v>
          </cell>
          <cell r="I174">
            <v>62.5</v>
          </cell>
          <cell r="J174" t="str">
            <v>拉初</v>
          </cell>
          <cell r="K174">
            <v>46</v>
          </cell>
          <cell r="L174" t="str">
            <v>纪春权</v>
          </cell>
          <cell r="M174">
            <v>52</v>
          </cell>
          <cell r="N174" t="str">
            <v>杨琴</v>
          </cell>
          <cell r="O174">
            <v>68</v>
          </cell>
          <cell r="P174" t="str">
            <v>邓倩</v>
          </cell>
        </row>
        <row r="175">
          <cell r="A175" t="str">
            <v>513422200402016013</v>
          </cell>
          <cell r="B175">
            <v>1</v>
          </cell>
          <cell r="C175" t="str">
            <v>扎什尼玛</v>
          </cell>
          <cell r="D175">
            <v>415.5</v>
          </cell>
          <cell r="E175">
            <v>91</v>
          </cell>
          <cell r="F175" t="str">
            <v>格绒燚西</v>
          </cell>
          <cell r="G175">
            <v>57</v>
          </cell>
          <cell r="H175" t="str">
            <v>马俊</v>
          </cell>
          <cell r="I175">
            <v>69.5</v>
          </cell>
          <cell r="J175" t="str">
            <v>拉初</v>
          </cell>
          <cell r="K175">
            <v>60</v>
          </cell>
          <cell r="L175" t="str">
            <v>纪春权</v>
          </cell>
          <cell r="M175">
            <v>74</v>
          </cell>
          <cell r="N175" t="str">
            <v>杨琴</v>
          </cell>
          <cell r="O175">
            <v>64</v>
          </cell>
          <cell r="P175" t="str">
            <v>邓倩</v>
          </cell>
        </row>
        <row r="176">
          <cell r="A176" t="str">
            <v>513422200010311523</v>
          </cell>
          <cell r="B176">
            <v>4</v>
          </cell>
          <cell r="C176" t="str">
            <v>吕顽英</v>
          </cell>
          <cell r="D176">
            <v>346.5</v>
          </cell>
          <cell r="E176">
            <v>75</v>
          </cell>
          <cell r="F176" t="str">
            <v>周菊明</v>
          </cell>
          <cell r="G176">
            <v>46</v>
          </cell>
          <cell r="H176" t="str">
            <v>王江</v>
          </cell>
          <cell r="I176">
            <v>64.5</v>
          </cell>
          <cell r="J176" t="str">
            <v>张翠莲</v>
          </cell>
          <cell r="K176">
            <v>52</v>
          </cell>
          <cell r="L176" t="str">
            <v>杨艳</v>
          </cell>
          <cell r="M176">
            <v>49</v>
          </cell>
          <cell r="N176" t="str">
            <v>杨琴</v>
          </cell>
          <cell r="O176">
            <v>60</v>
          </cell>
          <cell r="P176" t="str">
            <v>胡柔殳</v>
          </cell>
        </row>
        <row r="177">
          <cell r="A177" t="str">
            <v>513422200310060017</v>
          </cell>
          <cell r="B177">
            <v>4</v>
          </cell>
          <cell r="C177" t="str">
            <v>马玉良</v>
          </cell>
          <cell r="D177">
            <v>429</v>
          </cell>
          <cell r="E177">
            <v>83</v>
          </cell>
          <cell r="F177" t="str">
            <v>周菊明</v>
          </cell>
          <cell r="G177">
            <v>89</v>
          </cell>
          <cell r="H177" t="str">
            <v>王江</v>
          </cell>
          <cell r="I177">
            <v>70</v>
          </cell>
          <cell r="J177" t="str">
            <v>张翠莲</v>
          </cell>
          <cell r="K177">
            <v>58</v>
          </cell>
          <cell r="L177" t="str">
            <v>杨艳</v>
          </cell>
          <cell r="M177">
            <v>67</v>
          </cell>
          <cell r="N177" t="str">
            <v>杨琴</v>
          </cell>
          <cell r="O177">
            <v>62</v>
          </cell>
          <cell r="P177" t="str">
            <v>胡柔殳</v>
          </cell>
        </row>
        <row r="178">
          <cell r="A178" t="str">
            <v>513422200403022925</v>
          </cell>
          <cell r="B178">
            <v>1</v>
          </cell>
          <cell r="C178" t="str">
            <v>邱明明</v>
          </cell>
          <cell r="D178">
            <v>492</v>
          </cell>
          <cell r="E178">
            <v>86</v>
          </cell>
          <cell r="F178" t="str">
            <v>格绒燚西</v>
          </cell>
          <cell r="G178">
            <v>83</v>
          </cell>
          <cell r="H178" t="str">
            <v>马俊</v>
          </cell>
          <cell r="I178">
            <v>113</v>
          </cell>
          <cell r="J178" t="str">
            <v>拉初</v>
          </cell>
          <cell r="K178">
            <v>78</v>
          </cell>
          <cell r="L178" t="str">
            <v>纪春权</v>
          </cell>
          <cell r="M178">
            <v>64</v>
          </cell>
          <cell r="N178" t="str">
            <v>杨琴</v>
          </cell>
          <cell r="O178">
            <v>68</v>
          </cell>
          <cell r="P178" t="str">
            <v>邓倩</v>
          </cell>
        </row>
        <row r="179">
          <cell r="A179" t="str">
            <v>513422200110231125</v>
          </cell>
          <cell r="B179">
            <v>1</v>
          </cell>
          <cell r="C179" t="str">
            <v>吕秀云</v>
          </cell>
          <cell r="D179">
            <v>475</v>
          </cell>
          <cell r="E179">
            <v>77</v>
          </cell>
          <cell r="F179" t="str">
            <v>格绒燚西</v>
          </cell>
          <cell r="G179">
            <v>104</v>
          </cell>
          <cell r="H179" t="str">
            <v>马俊</v>
          </cell>
          <cell r="I179">
            <v>87</v>
          </cell>
          <cell r="J179" t="str">
            <v>拉初</v>
          </cell>
          <cell r="K179">
            <v>74</v>
          </cell>
          <cell r="L179" t="str">
            <v>纪春权</v>
          </cell>
          <cell r="M179">
            <v>59</v>
          </cell>
          <cell r="N179" t="str">
            <v>杨琴</v>
          </cell>
          <cell r="O179">
            <v>74</v>
          </cell>
          <cell r="P179" t="str">
            <v>邓倩</v>
          </cell>
        </row>
        <row r="180">
          <cell r="A180" t="str">
            <v>513422200105120025</v>
          </cell>
          <cell r="B180">
            <v>1</v>
          </cell>
          <cell r="C180" t="str">
            <v>马阿英莫</v>
          </cell>
          <cell r="D180">
            <v>445</v>
          </cell>
          <cell r="E180">
            <v>97</v>
          </cell>
          <cell r="F180" t="str">
            <v>格绒燚西</v>
          </cell>
          <cell r="G180">
            <v>81</v>
          </cell>
          <cell r="H180" t="str">
            <v>马俊</v>
          </cell>
          <cell r="I180">
            <v>93</v>
          </cell>
          <cell r="J180" t="str">
            <v>拉初</v>
          </cell>
          <cell r="K180">
            <v>57</v>
          </cell>
          <cell r="L180" t="str">
            <v>纪春权</v>
          </cell>
          <cell r="M180">
            <v>51</v>
          </cell>
          <cell r="N180" t="str">
            <v>杨琴</v>
          </cell>
          <cell r="O180">
            <v>66</v>
          </cell>
          <cell r="P180" t="str">
            <v>邓倩</v>
          </cell>
        </row>
        <row r="181">
          <cell r="A181" t="str">
            <v>513422200003255025</v>
          </cell>
          <cell r="B181">
            <v>2</v>
          </cell>
          <cell r="C181" t="str">
            <v>降初</v>
          </cell>
          <cell r="D181">
            <v>418.5</v>
          </cell>
          <cell r="E181">
            <v>71</v>
          </cell>
          <cell r="F181" t="str">
            <v>格绒燚西</v>
          </cell>
          <cell r="G181">
            <v>87</v>
          </cell>
          <cell r="H181" t="str">
            <v>王江</v>
          </cell>
          <cell r="I181">
            <v>65.5</v>
          </cell>
          <cell r="J181" t="str">
            <v>周凯</v>
          </cell>
          <cell r="K181">
            <v>62</v>
          </cell>
          <cell r="L181" t="str">
            <v>那士信</v>
          </cell>
          <cell r="M181">
            <v>69</v>
          </cell>
          <cell r="N181" t="str">
            <v>降初里</v>
          </cell>
          <cell r="O181">
            <v>64</v>
          </cell>
          <cell r="P181" t="str">
            <v>刘壑</v>
          </cell>
        </row>
        <row r="182">
          <cell r="A182" t="str">
            <v>513422200109102115</v>
          </cell>
          <cell r="B182">
            <v>3</v>
          </cell>
          <cell r="C182" t="str">
            <v>马伍达</v>
          </cell>
          <cell r="D182">
            <v>347.5</v>
          </cell>
          <cell r="E182">
            <v>73</v>
          </cell>
          <cell r="F182" t="str">
            <v>岳子琦</v>
          </cell>
          <cell r="G182">
            <v>70</v>
          </cell>
          <cell r="H182" t="str">
            <v>马俊</v>
          </cell>
          <cell r="I182">
            <v>57.5</v>
          </cell>
          <cell r="J182" t="str">
            <v>周凯</v>
          </cell>
          <cell r="K182">
            <v>49</v>
          </cell>
          <cell r="L182" t="str">
            <v>那士信</v>
          </cell>
          <cell r="M182">
            <v>39</v>
          </cell>
          <cell r="N182" t="str">
            <v>金明龙</v>
          </cell>
          <cell r="O182">
            <v>59</v>
          </cell>
          <cell r="P182" t="str">
            <v>胡柔殳</v>
          </cell>
        </row>
        <row r="183">
          <cell r="A183" t="str">
            <v>513422200312260311</v>
          </cell>
          <cell r="B183">
            <v>2</v>
          </cell>
          <cell r="C183" t="str">
            <v>王正才</v>
          </cell>
          <cell r="D183">
            <v>442</v>
          </cell>
          <cell r="E183">
            <v>74</v>
          </cell>
          <cell r="F183" t="str">
            <v>格绒燚西</v>
          </cell>
          <cell r="G183">
            <v>109</v>
          </cell>
          <cell r="H183" t="str">
            <v>王江</v>
          </cell>
          <cell r="I183">
            <v>53</v>
          </cell>
          <cell r="J183" t="str">
            <v>周凯</v>
          </cell>
          <cell r="K183">
            <v>57</v>
          </cell>
          <cell r="L183" t="str">
            <v>那士信</v>
          </cell>
          <cell r="M183">
            <v>73</v>
          </cell>
          <cell r="N183" t="str">
            <v>降初里</v>
          </cell>
          <cell r="O183">
            <v>76</v>
          </cell>
          <cell r="P183" t="str">
            <v>刘壑</v>
          </cell>
        </row>
        <row r="184">
          <cell r="A184" t="str">
            <v>513422200101205021</v>
          </cell>
          <cell r="B184">
            <v>2</v>
          </cell>
          <cell r="C184" t="str">
            <v>任洪新</v>
          </cell>
          <cell r="D184">
            <v>359</v>
          </cell>
          <cell r="E184">
            <v>82</v>
          </cell>
          <cell r="F184" t="str">
            <v>格绒燚西</v>
          </cell>
          <cell r="G184">
            <v>27</v>
          </cell>
          <cell r="H184" t="str">
            <v>王江</v>
          </cell>
          <cell r="I184">
            <v>79</v>
          </cell>
          <cell r="J184" t="str">
            <v>周凯</v>
          </cell>
          <cell r="K184">
            <v>46</v>
          </cell>
          <cell r="L184" t="str">
            <v>那士信</v>
          </cell>
          <cell r="M184">
            <v>60</v>
          </cell>
          <cell r="N184" t="str">
            <v>降初里</v>
          </cell>
          <cell r="O184">
            <v>65</v>
          </cell>
          <cell r="P184" t="str">
            <v>刘壑</v>
          </cell>
        </row>
        <row r="185">
          <cell r="A185" t="str">
            <v>513422200311163827</v>
          </cell>
          <cell r="B185">
            <v>2</v>
          </cell>
          <cell r="C185" t="str">
            <v>姚德凤</v>
          </cell>
          <cell r="D185">
            <v>346</v>
          </cell>
          <cell r="E185">
            <v>81</v>
          </cell>
          <cell r="F185" t="str">
            <v>格绒燚西</v>
          </cell>
          <cell r="G185">
            <v>75</v>
          </cell>
          <cell r="H185" t="str">
            <v>王江</v>
          </cell>
          <cell r="I185">
            <v>54</v>
          </cell>
          <cell r="J185" t="str">
            <v>周凯</v>
          </cell>
          <cell r="K185">
            <v>38</v>
          </cell>
          <cell r="L185" t="str">
            <v>那士信</v>
          </cell>
          <cell r="M185">
            <v>41</v>
          </cell>
          <cell r="N185" t="str">
            <v>降初里</v>
          </cell>
          <cell r="O185">
            <v>57</v>
          </cell>
          <cell r="P185" t="str">
            <v>刘壑</v>
          </cell>
        </row>
        <row r="186">
          <cell r="A186" t="str">
            <v>513422200104043814</v>
          </cell>
          <cell r="B186">
            <v>4</v>
          </cell>
          <cell r="C186" t="str">
            <v>次尔偏初</v>
          </cell>
          <cell r="D186">
            <v>321</v>
          </cell>
          <cell r="E186">
            <v>72</v>
          </cell>
          <cell r="F186" t="str">
            <v>周菊明</v>
          </cell>
          <cell r="G186">
            <v>85</v>
          </cell>
          <cell r="H186" t="str">
            <v>王江</v>
          </cell>
          <cell r="I186">
            <v>31</v>
          </cell>
          <cell r="J186" t="str">
            <v>张翠莲</v>
          </cell>
          <cell r="K186">
            <v>36</v>
          </cell>
          <cell r="L186" t="str">
            <v>杨艳</v>
          </cell>
          <cell r="M186">
            <v>35</v>
          </cell>
          <cell r="N186" t="str">
            <v>杨琴</v>
          </cell>
          <cell r="O186">
            <v>62</v>
          </cell>
          <cell r="P186" t="str">
            <v>胡柔殳</v>
          </cell>
        </row>
        <row r="187">
          <cell r="A187" t="str">
            <v>513422200309074614</v>
          </cell>
          <cell r="B187">
            <v>5</v>
          </cell>
          <cell r="C187" t="str">
            <v>尔祖子</v>
          </cell>
          <cell r="D187">
            <v>357</v>
          </cell>
          <cell r="E187">
            <v>70</v>
          </cell>
          <cell r="F187" t="str">
            <v>周菊明</v>
          </cell>
          <cell r="G187">
            <v>61</v>
          </cell>
          <cell r="H187" t="str">
            <v>赵云川</v>
          </cell>
          <cell r="I187">
            <v>56</v>
          </cell>
          <cell r="J187" t="str">
            <v>张翠莲</v>
          </cell>
          <cell r="K187">
            <v>45</v>
          </cell>
          <cell r="L187" t="str">
            <v>杨艳</v>
          </cell>
          <cell r="M187">
            <v>67</v>
          </cell>
          <cell r="N187" t="str">
            <v>金明龙</v>
          </cell>
          <cell r="O187">
            <v>58</v>
          </cell>
          <cell r="P187" t="str">
            <v>邓倩</v>
          </cell>
        </row>
        <row r="188">
          <cell r="A188" t="str">
            <v>513422200304101513</v>
          </cell>
          <cell r="B188">
            <v>1</v>
          </cell>
          <cell r="C188" t="str">
            <v>胡国康</v>
          </cell>
          <cell r="D188">
            <v>469.5</v>
          </cell>
          <cell r="E188">
            <v>77</v>
          </cell>
          <cell r="F188" t="str">
            <v>格绒燚西</v>
          </cell>
          <cell r="G188">
            <v>91</v>
          </cell>
          <cell r="H188" t="str">
            <v>马俊</v>
          </cell>
          <cell r="I188">
            <v>101.5</v>
          </cell>
          <cell r="J188" t="str">
            <v>拉初</v>
          </cell>
          <cell r="K188">
            <v>62</v>
          </cell>
          <cell r="L188" t="str">
            <v>纪春权</v>
          </cell>
          <cell r="M188">
            <v>60</v>
          </cell>
          <cell r="N188" t="str">
            <v>杨琴</v>
          </cell>
          <cell r="O188">
            <v>78</v>
          </cell>
          <cell r="P188" t="str">
            <v>邓倩</v>
          </cell>
        </row>
        <row r="189">
          <cell r="A189" t="str">
            <v>51342220021007442X</v>
          </cell>
          <cell r="B189">
            <v>1</v>
          </cell>
          <cell r="C189" t="str">
            <v>金拉初</v>
          </cell>
          <cell r="D189">
            <v>377</v>
          </cell>
          <cell r="E189">
            <v>59</v>
          </cell>
          <cell r="F189" t="str">
            <v>格绒燚西</v>
          </cell>
          <cell r="G189">
            <v>63</v>
          </cell>
          <cell r="H189" t="str">
            <v>马俊</v>
          </cell>
          <cell r="I189">
            <v>116</v>
          </cell>
          <cell r="J189" t="str">
            <v>拉初</v>
          </cell>
          <cell r="K189">
            <v>47</v>
          </cell>
          <cell r="L189" t="str">
            <v>纪春权</v>
          </cell>
          <cell r="M189">
            <v>44</v>
          </cell>
          <cell r="N189" t="str">
            <v>杨琴</v>
          </cell>
          <cell r="O189">
            <v>48</v>
          </cell>
          <cell r="P189" t="str">
            <v>邓倩</v>
          </cell>
        </row>
        <row r="190">
          <cell r="A190" t="str">
            <v>513422200201033810</v>
          </cell>
          <cell r="B190">
            <v>1</v>
          </cell>
          <cell r="C190" t="str">
            <v>徐晓伟</v>
          </cell>
          <cell r="D190">
            <v>381.5</v>
          </cell>
          <cell r="E190">
            <v>66</v>
          </cell>
          <cell r="F190" t="str">
            <v>格绒燚西</v>
          </cell>
          <cell r="G190">
            <v>88</v>
          </cell>
          <cell r="H190" t="str">
            <v>马俊</v>
          </cell>
          <cell r="I190">
            <v>44.5</v>
          </cell>
          <cell r="J190" t="str">
            <v>拉初</v>
          </cell>
          <cell r="K190">
            <v>60</v>
          </cell>
          <cell r="L190" t="str">
            <v>纪春权</v>
          </cell>
          <cell r="M190">
            <v>55</v>
          </cell>
          <cell r="N190" t="str">
            <v>杨琴</v>
          </cell>
          <cell r="O190">
            <v>68</v>
          </cell>
          <cell r="P190" t="str">
            <v>邓倩</v>
          </cell>
        </row>
        <row r="191">
          <cell r="A191" t="str">
            <v>513422200402152728</v>
          </cell>
          <cell r="B191">
            <v>4</v>
          </cell>
          <cell r="C191" t="str">
            <v>欧梅</v>
          </cell>
          <cell r="D191">
            <v>393</v>
          </cell>
          <cell r="E191">
            <v>77</v>
          </cell>
          <cell r="F191" t="str">
            <v>周菊明</v>
          </cell>
          <cell r="G191">
            <v>83</v>
          </cell>
          <cell r="H191" t="str">
            <v>王江</v>
          </cell>
          <cell r="I191">
            <v>79</v>
          </cell>
          <cell r="J191" t="str">
            <v>张翠莲</v>
          </cell>
          <cell r="K191">
            <v>46</v>
          </cell>
          <cell r="L191" t="str">
            <v>杨艳</v>
          </cell>
          <cell r="M191">
            <v>50</v>
          </cell>
          <cell r="N191" t="str">
            <v>杨琴</v>
          </cell>
          <cell r="O191">
            <v>58</v>
          </cell>
          <cell r="P191" t="str">
            <v>胡柔殳</v>
          </cell>
        </row>
        <row r="192">
          <cell r="A192" t="str">
            <v>513422200305044426</v>
          </cell>
          <cell r="B192">
            <v>5</v>
          </cell>
          <cell r="C192" t="str">
            <v>蒋志英</v>
          </cell>
          <cell r="D192">
            <v>429</v>
          </cell>
          <cell r="E192">
            <v>72</v>
          </cell>
          <cell r="F192" t="str">
            <v>周菊明</v>
          </cell>
          <cell r="G192">
            <v>66</v>
          </cell>
          <cell r="H192" t="str">
            <v>赵云川</v>
          </cell>
          <cell r="I192">
            <v>78</v>
          </cell>
          <cell r="J192" t="str">
            <v>张翠莲</v>
          </cell>
          <cell r="K192">
            <v>63</v>
          </cell>
          <cell r="L192" t="str">
            <v>杨艳</v>
          </cell>
          <cell r="M192">
            <v>66</v>
          </cell>
          <cell r="N192" t="str">
            <v>金明龙</v>
          </cell>
          <cell r="O192">
            <v>84</v>
          </cell>
          <cell r="P192" t="str">
            <v>邓倩</v>
          </cell>
        </row>
        <row r="193">
          <cell r="A193" t="str">
            <v>513422200508171927</v>
          </cell>
          <cell r="B193">
            <v>5</v>
          </cell>
          <cell r="C193" t="str">
            <v>沈伍甲</v>
          </cell>
          <cell r="D193">
            <v>358.5</v>
          </cell>
          <cell r="E193">
            <v>79</v>
          </cell>
          <cell r="F193" t="str">
            <v>周菊明</v>
          </cell>
          <cell r="G193">
            <v>93</v>
          </cell>
          <cell r="H193" t="str">
            <v>赵云川</v>
          </cell>
          <cell r="I193">
            <v>38.5</v>
          </cell>
          <cell r="J193" t="str">
            <v>张翠莲</v>
          </cell>
          <cell r="K193">
            <v>52</v>
          </cell>
          <cell r="L193" t="str">
            <v>杨艳</v>
          </cell>
          <cell r="M193">
            <v>44</v>
          </cell>
          <cell r="N193" t="str">
            <v>金明龙</v>
          </cell>
          <cell r="O193">
            <v>52</v>
          </cell>
          <cell r="P193" t="str">
            <v>邓倩</v>
          </cell>
        </row>
        <row r="194">
          <cell r="A194" t="str">
            <v>513422200502285034</v>
          </cell>
          <cell r="B194">
            <v>4</v>
          </cell>
          <cell r="C194" t="str">
            <v>夏拉</v>
          </cell>
          <cell r="D194">
            <v>442</v>
          </cell>
          <cell r="E194">
            <v>77</v>
          </cell>
          <cell r="F194" t="str">
            <v>周菊明</v>
          </cell>
          <cell r="G194">
            <v>128</v>
          </cell>
          <cell r="H194" t="str">
            <v>王江</v>
          </cell>
          <cell r="I194">
            <v>36</v>
          </cell>
          <cell r="J194" t="str">
            <v>张翠莲</v>
          </cell>
          <cell r="K194">
            <v>65</v>
          </cell>
          <cell r="L194" t="str">
            <v>杨艳</v>
          </cell>
          <cell r="M194">
            <v>62</v>
          </cell>
          <cell r="N194" t="str">
            <v>杨琴</v>
          </cell>
          <cell r="O194">
            <v>74</v>
          </cell>
          <cell r="P194" t="str">
            <v>胡柔殳</v>
          </cell>
        </row>
        <row r="195">
          <cell r="A195" t="str">
            <v>513422200101040925</v>
          </cell>
          <cell r="B195">
            <v>3</v>
          </cell>
          <cell r="C195" t="str">
            <v>马海蓝</v>
          </cell>
          <cell r="D195">
            <v>349.5</v>
          </cell>
          <cell r="E195">
            <v>81</v>
          </cell>
          <cell r="F195" t="str">
            <v>岳子琦</v>
          </cell>
          <cell r="G195">
            <v>68</v>
          </cell>
          <cell r="H195" t="str">
            <v>马俊</v>
          </cell>
          <cell r="I195">
            <v>49.5</v>
          </cell>
          <cell r="J195" t="str">
            <v>周凯</v>
          </cell>
          <cell r="K195">
            <v>48</v>
          </cell>
          <cell r="L195" t="str">
            <v>那士信</v>
          </cell>
          <cell r="M195">
            <v>43</v>
          </cell>
          <cell r="N195" t="str">
            <v>金明龙</v>
          </cell>
          <cell r="O195">
            <v>60</v>
          </cell>
          <cell r="P195" t="str">
            <v>胡柔殳</v>
          </cell>
        </row>
        <row r="196">
          <cell r="A196" t="str">
            <v>513422200107021928</v>
          </cell>
          <cell r="B196">
            <v>2</v>
          </cell>
          <cell r="C196" t="str">
            <v>王英</v>
          </cell>
          <cell r="D196">
            <v>457.5</v>
          </cell>
          <cell r="E196">
            <v>80</v>
          </cell>
          <cell r="F196" t="str">
            <v>格绒燚西</v>
          </cell>
          <cell r="G196">
            <v>92</v>
          </cell>
          <cell r="H196" t="str">
            <v>王江</v>
          </cell>
          <cell r="I196">
            <v>105.5</v>
          </cell>
          <cell r="J196" t="str">
            <v>周凯</v>
          </cell>
          <cell r="K196">
            <v>63</v>
          </cell>
          <cell r="L196" t="str">
            <v>那士信</v>
          </cell>
          <cell r="M196">
            <v>57</v>
          </cell>
          <cell r="N196" t="str">
            <v>降初里</v>
          </cell>
          <cell r="O196">
            <v>60</v>
          </cell>
          <cell r="P196" t="str">
            <v>刘壑</v>
          </cell>
        </row>
        <row r="197">
          <cell r="A197" t="str">
            <v>513422200001153826</v>
          </cell>
          <cell r="B197">
            <v>3</v>
          </cell>
          <cell r="C197" t="str">
            <v>扎西拉姆</v>
          </cell>
          <cell r="D197">
            <v>320.5</v>
          </cell>
          <cell r="E197">
            <v>73</v>
          </cell>
          <cell r="F197" t="str">
            <v>岳子琦</v>
          </cell>
          <cell r="G197">
            <v>37</v>
          </cell>
          <cell r="H197" t="str">
            <v>马俊</v>
          </cell>
          <cell r="I197">
            <v>75.5</v>
          </cell>
          <cell r="J197" t="str">
            <v>周凯</v>
          </cell>
          <cell r="K197">
            <v>43</v>
          </cell>
          <cell r="L197" t="str">
            <v>那士信</v>
          </cell>
          <cell r="M197">
            <v>48</v>
          </cell>
          <cell r="N197" t="str">
            <v>金明龙</v>
          </cell>
          <cell r="O197">
            <v>44</v>
          </cell>
          <cell r="P197" t="str">
            <v>胡柔殳</v>
          </cell>
        </row>
        <row r="198">
          <cell r="A198" t="str">
            <v>513422200111122924</v>
          </cell>
          <cell r="B198">
            <v>1</v>
          </cell>
          <cell r="C198" t="str">
            <v>严冬丽</v>
          </cell>
          <cell r="D198">
            <v>438.5</v>
          </cell>
          <cell r="E198">
            <v>87</v>
          </cell>
          <cell r="F198" t="str">
            <v>格绒燚西</v>
          </cell>
          <cell r="G198">
            <v>95</v>
          </cell>
          <cell r="H198" t="str">
            <v>马俊</v>
          </cell>
          <cell r="I198">
            <v>81.5</v>
          </cell>
          <cell r="J198" t="str">
            <v>拉初</v>
          </cell>
          <cell r="K198">
            <v>58</v>
          </cell>
          <cell r="L198" t="str">
            <v>纪春权</v>
          </cell>
          <cell r="M198">
            <v>64</v>
          </cell>
          <cell r="N198" t="str">
            <v>杨琴</v>
          </cell>
          <cell r="O198">
            <v>53</v>
          </cell>
          <cell r="P198" t="str">
            <v>邓倩</v>
          </cell>
        </row>
        <row r="199">
          <cell r="A199" t="str">
            <v>513422200307052737</v>
          </cell>
          <cell r="B199">
            <v>4</v>
          </cell>
          <cell r="C199" t="str">
            <v>杨兴龙</v>
          </cell>
          <cell r="D199">
            <v>393</v>
          </cell>
          <cell r="E199">
            <v>65</v>
          </cell>
          <cell r="F199" t="str">
            <v>周菊明</v>
          </cell>
          <cell r="G199">
            <v>94</v>
          </cell>
          <cell r="H199" t="str">
            <v>王江</v>
          </cell>
          <cell r="I199">
            <v>46</v>
          </cell>
          <cell r="J199" t="str">
            <v>张翠莲</v>
          </cell>
          <cell r="K199">
            <v>50</v>
          </cell>
          <cell r="L199" t="str">
            <v>杨艳</v>
          </cell>
          <cell r="M199">
            <v>72</v>
          </cell>
          <cell r="N199" t="str">
            <v>杨琴</v>
          </cell>
          <cell r="O199">
            <v>66</v>
          </cell>
          <cell r="P199" t="str">
            <v>胡柔殳</v>
          </cell>
        </row>
        <row r="200">
          <cell r="A200" t="str">
            <v>513422200406074827</v>
          </cell>
          <cell r="B200">
            <v>1</v>
          </cell>
          <cell r="C200" t="str">
            <v>次尔央青</v>
          </cell>
          <cell r="D200">
            <v>445</v>
          </cell>
          <cell r="E200">
            <v>81</v>
          </cell>
          <cell r="F200" t="str">
            <v>格绒燚西</v>
          </cell>
          <cell r="G200">
            <v>101</v>
          </cell>
          <cell r="H200" t="str">
            <v>马俊</v>
          </cell>
          <cell r="I200">
            <v>86</v>
          </cell>
          <cell r="J200" t="str">
            <v>拉初</v>
          </cell>
          <cell r="K200">
            <v>58</v>
          </cell>
          <cell r="L200" t="str">
            <v>纪春权</v>
          </cell>
          <cell r="M200">
            <v>55</v>
          </cell>
          <cell r="N200" t="str">
            <v>杨琴</v>
          </cell>
          <cell r="O200">
            <v>64</v>
          </cell>
          <cell r="P200" t="str">
            <v>邓倩</v>
          </cell>
        </row>
        <row r="201">
          <cell r="A201" t="str">
            <v>513422200406101514</v>
          </cell>
          <cell r="B201">
            <v>2</v>
          </cell>
          <cell r="C201" t="str">
            <v>吕拉龙</v>
          </cell>
          <cell r="D201">
            <v>488.5</v>
          </cell>
          <cell r="E201">
            <v>84</v>
          </cell>
          <cell r="F201" t="str">
            <v>格绒燚西</v>
          </cell>
          <cell r="G201">
            <v>91</v>
          </cell>
          <cell r="H201" t="str">
            <v>王江</v>
          </cell>
          <cell r="I201">
            <v>88.5</v>
          </cell>
          <cell r="J201" t="str">
            <v>周凯</v>
          </cell>
          <cell r="K201">
            <v>69</v>
          </cell>
          <cell r="L201" t="str">
            <v>那士信</v>
          </cell>
          <cell r="M201">
            <v>80</v>
          </cell>
          <cell r="N201" t="str">
            <v>降初里</v>
          </cell>
          <cell r="O201">
            <v>76</v>
          </cell>
          <cell r="P201" t="str">
            <v>刘壑</v>
          </cell>
        </row>
        <row r="202">
          <cell r="A202" t="str">
            <v>513422200407132128</v>
          </cell>
          <cell r="B202">
            <v>5</v>
          </cell>
          <cell r="C202" t="str">
            <v>李云珍</v>
          </cell>
          <cell r="D202">
            <v>360.5</v>
          </cell>
          <cell r="E202">
            <v>77</v>
          </cell>
          <cell r="F202" t="str">
            <v>周菊明</v>
          </cell>
          <cell r="G202">
            <v>73</v>
          </cell>
          <cell r="H202" t="str">
            <v>赵云川</v>
          </cell>
          <cell r="I202">
            <v>53.5</v>
          </cell>
          <cell r="J202" t="str">
            <v>张翠莲</v>
          </cell>
          <cell r="K202">
            <v>50</v>
          </cell>
          <cell r="L202" t="str">
            <v>杨艳</v>
          </cell>
          <cell r="M202">
            <v>50</v>
          </cell>
          <cell r="N202" t="str">
            <v>金明龙</v>
          </cell>
          <cell r="O202">
            <v>57</v>
          </cell>
          <cell r="P202" t="str">
            <v>邓倩</v>
          </cell>
        </row>
        <row r="203">
          <cell r="A203" t="str">
            <v>513422200306152349</v>
          </cell>
          <cell r="B203">
            <v>2</v>
          </cell>
          <cell r="C203" t="str">
            <v>杨银春</v>
          </cell>
          <cell r="D203">
            <v>412</v>
          </cell>
          <cell r="E203">
            <v>71</v>
          </cell>
          <cell r="F203" t="str">
            <v>格绒燚西</v>
          </cell>
          <cell r="G203">
            <v>88</v>
          </cell>
          <cell r="H203" t="str">
            <v>王江</v>
          </cell>
          <cell r="I203">
            <v>49</v>
          </cell>
          <cell r="J203" t="str">
            <v>周凯</v>
          </cell>
          <cell r="K203">
            <v>52</v>
          </cell>
          <cell r="L203" t="str">
            <v>那士信</v>
          </cell>
          <cell r="M203">
            <v>74</v>
          </cell>
          <cell r="N203" t="str">
            <v>降初里</v>
          </cell>
          <cell r="O203">
            <v>78</v>
          </cell>
          <cell r="P203" t="str">
            <v>刘壑</v>
          </cell>
        </row>
        <row r="204">
          <cell r="A204" t="str">
            <v>513422200308122119</v>
          </cell>
          <cell r="B204">
            <v>4</v>
          </cell>
          <cell r="C204" t="str">
            <v>叶才岗</v>
          </cell>
          <cell r="D204">
            <v>420</v>
          </cell>
          <cell r="E204">
            <v>79</v>
          </cell>
          <cell r="F204" t="str">
            <v>周菊明</v>
          </cell>
          <cell r="G204">
            <v>97</v>
          </cell>
          <cell r="H204" t="str">
            <v>王江</v>
          </cell>
          <cell r="I204">
            <v>49</v>
          </cell>
          <cell r="J204" t="str">
            <v>张翠莲</v>
          </cell>
          <cell r="K204">
            <v>53</v>
          </cell>
          <cell r="L204" t="str">
            <v>杨艳</v>
          </cell>
          <cell r="M204">
            <v>64</v>
          </cell>
          <cell r="N204" t="str">
            <v>杨琴</v>
          </cell>
          <cell r="O204">
            <v>78</v>
          </cell>
          <cell r="P204" t="str">
            <v>胡柔殳</v>
          </cell>
        </row>
        <row r="205">
          <cell r="A205" t="str">
            <v>513422200602091528</v>
          </cell>
          <cell r="B205">
            <v>4</v>
          </cell>
          <cell r="C205" t="str">
            <v>张小英</v>
          </cell>
          <cell r="D205">
            <v>404.5</v>
          </cell>
          <cell r="E205">
            <v>71</v>
          </cell>
          <cell r="F205" t="str">
            <v>周菊明</v>
          </cell>
          <cell r="G205">
            <v>103</v>
          </cell>
          <cell r="H205" t="str">
            <v>王江</v>
          </cell>
          <cell r="I205">
            <v>64.5</v>
          </cell>
          <cell r="J205" t="str">
            <v>张翠莲</v>
          </cell>
          <cell r="K205">
            <v>55</v>
          </cell>
          <cell r="L205" t="str">
            <v>杨艳</v>
          </cell>
          <cell r="M205">
            <v>51</v>
          </cell>
          <cell r="N205" t="str">
            <v>杨琴</v>
          </cell>
          <cell r="O205">
            <v>60</v>
          </cell>
          <cell r="P205" t="str">
            <v>胡柔殳</v>
          </cell>
        </row>
        <row r="206">
          <cell r="A206" t="str">
            <v>513422200306106422</v>
          </cell>
          <cell r="B206">
            <v>1</v>
          </cell>
          <cell r="C206" t="str">
            <v>仁青其珍</v>
          </cell>
          <cell r="D206">
            <v>453.5</v>
          </cell>
          <cell r="E206">
            <v>84</v>
          </cell>
          <cell r="F206" t="str">
            <v>格绒燚西</v>
          </cell>
          <cell r="G206">
            <v>95</v>
          </cell>
          <cell r="H206" t="str">
            <v>马俊</v>
          </cell>
          <cell r="I206">
            <v>84.5</v>
          </cell>
          <cell r="J206" t="str">
            <v>拉初</v>
          </cell>
          <cell r="K206">
            <v>65</v>
          </cell>
          <cell r="L206" t="str">
            <v>纪春权</v>
          </cell>
          <cell r="M206">
            <v>59</v>
          </cell>
          <cell r="N206" t="str">
            <v>杨琴</v>
          </cell>
          <cell r="O206">
            <v>66</v>
          </cell>
          <cell r="P206" t="str">
            <v>邓倩</v>
          </cell>
        </row>
        <row r="207">
          <cell r="A207" t="str">
            <v>513422200210010311</v>
          </cell>
          <cell r="B207">
            <v>5</v>
          </cell>
          <cell r="C207" t="str">
            <v>小扎西</v>
          </cell>
          <cell r="D207">
            <v>331</v>
          </cell>
          <cell r="E207">
            <v>81</v>
          </cell>
          <cell r="F207" t="str">
            <v>周菊明</v>
          </cell>
          <cell r="G207">
            <v>54</v>
          </cell>
          <cell r="H207" t="str">
            <v>赵云川</v>
          </cell>
          <cell r="I207">
            <v>42</v>
          </cell>
          <cell r="J207" t="str">
            <v>张翠莲</v>
          </cell>
          <cell r="K207">
            <v>37</v>
          </cell>
          <cell r="L207" t="str">
            <v>杨艳</v>
          </cell>
          <cell r="M207">
            <v>59</v>
          </cell>
          <cell r="N207" t="str">
            <v>金明龙</v>
          </cell>
          <cell r="O207">
            <v>58</v>
          </cell>
          <cell r="P207" t="str">
            <v>邓倩</v>
          </cell>
        </row>
        <row r="208">
          <cell r="A208" t="str">
            <v>513422200103201120</v>
          </cell>
          <cell r="B208">
            <v>3</v>
          </cell>
          <cell r="C208" t="str">
            <v>乔阿甲</v>
          </cell>
          <cell r="D208">
            <v>389.5</v>
          </cell>
          <cell r="E208">
            <v>87</v>
          </cell>
          <cell r="F208" t="str">
            <v>岳子琦</v>
          </cell>
          <cell r="G208">
            <v>67</v>
          </cell>
          <cell r="H208" t="str">
            <v>马俊</v>
          </cell>
          <cell r="I208">
            <v>65.5</v>
          </cell>
          <cell r="J208" t="str">
            <v>周凯</v>
          </cell>
          <cell r="K208">
            <v>48</v>
          </cell>
          <cell r="L208" t="str">
            <v>那士信</v>
          </cell>
          <cell r="M208">
            <v>68</v>
          </cell>
          <cell r="N208" t="str">
            <v>金明龙</v>
          </cell>
          <cell r="O208">
            <v>54</v>
          </cell>
          <cell r="P208" t="str">
            <v>胡柔殳</v>
          </cell>
        </row>
        <row r="209">
          <cell r="A209" t="str">
            <v>513422200304075423</v>
          </cell>
          <cell r="B209">
            <v>1</v>
          </cell>
          <cell r="C209" t="str">
            <v>康珠次姆</v>
          </cell>
          <cell r="D209">
            <v>466.5</v>
          </cell>
          <cell r="E209">
            <v>82</v>
          </cell>
          <cell r="F209" t="str">
            <v>格绒燚西</v>
          </cell>
          <cell r="G209">
            <v>92</v>
          </cell>
          <cell r="H209" t="str">
            <v>马俊</v>
          </cell>
          <cell r="I209">
            <v>85.5</v>
          </cell>
          <cell r="J209" t="str">
            <v>拉初</v>
          </cell>
          <cell r="K209">
            <v>66</v>
          </cell>
          <cell r="L209" t="str">
            <v>纪春权</v>
          </cell>
          <cell r="M209">
            <v>57</v>
          </cell>
          <cell r="N209" t="str">
            <v>杨琴</v>
          </cell>
          <cell r="O209">
            <v>84</v>
          </cell>
          <cell r="P209" t="str">
            <v>邓倩</v>
          </cell>
        </row>
        <row r="210">
          <cell r="A210" t="str">
            <v>513401200303090224</v>
          </cell>
          <cell r="B210">
            <v>5</v>
          </cell>
          <cell r="C210" t="str">
            <v>杨秀云</v>
          </cell>
          <cell r="D210">
            <v>322.5</v>
          </cell>
          <cell r="E210">
            <v>74</v>
          </cell>
          <cell r="F210" t="str">
            <v>周菊明</v>
          </cell>
          <cell r="G210">
            <v>86</v>
          </cell>
          <cell r="H210" t="str">
            <v>赵云川</v>
          </cell>
          <cell r="I210">
            <v>38.5</v>
          </cell>
          <cell r="J210" t="str">
            <v>张翠莲</v>
          </cell>
          <cell r="K210">
            <v>33</v>
          </cell>
          <cell r="L210" t="str">
            <v>杨艳</v>
          </cell>
          <cell r="M210">
            <v>31</v>
          </cell>
          <cell r="N210" t="str">
            <v>金明龙</v>
          </cell>
          <cell r="O210">
            <v>60</v>
          </cell>
          <cell r="P210" t="str">
            <v>邓倩</v>
          </cell>
        </row>
        <row r="211">
          <cell r="A211" t="str">
            <v>513422200402040320</v>
          </cell>
          <cell r="B211">
            <v>3</v>
          </cell>
          <cell r="C211" t="str">
            <v>沈春兰</v>
          </cell>
          <cell r="D211">
            <v>380.5</v>
          </cell>
          <cell r="E211">
            <v>84</v>
          </cell>
          <cell r="F211" t="str">
            <v>岳子琦</v>
          </cell>
          <cell r="G211">
            <v>47</v>
          </cell>
          <cell r="H211" t="str">
            <v>马俊</v>
          </cell>
          <cell r="I211">
            <v>76.5</v>
          </cell>
          <cell r="J211" t="str">
            <v>周凯</v>
          </cell>
          <cell r="K211">
            <v>61</v>
          </cell>
          <cell r="L211" t="str">
            <v>那士信</v>
          </cell>
          <cell r="M211">
            <v>54</v>
          </cell>
          <cell r="N211" t="str">
            <v>金明龙</v>
          </cell>
          <cell r="O211">
            <v>58</v>
          </cell>
          <cell r="P211" t="str">
            <v>胡柔殳</v>
          </cell>
        </row>
        <row r="212">
          <cell r="A212" t="str">
            <v>513422200312052512</v>
          </cell>
          <cell r="B212">
            <v>3</v>
          </cell>
          <cell r="C212" t="str">
            <v>蔡培林</v>
          </cell>
          <cell r="D212">
            <v>376</v>
          </cell>
          <cell r="E212">
            <v>76</v>
          </cell>
          <cell r="F212" t="str">
            <v>岳子琦</v>
          </cell>
          <cell r="G212">
            <v>89</v>
          </cell>
          <cell r="H212" t="str">
            <v>马俊</v>
          </cell>
          <cell r="I212">
            <v>49</v>
          </cell>
          <cell r="J212" t="str">
            <v>周凯</v>
          </cell>
          <cell r="K212">
            <v>48</v>
          </cell>
          <cell r="L212" t="str">
            <v>那士信</v>
          </cell>
          <cell r="M212">
            <v>46</v>
          </cell>
          <cell r="N212" t="str">
            <v>金明龙</v>
          </cell>
          <cell r="O212">
            <v>68</v>
          </cell>
          <cell r="P212" t="str">
            <v>胡柔殳</v>
          </cell>
        </row>
        <row r="213">
          <cell r="A213" t="str">
            <v>513422200308101326</v>
          </cell>
          <cell r="B213">
            <v>5</v>
          </cell>
          <cell r="C213" t="str">
            <v>马长秀</v>
          </cell>
          <cell r="D213">
            <v>352.5</v>
          </cell>
          <cell r="E213">
            <v>66</v>
          </cell>
          <cell r="F213" t="str">
            <v>周菊明</v>
          </cell>
          <cell r="G213">
            <v>36</v>
          </cell>
          <cell r="H213" t="str">
            <v>赵云川</v>
          </cell>
          <cell r="I213">
            <v>60.5</v>
          </cell>
          <cell r="J213" t="str">
            <v>张翠莲</v>
          </cell>
          <cell r="K213">
            <v>57</v>
          </cell>
          <cell r="L213" t="str">
            <v>杨艳</v>
          </cell>
          <cell r="M213">
            <v>61</v>
          </cell>
          <cell r="N213" t="str">
            <v>金明龙</v>
          </cell>
          <cell r="O213">
            <v>72</v>
          </cell>
          <cell r="P213" t="str">
            <v>邓倩</v>
          </cell>
        </row>
        <row r="214">
          <cell r="A214" t="str">
            <v>513422200403156624</v>
          </cell>
          <cell r="B214">
            <v>4</v>
          </cell>
          <cell r="C214" t="str">
            <v>马子落</v>
          </cell>
          <cell r="D214">
            <v>466</v>
          </cell>
          <cell r="E214">
            <v>77</v>
          </cell>
          <cell r="F214" t="str">
            <v>周菊明</v>
          </cell>
          <cell r="G214">
            <v>74</v>
          </cell>
          <cell r="H214" t="str">
            <v>王江</v>
          </cell>
          <cell r="I214">
            <v>96</v>
          </cell>
          <cell r="J214" t="str">
            <v>张翠莲</v>
          </cell>
          <cell r="K214">
            <v>71</v>
          </cell>
          <cell r="L214" t="str">
            <v>杨艳</v>
          </cell>
          <cell r="M214">
            <v>72</v>
          </cell>
          <cell r="N214" t="str">
            <v>杨琴</v>
          </cell>
          <cell r="O214">
            <v>76</v>
          </cell>
          <cell r="P214" t="str">
            <v>胡柔殳</v>
          </cell>
        </row>
        <row r="215">
          <cell r="A215" t="str">
            <v>513422200204082917</v>
          </cell>
          <cell r="B215">
            <v>5</v>
          </cell>
          <cell r="C215" t="str">
            <v>李佳荣</v>
          </cell>
          <cell r="D215">
            <v>353</v>
          </cell>
          <cell r="E215">
            <v>63</v>
          </cell>
          <cell r="F215" t="str">
            <v>周菊明</v>
          </cell>
          <cell r="G215">
            <v>56</v>
          </cell>
          <cell r="H215" t="str">
            <v>赵云川</v>
          </cell>
          <cell r="I215">
            <v>57</v>
          </cell>
          <cell r="J215" t="str">
            <v>张翠莲</v>
          </cell>
          <cell r="K215">
            <v>45</v>
          </cell>
          <cell r="L215" t="str">
            <v>杨艳</v>
          </cell>
          <cell r="M215">
            <v>62</v>
          </cell>
          <cell r="N215" t="str">
            <v>金明龙</v>
          </cell>
          <cell r="O215">
            <v>70</v>
          </cell>
          <cell r="P215" t="str">
            <v>邓倩</v>
          </cell>
        </row>
        <row r="216">
          <cell r="A216" t="str">
            <v>513422200203110920</v>
          </cell>
          <cell r="B216">
            <v>2</v>
          </cell>
          <cell r="C216" t="str">
            <v>杨国兰</v>
          </cell>
          <cell r="D216">
            <v>301</v>
          </cell>
          <cell r="E216">
            <v>76</v>
          </cell>
          <cell r="F216" t="str">
            <v>格绒燚西</v>
          </cell>
          <cell r="G216">
            <v>44</v>
          </cell>
          <cell r="H216" t="str">
            <v>王江</v>
          </cell>
          <cell r="I216">
            <v>50</v>
          </cell>
          <cell r="J216" t="str">
            <v>周凯</v>
          </cell>
          <cell r="K216">
            <v>34</v>
          </cell>
          <cell r="L216" t="str">
            <v>那士信</v>
          </cell>
          <cell r="M216">
            <v>51</v>
          </cell>
          <cell r="N216" t="str">
            <v>降初里</v>
          </cell>
          <cell r="O216">
            <v>46</v>
          </cell>
          <cell r="P216" t="str">
            <v>刘壑</v>
          </cell>
        </row>
        <row r="217">
          <cell r="A217" t="str">
            <v>51342220030425072X</v>
          </cell>
          <cell r="B217">
            <v>5</v>
          </cell>
          <cell r="C217" t="str">
            <v>苦阿甲</v>
          </cell>
          <cell r="D217">
            <v>424</v>
          </cell>
          <cell r="E217">
            <v>87</v>
          </cell>
          <cell r="F217" t="str">
            <v>周菊明</v>
          </cell>
          <cell r="G217">
            <v>69</v>
          </cell>
          <cell r="H217" t="str">
            <v>赵云川</v>
          </cell>
          <cell r="I217">
            <v>78</v>
          </cell>
          <cell r="J217" t="str">
            <v>张翠莲</v>
          </cell>
          <cell r="K217">
            <v>58</v>
          </cell>
          <cell r="L217" t="str">
            <v>杨艳</v>
          </cell>
          <cell r="M217">
            <v>62</v>
          </cell>
          <cell r="N217" t="str">
            <v>金明龙</v>
          </cell>
          <cell r="O217">
            <v>70</v>
          </cell>
          <cell r="P217" t="str">
            <v>邓倩</v>
          </cell>
        </row>
        <row r="218">
          <cell r="A218" t="str">
            <v>513422200307132323</v>
          </cell>
          <cell r="B218">
            <v>3</v>
          </cell>
          <cell r="C218" t="str">
            <v>张丽</v>
          </cell>
          <cell r="D218">
            <v>429.5</v>
          </cell>
          <cell r="E218">
            <v>80</v>
          </cell>
          <cell r="F218" t="str">
            <v>岳子琦</v>
          </cell>
          <cell r="G218">
            <v>84</v>
          </cell>
          <cell r="H218" t="str">
            <v>马俊</v>
          </cell>
          <cell r="I218">
            <v>75.5</v>
          </cell>
          <cell r="J218" t="str">
            <v>周凯</v>
          </cell>
          <cell r="K218">
            <v>50</v>
          </cell>
          <cell r="L218" t="str">
            <v>那士信</v>
          </cell>
          <cell r="M218">
            <v>66</v>
          </cell>
          <cell r="N218" t="str">
            <v>金明龙</v>
          </cell>
          <cell r="O218">
            <v>74</v>
          </cell>
          <cell r="P218" t="str">
            <v>胡柔殳</v>
          </cell>
        </row>
        <row r="219">
          <cell r="A219" t="str">
            <v>513422200105071112</v>
          </cell>
          <cell r="B219">
            <v>5</v>
          </cell>
          <cell r="C219" t="str">
            <v>吕木几</v>
          </cell>
          <cell r="D219">
            <v>331.5</v>
          </cell>
          <cell r="E219">
            <v>68</v>
          </cell>
          <cell r="F219" t="str">
            <v>周菊明</v>
          </cell>
          <cell r="G219">
            <v>69</v>
          </cell>
          <cell r="H219" t="str">
            <v>赵云川</v>
          </cell>
          <cell r="I219">
            <v>48.5</v>
          </cell>
          <cell r="J219" t="str">
            <v>张翠莲</v>
          </cell>
          <cell r="K219">
            <v>42</v>
          </cell>
          <cell r="L219" t="str">
            <v>杨艳</v>
          </cell>
          <cell r="M219">
            <v>38</v>
          </cell>
          <cell r="N219" t="str">
            <v>金明龙</v>
          </cell>
          <cell r="O219">
            <v>66</v>
          </cell>
          <cell r="P219" t="str">
            <v>邓倩</v>
          </cell>
        </row>
        <row r="220">
          <cell r="A220" t="str">
            <v>513422200212150721</v>
          </cell>
          <cell r="B220">
            <v>5</v>
          </cell>
          <cell r="C220" t="str">
            <v>何友色嫫</v>
          </cell>
          <cell r="D220">
            <v>372.5</v>
          </cell>
          <cell r="E220">
            <v>75</v>
          </cell>
          <cell r="F220" t="str">
            <v>周菊明</v>
          </cell>
          <cell r="G220">
            <v>54</v>
          </cell>
          <cell r="H220" t="str">
            <v>赵云川</v>
          </cell>
          <cell r="I220">
            <v>61.5</v>
          </cell>
          <cell r="J220" t="str">
            <v>张翠莲</v>
          </cell>
          <cell r="K220">
            <v>48</v>
          </cell>
          <cell r="L220" t="str">
            <v>杨艳</v>
          </cell>
          <cell r="M220">
            <v>64</v>
          </cell>
          <cell r="N220" t="str">
            <v>金明龙</v>
          </cell>
          <cell r="O220">
            <v>70</v>
          </cell>
          <cell r="P220" t="str">
            <v>邓倩</v>
          </cell>
        </row>
        <row r="221">
          <cell r="A221" t="str">
            <v>513422199611063822</v>
          </cell>
          <cell r="B221">
            <v>5</v>
          </cell>
          <cell r="C221" t="str">
            <v>罗伍呷</v>
          </cell>
          <cell r="D221">
            <v>440.5</v>
          </cell>
          <cell r="E221">
            <v>72</v>
          </cell>
          <cell r="F221" t="str">
            <v>周菊明</v>
          </cell>
          <cell r="G221">
            <v>91</v>
          </cell>
          <cell r="H221" t="str">
            <v>赵云川</v>
          </cell>
          <cell r="I221">
            <v>88.5</v>
          </cell>
          <cell r="J221" t="str">
            <v>张翠莲</v>
          </cell>
          <cell r="K221">
            <v>70</v>
          </cell>
          <cell r="L221" t="str">
            <v>杨艳</v>
          </cell>
          <cell r="M221">
            <v>48</v>
          </cell>
          <cell r="N221" t="str">
            <v>金明龙</v>
          </cell>
          <cell r="O221">
            <v>71</v>
          </cell>
          <cell r="P221" t="str">
            <v>邓倩</v>
          </cell>
        </row>
        <row r="222">
          <cell r="A222" t="str">
            <v>513422200402236227</v>
          </cell>
          <cell r="B222">
            <v>2</v>
          </cell>
          <cell r="C222" t="str">
            <v>杨万清</v>
          </cell>
          <cell r="D222">
            <v>338</v>
          </cell>
          <cell r="E222">
            <v>85</v>
          </cell>
          <cell r="F222" t="str">
            <v>格绒燚西</v>
          </cell>
          <cell r="G222">
            <v>38</v>
          </cell>
          <cell r="H222" t="str">
            <v>王江</v>
          </cell>
          <cell r="I222">
            <v>51</v>
          </cell>
          <cell r="J222" t="str">
            <v>周凯</v>
          </cell>
          <cell r="K222">
            <v>48</v>
          </cell>
          <cell r="L222" t="str">
            <v>那士信</v>
          </cell>
          <cell r="M222">
            <v>56</v>
          </cell>
          <cell r="N222" t="str">
            <v>降初里</v>
          </cell>
          <cell r="O222">
            <v>60</v>
          </cell>
          <cell r="P222" t="str">
            <v>刘壑</v>
          </cell>
        </row>
        <row r="223">
          <cell r="A223" t="str">
            <v>51342220010329251X</v>
          </cell>
          <cell r="B223">
            <v>5</v>
          </cell>
          <cell r="C223" t="str">
            <v>马阿发</v>
          </cell>
          <cell r="D223">
            <v>286</v>
          </cell>
          <cell r="E223">
            <v>77</v>
          </cell>
          <cell r="F223" t="str">
            <v>周菊明</v>
          </cell>
          <cell r="G223">
            <v>35</v>
          </cell>
          <cell r="H223" t="str">
            <v>赵云川</v>
          </cell>
          <cell r="I223">
            <v>38</v>
          </cell>
          <cell r="J223" t="str">
            <v>张翠莲</v>
          </cell>
          <cell r="K223">
            <v>27</v>
          </cell>
          <cell r="L223" t="str">
            <v>杨艳</v>
          </cell>
          <cell r="M223">
            <v>49</v>
          </cell>
          <cell r="N223" t="str">
            <v>金明龙</v>
          </cell>
          <cell r="O223">
            <v>60</v>
          </cell>
          <cell r="P223" t="str">
            <v>邓倩</v>
          </cell>
        </row>
        <row r="224">
          <cell r="A224" t="str">
            <v>513422199905305428</v>
          </cell>
          <cell r="B224">
            <v>3</v>
          </cell>
          <cell r="C224" t="str">
            <v>祝玛泽仁</v>
          </cell>
          <cell r="D224">
            <v>409</v>
          </cell>
          <cell r="E224">
            <v>78</v>
          </cell>
          <cell r="F224" t="str">
            <v>岳子琦</v>
          </cell>
          <cell r="G224">
            <v>74</v>
          </cell>
          <cell r="H224" t="str">
            <v>马俊</v>
          </cell>
          <cell r="I224">
            <v>73</v>
          </cell>
          <cell r="J224" t="str">
            <v>周凯</v>
          </cell>
          <cell r="K224">
            <v>56</v>
          </cell>
          <cell r="L224" t="str">
            <v>那士信</v>
          </cell>
          <cell r="M224">
            <v>54</v>
          </cell>
          <cell r="N224" t="str">
            <v>金明龙</v>
          </cell>
          <cell r="O224">
            <v>74</v>
          </cell>
          <cell r="P224" t="str">
            <v>胡柔殳</v>
          </cell>
        </row>
        <row r="225">
          <cell r="A225" t="str">
            <v>513422200205184827</v>
          </cell>
          <cell r="B225">
            <v>3</v>
          </cell>
          <cell r="C225" t="str">
            <v>斯格拉姆</v>
          </cell>
          <cell r="D225">
            <v>371</v>
          </cell>
          <cell r="E225">
            <v>72</v>
          </cell>
          <cell r="F225" t="str">
            <v>岳子琦</v>
          </cell>
          <cell r="G225">
            <v>56</v>
          </cell>
          <cell r="H225" t="str">
            <v>马俊</v>
          </cell>
          <cell r="I225">
            <v>69</v>
          </cell>
          <cell r="J225" t="str">
            <v>周凯</v>
          </cell>
          <cell r="K225">
            <v>48</v>
          </cell>
          <cell r="L225" t="str">
            <v>那士信</v>
          </cell>
          <cell r="M225">
            <v>58</v>
          </cell>
          <cell r="N225" t="str">
            <v>金明龙</v>
          </cell>
          <cell r="O225">
            <v>68</v>
          </cell>
          <cell r="P225" t="str">
            <v>胡柔殳</v>
          </cell>
        </row>
        <row r="226">
          <cell r="A226" t="str">
            <v>513422200101114234</v>
          </cell>
          <cell r="B226">
            <v>1</v>
          </cell>
          <cell r="C226" t="str">
            <v>杜基扎西</v>
          </cell>
          <cell r="D226">
            <v>390</v>
          </cell>
          <cell r="E226">
            <v>67</v>
          </cell>
          <cell r="F226" t="str">
            <v>格绒燚西</v>
          </cell>
          <cell r="G226">
            <v>69</v>
          </cell>
          <cell r="H226" t="str">
            <v>马俊</v>
          </cell>
          <cell r="I226">
            <v>76</v>
          </cell>
          <cell r="J226" t="str">
            <v>拉初</v>
          </cell>
          <cell r="K226">
            <v>65</v>
          </cell>
          <cell r="L226" t="str">
            <v>纪春权</v>
          </cell>
          <cell r="M226">
            <v>49</v>
          </cell>
          <cell r="N226" t="str">
            <v>杨琴</v>
          </cell>
          <cell r="O226">
            <v>64</v>
          </cell>
          <cell r="P226" t="str">
            <v>邓倩</v>
          </cell>
        </row>
        <row r="227">
          <cell r="A227" t="str">
            <v>513422200406082114</v>
          </cell>
          <cell r="B227">
            <v>3</v>
          </cell>
          <cell r="C227" t="str">
            <v>陈光勇</v>
          </cell>
          <cell r="D227">
            <v>355.5</v>
          </cell>
          <cell r="E227">
            <v>63</v>
          </cell>
          <cell r="F227" t="str">
            <v>岳子琦</v>
          </cell>
          <cell r="G227">
            <v>66</v>
          </cell>
          <cell r="H227" t="str">
            <v>马俊</v>
          </cell>
          <cell r="I227">
            <v>72.5</v>
          </cell>
          <cell r="J227" t="str">
            <v>周凯</v>
          </cell>
          <cell r="K227">
            <v>40</v>
          </cell>
          <cell r="L227" t="str">
            <v>那士信</v>
          </cell>
          <cell r="M227">
            <v>45</v>
          </cell>
          <cell r="N227" t="str">
            <v>金明龙</v>
          </cell>
          <cell r="O227">
            <v>69</v>
          </cell>
          <cell r="P227" t="str">
            <v>胡柔殳</v>
          </cell>
        </row>
        <row r="228">
          <cell r="A228" t="str">
            <v>513422199705210520</v>
          </cell>
          <cell r="B228">
            <v>1</v>
          </cell>
          <cell r="C228" t="str">
            <v>韩梅</v>
          </cell>
          <cell r="D228">
            <v>463</v>
          </cell>
          <cell r="E228">
            <v>86</v>
          </cell>
          <cell r="F228" t="str">
            <v>格绒燚西</v>
          </cell>
          <cell r="G228">
            <v>90</v>
          </cell>
          <cell r="H228" t="str">
            <v>马俊</v>
          </cell>
          <cell r="I228">
            <v>81</v>
          </cell>
          <cell r="J228" t="str">
            <v>拉初</v>
          </cell>
          <cell r="K228">
            <v>60</v>
          </cell>
          <cell r="L228" t="str">
            <v>纪春权</v>
          </cell>
          <cell r="M228">
            <v>64</v>
          </cell>
          <cell r="N228" t="str">
            <v>杨琴</v>
          </cell>
          <cell r="O228">
            <v>82</v>
          </cell>
          <cell r="P228" t="str">
            <v>邓倩</v>
          </cell>
        </row>
        <row r="229">
          <cell r="A229" t="str">
            <v>51342220031218112X</v>
          </cell>
          <cell r="B229">
            <v>3</v>
          </cell>
          <cell r="C229" t="str">
            <v>熊万春</v>
          </cell>
          <cell r="D229">
            <v>368</v>
          </cell>
          <cell r="E229">
            <v>66</v>
          </cell>
          <cell r="F229" t="str">
            <v>岳子琦</v>
          </cell>
          <cell r="G229">
            <v>69</v>
          </cell>
          <cell r="H229" t="str">
            <v>马俊</v>
          </cell>
          <cell r="I229">
            <v>81</v>
          </cell>
          <cell r="J229" t="str">
            <v>周凯</v>
          </cell>
          <cell r="K229">
            <v>42</v>
          </cell>
          <cell r="L229" t="str">
            <v>那士信</v>
          </cell>
          <cell r="M229">
            <v>40</v>
          </cell>
          <cell r="N229" t="str">
            <v>金明龙</v>
          </cell>
          <cell r="O229">
            <v>70</v>
          </cell>
          <cell r="P229" t="str">
            <v>胡柔殳</v>
          </cell>
        </row>
        <row r="230">
          <cell r="A230" t="str">
            <v>513422200206223832</v>
          </cell>
          <cell r="B230">
            <v>4</v>
          </cell>
          <cell r="C230" t="str">
            <v>尼玛扎西</v>
          </cell>
          <cell r="D230">
            <v>401.5</v>
          </cell>
          <cell r="E230">
            <v>81</v>
          </cell>
          <cell r="F230" t="str">
            <v>周菊明</v>
          </cell>
          <cell r="G230">
            <v>70</v>
          </cell>
          <cell r="H230" t="str">
            <v>王江</v>
          </cell>
          <cell r="I230">
            <v>66.5</v>
          </cell>
          <cell r="J230" t="str">
            <v>张翠莲</v>
          </cell>
          <cell r="K230">
            <v>48</v>
          </cell>
          <cell r="L230" t="str">
            <v>杨艳</v>
          </cell>
          <cell r="M230">
            <v>60</v>
          </cell>
          <cell r="N230" t="str">
            <v>杨琴</v>
          </cell>
          <cell r="O230">
            <v>76</v>
          </cell>
          <cell r="P230" t="str">
            <v>胡柔殳</v>
          </cell>
        </row>
        <row r="231">
          <cell r="A231" t="str">
            <v>51342220010805131X</v>
          </cell>
          <cell r="B231">
            <v>5</v>
          </cell>
          <cell r="C231" t="str">
            <v>王辉</v>
          </cell>
          <cell r="D231">
            <v>385</v>
          </cell>
          <cell r="E231">
            <v>79</v>
          </cell>
          <cell r="F231" t="str">
            <v>周菊明</v>
          </cell>
          <cell r="G231">
            <v>81</v>
          </cell>
          <cell r="H231" t="str">
            <v>赵云川</v>
          </cell>
          <cell r="I231">
            <v>41</v>
          </cell>
          <cell r="J231" t="str">
            <v>张翠莲</v>
          </cell>
          <cell r="K231">
            <v>60</v>
          </cell>
          <cell r="L231" t="str">
            <v>杨艳</v>
          </cell>
          <cell r="M231">
            <v>56</v>
          </cell>
          <cell r="N231" t="str">
            <v>金明龙</v>
          </cell>
          <cell r="O231">
            <v>68</v>
          </cell>
          <cell r="P231" t="str">
            <v>邓倩</v>
          </cell>
        </row>
        <row r="232">
          <cell r="A232" t="str">
            <v>513422200312193825</v>
          </cell>
          <cell r="B232">
            <v>1</v>
          </cell>
          <cell r="C232" t="str">
            <v>次尔祝玛</v>
          </cell>
          <cell r="D232">
            <v>442</v>
          </cell>
          <cell r="E232">
            <v>76</v>
          </cell>
          <cell r="F232" t="str">
            <v>格绒燚西</v>
          </cell>
          <cell r="G232">
            <v>77</v>
          </cell>
          <cell r="H232" t="str">
            <v>马俊</v>
          </cell>
          <cell r="I232">
            <v>98</v>
          </cell>
          <cell r="J232" t="str">
            <v>拉初</v>
          </cell>
          <cell r="K232">
            <v>65</v>
          </cell>
          <cell r="L232" t="str">
            <v>纪春权</v>
          </cell>
          <cell r="M232">
            <v>66</v>
          </cell>
          <cell r="N232" t="str">
            <v>杨琴</v>
          </cell>
          <cell r="O232">
            <v>60</v>
          </cell>
          <cell r="P232" t="str">
            <v>邓倩</v>
          </cell>
        </row>
        <row r="233">
          <cell r="A233" t="str">
            <v>513422200302255025</v>
          </cell>
          <cell r="B233">
            <v>5</v>
          </cell>
          <cell r="C233" t="str">
            <v>杜基拉姆</v>
          </cell>
          <cell r="D233">
            <v>399</v>
          </cell>
          <cell r="E233">
            <v>75</v>
          </cell>
          <cell r="F233" t="str">
            <v>周菊明</v>
          </cell>
          <cell r="G233">
            <v>75</v>
          </cell>
          <cell r="H233" t="str">
            <v>赵云川</v>
          </cell>
          <cell r="I233">
            <v>73</v>
          </cell>
          <cell r="J233" t="str">
            <v>张翠莲</v>
          </cell>
          <cell r="K233">
            <v>58</v>
          </cell>
          <cell r="L233" t="str">
            <v>杨艳</v>
          </cell>
          <cell r="M233">
            <v>52</v>
          </cell>
          <cell r="N233" t="str">
            <v>金明龙</v>
          </cell>
          <cell r="O233">
            <v>66</v>
          </cell>
          <cell r="P233" t="str">
            <v>邓倩</v>
          </cell>
        </row>
        <row r="234">
          <cell r="A234" t="str">
            <v>513423200208309206</v>
          </cell>
          <cell r="B234">
            <v>2</v>
          </cell>
          <cell r="C234" t="str">
            <v>沈建英</v>
          </cell>
          <cell r="D234">
            <v>340.5</v>
          </cell>
          <cell r="E234">
            <v>68</v>
          </cell>
          <cell r="F234" t="str">
            <v>格绒燚西</v>
          </cell>
          <cell r="G234">
            <v>38</v>
          </cell>
          <cell r="H234" t="str">
            <v>王江</v>
          </cell>
          <cell r="I234">
            <v>76.5</v>
          </cell>
          <cell r="J234" t="str">
            <v>周凯</v>
          </cell>
          <cell r="K234">
            <v>21</v>
          </cell>
          <cell r="L234" t="str">
            <v>那士信</v>
          </cell>
          <cell r="M234">
            <v>66</v>
          </cell>
          <cell r="N234" t="str">
            <v>降初里</v>
          </cell>
          <cell r="O234">
            <v>71</v>
          </cell>
          <cell r="P234" t="str">
            <v>刘壑</v>
          </cell>
        </row>
        <row r="235">
          <cell r="A235" t="str">
            <v>513422200403086849</v>
          </cell>
          <cell r="B235">
            <v>2</v>
          </cell>
          <cell r="C235" t="str">
            <v>严小冯</v>
          </cell>
          <cell r="D235">
            <v>405.5</v>
          </cell>
          <cell r="E235">
            <v>80</v>
          </cell>
          <cell r="F235" t="str">
            <v>格绒燚西</v>
          </cell>
          <cell r="G235">
            <v>81</v>
          </cell>
          <cell r="H235" t="str">
            <v>王江</v>
          </cell>
          <cell r="I235">
            <v>71.5</v>
          </cell>
          <cell r="J235" t="str">
            <v>周凯</v>
          </cell>
          <cell r="K235">
            <v>48</v>
          </cell>
          <cell r="L235" t="str">
            <v>那士信</v>
          </cell>
          <cell r="M235">
            <v>57</v>
          </cell>
          <cell r="N235" t="str">
            <v>降初里</v>
          </cell>
          <cell r="O235">
            <v>68</v>
          </cell>
          <cell r="P235" t="str">
            <v>刘壑</v>
          </cell>
        </row>
        <row r="236">
          <cell r="A236" t="str">
            <v>513422200408152526</v>
          </cell>
          <cell r="B236">
            <v>3</v>
          </cell>
          <cell r="C236" t="str">
            <v>吴秋燕</v>
          </cell>
          <cell r="D236">
            <v>361.5</v>
          </cell>
          <cell r="E236">
            <v>84</v>
          </cell>
          <cell r="F236" t="str">
            <v>岳子琦</v>
          </cell>
          <cell r="G236">
            <v>53</v>
          </cell>
          <cell r="H236" t="str">
            <v>马俊</v>
          </cell>
          <cell r="I236">
            <v>68.5</v>
          </cell>
          <cell r="J236" t="str">
            <v>周凯</v>
          </cell>
          <cell r="K236">
            <v>49</v>
          </cell>
          <cell r="L236" t="str">
            <v>那士信</v>
          </cell>
          <cell r="M236">
            <v>39</v>
          </cell>
          <cell r="N236" t="str">
            <v>金明龙</v>
          </cell>
          <cell r="O236">
            <v>68</v>
          </cell>
          <cell r="P236" t="str">
            <v>胡柔殳</v>
          </cell>
        </row>
        <row r="237">
          <cell r="A237" t="str">
            <v>513422200205152323</v>
          </cell>
          <cell r="B237">
            <v>5</v>
          </cell>
          <cell r="C237" t="str">
            <v>降初拉姆</v>
          </cell>
          <cell r="D237">
            <v>422.5</v>
          </cell>
          <cell r="E237">
            <v>84</v>
          </cell>
          <cell r="F237" t="str">
            <v>周菊明</v>
          </cell>
          <cell r="G237">
            <v>82</v>
          </cell>
          <cell r="H237" t="str">
            <v>赵云川</v>
          </cell>
          <cell r="I237">
            <v>67.5</v>
          </cell>
          <cell r="J237" t="str">
            <v>张翠莲</v>
          </cell>
          <cell r="K237">
            <v>59</v>
          </cell>
          <cell r="L237" t="str">
            <v>杨艳</v>
          </cell>
          <cell r="M237">
            <v>62</v>
          </cell>
          <cell r="N237" t="str">
            <v>金明龙</v>
          </cell>
          <cell r="O237">
            <v>68</v>
          </cell>
          <cell r="P237" t="str">
            <v>邓倩</v>
          </cell>
        </row>
        <row r="238">
          <cell r="A238" t="str">
            <v>513422200303103621</v>
          </cell>
          <cell r="B238">
            <v>1</v>
          </cell>
          <cell r="C238" t="str">
            <v>斯打拉初</v>
          </cell>
          <cell r="D238">
            <v>527</v>
          </cell>
          <cell r="E238">
            <v>84</v>
          </cell>
          <cell r="F238" t="str">
            <v>格绒燚西</v>
          </cell>
          <cell r="G238">
            <v>101</v>
          </cell>
          <cell r="H238" t="str">
            <v>马俊</v>
          </cell>
          <cell r="I238">
            <v>115</v>
          </cell>
          <cell r="J238" t="str">
            <v>拉初</v>
          </cell>
          <cell r="K238">
            <v>73</v>
          </cell>
          <cell r="L238" t="str">
            <v>纪春权</v>
          </cell>
          <cell r="M238">
            <v>74</v>
          </cell>
          <cell r="N238" t="str">
            <v>杨琴</v>
          </cell>
          <cell r="O238">
            <v>80</v>
          </cell>
          <cell r="P238" t="str">
            <v>邓倩</v>
          </cell>
        </row>
        <row r="239">
          <cell r="A239" t="str">
            <v>513422199910282160</v>
          </cell>
          <cell r="B239">
            <v>2</v>
          </cell>
          <cell r="C239" t="str">
            <v>马阿支</v>
          </cell>
          <cell r="D239">
            <v>299.5</v>
          </cell>
          <cell r="E239">
            <v>81</v>
          </cell>
          <cell r="F239" t="str">
            <v>格绒燚西</v>
          </cell>
          <cell r="G239">
            <v>31</v>
          </cell>
          <cell r="H239" t="str">
            <v>王江</v>
          </cell>
          <cell r="I239">
            <v>60.5</v>
          </cell>
          <cell r="J239" t="str">
            <v>周凯</v>
          </cell>
          <cell r="K239">
            <v>34</v>
          </cell>
          <cell r="L239" t="str">
            <v>那士信</v>
          </cell>
          <cell r="M239">
            <v>40</v>
          </cell>
          <cell r="N239" t="str">
            <v>降初里</v>
          </cell>
          <cell r="O239">
            <v>53</v>
          </cell>
          <cell r="P239" t="str">
            <v>刘壑</v>
          </cell>
        </row>
        <row r="240">
          <cell r="A240" t="str">
            <v>513422200006282328</v>
          </cell>
          <cell r="B240">
            <v>1</v>
          </cell>
          <cell r="C240" t="str">
            <v>黄关英</v>
          </cell>
          <cell r="D240">
            <v>401</v>
          </cell>
          <cell r="E240">
            <v>73</v>
          </cell>
          <cell r="F240" t="str">
            <v>格绒燚西</v>
          </cell>
          <cell r="G240">
            <v>69</v>
          </cell>
          <cell r="H240" t="str">
            <v>马俊</v>
          </cell>
          <cell r="I240">
            <v>104</v>
          </cell>
          <cell r="J240" t="str">
            <v>拉初</v>
          </cell>
          <cell r="K240">
            <v>53</v>
          </cell>
          <cell r="L240" t="str">
            <v>纪春权</v>
          </cell>
          <cell r="M240">
            <v>46</v>
          </cell>
          <cell r="N240" t="str">
            <v>杨琴</v>
          </cell>
          <cell r="O240">
            <v>56</v>
          </cell>
          <cell r="P240" t="str">
            <v>邓倩</v>
          </cell>
        </row>
        <row r="241">
          <cell r="A241" t="str">
            <v>513422200307286023</v>
          </cell>
          <cell r="B241">
            <v>2</v>
          </cell>
          <cell r="C241" t="str">
            <v>边玛拉姆</v>
          </cell>
          <cell r="D241">
            <v>364</v>
          </cell>
          <cell r="E241">
            <v>69</v>
          </cell>
          <cell r="F241" t="str">
            <v>格绒燚西</v>
          </cell>
          <cell r="G241">
            <v>57</v>
          </cell>
          <cell r="H241" t="str">
            <v>王江</v>
          </cell>
          <cell r="I241">
            <v>66</v>
          </cell>
          <cell r="J241" t="str">
            <v>周凯</v>
          </cell>
          <cell r="K241">
            <v>49</v>
          </cell>
          <cell r="L241" t="str">
            <v>那士信</v>
          </cell>
          <cell r="M241">
            <v>57</v>
          </cell>
          <cell r="N241" t="str">
            <v>降初里</v>
          </cell>
          <cell r="O241">
            <v>66</v>
          </cell>
          <cell r="P241" t="str">
            <v>刘壑</v>
          </cell>
        </row>
        <row r="242">
          <cell r="A242" t="str">
            <v>513422200204201111</v>
          </cell>
          <cell r="B242">
            <v>5</v>
          </cell>
          <cell r="C242" t="str">
            <v>沈尔青</v>
          </cell>
          <cell r="D242">
            <v>354.5</v>
          </cell>
          <cell r="E242">
            <v>77</v>
          </cell>
          <cell r="F242" t="str">
            <v>周菊明</v>
          </cell>
          <cell r="G242">
            <v>79</v>
          </cell>
          <cell r="H242" t="str">
            <v>赵云川</v>
          </cell>
          <cell r="I242">
            <v>53.5</v>
          </cell>
          <cell r="J242" t="str">
            <v>张翠莲</v>
          </cell>
          <cell r="K242">
            <v>43</v>
          </cell>
          <cell r="L242" t="str">
            <v>杨艳</v>
          </cell>
          <cell r="M242">
            <v>44</v>
          </cell>
          <cell r="N242" t="str">
            <v>金明龙</v>
          </cell>
          <cell r="O242">
            <v>58</v>
          </cell>
          <cell r="P242" t="str">
            <v>邓倩</v>
          </cell>
        </row>
        <row r="243">
          <cell r="A243" t="str">
            <v>51342220010220192X</v>
          </cell>
          <cell r="B243">
            <v>4</v>
          </cell>
          <cell r="C243" t="str">
            <v>何伍芝</v>
          </cell>
          <cell r="D243">
            <v>384.5</v>
          </cell>
          <cell r="E243">
            <v>81</v>
          </cell>
          <cell r="F243" t="str">
            <v>周菊明</v>
          </cell>
          <cell r="G243">
            <v>75</v>
          </cell>
          <cell r="H243" t="str">
            <v>王江</v>
          </cell>
          <cell r="I243">
            <v>76.5</v>
          </cell>
          <cell r="J243" t="str">
            <v>张翠莲</v>
          </cell>
          <cell r="K243">
            <v>47</v>
          </cell>
          <cell r="L243" t="str">
            <v>杨艳</v>
          </cell>
          <cell r="M243">
            <v>45</v>
          </cell>
          <cell r="N243" t="str">
            <v>杨琴</v>
          </cell>
          <cell r="O243">
            <v>60</v>
          </cell>
          <cell r="P243" t="str">
            <v>胡柔殳</v>
          </cell>
        </row>
        <row r="244">
          <cell r="A244" t="str">
            <v>513422200210204415</v>
          </cell>
          <cell r="B244">
            <v>3</v>
          </cell>
          <cell r="C244" t="str">
            <v>李王勇</v>
          </cell>
          <cell r="D244">
            <v>360.5</v>
          </cell>
          <cell r="E244">
            <v>77</v>
          </cell>
          <cell r="F244" t="str">
            <v>岳子琦</v>
          </cell>
          <cell r="G244">
            <v>78</v>
          </cell>
          <cell r="H244" t="str">
            <v>马俊</v>
          </cell>
          <cell r="I244">
            <v>59.5</v>
          </cell>
          <cell r="J244" t="str">
            <v>周凯</v>
          </cell>
          <cell r="K244">
            <v>42</v>
          </cell>
          <cell r="L244" t="str">
            <v>那士信</v>
          </cell>
          <cell r="M244">
            <v>48</v>
          </cell>
          <cell r="N244" t="str">
            <v>金明龙</v>
          </cell>
          <cell r="O244">
            <v>56</v>
          </cell>
          <cell r="P244" t="str">
            <v>胡柔殳</v>
          </cell>
        </row>
        <row r="245">
          <cell r="A245" t="str">
            <v>513422200406156021</v>
          </cell>
          <cell r="B245">
            <v>1</v>
          </cell>
          <cell r="C245" t="str">
            <v>卓玛娜姆</v>
          </cell>
          <cell r="D245">
            <v>425</v>
          </cell>
          <cell r="E245">
            <v>93</v>
          </cell>
          <cell r="F245" t="str">
            <v>格绒燚西</v>
          </cell>
          <cell r="G245">
            <v>76</v>
          </cell>
          <cell r="H245" t="str">
            <v>马俊</v>
          </cell>
          <cell r="I245">
            <v>83</v>
          </cell>
          <cell r="J245" t="str">
            <v>拉初</v>
          </cell>
          <cell r="K245">
            <v>57</v>
          </cell>
          <cell r="L245" t="str">
            <v>纪春权</v>
          </cell>
          <cell r="M245">
            <v>58</v>
          </cell>
          <cell r="N245" t="str">
            <v>杨琴</v>
          </cell>
          <cell r="O245">
            <v>58</v>
          </cell>
          <cell r="P245" t="str">
            <v>邓倩</v>
          </cell>
        </row>
        <row r="246">
          <cell r="A246" t="str">
            <v>513423200501083111</v>
          </cell>
          <cell r="B246">
            <v>4</v>
          </cell>
          <cell r="C246" t="str">
            <v>杨小勇</v>
          </cell>
          <cell r="D246">
            <v>399.5</v>
          </cell>
          <cell r="E246">
            <v>86</v>
          </cell>
          <cell r="F246" t="str">
            <v>周菊明</v>
          </cell>
          <cell r="G246">
            <v>71</v>
          </cell>
          <cell r="H246" t="str">
            <v>王江</v>
          </cell>
          <cell r="I246">
            <v>87.5</v>
          </cell>
          <cell r="J246" t="str">
            <v>张翠莲</v>
          </cell>
          <cell r="K246">
            <v>45</v>
          </cell>
          <cell r="L246" t="str">
            <v>杨艳</v>
          </cell>
          <cell r="M246">
            <v>54</v>
          </cell>
          <cell r="N246" t="str">
            <v>杨琴</v>
          </cell>
          <cell r="O246">
            <v>56</v>
          </cell>
          <cell r="P246" t="str">
            <v>胡柔殳</v>
          </cell>
        </row>
        <row r="247">
          <cell r="A247" t="str">
            <v>513422200309260011</v>
          </cell>
          <cell r="B247">
            <v>2</v>
          </cell>
          <cell r="C247" t="str">
            <v>撒达次尔</v>
          </cell>
          <cell r="D247">
            <v>309</v>
          </cell>
          <cell r="E247">
            <v>66</v>
          </cell>
          <cell r="F247" t="str">
            <v>格绒燚西</v>
          </cell>
          <cell r="G247">
            <v>63</v>
          </cell>
          <cell r="H247" t="str">
            <v>王江</v>
          </cell>
          <cell r="I247">
            <v>33</v>
          </cell>
          <cell r="J247" t="str">
            <v>周凯</v>
          </cell>
          <cell r="K247">
            <v>32</v>
          </cell>
          <cell r="L247" t="str">
            <v>那士信</v>
          </cell>
          <cell r="M247">
            <v>53</v>
          </cell>
          <cell r="N247" t="str">
            <v>降初里</v>
          </cell>
          <cell r="O247">
            <v>62</v>
          </cell>
          <cell r="P247" t="str">
            <v>刘壑</v>
          </cell>
        </row>
        <row r="248">
          <cell r="A248" t="str">
            <v>513422200302122126</v>
          </cell>
          <cell r="B248">
            <v>1</v>
          </cell>
          <cell r="C248" t="str">
            <v>吕林明</v>
          </cell>
          <cell r="D248">
            <v>454.5</v>
          </cell>
          <cell r="E248">
            <v>77</v>
          </cell>
          <cell r="F248" t="str">
            <v>格绒燚西</v>
          </cell>
          <cell r="G248">
            <v>98</v>
          </cell>
          <cell r="H248" t="str">
            <v>马俊</v>
          </cell>
          <cell r="I248">
            <v>89.5</v>
          </cell>
          <cell r="J248" t="str">
            <v>拉初</v>
          </cell>
          <cell r="K248">
            <v>67</v>
          </cell>
          <cell r="L248" t="str">
            <v>纪春权</v>
          </cell>
          <cell r="M248">
            <v>61</v>
          </cell>
          <cell r="N248" t="str">
            <v>杨琴</v>
          </cell>
          <cell r="O248">
            <v>62</v>
          </cell>
          <cell r="P248" t="str">
            <v>邓倩</v>
          </cell>
        </row>
        <row r="249">
          <cell r="A249" t="str">
            <v>513422200201180028</v>
          </cell>
          <cell r="B249">
            <v>5</v>
          </cell>
          <cell r="C249" t="str">
            <v>宋清梅</v>
          </cell>
          <cell r="D249">
            <v>386.5</v>
          </cell>
          <cell r="E249">
            <v>72</v>
          </cell>
          <cell r="F249" t="str">
            <v>周菊明</v>
          </cell>
          <cell r="G249">
            <v>81</v>
          </cell>
          <cell r="H249" t="str">
            <v>赵云川</v>
          </cell>
          <cell r="I249">
            <v>79.5</v>
          </cell>
          <cell r="J249" t="str">
            <v>张翠莲</v>
          </cell>
          <cell r="K249">
            <v>53</v>
          </cell>
          <cell r="L249" t="str">
            <v>杨艳</v>
          </cell>
          <cell r="M249">
            <v>43</v>
          </cell>
          <cell r="N249" t="str">
            <v>金明龙</v>
          </cell>
          <cell r="O249">
            <v>58</v>
          </cell>
          <cell r="P249" t="str">
            <v>邓倩</v>
          </cell>
        </row>
        <row r="250">
          <cell r="A250" t="str">
            <v>513422200309171713</v>
          </cell>
          <cell r="B250">
            <v>2</v>
          </cell>
          <cell r="C250" t="str">
            <v>杨小强</v>
          </cell>
          <cell r="D250">
            <v>369</v>
          </cell>
          <cell r="E250">
            <v>67</v>
          </cell>
          <cell r="F250" t="str">
            <v>格绒燚西</v>
          </cell>
          <cell r="G250">
            <v>84</v>
          </cell>
          <cell r="H250" t="str">
            <v>王江</v>
          </cell>
          <cell r="I250">
            <v>46</v>
          </cell>
          <cell r="J250" t="str">
            <v>周凯</v>
          </cell>
          <cell r="K250">
            <v>42</v>
          </cell>
          <cell r="L250" t="str">
            <v>那士信</v>
          </cell>
          <cell r="M250">
            <v>60</v>
          </cell>
          <cell r="N250" t="str">
            <v>降初里</v>
          </cell>
          <cell r="O250">
            <v>70</v>
          </cell>
          <cell r="P250" t="str">
            <v>刘壑</v>
          </cell>
        </row>
        <row r="251">
          <cell r="A251" t="str">
            <v>513422200402154846</v>
          </cell>
          <cell r="B251">
            <v>1</v>
          </cell>
          <cell r="C251" t="str">
            <v>苏朗祝玛</v>
          </cell>
          <cell r="D251">
            <v>407.5</v>
          </cell>
          <cell r="E251">
            <v>67</v>
          </cell>
          <cell r="F251" t="str">
            <v>格绒燚西</v>
          </cell>
          <cell r="G251">
            <v>81</v>
          </cell>
          <cell r="H251" t="str">
            <v>马俊</v>
          </cell>
          <cell r="I251">
            <v>72.5</v>
          </cell>
          <cell r="J251" t="str">
            <v>拉初</v>
          </cell>
          <cell r="K251">
            <v>68</v>
          </cell>
          <cell r="L251" t="str">
            <v>纪春权</v>
          </cell>
          <cell r="M251">
            <v>49</v>
          </cell>
          <cell r="N251" t="str">
            <v>杨琴</v>
          </cell>
          <cell r="O251">
            <v>70</v>
          </cell>
          <cell r="P251" t="str">
            <v>邓倩</v>
          </cell>
        </row>
        <row r="252">
          <cell r="A252" t="str">
            <v>513422200503054027</v>
          </cell>
          <cell r="B252">
            <v>5</v>
          </cell>
          <cell r="C252" t="str">
            <v>边玛曲珍</v>
          </cell>
          <cell r="D252">
            <v>319</v>
          </cell>
          <cell r="E252">
            <v>86</v>
          </cell>
          <cell r="F252" t="str">
            <v>周菊明</v>
          </cell>
          <cell r="G252">
            <v>36</v>
          </cell>
          <cell r="H252" t="str">
            <v>赵云川</v>
          </cell>
          <cell r="I252">
            <v>40</v>
          </cell>
          <cell r="J252" t="str">
            <v>张翠莲</v>
          </cell>
          <cell r="K252">
            <v>33</v>
          </cell>
          <cell r="L252" t="str">
            <v>杨艳</v>
          </cell>
          <cell r="M252">
            <v>68</v>
          </cell>
          <cell r="N252" t="str">
            <v>金明龙</v>
          </cell>
          <cell r="O252">
            <v>56</v>
          </cell>
          <cell r="P252" t="str">
            <v>邓倩</v>
          </cell>
        </row>
        <row r="253">
          <cell r="A253" t="str">
            <v>513422200205254629</v>
          </cell>
          <cell r="B253">
            <v>1</v>
          </cell>
          <cell r="C253" t="str">
            <v>尔歪莫</v>
          </cell>
          <cell r="D253">
            <v>420.5</v>
          </cell>
          <cell r="E253">
            <v>78</v>
          </cell>
          <cell r="F253" t="str">
            <v>格绒燚西</v>
          </cell>
          <cell r="G253">
            <v>87</v>
          </cell>
          <cell r="H253" t="str">
            <v>马俊</v>
          </cell>
          <cell r="I253">
            <v>89.5</v>
          </cell>
          <cell r="J253" t="str">
            <v>拉初</v>
          </cell>
          <cell r="K253">
            <v>48</v>
          </cell>
          <cell r="L253" t="str">
            <v>纪春权</v>
          </cell>
          <cell r="M253">
            <v>56</v>
          </cell>
          <cell r="N253" t="str">
            <v>杨琴</v>
          </cell>
          <cell r="O253">
            <v>62</v>
          </cell>
          <cell r="P253" t="str">
            <v>邓倩</v>
          </cell>
        </row>
        <row r="254">
          <cell r="A254" t="str">
            <v>513422199701032528</v>
          </cell>
          <cell r="B254">
            <v>4</v>
          </cell>
          <cell r="C254" t="str">
            <v>伍五呷</v>
          </cell>
          <cell r="D254">
            <v>388.5</v>
          </cell>
          <cell r="E254">
            <v>83</v>
          </cell>
          <cell r="F254" t="str">
            <v>周菊明</v>
          </cell>
          <cell r="G254">
            <v>37</v>
          </cell>
          <cell r="H254" t="str">
            <v>王江</v>
          </cell>
          <cell r="I254">
            <v>70.5</v>
          </cell>
          <cell r="J254" t="str">
            <v>张翠莲</v>
          </cell>
          <cell r="K254">
            <v>66</v>
          </cell>
          <cell r="L254" t="str">
            <v>杨艳</v>
          </cell>
          <cell r="M254">
            <v>70</v>
          </cell>
          <cell r="N254" t="str">
            <v>杨琴</v>
          </cell>
          <cell r="O254">
            <v>62</v>
          </cell>
          <cell r="P254" t="str">
            <v>胡柔殳</v>
          </cell>
        </row>
        <row r="255">
          <cell r="A255" t="str">
            <v>513422200309032924</v>
          </cell>
          <cell r="B255">
            <v>1</v>
          </cell>
          <cell r="C255" t="str">
            <v>王七斤莫</v>
          </cell>
          <cell r="D255">
            <v>469.5</v>
          </cell>
          <cell r="E255">
            <v>84</v>
          </cell>
          <cell r="F255" t="str">
            <v>格绒燚西</v>
          </cell>
          <cell r="G255">
            <v>90</v>
          </cell>
          <cell r="H255" t="str">
            <v>马俊</v>
          </cell>
          <cell r="I255">
            <v>92.5</v>
          </cell>
          <cell r="J255" t="str">
            <v>拉初</v>
          </cell>
          <cell r="K255">
            <v>71</v>
          </cell>
          <cell r="L255" t="str">
            <v>纪春权</v>
          </cell>
          <cell r="M255">
            <v>64</v>
          </cell>
          <cell r="N255" t="str">
            <v>杨琴</v>
          </cell>
          <cell r="O255">
            <v>68</v>
          </cell>
          <cell r="P255" t="str">
            <v>邓倩</v>
          </cell>
        </row>
        <row r="256">
          <cell r="A256" t="str">
            <v>513422200410035417</v>
          </cell>
          <cell r="B256">
            <v>5</v>
          </cell>
          <cell r="C256" t="str">
            <v>宋文杰</v>
          </cell>
          <cell r="D256">
            <v>371</v>
          </cell>
          <cell r="E256">
            <v>85</v>
          </cell>
          <cell r="F256" t="str">
            <v>周菊明</v>
          </cell>
          <cell r="G256">
            <v>76</v>
          </cell>
          <cell r="H256" t="str">
            <v>赵云川</v>
          </cell>
          <cell r="I256">
            <v>35</v>
          </cell>
          <cell r="J256" t="str">
            <v>张翠莲</v>
          </cell>
          <cell r="K256">
            <v>44</v>
          </cell>
          <cell r="L256" t="str">
            <v>杨艳</v>
          </cell>
          <cell r="M256">
            <v>53</v>
          </cell>
          <cell r="N256" t="str">
            <v>金明龙</v>
          </cell>
          <cell r="O256">
            <v>78</v>
          </cell>
          <cell r="P256" t="str">
            <v>邓倩</v>
          </cell>
        </row>
        <row r="257">
          <cell r="A257" t="str">
            <v>513422199905064222</v>
          </cell>
          <cell r="B257">
            <v>2</v>
          </cell>
          <cell r="C257" t="str">
            <v>央青祝玛</v>
          </cell>
          <cell r="D257">
            <v>287.5</v>
          </cell>
          <cell r="E257">
            <v>76</v>
          </cell>
          <cell r="F257" t="str">
            <v>格绒燚西</v>
          </cell>
          <cell r="G257">
            <v>31</v>
          </cell>
          <cell r="H257" t="str">
            <v>王江</v>
          </cell>
          <cell r="I257">
            <v>64.5</v>
          </cell>
          <cell r="J257" t="str">
            <v>周凯</v>
          </cell>
          <cell r="K257">
            <v>35</v>
          </cell>
          <cell r="L257" t="str">
            <v>那士信</v>
          </cell>
          <cell r="M257">
            <v>37</v>
          </cell>
          <cell r="N257" t="str">
            <v>降初里</v>
          </cell>
          <cell r="O257">
            <v>44</v>
          </cell>
          <cell r="P257" t="str">
            <v>刘壑</v>
          </cell>
        </row>
        <row r="258">
          <cell r="A258" t="str">
            <v>513422200007047020</v>
          </cell>
          <cell r="B258">
            <v>5</v>
          </cell>
          <cell r="C258" t="str">
            <v>朗基祝姆</v>
          </cell>
          <cell r="D258">
            <v>353</v>
          </cell>
          <cell r="E258">
            <v>80</v>
          </cell>
          <cell r="F258" t="str">
            <v>周菊明</v>
          </cell>
          <cell r="G258">
            <v>74</v>
          </cell>
          <cell r="H258" t="str">
            <v>赵云川</v>
          </cell>
          <cell r="I258">
            <v>51</v>
          </cell>
          <cell r="J258" t="str">
            <v>张翠莲</v>
          </cell>
          <cell r="K258">
            <v>44</v>
          </cell>
          <cell r="L258" t="str">
            <v>杨艳</v>
          </cell>
          <cell r="M258">
            <v>48</v>
          </cell>
          <cell r="N258" t="str">
            <v>金明龙</v>
          </cell>
          <cell r="O258">
            <v>56</v>
          </cell>
          <cell r="P258" t="str">
            <v>邓倩</v>
          </cell>
        </row>
        <row r="259">
          <cell r="A259" t="str">
            <v>513422200401120943</v>
          </cell>
          <cell r="B259">
            <v>5</v>
          </cell>
          <cell r="C259" t="str">
            <v>沈志英</v>
          </cell>
          <cell r="D259">
            <v>342.5</v>
          </cell>
          <cell r="E259">
            <v>79</v>
          </cell>
          <cell r="F259" t="str">
            <v>周菊明</v>
          </cell>
          <cell r="G259">
            <v>53</v>
          </cell>
          <cell r="H259" t="str">
            <v>赵云川</v>
          </cell>
          <cell r="I259">
            <v>52.5</v>
          </cell>
          <cell r="J259" t="str">
            <v>张翠莲</v>
          </cell>
          <cell r="K259">
            <v>40</v>
          </cell>
          <cell r="L259" t="str">
            <v>杨艳</v>
          </cell>
          <cell r="M259">
            <v>58</v>
          </cell>
          <cell r="N259" t="str">
            <v>金明龙</v>
          </cell>
          <cell r="O259">
            <v>60</v>
          </cell>
          <cell r="P259" t="str">
            <v>邓倩</v>
          </cell>
        </row>
        <row r="260">
          <cell r="A260" t="str">
            <v>513422200101102321</v>
          </cell>
          <cell r="B260">
            <v>3</v>
          </cell>
          <cell r="C260" t="str">
            <v>仁青布池</v>
          </cell>
          <cell r="D260">
            <v>337.5</v>
          </cell>
          <cell r="E260">
            <v>64</v>
          </cell>
          <cell r="F260" t="str">
            <v>岳子琦</v>
          </cell>
          <cell r="G260">
            <v>50</v>
          </cell>
          <cell r="H260" t="str">
            <v>马俊</v>
          </cell>
          <cell r="I260">
            <v>76.5</v>
          </cell>
          <cell r="J260" t="str">
            <v>周凯</v>
          </cell>
          <cell r="K260">
            <v>37</v>
          </cell>
          <cell r="L260" t="str">
            <v>那士信</v>
          </cell>
          <cell r="M260">
            <v>54</v>
          </cell>
          <cell r="N260" t="str">
            <v>金明龙</v>
          </cell>
          <cell r="O260">
            <v>56</v>
          </cell>
          <cell r="P260" t="str">
            <v>胡柔殳</v>
          </cell>
        </row>
        <row r="261">
          <cell r="A261" t="str">
            <v>513422200309062525</v>
          </cell>
          <cell r="B261">
            <v>3</v>
          </cell>
          <cell r="C261" t="str">
            <v>陶国英</v>
          </cell>
          <cell r="D261">
            <v>360</v>
          </cell>
          <cell r="E261">
            <v>82</v>
          </cell>
          <cell r="F261" t="str">
            <v>岳子琦</v>
          </cell>
          <cell r="G261">
            <v>78</v>
          </cell>
          <cell r="H261" t="str">
            <v>马俊</v>
          </cell>
          <cell r="I261">
            <v>55</v>
          </cell>
          <cell r="J261" t="str">
            <v>周凯</v>
          </cell>
          <cell r="K261">
            <v>40</v>
          </cell>
          <cell r="L261" t="str">
            <v>那士信</v>
          </cell>
          <cell r="M261">
            <v>55</v>
          </cell>
          <cell r="N261" t="str">
            <v>金明龙</v>
          </cell>
          <cell r="O261">
            <v>50</v>
          </cell>
          <cell r="P261" t="str">
            <v>胡柔殳</v>
          </cell>
        </row>
        <row r="262">
          <cell r="A262" t="str">
            <v>513422200202042321</v>
          </cell>
          <cell r="B262">
            <v>3</v>
          </cell>
          <cell r="C262" t="str">
            <v>吴春秀</v>
          </cell>
          <cell r="D262">
            <v>382</v>
          </cell>
          <cell r="E262">
            <v>80</v>
          </cell>
          <cell r="F262" t="str">
            <v>岳子琦</v>
          </cell>
          <cell r="G262">
            <v>54</v>
          </cell>
          <cell r="H262" t="str">
            <v>马俊</v>
          </cell>
          <cell r="I262">
            <v>77</v>
          </cell>
          <cell r="J262" t="str">
            <v>周凯</v>
          </cell>
          <cell r="K262">
            <v>52</v>
          </cell>
          <cell r="L262" t="str">
            <v>那士信</v>
          </cell>
          <cell r="M262">
            <v>59</v>
          </cell>
          <cell r="N262" t="str">
            <v>金明龙</v>
          </cell>
          <cell r="O262">
            <v>60</v>
          </cell>
          <cell r="P262" t="str">
            <v>胡柔殳</v>
          </cell>
        </row>
        <row r="263">
          <cell r="A263" t="str">
            <v>51342220031218171X</v>
          </cell>
          <cell r="B263">
            <v>3</v>
          </cell>
          <cell r="C263" t="str">
            <v>陶金平</v>
          </cell>
          <cell r="D263">
            <v>354</v>
          </cell>
          <cell r="E263">
            <v>71</v>
          </cell>
          <cell r="F263" t="str">
            <v>岳子琦</v>
          </cell>
          <cell r="G263">
            <v>62</v>
          </cell>
          <cell r="H263" t="str">
            <v>马俊</v>
          </cell>
          <cell r="I263">
            <v>53</v>
          </cell>
          <cell r="J263" t="str">
            <v>周凯</v>
          </cell>
          <cell r="K263">
            <v>44</v>
          </cell>
          <cell r="L263" t="str">
            <v>那士信</v>
          </cell>
          <cell r="M263">
            <v>58</v>
          </cell>
          <cell r="N263" t="str">
            <v>金明龙</v>
          </cell>
          <cell r="O263">
            <v>66</v>
          </cell>
          <cell r="P263" t="str">
            <v>胡柔殳</v>
          </cell>
        </row>
        <row r="264">
          <cell r="A264" t="str">
            <v>513422200301013622</v>
          </cell>
          <cell r="B264">
            <v>1</v>
          </cell>
          <cell r="C264" t="str">
            <v>祝玛央宗</v>
          </cell>
          <cell r="D264">
            <v>419.5</v>
          </cell>
          <cell r="E264">
            <v>82</v>
          </cell>
          <cell r="F264" t="str">
            <v>格绒燚西</v>
          </cell>
          <cell r="G264">
            <v>79</v>
          </cell>
          <cell r="H264" t="str">
            <v>马俊</v>
          </cell>
          <cell r="I264">
            <v>73.5</v>
          </cell>
          <cell r="J264" t="str">
            <v>拉初</v>
          </cell>
          <cell r="K264">
            <v>75</v>
          </cell>
          <cell r="L264" t="str">
            <v>纪春权</v>
          </cell>
          <cell r="M264">
            <v>44</v>
          </cell>
          <cell r="N264" t="str">
            <v>杨琴</v>
          </cell>
          <cell r="O264">
            <v>66</v>
          </cell>
          <cell r="P264" t="str">
            <v>邓倩</v>
          </cell>
        </row>
        <row r="265">
          <cell r="A265" t="str">
            <v>513422200102022729</v>
          </cell>
          <cell r="B265">
            <v>5</v>
          </cell>
          <cell r="C265" t="str">
            <v>张安英</v>
          </cell>
          <cell r="D265">
            <v>383.5</v>
          </cell>
          <cell r="E265">
            <v>80</v>
          </cell>
          <cell r="F265" t="str">
            <v>周菊明</v>
          </cell>
          <cell r="G265">
            <v>79</v>
          </cell>
          <cell r="H265" t="str">
            <v>赵云川</v>
          </cell>
          <cell r="I265">
            <v>59.5</v>
          </cell>
          <cell r="J265" t="str">
            <v>张翠莲</v>
          </cell>
          <cell r="K265">
            <v>53</v>
          </cell>
          <cell r="L265" t="str">
            <v>杨艳</v>
          </cell>
          <cell r="M265">
            <v>58</v>
          </cell>
          <cell r="N265" t="str">
            <v>金明龙</v>
          </cell>
          <cell r="O265">
            <v>54</v>
          </cell>
          <cell r="P265" t="str">
            <v>邓倩</v>
          </cell>
        </row>
        <row r="266">
          <cell r="A266" t="str">
            <v>513422200301093618</v>
          </cell>
          <cell r="B266">
            <v>4</v>
          </cell>
          <cell r="C266" t="str">
            <v>丁保军</v>
          </cell>
          <cell r="D266">
            <v>428.5</v>
          </cell>
          <cell r="E266">
            <v>80</v>
          </cell>
          <cell r="F266" t="str">
            <v>周菊明</v>
          </cell>
          <cell r="G266">
            <v>107</v>
          </cell>
          <cell r="H266" t="str">
            <v>王江</v>
          </cell>
          <cell r="I266">
            <v>52.5</v>
          </cell>
          <cell r="J266" t="str">
            <v>张翠莲</v>
          </cell>
          <cell r="K266">
            <v>59</v>
          </cell>
          <cell r="L266" t="str">
            <v>杨艳</v>
          </cell>
          <cell r="M266">
            <v>66</v>
          </cell>
          <cell r="N266" t="str">
            <v>杨琴</v>
          </cell>
          <cell r="O266">
            <v>64</v>
          </cell>
          <cell r="P266" t="str">
            <v>胡柔殳</v>
          </cell>
        </row>
        <row r="267">
          <cell r="A267" t="str">
            <v>513422200405295425</v>
          </cell>
          <cell r="B267">
            <v>3</v>
          </cell>
          <cell r="C267" t="str">
            <v>尼玛拉姆</v>
          </cell>
          <cell r="D267">
            <v>430.5</v>
          </cell>
          <cell r="E267">
            <v>84</v>
          </cell>
          <cell r="F267" t="str">
            <v>岳子琦</v>
          </cell>
          <cell r="G267">
            <v>75</v>
          </cell>
          <cell r="H267" t="str">
            <v>马俊</v>
          </cell>
          <cell r="I267">
            <v>90.5</v>
          </cell>
          <cell r="J267" t="str">
            <v>周凯</v>
          </cell>
          <cell r="K267">
            <v>45</v>
          </cell>
          <cell r="L267" t="str">
            <v>那士信</v>
          </cell>
          <cell r="M267">
            <v>68</v>
          </cell>
          <cell r="N267" t="str">
            <v>金明龙</v>
          </cell>
          <cell r="O267">
            <v>68</v>
          </cell>
          <cell r="P267" t="str">
            <v>胡柔殳</v>
          </cell>
        </row>
        <row r="268">
          <cell r="A268" t="str">
            <v>513422200504151128</v>
          </cell>
          <cell r="B268">
            <v>3</v>
          </cell>
          <cell r="C268" t="str">
            <v>吕秀花</v>
          </cell>
          <cell r="D268">
            <v>409.5</v>
          </cell>
          <cell r="E268">
            <v>86</v>
          </cell>
          <cell r="F268" t="str">
            <v>岳子琦</v>
          </cell>
          <cell r="G268">
            <v>78</v>
          </cell>
          <cell r="H268" t="str">
            <v>马俊</v>
          </cell>
          <cell r="I268">
            <v>75.5</v>
          </cell>
          <cell r="J268" t="str">
            <v>周凯</v>
          </cell>
          <cell r="K268">
            <v>48</v>
          </cell>
          <cell r="L268" t="str">
            <v>那士信</v>
          </cell>
          <cell r="M268">
            <v>62</v>
          </cell>
          <cell r="N268" t="str">
            <v>金明龙</v>
          </cell>
          <cell r="O268">
            <v>60</v>
          </cell>
          <cell r="P268" t="str">
            <v>胡柔殳</v>
          </cell>
        </row>
        <row r="269">
          <cell r="A269" t="str">
            <v>513422200401012328</v>
          </cell>
          <cell r="B269">
            <v>4</v>
          </cell>
          <cell r="C269" t="str">
            <v>扎西央宗</v>
          </cell>
          <cell r="D269">
            <v>395</v>
          </cell>
          <cell r="E269">
            <v>71</v>
          </cell>
          <cell r="F269" t="str">
            <v>周菊明</v>
          </cell>
          <cell r="G269">
            <v>80</v>
          </cell>
          <cell r="H269" t="str">
            <v>王江</v>
          </cell>
          <cell r="I269">
            <v>86</v>
          </cell>
          <cell r="J269" t="str">
            <v>张翠莲</v>
          </cell>
          <cell r="K269">
            <v>55</v>
          </cell>
          <cell r="L269" t="str">
            <v>杨艳</v>
          </cell>
          <cell r="M269">
            <v>47</v>
          </cell>
          <cell r="N269" t="str">
            <v>杨琴</v>
          </cell>
          <cell r="O269">
            <v>56</v>
          </cell>
          <cell r="P269" t="str">
            <v>胡柔殳</v>
          </cell>
        </row>
        <row r="270">
          <cell r="A270" t="str">
            <v>513422200201254824</v>
          </cell>
          <cell r="B270">
            <v>2</v>
          </cell>
          <cell r="C270" t="str">
            <v>祝玛拉初</v>
          </cell>
          <cell r="D270">
            <v>394</v>
          </cell>
          <cell r="E270">
            <v>74</v>
          </cell>
          <cell r="F270" t="str">
            <v>格绒燚西</v>
          </cell>
          <cell r="G270">
            <v>91</v>
          </cell>
          <cell r="H270" t="str">
            <v>王江</v>
          </cell>
          <cell r="I270">
            <v>67</v>
          </cell>
          <cell r="J270" t="str">
            <v>周凯</v>
          </cell>
          <cell r="K270">
            <v>46</v>
          </cell>
          <cell r="L270" t="str">
            <v>那士信</v>
          </cell>
          <cell r="M270">
            <v>52</v>
          </cell>
          <cell r="N270" t="str">
            <v>降初里</v>
          </cell>
          <cell r="O270">
            <v>64</v>
          </cell>
          <cell r="P270" t="str">
            <v>刘壑</v>
          </cell>
        </row>
        <row r="271">
          <cell r="A271" t="str">
            <v>513422200307072922</v>
          </cell>
          <cell r="B271">
            <v>5</v>
          </cell>
          <cell r="C271" t="str">
            <v>沈春兰</v>
          </cell>
          <cell r="D271">
            <v>370</v>
          </cell>
          <cell r="E271">
            <v>77</v>
          </cell>
          <cell r="F271" t="str">
            <v>周菊明</v>
          </cell>
          <cell r="G271">
            <v>52</v>
          </cell>
          <cell r="H271" t="str">
            <v>赵云川</v>
          </cell>
          <cell r="I271">
            <v>70</v>
          </cell>
          <cell r="J271" t="str">
            <v>张翠莲</v>
          </cell>
          <cell r="K271">
            <v>54</v>
          </cell>
          <cell r="L271" t="str">
            <v>杨艳</v>
          </cell>
          <cell r="M271">
            <v>57</v>
          </cell>
          <cell r="N271" t="str">
            <v>金明龙</v>
          </cell>
          <cell r="O271">
            <v>60</v>
          </cell>
          <cell r="P271" t="str">
            <v>邓倩</v>
          </cell>
        </row>
        <row r="272">
          <cell r="A272" t="str">
            <v>513422200108011334</v>
          </cell>
          <cell r="B272">
            <v>5</v>
          </cell>
          <cell r="C272" t="str">
            <v>马建峰</v>
          </cell>
          <cell r="D272">
            <v>358.5</v>
          </cell>
          <cell r="E272">
            <v>79</v>
          </cell>
          <cell r="F272" t="str">
            <v>周菊明</v>
          </cell>
          <cell r="G272">
            <v>67</v>
          </cell>
          <cell r="H272" t="str">
            <v>赵云川</v>
          </cell>
          <cell r="I272">
            <v>55.5</v>
          </cell>
          <cell r="J272" t="str">
            <v>张翠莲</v>
          </cell>
          <cell r="K272">
            <v>36</v>
          </cell>
          <cell r="L272" t="str">
            <v>杨艳</v>
          </cell>
          <cell r="M272">
            <v>53</v>
          </cell>
          <cell r="N272" t="str">
            <v>金明龙</v>
          </cell>
          <cell r="O272">
            <v>68</v>
          </cell>
          <cell r="P272" t="str">
            <v>邓倩</v>
          </cell>
        </row>
        <row r="273">
          <cell r="A273" t="str">
            <v>513422200212220021</v>
          </cell>
          <cell r="B273">
            <v>3</v>
          </cell>
          <cell r="C273" t="str">
            <v>潘秋霞</v>
          </cell>
          <cell r="D273">
            <v>387.5</v>
          </cell>
          <cell r="E273">
            <v>75</v>
          </cell>
          <cell r="F273" t="str">
            <v>岳子琦</v>
          </cell>
          <cell r="G273">
            <v>95</v>
          </cell>
          <cell r="H273" t="str">
            <v>马俊</v>
          </cell>
          <cell r="I273">
            <v>52.5</v>
          </cell>
          <cell r="J273" t="str">
            <v>周凯</v>
          </cell>
          <cell r="K273">
            <v>49</v>
          </cell>
          <cell r="L273" t="str">
            <v>那士信</v>
          </cell>
          <cell r="M273">
            <v>50</v>
          </cell>
          <cell r="N273" t="str">
            <v>金明龙</v>
          </cell>
          <cell r="O273">
            <v>66</v>
          </cell>
          <cell r="P273" t="str">
            <v>胡柔殳</v>
          </cell>
        </row>
        <row r="274">
          <cell r="A274" t="str">
            <v>513422200302272124</v>
          </cell>
          <cell r="B274">
            <v>3</v>
          </cell>
          <cell r="C274" t="str">
            <v>罗兴珍</v>
          </cell>
          <cell r="D274">
            <v>366</v>
          </cell>
          <cell r="E274">
            <v>75</v>
          </cell>
          <cell r="F274" t="str">
            <v>岳子琦</v>
          </cell>
          <cell r="G274">
            <v>52</v>
          </cell>
          <cell r="H274" t="str">
            <v>马俊</v>
          </cell>
          <cell r="I274">
            <v>56</v>
          </cell>
          <cell r="J274" t="str">
            <v>周凯</v>
          </cell>
          <cell r="K274">
            <v>43</v>
          </cell>
          <cell r="L274" t="str">
            <v>那士信</v>
          </cell>
          <cell r="M274">
            <v>62</v>
          </cell>
          <cell r="N274" t="str">
            <v>金明龙</v>
          </cell>
          <cell r="O274">
            <v>78</v>
          </cell>
          <cell r="P274" t="str">
            <v>胡柔殳</v>
          </cell>
        </row>
        <row r="275">
          <cell r="A275" t="str">
            <v>513422200204227020</v>
          </cell>
          <cell r="B275">
            <v>3</v>
          </cell>
          <cell r="C275" t="str">
            <v>次仁其珍</v>
          </cell>
          <cell r="D275">
            <v>365</v>
          </cell>
          <cell r="E275">
            <v>81</v>
          </cell>
          <cell r="F275" t="str">
            <v>岳子琦</v>
          </cell>
          <cell r="G275">
            <v>60</v>
          </cell>
          <cell r="H275" t="str">
            <v>马俊</v>
          </cell>
          <cell r="I275">
            <v>52</v>
          </cell>
          <cell r="J275" t="str">
            <v>周凯</v>
          </cell>
          <cell r="K275">
            <v>51</v>
          </cell>
          <cell r="L275" t="str">
            <v>那士信</v>
          </cell>
          <cell r="M275">
            <v>59</v>
          </cell>
          <cell r="N275" t="str">
            <v>金明龙</v>
          </cell>
          <cell r="O275">
            <v>62</v>
          </cell>
          <cell r="P275" t="str">
            <v>胡柔殳</v>
          </cell>
        </row>
        <row r="276">
          <cell r="A276" t="str">
            <v>513422200304101919</v>
          </cell>
          <cell r="B276">
            <v>3</v>
          </cell>
          <cell r="C276" t="str">
            <v>王金平</v>
          </cell>
          <cell r="D276">
            <v>395</v>
          </cell>
          <cell r="E276">
            <v>70</v>
          </cell>
          <cell r="F276" t="str">
            <v>岳子琦</v>
          </cell>
          <cell r="G276">
            <v>86</v>
          </cell>
          <cell r="H276" t="str">
            <v>马俊</v>
          </cell>
          <cell r="I276">
            <v>61</v>
          </cell>
          <cell r="J276" t="str">
            <v>周凯</v>
          </cell>
          <cell r="K276">
            <v>54</v>
          </cell>
          <cell r="L276" t="str">
            <v>那士信</v>
          </cell>
          <cell r="M276">
            <v>50</v>
          </cell>
          <cell r="N276" t="str">
            <v>金明龙</v>
          </cell>
          <cell r="O276">
            <v>74</v>
          </cell>
          <cell r="P276" t="str">
            <v>胡柔殳</v>
          </cell>
        </row>
        <row r="277">
          <cell r="A277" t="str">
            <v>513422200403012911</v>
          </cell>
          <cell r="B277">
            <v>5</v>
          </cell>
          <cell r="C277" t="str">
            <v>严阿康</v>
          </cell>
          <cell r="D277">
            <v>350</v>
          </cell>
          <cell r="E277">
            <v>71</v>
          </cell>
          <cell r="F277" t="str">
            <v>周菊明</v>
          </cell>
          <cell r="G277">
            <v>54</v>
          </cell>
          <cell r="H277" t="str">
            <v>赵云川</v>
          </cell>
          <cell r="I277">
            <v>56</v>
          </cell>
          <cell r="J277" t="str">
            <v>张翠莲</v>
          </cell>
          <cell r="K277">
            <v>46</v>
          </cell>
          <cell r="L277" t="str">
            <v>杨艳</v>
          </cell>
          <cell r="M277">
            <v>51</v>
          </cell>
          <cell r="N277" t="str">
            <v>金明龙</v>
          </cell>
          <cell r="O277">
            <v>72</v>
          </cell>
          <cell r="P277" t="str">
            <v>邓倩</v>
          </cell>
        </row>
        <row r="278">
          <cell r="A278" t="str">
            <v>51342220010622212X</v>
          </cell>
          <cell r="B278">
            <v>1</v>
          </cell>
          <cell r="C278" t="str">
            <v>吕超</v>
          </cell>
          <cell r="D278">
            <v>483</v>
          </cell>
          <cell r="E278">
            <v>86</v>
          </cell>
          <cell r="F278" t="str">
            <v>格绒燚西</v>
          </cell>
          <cell r="G278">
            <v>124</v>
          </cell>
          <cell r="H278" t="str">
            <v>马俊</v>
          </cell>
          <cell r="I278">
            <v>82</v>
          </cell>
          <cell r="J278" t="str">
            <v>拉初</v>
          </cell>
          <cell r="K278">
            <v>73</v>
          </cell>
          <cell r="L278" t="str">
            <v>纪春权</v>
          </cell>
          <cell r="M278">
            <v>62</v>
          </cell>
          <cell r="N278" t="str">
            <v>杨琴</v>
          </cell>
          <cell r="O278">
            <v>56</v>
          </cell>
          <cell r="P278" t="str">
            <v>邓倩</v>
          </cell>
        </row>
        <row r="279">
          <cell r="A279" t="str">
            <v>51342220040223001X</v>
          </cell>
          <cell r="B279">
            <v>7</v>
          </cell>
          <cell r="C279" t="str">
            <v>沈志忠</v>
          </cell>
          <cell r="D279">
            <v>261.5</v>
          </cell>
          <cell r="E279">
            <v>75</v>
          </cell>
          <cell r="F279" t="str">
            <v>肖锐</v>
          </cell>
          <cell r="G279">
            <v>46</v>
          </cell>
          <cell r="H279" t="str">
            <v>李黎明</v>
          </cell>
          <cell r="I279">
            <v>41.5</v>
          </cell>
          <cell r="J279" t="str">
            <v>彭丹</v>
          </cell>
          <cell r="K279">
            <v>17</v>
          </cell>
          <cell r="L279" t="str">
            <v>王春波</v>
          </cell>
          <cell r="M279">
            <v>26</v>
          </cell>
          <cell r="N279" t="str">
            <v>宋欣洲</v>
          </cell>
          <cell r="O279">
            <v>56</v>
          </cell>
          <cell r="P279" t="str">
            <v>彭桦</v>
          </cell>
        </row>
        <row r="280">
          <cell r="A280" t="str">
            <v>513422200401316612</v>
          </cell>
          <cell r="B280">
            <v>8</v>
          </cell>
          <cell r="C280" t="str">
            <v>党玉杰</v>
          </cell>
          <cell r="D280">
            <v>287</v>
          </cell>
          <cell r="E280">
            <v>75</v>
          </cell>
          <cell r="F280" t="str">
            <v>陈丽娇</v>
          </cell>
          <cell r="G280">
            <v>66</v>
          </cell>
          <cell r="H280" t="str">
            <v>李黎明</v>
          </cell>
          <cell r="I280">
            <v>49</v>
          </cell>
          <cell r="J280" t="str">
            <v>曾佳瑶</v>
          </cell>
          <cell r="K280">
            <v>31</v>
          </cell>
          <cell r="L280" t="str">
            <v>王友春</v>
          </cell>
          <cell r="M280">
            <v>35</v>
          </cell>
          <cell r="N280" t="str">
            <v>万饶</v>
          </cell>
          <cell r="O280">
            <v>31</v>
          </cell>
          <cell r="P280" t="str">
            <v>彭桦</v>
          </cell>
        </row>
        <row r="281">
          <cell r="A281" t="str">
            <v>513422200104012313</v>
          </cell>
          <cell r="B281">
            <v>6</v>
          </cell>
          <cell r="C281" t="str">
            <v>呷措仁清</v>
          </cell>
          <cell r="D281">
            <v>286.5</v>
          </cell>
          <cell r="E281">
            <v>72</v>
          </cell>
          <cell r="F281" t="str">
            <v>易涛</v>
          </cell>
          <cell r="G281">
            <v>64</v>
          </cell>
          <cell r="H281" t="str">
            <v>央宗娜姆</v>
          </cell>
          <cell r="I281">
            <v>40.5</v>
          </cell>
          <cell r="J281" t="str">
            <v>彭丹</v>
          </cell>
          <cell r="K281">
            <v>24</v>
          </cell>
          <cell r="L281" t="str">
            <v>王春波</v>
          </cell>
          <cell r="M281">
            <v>41</v>
          </cell>
          <cell r="N281" t="str">
            <v>叶小军</v>
          </cell>
          <cell r="O281">
            <v>45</v>
          </cell>
          <cell r="P281" t="str">
            <v>辜英琼</v>
          </cell>
        </row>
        <row r="282">
          <cell r="A282" t="str">
            <v>513422200304033610</v>
          </cell>
          <cell r="B282">
            <v>11</v>
          </cell>
          <cell r="C282" t="str">
            <v>付美强</v>
          </cell>
          <cell r="D282">
            <v>453</v>
          </cell>
          <cell r="E282">
            <v>81</v>
          </cell>
          <cell r="F282" t="str">
            <v>易涛</v>
          </cell>
          <cell r="G282">
            <v>104</v>
          </cell>
          <cell r="H282" t="str">
            <v>央宗娜姆</v>
          </cell>
          <cell r="I282">
            <v>96</v>
          </cell>
          <cell r="J282" t="str">
            <v>曾佳瑶</v>
          </cell>
          <cell r="K282">
            <v>59</v>
          </cell>
          <cell r="L282" t="str">
            <v>赵建超</v>
          </cell>
          <cell r="M282">
            <v>48</v>
          </cell>
          <cell r="N282" t="str">
            <v>万饶</v>
          </cell>
          <cell r="O282">
            <v>65</v>
          </cell>
          <cell r="P282" t="str">
            <v>张弘</v>
          </cell>
        </row>
        <row r="283">
          <cell r="A283" t="str">
            <v>513422200309234411</v>
          </cell>
          <cell r="B283">
            <v>11</v>
          </cell>
          <cell r="C283" t="str">
            <v>毛伍卡</v>
          </cell>
          <cell r="D283">
            <v>420</v>
          </cell>
          <cell r="E283">
            <v>86</v>
          </cell>
          <cell r="F283" t="str">
            <v>易涛</v>
          </cell>
          <cell r="G283">
            <v>89</v>
          </cell>
          <cell r="H283" t="str">
            <v>央宗娜姆</v>
          </cell>
          <cell r="I283">
            <v>77</v>
          </cell>
          <cell r="J283" t="str">
            <v>曾佳瑶</v>
          </cell>
          <cell r="K283">
            <v>55</v>
          </cell>
          <cell r="L283" t="str">
            <v>赵建超</v>
          </cell>
          <cell r="M283">
            <v>45</v>
          </cell>
          <cell r="N283" t="str">
            <v>万饶</v>
          </cell>
          <cell r="O283">
            <v>68</v>
          </cell>
          <cell r="P283" t="str">
            <v>张弘</v>
          </cell>
        </row>
        <row r="284">
          <cell r="A284" t="str">
            <v>513422200306010930</v>
          </cell>
          <cell r="B284">
            <v>7</v>
          </cell>
          <cell r="C284" t="str">
            <v>苏鑫</v>
          </cell>
          <cell r="D284">
            <v>320.5</v>
          </cell>
          <cell r="E284">
            <v>67</v>
          </cell>
          <cell r="F284" t="str">
            <v>肖锐</v>
          </cell>
          <cell r="G284">
            <v>75</v>
          </cell>
          <cell r="H284" t="str">
            <v>李黎明</v>
          </cell>
          <cell r="I284">
            <v>64.5</v>
          </cell>
          <cell r="J284" t="str">
            <v>彭丹</v>
          </cell>
          <cell r="K284">
            <v>31</v>
          </cell>
          <cell r="L284" t="str">
            <v>王春波</v>
          </cell>
          <cell r="M284">
            <v>36</v>
          </cell>
          <cell r="N284" t="str">
            <v>宋欣洲</v>
          </cell>
          <cell r="O284">
            <v>47</v>
          </cell>
          <cell r="P284" t="str">
            <v>彭桦</v>
          </cell>
        </row>
        <row r="285">
          <cell r="A285" t="str">
            <v>513422200311190016</v>
          </cell>
          <cell r="B285">
            <v>10</v>
          </cell>
          <cell r="C285" t="str">
            <v>嘉萨石佳</v>
          </cell>
          <cell r="D285">
            <v>437</v>
          </cell>
          <cell r="E285">
            <v>74</v>
          </cell>
          <cell r="F285" t="str">
            <v>陈丽娇</v>
          </cell>
          <cell r="G285">
            <v>88</v>
          </cell>
          <cell r="H285" t="str">
            <v>刘宗林</v>
          </cell>
          <cell r="I285">
            <v>97</v>
          </cell>
          <cell r="J285" t="str">
            <v>拉初</v>
          </cell>
          <cell r="K285">
            <v>44</v>
          </cell>
          <cell r="L285" t="str">
            <v>王友春</v>
          </cell>
          <cell r="M285">
            <v>53</v>
          </cell>
          <cell r="N285" t="str">
            <v>叶小军</v>
          </cell>
          <cell r="O285">
            <v>81</v>
          </cell>
          <cell r="P285" t="str">
            <v>高琴</v>
          </cell>
        </row>
        <row r="286">
          <cell r="A286" t="str">
            <v>51342220020702291X</v>
          </cell>
          <cell r="B286">
            <v>8</v>
          </cell>
          <cell r="C286" t="str">
            <v>曾庭友</v>
          </cell>
          <cell r="D286">
            <v>346</v>
          </cell>
          <cell r="E286">
            <v>69</v>
          </cell>
          <cell r="F286" t="str">
            <v>陈丽娇</v>
          </cell>
          <cell r="G286">
            <v>88</v>
          </cell>
          <cell r="H286" t="str">
            <v>李黎明</v>
          </cell>
          <cell r="I286">
            <v>51</v>
          </cell>
          <cell r="J286" t="str">
            <v>曾佳瑶</v>
          </cell>
          <cell r="K286">
            <v>44</v>
          </cell>
          <cell r="L286" t="str">
            <v>王友春</v>
          </cell>
          <cell r="M286">
            <v>32</v>
          </cell>
          <cell r="N286" t="str">
            <v>万饶</v>
          </cell>
          <cell r="O286">
            <v>62</v>
          </cell>
          <cell r="P286" t="str">
            <v>彭桦</v>
          </cell>
        </row>
        <row r="287">
          <cell r="A287" t="str">
            <v>513422200401166415</v>
          </cell>
          <cell r="B287">
            <v>6</v>
          </cell>
          <cell r="C287" t="str">
            <v>苏朗多丁</v>
          </cell>
          <cell r="D287">
            <v>286.5</v>
          </cell>
          <cell r="E287">
            <v>57</v>
          </cell>
          <cell r="F287" t="str">
            <v>易涛</v>
          </cell>
          <cell r="G287">
            <v>99</v>
          </cell>
          <cell r="H287" t="str">
            <v>央宗娜姆</v>
          </cell>
          <cell r="I287">
            <v>46.5</v>
          </cell>
          <cell r="J287" t="str">
            <v>彭丹</v>
          </cell>
          <cell r="K287">
            <v>21</v>
          </cell>
          <cell r="L287" t="str">
            <v>王春波</v>
          </cell>
          <cell r="M287">
            <v>31</v>
          </cell>
          <cell r="N287" t="str">
            <v>叶小军</v>
          </cell>
          <cell r="O287">
            <v>32</v>
          </cell>
          <cell r="P287" t="str">
            <v>辜英琼</v>
          </cell>
        </row>
        <row r="288">
          <cell r="A288" t="str">
            <v>513422200001181114</v>
          </cell>
          <cell r="B288">
            <v>8</v>
          </cell>
          <cell r="C288" t="str">
            <v>吕尔地</v>
          </cell>
          <cell r="D288">
            <v>415</v>
          </cell>
          <cell r="E288">
            <v>91</v>
          </cell>
          <cell r="F288" t="str">
            <v>陈丽娇</v>
          </cell>
          <cell r="G288">
            <v>100</v>
          </cell>
          <cell r="H288" t="str">
            <v>李黎明</v>
          </cell>
          <cell r="I288">
            <v>62</v>
          </cell>
          <cell r="J288" t="str">
            <v>曾佳瑶</v>
          </cell>
          <cell r="K288">
            <v>50</v>
          </cell>
          <cell r="L288" t="str">
            <v>王友春</v>
          </cell>
          <cell r="M288">
            <v>45</v>
          </cell>
          <cell r="N288" t="str">
            <v>万饶</v>
          </cell>
          <cell r="O288">
            <v>67</v>
          </cell>
          <cell r="P288" t="str">
            <v>彭桦</v>
          </cell>
        </row>
        <row r="289">
          <cell r="A289" t="str">
            <v>513422200209141912</v>
          </cell>
          <cell r="B289">
            <v>10</v>
          </cell>
          <cell r="C289" t="str">
            <v>何玉杨</v>
          </cell>
          <cell r="D289">
            <v>467.5</v>
          </cell>
          <cell r="E289">
            <v>89</v>
          </cell>
          <cell r="F289" t="str">
            <v>陈丽娇</v>
          </cell>
          <cell r="G289">
            <v>101</v>
          </cell>
          <cell r="H289" t="str">
            <v>刘宗林</v>
          </cell>
          <cell r="I289">
            <v>102.5</v>
          </cell>
          <cell r="J289" t="str">
            <v>拉初</v>
          </cell>
          <cell r="K289">
            <v>50</v>
          </cell>
          <cell r="L289" t="str">
            <v>王友春</v>
          </cell>
          <cell r="M289">
            <v>58</v>
          </cell>
          <cell r="N289" t="str">
            <v>叶小军</v>
          </cell>
          <cell r="O289">
            <v>67</v>
          </cell>
          <cell r="P289" t="str">
            <v>高琴</v>
          </cell>
        </row>
        <row r="290">
          <cell r="A290" t="str">
            <v>513422200212064217</v>
          </cell>
          <cell r="B290">
            <v>10</v>
          </cell>
          <cell r="C290" t="str">
            <v>次仁杜基</v>
          </cell>
          <cell r="D290">
            <v>466.5</v>
          </cell>
          <cell r="E290">
            <v>87</v>
          </cell>
          <cell r="F290" t="str">
            <v>陈丽娇</v>
          </cell>
          <cell r="G290">
            <v>102</v>
          </cell>
          <cell r="H290" t="str">
            <v>刘宗林</v>
          </cell>
          <cell r="I290">
            <v>102.5</v>
          </cell>
          <cell r="J290" t="str">
            <v>拉初</v>
          </cell>
          <cell r="K290">
            <v>54</v>
          </cell>
          <cell r="L290" t="str">
            <v>王友春</v>
          </cell>
          <cell r="M290">
            <v>51</v>
          </cell>
          <cell r="N290" t="str">
            <v>叶小军</v>
          </cell>
          <cell r="O290">
            <v>70</v>
          </cell>
          <cell r="P290" t="str">
            <v>高琴</v>
          </cell>
        </row>
        <row r="291">
          <cell r="A291" t="str">
            <v>513422200403133414</v>
          </cell>
          <cell r="B291">
            <v>10</v>
          </cell>
          <cell r="C291" t="str">
            <v>杨明</v>
          </cell>
          <cell r="D291">
            <v>507</v>
          </cell>
          <cell r="E291">
            <v>71</v>
          </cell>
          <cell r="F291" t="str">
            <v>陈丽娇</v>
          </cell>
          <cell r="G291">
            <v>125</v>
          </cell>
          <cell r="H291" t="str">
            <v>刘宗林</v>
          </cell>
          <cell r="I291">
            <v>113</v>
          </cell>
          <cell r="J291" t="str">
            <v>拉初</v>
          </cell>
          <cell r="K291">
            <v>63</v>
          </cell>
          <cell r="L291" t="str">
            <v>王友春</v>
          </cell>
          <cell r="M291">
            <v>56</v>
          </cell>
          <cell r="N291" t="str">
            <v>叶小军</v>
          </cell>
          <cell r="O291">
            <v>79</v>
          </cell>
          <cell r="P291" t="str">
            <v>高琴</v>
          </cell>
        </row>
        <row r="292">
          <cell r="A292" t="str">
            <v>513422200401023828</v>
          </cell>
          <cell r="B292">
            <v>10</v>
          </cell>
          <cell r="C292" t="str">
            <v>王秀英</v>
          </cell>
          <cell r="D292">
            <v>414</v>
          </cell>
          <cell r="E292">
            <v>85</v>
          </cell>
          <cell r="F292" t="str">
            <v>陈丽娇</v>
          </cell>
          <cell r="G292">
            <v>106</v>
          </cell>
          <cell r="H292" t="str">
            <v>刘宗林</v>
          </cell>
          <cell r="I292">
            <v>80</v>
          </cell>
          <cell r="J292" t="str">
            <v>拉初</v>
          </cell>
          <cell r="K292">
            <v>34</v>
          </cell>
          <cell r="L292" t="str">
            <v>王友春</v>
          </cell>
          <cell r="M292">
            <v>45</v>
          </cell>
          <cell r="N292" t="str">
            <v>叶小军</v>
          </cell>
          <cell r="O292">
            <v>64</v>
          </cell>
          <cell r="P292" t="str">
            <v>高琴</v>
          </cell>
        </row>
        <row r="293">
          <cell r="A293" t="str">
            <v>513422200406072127</v>
          </cell>
          <cell r="B293">
            <v>7</v>
          </cell>
          <cell r="C293" t="str">
            <v>王呷呷</v>
          </cell>
          <cell r="D293">
            <v>287.5</v>
          </cell>
          <cell r="E293">
            <v>78</v>
          </cell>
          <cell r="F293" t="str">
            <v>肖锐</v>
          </cell>
          <cell r="G293">
            <v>34</v>
          </cell>
          <cell r="H293" t="str">
            <v>李黎明</v>
          </cell>
          <cell r="I293">
            <v>98.5</v>
          </cell>
          <cell r="J293" t="str">
            <v>彭丹</v>
          </cell>
          <cell r="K293">
            <v>19</v>
          </cell>
          <cell r="L293" t="str">
            <v>王春波</v>
          </cell>
          <cell r="M293">
            <v>22</v>
          </cell>
          <cell r="N293" t="str">
            <v>宋欣洲</v>
          </cell>
          <cell r="O293">
            <v>36</v>
          </cell>
          <cell r="P293" t="str">
            <v>彭桦</v>
          </cell>
        </row>
        <row r="294">
          <cell r="A294" t="str">
            <v>513422200208132117</v>
          </cell>
          <cell r="B294">
            <v>9</v>
          </cell>
          <cell r="C294" t="str">
            <v>胡发兵</v>
          </cell>
          <cell r="D294">
            <v>455</v>
          </cell>
          <cell r="E294">
            <v>84</v>
          </cell>
          <cell r="F294" t="str">
            <v>肖锐</v>
          </cell>
          <cell r="G294">
            <v>105</v>
          </cell>
          <cell r="H294" t="str">
            <v>赵云川</v>
          </cell>
          <cell r="I294">
            <v>69</v>
          </cell>
          <cell r="J294" t="str">
            <v>彭丹</v>
          </cell>
          <cell r="K294">
            <v>46</v>
          </cell>
          <cell r="L294" t="str">
            <v>赵建超</v>
          </cell>
          <cell r="M294">
            <v>69</v>
          </cell>
          <cell r="N294" t="str">
            <v>郑福全</v>
          </cell>
          <cell r="O294">
            <v>82</v>
          </cell>
          <cell r="P294" t="str">
            <v>杜建清</v>
          </cell>
        </row>
        <row r="295">
          <cell r="A295" t="str">
            <v>513422200009175819</v>
          </cell>
          <cell r="B295">
            <v>9</v>
          </cell>
          <cell r="C295" t="str">
            <v>苏朗拉布</v>
          </cell>
          <cell r="D295">
            <v>379.5</v>
          </cell>
          <cell r="E295">
            <v>61</v>
          </cell>
          <cell r="F295" t="str">
            <v>肖锐</v>
          </cell>
          <cell r="G295">
            <v>102</v>
          </cell>
          <cell r="H295" t="str">
            <v>赵云川</v>
          </cell>
          <cell r="I295">
            <v>76.5</v>
          </cell>
          <cell r="J295" t="str">
            <v>彭丹</v>
          </cell>
          <cell r="K295">
            <v>30</v>
          </cell>
          <cell r="L295" t="str">
            <v>赵建超</v>
          </cell>
          <cell r="M295">
            <v>42</v>
          </cell>
          <cell r="N295" t="str">
            <v>郑福全</v>
          </cell>
          <cell r="O295">
            <v>68</v>
          </cell>
          <cell r="P295" t="str">
            <v>杜建清</v>
          </cell>
        </row>
        <row r="296">
          <cell r="A296" t="str">
            <v>513422200105282710</v>
          </cell>
          <cell r="B296">
            <v>7</v>
          </cell>
          <cell r="C296" t="str">
            <v>邱小青</v>
          </cell>
          <cell r="D296">
            <v>330</v>
          </cell>
          <cell r="E296">
            <v>83</v>
          </cell>
          <cell r="F296" t="str">
            <v>肖锐</v>
          </cell>
          <cell r="G296">
            <v>64</v>
          </cell>
          <cell r="H296" t="str">
            <v>李黎明</v>
          </cell>
          <cell r="I296">
            <v>75</v>
          </cell>
          <cell r="J296" t="str">
            <v>彭丹</v>
          </cell>
          <cell r="K296">
            <v>31</v>
          </cell>
          <cell r="L296" t="str">
            <v>王春波</v>
          </cell>
          <cell r="M296">
            <v>37</v>
          </cell>
          <cell r="N296" t="str">
            <v>宋欣洲</v>
          </cell>
          <cell r="O296">
            <v>40</v>
          </cell>
          <cell r="P296" t="str">
            <v>彭桦</v>
          </cell>
        </row>
        <row r="297">
          <cell r="A297" t="str">
            <v>513422200210011517</v>
          </cell>
          <cell r="B297">
            <v>9</v>
          </cell>
          <cell r="C297" t="str">
            <v>樊偏初</v>
          </cell>
          <cell r="D297">
            <v>317</v>
          </cell>
          <cell r="E297">
            <v>72</v>
          </cell>
          <cell r="F297" t="str">
            <v>肖锐</v>
          </cell>
          <cell r="G297">
            <v>67</v>
          </cell>
          <cell r="H297" t="str">
            <v>赵云川</v>
          </cell>
          <cell r="I297">
            <v>55</v>
          </cell>
          <cell r="J297" t="str">
            <v>彭丹</v>
          </cell>
          <cell r="K297">
            <v>41</v>
          </cell>
          <cell r="L297" t="str">
            <v>赵建超</v>
          </cell>
          <cell r="M297">
            <v>31</v>
          </cell>
          <cell r="N297" t="str">
            <v>郑福全</v>
          </cell>
          <cell r="O297">
            <v>51</v>
          </cell>
          <cell r="P297" t="str">
            <v>杜建清</v>
          </cell>
        </row>
        <row r="298">
          <cell r="A298" t="str">
            <v>513422200201186411</v>
          </cell>
          <cell r="B298">
            <v>6</v>
          </cell>
          <cell r="C298" t="str">
            <v>鲁绒次尔</v>
          </cell>
          <cell r="D298">
            <v>398</v>
          </cell>
          <cell r="E298">
            <v>67</v>
          </cell>
          <cell r="F298" t="str">
            <v>易涛</v>
          </cell>
          <cell r="G298">
            <v>110</v>
          </cell>
          <cell r="H298" t="str">
            <v>央宗娜姆</v>
          </cell>
          <cell r="I298">
            <v>41</v>
          </cell>
          <cell r="J298" t="str">
            <v>彭丹</v>
          </cell>
          <cell r="K298">
            <v>51</v>
          </cell>
          <cell r="L298" t="str">
            <v>王春波</v>
          </cell>
          <cell r="M298">
            <v>62</v>
          </cell>
          <cell r="N298" t="str">
            <v>叶小军</v>
          </cell>
          <cell r="O298">
            <v>67</v>
          </cell>
          <cell r="P298" t="str">
            <v>辜英琼</v>
          </cell>
        </row>
        <row r="299">
          <cell r="A299" t="str">
            <v>513422200409086620</v>
          </cell>
          <cell r="B299">
            <v>9</v>
          </cell>
          <cell r="C299" t="str">
            <v>杜吉欢</v>
          </cell>
          <cell r="D299">
            <v>399</v>
          </cell>
          <cell r="E299">
            <v>83</v>
          </cell>
          <cell r="F299" t="str">
            <v>肖锐</v>
          </cell>
          <cell r="G299">
            <v>97</v>
          </cell>
          <cell r="H299" t="str">
            <v>赵云川</v>
          </cell>
          <cell r="I299">
            <v>96</v>
          </cell>
          <cell r="J299" t="str">
            <v>彭丹</v>
          </cell>
          <cell r="K299">
            <v>43</v>
          </cell>
          <cell r="L299" t="str">
            <v>赵建超</v>
          </cell>
          <cell r="M299">
            <v>38</v>
          </cell>
          <cell r="N299" t="str">
            <v>郑福全</v>
          </cell>
          <cell r="O299">
            <v>42</v>
          </cell>
          <cell r="P299" t="str">
            <v>杜建清</v>
          </cell>
        </row>
        <row r="300">
          <cell r="A300" t="str">
            <v>513422200202183618</v>
          </cell>
          <cell r="B300">
            <v>9</v>
          </cell>
          <cell r="C300" t="str">
            <v>扎西降初</v>
          </cell>
          <cell r="D300">
            <v>287.5</v>
          </cell>
          <cell r="E300">
            <v>67</v>
          </cell>
          <cell r="F300" t="str">
            <v>肖锐</v>
          </cell>
          <cell r="G300">
            <v>69</v>
          </cell>
          <cell r="H300" t="str">
            <v>赵云川</v>
          </cell>
          <cell r="I300">
            <v>48.5</v>
          </cell>
          <cell r="J300" t="str">
            <v>彭丹</v>
          </cell>
          <cell r="K300">
            <v>41</v>
          </cell>
          <cell r="L300" t="str">
            <v>赵建超</v>
          </cell>
          <cell r="M300">
            <v>30</v>
          </cell>
          <cell r="N300" t="str">
            <v>郑福全</v>
          </cell>
          <cell r="O300">
            <v>32</v>
          </cell>
          <cell r="P300" t="str">
            <v>杜建清</v>
          </cell>
        </row>
        <row r="301">
          <cell r="A301" t="str">
            <v>513422200006054819</v>
          </cell>
          <cell r="B301">
            <v>8</v>
          </cell>
          <cell r="C301" t="str">
            <v>降初</v>
          </cell>
          <cell r="D301">
            <v>266</v>
          </cell>
          <cell r="E301">
            <v>68</v>
          </cell>
          <cell r="F301" t="str">
            <v>陈丽娇</v>
          </cell>
          <cell r="G301">
            <v>45</v>
          </cell>
          <cell r="H301" t="str">
            <v>李黎明</v>
          </cell>
          <cell r="I301">
            <v>65</v>
          </cell>
          <cell r="J301" t="str">
            <v>曾佳瑶</v>
          </cell>
          <cell r="K301">
            <v>24</v>
          </cell>
          <cell r="L301" t="str">
            <v>王友春</v>
          </cell>
          <cell r="M301">
            <v>22</v>
          </cell>
          <cell r="N301" t="str">
            <v>万饶</v>
          </cell>
          <cell r="O301">
            <v>42</v>
          </cell>
          <cell r="P301" t="str">
            <v>彭桦</v>
          </cell>
        </row>
        <row r="302">
          <cell r="A302" t="str">
            <v>51342220031227211X</v>
          </cell>
          <cell r="B302">
            <v>7</v>
          </cell>
          <cell r="C302" t="str">
            <v>张啟元</v>
          </cell>
          <cell r="D302">
            <v>278</v>
          </cell>
          <cell r="E302">
            <v>87</v>
          </cell>
          <cell r="F302" t="str">
            <v>肖锐</v>
          </cell>
          <cell r="G302">
            <v>52</v>
          </cell>
          <cell r="H302" t="str">
            <v>李黎明</v>
          </cell>
          <cell r="I302">
            <v>46</v>
          </cell>
          <cell r="J302" t="str">
            <v>彭丹</v>
          </cell>
          <cell r="K302">
            <v>13</v>
          </cell>
          <cell r="L302" t="str">
            <v>王春波</v>
          </cell>
          <cell r="M302">
            <v>34</v>
          </cell>
          <cell r="N302" t="str">
            <v>宋欣洲</v>
          </cell>
          <cell r="O302">
            <v>46</v>
          </cell>
          <cell r="P302" t="str">
            <v>彭桦</v>
          </cell>
        </row>
        <row r="303">
          <cell r="A303" t="str">
            <v>513422200309094615</v>
          </cell>
          <cell r="B303">
            <v>9</v>
          </cell>
          <cell r="C303" t="str">
            <v>孙宁</v>
          </cell>
          <cell r="D303">
            <v>366</v>
          </cell>
          <cell r="E303">
            <v>77</v>
          </cell>
          <cell r="F303" t="str">
            <v>肖锐</v>
          </cell>
          <cell r="G303">
            <v>88</v>
          </cell>
          <cell r="H303" t="str">
            <v>赵云川</v>
          </cell>
          <cell r="I303">
            <v>71</v>
          </cell>
          <cell r="J303" t="str">
            <v>彭丹</v>
          </cell>
          <cell r="K303">
            <v>39</v>
          </cell>
          <cell r="L303" t="str">
            <v>赵建超</v>
          </cell>
          <cell r="M303">
            <v>41</v>
          </cell>
          <cell r="N303" t="str">
            <v>郑福全</v>
          </cell>
          <cell r="O303">
            <v>50</v>
          </cell>
          <cell r="P303" t="str">
            <v>杜建清</v>
          </cell>
        </row>
        <row r="304">
          <cell r="A304" t="str">
            <v>513422200110153825</v>
          </cell>
          <cell r="B304">
            <v>11</v>
          </cell>
          <cell r="C304" t="str">
            <v>扎西布池</v>
          </cell>
          <cell r="D304">
            <v>423</v>
          </cell>
          <cell r="E304">
            <v>89</v>
          </cell>
          <cell r="F304" t="str">
            <v>易涛</v>
          </cell>
          <cell r="G304">
            <v>97</v>
          </cell>
          <cell r="H304" t="str">
            <v>央宗娜姆</v>
          </cell>
          <cell r="I304">
            <v>104</v>
          </cell>
          <cell r="J304" t="str">
            <v>曾佳瑶</v>
          </cell>
          <cell r="K304">
            <v>53</v>
          </cell>
          <cell r="L304" t="str">
            <v>赵建超</v>
          </cell>
          <cell r="M304">
            <v>35</v>
          </cell>
          <cell r="N304" t="str">
            <v>万饶</v>
          </cell>
          <cell r="O304">
            <v>45</v>
          </cell>
          <cell r="P304" t="str">
            <v>张弘</v>
          </cell>
        </row>
        <row r="305">
          <cell r="A305" t="str">
            <v>513422200501056619</v>
          </cell>
          <cell r="B305">
            <v>10</v>
          </cell>
          <cell r="C305" t="str">
            <v>韩永康</v>
          </cell>
          <cell r="D305">
            <v>386</v>
          </cell>
          <cell r="E305">
            <v>84</v>
          </cell>
          <cell r="F305" t="str">
            <v>陈丽娇</v>
          </cell>
          <cell r="G305">
            <v>79</v>
          </cell>
          <cell r="H305" t="str">
            <v>刘宗林</v>
          </cell>
          <cell r="I305">
            <v>80</v>
          </cell>
          <cell r="J305" t="str">
            <v>拉初</v>
          </cell>
          <cell r="K305">
            <v>49</v>
          </cell>
          <cell r="L305" t="str">
            <v>王友春</v>
          </cell>
          <cell r="M305">
            <v>34</v>
          </cell>
          <cell r="N305" t="str">
            <v>叶小军</v>
          </cell>
          <cell r="O305">
            <v>60</v>
          </cell>
          <cell r="P305" t="str">
            <v>高琴</v>
          </cell>
        </row>
        <row r="306">
          <cell r="A306" t="str">
            <v>513423200403064742</v>
          </cell>
          <cell r="B306">
            <v>6</v>
          </cell>
          <cell r="C306" t="str">
            <v>陈贵相</v>
          </cell>
          <cell r="D306">
            <v>212.5</v>
          </cell>
          <cell r="E306">
            <v>69</v>
          </cell>
          <cell r="F306" t="str">
            <v>易涛</v>
          </cell>
          <cell r="G306">
            <v>46</v>
          </cell>
          <cell r="H306" t="str">
            <v>央宗娜姆</v>
          </cell>
          <cell r="I306">
            <v>27.5</v>
          </cell>
          <cell r="J306" t="str">
            <v>彭丹</v>
          </cell>
          <cell r="K306">
            <v>12</v>
          </cell>
          <cell r="L306" t="str">
            <v>王春波</v>
          </cell>
          <cell r="M306">
            <v>23</v>
          </cell>
          <cell r="N306" t="str">
            <v>叶小军</v>
          </cell>
          <cell r="O306">
            <v>35</v>
          </cell>
          <cell r="P306" t="str">
            <v>辜英琼</v>
          </cell>
        </row>
        <row r="307">
          <cell r="A307" t="str">
            <v>511524200405035777</v>
          </cell>
          <cell r="B307">
            <v>10</v>
          </cell>
          <cell r="C307" t="str">
            <v>黄宇</v>
          </cell>
          <cell r="D307">
            <v>387</v>
          </cell>
          <cell r="E307">
            <v>69</v>
          </cell>
          <cell r="F307" t="str">
            <v>陈丽娇</v>
          </cell>
          <cell r="G307">
            <v>92</v>
          </cell>
          <cell r="H307" t="str">
            <v>刘宗林</v>
          </cell>
          <cell r="I307">
            <v>53</v>
          </cell>
          <cell r="J307" t="str">
            <v>拉初</v>
          </cell>
          <cell r="K307">
            <v>51</v>
          </cell>
          <cell r="L307" t="str">
            <v>王友春</v>
          </cell>
          <cell r="M307">
            <v>48</v>
          </cell>
          <cell r="N307" t="str">
            <v>叶小军</v>
          </cell>
          <cell r="O307">
            <v>74</v>
          </cell>
          <cell r="P307" t="str">
            <v>高琴</v>
          </cell>
        </row>
        <row r="308">
          <cell r="A308" t="str">
            <v>51342220000904072X</v>
          </cell>
          <cell r="B308">
            <v>8</v>
          </cell>
          <cell r="C308" t="str">
            <v>陈沙姆</v>
          </cell>
          <cell r="D308">
            <v>330.5</v>
          </cell>
          <cell r="E308">
            <v>78</v>
          </cell>
          <cell r="F308" t="str">
            <v>陈丽娇</v>
          </cell>
          <cell r="G308">
            <v>52</v>
          </cell>
          <cell r="H308" t="str">
            <v>李黎明</v>
          </cell>
          <cell r="I308">
            <v>62.5</v>
          </cell>
          <cell r="J308" t="str">
            <v>曾佳瑶</v>
          </cell>
          <cell r="K308">
            <v>38</v>
          </cell>
          <cell r="L308" t="str">
            <v>王友春</v>
          </cell>
          <cell r="M308">
            <v>36</v>
          </cell>
          <cell r="N308" t="str">
            <v>万饶</v>
          </cell>
          <cell r="O308">
            <v>64</v>
          </cell>
          <cell r="P308" t="str">
            <v>彭桦</v>
          </cell>
        </row>
        <row r="309">
          <cell r="A309" t="str">
            <v>513422200305041911</v>
          </cell>
          <cell r="B309">
            <v>11</v>
          </cell>
          <cell r="C309" t="str">
            <v>伍金富</v>
          </cell>
          <cell r="D309">
            <v>435</v>
          </cell>
          <cell r="E309">
            <v>87</v>
          </cell>
          <cell r="F309" t="str">
            <v>易涛</v>
          </cell>
          <cell r="G309">
            <v>105</v>
          </cell>
          <cell r="H309" t="str">
            <v>央宗娜姆</v>
          </cell>
          <cell r="I309">
            <v>95</v>
          </cell>
          <cell r="J309" t="str">
            <v>曾佳瑶</v>
          </cell>
          <cell r="K309">
            <v>37</v>
          </cell>
          <cell r="L309" t="str">
            <v>赵建超</v>
          </cell>
          <cell r="M309">
            <v>49</v>
          </cell>
          <cell r="N309" t="str">
            <v>万饶</v>
          </cell>
          <cell r="O309">
            <v>62</v>
          </cell>
          <cell r="P309" t="str">
            <v>张弘</v>
          </cell>
        </row>
        <row r="310">
          <cell r="A310" t="str">
            <v>513422200108201517</v>
          </cell>
          <cell r="B310">
            <v>7</v>
          </cell>
          <cell r="C310" t="str">
            <v>沈遥辉</v>
          </cell>
          <cell r="D310">
            <v>318.5</v>
          </cell>
          <cell r="E310">
            <v>70</v>
          </cell>
          <cell r="F310" t="str">
            <v>肖锐</v>
          </cell>
          <cell r="G310">
            <v>68</v>
          </cell>
          <cell r="H310" t="str">
            <v>李黎明</v>
          </cell>
          <cell r="I310">
            <v>71.5</v>
          </cell>
          <cell r="J310" t="str">
            <v>彭丹</v>
          </cell>
          <cell r="K310">
            <v>38</v>
          </cell>
          <cell r="L310" t="str">
            <v>王春波</v>
          </cell>
          <cell r="M310">
            <v>39</v>
          </cell>
          <cell r="N310" t="str">
            <v>宋欣洲</v>
          </cell>
          <cell r="O310">
            <v>32</v>
          </cell>
          <cell r="P310" t="str">
            <v>彭桦</v>
          </cell>
        </row>
        <row r="311">
          <cell r="A311" t="str">
            <v>513422200009194817</v>
          </cell>
          <cell r="B311">
            <v>8</v>
          </cell>
          <cell r="C311" t="str">
            <v>鲁绒次仁</v>
          </cell>
          <cell r="D311">
            <v>313.5</v>
          </cell>
          <cell r="E311">
            <v>74</v>
          </cell>
          <cell r="F311" t="str">
            <v>陈丽娇</v>
          </cell>
          <cell r="G311">
            <v>61</v>
          </cell>
          <cell r="H311" t="str">
            <v>李黎明</v>
          </cell>
          <cell r="I311">
            <v>57.5</v>
          </cell>
          <cell r="J311" t="str">
            <v>曾佳瑶</v>
          </cell>
          <cell r="K311">
            <v>25</v>
          </cell>
          <cell r="L311" t="str">
            <v>王友春</v>
          </cell>
          <cell r="M311">
            <v>43</v>
          </cell>
          <cell r="N311" t="str">
            <v>万饶</v>
          </cell>
          <cell r="O311">
            <v>53</v>
          </cell>
          <cell r="P311" t="str">
            <v>彭桦</v>
          </cell>
        </row>
        <row r="312">
          <cell r="A312" t="str">
            <v>513422200407286012</v>
          </cell>
          <cell r="B312">
            <v>6</v>
          </cell>
          <cell r="C312" t="str">
            <v>偏初次翁</v>
          </cell>
          <cell r="D312">
            <v>285.5</v>
          </cell>
          <cell r="E312">
            <v>74</v>
          </cell>
          <cell r="F312" t="str">
            <v>易涛</v>
          </cell>
          <cell r="G312">
            <v>55</v>
          </cell>
          <cell r="H312" t="str">
            <v>央宗娜姆</v>
          </cell>
          <cell r="I312">
            <v>44.5</v>
          </cell>
          <cell r="J312" t="str">
            <v>彭丹</v>
          </cell>
          <cell r="K312">
            <v>15</v>
          </cell>
          <cell r="L312" t="str">
            <v>王春波</v>
          </cell>
          <cell r="M312">
            <v>52</v>
          </cell>
          <cell r="N312" t="str">
            <v>叶小军</v>
          </cell>
          <cell r="O312">
            <v>45</v>
          </cell>
          <cell r="P312" t="str">
            <v>辜英琼</v>
          </cell>
        </row>
        <row r="313">
          <cell r="A313" t="str">
            <v>51342220011201153X</v>
          </cell>
          <cell r="B313">
            <v>9</v>
          </cell>
          <cell r="C313" t="str">
            <v>毛健峰</v>
          </cell>
          <cell r="D313">
            <v>400</v>
          </cell>
          <cell r="E313">
            <v>66</v>
          </cell>
          <cell r="F313" t="str">
            <v>肖锐</v>
          </cell>
          <cell r="G313">
            <v>98</v>
          </cell>
          <cell r="H313" t="str">
            <v>赵云川</v>
          </cell>
          <cell r="I313">
            <v>34</v>
          </cell>
          <cell r="J313" t="str">
            <v>彭丹</v>
          </cell>
          <cell r="K313">
            <v>63</v>
          </cell>
          <cell r="L313" t="str">
            <v>赵建超</v>
          </cell>
          <cell r="M313">
            <v>59</v>
          </cell>
          <cell r="N313" t="str">
            <v>郑福全</v>
          </cell>
          <cell r="O313">
            <v>80</v>
          </cell>
          <cell r="P313" t="str">
            <v>杜建清</v>
          </cell>
        </row>
        <row r="314">
          <cell r="A314" t="str">
            <v>513422200405291918</v>
          </cell>
          <cell r="B314">
            <v>9</v>
          </cell>
          <cell r="C314" t="str">
            <v>李浩星</v>
          </cell>
          <cell r="D314">
            <v>405.5</v>
          </cell>
          <cell r="E314">
            <v>78</v>
          </cell>
          <cell r="F314" t="str">
            <v>肖锐</v>
          </cell>
          <cell r="G314">
            <v>89</v>
          </cell>
          <cell r="H314" t="str">
            <v>赵云川</v>
          </cell>
          <cell r="I314">
            <v>61.5</v>
          </cell>
          <cell r="J314" t="str">
            <v>彭丹</v>
          </cell>
          <cell r="K314">
            <v>53</v>
          </cell>
          <cell r="L314" t="str">
            <v>赵建超</v>
          </cell>
          <cell r="M314">
            <v>57</v>
          </cell>
          <cell r="N314" t="str">
            <v>郑福全</v>
          </cell>
          <cell r="O314">
            <v>67</v>
          </cell>
          <cell r="P314" t="str">
            <v>杜建清</v>
          </cell>
        </row>
        <row r="315">
          <cell r="A315" t="str">
            <v>513422200205300015</v>
          </cell>
          <cell r="B315">
            <v>6</v>
          </cell>
          <cell r="C315" t="str">
            <v>张华林</v>
          </cell>
          <cell r="D315">
            <v>318.5</v>
          </cell>
          <cell r="E315">
            <v>64</v>
          </cell>
          <cell r="F315" t="str">
            <v>易涛</v>
          </cell>
          <cell r="G315">
            <v>72</v>
          </cell>
          <cell r="H315" t="str">
            <v>央宗娜姆</v>
          </cell>
          <cell r="I315">
            <v>37.5</v>
          </cell>
          <cell r="J315" t="str">
            <v>彭丹</v>
          </cell>
          <cell r="K315">
            <v>17</v>
          </cell>
          <cell r="L315" t="str">
            <v>王春波</v>
          </cell>
          <cell r="M315">
            <v>47</v>
          </cell>
          <cell r="N315" t="str">
            <v>叶小军</v>
          </cell>
          <cell r="O315">
            <v>81</v>
          </cell>
          <cell r="P315" t="str">
            <v>辜英琼</v>
          </cell>
        </row>
        <row r="316">
          <cell r="A316" t="str">
            <v>513422200303172512</v>
          </cell>
          <cell r="B316">
            <v>9</v>
          </cell>
          <cell r="C316" t="str">
            <v>伍金龙</v>
          </cell>
          <cell r="D316">
            <v>444</v>
          </cell>
          <cell r="E316">
            <v>82</v>
          </cell>
          <cell r="F316" t="str">
            <v>肖锐</v>
          </cell>
          <cell r="G316">
            <v>107</v>
          </cell>
          <cell r="H316" t="str">
            <v>赵云川</v>
          </cell>
          <cell r="I316">
            <v>72</v>
          </cell>
          <cell r="J316" t="str">
            <v>彭丹</v>
          </cell>
          <cell r="K316">
            <v>62</v>
          </cell>
          <cell r="L316" t="str">
            <v>赵建超</v>
          </cell>
          <cell r="M316">
            <v>59</v>
          </cell>
          <cell r="N316" t="str">
            <v>郑福全</v>
          </cell>
          <cell r="O316">
            <v>62</v>
          </cell>
          <cell r="P316" t="str">
            <v>杜建清</v>
          </cell>
        </row>
        <row r="317">
          <cell r="A317" t="str">
            <v>513422200204052523</v>
          </cell>
          <cell r="B317">
            <v>6</v>
          </cell>
          <cell r="C317" t="str">
            <v>邱万珍</v>
          </cell>
          <cell r="D317">
            <v>328.5</v>
          </cell>
          <cell r="E317">
            <v>83</v>
          </cell>
          <cell r="F317" t="str">
            <v>易涛</v>
          </cell>
          <cell r="G317">
            <v>58</v>
          </cell>
          <cell r="H317" t="str">
            <v>央宗娜姆</v>
          </cell>
          <cell r="I317">
            <v>80.5</v>
          </cell>
          <cell r="J317" t="str">
            <v>彭丹</v>
          </cell>
          <cell r="K317">
            <v>21</v>
          </cell>
          <cell r="L317" t="str">
            <v>王春波</v>
          </cell>
          <cell r="M317">
            <v>38</v>
          </cell>
          <cell r="N317" t="str">
            <v>叶小军</v>
          </cell>
          <cell r="O317">
            <v>48</v>
          </cell>
          <cell r="P317" t="str">
            <v>辜英琼</v>
          </cell>
        </row>
        <row r="318">
          <cell r="A318" t="str">
            <v>513422199908042512</v>
          </cell>
          <cell r="B318">
            <v>10</v>
          </cell>
          <cell r="C318" t="str">
            <v>邱文</v>
          </cell>
          <cell r="D318">
            <v>387.5</v>
          </cell>
          <cell r="E318">
            <v>68</v>
          </cell>
          <cell r="F318" t="str">
            <v>陈丽娇</v>
          </cell>
          <cell r="G318">
            <v>91</v>
          </cell>
          <cell r="H318" t="str">
            <v>刘宗林</v>
          </cell>
          <cell r="I318">
            <v>85.5</v>
          </cell>
          <cell r="J318" t="str">
            <v>拉初</v>
          </cell>
          <cell r="K318">
            <v>49</v>
          </cell>
          <cell r="L318" t="str">
            <v>王友春</v>
          </cell>
          <cell r="M318">
            <v>34</v>
          </cell>
          <cell r="N318" t="str">
            <v>叶小军</v>
          </cell>
          <cell r="O318">
            <v>60</v>
          </cell>
          <cell r="P318" t="str">
            <v>高琴</v>
          </cell>
        </row>
        <row r="319">
          <cell r="A319" t="str">
            <v>513422200202132917</v>
          </cell>
          <cell r="B319">
            <v>8</v>
          </cell>
          <cell r="C319" t="str">
            <v>黄文健</v>
          </cell>
          <cell r="D319">
            <v>264</v>
          </cell>
          <cell r="E319">
            <v>71</v>
          </cell>
          <cell r="F319" t="str">
            <v>陈丽娇</v>
          </cell>
          <cell r="G319">
            <v>72</v>
          </cell>
          <cell r="H319" t="str">
            <v>李黎明</v>
          </cell>
          <cell r="I319">
            <v>30</v>
          </cell>
          <cell r="J319" t="str">
            <v>曾佳瑶</v>
          </cell>
          <cell r="K319">
            <v>31</v>
          </cell>
          <cell r="L319" t="str">
            <v>王友春</v>
          </cell>
          <cell r="M319">
            <v>16</v>
          </cell>
          <cell r="N319" t="str">
            <v>万饶</v>
          </cell>
          <cell r="O319">
            <v>44</v>
          </cell>
          <cell r="P319" t="str">
            <v>彭桦</v>
          </cell>
        </row>
        <row r="320">
          <cell r="A320" t="str">
            <v>513422200307260018</v>
          </cell>
          <cell r="B320">
            <v>10</v>
          </cell>
          <cell r="C320" t="str">
            <v>偏初益西</v>
          </cell>
          <cell r="D320">
            <v>397.5</v>
          </cell>
          <cell r="E320">
            <v>89</v>
          </cell>
          <cell r="F320" t="str">
            <v>陈丽娇</v>
          </cell>
          <cell r="G320">
            <v>98</v>
          </cell>
          <cell r="H320" t="str">
            <v>刘宗林</v>
          </cell>
          <cell r="I320">
            <v>45.5</v>
          </cell>
          <cell r="J320" t="str">
            <v>拉初</v>
          </cell>
          <cell r="K320">
            <v>57</v>
          </cell>
          <cell r="L320" t="str">
            <v>王友春</v>
          </cell>
          <cell r="M320">
            <v>45</v>
          </cell>
          <cell r="N320" t="str">
            <v>叶小军</v>
          </cell>
          <cell r="O320">
            <v>63</v>
          </cell>
          <cell r="P320" t="str">
            <v>高琴</v>
          </cell>
        </row>
        <row r="321">
          <cell r="A321" t="str">
            <v>513422200603011518</v>
          </cell>
          <cell r="B321">
            <v>8</v>
          </cell>
          <cell r="C321" t="str">
            <v>谭远宏</v>
          </cell>
          <cell r="D321">
            <v>327.5</v>
          </cell>
          <cell r="E321">
            <v>67</v>
          </cell>
          <cell r="F321" t="str">
            <v>陈丽娇</v>
          </cell>
          <cell r="G321">
            <v>87</v>
          </cell>
          <cell r="H321" t="str">
            <v>李黎明</v>
          </cell>
          <cell r="I321">
            <v>72.5</v>
          </cell>
          <cell r="J321" t="str">
            <v>曾佳瑶</v>
          </cell>
          <cell r="K321">
            <v>38</v>
          </cell>
          <cell r="L321" t="str">
            <v>王友春</v>
          </cell>
          <cell r="M321">
            <v>21</v>
          </cell>
          <cell r="N321" t="str">
            <v>万饶</v>
          </cell>
          <cell r="O321">
            <v>42</v>
          </cell>
          <cell r="P321" t="str">
            <v>彭桦</v>
          </cell>
        </row>
        <row r="322">
          <cell r="A322" t="str">
            <v>513422200101286423</v>
          </cell>
          <cell r="B322">
            <v>11</v>
          </cell>
          <cell r="C322" t="str">
            <v>呷绒青宗</v>
          </cell>
          <cell r="D322">
            <v>416.5</v>
          </cell>
          <cell r="E322">
            <v>82</v>
          </cell>
          <cell r="F322" t="str">
            <v>易涛</v>
          </cell>
          <cell r="G322">
            <v>106</v>
          </cell>
          <cell r="H322" t="str">
            <v>央宗娜姆</v>
          </cell>
          <cell r="I322">
            <v>72.5</v>
          </cell>
          <cell r="J322" t="str">
            <v>曾佳瑶</v>
          </cell>
          <cell r="K322">
            <v>53</v>
          </cell>
          <cell r="L322" t="str">
            <v>赵建超</v>
          </cell>
          <cell r="M322">
            <v>35</v>
          </cell>
          <cell r="N322" t="str">
            <v>万饶</v>
          </cell>
          <cell r="O322">
            <v>68</v>
          </cell>
          <cell r="P322" t="str">
            <v>张弘</v>
          </cell>
        </row>
        <row r="323">
          <cell r="A323" t="str">
            <v>513422200503132515</v>
          </cell>
          <cell r="B323">
            <v>8</v>
          </cell>
          <cell r="C323" t="str">
            <v>陈平平</v>
          </cell>
          <cell r="D323">
            <v>369.5</v>
          </cell>
          <cell r="E323">
            <v>77</v>
          </cell>
          <cell r="F323" t="str">
            <v>陈丽娇</v>
          </cell>
          <cell r="G323">
            <v>97</v>
          </cell>
          <cell r="H323" t="str">
            <v>李黎明</v>
          </cell>
          <cell r="I323">
            <v>62.5</v>
          </cell>
          <cell r="J323" t="str">
            <v>曾佳瑶</v>
          </cell>
          <cell r="K323">
            <v>43</v>
          </cell>
          <cell r="L323" t="str">
            <v>王友春</v>
          </cell>
          <cell r="M323">
            <v>34</v>
          </cell>
          <cell r="N323" t="str">
            <v>万饶</v>
          </cell>
          <cell r="O323">
            <v>56</v>
          </cell>
          <cell r="P323" t="str">
            <v>彭桦</v>
          </cell>
        </row>
        <row r="324">
          <cell r="A324" t="str">
            <v>513422200304043421</v>
          </cell>
          <cell r="B324">
            <v>10</v>
          </cell>
          <cell r="C324" t="str">
            <v>玎曾卓玛</v>
          </cell>
          <cell r="D324">
            <v>420</v>
          </cell>
          <cell r="E324">
            <v>76</v>
          </cell>
          <cell r="F324" t="str">
            <v>陈丽娇</v>
          </cell>
          <cell r="G324">
            <v>90</v>
          </cell>
          <cell r="H324" t="str">
            <v>刘宗林</v>
          </cell>
          <cell r="I324">
            <v>91</v>
          </cell>
          <cell r="J324" t="str">
            <v>拉初</v>
          </cell>
          <cell r="K324">
            <v>42</v>
          </cell>
          <cell r="L324" t="str">
            <v>王友春</v>
          </cell>
          <cell r="M324">
            <v>49</v>
          </cell>
          <cell r="N324" t="str">
            <v>叶小军</v>
          </cell>
          <cell r="O324">
            <v>72</v>
          </cell>
          <cell r="P324" t="str">
            <v>高琴</v>
          </cell>
        </row>
        <row r="325">
          <cell r="A325" t="str">
            <v>513422200304117021</v>
          </cell>
          <cell r="B325">
            <v>10</v>
          </cell>
          <cell r="C325" t="str">
            <v>降央祝玛</v>
          </cell>
          <cell r="D325">
            <v>469.5</v>
          </cell>
          <cell r="E325">
            <v>78</v>
          </cell>
          <cell r="F325" t="str">
            <v>陈丽娇</v>
          </cell>
          <cell r="G325">
            <v>91</v>
          </cell>
          <cell r="H325" t="str">
            <v>刘宗林</v>
          </cell>
          <cell r="I325">
            <v>104.5</v>
          </cell>
          <cell r="J325" t="str">
            <v>拉初</v>
          </cell>
          <cell r="K325">
            <v>61</v>
          </cell>
          <cell r="L325" t="str">
            <v>王友春</v>
          </cell>
          <cell r="M325">
            <v>59</v>
          </cell>
          <cell r="N325" t="str">
            <v>叶小军</v>
          </cell>
          <cell r="O325">
            <v>76</v>
          </cell>
          <cell r="P325" t="str">
            <v>高琴</v>
          </cell>
        </row>
        <row r="326">
          <cell r="A326" t="str">
            <v>513422200401105014</v>
          </cell>
          <cell r="B326">
            <v>8</v>
          </cell>
          <cell r="C326" t="str">
            <v>王小边</v>
          </cell>
          <cell r="D326">
            <v>329</v>
          </cell>
          <cell r="E326">
            <v>78</v>
          </cell>
          <cell r="F326" t="str">
            <v>陈丽娇</v>
          </cell>
          <cell r="G326">
            <v>74</v>
          </cell>
          <cell r="H326" t="str">
            <v>李黎明</v>
          </cell>
          <cell r="I326">
            <v>57</v>
          </cell>
          <cell r="J326" t="str">
            <v>曾佳瑶</v>
          </cell>
          <cell r="K326">
            <v>30</v>
          </cell>
          <cell r="L326" t="str">
            <v>王友春</v>
          </cell>
          <cell r="M326">
            <v>33</v>
          </cell>
          <cell r="N326" t="str">
            <v>万饶</v>
          </cell>
          <cell r="O326">
            <v>57</v>
          </cell>
          <cell r="P326" t="str">
            <v>彭桦</v>
          </cell>
        </row>
        <row r="327">
          <cell r="A327" t="str">
            <v>51342220030418251x</v>
          </cell>
          <cell r="B327">
            <v>7</v>
          </cell>
          <cell r="C327" t="str">
            <v>李嘉晨</v>
          </cell>
          <cell r="D327">
            <v>294.5</v>
          </cell>
          <cell r="E327">
            <v>65</v>
          </cell>
          <cell r="F327" t="str">
            <v>肖锐</v>
          </cell>
          <cell r="G327">
            <v>76</v>
          </cell>
          <cell r="H327" t="str">
            <v>李黎明</v>
          </cell>
          <cell r="I327">
            <v>59.5</v>
          </cell>
          <cell r="J327" t="str">
            <v>彭丹</v>
          </cell>
          <cell r="K327">
            <v>29</v>
          </cell>
          <cell r="L327" t="str">
            <v>王春波</v>
          </cell>
          <cell r="M327">
            <v>23</v>
          </cell>
          <cell r="N327" t="str">
            <v>宋欣洲</v>
          </cell>
          <cell r="O327">
            <v>42</v>
          </cell>
          <cell r="P327" t="str">
            <v>彭桦</v>
          </cell>
        </row>
        <row r="328">
          <cell r="A328" t="str">
            <v>513422200111120021</v>
          </cell>
          <cell r="B328">
            <v>9</v>
          </cell>
          <cell r="C328" t="str">
            <v>汪梓睿</v>
          </cell>
          <cell r="D328">
            <v>354</v>
          </cell>
          <cell r="E328">
            <v>83</v>
          </cell>
          <cell r="F328" t="str">
            <v>肖锐</v>
          </cell>
          <cell r="G328">
            <v>72</v>
          </cell>
          <cell r="H328" t="str">
            <v>赵云川</v>
          </cell>
          <cell r="I328">
            <v>77</v>
          </cell>
          <cell r="J328" t="str">
            <v>彭丹</v>
          </cell>
          <cell r="K328">
            <v>34</v>
          </cell>
          <cell r="L328" t="str">
            <v>赵建超</v>
          </cell>
          <cell r="M328">
            <v>38</v>
          </cell>
          <cell r="N328" t="str">
            <v>郑福全</v>
          </cell>
          <cell r="O328">
            <v>50</v>
          </cell>
          <cell r="P328" t="str">
            <v>杜建清</v>
          </cell>
        </row>
        <row r="329">
          <cell r="A329" t="str">
            <v>513422200302192511</v>
          </cell>
          <cell r="B329">
            <v>6</v>
          </cell>
          <cell r="C329" t="str">
            <v>陶晓林</v>
          </cell>
          <cell r="D329">
            <v>379.5</v>
          </cell>
          <cell r="E329">
            <v>76</v>
          </cell>
          <cell r="F329" t="str">
            <v>易涛</v>
          </cell>
          <cell r="G329">
            <v>87</v>
          </cell>
          <cell r="H329" t="str">
            <v>央宗娜姆</v>
          </cell>
          <cell r="I329">
            <v>56.5</v>
          </cell>
          <cell r="J329" t="str">
            <v>彭丹</v>
          </cell>
          <cell r="K329">
            <v>43</v>
          </cell>
          <cell r="L329" t="str">
            <v>王春波</v>
          </cell>
          <cell r="M329">
            <v>53</v>
          </cell>
          <cell r="N329" t="str">
            <v>叶小军</v>
          </cell>
          <cell r="O329">
            <v>64</v>
          </cell>
          <cell r="P329" t="str">
            <v>辜英琼</v>
          </cell>
        </row>
        <row r="330">
          <cell r="A330" t="str">
            <v>51342220010603441X</v>
          </cell>
          <cell r="B330">
            <v>8</v>
          </cell>
          <cell r="C330" t="str">
            <v>李小龙</v>
          </cell>
          <cell r="D330">
            <v>343.5</v>
          </cell>
          <cell r="E330">
            <v>77</v>
          </cell>
          <cell r="F330" t="str">
            <v>陈丽娇</v>
          </cell>
          <cell r="G330">
            <v>66</v>
          </cell>
          <cell r="H330" t="str">
            <v>李黎明</v>
          </cell>
          <cell r="I330">
            <v>74.5</v>
          </cell>
          <cell r="J330" t="str">
            <v>曾佳瑶</v>
          </cell>
          <cell r="K330">
            <v>42</v>
          </cell>
          <cell r="L330" t="str">
            <v>王友春</v>
          </cell>
          <cell r="M330">
            <v>40</v>
          </cell>
          <cell r="N330" t="str">
            <v>万饶</v>
          </cell>
          <cell r="O330">
            <v>44</v>
          </cell>
          <cell r="P330" t="str">
            <v>彭桦</v>
          </cell>
        </row>
        <row r="331">
          <cell r="A331" t="str">
            <v>513422200401151117</v>
          </cell>
          <cell r="B331">
            <v>10</v>
          </cell>
          <cell r="C331" t="str">
            <v>安正伟</v>
          </cell>
          <cell r="D331">
            <v>487</v>
          </cell>
          <cell r="E331">
            <v>94</v>
          </cell>
          <cell r="F331" t="str">
            <v>陈丽娇</v>
          </cell>
          <cell r="G331">
            <v>108</v>
          </cell>
          <cell r="H331" t="str">
            <v>刘宗林</v>
          </cell>
          <cell r="I331">
            <v>97</v>
          </cell>
          <cell r="J331" t="str">
            <v>拉初</v>
          </cell>
          <cell r="K331">
            <v>62</v>
          </cell>
          <cell r="L331" t="str">
            <v>王友春</v>
          </cell>
          <cell r="M331">
            <v>56</v>
          </cell>
          <cell r="N331" t="str">
            <v>叶小军</v>
          </cell>
          <cell r="O331">
            <v>70</v>
          </cell>
          <cell r="P331" t="str">
            <v>高琴</v>
          </cell>
        </row>
        <row r="332">
          <cell r="A332" t="str">
            <v>513422200204061315</v>
          </cell>
          <cell r="B332">
            <v>7</v>
          </cell>
          <cell r="C332" t="str">
            <v>彭古哈</v>
          </cell>
          <cell r="D332">
            <v>408</v>
          </cell>
          <cell r="E332">
            <v>73</v>
          </cell>
          <cell r="F332" t="str">
            <v>肖锐</v>
          </cell>
          <cell r="G332">
            <v>104</v>
          </cell>
          <cell r="H332" t="str">
            <v>李黎明</v>
          </cell>
          <cell r="I332">
            <v>55</v>
          </cell>
          <cell r="J332" t="str">
            <v>彭丹</v>
          </cell>
          <cell r="K332">
            <v>44</v>
          </cell>
          <cell r="L332" t="str">
            <v>王春波</v>
          </cell>
          <cell r="M332">
            <v>64</v>
          </cell>
          <cell r="N332" t="str">
            <v>宋欣洲</v>
          </cell>
          <cell r="O332">
            <v>68</v>
          </cell>
          <cell r="P332" t="str">
            <v>彭桦</v>
          </cell>
        </row>
        <row r="333">
          <cell r="A333" t="str">
            <v>513422200305094220</v>
          </cell>
          <cell r="B333">
            <v>7</v>
          </cell>
          <cell r="C333" t="str">
            <v>杨万秀</v>
          </cell>
          <cell r="D333">
            <v>386.5</v>
          </cell>
          <cell r="E333">
            <v>66</v>
          </cell>
          <cell r="F333" t="str">
            <v>肖锐</v>
          </cell>
          <cell r="G333">
            <v>105</v>
          </cell>
          <cell r="H333" t="str">
            <v>李黎明</v>
          </cell>
          <cell r="I333">
            <v>63.5</v>
          </cell>
          <cell r="J333" t="str">
            <v>彭丹</v>
          </cell>
          <cell r="K333">
            <v>26</v>
          </cell>
          <cell r="L333" t="str">
            <v>王春波</v>
          </cell>
          <cell r="M333">
            <v>63</v>
          </cell>
          <cell r="N333" t="str">
            <v>宋欣洲</v>
          </cell>
          <cell r="O333">
            <v>63</v>
          </cell>
          <cell r="P333" t="str">
            <v>彭桦</v>
          </cell>
        </row>
        <row r="334">
          <cell r="A334" t="str">
            <v>51342220020215231X</v>
          </cell>
          <cell r="B334">
            <v>11</v>
          </cell>
          <cell r="C334" t="str">
            <v>次尔杜基</v>
          </cell>
          <cell r="D334">
            <v>520</v>
          </cell>
          <cell r="E334">
            <v>79</v>
          </cell>
          <cell r="F334" t="str">
            <v>易涛</v>
          </cell>
          <cell r="G334">
            <v>106</v>
          </cell>
          <cell r="H334" t="str">
            <v>央宗娜姆</v>
          </cell>
          <cell r="I334">
            <v>99</v>
          </cell>
          <cell r="J334" t="str">
            <v>曾佳瑶</v>
          </cell>
          <cell r="K334">
            <v>81</v>
          </cell>
          <cell r="L334" t="str">
            <v>赵建超</v>
          </cell>
          <cell r="M334">
            <v>73</v>
          </cell>
          <cell r="N334" t="str">
            <v>万饶</v>
          </cell>
          <cell r="O334">
            <v>82</v>
          </cell>
          <cell r="P334" t="str">
            <v>张弘</v>
          </cell>
        </row>
        <row r="335">
          <cell r="A335" t="str">
            <v>513422200010204218</v>
          </cell>
          <cell r="B335">
            <v>6</v>
          </cell>
          <cell r="C335" t="str">
            <v>扎拉杜基</v>
          </cell>
          <cell r="D335">
            <v>302.5</v>
          </cell>
          <cell r="E335">
            <v>60</v>
          </cell>
          <cell r="F335" t="str">
            <v>易涛</v>
          </cell>
          <cell r="G335">
            <v>61</v>
          </cell>
          <cell r="H335" t="str">
            <v>央宗娜姆</v>
          </cell>
          <cell r="I335">
            <v>60.5</v>
          </cell>
          <cell r="J335" t="str">
            <v>彭丹</v>
          </cell>
          <cell r="K335">
            <v>38</v>
          </cell>
          <cell r="L335" t="str">
            <v>王春波</v>
          </cell>
          <cell r="M335">
            <v>41</v>
          </cell>
          <cell r="N335" t="str">
            <v>叶小军</v>
          </cell>
          <cell r="O335">
            <v>42</v>
          </cell>
          <cell r="P335" t="str">
            <v>辜英琼</v>
          </cell>
        </row>
        <row r="336">
          <cell r="A336" t="str">
            <v>513422200401202519</v>
          </cell>
          <cell r="B336">
            <v>11</v>
          </cell>
          <cell r="C336" t="str">
            <v>毛健华</v>
          </cell>
          <cell r="D336">
            <v>456.5</v>
          </cell>
          <cell r="E336">
            <v>89</v>
          </cell>
          <cell r="F336" t="str">
            <v>易涛</v>
          </cell>
          <cell r="G336">
            <v>110</v>
          </cell>
          <cell r="H336" t="str">
            <v>央宗娜姆</v>
          </cell>
          <cell r="I336">
            <v>84.5</v>
          </cell>
          <cell r="J336" t="str">
            <v>曾佳瑶</v>
          </cell>
          <cell r="K336">
            <v>61</v>
          </cell>
          <cell r="L336" t="str">
            <v>赵建超</v>
          </cell>
          <cell r="M336">
            <v>45</v>
          </cell>
          <cell r="N336" t="str">
            <v>万饶</v>
          </cell>
          <cell r="O336">
            <v>67</v>
          </cell>
          <cell r="P336" t="str">
            <v>张弘</v>
          </cell>
        </row>
        <row r="337">
          <cell r="A337" t="str">
            <v>513422200212280016</v>
          </cell>
          <cell r="B337">
            <v>9</v>
          </cell>
          <cell r="C337" t="str">
            <v>吕你色</v>
          </cell>
          <cell r="D337">
            <v>398.5</v>
          </cell>
          <cell r="E337">
            <v>77</v>
          </cell>
          <cell r="F337" t="str">
            <v>肖锐</v>
          </cell>
          <cell r="G337">
            <v>101</v>
          </cell>
          <cell r="H337" t="str">
            <v>赵云川</v>
          </cell>
          <cell r="I337">
            <v>77.5</v>
          </cell>
          <cell r="J337" t="str">
            <v>彭丹</v>
          </cell>
          <cell r="K337">
            <v>54</v>
          </cell>
          <cell r="L337" t="str">
            <v>赵建超</v>
          </cell>
          <cell r="M337">
            <v>44</v>
          </cell>
          <cell r="N337" t="str">
            <v>郑福全</v>
          </cell>
          <cell r="O337">
            <v>45</v>
          </cell>
          <cell r="P337" t="str">
            <v>杜建清</v>
          </cell>
        </row>
        <row r="338">
          <cell r="A338" t="str">
            <v>513422200307181141</v>
          </cell>
          <cell r="B338">
            <v>7</v>
          </cell>
          <cell r="C338" t="str">
            <v>马健芳</v>
          </cell>
          <cell r="D338">
            <v>279</v>
          </cell>
          <cell r="E338">
            <v>80</v>
          </cell>
          <cell r="F338" t="str">
            <v>肖锐</v>
          </cell>
          <cell r="G338">
            <v>52</v>
          </cell>
          <cell r="H338" t="str">
            <v>李黎明</v>
          </cell>
          <cell r="I338">
            <v>53</v>
          </cell>
          <cell r="J338" t="str">
            <v>彭丹</v>
          </cell>
          <cell r="K338">
            <v>20</v>
          </cell>
          <cell r="L338" t="str">
            <v>王春波</v>
          </cell>
          <cell r="M338">
            <v>21</v>
          </cell>
          <cell r="N338" t="str">
            <v>宋欣洲</v>
          </cell>
          <cell r="O338">
            <v>53</v>
          </cell>
          <cell r="P338" t="str">
            <v>彭桦</v>
          </cell>
        </row>
        <row r="339">
          <cell r="A339" t="str">
            <v>513422200309170729</v>
          </cell>
          <cell r="B339">
            <v>10</v>
          </cell>
          <cell r="C339" t="str">
            <v>兰楠</v>
          </cell>
          <cell r="D339">
            <v>436</v>
          </cell>
          <cell r="E339">
            <v>84</v>
          </cell>
          <cell r="F339" t="str">
            <v>陈丽娇</v>
          </cell>
          <cell r="G339">
            <v>78</v>
          </cell>
          <cell r="H339" t="str">
            <v>刘宗林</v>
          </cell>
          <cell r="I339">
            <v>87</v>
          </cell>
          <cell r="J339" t="str">
            <v>拉初</v>
          </cell>
          <cell r="K339">
            <v>56</v>
          </cell>
          <cell r="L339" t="str">
            <v>王友春</v>
          </cell>
          <cell r="M339">
            <v>53</v>
          </cell>
          <cell r="N339" t="str">
            <v>叶小军</v>
          </cell>
          <cell r="O339">
            <v>78</v>
          </cell>
          <cell r="P339" t="str">
            <v>高琴</v>
          </cell>
        </row>
        <row r="340">
          <cell r="A340" t="str">
            <v>513422200305124813</v>
          </cell>
          <cell r="B340">
            <v>7</v>
          </cell>
          <cell r="C340" t="str">
            <v>小勇</v>
          </cell>
          <cell r="D340">
            <v>338.5</v>
          </cell>
          <cell r="E340">
            <v>71</v>
          </cell>
          <cell r="F340" t="str">
            <v>肖锐</v>
          </cell>
          <cell r="G340">
            <v>73</v>
          </cell>
          <cell r="H340" t="str">
            <v>李黎明</v>
          </cell>
          <cell r="I340">
            <v>42.5</v>
          </cell>
          <cell r="J340" t="str">
            <v>彭丹</v>
          </cell>
          <cell r="K340">
            <v>52</v>
          </cell>
          <cell r="L340" t="str">
            <v>王春波</v>
          </cell>
          <cell r="M340">
            <v>46</v>
          </cell>
          <cell r="N340" t="str">
            <v>宋欣洲</v>
          </cell>
          <cell r="O340">
            <v>54</v>
          </cell>
          <cell r="P340" t="str">
            <v>彭桦</v>
          </cell>
        </row>
        <row r="341">
          <cell r="A341" t="str">
            <v>513422200512071515</v>
          </cell>
          <cell r="B341">
            <v>7</v>
          </cell>
          <cell r="C341" t="str">
            <v>马小弟</v>
          </cell>
          <cell r="D341">
            <v>306.5</v>
          </cell>
          <cell r="E341">
            <v>80</v>
          </cell>
          <cell r="F341" t="str">
            <v>肖锐</v>
          </cell>
          <cell r="G341">
            <v>55</v>
          </cell>
          <cell r="H341" t="str">
            <v>李黎明</v>
          </cell>
          <cell r="I341">
            <v>74.5</v>
          </cell>
          <cell r="J341" t="str">
            <v>彭丹</v>
          </cell>
          <cell r="K341">
            <v>15</v>
          </cell>
          <cell r="L341" t="str">
            <v>王春波</v>
          </cell>
          <cell r="M341">
            <v>25</v>
          </cell>
          <cell r="N341" t="str">
            <v>宋欣洲</v>
          </cell>
          <cell r="O341">
            <v>57</v>
          </cell>
          <cell r="P341" t="str">
            <v>彭桦</v>
          </cell>
        </row>
        <row r="342">
          <cell r="A342" t="str">
            <v>513422200406126025</v>
          </cell>
          <cell r="B342">
            <v>11</v>
          </cell>
          <cell r="C342" t="str">
            <v>央宗</v>
          </cell>
          <cell r="D342">
            <v>409</v>
          </cell>
          <cell r="E342">
            <v>77</v>
          </cell>
          <cell r="F342" t="str">
            <v>易涛</v>
          </cell>
          <cell r="G342">
            <v>87</v>
          </cell>
          <cell r="H342" t="str">
            <v>央宗娜姆</v>
          </cell>
          <cell r="I342">
            <v>106</v>
          </cell>
          <cell r="J342" t="str">
            <v>曾佳瑶</v>
          </cell>
          <cell r="K342">
            <v>51</v>
          </cell>
          <cell r="L342" t="str">
            <v>赵建超</v>
          </cell>
          <cell r="M342">
            <v>36</v>
          </cell>
          <cell r="N342" t="str">
            <v>万饶</v>
          </cell>
          <cell r="O342">
            <v>52</v>
          </cell>
          <cell r="P342" t="str">
            <v>张弘</v>
          </cell>
        </row>
        <row r="343">
          <cell r="A343" t="str">
            <v>513422200310062717</v>
          </cell>
          <cell r="B343">
            <v>7</v>
          </cell>
          <cell r="C343" t="str">
            <v>王小富</v>
          </cell>
          <cell r="D343">
            <v>352.5</v>
          </cell>
          <cell r="E343">
            <v>72</v>
          </cell>
          <cell r="F343" t="str">
            <v>肖锐</v>
          </cell>
          <cell r="G343">
            <v>75</v>
          </cell>
          <cell r="H343" t="str">
            <v>李黎明</v>
          </cell>
          <cell r="I343">
            <v>65.5</v>
          </cell>
          <cell r="J343" t="str">
            <v>彭丹</v>
          </cell>
          <cell r="K343">
            <v>36</v>
          </cell>
          <cell r="L343" t="str">
            <v>王春波</v>
          </cell>
          <cell r="M343">
            <v>56</v>
          </cell>
          <cell r="N343" t="str">
            <v>宋欣洲</v>
          </cell>
          <cell r="O343">
            <v>48</v>
          </cell>
          <cell r="P343" t="str">
            <v>彭桦</v>
          </cell>
        </row>
        <row r="344">
          <cell r="A344" t="str">
            <v>513422200312110014</v>
          </cell>
          <cell r="B344">
            <v>7</v>
          </cell>
          <cell r="C344" t="str">
            <v>马健</v>
          </cell>
          <cell r="D344">
            <v>385</v>
          </cell>
          <cell r="E344">
            <v>81</v>
          </cell>
          <cell r="F344" t="str">
            <v>肖锐</v>
          </cell>
          <cell r="G344">
            <v>64</v>
          </cell>
          <cell r="H344" t="str">
            <v>李黎明</v>
          </cell>
          <cell r="I344">
            <v>57</v>
          </cell>
          <cell r="J344" t="str">
            <v>彭丹</v>
          </cell>
          <cell r="K344">
            <v>53</v>
          </cell>
          <cell r="L344" t="str">
            <v>王春波</v>
          </cell>
          <cell r="M344">
            <v>56</v>
          </cell>
          <cell r="N344" t="str">
            <v>宋欣洲</v>
          </cell>
          <cell r="O344">
            <v>74</v>
          </cell>
          <cell r="P344" t="str">
            <v>彭桦</v>
          </cell>
        </row>
        <row r="345">
          <cell r="A345" t="str">
            <v>51342220031102291X</v>
          </cell>
          <cell r="B345">
            <v>6</v>
          </cell>
          <cell r="C345" t="str">
            <v>朱茂发</v>
          </cell>
          <cell r="D345">
            <v>450.5</v>
          </cell>
          <cell r="E345">
            <v>71</v>
          </cell>
          <cell r="F345" t="str">
            <v>易涛</v>
          </cell>
          <cell r="G345">
            <v>118</v>
          </cell>
          <cell r="H345" t="str">
            <v>央宗娜姆</v>
          </cell>
          <cell r="I345">
            <v>61.5</v>
          </cell>
          <cell r="J345" t="str">
            <v>彭丹</v>
          </cell>
          <cell r="K345">
            <v>61</v>
          </cell>
          <cell r="L345" t="str">
            <v>王春波</v>
          </cell>
          <cell r="M345">
            <v>67</v>
          </cell>
          <cell r="N345" t="str">
            <v>叶小军</v>
          </cell>
          <cell r="O345">
            <v>72</v>
          </cell>
          <cell r="P345" t="str">
            <v>辜英琼</v>
          </cell>
        </row>
        <row r="346">
          <cell r="A346" t="str">
            <v>513422200312185024</v>
          </cell>
          <cell r="B346">
            <v>9</v>
          </cell>
          <cell r="C346" t="str">
            <v>波者美</v>
          </cell>
          <cell r="D346">
            <v>387.5</v>
          </cell>
          <cell r="E346">
            <v>76</v>
          </cell>
          <cell r="F346" t="str">
            <v>肖锐</v>
          </cell>
          <cell r="G346">
            <v>96</v>
          </cell>
          <cell r="H346" t="str">
            <v>赵云川</v>
          </cell>
          <cell r="I346">
            <v>97.5</v>
          </cell>
          <cell r="J346" t="str">
            <v>彭丹</v>
          </cell>
          <cell r="K346">
            <v>25</v>
          </cell>
          <cell r="L346" t="str">
            <v>赵建超</v>
          </cell>
          <cell r="M346">
            <v>49</v>
          </cell>
          <cell r="N346" t="str">
            <v>郑福全</v>
          </cell>
          <cell r="O346">
            <v>44</v>
          </cell>
          <cell r="P346" t="str">
            <v>杜建清</v>
          </cell>
        </row>
        <row r="347">
          <cell r="A347" t="str">
            <v>513422199909102126</v>
          </cell>
          <cell r="B347">
            <v>10</v>
          </cell>
          <cell r="C347" t="str">
            <v>王翠</v>
          </cell>
          <cell r="D347">
            <v>494.5</v>
          </cell>
          <cell r="E347">
            <v>90</v>
          </cell>
          <cell r="F347" t="str">
            <v>陈丽娇</v>
          </cell>
          <cell r="G347">
            <v>110</v>
          </cell>
          <cell r="H347" t="str">
            <v>刘宗林</v>
          </cell>
          <cell r="I347">
            <v>118.5</v>
          </cell>
          <cell r="J347" t="str">
            <v>拉初</v>
          </cell>
          <cell r="K347">
            <v>45</v>
          </cell>
          <cell r="L347" t="str">
            <v>王友春</v>
          </cell>
          <cell r="M347">
            <v>54</v>
          </cell>
          <cell r="N347" t="str">
            <v>叶小军</v>
          </cell>
          <cell r="O347">
            <v>77</v>
          </cell>
          <cell r="P347" t="str">
            <v>高琴</v>
          </cell>
        </row>
        <row r="348">
          <cell r="A348" t="str">
            <v>513422200303053812</v>
          </cell>
          <cell r="B348">
            <v>9</v>
          </cell>
          <cell r="C348" t="str">
            <v>海小宝</v>
          </cell>
          <cell r="D348">
            <v>378.5</v>
          </cell>
          <cell r="E348">
            <v>78</v>
          </cell>
          <cell r="F348" t="str">
            <v>肖锐</v>
          </cell>
          <cell r="G348">
            <v>79</v>
          </cell>
          <cell r="H348" t="str">
            <v>赵云川</v>
          </cell>
          <cell r="I348">
            <v>67.5</v>
          </cell>
          <cell r="J348" t="str">
            <v>彭丹</v>
          </cell>
          <cell r="K348">
            <v>44</v>
          </cell>
          <cell r="L348" t="str">
            <v>赵建超</v>
          </cell>
          <cell r="M348">
            <v>46</v>
          </cell>
          <cell r="N348" t="str">
            <v>郑福全</v>
          </cell>
          <cell r="O348">
            <v>64</v>
          </cell>
          <cell r="P348" t="str">
            <v>杜建清</v>
          </cell>
        </row>
        <row r="349">
          <cell r="A349" t="str">
            <v>513422200405090024</v>
          </cell>
          <cell r="B349">
            <v>10</v>
          </cell>
          <cell r="C349" t="str">
            <v>刘义婷</v>
          </cell>
          <cell r="D349">
            <v>436.5</v>
          </cell>
          <cell r="E349">
            <v>79</v>
          </cell>
          <cell r="F349" t="str">
            <v>陈丽娇</v>
          </cell>
          <cell r="G349">
            <v>83</v>
          </cell>
          <cell r="H349" t="str">
            <v>刘宗林</v>
          </cell>
          <cell r="I349">
            <v>95.5</v>
          </cell>
          <cell r="J349" t="str">
            <v>拉初</v>
          </cell>
          <cell r="K349">
            <v>51</v>
          </cell>
          <cell r="L349" t="str">
            <v>王友春</v>
          </cell>
          <cell r="M349">
            <v>52</v>
          </cell>
          <cell r="N349" t="str">
            <v>叶小军</v>
          </cell>
          <cell r="O349">
            <v>76</v>
          </cell>
          <cell r="P349" t="str">
            <v>高琴</v>
          </cell>
        </row>
        <row r="350">
          <cell r="A350" t="str">
            <v>513422200310270321</v>
          </cell>
          <cell r="B350">
            <v>10</v>
          </cell>
          <cell r="C350" t="str">
            <v>马碧云</v>
          </cell>
          <cell r="D350">
            <v>414</v>
          </cell>
          <cell r="E350">
            <v>80</v>
          </cell>
          <cell r="F350" t="str">
            <v>陈丽娇</v>
          </cell>
          <cell r="G350">
            <v>98</v>
          </cell>
          <cell r="H350" t="str">
            <v>刘宗林</v>
          </cell>
          <cell r="I350">
            <v>86</v>
          </cell>
          <cell r="J350" t="str">
            <v>拉初</v>
          </cell>
          <cell r="K350">
            <v>44</v>
          </cell>
          <cell r="L350" t="str">
            <v>王友春</v>
          </cell>
          <cell r="M350">
            <v>49</v>
          </cell>
          <cell r="N350" t="str">
            <v>叶小军</v>
          </cell>
          <cell r="O350">
            <v>57</v>
          </cell>
          <cell r="P350" t="str">
            <v>高琴</v>
          </cell>
        </row>
        <row r="351">
          <cell r="A351" t="str">
            <v>513422200201152916</v>
          </cell>
          <cell r="B351">
            <v>9</v>
          </cell>
          <cell r="C351" t="str">
            <v>苟勇才</v>
          </cell>
          <cell r="D351">
            <v>460.5</v>
          </cell>
          <cell r="E351">
            <v>81</v>
          </cell>
          <cell r="F351" t="str">
            <v>肖锐</v>
          </cell>
          <cell r="G351">
            <v>114</v>
          </cell>
          <cell r="H351" t="str">
            <v>赵云川</v>
          </cell>
          <cell r="I351">
            <v>97.5</v>
          </cell>
          <cell r="J351" t="str">
            <v>彭丹</v>
          </cell>
          <cell r="K351">
            <v>45</v>
          </cell>
          <cell r="L351" t="str">
            <v>赵建超</v>
          </cell>
          <cell r="M351">
            <v>51</v>
          </cell>
          <cell r="N351" t="str">
            <v>郑福全</v>
          </cell>
          <cell r="O351">
            <v>72</v>
          </cell>
          <cell r="P351" t="str">
            <v>杜建清</v>
          </cell>
        </row>
        <row r="352">
          <cell r="A352" t="str">
            <v>513422200301154812</v>
          </cell>
          <cell r="B352">
            <v>8</v>
          </cell>
          <cell r="C352" t="str">
            <v>扎西次尔</v>
          </cell>
          <cell r="D352">
            <v>258.5</v>
          </cell>
          <cell r="E352">
            <v>61</v>
          </cell>
          <cell r="F352" t="str">
            <v>陈丽娇</v>
          </cell>
          <cell r="G352">
            <v>80</v>
          </cell>
          <cell r="H352" t="str">
            <v>李黎明</v>
          </cell>
          <cell r="I352">
            <v>37.5</v>
          </cell>
          <cell r="J352" t="str">
            <v>曾佳瑶</v>
          </cell>
          <cell r="K352">
            <v>26</v>
          </cell>
          <cell r="L352" t="str">
            <v>王友春</v>
          </cell>
          <cell r="M352">
            <v>21</v>
          </cell>
          <cell r="N352" t="str">
            <v>万饶</v>
          </cell>
          <cell r="O352">
            <v>33</v>
          </cell>
          <cell r="P352" t="str">
            <v>彭桦</v>
          </cell>
        </row>
        <row r="353">
          <cell r="A353" t="str">
            <v>513422200510016213</v>
          </cell>
          <cell r="B353">
            <v>9</v>
          </cell>
          <cell r="C353" t="str">
            <v>兰习志</v>
          </cell>
          <cell r="D353">
            <v>367.5</v>
          </cell>
          <cell r="E353">
            <v>72</v>
          </cell>
          <cell r="F353" t="str">
            <v>肖锐</v>
          </cell>
          <cell r="G353">
            <v>91</v>
          </cell>
          <cell r="H353" t="str">
            <v>赵云川</v>
          </cell>
          <cell r="I353">
            <v>61.5</v>
          </cell>
          <cell r="J353" t="str">
            <v>彭丹</v>
          </cell>
          <cell r="K353">
            <v>40</v>
          </cell>
          <cell r="L353" t="str">
            <v>赵建超</v>
          </cell>
          <cell r="M353">
            <v>55</v>
          </cell>
          <cell r="N353" t="str">
            <v>郑福全</v>
          </cell>
          <cell r="O353">
            <v>48</v>
          </cell>
          <cell r="P353" t="str">
            <v>杜建清</v>
          </cell>
        </row>
        <row r="354">
          <cell r="A354" t="str">
            <v>513422200102092129</v>
          </cell>
          <cell r="B354">
            <v>11</v>
          </cell>
          <cell r="C354" t="str">
            <v>吕少英</v>
          </cell>
          <cell r="D354">
            <v>441.5</v>
          </cell>
          <cell r="E354">
            <v>82</v>
          </cell>
          <cell r="F354" t="str">
            <v>易涛</v>
          </cell>
          <cell r="G354">
            <v>106</v>
          </cell>
          <cell r="H354" t="str">
            <v>央宗娜姆</v>
          </cell>
          <cell r="I354">
            <v>100.5</v>
          </cell>
          <cell r="J354" t="str">
            <v>曾佳瑶</v>
          </cell>
          <cell r="K354">
            <v>42</v>
          </cell>
          <cell r="L354" t="str">
            <v>赵建超</v>
          </cell>
          <cell r="M354">
            <v>40</v>
          </cell>
          <cell r="N354" t="str">
            <v>万饶</v>
          </cell>
          <cell r="O354">
            <v>71</v>
          </cell>
          <cell r="P354" t="str">
            <v>张弘</v>
          </cell>
        </row>
        <row r="355">
          <cell r="A355" t="str">
            <v>513422200105010918</v>
          </cell>
          <cell r="B355">
            <v>7</v>
          </cell>
          <cell r="C355" t="str">
            <v>马日姆</v>
          </cell>
          <cell r="D355">
            <v>314.5</v>
          </cell>
          <cell r="E355">
            <v>74</v>
          </cell>
          <cell r="F355" t="str">
            <v>肖锐</v>
          </cell>
          <cell r="G355">
            <v>92</v>
          </cell>
          <cell r="H355" t="str">
            <v>李黎明</v>
          </cell>
          <cell r="I355">
            <v>50.5</v>
          </cell>
          <cell r="J355" t="str">
            <v>彭丹</v>
          </cell>
          <cell r="K355">
            <v>24</v>
          </cell>
          <cell r="L355" t="str">
            <v>王春波</v>
          </cell>
          <cell r="M355">
            <v>35</v>
          </cell>
          <cell r="N355" t="str">
            <v>宋欣洲</v>
          </cell>
          <cell r="O355">
            <v>39</v>
          </cell>
          <cell r="P355" t="str">
            <v>彭桦</v>
          </cell>
        </row>
        <row r="356">
          <cell r="A356" t="str">
            <v>51342220040127212X</v>
          </cell>
          <cell r="B356">
            <v>10</v>
          </cell>
          <cell r="C356" t="str">
            <v>赵云霞</v>
          </cell>
          <cell r="D356">
            <v>415.5</v>
          </cell>
          <cell r="E356">
            <v>82</v>
          </cell>
          <cell r="F356" t="str">
            <v>陈丽娇</v>
          </cell>
          <cell r="G356">
            <v>105</v>
          </cell>
          <cell r="H356" t="str">
            <v>刘宗林</v>
          </cell>
          <cell r="I356">
            <v>81.5</v>
          </cell>
          <cell r="J356" t="str">
            <v>拉初</v>
          </cell>
          <cell r="K356">
            <v>39</v>
          </cell>
          <cell r="L356" t="str">
            <v>王友春</v>
          </cell>
          <cell r="M356">
            <v>48</v>
          </cell>
          <cell r="N356" t="str">
            <v>叶小军</v>
          </cell>
          <cell r="O356">
            <v>60</v>
          </cell>
          <cell r="P356" t="str">
            <v>高琴</v>
          </cell>
        </row>
        <row r="357">
          <cell r="A357" t="str">
            <v>513422200305202121</v>
          </cell>
          <cell r="B357">
            <v>10</v>
          </cell>
          <cell r="C357" t="str">
            <v>次尔拉初</v>
          </cell>
          <cell r="D357">
            <v>366</v>
          </cell>
          <cell r="E357">
            <v>78</v>
          </cell>
          <cell r="F357" t="str">
            <v>陈丽娇</v>
          </cell>
          <cell r="G357">
            <v>79</v>
          </cell>
          <cell r="H357" t="str">
            <v>刘宗林</v>
          </cell>
          <cell r="I357">
            <v>94</v>
          </cell>
          <cell r="J357" t="str">
            <v>拉初</v>
          </cell>
          <cell r="K357">
            <v>26</v>
          </cell>
          <cell r="L357" t="str">
            <v>王友春</v>
          </cell>
          <cell r="M357">
            <v>41</v>
          </cell>
          <cell r="N357" t="str">
            <v>叶小军</v>
          </cell>
          <cell r="O357">
            <v>48</v>
          </cell>
          <cell r="P357" t="str">
            <v>高琴</v>
          </cell>
        </row>
        <row r="358">
          <cell r="A358" t="str">
            <v>51342220021207292X</v>
          </cell>
          <cell r="B358">
            <v>11</v>
          </cell>
          <cell r="C358" t="str">
            <v>唐康娇</v>
          </cell>
          <cell r="D358">
            <v>416</v>
          </cell>
          <cell r="E358">
            <v>84</v>
          </cell>
          <cell r="F358" t="str">
            <v>易涛</v>
          </cell>
          <cell r="G358">
            <v>99</v>
          </cell>
          <cell r="H358" t="str">
            <v>央宗娜姆</v>
          </cell>
          <cell r="I358">
            <v>86</v>
          </cell>
          <cell r="J358" t="str">
            <v>曾佳瑶</v>
          </cell>
          <cell r="K358">
            <v>48</v>
          </cell>
          <cell r="L358" t="str">
            <v>赵建超</v>
          </cell>
          <cell r="M358">
            <v>40</v>
          </cell>
          <cell r="N358" t="str">
            <v>万饶</v>
          </cell>
          <cell r="O358">
            <v>59</v>
          </cell>
          <cell r="P358" t="str">
            <v>张弘</v>
          </cell>
        </row>
        <row r="359">
          <cell r="A359" t="str">
            <v>513422200310080018</v>
          </cell>
          <cell r="B359">
            <v>6</v>
          </cell>
          <cell r="C359" t="str">
            <v>伍海军</v>
          </cell>
          <cell r="D359">
            <v>306.5</v>
          </cell>
          <cell r="E359">
            <v>82</v>
          </cell>
          <cell r="F359" t="str">
            <v>易涛</v>
          </cell>
          <cell r="G359">
            <v>67</v>
          </cell>
          <cell r="H359" t="str">
            <v>央宗娜姆</v>
          </cell>
          <cell r="I359">
            <v>57.5</v>
          </cell>
          <cell r="J359" t="str">
            <v>彭丹</v>
          </cell>
          <cell r="K359">
            <v>26</v>
          </cell>
          <cell r="L359" t="str">
            <v>王春波</v>
          </cell>
          <cell r="M359">
            <v>24</v>
          </cell>
          <cell r="N359" t="str">
            <v>叶小军</v>
          </cell>
          <cell r="O359">
            <v>50</v>
          </cell>
          <cell r="P359" t="str">
            <v>辜英琼</v>
          </cell>
        </row>
        <row r="360">
          <cell r="A360" t="str">
            <v>51342220020815253X</v>
          </cell>
          <cell r="B360">
            <v>9</v>
          </cell>
          <cell r="C360" t="str">
            <v>伍文兵</v>
          </cell>
          <cell r="D360">
            <v>325</v>
          </cell>
          <cell r="E360">
            <v>75</v>
          </cell>
          <cell r="F360" t="str">
            <v>肖锐</v>
          </cell>
          <cell r="G360">
            <v>83</v>
          </cell>
          <cell r="H360" t="str">
            <v>赵云川</v>
          </cell>
          <cell r="I360">
            <v>63</v>
          </cell>
          <cell r="J360" t="str">
            <v>彭丹</v>
          </cell>
          <cell r="K360">
            <v>36</v>
          </cell>
          <cell r="L360" t="str">
            <v>赵建超</v>
          </cell>
          <cell r="M360">
            <v>27</v>
          </cell>
          <cell r="N360" t="str">
            <v>郑福全</v>
          </cell>
          <cell r="O360">
            <v>41</v>
          </cell>
          <cell r="P360" t="str">
            <v>杜建清</v>
          </cell>
        </row>
        <row r="361">
          <cell r="A361" t="str">
            <v>513422200311082728</v>
          </cell>
          <cell r="B361">
            <v>9</v>
          </cell>
          <cell r="C361" t="str">
            <v>格桑拉初</v>
          </cell>
          <cell r="D361">
            <v>398.5</v>
          </cell>
          <cell r="E361">
            <v>93</v>
          </cell>
          <cell r="F361" t="str">
            <v>肖锐</v>
          </cell>
          <cell r="G361">
            <v>67</v>
          </cell>
          <cell r="H361" t="str">
            <v>赵云川</v>
          </cell>
          <cell r="I361">
            <v>91.5</v>
          </cell>
          <cell r="J361" t="str">
            <v>彭丹</v>
          </cell>
          <cell r="K361">
            <v>37</v>
          </cell>
          <cell r="L361" t="str">
            <v>赵建超</v>
          </cell>
          <cell r="M361">
            <v>50</v>
          </cell>
          <cell r="N361" t="str">
            <v>郑福全</v>
          </cell>
          <cell r="O361">
            <v>60</v>
          </cell>
          <cell r="P361" t="str">
            <v>杜建清</v>
          </cell>
        </row>
        <row r="362">
          <cell r="A362" t="str">
            <v>51342220030616004X</v>
          </cell>
          <cell r="B362">
            <v>11</v>
          </cell>
          <cell r="C362" t="str">
            <v>马绪英</v>
          </cell>
          <cell r="D362">
            <v>479</v>
          </cell>
          <cell r="E362">
            <v>86</v>
          </cell>
          <cell r="F362" t="str">
            <v>易涛</v>
          </cell>
          <cell r="G362">
            <v>122</v>
          </cell>
          <cell r="H362" t="str">
            <v>央宗娜姆</v>
          </cell>
          <cell r="I362">
            <v>91</v>
          </cell>
          <cell r="J362" t="str">
            <v>曾佳瑶</v>
          </cell>
          <cell r="K362">
            <v>59</v>
          </cell>
          <cell r="L362" t="str">
            <v>赵建超</v>
          </cell>
          <cell r="M362">
            <v>47</v>
          </cell>
          <cell r="N362" t="str">
            <v>万饶</v>
          </cell>
          <cell r="O362">
            <v>74</v>
          </cell>
          <cell r="P362" t="str">
            <v>张弘</v>
          </cell>
        </row>
        <row r="363">
          <cell r="A363" t="str">
            <v>513422200406080020</v>
          </cell>
          <cell r="B363">
            <v>7</v>
          </cell>
          <cell r="C363" t="str">
            <v>周晨曦</v>
          </cell>
          <cell r="D363">
            <v>225.5</v>
          </cell>
          <cell r="E363">
            <v>73</v>
          </cell>
          <cell r="F363" t="str">
            <v>肖锐</v>
          </cell>
          <cell r="G363">
            <v>26</v>
          </cell>
          <cell r="H363" t="str">
            <v>李黎明</v>
          </cell>
          <cell r="I363">
            <v>42.5</v>
          </cell>
          <cell r="J363" t="str">
            <v>彭丹</v>
          </cell>
          <cell r="K363">
            <v>19</v>
          </cell>
          <cell r="L363" t="str">
            <v>王春波</v>
          </cell>
          <cell r="M363">
            <v>22</v>
          </cell>
          <cell r="N363" t="str">
            <v>宋欣洲</v>
          </cell>
          <cell r="O363">
            <v>43</v>
          </cell>
          <cell r="P363" t="str">
            <v>彭桦</v>
          </cell>
        </row>
        <row r="364">
          <cell r="A364" t="str">
            <v>513422200201230013</v>
          </cell>
          <cell r="B364">
            <v>9</v>
          </cell>
          <cell r="C364" t="str">
            <v>马志勇</v>
          </cell>
          <cell r="D364">
            <v>417</v>
          </cell>
          <cell r="E364">
            <v>79</v>
          </cell>
          <cell r="F364" t="str">
            <v>肖锐</v>
          </cell>
          <cell r="G364">
            <v>114</v>
          </cell>
          <cell r="H364" t="str">
            <v>赵云川</v>
          </cell>
          <cell r="I364">
            <v>68</v>
          </cell>
          <cell r="J364" t="str">
            <v>彭丹</v>
          </cell>
          <cell r="K364">
            <v>54</v>
          </cell>
          <cell r="L364" t="str">
            <v>赵建超</v>
          </cell>
          <cell r="M364">
            <v>53</v>
          </cell>
          <cell r="N364" t="str">
            <v>郑福全</v>
          </cell>
          <cell r="O364">
            <v>49</v>
          </cell>
          <cell r="P364" t="str">
            <v>杜建清</v>
          </cell>
        </row>
        <row r="365">
          <cell r="A365" t="str">
            <v>513422200302116025</v>
          </cell>
          <cell r="B365">
            <v>6</v>
          </cell>
          <cell r="C365" t="str">
            <v>格让拉初</v>
          </cell>
          <cell r="D365">
            <v>378.5</v>
          </cell>
          <cell r="E365">
            <v>74</v>
          </cell>
          <cell r="F365" t="str">
            <v>易涛</v>
          </cell>
          <cell r="G365">
            <v>77</v>
          </cell>
          <cell r="H365" t="str">
            <v>央宗娜姆</v>
          </cell>
          <cell r="I365">
            <v>71.5</v>
          </cell>
          <cell r="J365" t="str">
            <v>彭丹</v>
          </cell>
          <cell r="K365">
            <v>34</v>
          </cell>
          <cell r="L365" t="str">
            <v>王春波</v>
          </cell>
          <cell r="M365">
            <v>57</v>
          </cell>
          <cell r="N365" t="str">
            <v>叶小军</v>
          </cell>
          <cell r="O365">
            <v>65</v>
          </cell>
          <cell r="P365" t="str">
            <v>辜英琼</v>
          </cell>
        </row>
        <row r="366">
          <cell r="A366" t="str">
            <v>513422200202282712</v>
          </cell>
          <cell r="B366">
            <v>8</v>
          </cell>
          <cell r="C366" t="str">
            <v>陶友林</v>
          </cell>
          <cell r="D366">
            <v>297.5</v>
          </cell>
          <cell r="E366">
            <v>66</v>
          </cell>
          <cell r="F366" t="str">
            <v>陈丽娇</v>
          </cell>
          <cell r="G366">
            <v>69</v>
          </cell>
          <cell r="H366" t="str">
            <v>李黎明</v>
          </cell>
          <cell r="I366">
            <v>49.5</v>
          </cell>
          <cell r="J366" t="str">
            <v>曾佳瑶</v>
          </cell>
          <cell r="K366">
            <v>36</v>
          </cell>
          <cell r="L366" t="str">
            <v>王友春</v>
          </cell>
          <cell r="M366">
            <v>20</v>
          </cell>
          <cell r="N366" t="str">
            <v>万饶</v>
          </cell>
          <cell r="O366">
            <v>57</v>
          </cell>
          <cell r="P366" t="str">
            <v>彭桦</v>
          </cell>
        </row>
        <row r="367">
          <cell r="A367" t="str">
            <v>513422200207216810</v>
          </cell>
          <cell r="B367">
            <v>11</v>
          </cell>
          <cell r="C367" t="str">
            <v>沈长明</v>
          </cell>
          <cell r="D367">
            <v>418.5</v>
          </cell>
          <cell r="E367">
            <v>80</v>
          </cell>
          <cell r="F367" t="str">
            <v>易涛</v>
          </cell>
          <cell r="G367">
            <v>79</v>
          </cell>
          <cell r="H367" t="str">
            <v>央宗娜姆</v>
          </cell>
          <cell r="I367">
            <v>100.5</v>
          </cell>
          <cell r="J367" t="str">
            <v>曾佳瑶</v>
          </cell>
          <cell r="K367">
            <v>57</v>
          </cell>
          <cell r="L367" t="str">
            <v>赵建超</v>
          </cell>
          <cell r="M367">
            <v>44</v>
          </cell>
          <cell r="N367" t="str">
            <v>万饶</v>
          </cell>
          <cell r="O367">
            <v>58</v>
          </cell>
          <cell r="P367" t="str">
            <v>张弘</v>
          </cell>
        </row>
        <row r="368">
          <cell r="A368" t="str">
            <v>513422200307033819</v>
          </cell>
          <cell r="B368">
            <v>6</v>
          </cell>
          <cell r="C368" t="str">
            <v>杨付兵</v>
          </cell>
          <cell r="D368">
            <v>248.5</v>
          </cell>
          <cell r="E368">
            <v>74</v>
          </cell>
          <cell r="F368" t="str">
            <v>易涛</v>
          </cell>
          <cell r="G368">
            <v>38</v>
          </cell>
          <cell r="H368" t="str">
            <v>央宗娜姆</v>
          </cell>
          <cell r="I368">
            <v>43.5</v>
          </cell>
          <cell r="J368" t="str">
            <v>彭丹</v>
          </cell>
          <cell r="K368">
            <v>21</v>
          </cell>
          <cell r="L368" t="str">
            <v>王春波</v>
          </cell>
          <cell r="M368">
            <v>34</v>
          </cell>
          <cell r="N368" t="str">
            <v>叶小军</v>
          </cell>
          <cell r="O368">
            <v>38</v>
          </cell>
          <cell r="P368" t="str">
            <v>辜英琼</v>
          </cell>
        </row>
        <row r="369">
          <cell r="A369" t="str">
            <v>51342220030316212X</v>
          </cell>
          <cell r="B369">
            <v>6</v>
          </cell>
          <cell r="C369" t="str">
            <v>吕伍呷</v>
          </cell>
          <cell r="D369">
            <v>362</v>
          </cell>
          <cell r="E369">
            <v>83</v>
          </cell>
          <cell r="F369" t="str">
            <v>易涛</v>
          </cell>
          <cell r="G369">
            <v>91</v>
          </cell>
          <cell r="H369" t="str">
            <v>央宗娜姆</v>
          </cell>
          <cell r="I369">
            <v>99</v>
          </cell>
          <cell r="J369" t="str">
            <v>彭丹</v>
          </cell>
          <cell r="K369">
            <v>22</v>
          </cell>
          <cell r="L369" t="str">
            <v>王春波</v>
          </cell>
          <cell r="M369">
            <v>36</v>
          </cell>
          <cell r="N369" t="str">
            <v>叶小军</v>
          </cell>
          <cell r="O369">
            <v>31</v>
          </cell>
          <cell r="P369" t="str">
            <v>辜英琼</v>
          </cell>
        </row>
        <row r="370">
          <cell r="A370" t="str">
            <v>513422200103043820</v>
          </cell>
          <cell r="B370">
            <v>6</v>
          </cell>
          <cell r="C370" t="str">
            <v>拉初</v>
          </cell>
          <cell r="D370">
            <v>283.5</v>
          </cell>
          <cell r="E370">
            <v>65</v>
          </cell>
          <cell r="F370" t="str">
            <v>易涛</v>
          </cell>
          <cell r="G370">
            <v>73</v>
          </cell>
          <cell r="H370" t="str">
            <v>央宗娜姆</v>
          </cell>
          <cell r="I370">
            <v>54.5</v>
          </cell>
          <cell r="J370" t="str">
            <v>彭丹</v>
          </cell>
          <cell r="K370">
            <v>32</v>
          </cell>
          <cell r="L370" t="str">
            <v>王春波</v>
          </cell>
          <cell r="M370">
            <v>21</v>
          </cell>
          <cell r="N370" t="str">
            <v>叶小军</v>
          </cell>
          <cell r="O370">
            <v>38</v>
          </cell>
          <cell r="P370" t="str">
            <v>辜英琼</v>
          </cell>
        </row>
        <row r="371">
          <cell r="A371" t="str">
            <v>513422200112011513</v>
          </cell>
          <cell r="B371">
            <v>8</v>
          </cell>
          <cell r="C371" t="str">
            <v>毛健飞</v>
          </cell>
          <cell r="D371">
            <v>322</v>
          </cell>
          <cell r="E371">
            <v>71</v>
          </cell>
          <cell r="F371" t="str">
            <v>陈丽娇</v>
          </cell>
          <cell r="G371">
            <v>88</v>
          </cell>
          <cell r="H371" t="str">
            <v>李黎明</v>
          </cell>
          <cell r="I371">
            <v>38</v>
          </cell>
          <cell r="J371" t="str">
            <v>曾佳瑶</v>
          </cell>
          <cell r="K371">
            <v>37</v>
          </cell>
          <cell r="L371" t="str">
            <v>王友春</v>
          </cell>
          <cell r="M371">
            <v>26</v>
          </cell>
          <cell r="N371" t="str">
            <v>万饶</v>
          </cell>
          <cell r="O371">
            <v>62</v>
          </cell>
          <cell r="P371" t="str">
            <v>彭桦</v>
          </cell>
        </row>
        <row r="372">
          <cell r="A372" t="str">
            <v>513422200204061518</v>
          </cell>
          <cell r="B372">
            <v>9</v>
          </cell>
          <cell r="C372" t="str">
            <v>谭远强</v>
          </cell>
          <cell r="D372">
            <v>435.5</v>
          </cell>
          <cell r="E372">
            <v>77</v>
          </cell>
          <cell r="F372" t="str">
            <v>肖锐</v>
          </cell>
          <cell r="G372">
            <v>100</v>
          </cell>
          <cell r="H372" t="str">
            <v>赵云川</v>
          </cell>
          <cell r="I372">
            <v>90.5</v>
          </cell>
          <cell r="J372" t="str">
            <v>彭丹</v>
          </cell>
          <cell r="K372">
            <v>50</v>
          </cell>
          <cell r="L372" t="str">
            <v>赵建超</v>
          </cell>
          <cell r="M372">
            <v>52</v>
          </cell>
          <cell r="N372" t="str">
            <v>郑福全</v>
          </cell>
          <cell r="O372">
            <v>66</v>
          </cell>
          <cell r="P372" t="str">
            <v>杜建清</v>
          </cell>
        </row>
        <row r="373">
          <cell r="A373" t="str">
            <v>513422200302136026</v>
          </cell>
          <cell r="B373">
            <v>6</v>
          </cell>
          <cell r="C373" t="str">
            <v>次尔央珍</v>
          </cell>
          <cell r="D373">
            <v>349.5</v>
          </cell>
          <cell r="E373">
            <v>79</v>
          </cell>
          <cell r="F373" t="str">
            <v>易涛</v>
          </cell>
          <cell r="G373">
            <v>98</v>
          </cell>
          <cell r="H373" t="str">
            <v>央宗娜姆</v>
          </cell>
          <cell r="I373">
            <v>75.5</v>
          </cell>
          <cell r="J373" t="str">
            <v>彭丹</v>
          </cell>
          <cell r="K373">
            <v>25</v>
          </cell>
          <cell r="L373" t="str">
            <v>王春波</v>
          </cell>
          <cell r="M373">
            <v>41</v>
          </cell>
          <cell r="N373" t="str">
            <v>叶小军</v>
          </cell>
          <cell r="O373">
            <v>31</v>
          </cell>
          <cell r="P373" t="str">
            <v>辜英琼</v>
          </cell>
        </row>
        <row r="374">
          <cell r="A374" t="str">
            <v>51342220021102271X</v>
          </cell>
          <cell r="B374">
            <v>9</v>
          </cell>
          <cell r="C374" t="str">
            <v>黄建林</v>
          </cell>
          <cell r="D374">
            <v>360</v>
          </cell>
          <cell r="E374">
            <v>78</v>
          </cell>
          <cell r="F374" t="str">
            <v>肖锐</v>
          </cell>
          <cell r="G374">
            <v>79</v>
          </cell>
          <cell r="H374" t="str">
            <v>赵云川</v>
          </cell>
          <cell r="I374">
            <v>67</v>
          </cell>
          <cell r="J374" t="str">
            <v>彭丹</v>
          </cell>
          <cell r="K374">
            <v>43</v>
          </cell>
          <cell r="L374" t="str">
            <v>赵建超</v>
          </cell>
          <cell r="M374">
            <v>40</v>
          </cell>
          <cell r="N374" t="str">
            <v>郑福全</v>
          </cell>
          <cell r="O374">
            <v>53</v>
          </cell>
          <cell r="P374" t="str">
            <v>杜建清</v>
          </cell>
        </row>
        <row r="375">
          <cell r="A375" t="str">
            <v>513422200101201717</v>
          </cell>
          <cell r="B375">
            <v>8</v>
          </cell>
          <cell r="C375" t="str">
            <v>方帮友</v>
          </cell>
          <cell r="D375">
            <v>261.5</v>
          </cell>
          <cell r="E375">
            <v>74</v>
          </cell>
          <cell r="F375" t="str">
            <v>陈丽娇</v>
          </cell>
          <cell r="G375">
            <v>54</v>
          </cell>
          <cell r="H375" t="str">
            <v>李黎明</v>
          </cell>
          <cell r="I375">
            <v>36.5</v>
          </cell>
          <cell r="J375" t="str">
            <v>曾佳瑶</v>
          </cell>
          <cell r="K375">
            <v>29</v>
          </cell>
          <cell r="L375" t="str">
            <v>王友春</v>
          </cell>
          <cell r="M375">
            <v>21</v>
          </cell>
          <cell r="N375" t="str">
            <v>万饶</v>
          </cell>
          <cell r="O375">
            <v>47</v>
          </cell>
          <cell r="P375" t="str">
            <v>彭桦</v>
          </cell>
        </row>
        <row r="376">
          <cell r="A376" t="str">
            <v>513422200406081920</v>
          </cell>
          <cell r="B376">
            <v>7</v>
          </cell>
          <cell r="C376" t="str">
            <v>莫色晓雨</v>
          </cell>
          <cell r="D376">
            <v>255</v>
          </cell>
          <cell r="E376">
            <v>74</v>
          </cell>
          <cell r="F376" t="str">
            <v>肖锐</v>
          </cell>
          <cell r="G376">
            <v>48</v>
          </cell>
          <cell r="H376" t="str">
            <v>李黎明</v>
          </cell>
          <cell r="I376">
            <v>66</v>
          </cell>
          <cell r="J376" t="str">
            <v>彭丹</v>
          </cell>
          <cell r="K376">
            <v>19</v>
          </cell>
          <cell r="L376" t="str">
            <v>王春波</v>
          </cell>
          <cell r="M376">
            <v>12</v>
          </cell>
          <cell r="N376" t="str">
            <v>宋欣洲</v>
          </cell>
          <cell r="O376">
            <v>36</v>
          </cell>
          <cell r="P376" t="str">
            <v>彭桦</v>
          </cell>
        </row>
        <row r="377">
          <cell r="A377" t="str">
            <v>513422200112080025</v>
          </cell>
          <cell r="B377">
            <v>6</v>
          </cell>
          <cell r="C377" t="str">
            <v>马顺英</v>
          </cell>
          <cell r="D377">
            <v>355.5</v>
          </cell>
          <cell r="E377">
            <v>80</v>
          </cell>
          <cell r="F377" t="str">
            <v>易涛</v>
          </cell>
          <cell r="G377">
            <v>82</v>
          </cell>
          <cell r="H377" t="str">
            <v>央宗娜姆</v>
          </cell>
          <cell r="I377">
            <v>80.5</v>
          </cell>
          <cell r="J377" t="str">
            <v>彭丹</v>
          </cell>
          <cell r="K377">
            <v>27</v>
          </cell>
          <cell r="L377" t="str">
            <v>王春波</v>
          </cell>
          <cell r="M377">
            <v>38</v>
          </cell>
          <cell r="N377" t="str">
            <v>叶小军</v>
          </cell>
          <cell r="O377">
            <v>48</v>
          </cell>
          <cell r="P377" t="str">
            <v>辜英琼</v>
          </cell>
        </row>
        <row r="378">
          <cell r="A378" t="str">
            <v>513422200110112126</v>
          </cell>
          <cell r="B378">
            <v>8</v>
          </cell>
          <cell r="C378" t="str">
            <v>马志秀</v>
          </cell>
          <cell r="D378">
            <v>301</v>
          </cell>
          <cell r="E378">
            <v>79</v>
          </cell>
          <cell r="F378" t="str">
            <v>陈丽娇</v>
          </cell>
          <cell r="G378">
            <v>44</v>
          </cell>
          <cell r="H378" t="str">
            <v>李黎明</v>
          </cell>
          <cell r="I378">
            <v>76</v>
          </cell>
          <cell r="J378" t="str">
            <v>曾佳瑶</v>
          </cell>
          <cell r="K378">
            <v>20</v>
          </cell>
          <cell r="L378" t="str">
            <v>王友春</v>
          </cell>
          <cell r="M378">
            <v>22</v>
          </cell>
          <cell r="N378" t="str">
            <v>万饶</v>
          </cell>
          <cell r="O378">
            <v>60</v>
          </cell>
          <cell r="P378" t="str">
            <v>彭桦</v>
          </cell>
        </row>
        <row r="379">
          <cell r="A379" t="str">
            <v>513422200408010325</v>
          </cell>
          <cell r="B379">
            <v>8</v>
          </cell>
          <cell r="C379" t="str">
            <v>罗珍</v>
          </cell>
          <cell r="D379">
            <v>272.5</v>
          </cell>
          <cell r="E379">
            <v>71</v>
          </cell>
          <cell r="F379" t="str">
            <v>陈丽娇</v>
          </cell>
          <cell r="G379">
            <v>63</v>
          </cell>
          <cell r="H379" t="str">
            <v>李黎明</v>
          </cell>
          <cell r="I379">
            <v>42.5</v>
          </cell>
          <cell r="J379" t="str">
            <v>曾佳瑶</v>
          </cell>
          <cell r="K379">
            <v>34</v>
          </cell>
          <cell r="L379" t="str">
            <v>王友春</v>
          </cell>
          <cell r="M379">
            <v>20</v>
          </cell>
          <cell r="N379" t="str">
            <v>万饶</v>
          </cell>
          <cell r="O379">
            <v>42</v>
          </cell>
          <cell r="P379" t="str">
            <v>彭桦</v>
          </cell>
        </row>
        <row r="380">
          <cell r="A380" t="str">
            <v>513422200308161329</v>
          </cell>
          <cell r="B380">
            <v>7</v>
          </cell>
          <cell r="C380" t="str">
            <v>向方群</v>
          </cell>
          <cell r="D380">
            <v>255</v>
          </cell>
          <cell r="E380">
            <v>78</v>
          </cell>
          <cell r="F380" t="str">
            <v>肖锐</v>
          </cell>
          <cell r="G380">
            <v>42</v>
          </cell>
          <cell r="H380" t="str">
            <v>李黎明</v>
          </cell>
          <cell r="I380">
            <v>31</v>
          </cell>
          <cell r="J380" t="str">
            <v>彭丹</v>
          </cell>
          <cell r="K380">
            <v>19</v>
          </cell>
          <cell r="L380" t="str">
            <v>王春波</v>
          </cell>
          <cell r="M380">
            <v>21</v>
          </cell>
          <cell r="N380" t="str">
            <v>宋欣洲</v>
          </cell>
          <cell r="O380">
            <v>64</v>
          </cell>
          <cell r="P380" t="str">
            <v>彭桦</v>
          </cell>
        </row>
        <row r="381">
          <cell r="A381" t="str">
            <v>513422200001237026</v>
          </cell>
          <cell r="B381">
            <v>10</v>
          </cell>
          <cell r="C381" t="str">
            <v>苏朗拉宗</v>
          </cell>
          <cell r="D381">
            <v>436</v>
          </cell>
          <cell r="E381">
            <v>79</v>
          </cell>
          <cell r="F381" t="str">
            <v>陈丽娇</v>
          </cell>
          <cell r="G381">
            <v>96</v>
          </cell>
          <cell r="H381" t="str">
            <v>刘宗林</v>
          </cell>
          <cell r="I381">
            <v>94</v>
          </cell>
          <cell r="J381" t="str">
            <v>拉初</v>
          </cell>
          <cell r="K381">
            <v>45</v>
          </cell>
          <cell r="L381" t="str">
            <v>王友春</v>
          </cell>
          <cell r="M381">
            <v>54</v>
          </cell>
          <cell r="N381" t="str">
            <v>叶小军</v>
          </cell>
          <cell r="O381">
            <v>68</v>
          </cell>
          <cell r="P381" t="str">
            <v>高琴</v>
          </cell>
        </row>
        <row r="382">
          <cell r="A382" t="str">
            <v>513422200104042512</v>
          </cell>
          <cell r="B382">
            <v>8</v>
          </cell>
          <cell r="C382" t="str">
            <v>邱贵学</v>
          </cell>
          <cell r="D382">
            <v>299</v>
          </cell>
          <cell r="E382">
            <v>58</v>
          </cell>
          <cell r="F382" t="str">
            <v>陈丽娇</v>
          </cell>
          <cell r="G382">
            <v>91</v>
          </cell>
          <cell r="H382" t="str">
            <v>李黎明</v>
          </cell>
          <cell r="I382">
            <v>52</v>
          </cell>
          <cell r="J382" t="str">
            <v>曾佳瑶</v>
          </cell>
          <cell r="K382">
            <v>28</v>
          </cell>
          <cell r="L382" t="str">
            <v>王友春</v>
          </cell>
          <cell r="M382">
            <v>29</v>
          </cell>
          <cell r="N382" t="str">
            <v>万饶</v>
          </cell>
          <cell r="O382">
            <v>41</v>
          </cell>
          <cell r="P382" t="str">
            <v>彭桦</v>
          </cell>
        </row>
        <row r="383">
          <cell r="A383" t="str">
            <v>513422200011191922</v>
          </cell>
          <cell r="B383">
            <v>9</v>
          </cell>
          <cell r="C383" t="str">
            <v>李雪婷</v>
          </cell>
          <cell r="D383">
            <v>307</v>
          </cell>
          <cell r="E383">
            <v>79</v>
          </cell>
          <cell r="F383" t="str">
            <v>肖锐</v>
          </cell>
          <cell r="G383">
            <v>77</v>
          </cell>
          <cell r="H383" t="str">
            <v>赵云川</v>
          </cell>
          <cell r="I383">
            <v>60</v>
          </cell>
          <cell r="J383" t="str">
            <v>彭丹</v>
          </cell>
          <cell r="K383">
            <v>30</v>
          </cell>
          <cell r="L383" t="str">
            <v>赵建超</v>
          </cell>
          <cell r="M383">
            <v>18</v>
          </cell>
          <cell r="N383" t="str">
            <v>郑福全</v>
          </cell>
          <cell r="O383">
            <v>43</v>
          </cell>
          <cell r="P383" t="str">
            <v>杜建清</v>
          </cell>
        </row>
        <row r="384">
          <cell r="A384" t="str">
            <v>513422200007142116</v>
          </cell>
          <cell r="B384">
            <v>11</v>
          </cell>
          <cell r="C384" t="str">
            <v>马伍呷</v>
          </cell>
          <cell r="D384">
            <v>450</v>
          </cell>
          <cell r="E384">
            <v>93</v>
          </cell>
          <cell r="F384" t="str">
            <v>易涛</v>
          </cell>
          <cell r="G384">
            <v>121</v>
          </cell>
          <cell r="H384" t="str">
            <v>央宗娜姆</v>
          </cell>
          <cell r="I384">
            <v>86</v>
          </cell>
          <cell r="J384" t="str">
            <v>曾佳瑶</v>
          </cell>
          <cell r="K384">
            <v>58</v>
          </cell>
          <cell r="L384" t="str">
            <v>赵建超</v>
          </cell>
          <cell r="M384">
            <v>28</v>
          </cell>
          <cell r="N384" t="str">
            <v>万饶</v>
          </cell>
          <cell r="O384">
            <v>64</v>
          </cell>
          <cell r="P384" t="str">
            <v>张弘</v>
          </cell>
        </row>
        <row r="385">
          <cell r="A385" t="str">
            <v>513422200304081321</v>
          </cell>
          <cell r="B385">
            <v>7</v>
          </cell>
          <cell r="C385" t="str">
            <v>马兴兰</v>
          </cell>
          <cell r="D385">
            <v>251</v>
          </cell>
          <cell r="E385">
            <v>82</v>
          </cell>
          <cell r="F385" t="str">
            <v>肖锐</v>
          </cell>
          <cell r="G385">
            <v>38</v>
          </cell>
          <cell r="H385" t="str">
            <v>李黎明</v>
          </cell>
          <cell r="I385">
            <v>40</v>
          </cell>
          <cell r="J385" t="str">
            <v>彭丹</v>
          </cell>
          <cell r="K385">
            <v>10</v>
          </cell>
          <cell r="L385" t="str">
            <v>王春波</v>
          </cell>
          <cell r="M385">
            <v>41</v>
          </cell>
          <cell r="N385" t="str">
            <v>宋欣洲</v>
          </cell>
          <cell r="O385">
            <v>40</v>
          </cell>
          <cell r="P385" t="str">
            <v>彭桦</v>
          </cell>
        </row>
        <row r="386">
          <cell r="A386" t="str">
            <v>513422200403251314</v>
          </cell>
          <cell r="B386">
            <v>9</v>
          </cell>
          <cell r="C386" t="str">
            <v>周强强</v>
          </cell>
          <cell r="D386">
            <v>375.5</v>
          </cell>
          <cell r="E386">
            <v>85</v>
          </cell>
          <cell r="F386" t="str">
            <v>肖锐</v>
          </cell>
          <cell r="G386">
            <v>78</v>
          </cell>
          <cell r="H386" t="str">
            <v>赵云川</v>
          </cell>
          <cell r="I386">
            <v>64.5</v>
          </cell>
          <cell r="J386" t="str">
            <v>彭丹</v>
          </cell>
          <cell r="K386">
            <v>55</v>
          </cell>
          <cell r="L386" t="str">
            <v>赵建超</v>
          </cell>
          <cell r="M386">
            <v>49</v>
          </cell>
          <cell r="N386" t="str">
            <v>郑福全</v>
          </cell>
          <cell r="O386">
            <v>44</v>
          </cell>
          <cell r="P386" t="str">
            <v>杜建清</v>
          </cell>
        </row>
        <row r="387">
          <cell r="A387" t="str">
            <v>513422200407250925</v>
          </cell>
          <cell r="B387">
            <v>11</v>
          </cell>
          <cell r="C387" t="str">
            <v>熊思琦</v>
          </cell>
          <cell r="D387">
            <v>573.5</v>
          </cell>
          <cell r="E387">
            <v>96</v>
          </cell>
          <cell r="F387" t="str">
            <v>易涛</v>
          </cell>
          <cell r="G387">
            <v>121</v>
          </cell>
          <cell r="H387" t="str">
            <v>央宗娜姆</v>
          </cell>
          <cell r="I387">
            <v>121.5</v>
          </cell>
          <cell r="J387" t="str">
            <v>曾佳瑶</v>
          </cell>
          <cell r="K387">
            <v>64</v>
          </cell>
          <cell r="L387" t="str">
            <v>赵建超</v>
          </cell>
          <cell r="M387">
            <v>79</v>
          </cell>
          <cell r="N387" t="str">
            <v>万饶</v>
          </cell>
          <cell r="O387">
            <v>92</v>
          </cell>
          <cell r="P387" t="str">
            <v>张弘</v>
          </cell>
        </row>
        <row r="388">
          <cell r="A388" t="str">
            <v>513422200312306615</v>
          </cell>
          <cell r="B388">
            <v>9</v>
          </cell>
          <cell r="C388" t="str">
            <v>陈华康</v>
          </cell>
          <cell r="D388">
            <v>350</v>
          </cell>
          <cell r="E388">
            <v>88</v>
          </cell>
          <cell r="F388" t="str">
            <v>肖锐</v>
          </cell>
          <cell r="G388">
            <v>88</v>
          </cell>
          <cell r="H388" t="str">
            <v>赵云川</v>
          </cell>
          <cell r="I388">
            <v>70</v>
          </cell>
          <cell r="J388" t="str">
            <v>彭丹</v>
          </cell>
          <cell r="K388">
            <v>29</v>
          </cell>
          <cell r="L388" t="str">
            <v>赵建超</v>
          </cell>
          <cell r="M388">
            <v>33</v>
          </cell>
          <cell r="N388" t="str">
            <v>郑福全</v>
          </cell>
          <cell r="O388">
            <v>42</v>
          </cell>
          <cell r="P388" t="str">
            <v>杜建清</v>
          </cell>
        </row>
        <row r="389">
          <cell r="A389" t="str">
            <v>513422200409060922</v>
          </cell>
          <cell r="B389">
            <v>10</v>
          </cell>
          <cell r="C389" t="str">
            <v>达瓦央宗</v>
          </cell>
          <cell r="D389">
            <v>442.5</v>
          </cell>
          <cell r="E389">
            <v>103</v>
          </cell>
          <cell r="F389" t="str">
            <v>陈丽娇</v>
          </cell>
          <cell r="G389">
            <v>79</v>
          </cell>
          <cell r="H389" t="str">
            <v>刘宗林</v>
          </cell>
          <cell r="I389">
            <v>107.5</v>
          </cell>
          <cell r="J389" t="str">
            <v>拉初</v>
          </cell>
          <cell r="K389">
            <v>49</v>
          </cell>
          <cell r="L389" t="str">
            <v>王友春</v>
          </cell>
          <cell r="M389">
            <v>38</v>
          </cell>
          <cell r="N389" t="str">
            <v>叶小军</v>
          </cell>
          <cell r="O389">
            <v>66</v>
          </cell>
          <cell r="P389" t="str">
            <v>高琴</v>
          </cell>
        </row>
        <row r="390">
          <cell r="A390" t="str">
            <v>513422200305020029</v>
          </cell>
          <cell r="B390">
            <v>9</v>
          </cell>
          <cell r="C390" t="str">
            <v>杨柯</v>
          </cell>
          <cell r="D390">
            <v>366.5</v>
          </cell>
          <cell r="E390">
            <v>78</v>
          </cell>
          <cell r="F390" t="str">
            <v>肖锐</v>
          </cell>
          <cell r="G390">
            <v>58</v>
          </cell>
          <cell r="H390" t="str">
            <v>赵云川</v>
          </cell>
          <cell r="I390">
            <v>101.5</v>
          </cell>
          <cell r="J390" t="str">
            <v>彭丹</v>
          </cell>
          <cell r="K390">
            <v>34</v>
          </cell>
          <cell r="L390" t="str">
            <v>赵建超</v>
          </cell>
          <cell r="M390">
            <v>46</v>
          </cell>
          <cell r="N390" t="str">
            <v>郑福全</v>
          </cell>
          <cell r="O390">
            <v>49</v>
          </cell>
          <cell r="P390" t="str">
            <v>杜建清</v>
          </cell>
        </row>
        <row r="391">
          <cell r="A391" t="str">
            <v>513422200303102127</v>
          </cell>
          <cell r="B391">
            <v>11</v>
          </cell>
          <cell r="C391" t="str">
            <v>益西央宗</v>
          </cell>
          <cell r="D391">
            <v>547.5</v>
          </cell>
          <cell r="E391">
            <v>99</v>
          </cell>
          <cell r="F391" t="str">
            <v>易涛</v>
          </cell>
          <cell r="G391">
            <v>112</v>
          </cell>
          <cell r="H391" t="str">
            <v>央宗娜姆</v>
          </cell>
          <cell r="I391">
            <v>119.5</v>
          </cell>
          <cell r="J391" t="str">
            <v>曾佳瑶</v>
          </cell>
          <cell r="K391">
            <v>62</v>
          </cell>
          <cell r="L391" t="str">
            <v>赵建超</v>
          </cell>
          <cell r="M391">
            <v>70</v>
          </cell>
          <cell r="N391" t="str">
            <v>万饶</v>
          </cell>
          <cell r="O391">
            <v>85</v>
          </cell>
          <cell r="P391" t="str">
            <v>张弘</v>
          </cell>
        </row>
        <row r="392">
          <cell r="A392" t="str">
            <v>513422200208104212</v>
          </cell>
          <cell r="B392">
            <v>8</v>
          </cell>
          <cell r="C392" t="str">
            <v>杜基扎西</v>
          </cell>
          <cell r="D392">
            <v>283.5</v>
          </cell>
          <cell r="E392">
            <v>74</v>
          </cell>
          <cell r="F392" t="str">
            <v>陈丽娇</v>
          </cell>
          <cell r="G392">
            <v>50</v>
          </cell>
          <cell r="H392" t="str">
            <v>李黎明</v>
          </cell>
          <cell r="I392">
            <v>67.5</v>
          </cell>
          <cell r="J392" t="str">
            <v>曾佳瑶</v>
          </cell>
          <cell r="K392">
            <v>11</v>
          </cell>
          <cell r="L392" t="str">
            <v>王友春</v>
          </cell>
          <cell r="M392">
            <v>31</v>
          </cell>
          <cell r="N392" t="str">
            <v>万饶</v>
          </cell>
          <cell r="O392">
            <v>50</v>
          </cell>
          <cell r="P392" t="str">
            <v>彭桦</v>
          </cell>
        </row>
        <row r="393">
          <cell r="A393" t="str">
            <v>513422200301083823</v>
          </cell>
          <cell r="B393">
            <v>7</v>
          </cell>
          <cell r="C393" t="str">
            <v>赵义春</v>
          </cell>
          <cell r="D393">
            <v>322</v>
          </cell>
          <cell r="E393">
            <v>72</v>
          </cell>
          <cell r="F393" t="str">
            <v>肖锐</v>
          </cell>
          <cell r="G393">
            <v>77</v>
          </cell>
          <cell r="H393" t="str">
            <v>李黎明</v>
          </cell>
          <cell r="I393">
            <v>78</v>
          </cell>
          <cell r="J393" t="str">
            <v>彭丹</v>
          </cell>
          <cell r="K393">
            <v>30</v>
          </cell>
          <cell r="L393" t="str">
            <v>王春波</v>
          </cell>
          <cell r="M393">
            <v>20</v>
          </cell>
          <cell r="N393" t="str">
            <v>宋欣洲</v>
          </cell>
          <cell r="O393">
            <v>45</v>
          </cell>
          <cell r="P393" t="str">
            <v>彭桦</v>
          </cell>
        </row>
        <row r="394">
          <cell r="A394" t="str">
            <v>513422200407091522</v>
          </cell>
          <cell r="B394">
            <v>11</v>
          </cell>
          <cell r="C394" t="str">
            <v>杨丹姆</v>
          </cell>
          <cell r="D394">
            <v>514</v>
          </cell>
          <cell r="E394">
            <v>102</v>
          </cell>
          <cell r="F394" t="str">
            <v>易涛</v>
          </cell>
          <cell r="G394">
            <v>117</v>
          </cell>
          <cell r="H394" t="str">
            <v>央宗娜姆</v>
          </cell>
          <cell r="I394">
            <v>118</v>
          </cell>
          <cell r="J394" t="str">
            <v>曾佳瑶</v>
          </cell>
          <cell r="K394">
            <v>63</v>
          </cell>
          <cell r="L394" t="str">
            <v>赵建超</v>
          </cell>
          <cell r="M394">
            <v>43</v>
          </cell>
          <cell r="N394" t="str">
            <v>万饶</v>
          </cell>
          <cell r="O394">
            <v>71</v>
          </cell>
          <cell r="P394" t="str">
            <v>张弘</v>
          </cell>
        </row>
        <row r="395">
          <cell r="A395" t="str">
            <v>513422200301094426</v>
          </cell>
          <cell r="B395">
            <v>7</v>
          </cell>
          <cell r="C395" t="str">
            <v>次尔卓玛</v>
          </cell>
          <cell r="D395">
            <v>320</v>
          </cell>
          <cell r="E395">
            <v>66</v>
          </cell>
          <cell r="F395" t="str">
            <v>肖锐</v>
          </cell>
          <cell r="G395">
            <v>58</v>
          </cell>
          <cell r="H395" t="str">
            <v>李黎明</v>
          </cell>
          <cell r="I395">
            <v>94</v>
          </cell>
          <cell r="J395" t="str">
            <v>彭丹</v>
          </cell>
          <cell r="K395">
            <v>23</v>
          </cell>
          <cell r="L395" t="str">
            <v>王春波</v>
          </cell>
          <cell r="M395">
            <v>28</v>
          </cell>
          <cell r="N395" t="str">
            <v>宋欣洲</v>
          </cell>
          <cell r="O395">
            <v>51</v>
          </cell>
          <cell r="P395" t="str">
            <v>彭桦</v>
          </cell>
        </row>
        <row r="396">
          <cell r="A396" t="str">
            <v>513422200510256620</v>
          </cell>
          <cell r="B396">
            <v>9</v>
          </cell>
          <cell r="C396" t="str">
            <v>陈红</v>
          </cell>
          <cell r="D396">
            <v>375.5</v>
          </cell>
          <cell r="E396">
            <v>76</v>
          </cell>
          <cell r="F396" t="str">
            <v>肖锐</v>
          </cell>
          <cell r="G396">
            <v>106</v>
          </cell>
          <cell r="H396" t="str">
            <v>赵云川</v>
          </cell>
          <cell r="I396">
            <v>81.5</v>
          </cell>
          <cell r="J396" t="str">
            <v>彭丹</v>
          </cell>
          <cell r="K396">
            <v>30</v>
          </cell>
          <cell r="L396" t="str">
            <v>赵建超</v>
          </cell>
          <cell r="M396">
            <v>38</v>
          </cell>
          <cell r="N396" t="str">
            <v>郑福全</v>
          </cell>
          <cell r="O396">
            <v>44</v>
          </cell>
          <cell r="P396" t="str">
            <v>杜建清</v>
          </cell>
        </row>
        <row r="397">
          <cell r="A397" t="str">
            <v>513422200307085029</v>
          </cell>
          <cell r="B397">
            <v>8</v>
          </cell>
          <cell r="C397" t="str">
            <v>吴小琴</v>
          </cell>
          <cell r="D397">
            <v>290.5</v>
          </cell>
          <cell r="E397">
            <v>75</v>
          </cell>
          <cell r="F397" t="str">
            <v>陈丽娇</v>
          </cell>
          <cell r="G397">
            <v>38</v>
          </cell>
          <cell r="H397" t="str">
            <v>李黎明</v>
          </cell>
          <cell r="I397">
            <v>48.5</v>
          </cell>
          <cell r="J397" t="str">
            <v>曾佳瑶</v>
          </cell>
          <cell r="K397">
            <v>43</v>
          </cell>
          <cell r="L397" t="str">
            <v>王友春</v>
          </cell>
          <cell r="M397">
            <v>44</v>
          </cell>
          <cell r="N397" t="str">
            <v>万饶</v>
          </cell>
          <cell r="O397">
            <v>42</v>
          </cell>
          <cell r="P397" t="str">
            <v>彭桦</v>
          </cell>
        </row>
        <row r="398">
          <cell r="A398" t="str">
            <v>513422200405165022</v>
          </cell>
          <cell r="B398">
            <v>8</v>
          </cell>
          <cell r="C398" t="str">
            <v>泽仁祝玛</v>
          </cell>
          <cell r="D398">
            <v>329.5</v>
          </cell>
          <cell r="E398">
            <v>79</v>
          </cell>
          <cell r="F398" t="str">
            <v>陈丽娇</v>
          </cell>
          <cell r="G398">
            <v>67</v>
          </cell>
          <cell r="H398" t="str">
            <v>李黎明</v>
          </cell>
          <cell r="I398">
            <v>57.5</v>
          </cell>
          <cell r="J398" t="str">
            <v>曾佳瑶</v>
          </cell>
          <cell r="K398">
            <v>40</v>
          </cell>
          <cell r="L398" t="str">
            <v>王友春</v>
          </cell>
          <cell r="M398">
            <v>32</v>
          </cell>
          <cell r="N398" t="str">
            <v>万饶</v>
          </cell>
          <cell r="O398">
            <v>54</v>
          </cell>
          <cell r="P398" t="str">
            <v>彭桦</v>
          </cell>
        </row>
        <row r="399">
          <cell r="A399" t="str">
            <v>513422200312041514</v>
          </cell>
          <cell r="B399">
            <v>6</v>
          </cell>
          <cell r="C399" t="str">
            <v>陈泰仙</v>
          </cell>
          <cell r="D399">
            <v>274.5</v>
          </cell>
          <cell r="E399">
            <v>74</v>
          </cell>
          <cell r="F399" t="str">
            <v>易涛</v>
          </cell>
          <cell r="G399">
            <v>66</v>
          </cell>
          <cell r="H399" t="str">
            <v>央宗娜姆</v>
          </cell>
          <cell r="I399">
            <v>19.5</v>
          </cell>
          <cell r="J399" t="str">
            <v>彭丹</v>
          </cell>
          <cell r="K399">
            <v>30</v>
          </cell>
          <cell r="L399" t="str">
            <v>王春波</v>
          </cell>
          <cell r="M399">
            <v>51</v>
          </cell>
          <cell r="N399" t="str">
            <v>叶小军</v>
          </cell>
          <cell r="O399">
            <v>34</v>
          </cell>
          <cell r="P399" t="str">
            <v>辜英琼</v>
          </cell>
        </row>
        <row r="400">
          <cell r="A400" t="str">
            <v>51342220000305272X</v>
          </cell>
          <cell r="B400">
            <v>6</v>
          </cell>
          <cell r="C400" t="str">
            <v>何国英</v>
          </cell>
          <cell r="D400">
            <v>301</v>
          </cell>
          <cell r="E400">
            <v>78</v>
          </cell>
          <cell r="F400" t="str">
            <v>易涛</v>
          </cell>
          <cell r="G400">
            <v>48</v>
          </cell>
          <cell r="H400" t="str">
            <v>央宗娜姆</v>
          </cell>
          <cell r="I400">
            <v>63</v>
          </cell>
          <cell r="J400" t="str">
            <v>彭丹</v>
          </cell>
          <cell r="K400">
            <v>35</v>
          </cell>
          <cell r="L400" t="str">
            <v>王春波</v>
          </cell>
          <cell r="M400">
            <v>25</v>
          </cell>
          <cell r="N400" t="str">
            <v>叶小军</v>
          </cell>
          <cell r="O400">
            <v>52</v>
          </cell>
          <cell r="P400" t="str">
            <v>辜英琼</v>
          </cell>
        </row>
        <row r="401">
          <cell r="A401" t="str">
            <v>513422200302070311</v>
          </cell>
          <cell r="B401">
            <v>10</v>
          </cell>
          <cell r="C401" t="str">
            <v>张杰</v>
          </cell>
          <cell r="D401">
            <v>427</v>
          </cell>
          <cell r="E401">
            <v>78</v>
          </cell>
          <cell r="F401" t="str">
            <v>陈丽娇</v>
          </cell>
          <cell r="G401">
            <v>119</v>
          </cell>
          <cell r="H401" t="str">
            <v>刘宗林</v>
          </cell>
          <cell r="I401">
            <v>71</v>
          </cell>
          <cell r="J401" t="str">
            <v>拉初</v>
          </cell>
          <cell r="K401">
            <v>42</v>
          </cell>
          <cell r="L401" t="str">
            <v>王友春</v>
          </cell>
          <cell r="M401">
            <v>52</v>
          </cell>
          <cell r="N401" t="str">
            <v>叶小军</v>
          </cell>
          <cell r="O401">
            <v>65</v>
          </cell>
          <cell r="P401" t="str">
            <v>高琴</v>
          </cell>
        </row>
        <row r="402">
          <cell r="A402" t="str">
            <v>513422200303072116</v>
          </cell>
          <cell r="B402">
            <v>8</v>
          </cell>
          <cell r="C402" t="str">
            <v>鲁宗扎西</v>
          </cell>
          <cell r="D402">
            <v>279</v>
          </cell>
          <cell r="E402">
            <v>70</v>
          </cell>
          <cell r="F402" t="str">
            <v>陈丽娇</v>
          </cell>
          <cell r="G402">
            <v>61</v>
          </cell>
          <cell r="H402" t="str">
            <v>李黎明</v>
          </cell>
          <cell r="I402">
            <v>57</v>
          </cell>
          <cell r="J402" t="str">
            <v>曾佳瑶</v>
          </cell>
          <cell r="K402">
            <v>23</v>
          </cell>
          <cell r="L402" t="str">
            <v>王友春</v>
          </cell>
          <cell r="M402">
            <v>31</v>
          </cell>
          <cell r="N402" t="str">
            <v>万饶</v>
          </cell>
          <cell r="O402">
            <v>37</v>
          </cell>
          <cell r="P402" t="str">
            <v>彭桦</v>
          </cell>
        </row>
        <row r="403">
          <cell r="A403" t="str">
            <v>51342220020504092X</v>
          </cell>
          <cell r="B403">
            <v>11</v>
          </cell>
          <cell r="C403" t="str">
            <v>王晓月</v>
          </cell>
          <cell r="D403">
            <v>336.5</v>
          </cell>
          <cell r="E403">
            <v>79</v>
          </cell>
          <cell r="F403" t="str">
            <v>易涛</v>
          </cell>
          <cell r="G403">
            <v>67</v>
          </cell>
          <cell r="H403" t="str">
            <v>央宗娜姆</v>
          </cell>
          <cell r="I403">
            <v>79.5</v>
          </cell>
          <cell r="J403" t="str">
            <v>曾佳瑶</v>
          </cell>
          <cell r="K403">
            <v>37</v>
          </cell>
          <cell r="L403" t="str">
            <v>赵建超</v>
          </cell>
          <cell r="M403">
            <v>34</v>
          </cell>
          <cell r="N403" t="str">
            <v>万饶</v>
          </cell>
          <cell r="O403">
            <v>40</v>
          </cell>
          <cell r="P403" t="str">
            <v>张弘</v>
          </cell>
        </row>
        <row r="404">
          <cell r="A404" t="str">
            <v>513422200310081918</v>
          </cell>
          <cell r="B404">
            <v>6</v>
          </cell>
          <cell r="C404" t="str">
            <v>马华</v>
          </cell>
          <cell r="D404">
            <v>352</v>
          </cell>
          <cell r="E404">
            <v>81</v>
          </cell>
          <cell r="F404" t="str">
            <v>易涛</v>
          </cell>
          <cell r="G404">
            <v>99</v>
          </cell>
          <cell r="H404" t="str">
            <v>央宗娜姆</v>
          </cell>
          <cell r="I404">
            <v>34</v>
          </cell>
          <cell r="J404" t="str">
            <v>彭丹</v>
          </cell>
          <cell r="K404">
            <v>33</v>
          </cell>
          <cell r="L404" t="str">
            <v>王春波</v>
          </cell>
          <cell r="M404">
            <v>50</v>
          </cell>
          <cell r="N404" t="str">
            <v>叶小军</v>
          </cell>
          <cell r="O404">
            <v>55</v>
          </cell>
          <cell r="P404" t="str">
            <v>辜英琼</v>
          </cell>
        </row>
        <row r="405">
          <cell r="A405" t="str">
            <v>513422200402070722</v>
          </cell>
          <cell r="B405">
            <v>11</v>
          </cell>
          <cell r="C405" t="str">
            <v>汪岚</v>
          </cell>
          <cell r="D405">
            <v>401.5</v>
          </cell>
          <cell r="E405">
            <v>93</v>
          </cell>
          <cell r="F405" t="str">
            <v>易涛</v>
          </cell>
          <cell r="G405">
            <v>68</v>
          </cell>
          <cell r="H405" t="str">
            <v>央宗娜姆</v>
          </cell>
          <cell r="I405">
            <v>88.5</v>
          </cell>
          <cell r="J405" t="str">
            <v>曾佳瑶</v>
          </cell>
          <cell r="K405">
            <v>38</v>
          </cell>
          <cell r="L405" t="str">
            <v>赵建超</v>
          </cell>
          <cell r="M405">
            <v>53</v>
          </cell>
          <cell r="N405" t="str">
            <v>万饶</v>
          </cell>
          <cell r="O405">
            <v>61</v>
          </cell>
          <cell r="P405" t="str">
            <v>张弘</v>
          </cell>
        </row>
        <row r="406">
          <cell r="A406" t="str">
            <v>513422200311251325</v>
          </cell>
          <cell r="B406">
            <v>8</v>
          </cell>
          <cell r="C406" t="str">
            <v>扎西布尺</v>
          </cell>
          <cell r="D406">
            <v>362</v>
          </cell>
          <cell r="E406">
            <v>69</v>
          </cell>
          <cell r="F406" t="str">
            <v>陈丽娇</v>
          </cell>
          <cell r="G406">
            <v>76</v>
          </cell>
          <cell r="H406" t="str">
            <v>李黎明</v>
          </cell>
          <cell r="I406">
            <v>67</v>
          </cell>
          <cell r="J406" t="str">
            <v>曾佳瑶</v>
          </cell>
          <cell r="K406">
            <v>39</v>
          </cell>
          <cell r="L406" t="str">
            <v>王友春</v>
          </cell>
          <cell r="M406">
            <v>47</v>
          </cell>
          <cell r="N406" t="str">
            <v>万饶</v>
          </cell>
          <cell r="O406">
            <v>64</v>
          </cell>
          <cell r="P406" t="str">
            <v>彭桦</v>
          </cell>
        </row>
        <row r="407">
          <cell r="A407" t="str">
            <v>513422200608012122</v>
          </cell>
          <cell r="B407">
            <v>10</v>
          </cell>
          <cell r="C407" t="str">
            <v>马小叶</v>
          </cell>
          <cell r="D407">
            <v>567</v>
          </cell>
          <cell r="E407">
            <v>74</v>
          </cell>
          <cell r="F407" t="str">
            <v>陈丽娇</v>
          </cell>
          <cell r="G407">
            <v>129</v>
          </cell>
          <cell r="H407" t="str">
            <v>刘宗林</v>
          </cell>
          <cell r="I407">
            <v>115</v>
          </cell>
          <cell r="J407" t="str">
            <v>拉初</v>
          </cell>
          <cell r="K407">
            <v>79</v>
          </cell>
          <cell r="L407" t="str">
            <v>王友春</v>
          </cell>
          <cell r="M407">
            <v>89</v>
          </cell>
          <cell r="N407" t="str">
            <v>叶小军</v>
          </cell>
          <cell r="O407">
            <v>81</v>
          </cell>
          <cell r="P407" t="str">
            <v>高琴</v>
          </cell>
        </row>
        <row r="408">
          <cell r="A408" t="str">
            <v>513422200210220917</v>
          </cell>
          <cell r="B408">
            <v>10</v>
          </cell>
          <cell r="C408" t="str">
            <v>陈岗</v>
          </cell>
          <cell r="D408">
            <v>392.5</v>
          </cell>
          <cell r="E408">
            <v>80</v>
          </cell>
          <cell r="F408" t="str">
            <v>陈丽娇</v>
          </cell>
          <cell r="G408">
            <v>120</v>
          </cell>
          <cell r="H408" t="str">
            <v>刘宗林</v>
          </cell>
          <cell r="I408">
            <v>56.5</v>
          </cell>
          <cell r="J408" t="str">
            <v>拉初</v>
          </cell>
          <cell r="K408">
            <v>54</v>
          </cell>
          <cell r="L408" t="str">
            <v>王友春</v>
          </cell>
          <cell r="M408">
            <v>36</v>
          </cell>
          <cell r="N408" t="str">
            <v>叶小军</v>
          </cell>
          <cell r="O408">
            <v>46</v>
          </cell>
          <cell r="P408" t="str">
            <v>高琴</v>
          </cell>
        </row>
        <row r="409">
          <cell r="A409" t="str">
            <v>513422200205044824</v>
          </cell>
          <cell r="B409">
            <v>6</v>
          </cell>
          <cell r="C409" t="str">
            <v>祝玛央宗</v>
          </cell>
          <cell r="D409">
            <v>249</v>
          </cell>
          <cell r="E409">
            <v>67</v>
          </cell>
          <cell r="F409" t="str">
            <v>易涛</v>
          </cell>
          <cell r="G409">
            <v>51</v>
          </cell>
          <cell r="H409" t="str">
            <v>央宗娜姆</v>
          </cell>
          <cell r="I409">
            <v>42</v>
          </cell>
          <cell r="J409" t="str">
            <v>彭丹</v>
          </cell>
          <cell r="K409">
            <v>25</v>
          </cell>
          <cell r="L409" t="str">
            <v>王春波</v>
          </cell>
          <cell r="M409">
            <v>22</v>
          </cell>
          <cell r="N409" t="str">
            <v>叶小军</v>
          </cell>
          <cell r="O409">
            <v>42</v>
          </cell>
          <cell r="P409" t="str">
            <v>辜英琼</v>
          </cell>
        </row>
        <row r="410">
          <cell r="A410" t="str">
            <v>513422200311170015</v>
          </cell>
          <cell r="B410">
            <v>9</v>
          </cell>
          <cell r="C410" t="str">
            <v>扎西温珠</v>
          </cell>
          <cell r="D410">
            <v>375</v>
          </cell>
          <cell r="E410">
            <v>82</v>
          </cell>
          <cell r="F410" t="str">
            <v>肖锐</v>
          </cell>
          <cell r="G410">
            <v>67</v>
          </cell>
          <cell r="H410" t="str">
            <v>赵云川</v>
          </cell>
          <cell r="I410">
            <v>88</v>
          </cell>
          <cell r="J410" t="str">
            <v>彭丹</v>
          </cell>
          <cell r="K410">
            <v>49</v>
          </cell>
          <cell r="L410" t="str">
            <v>赵建超</v>
          </cell>
          <cell r="M410">
            <v>33</v>
          </cell>
          <cell r="N410" t="str">
            <v>郑福全</v>
          </cell>
          <cell r="O410">
            <v>56</v>
          </cell>
          <cell r="P410" t="str">
            <v>杜建清</v>
          </cell>
        </row>
        <row r="411">
          <cell r="A411" t="str">
            <v>513422200301190012</v>
          </cell>
          <cell r="B411">
            <v>9</v>
          </cell>
          <cell r="C411" t="str">
            <v>马晓宇</v>
          </cell>
          <cell r="D411">
            <v>402</v>
          </cell>
          <cell r="E411">
            <v>73</v>
          </cell>
          <cell r="F411" t="str">
            <v>肖锐</v>
          </cell>
          <cell r="G411">
            <v>107</v>
          </cell>
          <cell r="H411" t="str">
            <v>赵云川</v>
          </cell>
          <cell r="I411">
            <v>62</v>
          </cell>
          <cell r="J411" t="str">
            <v>彭丹</v>
          </cell>
          <cell r="K411">
            <v>57</v>
          </cell>
          <cell r="L411" t="str">
            <v>赵建超</v>
          </cell>
          <cell r="M411">
            <v>47</v>
          </cell>
          <cell r="N411" t="str">
            <v>郑福全</v>
          </cell>
          <cell r="O411">
            <v>56</v>
          </cell>
          <cell r="P411" t="str">
            <v>杜建清</v>
          </cell>
        </row>
        <row r="412">
          <cell r="A412" t="str">
            <v>513423200308010017</v>
          </cell>
          <cell r="B412">
            <v>9</v>
          </cell>
          <cell r="C412" t="str">
            <v>伍永平</v>
          </cell>
          <cell r="D412">
            <v>365.5</v>
          </cell>
          <cell r="E412">
            <v>78</v>
          </cell>
          <cell r="F412" t="str">
            <v>肖锐</v>
          </cell>
          <cell r="G412">
            <v>73</v>
          </cell>
          <cell r="H412" t="str">
            <v>赵云川</v>
          </cell>
          <cell r="I412">
            <v>79.5</v>
          </cell>
          <cell r="J412" t="str">
            <v>彭丹</v>
          </cell>
          <cell r="K412">
            <v>51</v>
          </cell>
          <cell r="L412" t="str">
            <v>赵建超</v>
          </cell>
          <cell r="M412">
            <v>31</v>
          </cell>
          <cell r="N412" t="str">
            <v>郑福全</v>
          </cell>
          <cell r="O412">
            <v>53</v>
          </cell>
          <cell r="P412" t="str">
            <v>杜建清</v>
          </cell>
        </row>
        <row r="413">
          <cell r="A413" t="str">
            <v>513422200303210021</v>
          </cell>
          <cell r="B413">
            <v>9</v>
          </cell>
          <cell r="C413" t="str">
            <v>马云云</v>
          </cell>
          <cell r="D413">
            <v>401</v>
          </cell>
          <cell r="E413">
            <v>88</v>
          </cell>
          <cell r="F413" t="str">
            <v>肖锐</v>
          </cell>
          <cell r="G413">
            <v>85</v>
          </cell>
          <cell r="H413" t="str">
            <v>赵云川</v>
          </cell>
          <cell r="I413">
            <v>89</v>
          </cell>
          <cell r="J413" t="str">
            <v>彭丹</v>
          </cell>
          <cell r="K413">
            <v>31</v>
          </cell>
          <cell r="L413" t="str">
            <v>赵建超</v>
          </cell>
          <cell r="M413">
            <v>41</v>
          </cell>
          <cell r="N413" t="str">
            <v>郑福全</v>
          </cell>
          <cell r="O413">
            <v>67</v>
          </cell>
          <cell r="P413" t="str">
            <v>杜建清</v>
          </cell>
        </row>
        <row r="414">
          <cell r="A414" t="str">
            <v>513422200406092515</v>
          </cell>
          <cell r="B414">
            <v>8</v>
          </cell>
          <cell r="C414" t="str">
            <v>杨树才</v>
          </cell>
          <cell r="D414">
            <v>317</v>
          </cell>
          <cell r="E414">
            <v>55</v>
          </cell>
          <cell r="F414" t="str">
            <v>陈丽娇</v>
          </cell>
          <cell r="G414">
            <v>59</v>
          </cell>
          <cell r="H414" t="str">
            <v>李黎明</v>
          </cell>
          <cell r="I414">
            <v>66</v>
          </cell>
          <cell r="J414" t="str">
            <v>曾佳瑶</v>
          </cell>
          <cell r="K414">
            <v>30</v>
          </cell>
          <cell r="L414" t="str">
            <v>王友春</v>
          </cell>
          <cell r="M414">
            <v>47</v>
          </cell>
          <cell r="N414" t="str">
            <v>万饶</v>
          </cell>
          <cell r="O414">
            <v>60</v>
          </cell>
          <cell r="P414" t="str">
            <v>彭桦</v>
          </cell>
        </row>
        <row r="415">
          <cell r="A415" t="str">
            <v>51342220001201504X</v>
          </cell>
          <cell r="B415">
            <v>11</v>
          </cell>
          <cell r="C415" t="str">
            <v>次尔拉初</v>
          </cell>
          <cell r="D415">
            <v>516</v>
          </cell>
          <cell r="E415">
            <v>74</v>
          </cell>
          <cell r="F415" t="str">
            <v>易涛</v>
          </cell>
          <cell r="G415">
            <v>118</v>
          </cell>
          <cell r="H415" t="str">
            <v>央宗娜姆</v>
          </cell>
          <cell r="I415">
            <v>110</v>
          </cell>
          <cell r="J415" t="str">
            <v>曾佳瑶</v>
          </cell>
          <cell r="K415">
            <v>61</v>
          </cell>
          <cell r="L415" t="str">
            <v>赵建超</v>
          </cell>
          <cell r="M415">
            <v>67</v>
          </cell>
          <cell r="N415" t="str">
            <v>万饶</v>
          </cell>
          <cell r="O415">
            <v>86</v>
          </cell>
          <cell r="P415" t="str">
            <v>张弘</v>
          </cell>
        </row>
        <row r="416">
          <cell r="A416" t="str">
            <v>513422200111216613</v>
          </cell>
          <cell r="B416">
            <v>9</v>
          </cell>
          <cell r="C416" t="str">
            <v>苏国庆</v>
          </cell>
          <cell r="D416">
            <v>363.5</v>
          </cell>
          <cell r="E416">
            <v>73</v>
          </cell>
          <cell r="F416" t="str">
            <v>肖锐</v>
          </cell>
          <cell r="G416">
            <v>103</v>
          </cell>
          <cell r="H416" t="str">
            <v>赵云川</v>
          </cell>
          <cell r="I416">
            <v>68.5</v>
          </cell>
          <cell r="J416" t="str">
            <v>彭丹</v>
          </cell>
          <cell r="K416">
            <v>43</v>
          </cell>
          <cell r="L416" t="str">
            <v>赵建超</v>
          </cell>
          <cell r="M416">
            <v>36</v>
          </cell>
          <cell r="N416" t="str">
            <v>郑福全</v>
          </cell>
          <cell r="O416">
            <v>40</v>
          </cell>
          <cell r="P416" t="str">
            <v>杜建清</v>
          </cell>
        </row>
        <row r="417">
          <cell r="A417" t="str">
            <v>513422200304065014</v>
          </cell>
          <cell r="B417">
            <v>9</v>
          </cell>
          <cell r="C417" t="str">
            <v>甲阿塔</v>
          </cell>
          <cell r="D417">
            <v>451</v>
          </cell>
          <cell r="E417">
            <v>84</v>
          </cell>
          <cell r="F417" t="str">
            <v>肖锐</v>
          </cell>
          <cell r="G417">
            <v>109</v>
          </cell>
          <cell r="H417" t="str">
            <v>赵云川</v>
          </cell>
          <cell r="I417">
            <v>67</v>
          </cell>
          <cell r="J417" t="str">
            <v>彭丹</v>
          </cell>
          <cell r="K417">
            <v>54</v>
          </cell>
          <cell r="L417" t="str">
            <v>赵建超</v>
          </cell>
          <cell r="M417">
            <v>56</v>
          </cell>
          <cell r="N417" t="str">
            <v>郑福全</v>
          </cell>
          <cell r="O417">
            <v>81</v>
          </cell>
          <cell r="P417" t="str">
            <v>杜建清</v>
          </cell>
        </row>
        <row r="418">
          <cell r="A418" t="str">
            <v>513422200308155025</v>
          </cell>
          <cell r="B418">
            <v>7</v>
          </cell>
          <cell r="C418" t="str">
            <v>杜基拉初</v>
          </cell>
          <cell r="D418">
            <v>286</v>
          </cell>
          <cell r="E418">
            <v>76</v>
          </cell>
          <cell r="F418" t="str">
            <v>肖锐</v>
          </cell>
          <cell r="G418">
            <v>50</v>
          </cell>
          <cell r="H418" t="str">
            <v>李黎明</v>
          </cell>
          <cell r="I418">
            <v>68</v>
          </cell>
          <cell r="J418" t="str">
            <v>彭丹</v>
          </cell>
          <cell r="K418">
            <v>14</v>
          </cell>
          <cell r="L418" t="str">
            <v>王春波</v>
          </cell>
          <cell r="M418">
            <v>29</v>
          </cell>
          <cell r="N418" t="str">
            <v>宋欣洲</v>
          </cell>
          <cell r="O418">
            <v>49</v>
          </cell>
          <cell r="P418" t="str">
            <v>彭桦</v>
          </cell>
        </row>
        <row r="419">
          <cell r="A419" t="str">
            <v>513422200305061111</v>
          </cell>
          <cell r="B419">
            <v>9</v>
          </cell>
          <cell r="C419" t="str">
            <v>马康</v>
          </cell>
          <cell r="D419">
            <v>357.5</v>
          </cell>
          <cell r="E419">
            <v>67</v>
          </cell>
          <cell r="F419" t="str">
            <v>肖锐</v>
          </cell>
          <cell r="G419">
            <v>87</v>
          </cell>
          <cell r="H419" t="str">
            <v>赵云川</v>
          </cell>
          <cell r="I419">
            <v>75.5</v>
          </cell>
          <cell r="J419" t="str">
            <v>彭丹</v>
          </cell>
          <cell r="K419">
            <v>52</v>
          </cell>
          <cell r="L419" t="str">
            <v>赵建超</v>
          </cell>
          <cell r="M419">
            <v>41</v>
          </cell>
          <cell r="N419" t="str">
            <v>郑福全</v>
          </cell>
          <cell r="O419">
            <v>35</v>
          </cell>
          <cell r="P419" t="str">
            <v>杜建清</v>
          </cell>
        </row>
        <row r="420">
          <cell r="A420" t="str">
            <v>513422200306203628</v>
          </cell>
          <cell r="B420">
            <v>10</v>
          </cell>
          <cell r="C420" t="str">
            <v>吴进芹</v>
          </cell>
          <cell r="D420">
            <v>425.5</v>
          </cell>
          <cell r="E420">
            <v>100</v>
          </cell>
          <cell r="F420" t="str">
            <v>陈丽娇</v>
          </cell>
          <cell r="G420">
            <v>80</v>
          </cell>
          <cell r="H420" t="str">
            <v>刘宗林</v>
          </cell>
          <cell r="I420">
            <v>102.5</v>
          </cell>
          <cell r="J420" t="str">
            <v>拉初</v>
          </cell>
          <cell r="K420">
            <v>52</v>
          </cell>
          <cell r="L420" t="str">
            <v>王友春</v>
          </cell>
          <cell r="M420">
            <v>35</v>
          </cell>
          <cell r="N420" t="str">
            <v>叶小军</v>
          </cell>
          <cell r="O420">
            <v>56</v>
          </cell>
          <cell r="P420" t="str">
            <v>高琴</v>
          </cell>
        </row>
        <row r="421">
          <cell r="A421" t="str">
            <v>513422200212256825</v>
          </cell>
          <cell r="B421">
            <v>10</v>
          </cell>
          <cell r="C421" t="str">
            <v>乔英</v>
          </cell>
          <cell r="D421">
            <v>423.5</v>
          </cell>
          <cell r="E421">
            <v>85</v>
          </cell>
          <cell r="F421" t="str">
            <v>陈丽娇</v>
          </cell>
          <cell r="G421">
            <v>112</v>
          </cell>
          <cell r="H421" t="str">
            <v>刘宗林</v>
          </cell>
          <cell r="I421">
            <v>86.5</v>
          </cell>
          <cell r="J421" t="str">
            <v>拉初</v>
          </cell>
          <cell r="K421">
            <v>34</v>
          </cell>
          <cell r="L421" t="str">
            <v>王友春</v>
          </cell>
          <cell r="M421">
            <v>43</v>
          </cell>
          <cell r="N421" t="str">
            <v>叶小军</v>
          </cell>
          <cell r="O421">
            <v>63</v>
          </cell>
          <cell r="P421" t="str">
            <v>高琴</v>
          </cell>
        </row>
        <row r="422">
          <cell r="A422" t="str">
            <v>513422200111182513</v>
          </cell>
          <cell r="B422">
            <v>11</v>
          </cell>
          <cell r="C422" t="str">
            <v>何伟</v>
          </cell>
          <cell r="D422">
            <v>411.5</v>
          </cell>
          <cell r="E422">
            <v>100</v>
          </cell>
          <cell r="F422" t="str">
            <v>易涛</v>
          </cell>
          <cell r="G422">
            <v>100</v>
          </cell>
          <cell r="H422" t="str">
            <v>央宗娜姆</v>
          </cell>
          <cell r="I422">
            <v>71.5</v>
          </cell>
          <cell r="J422" t="str">
            <v>曾佳瑶</v>
          </cell>
          <cell r="K422">
            <v>51</v>
          </cell>
          <cell r="L422" t="str">
            <v>赵建超</v>
          </cell>
          <cell r="M422">
            <v>38</v>
          </cell>
          <cell r="N422" t="str">
            <v>万饶</v>
          </cell>
          <cell r="O422">
            <v>51</v>
          </cell>
          <cell r="P422" t="str">
            <v>张弘</v>
          </cell>
        </row>
        <row r="423">
          <cell r="A423" t="str">
            <v>513422200212270029</v>
          </cell>
          <cell r="B423">
            <v>10</v>
          </cell>
          <cell r="C423" t="str">
            <v>何忍</v>
          </cell>
          <cell r="D423">
            <v>419</v>
          </cell>
          <cell r="E423">
            <v>78</v>
          </cell>
          <cell r="F423" t="str">
            <v>陈丽娇</v>
          </cell>
          <cell r="G423">
            <v>104</v>
          </cell>
          <cell r="H423" t="str">
            <v>刘宗林</v>
          </cell>
          <cell r="I423">
            <v>82</v>
          </cell>
          <cell r="J423" t="str">
            <v>拉初</v>
          </cell>
          <cell r="K423">
            <v>43</v>
          </cell>
          <cell r="L423" t="str">
            <v>王友春</v>
          </cell>
          <cell r="M423">
            <v>46</v>
          </cell>
          <cell r="N423" t="str">
            <v>叶小军</v>
          </cell>
          <cell r="O423">
            <v>66</v>
          </cell>
          <cell r="P423" t="str">
            <v>高琴</v>
          </cell>
        </row>
        <row r="424">
          <cell r="A424" t="str">
            <v>51342220031201441X</v>
          </cell>
          <cell r="B424">
            <v>7</v>
          </cell>
          <cell r="C424" t="str">
            <v>鲁绒偏初</v>
          </cell>
          <cell r="D424">
            <v>389</v>
          </cell>
          <cell r="E424">
            <v>86</v>
          </cell>
          <cell r="F424" t="str">
            <v>肖锐</v>
          </cell>
          <cell r="G424">
            <v>74</v>
          </cell>
          <cell r="H424" t="str">
            <v>李黎明</v>
          </cell>
          <cell r="I424">
            <v>58</v>
          </cell>
          <cell r="J424" t="str">
            <v>彭丹</v>
          </cell>
          <cell r="K424">
            <v>51</v>
          </cell>
          <cell r="L424" t="str">
            <v>王春波</v>
          </cell>
          <cell r="M424">
            <v>57</v>
          </cell>
          <cell r="N424" t="str">
            <v>宋欣洲</v>
          </cell>
          <cell r="O424">
            <v>63</v>
          </cell>
          <cell r="P424" t="str">
            <v>彭桦</v>
          </cell>
        </row>
        <row r="425">
          <cell r="A425" t="str">
            <v>513422200310050919</v>
          </cell>
          <cell r="B425">
            <v>10</v>
          </cell>
          <cell r="C425" t="str">
            <v>谭金卓</v>
          </cell>
          <cell r="D425">
            <v>425.5</v>
          </cell>
          <cell r="E425">
            <v>83</v>
          </cell>
          <cell r="F425" t="str">
            <v>陈丽娇</v>
          </cell>
          <cell r="G425">
            <v>96</v>
          </cell>
          <cell r="H425" t="str">
            <v>刘宗林</v>
          </cell>
          <cell r="I425">
            <v>62.5</v>
          </cell>
          <cell r="J425" t="str">
            <v>拉初</v>
          </cell>
          <cell r="K425">
            <v>66</v>
          </cell>
          <cell r="L425" t="str">
            <v>王友春</v>
          </cell>
          <cell r="M425">
            <v>52</v>
          </cell>
          <cell r="N425" t="str">
            <v>叶小军</v>
          </cell>
          <cell r="O425">
            <v>66</v>
          </cell>
          <cell r="P425" t="str">
            <v>高琴</v>
          </cell>
        </row>
        <row r="426">
          <cell r="A426" t="str">
            <v>513422200307013826</v>
          </cell>
          <cell r="B426">
            <v>11</v>
          </cell>
          <cell r="C426" t="str">
            <v>扎西祝玛</v>
          </cell>
          <cell r="D426">
            <v>410.5</v>
          </cell>
          <cell r="E426">
            <v>76</v>
          </cell>
          <cell r="F426" t="str">
            <v>易涛</v>
          </cell>
          <cell r="G426">
            <v>71</v>
          </cell>
          <cell r="H426" t="str">
            <v>央宗娜姆</v>
          </cell>
          <cell r="I426">
            <v>117.5</v>
          </cell>
          <cell r="J426" t="str">
            <v>曾佳瑶</v>
          </cell>
          <cell r="K426">
            <v>49</v>
          </cell>
          <cell r="L426" t="str">
            <v>赵建超</v>
          </cell>
          <cell r="M426">
            <v>45</v>
          </cell>
          <cell r="N426" t="str">
            <v>万饶</v>
          </cell>
          <cell r="O426">
            <v>52</v>
          </cell>
          <cell r="P426" t="str">
            <v>张弘</v>
          </cell>
        </row>
        <row r="427">
          <cell r="A427" t="str">
            <v>513422200403142521</v>
          </cell>
          <cell r="B427">
            <v>8</v>
          </cell>
          <cell r="C427" t="str">
            <v>陈健</v>
          </cell>
          <cell r="D427">
            <v>325.5</v>
          </cell>
          <cell r="E427">
            <v>72</v>
          </cell>
          <cell r="F427" t="str">
            <v>陈丽娇</v>
          </cell>
          <cell r="G427">
            <v>63</v>
          </cell>
          <cell r="H427" t="str">
            <v>李黎明</v>
          </cell>
          <cell r="I427">
            <v>88.5</v>
          </cell>
          <cell r="J427" t="str">
            <v>曾佳瑶</v>
          </cell>
          <cell r="K427">
            <v>24</v>
          </cell>
          <cell r="L427" t="str">
            <v>王友春</v>
          </cell>
          <cell r="M427">
            <v>34</v>
          </cell>
          <cell r="N427" t="str">
            <v>万饶</v>
          </cell>
          <cell r="O427">
            <v>44</v>
          </cell>
          <cell r="P427" t="str">
            <v>彭桦</v>
          </cell>
        </row>
        <row r="428">
          <cell r="A428" t="str">
            <v>513422200212170925</v>
          </cell>
          <cell r="B428">
            <v>6</v>
          </cell>
          <cell r="C428" t="str">
            <v>沈祝玛</v>
          </cell>
          <cell r="D428">
            <v>286.5</v>
          </cell>
          <cell r="E428">
            <v>81</v>
          </cell>
          <cell r="F428" t="str">
            <v>易涛</v>
          </cell>
          <cell r="G428">
            <v>50</v>
          </cell>
          <cell r="H428" t="str">
            <v>央宗娜姆</v>
          </cell>
          <cell r="I428">
            <v>66.5</v>
          </cell>
          <cell r="J428" t="str">
            <v>彭丹</v>
          </cell>
          <cell r="K428">
            <v>26</v>
          </cell>
          <cell r="L428" t="str">
            <v>王春波</v>
          </cell>
          <cell r="M428">
            <v>26</v>
          </cell>
          <cell r="N428" t="str">
            <v>叶小军</v>
          </cell>
          <cell r="O428">
            <v>37</v>
          </cell>
          <cell r="P428" t="str">
            <v>辜英琼</v>
          </cell>
        </row>
        <row r="429">
          <cell r="A429" t="str">
            <v>513422200207043825</v>
          </cell>
          <cell r="B429">
            <v>6</v>
          </cell>
          <cell r="C429" t="str">
            <v>熊明香</v>
          </cell>
          <cell r="D429">
            <v>298</v>
          </cell>
          <cell r="E429">
            <v>69</v>
          </cell>
          <cell r="F429" t="str">
            <v>易涛</v>
          </cell>
          <cell r="G429">
            <v>81</v>
          </cell>
          <cell r="H429" t="str">
            <v>央宗娜姆</v>
          </cell>
          <cell r="I429">
            <v>57</v>
          </cell>
          <cell r="J429" t="str">
            <v>彭丹</v>
          </cell>
          <cell r="K429">
            <v>17</v>
          </cell>
          <cell r="L429" t="str">
            <v>王春波</v>
          </cell>
          <cell r="M429">
            <v>33</v>
          </cell>
          <cell r="N429" t="str">
            <v>叶小军</v>
          </cell>
          <cell r="O429">
            <v>41</v>
          </cell>
          <cell r="P429" t="str">
            <v>辜英琼</v>
          </cell>
        </row>
        <row r="430">
          <cell r="A430" t="str">
            <v>513422200204172533</v>
          </cell>
          <cell r="B430">
            <v>8</v>
          </cell>
          <cell r="C430" t="str">
            <v>杨小兵</v>
          </cell>
          <cell r="D430">
            <v>369</v>
          </cell>
          <cell r="E430">
            <v>68</v>
          </cell>
          <cell r="F430" t="str">
            <v>陈丽娇</v>
          </cell>
          <cell r="G430">
            <v>97</v>
          </cell>
          <cell r="H430" t="str">
            <v>李黎明</v>
          </cell>
          <cell r="I430">
            <v>40</v>
          </cell>
          <cell r="J430" t="str">
            <v>曾佳瑶</v>
          </cell>
          <cell r="K430">
            <v>55</v>
          </cell>
          <cell r="L430" t="str">
            <v>王友春</v>
          </cell>
          <cell r="M430">
            <v>44</v>
          </cell>
          <cell r="N430" t="str">
            <v>万饶</v>
          </cell>
          <cell r="O430">
            <v>65</v>
          </cell>
          <cell r="P430" t="str">
            <v>彭桦</v>
          </cell>
        </row>
        <row r="431">
          <cell r="A431" t="str">
            <v>513422200302232122</v>
          </cell>
          <cell r="B431">
            <v>11</v>
          </cell>
          <cell r="C431" t="str">
            <v>杨勇珍</v>
          </cell>
          <cell r="D431">
            <v>396</v>
          </cell>
          <cell r="E431">
            <v>86</v>
          </cell>
          <cell r="F431" t="str">
            <v>易涛</v>
          </cell>
          <cell r="G431">
            <v>98</v>
          </cell>
          <cell r="H431" t="str">
            <v>央宗娜姆</v>
          </cell>
          <cell r="I431">
            <v>69</v>
          </cell>
          <cell r="J431" t="str">
            <v>曾佳瑶</v>
          </cell>
          <cell r="K431">
            <v>34</v>
          </cell>
          <cell r="L431" t="str">
            <v>赵建超</v>
          </cell>
          <cell r="M431">
            <v>50</v>
          </cell>
          <cell r="N431" t="str">
            <v>万饶</v>
          </cell>
          <cell r="O431">
            <v>59</v>
          </cell>
          <cell r="P431" t="str">
            <v>张弘</v>
          </cell>
        </row>
        <row r="432">
          <cell r="A432" t="str">
            <v>513422200403050029</v>
          </cell>
          <cell r="B432">
            <v>11</v>
          </cell>
          <cell r="C432" t="str">
            <v>刘燕</v>
          </cell>
          <cell r="D432">
            <v>454.5</v>
          </cell>
          <cell r="E432">
            <v>86</v>
          </cell>
          <cell r="F432" t="str">
            <v>易涛</v>
          </cell>
          <cell r="G432">
            <v>88</v>
          </cell>
          <cell r="H432" t="str">
            <v>央宗娜姆</v>
          </cell>
          <cell r="I432">
            <v>114.5</v>
          </cell>
          <cell r="J432" t="str">
            <v>曾佳瑶</v>
          </cell>
          <cell r="K432">
            <v>57</v>
          </cell>
          <cell r="L432" t="str">
            <v>赵建超</v>
          </cell>
          <cell r="M432">
            <v>49</v>
          </cell>
          <cell r="N432" t="str">
            <v>万饶</v>
          </cell>
          <cell r="O432">
            <v>60</v>
          </cell>
          <cell r="P432" t="str">
            <v>张弘</v>
          </cell>
        </row>
        <row r="433">
          <cell r="A433" t="str">
            <v>51342220030610702X</v>
          </cell>
          <cell r="B433">
            <v>6</v>
          </cell>
          <cell r="C433" t="str">
            <v>苏朗拥青</v>
          </cell>
          <cell r="D433">
            <v>294.5</v>
          </cell>
          <cell r="E433">
            <v>81</v>
          </cell>
          <cell r="F433" t="str">
            <v>易涛</v>
          </cell>
          <cell r="G433">
            <v>73</v>
          </cell>
          <cell r="H433" t="str">
            <v>央宗娜姆</v>
          </cell>
          <cell r="I433">
            <v>63.5</v>
          </cell>
          <cell r="J433" t="str">
            <v>彭丹</v>
          </cell>
          <cell r="K433">
            <v>9</v>
          </cell>
          <cell r="L433" t="str">
            <v>王春波</v>
          </cell>
          <cell r="M433">
            <v>35</v>
          </cell>
          <cell r="N433" t="str">
            <v>叶小军</v>
          </cell>
          <cell r="O433">
            <v>33</v>
          </cell>
          <cell r="P433" t="str">
            <v>辜英琼</v>
          </cell>
        </row>
        <row r="434">
          <cell r="A434" t="str">
            <v>513422200307302919</v>
          </cell>
          <cell r="B434">
            <v>8</v>
          </cell>
          <cell r="C434" t="str">
            <v>彭春华</v>
          </cell>
          <cell r="D434">
            <v>315.5</v>
          </cell>
          <cell r="E434">
            <v>79</v>
          </cell>
          <cell r="F434" t="str">
            <v>陈丽娇</v>
          </cell>
          <cell r="G434">
            <v>58</v>
          </cell>
          <cell r="H434" t="str">
            <v>李黎明</v>
          </cell>
          <cell r="I434">
            <v>59.5</v>
          </cell>
          <cell r="J434" t="str">
            <v>曾佳瑶</v>
          </cell>
          <cell r="K434">
            <v>32</v>
          </cell>
          <cell r="L434" t="str">
            <v>王友春</v>
          </cell>
          <cell r="M434">
            <v>25</v>
          </cell>
          <cell r="N434" t="str">
            <v>万饶</v>
          </cell>
          <cell r="O434">
            <v>62</v>
          </cell>
          <cell r="P434" t="str">
            <v>彭桦</v>
          </cell>
        </row>
        <row r="435">
          <cell r="A435" t="str">
            <v>513422200010102510</v>
          </cell>
          <cell r="B435">
            <v>7</v>
          </cell>
          <cell r="C435" t="str">
            <v>熊小同</v>
          </cell>
          <cell r="D435">
            <v>428</v>
          </cell>
          <cell r="E435">
            <v>76</v>
          </cell>
          <cell r="F435" t="str">
            <v>肖锐</v>
          </cell>
          <cell r="G435">
            <v>105</v>
          </cell>
          <cell r="H435" t="str">
            <v>李黎明</v>
          </cell>
          <cell r="I435">
            <v>76</v>
          </cell>
          <cell r="J435" t="str">
            <v>彭丹</v>
          </cell>
          <cell r="K435">
            <v>48</v>
          </cell>
          <cell r="L435" t="str">
            <v>王春波</v>
          </cell>
          <cell r="M435">
            <v>56</v>
          </cell>
          <cell r="N435" t="str">
            <v>宋欣洲</v>
          </cell>
          <cell r="O435">
            <v>67</v>
          </cell>
          <cell r="P435" t="str">
            <v>彭桦</v>
          </cell>
        </row>
        <row r="436">
          <cell r="A436" t="str">
            <v>513422200507150016</v>
          </cell>
          <cell r="B436">
            <v>8</v>
          </cell>
          <cell r="C436" t="str">
            <v>毛志辉</v>
          </cell>
          <cell r="D436">
            <v>297</v>
          </cell>
          <cell r="E436">
            <v>71</v>
          </cell>
          <cell r="F436" t="str">
            <v>陈丽娇</v>
          </cell>
          <cell r="G436">
            <v>68</v>
          </cell>
          <cell r="H436" t="str">
            <v>李黎明</v>
          </cell>
          <cell r="I436">
            <v>66</v>
          </cell>
          <cell r="J436" t="str">
            <v>曾佳瑶</v>
          </cell>
          <cell r="K436">
            <v>34</v>
          </cell>
          <cell r="L436" t="str">
            <v>王友春</v>
          </cell>
          <cell r="M436">
            <v>13</v>
          </cell>
          <cell r="N436" t="str">
            <v>万饶</v>
          </cell>
          <cell r="O436">
            <v>45</v>
          </cell>
          <cell r="P436" t="str">
            <v>彭桦</v>
          </cell>
        </row>
        <row r="437">
          <cell r="A437" t="str">
            <v>513422200309263626</v>
          </cell>
          <cell r="B437">
            <v>8</v>
          </cell>
          <cell r="C437" t="str">
            <v>次仁拉初</v>
          </cell>
          <cell r="D437">
            <v>358.5</v>
          </cell>
          <cell r="E437">
            <v>79</v>
          </cell>
          <cell r="F437" t="str">
            <v>陈丽娇</v>
          </cell>
          <cell r="G437">
            <v>76</v>
          </cell>
          <cell r="H437" t="str">
            <v>李黎明</v>
          </cell>
          <cell r="I437">
            <v>85.5</v>
          </cell>
          <cell r="J437" t="str">
            <v>曾佳瑶</v>
          </cell>
          <cell r="K437">
            <v>29</v>
          </cell>
          <cell r="L437" t="str">
            <v>王友春</v>
          </cell>
          <cell r="M437">
            <v>36</v>
          </cell>
          <cell r="N437" t="str">
            <v>万饶</v>
          </cell>
          <cell r="O437">
            <v>53</v>
          </cell>
          <cell r="P437" t="str">
            <v>彭桦</v>
          </cell>
        </row>
        <row r="438">
          <cell r="A438" t="str">
            <v>513422200203041910</v>
          </cell>
          <cell r="B438">
            <v>11</v>
          </cell>
          <cell r="C438" t="str">
            <v>王尼古</v>
          </cell>
          <cell r="D438">
            <v>540</v>
          </cell>
          <cell r="E438">
            <v>86</v>
          </cell>
          <cell r="F438" t="str">
            <v>易涛</v>
          </cell>
          <cell r="G438">
            <v>112</v>
          </cell>
          <cell r="H438" t="str">
            <v>央宗娜姆</v>
          </cell>
          <cell r="I438">
            <v>110</v>
          </cell>
          <cell r="J438" t="str">
            <v>曾佳瑶</v>
          </cell>
          <cell r="K438">
            <v>73</v>
          </cell>
          <cell r="L438" t="str">
            <v>赵建超</v>
          </cell>
          <cell r="M438">
            <v>71</v>
          </cell>
          <cell r="N438" t="str">
            <v>万饶</v>
          </cell>
          <cell r="O438">
            <v>88</v>
          </cell>
          <cell r="P438" t="str">
            <v>张弘</v>
          </cell>
        </row>
        <row r="439">
          <cell r="A439" t="str">
            <v>513422200203092312</v>
          </cell>
          <cell r="B439">
            <v>11</v>
          </cell>
          <cell r="C439" t="str">
            <v>何扎西</v>
          </cell>
          <cell r="D439">
            <v>364.5</v>
          </cell>
          <cell r="E439">
            <v>72</v>
          </cell>
          <cell r="F439" t="str">
            <v>易涛</v>
          </cell>
          <cell r="G439">
            <v>90</v>
          </cell>
          <cell r="H439" t="str">
            <v>央宗娜姆</v>
          </cell>
          <cell r="I439">
            <v>92.5</v>
          </cell>
          <cell r="J439" t="str">
            <v>曾佳瑶</v>
          </cell>
          <cell r="K439">
            <v>42</v>
          </cell>
          <cell r="L439" t="str">
            <v>赵建超</v>
          </cell>
          <cell r="M439">
            <v>37</v>
          </cell>
          <cell r="N439" t="str">
            <v>万饶</v>
          </cell>
          <cell r="O439">
            <v>31</v>
          </cell>
          <cell r="P439" t="str">
            <v>张弘</v>
          </cell>
        </row>
        <row r="440">
          <cell r="A440" t="str">
            <v>513422200410151741</v>
          </cell>
          <cell r="B440">
            <v>6</v>
          </cell>
          <cell r="C440" t="str">
            <v>马勇劲</v>
          </cell>
          <cell r="D440">
            <v>311</v>
          </cell>
          <cell r="E440">
            <v>85</v>
          </cell>
          <cell r="F440" t="str">
            <v>易涛</v>
          </cell>
          <cell r="G440">
            <v>66</v>
          </cell>
          <cell r="H440" t="str">
            <v>央宗娜姆</v>
          </cell>
          <cell r="I440">
            <v>64</v>
          </cell>
          <cell r="J440" t="str">
            <v>彭丹</v>
          </cell>
          <cell r="K440">
            <v>20</v>
          </cell>
          <cell r="L440" t="str">
            <v>王春波</v>
          </cell>
          <cell r="M440">
            <v>36</v>
          </cell>
          <cell r="N440" t="str">
            <v>叶小军</v>
          </cell>
          <cell r="O440">
            <v>40</v>
          </cell>
          <cell r="P440" t="str">
            <v>辜英琼</v>
          </cell>
        </row>
        <row r="441">
          <cell r="A441" t="str">
            <v>513422200405121118</v>
          </cell>
          <cell r="B441">
            <v>8</v>
          </cell>
          <cell r="C441" t="str">
            <v>安文军</v>
          </cell>
          <cell r="D441">
            <v>284.5</v>
          </cell>
          <cell r="E441">
            <v>80</v>
          </cell>
          <cell r="F441" t="str">
            <v>陈丽娇</v>
          </cell>
          <cell r="G441">
            <v>55</v>
          </cell>
          <cell r="H441" t="str">
            <v>李黎明</v>
          </cell>
          <cell r="I441">
            <v>58.5</v>
          </cell>
          <cell r="J441" t="str">
            <v>曾佳瑶</v>
          </cell>
          <cell r="K441">
            <v>26</v>
          </cell>
          <cell r="L441" t="str">
            <v>王友春</v>
          </cell>
          <cell r="M441">
            <v>22</v>
          </cell>
          <cell r="N441" t="str">
            <v>万饶</v>
          </cell>
          <cell r="O441">
            <v>43</v>
          </cell>
          <cell r="P441" t="str">
            <v>彭桦</v>
          </cell>
        </row>
        <row r="442">
          <cell r="A442" t="str">
            <v>513422200309273410</v>
          </cell>
          <cell r="B442">
            <v>11</v>
          </cell>
          <cell r="C442" t="str">
            <v>扎西龙布</v>
          </cell>
          <cell r="D442">
            <v>453.5</v>
          </cell>
          <cell r="E442">
            <v>85</v>
          </cell>
          <cell r="F442" t="str">
            <v>易涛</v>
          </cell>
          <cell r="G442">
            <v>84</v>
          </cell>
          <cell r="H442" t="str">
            <v>央宗娜姆</v>
          </cell>
          <cell r="I442">
            <v>113.5</v>
          </cell>
          <cell r="J442" t="str">
            <v>曾佳瑶</v>
          </cell>
          <cell r="K442">
            <v>52</v>
          </cell>
          <cell r="L442" t="str">
            <v>赵建超</v>
          </cell>
          <cell r="M442">
            <v>48</v>
          </cell>
          <cell r="N442" t="str">
            <v>万饶</v>
          </cell>
          <cell r="O442">
            <v>71</v>
          </cell>
          <cell r="P442" t="str">
            <v>张弘</v>
          </cell>
        </row>
        <row r="443">
          <cell r="A443" t="str">
            <v>513422200201031532</v>
          </cell>
          <cell r="B443">
            <v>7</v>
          </cell>
          <cell r="C443" t="str">
            <v>沈东海</v>
          </cell>
          <cell r="D443">
            <v>317</v>
          </cell>
          <cell r="E443">
            <v>60</v>
          </cell>
          <cell r="F443" t="str">
            <v>肖锐</v>
          </cell>
          <cell r="G443">
            <v>90</v>
          </cell>
          <cell r="H443" t="str">
            <v>李黎明</v>
          </cell>
          <cell r="I443">
            <v>59</v>
          </cell>
          <cell r="J443" t="str">
            <v>彭丹</v>
          </cell>
          <cell r="K443">
            <v>33</v>
          </cell>
          <cell r="L443" t="str">
            <v>王春波</v>
          </cell>
          <cell r="M443">
            <v>32</v>
          </cell>
          <cell r="N443" t="str">
            <v>宋欣洲</v>
          </cell>
          <cell r="O443">
            <v>43</v>
          </cell>
          <cell r="P443" t="str">
            <v>彭桦</v>
          </cell>
        </row>
        <row r="444">
          <cell r="A444" t="str">
            <v>513422200507103842</v>
          </cell>
          <cell r="B444">
            <v>11</v>
          </cell>
          <cell r="C444" t="str">
            <v>吴道恩</v>
          </cell>
          <cell r="D444">
            <v>437</v>
          </cell>
          <cell r="E444">
            <v>86</v>
          </cell>
          <cell r="F444" t="str">
            <v>易涛</v>
          </cell>
          <cell r="G444">
            <v>94</v>
          </cell>
          <cell r="H444" t="str">
            <v>央宗娜姆</v>
          </cell>
          <cell r="I444">
            <v>93</v>
          </cell>
          <cell r="J444" t="str">
            <v>曾佳瑶</v>
          </cell>
          <cell r="K444">
            <v>40</v>
          </cell>
          <cell r="L444" t="str">
            <v>赵建超</v>
          </cell>
          <cell r="M444">
            <v>52</v>
          </cell>
          <cell r="N444" t="str">
            <v>万饶</v>
          </cell>
          <cell r="O444">
            <v>72</v>
          </cell>
          <cell r="P444" t="str">
            <v>张弘</v>
          </cell>
        </row>
        <row r="445">
          <cell r="A445" t="str">
            <v>513422200108252111</v>
          </cell>
          <cell r="B445">
            <v>9</v>
          </cell>
          <cell r="C445" t="str">
            <v>周顺</v>
          </cell>
          <cell r="D445">
            <v>380</v>
          </cell>
          <cell r="E445">
            <v>79</v>
          </cell>
          <cell r="F445" t="str">
            <v>肖锐</v>
          </cell>
          <cell r="G445">
            <v>103</v>
          </cell>
          <cell r="H445" t="str">
            <v>赵云川</v>
          </cell>
          <cell r="I445">
            <v>53</v>
          </cell>
          <cell r="J445" t="str">
            <v>彭丹</v>
          </cell>
          <cell r="K445">
            <v>41</v>
          </cell>
          <cell r="L445" t="str">
            <v>赵建超</v>
          </cell>
          <cell r="M445">
            <v>46</v>
          </cell>
          <cell r="N445" t="str">
            <v>郑福全</v>
          </cell>
          <cell r="O445">
            <v>58</v>
          </cell>
          <cell r="P445" t="str">
            <v>杜建清</v>
          </cell>
        </row>
        <row r="446">
          <cell r="A446" t="str">
            <v>513422200402154213</v>
          </cell>
          <cell r="B446">
            <v>8</v>
          </cell>
          <cell r="C446" t="str">
            <v>袁光顺</v>
          </cell>
          <cell r="D446">
            <v>313</v>
          </cell>
          <cell r="E446">
            <v>74</v>
          </cell>
          <cell r="F446" t="str">
            <v>陈丽娇</v>
          </cell>
          <cell r="G446">
            <v>65</v>
          </cell>
          <cell r="H446" t="str">
            <v>李黎明</v>
          </cell>
          <cell r="I446">
            <v>45</v>
          </cell>
          <cell r="J446" t="str">
            <v>曾佳瑶</v>
          </cell>
          <cell r="K446">
            <v>39</v>
          </cell>
          <cell r="L446" t="str">
            <v>王友春</v>
          </cell>
          <cell r="M446">
            <v>32</v>
          </cell>
          <cell r="N446" t="str">
            <v>万饶</v>
          </cell>
          <cell r="O446">
            <v>58</v>
          </cell>
          <cell r="P446" t="str">
            <v>彭桦</v>
          </cell>
        </row>
        <row r="447">
          <cell r="A447" t="str">
            <v>513422200105102548</v>
          </cell>
          <cell r="B447">
            <v>7</v>
          </cell>
          <cell r="C447" t="str">
            <v>伍冬兰</v>
          </cell>
          <cell r="D447">
            <v>384</v>
          </cell>
          <cell r="E447">
            <v>73</v>
          </cell>
          <cell r="F447" t="str">
            <v>肖锐</v>
          </cell>
          <cell r="G447">
            <v>84</v>
          </cell>
          <cell r="H447" t="str">
            <v>李黎明</v>
          </cell>
          <cell r="I447">
            <v>83</v>
          </cell>
          <cell r="J447" t="str">
            <v>彭丹</v>
          </cell>
          <cell r="K447">
            <v>34</v>
          </cell>
          <cell r="L447" t="str">
            <v>王春波</v>
          </cell>
          <cell r="M447">
            <v>52</v>
          </cell>
          <cell r="N447" t="str">
            <v>宋欣洲</v>
          </cell>
          <cell r="O447">
            <v>58</v>
          </cell>
          <cell r="P447" t="str">
            <v>彭桦</v>
          </cell>
        </row>
        <row r="448">
          <cell r="A448" t="str">
            <v>513422200205084834</v>
          </cell>
          <cell r="B448">
            <v>8</v>
          </cell>
          <cell r="C448" t="str">
            <v>达瓦次尔</v>
          </cell>
          <cell r="D448">
            <v>332</v>
          </cell>
          <cell r="E448">
            <v>70</v>
          </cell>
          <cell r="F448" t="str">
            <v>陈丽娇</v>
          </cell>
          <cell r="G448">
            <v>75</v>
          </cell>
          <cell r="H448" t="str">
            <v>李黎明</v>
          </cell>
          <cell r="I448">
            <v>45</v>
          </cell>
          <cell r="J448" t="str">
            <v>曾佳瑶</v>
          </cell>
          <cell r="K448">
            <v>48</v>
          </cell>
          <cell r="L448" t="str">
            <v>王友春</v>
          </cell>
          <cell r="M448">
            <v>46</v>
          </cell>
          <cell r="N448" t="str">
            <v>万饶</v>
          </cell>
          <cell r="O448">
            <v>48</v>
          </cell>
          <cell r="P448" t="str">
            <v>彭桦</v>
          </cell>
        </row>
        <row r="449">
          <cell r="A449" t="str">
            <v>513422200202285067</v>
          </cell>
          <cell r="B449">
            <v>6</v>
          </cell>
          <cell r="C449" t="str">
            <v>姜才萍</v>
          </cell>
          <cell r="D449">
            <v>362</v>
          </cell>
          <cell r="E449">
            <v>88</v>
          </cell>
          <cell r="F449" t="str">
            <v>易涛</v>
          </cell>
          <cell r="G449">
            <v>75</v>
          </cell>
          <cell r="H449" t="str">
            <v>央宗娜姆</v>
          </cell>
          <cell r="I449">
            <v>70</v>
          </cell>
          <cell r="J449" t="str">
            <v>彭丹</v>
          </cell>
          <cell r="K449">
            <v>34</v>
          </cell>
          <cell r="L449" t="str">
            <v>王春波</v>
          </cell>
          <cell r="M449">
            <v>36</v>
          </cell>
          <cell r="N449" t="str">
            <v>叶小军</v>
          </cell>
          <cell r="O449">
            <v>59</v>
          </cell>
          <cell r="P449" t="str">
            <v>辜英琼</v>
          </cell>
        </row>
        <row r="450">
          <cell r="A450" t="str">
            <v>51342219960804273X</v>
          </cell>
          <cell r="B450">
            <v>9</v>
          </cell>
          <cell r="C450" t="str">
            <v>车小军</v>
          </cell>
          <cell r="D450">
            <v>380</v>
          </cell>
          <cell r="E450">
            <v>73</v>
          </cell>
          <cell r="F450" t="str">
            <v>肖锐</v>
          </cell>
          <cell r="G450">
            <v>91</v>
          </cell>
          <cell r="H450" t="str">
            <v>赵云川</v>
          </cell>
          <cell r="I450">
            <v>77</v>
          </cell>
          <cell r="J450" t="str">
            <v>彭丹</v>
          </cell>
          <cell r="K450">
            <v>40</v>
          </cell>
          <cell r="L450" t="str">
            <v>赵建超</v>
          </cell>
          <cell r="M450">
            <v>41</v>
          </cell>
          <cell r="N450" t="str">
            <v>郑福全</v>
          </cell>
          <cell r="O450">
            <v>58</v>
          </cell>
          <cell r="P450" t="str">
            <v>杜建清</v>
          </cell>
        </row>
        <row r="451">
          <cell r="A451" t="str">
            <v>513422200310021720</v>
          </cell>
          <cell r="B451">
            <v>6</v>
          </cell>
          <cell r="C451" t="str">
            <v>李荣融</v>
          </cell>
          <cell r="D451">
            <v>342</v>
          </cell>
          <cell r="E451">
            <v>78</v>
          </cell>
          <cell r="F451" t="str">
            <v>易涛</v>
          </cell>
          <cell r="G451">
            <v>103</v>
          </cell>
          <cell r="H451" t="str">
            <v>央宗娜姆</v>
          </cell>
          <cell r="I451">
            <v>52</v>
          </cell>
          <cell r="J451" t="str">
            <v>彭丹</v>
          </cell>
          <cell r="K451">
            <v>30</v>
          </cell>
          <cell r="L451" t="str">
            <v>王春波</v>
          </cell>
          <cell r="M451">
            <v>37</v>
          </cell>
          <cell r="N451" t="str">
            <v>叶小军</v>
          </cell>
          <cell r="O451">
            <v>42</v>
          </cell>
          <cell r="P451" t="str">
            <v>辜英琼</v>
          </cell>
        </row>
        <row r="452">
          <cell r="A452" t="str">
            <v>513423200109123975</v>
          </cell>
          <cell r="B452">
            <v>10</v>
          </cell>
          <cell r="C452" t="str">
            <v>毛青发</v>
          </cell>
          <cell r="D452">
            <v>470.5</v>
          </cell>
          <cell r="E452">
            <v>88</v>
          </cell>
          <cell r="F452" t="str">
            <v>陈丽娇</v>
          </cell>
          <cell r="G452">
            <v>90</v>
          </cell>
          <cell r="H452" t="str">
            <v>刘宗林</v>
          </cell>
          <cell r="I452">
            <v>90.5</v>
          </cell>
          <cell r="J452" t="str">
            <v>拉初</v>
          </cell>
          <cell r="K452">
            <v>50</v>
          </cell>
          <cell r="L452" t="str">
            <v>王友春</v>
          </cell>
          <cell r="M452">
            <v>68</v>
          </cell>
          <cell r="N452" t="str">
            <v>叶小军</v>
          </cell>
          <cell r="O452">
            <v>84</v>
          </cell>
          <cell r="P452" t="str">
            <v>高琴</v>
          </cell>
        </row>
        <row r="453">
          <cell r="A453" t="str">
            <v>513422200311060019</v>
          </cell>
          <cell r="B453">
            <v>6</v>
          </cell>
          <cell r="C453" t="str">
            <v>达珍普祖</v>
          </cell>
          <cell r="D453">
            <v>276.5</v>
          </cell>
          <cell r="E453">
            <v>87</v>
          </cell>
          <cell r="F453" t="str">
            <v>易涛</v>
          </cell>
          <cell r="G453">
            <v>70</v>
          </cell>
          <cell r="H453" t="str">
            <v>央宗娜姆</v>
          </cell>
          <cell r="I453">
            <v>47.5</v>
          </cell>
          <cell r="J453" t="str">
            <v>彭丹</v>
          </cell>
          <cell r="K453">
            <v>23</v>
          </cell>
          <cell r="L453" t="str">
            <v>王春波</v>
          </cell>
          <cell r="M453">
            <v>18</v>
          </cell>
          <cell r="N453" t="str">
            <v>叶小军</v>
          </cell>
          <cell r="O453">
            <v>31</v>
          </cell>
          <cell r="P453" t="str">
            <v>辜英琼</v>
          </cell>
        </row>
        <row r="454">
          <cell r="A454" t="str">
            <v>513422200012010919</v>
          </cell>
          <cell r="B454">
            <v>6</v>
          </cell>
          <cell r="C454" t="str">
            <v>毛金才</v>
          </cell>
          <cell r="D454">
            <v>369</v>
          </cell>
          <cell r="E454">
            <v>81</v>
          </cell>
          <cell r="F454" t="str">
            <v>易涛</v>
          </cell>
          <cell r="G454">
            <v>75</v>
          </cell>
          <cell r="H454" t="str">
            <v>央宗娜姆</v>
          </cell>
          <cell r="I454">
            <v>88</v>
          </cell>
          <cell r="J454" t="str">
            <v>彭丹</v>
          </cell>
          <cell r="K454">
            <v>42</v>
          </cell>
          <cell r="L454" t="str">
            <v>王春波</v>
          </cell>
          <cell r="M454">
            <v>40</v>
          </cell>
          <cell r="N454" t="str">
            <v>叶小军</v>
          </cell>
          <cell r="O454">
            <v>43</v>
          </cell>
          <cell r="P454" t="str">
            <v>辜英琼</v>
          </cell>
        </row>
        <row r="455">
          <cell r="A455" t="str">
            <v>513422200201010969</v>
          </cell>
          <cell r="B455">
            <v>8</v>
          </cell>
          <cell r="C455" t="str">
            <v>陈阿青</v>
          </cell>
          <cell r="D455">
            <v>278</v>
          </cell>
          <cell r="E455">
            <v>65</v>
          </cell>
          <cell r="F455" t="str">
            <v>陈丽娇</v>
          </cell>
          <cell r="G455">
            <v>56</v>
          </cell>
          <cell r="H455" t="str">
            <v>李黎明</v>
          </cell>
          <cell r="I455">
            <v>78</v>
          </cell>
          <cell r="J455" t="str">
            <v>曾佳瑶</v>
          </cell>
          <cell r="K455">
            <v>18</v>
          </cell>
          <cell r="L455" t="str">
            <v>王友春</v>
          </cell>
          <cell r="M455">
            <v>16</v>
          </cell>
          <cell r="N455" t="str">
            <v>万饶</v>
          </cell>
          <cell r="O455">
            <v>45</v>
          </cell>
          <cell r="P455" t="str">
            <v>彭桦</v>
          </cell>
        </row>
        <row r="456">
          <cell r="A456" t="str">
            <v>513422200301105615</v>
          </cell>
          <cell r="B456">
            <v>11</v>
          </cell>
          <cell r="C456" t="str">
            <v>邱子卡</v>
          </cell>
          <cell r="D456">
            <v>488.5</v>
          </cell>
          <cell r="E456">
            <v>89</v>
          </cell>
          <cell r="F456" t="str">
            <v>易涛</v>
          </cell>
          <cell r="G456">
            <v>112</v>
          </cell>
          <cell r="H456" t="str">
            <v>央宗娜姆</v>
          </cell>
          <cell r="I456">
            <v>109.5</v>
          </cell>
          <cell r="J456" t="str">
            <v>曾佳瑶</v>
          </cell>
          <cell r="K456">
            <v>60</v>
          </cell>
          <cell r="L456" t="str">
            <v>赵建超</v>
          </cell>
          <cell r="M456">
            <v>44</v>
          </cell>
          <cell r="N456" t="str">
            <v>万饶</v>
          </cell>
          <cell r="O456">
            <v>74</v>
          </cell>
          <cell r="P456" t="str">
            <v>张弘</v>
          </cell>
        </row>
        <row r="457">
          <cell r="A457" t="str">
            <v>513422200307066629</v>
          </cell>
          <cell r="B457">
            <v>10</v>
          </cell>
          <cell r="C457" t="str">
            <v>董建英</v>
          </cell>
          <cell r="D457">
            <v>443.5</v>
          </cell>
          <cell r="E457">
            <v>90</v>
          </cell>
          <cell r="F457" t="str">
            <v>陈丽娇</v>
          </cell>
          <cell r="G457">
            <v>112</v>
          </cell>
          <cell r="H457" t="str">
            <v>刘宗林</v>
          </cell>
          <cell r="I457">
            <v>107.5</v>
          </cell>
          <cell r="J457" t="str">
            <v>拉初</v>
          </cell>
          <cell r="K457">
            <v>37</v>
          </cell>
          <cell r="L457" t="str">
            <v>王友春</v>
          </cell>
          <cell r="M457">
            <v>41</v>
          </cell>
          <cell r="N457" t="str">
            <v>叶小军</v>
          </cell>
          <cell r="O457">
            <v>56</v>
          </cell>
          <cell r="P457" t="str">
            <v>高琴</v>
          </cell>
        </row>
        <row r="458">
          <cell r="A458" t="str">
            <v>513422200211271329</v>
          </cell>
          <cell r="B458">
            <v>11</v>
          </cell>
          <cell r="C458" t="str">
            <v>马红英</v>
          </cell>
          <cell r="D458">
            <v>435.5</v>
          </cell>
          <cell r="E458">
            <v>97</v>
          </cell>
          <cell r="F458" t="str">
            <v>易涛</v>
          </cell>
          <cell r="G458">
            <v>91</v>
          </cell>
          <cell r="H458" t="str">
            <v>央宗娜姆</v>
          </cell>
          <cell r="I458">
            <v>106.5</v>
          </cell>
          <cell r="J458" t="str">
            <v>曾佳瑶</v>
          </cell>
          <cell r="K458">
            <v>43</v>
          </cell>
          <cell r="L458" t="str">
            <v>赵建超</v>
          </cell>
          <cell r="M458">
            <v>40</v>
          </cell>
          <cell r="N458" t="str">
            <v>万饶</v>
          </cell>
          <cell r="O458">
            <v>58</v>
          </cell>
          <cell r="P458" t="str">
            <v>张弘</v>
          </cell>
        </row>
        <row r="459">
          <cell r="A459" t="str">
            <v>513422200401120011</v>
          </cell>
          <cell r="B459">
            <v>7</v>
          </cell>
          <cell r="C459" t="str">
            <v>毛光力</v>
          </cell>
          <cell r="D459">
            <v>272</v>
          </cell>
          <cell r="E459">
            <v>79</v>
          </cell>
          <cell r="F459" t="str">
            <v>肖锐</v>
          </cell>
          <cell r="G459">
            <v>48</v>
          </cell>
          <cell r="H459" t="str">
            <v>李黎明</v>
          </cell>
          <cell r="I459">
            <v>40</v>
          </cell>
          <cell r="J459" t="str">
            <v>彭丹</v>
          </cell>
          <cell r="K459">
            <v>30</v>
          </cell>
          <cell r="L459" t="str">
            <v>王春波</v>
          </cell>
          <cell r="M459">
            <v>31</v>
          </cell>
          <cell r="N459" t="str">
            <v>宋欣洲</v>
          </cell>
          <cell r="O459">
            <v>44</v>
          </cell>
          <cell r="P459" t="str">
            <v>彭桦</v>
          </cell>
        </row>
        <row r="460">
          <cell r="A460" t="str">
            <v>513422200402132516</v>
          </cell>
          <cell r="B460">
            <v>7</v>
          </cell>
          <cell r="C460" t="str">
            <v>杨成</v>
          </cell>
          <cell r="D460">
            <v>298.5</v>
          </cell>
          <cell r="E460">
            <v>71</v>
          </cell>
          <cell r="F460" t="str">
            <v>肖锐</v>
          </cell>
          <cell r="G460">
            <v>65</v>
          </cell>
          <cell r="H460" t="str">
            <v>李黎明</v>
          </cell>
          <cell r="I460">
            <v>45.5</v>
          </cell>
          <cell r="J460" t="str">
            <v>彭丹</v>
          </cell>
          <cell r="K460">
            <v>34</v>
          </cell>
          <cell r="L460" t="str">
            <v>王春波</v>
          </cell>
          <cell r="M460">
            <v>33</v>
          </cell>
          <cell r="N460" t="str">
            <v>宋欣洲</v>
          </cell>
          <cell r="O460">
            <v>50</v>
          </cell>
          <cell r="P460" t="str">
            <v>彭桦</v>
          </cell>
        </row>
        <row r="461">
          <cell r="A461" t="str">
            <v>513422200405020931</v>
          </cell>
          <cell r="B461">
            <v>6</v>
          </cell>
          <cell r="C461" t="str">
            <v>邓白林</v>
          </cell>
          <cell r="D461">
            <v>376.5</v>
          </cell>
          <cell r="E461">
            <v>78</v>
          </cell>
          <cell r="F461" t="str">
            <v>易涛</v>
          </cell>
          <cell r="G461">
            <v>78</v>
          </cell>
          <cell r="H461" t="str">
            <v>央宗娜姆</v>
          </cell>
          <cell r="I461">
            <v>42.5</v>
          </cell>
          <cell r="J461" t="str">
            <v>彭丹</v>
          </cell>
          <cell r="K461">
            <v>50</v>
          </cell>
          <cell r="L461" t="str">
            <v>王春波</v>
          </cell>
          <cell r="M461">
            <v>54</v>
          </cell>
          <cell r="N461" t="str">
            <v>叶小军</v>
          </cell>
          <cell r="O461">
            <v>74</v>
          </cell>
          <cell r="P461" t="str">
            <v>辜英琼</v>
          </cell>
        </row>
        <row r="462">
          <cell r="A462" t="str">
            <v>513422200009151518</v>
          </cell>
          <cell r="B462">
            <v>10</v>
          </cell>
          <cell r="C462" t="str">
            <v>杨挥</v>
          </cell>
          <cell r="D462">
            <v>383.5</v>
          </cell>
          <cell r="E462">
            <v>73</v>
          </cell>
          <cell r="F462" t="str">
            <v>陈丽娇</v>
          </cell>
          <cell r="G462">
            <v>89</v>
          </cell>
          <cell r="H462" t="str">
            <v>刘宗林</v>
          </cell>
          <cell r="I462">
            <v>71.5</v>
          </cell>
          <cell r="J462" t="str">
            <v>拉初</v>
          </cell>
          <cell r="K462">
            <v>44</v>
          </cell>
          <cell r="L462" t="str">
            <v>王友春</v>
          </cell>
          <cell r="M462">
            <v>48</v>
          </cell>
          <cell r="N462" t="str">
            <v>叶小军</v>
          </cell>
          <cell r="O462">
            <v>58</v>
          </cell>
          <cell r="P462" t="str">
            <v>高琴</v>
          </cell>
        </row>
        <row r="463">
          <cell r="A463" t="str">
            <v>51342220030527001X</v>
          </cell>
          <cell r="B463">
            <v>7</v>
          </cell>
          <cell r="C463" t="str">
            <v>赵朝富</v>
          </cell>
          <cell r="D463">
            <v>274.5</v>
          </cell>
          <cell r="E463">
            <v>64</v>
          </cell>
          <cell r="F463" t="str">
            <v>肖锐</v>
          </cell>
          <cell r="G463">
            <v>70</v>
          </cell>
          <cell r="H463" t="str">
            <v>李黎明</v>
          </cell>
          <cell r="I463">
            <v>56.5</v>
          </cell>
          <cell r="J463" t="str">
            <v>彭丹</v>
          </cell>
          <cell r="K463">
            <v>22</v>
          </cell>
          <cell r="L463" t="str">
            <v>王春波</v>
          </cell>
          <cell r="M463">
            <v>20</v>
          </cell>
          <cell r="N463" t="str">
            <v>宋欣洲</v>
          </cell>
          <cell r="O463">
            <v>42</v>
          </cell>
          <cell r="P463" t="str">
            <v>彭桦</v>
          </cell>
        </row>
        <row r="464">
          <cell r="A464" t="str">
            <v>51342220030718131X</v>
          </cell>
          <cell r="B464">
            <v>7</v>
          </cell>
          <cell r="C464" t="str">
            <v>马瓦作</v>
          </cell>
          <cell r="D464">
            <v>238</v>
          </cell>
          <cell r="E464">
            <v>67</v>
          </cell>
          <cell r="F464" t="str">
            <v>肖锐</v>
          </cell>
          <cell r="G464">
            <v>48</v>
          </cell>
          <cell r="H464" t="str">
            <v>李黎明</v>
          </cell>
          <cell r="I464">
            <v>38</v>
          </cell>
          <cell r="J464" t="str">
            <v>彭丹</v>
          </cell>
          <cell r="K464">
            <v>26</v>
          </cell>
          <cell r="L464" t="str">
            <v>王春波</v>
          </cell>
          <cell r="M464">
            <v>35</v>
          </cell>
          <cell r="N464" t="str">
            <v>宋欣洲</v>
          </cell>
          <cell r="O464">
            <v>24</v>
          </cell>
          <cell r="P464" t="str">
            <v>彭桦</v>
          </cell>
        </row>
        <row r="465">
          <cell r="A465" t="str">
            <v>513422200304161321</v>
          </cell>
          <cell r="B465">
            <v>11</v>
          </cell>
          <cell r="C465" t="str">
            <v>王英霞</v>
          </cell>
          <cell r="D465">
            <v>389.5</v>
          </cell>
          <cell r="E465">
            <v>85</v>
          </cell>
          <cell r="F465" t="str">
            <v>易涛</v>
          </cell>
          <cell r="G465">
            <v>87</v>
          </cell>
          <cell r="H465" t="str">
            <v>央宗娜姆</v>
          </cell>
          <cell r="I465">
            <v>96.5</v>
          </cell>
          <cell r="J465" t="str">
            <v>曾佳瑶</v>
          </cell>
          <cell r="K465">
            <v>40</v>
          </cell>
          <cell r="L465" t="str">
            <v>赵建超</v>
          </cell>
          <cell r="M465">
            <v>34</v>
          </cell>
          <cell r="N465" t="str">
            <v>万饶</v>
          </cell>
          <cell r="O465">
            <v>47</v>
          </cell>
          <cell r="P465" t="str">
            <v>张弘</v>
          </cell>
        </row>
        <row r="466">
          <cell r="A466" t="str">
            <v>51342220051025211X</v>
          </cell>
          <cell r="B466">
            <v>10</v>
          </cell>
          <cell r="C466" t="str">
            <v>张朝文</v>
          </cell>
          <cell r="D466">
            <v>450.5</v>
          </cell>
          <cell r="E466">
            <v>88</v>
          </cell>
          <cell r="F466" t="str">
            <v>陈丽娇</v>
          </cell>
          <cell r="G466">
            <v>106</v>
          </cell>
          <cell r="H466" t="str">
            <v>刘宗林</v>
          </cell>
          <cell r="I466">
            <v>93.5</v>
          </cell>
          <cell r="J466" t="str">
            <v>拉初</v>
          </cell>
          <cell r="K466">
            <v>53</v>
          </cell>
          <cell r="L466" t="str">
            <v>王友春</v>
          </cell>
          <cell r="M466">
            <v>40</v>
          </cell>
          <cell r="N466" t="str">
            <v>叶小军</v>
          </cell>
          <cell r="O466">
            <v>70</v>
          </cell>
          <cell r="P466" t="str">
            <v>高琴</v>
          </cell>
        </row>
        <row r="467">
          <cell r="A467" t="str">
            <v>513422200404120033</v>
          </cell>
          <cell r="B467">
            <v>9</v>
          </cell>
          <cell r="C467" t="str">
            <v>黄文新</v>
          </cell>
          <cell r="D467">
            <v>384</v>
          </cell>
          <cell r="E467">
            <v>78</v>
          </cell>
          <cell r="F467" t="str">
            <v>肖锐</v>
          </cell>
          <cell r="G467">
            <v>71</v>
          </cell>
          <cell r="H467" t="str">
            <v>赵云川</v>
          </cell>
          <cell r="I467">
            <v>71</v>
          </cell>
          <cell r="J467" t="str">
            <v>彭丹</v>
          </cell>
          <cell r="K467">
            <v>33</v>
          </cell>
          <cell r="L467" t="str">
            <v>赵建超</v>
          </cell>
          <cell r="M467">
            <v>72</v>
          </cell>
          <cell r="N467" t="str">
            <v>郑福全</v>
          </cell>
          <cell r="O467">
            <v>59</v>
          </cell>
          <cell r="P467" t="str">
            <v>杜建清</v>
          </cell>
        </row>
        <row r="468">
          <cell r="A468" t="str">
            <v>513422200308062128</v>
          </cell>
          <cell r="B468">
            <v>8</v>
          </cell>
          <cell r="C468" t="str">
            <v>次里那姆</v>
          </cell>
          <cell r="D468">
            <v>355.5</v>
          </cell>
          <cell r="E468">
            <v>88</v>
          </cell>
          <cell r="F468" t="str">
            <v>陈丽娇</v>
          </cell>
          <cell r="G468">
            <v>51</v>
          </cell>
          <cell r="H468" t="str">
            <v>李黎明</v>
          </cell>
          <cell r="I468">
            <v>96.5</v>
          </cell>
          <cell r="J468" t="str">
            <v>曾佳瑶</v>
          </cell>
          <cell r="K468">
            <v>34</v>
          </cell>
          <cell r="L468" t="str">
            <v>王友春</v>
          </cell>
          <cell r="M468">
            <v>31</v>
          </cell>
          <cell r="N468" t="str">
            <v>万饶</v>
          </cell>
          <cell r="O468">
            <v>55</v>
          </cell>
          <cell r="P468" t="str">
            <v>彭桦</v>
          </cell>
        </row>
        <row r="469">
          <cell r="A469" t="str">
            <v>513422200208176216</v>
          </cell>
          <cell r="B469">
            <v>9</v>
          </cell>
          <cell r="C469" t="str">
            <v>李永华</v>
          </cell>
          <cell r="D469">
            <v>406.5</v>
          </cell>
          <cell r="E469">
            <v>90</v>
          </cell>
          <cell r="F469" t="str">
            <v>肖锐</v>
          </cell>
          <cell r="G469">
            <v>95</v>
          </cell>
          <cell r="H469" t="str">
            <v>赵云川</v>
          </cell>
          <cell r="I469">
            <v>75.5</v>
          </cell>
          <cell r="J469" t="str">
            <v>彭丹</v>
          </cell>
          <cell r="K469">
            <v>44</v>
          </cell>
          <cell r="L469" t="str">
            <v>赵建超</v>
          </cell>
          <cell r="M469">
            <v>50</v>
          </cell>
          <cell r="N469" t="str">
            <v>郑福全</v>
          </cell>
          <cell r="O469">
            <v>52</v>
          </cell>
          <cell r="P469" t="str">
            <v>杜建清</v>
          </cell>
        </row>
        <row r="470">
          <cell r="A470" t="str">
            <v>513422200210092310</v>
          </cell>
          <cell r="B470">
            <v>7</v>
          </cell>
          <cell r="C470" t="str">
            <v>王小兵</v>
          </cell>
          <cell r="D470">
            <v>309.5</v>
          </cell>
          <cell r="E470">
            <v>78</v>
          </cell>
          <cell r="F470" t="str">
            <v>肖锐</v>
          </cell>
          <cell r="G470">
            <v>60</v>
          </cell>
          <cell r="H470" t="str">
            <v>李黎明</v>
          </cell>
          <cell r="I470">
            <v>56.5</v>
          </cell>
          <cell r="J470" t="str">
            <v>彭丹</v>
          </cell>
          <cell r="K470">
            <v>30</v>
          </cell>
          <cell r="L470" t="str">
            <v>王春波</v>
          </cell>
          <cell r="M470">
            <v>37</v>
          </cell>
          <cell r="N470" t="str">
            <v>宋欣洲</v>
          </cell>
          <cell r="O470">
            <v>48</v>
          </cell>
          <cell r="P470" t="str">
            <v>彭桦</v>
          </cell>
        </row>
        <row r="471">
          <cell r="A471" t="str">
            <v>513422200308082719</v>
          </cell>
          <cell r="B471">
            <v>9</v>
          </cell>
          <cell r="C471" t="str">
            <v>魏洋</v>
          </cell>
          <cell r="D471">
            <v>297.5</v>
          </cell>
          <cell r="E471">
            <v>67</v>
          </cell>
          <cell r="F471" t="str">
            <v>肖锐</v>
          </cell>
          <cell r="G471">
            <v>84</v>
          </cell>
          <cell r="H471" t="str">
            <v>赵云川</v>
          </cell>
          <cell r="I471">
            <v>48.5</v>
          </cell>
          <cell r="J471" t="str">
            <v>彭丹</v>
          </cell>
          <cell r="K471">
            <v>33</v>
          </cell>
          <cell r="L471" t="str">
            <v>赵建超</v>
          </cell>
          <cell r="M471">
            <v>29</v>
          </cell>
          <cell r="N471" t="str">
            <v>郑福全</v>
          </cell>
          <cell r="O471">
            <v>36</v>
          </cell>
          <cell r="P471" t="str">
            <v>杜建清</v>
          </cell>
        </row>
        <row r="472">
          <cell r="A472" t="str">
            <v>513422200101146826</v>
          </cell>
          <cell r="B472">
            <v>11</v>
          </cell>
          <cell r="C472" t="str">
            <v>王次掉莫</v>
          </cell>
          <cell r="D472">
            <v>392</v>
          </cell>
          <cell r="E472">
            <v>81</v>
          </cell>
          <cell r="F472" t="str">
            <v>易涛</v>
          </cell>
          <cell r="G472">
            <v>109</v>
          </cell>
          <cell r="H472" t="str">
            <v>央宗娜姆</v>
          </cell>
          <cell r="I472">
            <v>69</v>
          </cell>
          <cell r="J472" t="str">
            <v>曾佳瑶</v>
          </cell>
          <cell r="K472">
            <v>45</v>
          </cell>
          <cell r="L472" t="str">
            <v>赵建超</v>
          </cell>
          <cell r="M472">
            <v>33</v>
          </cell>
          <cell r="N472" t="str">
            <v>万饶</v>
          </cell>
          <cell r="O472">
            <v>55</v>
          </cell>
          <cell r="P472" t="str">
            <v>张弘</v>
          </cell>
        </row>
        <row r="473">
          <cell r="A473" t="str">
            <v>513422200303264812</v>
          </cell>
          <cell r="B473">
            <v>7</v>
          </cell>
          <cell r="C473" t="str">
            <v>次尔苏朗</v>
          </cell>
          <cell r="D473">
            <v>284</v>
          </cell>
          <cell r="E473">
            <v>71</v>
          </cell>
          <cell r="F473" t="str">
            <v>肖锐</v>
          </cell>
          <cell r="G473">
            <v>71</v>
          </cell>
          <cell r="H473" t="str">
            <v>李黎明</v>
          </cell>
          <cell r="I473">
            <v>37</v>
          </cell>
          <cell r="J473" t="str">
            <v>彭丹</v>
          </cell>
          <cell r="K473">
            <v>22</v>
          </cell>
          <cell r="L473" t="str">
            <v>王春波</v>
          </cell>
          <cell r="M473">
            <v>39</v>
          </cell>
          <cell r="N473" t="str">
            <v>宋欣洲</v>
          </cell>
          <cell r="O473">
            <v>44</v>
          </cell>
          <cell r="P473" t="str">
            <v>彭桦</v>
          </cell>
        </row>
        <row r="474">
          <cell r="A474" t="str">
            <v>513422200209010015</v>
          </cell>
          <cell r="B474">
            <v>9</v>
          </cell>
          <cell r="C474" t="str">
            <v>马海峰</v>
          </cell>
          <cell r="D474">
            <v>391</v>
          </cell>
          <cell r="E474">
            <v>79</v>
          </cell>
          <cell r="F474" t="str">
            <v>肖锐</v>
          </cell>
          <cell r="G474">
            <v>103</v>
          </cell>
          <cell r="H474" t="str">
            <v>赵云川</v>
          </cell>
          <cell r="I474">
            <v>62</v>
          </cell>
          <cell r="J474" t="str">
            <v>彭丹</v>
          </cell>
          <cell r="K474">
            <v>49</v>
          </cell>
          <cell r="L474" t="str">
            <v>赵建超</v>
          </cell>
          <cell r="M474">
            <v>53</v>
          </cell>
          <cell r="N474" t="str">
            <v>郑福全</v>
          </cell>
          <cell r="O474">
            <v>45</v>
          </cell>
          <cell r="P474" t="str">
            <v>杜建清</v>
          </cell>
        </row>
        <row r="475">
          <cell r="A475" t="str">
            <v>513422200301032524</v>
          </cell>
          <cell r="B475">
            <v>8</v>
          </cell>
          <cell r="C475" t="str">
            <v>伍金美</v>
          </cell>
          <cell r="D475">
            <v>353.5</v>
          </cell>
          <cell r="E475">
            <v>93</v>
          </cell>
          <cell r="F475" t="str">
            <v>陈丽娇</v>
          </cell>
          <cell r="G475">
            <v>65</v>
          </cell>
          <cell r="H475" t="str">
            <v>李黎明</v>
          </cell>
          <cell r="I475">
            <v>75.5</v>
          </cell>
          <cell r="J475" t="str">
            <v>曾佳瑶</v>
          </cell>
          <cell r="K475">
            <v>36</v>
          </cell>
          <cell r="L475" t="str">
            <v>王友春</v>
          </cell>
          <cell r="M475">
            <v>21</v>
          </cell>
          <cell r="N475" t="str">
            <v>万饶</v>
          </cell>
          <cell r="O475">
            <v>63</v>
          </cell>
          <cell r="P475" t="str">
            <v>彭桦</v>
          </cell>
        </row>
        <row r="476">
          <cell r="A476" t="str">
            <v>513422200108152911</v>
          </cell>
          <cell r="B476">
            <v>6</v>
          </cell>
          <cell r="C476" t="str">
            <v>邱小华</v>
          </cell>
          <cell r="D476">
            <v>337.5</v>
          </cell>
          <cell r="E476">
            <v>66</v>
          </cell>
          <cell r="F476" t="str">
            <v>易涛</v>
          </cell>
          <cell r="G476">
            <v>90</v>
          </cell>
          <cell r="H476" t="str">
            <v>央宗娜姆</v>
          </cell>
          <cell r="I476">
            <v>44.5</v>
          </cell>
          <cell r="J476" t="str">
            <v>彭丹</v>
          </cell>
          <cell r="K476">
            <v>31</v>
          </cell>
          <cell r="L476" t="str">
            <v>王春波</v>
          </cell>
          <cell r="M476">
            <v>56</v>
          </cell>
          <cell r="N476" t="str">
            <v>叶小军</v>
          </cell>
          <cell r="O476">
            <v>50</v>
          </cell>
          <cell r="P476" t="str">
            <v>辜英琼</v>
          </cell>
        </row>
        <row r="477">
          <cell r="A477" t="str">
            <v>513422200403123611</v>
          </cell>
          <cell r="B477">
            <v>6</v>
          </cell>
          <cell r="C477" t="str">
            <v>李建兴</v>
          </cell>
          <cell r="D477">
            <v>359.5</v>
          </cell>
          <cell r="E477">
            <v>87</v>
          </cell>
          <cell r="F477" t="str">
            <v>易涛</v>
          </cell>
          <cell r="G477">
            <v>81</v>
          </cell>
          <cell r="H477" t="str">
            <v>央宗娜姆</v>
          </cell>
          <cell r="I477">
            <v>47.5</v>
          </cell>
          <cell r="J477" t="str">
            <v>彭丹</v>
          </cell>
          <cell r="K477">
            <v>29</v>
          </cell>
          <cell r="L477" t="str">
            <v>王春波</v>
          </cell>
          <cell r="M477">
            <v>53</v>
          </cell>
          <cell r="N477" t="str">
            <v>叶小军</v>
          </cell>
          <cell r="O477">
            <v>62</v>
          </cell>
          <cell r="P477" t="str">
            <v>辜英琼</v>
          </cell>
        </row>
        <row r="478">
          <cell r="A478" t="str">
            <v>51342220010405381X</v>
          </cell>
          <cell r="B478">
            <v>7</v>
          </cell>
          <cell r="C478" t="str">
            <v>杨建钢</v>
          </cell>
          <cell r="D478">
            <v>321</v>
          </cell>
          <cell r="E478">
            <v>62</v>
          </cell>
          <cell r="F478" t="str">
            <v>肖锐</v>
          </cell>
          <cell r="G478">
            <v>87</v>
          </cell>
          <cell r="H478" t="str">
            <v>李黎明</v>
          </cell>
          <cell r="I478">
            <v>27</v>
          </cell>
          <cell r="J478" t="str">
            <v>彭丹</v>
          </cell>
          <cell r="K478">
            <v>26</v>
          </cell>
          <cell r="L478" t="str">
            <v>王春波</v>
          </cell>
          <cell r="M478">
            <v>61</v>
          </cell>
          <cell r="N478" t="str">
            <v>宋欣洲</v>
          </cell>
          <cell r="O478">
            <v>58</v>
          </cell>
          <cell r="P478" t="str">
            <v>彭桦</v>
          </cell>
        </row>
        <row r="479">
          <cell r="A479" t="str">
            <v>513422200312235626</v>
          </cell>
          <cell r="B479">
            <v>8</v>
          </cell>
          <cell r="C479" t="str">
            <v>卓呷巴姆</v>
          </cell>
          <cell r="D479">
            <v>250.5</v>
          </cell>
          <cell r="E479">
            <v>73</v>
          </cell>
          <cell r="F479" t="str">
            <v>陈丽娇</v>
          </cell>
          <cell r="G479">
            <v>63</v>
          </cell>
          <cell r="H479" t="str">
            <v>李黎明</v>
          </cell>
          <cell r="I479">
            <v>41.5</v>
          </cell>
          <cell r="J479" t="str">
            <v>曾佳瑶</v>
          </cell>
          <cell r="K479">
            <v>23</v>
          </cell>
          <cell r="L479" t="str">
            <v>王友春</v>
          </cell>
          <cell r="M479">
            <v>19</v>
          </cell>
          <cell r="N479" t="str">
            <v>万饶</v>
          </cell>
          <cell r="O479">
            <v>31</v>
          </cell>
          <cell r="P479" t="str">
            <v>彭桦</v>
          </cell>
        </row>
        <row r="480">
          <cell r="A480" t="str">
            <v>513422200210015817</v>
          </cell>
          <cell r="B480">
            <v>10</v>
          </cell>
          <cell r="C480" t="str">
            <v>陈志云</v>
          </cell>
          <cell r="D480">
            <v>457</v>
          </cell>
          <cell r="E480">
            <v>75</v>
          </cell>
          <cell r="F480" t="str">
            <v>陈丽娇</v>
          </cell>
          <cell r="G480">
            <v>86</v>
          </cell>
          <cell r="H480" t="str">
            <v>刘宗林</v>
          </cell>
          <cell r="I480">
            <v>109</v>
          </cell>
          <cell r="J480" t="str">
            <v>拉初</v>
          </cell>
          <cell r="K480">
            <v>58</v>
          </cell>
          <cell r="L480" t="str">
            <v>王友春</v>
          </cell>
          <cell r="M480">
            <v>55</v>
          </cell>
          <cell r="N480" t="str">
            <v>叶小军</v>
          </cell>
          <cell r="O480">
            <v>74</v>
          </cell>
          <cell r="P480" t="str">
            <v>高琴</v>
          </cell>
        </row>
        <row r="481">
          <cell r="A481" t="str">
            <v>513422200406010065</v>
          </cell>
          <cell r="B481">
            <v>11</v>
          </cell>
          <cell r="C481" t="str">
            <v>杨帆</v>
          </cell>
          <cell r="D481">
            <v>469.5</v>
          </cell>
          <cell r="E481">
            <v>102</v>
          </cell>
          <cell r="F481" t="str">
            <v>易涛</v>
          </cell>
          <cell r="G481">
            <v>100</v>
          </cell>
          <cell r="H481" t="str">
            <v>央宗娜姆</v>
          </cell>
          <cell r="I481">
            <v>106.5</v>
          </cell>
          <cell r="J481" t="str">
            <v>曾佳瑶</v>
          </cell>
          <cell r="K481">
            <v>44</v>
          </cell>
          <cell r="L481" t="str">
            <v>赵建超</v>
          </cell>
          <cell r="M481">
            <v>52</v>
          </cell>
          <cell r="N481" t="str">
            <v>万饶</v>
          </cell>
          <cell r="O481">
            <v>65</v>
          </cell>
          <cell r="P481" t="str">
            <v>张弘</v>
          </cell>
        </row>
        <row r="482">
          <cell r="A482" t="str">
            <v>513422200304160310</v>
          </cell>
          <cell r="B482">
            <v>6</v>
          </cell>
          <cell r="C482" t="str">
            <v>仁青达瓦</v>
          </cell>
          <cell r="D482">
            <v>281</v>
          </cell>
          <cell r="E482">
            <v>77</v>
          </cell>
          <cell r="F482" t="str">
            <v>易涛</v>
          </cell>
          <cell r="G482">
            <v>66</v>
          </cell>
          <cell r="H482" t="str">
            <v>央宗娜姆</v>
          </cell>
          <cell r="I482">
            <v>54</v>
          </cell>
          <cell r="J482" t="str">
            <v>彭丹</v>
          </cell>
          <cell r="K482">
            <v>21</v>
          </cell>
          <cell r="L482" t="str">
            <v>王春波</v>
          </cell>
          <cell r="M482">
            <v>33</v>
          </cell>
          <cell r="N482" t="str">
            <v>叶小军</v>
          </cell>
          <cell r="O482">
            <v>30</v>
          </cell>
          <cell r="P482" t="str">
            <v>辜英琼</v>
          </cell>
        </row>
        <row r="483">
          <cell r="A483" t="str">
            <v>513422200305143627</v>
          </cell>
          <cell r="B483">
            <v>7</v>
          </cell>
          <cell r="C483" t="str">
            <v>许存瑶</v>
          </cell>
          <cell r="D483">
            <v>357.5</v>
          </cell>
          <cell r="E483">
            <v>79</v>
          </cell>
          <cell r="F483" t="str">
            <v>肖锐</v>
          </cell>
          <cell r="G483">
            <v>70</v>
          </cell>
          <cell r="H483" t="str">
            <v>李黎明</v>
          </cell>
          <cell r="I483">
            <v>75.5</v>
          </cell>
          <cell r="J483" t="str">
            <v>彭丹</v>
          </cell>
          <cell r="K483">
            <v>33</v>
          </cell>
          <cell r="L483" t="str">
            <v>王春波</v>
          </cell>
          <cell r="M483">
            <v>48</v>
          </cell>
          <cell r="N483" t="str">
            <v>宋欣洲</v>
          </cell>
          <cell r="O483">
            <v>52</v>
          </cell>
          <cell r="P483" t="str">
            <v>彭桦</v>
          </cell>
        </row>
        <row r="484">
          <cell r="A484" t="str">
            <v>513422200209174028</v>
          </cell>
          <cell r="B484">
            <v>7</v>
          </cell>
          <cell r="C484" t="str">
            <v>次尔拉初</v>
          </cell>
          <cell r="D484">
            <v>315.5</v>
          </cell>
          <cell r="E484">
            <v>78</v>
          </cell>
          <cell r="F484" t="str">
            <v>肖锐</v>
          </cell>
          <cell r="G484">
            <v>86</v>
          </cell>
          <cell r="H484" t="str">
            <v>李黎明</v>
          </cell>
          <cell r="I484">
            <v>66.5</v>
          </cell>
          <cell r="J484" t="str">
            <v>彭丹</v>
          </cell>
          <cell r="K484">
            <v>27</v>
          </cell>
          <cell r="L484" t="str">
            <v>王春波</v>
          </cell>
          <cell r="M484">
            <v>28</v>
          </cell>
          <cell r="N484" t="str">
            <v>宋欣洲</v>
          </cell>
          <cell r="O484">
            <v>30</v>
          </cell>
          <cell r="P484" t="str">
            <v>彭桦</v>
          </cell>
        </row>
        <row r="485">
          <cell r="A485" t="str">
            <v>513422200301150029</v>
          </cell>
          <cell r="B485">
            <v>11</v>
          </cell>
          <cell r="C485" t="str">
            <v>吕小燕</v>
          </cell>
          <cell r="D485">
            <v>433</v>
          </cell>
          <cell r="E485">
            <v>87</v>
          </cell>
          <cell r="F485" t="str">
            <v>易涛</v>
          </cell>
          <cell r="G485">
            <v>106</v>
          </cell>
          <cell r="H485" t="str">
            <v>央宗娜姆</v>
          </cell>
          <cell r="I485">
            <v>97</v>
          </cell>
          <cell r="J485" t="str">
            <v>曾佳瑶</v>
          </cell>
          <cell r="K485">
            <v>39</v>
          </cell>
          <cell r="L485" t="str">
            <v>赵建超</v>
          </cell>
          <cell r="M485">
            <v>41</v>
          </cell>
          <cell r="N485" t="str">
            <v>万饶</v>
          </cell>
          <cell r="O485">
            <v>63</v>
          </cell>
          <cell r="P485" t="str">
            <v>张弘</v>
          </cell>
        </row>
        <row r="486">
          <cell r="A486" t="str">
            <v>513422200408220015</v>
          </cell>
          <cell r="B486">
            <v>10</v>
          </cell>
          <cell r="C486" t="str">
            <v>幸家骋</v>
          </cell>
          <cell r="D486">
            <v>559</v>
          </cell>
          <cell r="E486">
            <v>90</v>
          </cell>
          <cell r="F486" t="str">
            <v>陈丽娇</v>
          </cell>
          <cell r="G486">
            <v>128</v>
          </cell>
          <cell r="H486" t="str">
            <v>刘宗林</v>
          </cell>
          <cell r="I486">
            <v>108</v>
          </cell>
          <cell r="J486" t="str">
            <v>拉初</v>
          </cell>
          <cell r="K486">
            <v>75</v>
          </cell>
          <cell r="L486" t="str">
            <v>王友春</v>
          </cell>
          <cell r="M486">
            <v>69</v>
          </cell>
          <cell r="N486" t="str">
            <v>叶小军</v>
          </cell>
          <cell r="O486">
            <v>89</v>
          </cell>
          <cell r="P486" t="str">
            <v>高琴</v>
          </cell>
        </row>
        <row r="487">
          <cell r="A487" t="str">
            <v>513422200210206613</v>
          </cell>
          <cell r="B487">
            <v>7</v>
          </cell>
          <cell r="C487" t="str">
            <v>何玉强</v>
          </cell>
          <cell r="D487">
            <v>278.5</v>
          </cell>
          <cell r="E487">
            <v>63</v>
          </cell>
          <cell r="F487" t="str">
            <v>肖锐</v>
          </cell>
          <cell r="G487">
            <v>87</v>
          </cell>
          <cell r="H487" t="str">
            <v>李黎明</v>
          </cell>
          <cell r="I487">
            <v>28.5</v>
          </cell>
          <cell r="J487" t="str">
            <v>彭丹</v>
          </cell>
          <cell r="K487">
            <v>31</v>
          </cell>
          <cell r="L487" t="str">
            <v>王春波</v>
          </cell>
          <cell r="M487">
            <v>30</v>
          </cell>
          <cell r="N487" t="str">
            <v>宋欣洲</v>
          </cell>
          <cell r="O487">
            <v>39</v>
          </cell>
          <cell r="P487" t="str">
            <v>彭桦</v>
          </cell>
        </row>
        <row r="488">
          <cell r="A488" t="str">
            <v>513422200308250321</v>
          </cell>
          <cell r="B488">
            <v>8</v>
          </cell>
          <cell r="C488" t="str">
            <v>次仁拉姆</v>
          </cell>
          <cell r="D488">
            <v>295.5</v>
          </cell>
          <cell r="E488">
            <v>81</v>
          </cell>
          <cell r="F488" t="str">
            <v>陈丽娇</v>
          </cell>
          <cell r="G488">
            <v>56</v>
          </cell>
          <cell r="H488" t="str">
            <v>李黎明</v>
          </cell>
          <cell r="I488">
            <v>65.5</v>
          </cell>
          <cell r="J488" t="str">
            <v>曾佳瑶</v>
          </cell>
          <cell r="K488">
            <v>25</v>
          </cell>
          <cell r="L488" t="str">
            <v>王友春</v>
          </cell>
          <cell r="M488">
            <v>23</v>
          </cell>
          <cell r="N488" t="str">
            <v>万饶</v>
          </cell>
          <cell r="O488">
            <v>45</v>
          </cell>
          <cell r="P488" t="str">
            <v>彭桦</v>
          </cell>
        </row>
        <row r="489">
          <cell r="A489" t="str">
            <v>513422200407262117</v>
          </cell>
          <cell r="B489">
            <v>11</v>
          </cell>
          <cell r="C489" t="str">
            <v>吕伍智</v>
          </cell>
          <cell r="D489">
            <v>449.5</v>
          </cell>
          <cell r="E489">
            <v>77</v>
          </cell>
          <cell r="F489" t="str">
            <v>易涛</v>
          </cell>
          <cell r="G489">
            <v>115</v>
          </cell>
          <cell r="H489" t="str">
            <v>央宗娜姆</v>
          </cell>
          <cell r="I489">
            <v>100.5</v>
          </cell>
          <cell r="J489" t="str">
            <v>曾佳瑶</v>
          </cell>
          <cell r="K489">
            <v>64</v>
          </cell>
          <cell r="L489" t="str">
            <v>赵建超</v>
          </cell>
          <cell r="M489">
            <v>27</v>
          </cell>
          <cell r="N489" t="str">
            <v>万饶</v>
          </cell>
          <cell r="O489">
            <v>66</v>
          </cell>
          <cell r="P489" t="str">
            <v>张弘</v>
          </cell>
        </row>
        <row r="490">
          <cell r="A490" t="str">
            <v>513422200111084411</v>
          </cell>
          <cell r="B490">
            <v>11</v>
          </cell>
          <cell r="C490" t="str">
            <v>李小龙</v>
          </cell>
          <cell r="D490">
            <v>408.5</v>
          </cell>
          <cell r="E490">
            <v>84</v>
          </cell>
          <cell r="F490" t="str">
            <v>易涛</v>
          </cell>
          <cell r="G490">
            <v>81</v>
          </cell>
          <cell r="H490" t="str">
            <v>央宗娜姆</v>
          </cell>
          <cell r="I490">
            <v>108.5</v>
          </cell>
          <cell r="J490" t="str">
            <v>曾佳瑶</v>
          </cell>
          <cell r="K490">
            <v>43</v>
          </cell>
          <cell r="L490" t="str">
            <v>赵建超</v>
          </cell>
          <cell r="M490">
            <v>37</v>
          </cell>
          <cell r="N490" t="str">
            <v>万饶</v>
          </cell>
          <cell r="O490">
            <v>55</v>
          </cell>
          <cell r="P490" t="str">
            <v>张弘</v>
          </cell>
        </row>
        <row r="491">
          <cell r="A491" t="str">
            <v>513422200206056421</v>
          </cell>
          <cell r="B491">
            <v>10</v>
          </cell>
          <cell r="C491" t="str">
            <v>益西其珍</v>
          </cell>
          <cell r="D491">
            <v>444</v>
          </cell>
          <cell r="E491">
            <v>89</v>
          </cell>
          <cell r="F491" t="str">
            <v>陈丽娇</v>
          </cell>
          <cell r="G491">
            <v>92</v>
          </cell>
          <cell r="H491" t="str">
            <v>刘宗林</v>
          </cell>
          <cell r="I491">
            <v>83</v>
          </cell>
          <cell r="J491" t="str">
            <v>拉初</v>
          </cell>
          <cell r="K491">
            <v>53</v>
          </cell>
          <cell r="L491" t="str">
            <v>王友春</v>
          </cell>
          <cell r="M491">
            <v>49</v>
          </cell>
          <cell r="N491" t="str">
            <v>叶小军</v>
          </cell>
          <cell r="O491">
            <v>78</v>
          </cell>
          <cell r="P491" t="str">
            <v>高琴</v>
          </cell>
        </row>
        <row r="492">
          <cell r="A492" t="str">
            <v>513422200401152515</v>
          </cell>
          <cell r="B492">
            <v>9</v>
          </cell>
          <cell r="C492" t="str">
            <v>吴学刚</v>
          </cell>
          <cell r="D492">
            <v>425.5</v>
          </cell>
          <cell r="E492">
            <v>82</v>
          </cell>
          <cell r="F492" t="str">
            <v>肖锐</v>
          </cell>
          <cell r="G492">
            <v>101</v>
          </cell>
          <cell r="H492" t="str">
            <v>赵云川</v>
          </cell>
          <cell r="I492">
            <v>85.5</v>
          </cell>
          <cell r="J492" t="str">
            <v>彭丹</v>
          </cell>
          <cell r="K492">
            <v>53</v>
          </cell>
          <cell r="L492" t="str">
            <v>赵建超</v>
          </cell>
          <cell r="M492">
            <v>52</v>
          </cell>
          <cell r="N492" t="str">
            <v>郑福全</v>
          </cell>
          <cell r="O492">
            <v>52</v>
          </cell>
          <cell r="P492" t="str">
            <v>杜建清</v>
          </cell>
        </row>
        <row r="493">
          <cell r="A493" t="str">
            <v>513422200111143813</v>
          </cell>
          <cell r="B493">
            <v>10</v>
          </cell>
          <cell r="C493" t="str">
            <v>陈长顺</v>
          </cell>
          <cell r="D493">
            <v>492.5</v>
          </cell>
          <cell r="E493">
            <v>84</v>
          </cell>
          <cell r="F493" t="str">
            <v>陈丽娇</v>
          </cell>
          <cell r="G493">
            <v>109</v>
          </cell>
          <cell r="H493" t="str">
            <v>刘宗林</v>
          </cell>
          <cell r="I493">
            <v>80.5</v>
          </cell>
          <cell r="J493" t="str">
            <v>拉初</v>
          </cell>
          <cell r="K493">
            <v>54</v>
          </cell>
          <cell r="L493" t="str">
            <v>王友春</v>
          </cell>
          <cell r="M493">
            <v>75</v>
          </cell>
          <cell r="N493" t="str">
            <v>叶小军</v>
          </cell>
          <cell r="O493">
            <v>90</v>
          </cell>
          <cell r="P493" t="str">
            <v>高琴</v>
          </cell>
        </row>
        <row r="494">
          <cell r="A494" t="str">
            <v>513422200310012912</v>
          </cell>
          <cell r="B494">
            <v>11</v>
          </cell>
          <cell r="C494" t="str">
            <v>吉歪哈</v>
          </cell>
          <cell r="D494">
            <v>431</v>
          </cell>
          <cell r="E494">
            <v>79</v>
          </cell>
          <cell r="F494" t="str">
            <v>易涛</v>
          </cell>
          <cell r="G494">
            <v>91</v>
          </cell>
          <cell r="H494" t="str">
            <v>央宗娜姆</v>
          </cell>
          <cell r="I494">
            <v>105</v>
          </cell>
          <cell r="J494" t="str">
            <v>曾佳瑶</v>
          </cell>
          <cell r="K494">
            <v>48</v>
          </cell>
          <cell r="L494" t="str">
            <v>赵建超</v>
          </cell>
          <cell r="M494">
            <v>49</v>
          </cell>
          <cell r="N494" t="str">
            <v>万饶</v>
          </cell>
          <cell r="O494">
            <v>59</v>
          </cell>
          <cell r="P494" t="str">
            <v>张弘</v>
          </cell>
        </row>
        <row r="495">
          <cell r="A495" t="str">
            <v>513422200206160317</v>
          </cell>
          <cell r="B495">
            <v>8</v>
          </cell>
          <cell r="C495" t="str">
            <v>仁青扎西</v>
          </cell>
          <cell r="D495">
            <v>222</v>
          </cell>
          <cell r="E495">
            <v>62</v>
          </cell>
          <cell r="F495" t="str">
            <v>陈丽娇</v>
          </cell>
          <cell r="G495">
            <v>52</v>
          </cell>
          <cell r="H495" t="str">
            <v>李黎明</v>
          </cell>
          <cell r="I495">
            <v>41</v>
          </cell>
          <cell r="J495" t="str">
            <v>曾佳瑶</v>
          </cell>
          <cell r="K495">
            <v>21</v>
          </cell>
          <cell r="L495" t="str">
            <v>王友春</v>
          </cell>
          <cell r="M495">
            <v>19</v>
          </cell>
          <cell r="N495" t="str">
            <v>万饶</v>
          </cell>
          <cell r="O495">
            <v>27</v>
          </cell>
          <cell r="P495" t="str">
            <v>彭桦</v>
          </cell>
        </row>
        <row r="496">
          <cell r="A496" t="str">
            <v>513422200406010049</v>
          </cell>
          <cell r="B496">
            <v>11</v>
          </cell>
          <cell r="C496" t="str">
            <v>杨航</v>
          </cell>
          <cell r="D496">
            <v>0</v>
          </cell>
          <cell r="E496"/>
          <cell r="F496" t="str">
            <v>易涛</v>
          </cell>
          <cell r="G496"/>
          <cell r="H496" t="str">
            <v>央宗娜姆</v>
          </cell>
          <cell r="I496"/>
          <cell r="J496" t="str">
            <v>曾佳瑶</v>
          </cell>
          <cell r="K496"/>
          <cell r="L496" t="str">
            <v>赵建超</v>
          </cell>
          <cell r="M496"/>
          <cell r="N496" t="str">
            <v>万饶</v>
          </cell>
          <cell r="O496"/>
          <cell r="P496" t="str">
            <v>张弘</v>
          </cell>
        </row>
        <row r="497">
          <cell r="A497" t="str">
            <v>51342220021110271X</v>
          </cell>
          <cell r="B497">
            <v>6</v>
          </cell>
          <cell r="C497" t="str">
            <v>陈杰</v>
          </cell>
          <cell r="D497">
            <v>321</v>
          </cell>
          <cell r="E497">
            <v>74</v>
          </cell>
          <cell r="F497" t="str">
            <v>易涛</v>
          </cell>
          <cell r="G497">
            <v>82</v>
          </cell>
          <cell r="H497" t="str">
            <v>央宗娜姆</v>
          </cell>
          <cell r="I497">
            <v>47</v>
          </cell>
          <cell r="J497" t="str">
            <v>彭丹</v>
          </cell>
          <cell r="K497">
            <v>37</v>
          </cell>
          <cell r="L497" t="str">
            <v>王春波</v>
          </cell>
          <cell r="M497">
            <v>43</v>
          </cell>
          <cell r="N497" t="str">
            <v>叶小军</v>
          </cell>
          <cell r="O497">
            <v>38</v>
          </cell>
          <cell r="P497" t="str">
            <v>辜英琼</v>
          </cell>
        </row>
        <row r="498">
          <cell r="A498" t="str">
            <v>51342220050520501x</v>
          </cell>
          <cell r="B498">
            <v>6</v>
          </cell>
          <cell r="C498" t="str">
            <v>姜才宝</v>
          </cell>
          <cell r="D498">
            <v>321.5</v>
          </cell>
          <cell r="E498">
            <v>78</v>
          </cell>
          <cell r="F498" t="str">
            <v>易涛</v>
          </cell>
          <cell r="G498">
            <v>80</v>
          </cell>
          <cell r="H498" t="str">
            <v>央宗娜姆</v>
          </cell>
          <cell r="I498">
            <v>61.5</v>
          </cell>
          <cell r="J498" t="str">
            <v>彭丹</v>
          </cell>
          <cell r="K498">
            <v>33</v>
          </cell>
          <cell r="L498" t="str">
            <v>王春波</v>
          </cell>
          <cell r="M498">
            <v>35</v>
          </cell>
          <cell r="N498" t="str">
            <v>叶小军</v>
          </cell>
          <cell r="O498">
            <v>34</v>
          </cell>
          <cell r="P498" t="str">
            <v>辜英琼</v>
          </cell>
        </row>
        <row r="499">
          <cell r="A499" t="str">
            <v>513422200309081742</v>
          </cell>
          <cell r="B499">
            <v>9</v>
          </cell>
          <cell r="C499" t="str">
            <v>鲁巫几</v>
          </cell>
          <cell r="D499">
            <v>420.5</v>
          </cell>
          <cell r="E499">
            <v>87</v>
          </cell>
          <cell r="F499" t="str">
            <v>肖锐</v>
          </cell>
          <cell r="G499">
            <v>109</v>
          </cell>
          <cell r="H499" t="str">
            <v>赵云川</v>
          </cell>
          <cell r="I499">
            <v>88.5</v>
          </cell>
          <cell r="J499" t="str">
            <v>彭丹</v>
          </cell>
          <cell r="K499">
            <v>29</v>
          </cell>
          <cell r="L499" t="str">
            <v>赵建超</v>
          </cell>
          <cell r="M499">
            <v>51</v>
          </cell>
          <cell r="N499" t="str">
            <v>郑福全</v>
          </cell>
          <cell r="O499">
            <v>56</v>
          </cell>
          <cell r="P499" t="str">
            <v>杜建清</v>
          </cell>
        </row>
        <row r="500">
          <cell r="A500" t="str">
            <v>513422200103052719</v>
          </cell>
          <cell r="B500">
            <v>7</v>
          </cell>
          <cell r="C500" t="str">
            <v>韩芳时</v>
          </cell>
          <cell r="D500">
            <v>320</v>
          </cell>
          <cell r="E500">
            <v>74</v>
          </cell>
          <cell r="F500" t="str">
            <v>肖锐</v>
          </cell>
          <cell r="G500">
            <v>65</v>
          </cell>
          <cell r="H500" t="str">
            <v>李黎明</v>
          </cell>
          <cell r="I500">
            <v>64</v>
          </cell>
          <cell r="J500" t="str">
            <v>彭丹</v>
          </cell>
          <cell r="K500">
            <v>33</v>
          </cell>
          <cell r="L500" t="str">
            <v>王春波</v>
          </cell>
          <cell r="M500">
            <v>40</v>
          </cell>
          <cell r="N500" t="str">
            <v>宋欣洲</v>
          </cell>
          <cell r="O500">
            <v>44</v>
          </cell>
          <cell r="P500" t="str">
            <v>彭桦</v>
          </cell>
        </row>
        <row r="501">
          <cell r="A501" t="str">
            <v>513422200403100049</v>
          </cell>
          <cell r="B501">
            <v>10</v>
          </cell>
          <cell r="C501" t="str">
            <v>马龙艳</v>
          </cell>
          <cell r="D501">
            <v>392.5</v>
          </cell>
          <cell r="E501">
            <v>91</v>
          </cell>
          <cell r="F501" t="str">
            <v>陈丽娇</v>
          </cell>
          <cell r="G501">
            <v>74</v>
          </cell>
          <cell r="H501" t="str">
            <v>刘宗林</v>
          </cell>
          <cell r="I501">
            <v>72.5</v>
          </cell>
          <cell r="J501" t="str">
            <v>拉初</v>
          </cell>
          <cell r="K501">
            <v>53</v>
          </cell>
          <cell r="L501" t="str">
            <v>王友春</v>
          </cell>
          <cell r="M501">
            <v>41</v>
          </cell>
          <cell r="N501" t="str">
            <v>叶小军</v>
          </cell>
          <cell r="O501">
            <v>61</v>
          </cell>
          <cell r="P501" t="str">
            <v>高琴</v>
          </cell>
        </row>
        <row r="502">
          <cell r="A502" t="str">
            <v>513422200105031719</v>
          </cell>
          <cell r="B502">
            <v>8</v>
          </cell>
          <cell r="C502" t="str">
            <v>熊文富</v>
          </cell>
          <cell r="D502">
            <v>317</v>
          </cell>
          <cell r="E502">
            <v>75</v>
          </cell>
          <cell r="F502" t="str">
            <v>陈丽娇</v>
          </cell>
          <cell r="G502">
            <v>62</v>
          </cell>
          <cell r="H502" t="str">
            <v>李黎明</v>
          </cell>
          <cell r="I502">
            <v>72</v>
          </cell>
          <cell r="J502" t="str">
            <v>曾佳瑶</v>
          </cell>
          <cell r="K502">
            <v>29</v>
          </cell>
          <cell r="L502" t="str">
            <v>王友春</v>
          </cell>
          <cell r="M502">
            <v>33</v>
          </cell>
          <cell r="N502" t="str">
            <v>万饶</v>
          </cell>
          <cell r="O502">
            <v>46</v>
          </cell>
          <cell r="P502" t="str">
            <v>彭桦</v>
          </cell>
        </row>
        <row r="503">
          <cell r="A503" t="str">
            <v>513422200510011519</v>
          </cell>
          <cell r="B503">
            <v>7</v>
          </cell>
          <cell r="C503" t="str">
            <v>李林慧</v>
          </cell>
          <cell r="D503">
            <v>371.5</v>
          </cell>
          <cell r="E503">
            <v>78</v>
          </cell>
          <cell r="F503" t="str">
            <v>肖锐</v>
          </cell>
          <cell r="G503">
            <v>80</v>
          </cell>
          <cell r="H503" t="str">
            <v>李黎明</v>
          </cell>
          <cell r="I503">
            <v>45.5</v>
          </cell>
          <cell r="J503" t="str">
            <v>彭丹</v>
          </cell>
          <cell r="K503">
            <v>35</v>
          </cell>
          <cell r="L503" t="str">
            <v>王春波</v>
          </cell>
          <cell r="M503">
            <v>70</v>
          </cell>
          <cell r="N503" t="str">
            <v>宋欣洲</v>
          </cell>
          <cell r="O503">
            <v>63</v>
          </cell>
          <cell r="P503" t="str">
            <v>彭桦</v>
          </cell>
        </row>
        <row r="504">
          <cell r="A504" t="str">
            <v>513422200004151121</v>
          </cell>
          <cell r="B504">
            <v>6</v>
          </cell>
          <cell r="C504" t="str">
            <v>王伍牛</v>
          </cell>
          <cell r="D504">
            <v>275.5</v>
          </cell>
          <cell r="E504">
            <v>83</v>
          </cell>
          <cell r="F504" t="str">
            <v>易涛</v>
          </cell>
          <cell r="G504">
            <v>56</v>
          </cell>
          <cell r="H504" t="str">
            <v>央宗娜姆</v>
          </cell>
          <cell r="I504">
            <v>56.5</v>
          </cell>
          <cell r="J504" t="str">
            <v>彭丹</v>
          </cell>
          <cell r="K504">
            <v>23</v>
          </cell>
          <cell r="L504" t="str">
            <v>王春波</v>
          </cell>
          <cell r="M504">
            <v>23</v>
          </cell>
          <cell r="N504" t="str">
            <v>叶小军</v>
          </cell>
          <cell r="O504">
            <v>34</v>
          </cell>
          <cell r="P504" t="str">
            <v>辜英琼</v>
          </cell>
        </row>
        <row r="505">
          <cell r="A505" t="str">
            <v>513422200406085016</v>
          </cell>
          <cell r="B505">
            <v>7</v>
          </cell>
          <cell r="C505" t="str">
            <v>杜基偏初</v>
          </cell>
          <cell r="D505">
            <v>391.5</v>
          </cell>
          <cell r="E505">
            <v>71</v>
          </cell>
          <cell r="F505" t="str">
            <v>肖锐</v>
          </cell>
          <cell r="G505">
            <v>88</v>
          </cell>
          <cell r="H505" t="str">
            <v>李黎明</v>
          </cell>
          <cell r="I505">
            <v>55.5</v>
          </cell>
          <cell r="J505" t="str">
            <v>彭丹</v>
          </cell>
          <cell r="K505">
            <v>44</v>
          </cell>
          <cell r="L505" t="str">
            <v>王春波</v>
          </cell>
          <cell r="M505">
            <v>58</v>
          </cell>
          <cell r="N505" t="str">
            <v>宋欣洲</v>
          </cell>
          <cell r="O505">
            <v>75</v>
          </cell>
          <cell r="P505" t="str">
            <v>彭桦</v>
          </cell>
        </row>
        <row r="506">
          <cell r="A506" t="str">
            <v>513422200401280015</v>
          </cell>
          <cell r="B506">
            <v>8</v>
          </cell>
          <cell r="C506" t="str">
            <v>贾雨鑫</v>
          </cell>
          <cell r="D506">
            <v>324.5</v>
          </cell>
          <cell r="E506">
            <v>67</v>
          </cell>
          <cell r="F506" t="str">
            <v>陈丽娇</v>
          </cell>
          <cell r="G506">
            <v>88</v>
          </cell>
          <cell r="H506" t="str">
            <v>李黎明</v>
          </cell>
          <cell r="I506">
            <v>35.5</v>
          </cell>
          <cell r="J506" t="str">
            <v>曾佳瑶</v>
          </cell>
          <cell r="K506">
            <v>49</v>
          </cell>
          <cell r="L506" t="str">
            <v>王友春</v>
          </cell>
          <cell r="M506">
            <v>18</v>
          </cell>
          <cell r="N506" t="str">
            <v>万饶</v>
          </cell>
          <cell r="O506">
            <v>67</v>
          </cell>
          <cell r="P506" t="str">
            <v>彭桦</v>
          </cell>
        </row>
        <row r="507">
          <cell r="A507" t="str">
            <v>513422200306156411</v>
          </cell>
          <cell r="B507">
            <v>8</v>
          </cell>
          <cell r="C507" t="str">
            <v>银丁杜吉</v>
          </cell>
          <cell r="D507">
            <v>351</v>
          </cell>
          <cell r="E507">
            <v>81</v>
          </cell>
          <cell r="F507" t="str">
            <v>陈丽娇</v>
          </cell>
          <cell r="G507">
            <v>95</v>
          </cell>
          <cell r="H507" t="str">
            <v>李黎明</v>
          </cell>
          <cell r="I507">
            <v>66</v>
          </cell>
          <cell r="J507" t="str">
            <v>曾佳瑶</v>
          </cell>
          <cell r="K507">
            <v>45</v>
          </cell>
          <cell r="L507" t="str">
            <v>王友春</v>
          </cell>
          <cell r="M507">
            <v>19</v>
          </cell>
          <cell r="N507" t="str">
            <v>万饶</v>
          </cell>
          <cell r="O507">
            <v>45</v>
          </cell>
          <cell r="P507" t="str">
            <v>彭桦</v>
          </cell>
        </row>
        <row r="508">
          <cell r="A508" t="str">
            <v>513422200401250027</v>
          </cell>
          <cell r="B508">
            <v>11</v>
          </cell>
          <cell r="C508" t="str">
            <v>卓玛央青</v>
          </cell>
          <cell r="D508">
            <v>461</v>
          </cell>
          <cell r="E508">
            <v>93</v>
          </cell>
          <cell r="F508" t="str">
            <v>易涛</v>
          </cell>
          <cell r="G508">
            <v>108</v>
          </cell>
          <cell r="H508" t="str">
            <v>央宗娜姆</v>
          </cell>
          <cell r="I508">
            <v>99</v>
          </cell>
          <cell r="J508" t="str">
            <v>曾佳瑶</v>
          </cell>
          <cell r="K508">
            <v>58</v>
          </cell>
          <cell r="L508" t="str">
            <v>赵建超</v>
          </cell>
          <cell r="M508">
            <v>37</v>
          </cell>
          <cell r="N508" t="str">
            <v>万饶</v>
          </cell>
          <cell r="O508">
            <v>66</v>
          </cell>
          <cell r="P508" t="str">
            <v>张弘</v>
          </cell>
        </row>
        <row r="509">
          <cell r="A509" t="str">
            <v>513422200312030030</v>
          </cell>
          <cell r="B509">
            <v>10</v>
          </cell>
          <cell r="C509" t="str">
            <v>格桑泽仁</v>
          </cell>
          <cell r="D509">
            <v>361</v>
          </cell>
          <cell r="E509">
            <v>81</v>
          </cell>
          <cell r="F509" t="str">
            <v>陈丽娇</v>
          </cell>
          <cell r="G509">
            <v>87</v>
          </cell>
          <cell r="H509" t="str">
            <v>刘宗林</v>
          </cell>
          <cell r="I509">
            <v>107</v>
          </cell>
          <cell r="J509" t="str">
            <v>拉初</v>
          </cell>
          <cell r="K509">
            <v>35</v>
          </cell>
          <cell r="L509" t="str">
            <v>王友春</v>
          </cell>
          <cell r="M509">
            <v>16</v>
          </cell>
          <cell r="N509" t="str">
            <v>叶小军</v>
          </cell>
          <cell r="O509">
            <v>35</v>
          </cell>
          <cell r="P509" t="str">
            <v>高琴</v>
          </cell>
        </row>
        <row r="510">
          <cell r="A510" t="str">
            <v>513422200408035426</v>
          </cell>
          <cell r="B510">
            <v>7</v>
          </cell>
          <cell r="C510" t="str">
            <v>骆云霞</v>
          </cell>
          <cell r="D510">
            <v>262</v>
          </cell>
          <cell r="E510">
            <v>68</v>
          </cell>
          <cell r="F510" t="str">
            <v>肖锐</v>
          </cell>
          <cell r="G510">
            <v>61</v>
          </cell>
          <cell r="H510" t="str">
            <v>李黎明</v>
          </cell>
          <cell r="I510">
            <v>35</v>
          </cell>
          <cell r="J510" t="str">
            <v>彭丹</v>
          </cell>
          <cell r="K510">
            <v>15</v>
          </cell>
          <cell r="L510" t="str">
            <v>王春波</v>
          </cell>
          <cell r="M510">
            <v>33</v>
          </cell>
          <cell r="N510" t="str">
            <v>宋欣洲</v>
          </cell>
          <cell r="O510">
            <v>50</v>
          </cell>
          <cell r="P510" t="str">
            <v>彭桦</v>
          </cell>
        </row>
        <row r="511">
          <cell r="A511" t="str">
            <v>513422200406012917</v>
          </cell>
          <cell r="B511">
            <v>6</v>
          </cell>
          <cell r="C511" t="str">
            <v>伍平</v>
          </cell>
          <cell r="D511">
            <v>356</v>
          </cell>
          <cell r="E511">
            <v>79</v>
          </cell>
          <cell r="F511" t="str">
            <v>易涛</v>
          </cell>
          <cell r="G511">
            <v>82</v>
          </cell>
          <cell r="H511" t="str">
            <v>央宗娜姆</v>
          </cell>
          <cell r="I511">
            <v>63</v>
          </cell>
          <cell r="J511" t="str">
            <v>彭丹</v>
          </cell>
          <cell r="K511">
            <v>53</v>
          </cell>
          <cell r="L511" t="str">
            <v>王春波</v>
          </cell>
          <cell r="M511">
            <v>33</v>
          </cell>
          <cell r="N511" t="str">
            <v>叶小军</v>
          </cell>
          <cell r="O511">
            <v>46</v>
          </cell>
          <cell r="P511" t="str">
            <v>辜英琼</v>
          </cell>
        </row>
        <row r="512">
          <cell r="A512" t="str">
            <v>513422200103066424</v>
          </cell>
          <cell r="B512">
            <v>8</v>
          </cell>
          <cell r="C512" t="str">
            <v>边玛拉姆</v>
          </cell>
          <cell r="D512">
            <v>243</v>
          </cell>
          <cell r="E512">
            <v>72</v>
          </cell>
          <cell r="F512" t="str">
            <v>陈丽娇</v>
          </cell>
          <cell r="G512">
            <v>41</v>
          </cell>
          <cell r="H512" t="str">
            <v>李黎明</v>
          </cell>
          <cell r="I512">
            <v>37</v>
          </cell>
          <cell r="J512" t="str">
            <v>曾佳瑶</v>
          </cell>
          <cell r="K512">
            <v>20</v>
          </cell>
          <cell r="L512" t="str">
            <v>王友春</v>
          </cell>
          <cell r="M512">
            <v>24</v>
          </cell>
          <cell r="N512" t="str">
            <v>万饶</v>
          </cell>
          <cell r="O512">
            <v>49</v>
          </cell>
          <cell r="P512" t="str">
            <v>彭桦</v>
          </cell>
        </row>
        <row r="513">
          <cell r="A513" t="str">
            <v>513422200305112126</v>
          </cell>
          <cell r="B513">
            <v>7</v>
          </cell>
          <cell r="C513" t="str">
            <v>王晓珍</v>
          </cell>
          <cell r="D513">
            <v>246.5</v>
          </cell>
          <cell r="E513">
            <v>73</v>
          </cell>
          <cell r="F513" t="str">
            <v>肖锐</v>
          </cell>
          <cell r="G513">
            <v>41</v>
          </cell>
          <cell r="H513" t="str">
            <v>李黎明</v>
          </cell>
          <cell r="I513">
            <v>36.5</v>
          </cell>
          <cell r="J513" t="str">
            <v>彭丹</v>
          </cell>
          <cell r="K513">
            <v>24</v>
          </cell>
          <cell r="L513" t="str">
            <v>王春波</v>
          </cell>
          <cell r="M513">
            <v>23</v>
          </cell>
          <cell r="N513" t="str">
            <v>宋欣洲</v>
          </cell>
          <cell r="O513">
            <v>49</v>
          </cell>
          <cell r="P513" t="str">
            <v>彭桦</v>
          </cell>
        </row>
        <row r="514">
          <cell r="A514" t="str">
            <v>51342220050108541X</v>
          </cell>
          <cell r="B514">
            <v>9</v>
          </cell>
          <cell r="C514" t="str">
            <v>鲁茸杜基</v>
          </cell>
          <cell r="D514">
            <v>363.5</v>
          </cell>
          <cell r="E514">
            <v>85</v>
          </cell>
          <cell r="F514" t="str">
            <v>肖锐</v>
          </cell>
          <cell r="G514">
            <v>85</v>
          </cell>
          <cell r="H514" t="str">
            <v>赵云川</v>
          </cell>
          <cell r="I514">
            <v>54.5</v>
          </cell>
          <cell r="J514" t="str">
            <v>彭丹</v>
          </cell>
          <cell r="K514">
            <v>42</v>
          </cell>
          <cell r="L514" t="str">
            <v>赵建超</v>
          </cell>
          <cell r="M514">
            <v>33</v>
          </cell>
          <cell r="N514" t="str">
            <v>郑福全</v>
          </cell>
          <cell r="O514">
            <v>64</v>
          </cell>
          <cell r="P514" t="str">
            <v>杜建清</v>
          </cell>
        </row>
        <row r="515">
          <cell r="A515" t="str">
            <v>513422200203191521</v>
          </cell>
          <cell r="B515">
            <v>7</v>
          </cell>
          <cell r="C515" t="str">
            <v>向阿几</v>
          </cell>
          <cell r="D515">
            <v>254.5</v>
          </cell>
          <cell r="E515">
            <v>74</v>
          </cell>
          <cell r="F515" t="str">
            <v>肖锐</v>
          </cell>
          <cell r="G515">
            <v>39</v>
          </cell>
          <cell r="H515" t="str">
            <v>李黎明</v>
          </cell>
          <cell r="I515">
            <v>65.5</v>
          </cell>
          <cell r="J515" t="str">
            <v>彭丹</v>
          </cell>
          <cell r="K515">
            <v>17</v>
          </cell>
          <cell r="L515" t="str">
            <v>王春波</v>
          </cell>
          <cell r="M515">
            <v>14</v>
          </cell>
          <cell r="N515" t="str">
            <v>宋欣洲</v>
          </cell>
          <cell r="O515">
            <v>45</v>
          </cell>
          <cell r="P515" t="str">
            <v>彭桦</v>
          </cell>
        </row>
        <row r="516">
          <cell r="A516" t="str">
            <v>513422200410171726</v>
          </cell>
          <cell r="B516">
            <v>7</v>
          </cell>
          <cell r="C516" t="str">
            <v>熊秋月</v>
          </cell>
          <cell r="D516">
            <v>387</v>
          </cell>
          <cell r="E516">
            <v>68</v>
          </cell>
          <cell r="F516" t="str">
            <v>肖锐</v>
          </cell>
          <cell r="G516">
            <v>96</v>
          </cell>
          <cell r="H516" t="str">
            <v>李黎明</v>
          </cell>
          <cell r="I516">
            <v>71</v>
          </cell>
          <cell r="J516" t="str">
            <v>彭丹</v>
          </cell>
          <cell r="K516">
            <v>36</v>
          </cell>
          <cell r="L516" t="str">
            <v>王春波</v>
          </cell>
          <cell r="M516">
            <v>45</v>
          </cell>
          <cell r="N516" t="str">
            <v>宋欣洲</v>
          </cell>
          <cell r="O516">
            <v>71</v>
          </cell>
          <cell r="P516" t="str">
            <v>彭桦</v>
          </cell>
        </row>
        <row r="517">
          <cell r="A517" t="str">
            <v>513422200402106625</v>
          </cell>
          <cell r="B517">
            <v>10</v>
          </cell>
          <cell r="C517" t="str">
            <v>杜吉香</v>
          </cell>
          <cell r="D517">
            <v>372.5</v>
          </cell>
          <cell r="E517">
            <v>82</v>
          </cell>
          <cell r="F517" t="str">
            <v>陈丽娇</v>
          </cell>
          <cell r="G517">
            <v>93</v>
          </cell>
          <cell r="H517" t="str">
            <v>刘宗林</v>
          </cell>
          <cell r="I517">
            <v>78.5</v>
          </cell>
          <cell r="J517" t="str">
            <v>拉初</v>
          </cell>
          <cell r="K517">
            <v>29</v>
          </cell>
          <cell r="L517" t="str">
            <v>王友春</v>
          </cell>
          <cell r="M517">
            <v>42</v>
          </cell>
          <cell r="N517" t="str">
            <v>叶小军</v>
          </cell>
          <cell r="O517">
            <v>48</v>
          </cell>
          <cell r="P517" t="str">
            <v>高琴</v>
          </cell>
        </row>
        <row r="518">
          <cell r="A518" t="str">
            <v>51342220021010131X</v>
          </cell>
          <cell r="B518">
            <v>7</v>
          </cell>
          <cell r="C518" t="str">
            <v>何打针</v>
          </cell>
          <cell r="D518">
            <v>333.5</v>
          </cell>
          <cell r="E518">
            <v>83</v>
          </cell>
          <cell r="F518" t="str">
            <v>肖锐</v>
          </cell>
          <cell r="G518">
            <v>84</v>
          </cell>
          <cell r="H518" t="str">
            <v>李黎明</v>
          </cell>
          <cell r="I518">
            <v>34.5</v>
          </cell>
          <cell r="J518" t="str">
            <v>彭丹</v>
          </cell>
          <cell r="K518">
            <v>36</v>
          </cell>
          <cell r="L518" t="str">
            <v>王春波</v>
          </cell>
          <cell r="M518">
            <v>51</v>
          </cell>
          <cell r="N518" t="str">
            <v>宋欣洲</v>
          </cell>
          <cell r="O518">
            <v>45</v>
          </cell>
          <cell r="P518" t="str">
            <v>彭桦</v>
          </cell>
        </row>
        <row r="519">
          <cell r="A519" t="str">
            <v>513422200511185625</v>
          </cell>
          <cell r="B519">
            <v>10</v>
          </cell>
          <cell r="C519" t="str">
            <v>吴春梅</v>
          </cell>
          <cell r="D519">
            <v>430.5</v>
          </cell>
          <cell r="E519">
            <v>86</v>
          </cell>
          <cell r="F519" t="str">
            <v>陈丽娇</v>
          </cell>
          <cell r="G519">
            <v>99</v>
          </cell>
          <cell r="H519" t="str">
            <v>刘宗林</v>
          </cell>
          <cell r="I519">
            <v>101.5</v>
          </cell>
          <cell r="J519" t="str">
            <v>拉初</v>
          </cell>
          <cell r="K519">
            <v>54</v>
          </cell>
          <cell r="L519" t="str">
            <v>王友春</v>
          </cell>
          <cell r="M519">
            <v>39</v>
          </cell>
          <cell r="N519" t="str">
            <v>叶小军</v>
          </cell>
          <cell r="O519">
            <v>51</v>
          </cell>
          <cell r="P519" t="str">
            <v>高琴</v>
          </cell>
        </row>
        <row r="520">
          <cell r="A520" t="str">
            <v>513422200304160011</v>
          </cell>
          <cell r="B520">
            <v>9</v>
          </cell>
          <cell r="C520" t="str">
            <v>伍岳兴</v>
          </cell>
          <cell r="D520">
            <v>310</v>
          </cell>
          <cell r="E520">
            <v>73</v>
          </cell>
          <cell r="F520" t="str">
            <v>肖锐</v>
          </cell>
          <cell r="G520">
            <v>88</v>
          </cell>
          <cell r="H520" t="str">
            <v>赵云川</v>
          </cell>
          <cell r="I520">
            <v>51</v>
          </cell>
          <cell r="J520" t="str">
            <v>彭丹</v>
          </cell>
          <cell r="K520">
            <v>29</v>
          </cell>
          <cell r="L520" t="str">
            <v>赵建超</v>
          </cell>
          <cell r="M520">
            <v>30</v>
          </cell>
          <cell r="N520" t="str">
            <v>郑福全</v>
          </cell>
          <cell r="O520">
            <v>39</v>
          </cell>
          <cell r="P520" t="str">
            <v>杜建清</v>
          </cell>
        </row>
        <row r="521">
          <cell r="A521" t="str">
            <v>513422200204160022</v>
          </cell>
          <cell r="B521">
            <v>11</v>
          </cell>
          <cell r="C521" t="str">
            <v>马海艳</v>
          </cell>
          <cell r="D521">
            <v>393</v>
          </cell>
          <cell r="E521">
            <v>88</v>
          </cell>
          <cell r="F521" t="str">
            <v>易涛</v>
          </cell>
          <cell r="G521">
            <v>89</v>
          </cell>
          <cell r="H521" t="str">
            <v>央宗娜姆</v>
          </cell>
          <cell r="I521">
            <v>94</v>
          </cell>
          <cell r="J521" t="str">
            <v>曾佳瑶</v>
          </cell>
          <cell r="K521">
            <v>45</v>
          </cell>
          <cell r="L521" t="str">
            <v>赵建超</v>
          </cell>
          <cell r="M521">
            <v>27</v>
          </cell>
          <cell r="N521" t="str">
            <v>万饶</v>
          </cell>
          <cell r="O521">
            <v>50</v>
          </cell>
          <cell r="P521" t="str">
            <v>张弘</v>
          </cell>
        </row>
        <row r="522">
          <cell r="A522" t="str">
            <v>513422200105072924</v>
          </cell>
          <cell r="B522">
            <v>8</v>
          </cell>
          <cell r="C522" t="str">
            <v>甘春秀</v>
          </cell>
          <cell r="D522">
            <v>244</v>
          </cell>
          <cell r="E522">
            <v>60</v>
          </cell>
          <cell r="F522" t="str">
            <v>陈丽娇</v>
          </cell>
          <cell r="G522">
            <v>25</v>
          </cell>
          <cell r="H522" t="str">
            <v>李黎明</v>
          </cell>
          <cell r="I522">
            <v>41</v>
          </cell>
          <cell r="J522" t="str">
            <v>曾佳瑶</v>
          </cell>
          <cell r="K522">
            <v>22</v>
          </cell>
          <cell r="L522" t="str">
            <v>王友春</v>
          </cell>
          <cell r="M522">
            <v>28</v>
          </cell>
          <cell r="N522" t="str">
            <v>万饶</v>
          </cell>
          <cell r="O522">
            <v>68</v>
          </cell>
          <cell r="P522" t="str">
            <v>彭桦</v>
          </cell>
        </row>
        <row r="523">
          <cell r="A523" t="str">
            <v>513422200310111910</v>
          </cell>
          <cell r="B523">
            <v>11</v>
          </cell>
          <cell r="C523" t="str">
            <v>马海龙</v>
          </cell>
          <cell r="D523">
            <v>505.5</v>
          </cell>
          <cell r="E523">
            <v>91</v>
          </cell>
          <cell r="F523" t="str">
            <v>易涛</v>
          </cell>
          <cell r="G523">
            <v>123</v>
          </cell>
          <cell r="H523" t="str">
            <v>央宗娜姆</v>
          </cell>
          <cell r="I523">
            <v>77.5</v>
          </cell>
          <cell r="J523" t="str">
            <v>曾佳瑶</v>
          </cell>
          <cell r="K523">
            <v>65</v>
          </cell>
          <cell r="L523" t="str">
            <v>赵建超</v>
          </cell>
          <cell r="M523">
            <v>63</v>
          </cell>
          <cell r="N523" t="str">
            <v>万饶</v>
          </cell>
          <cell r="O523">
            <v>86</v>
          </cell>
          <cell r="P523" t="str">
            <v>张弘</v>
          </cell>
        </row>
        <row r="524">
          <cell r="A524" t="str">
            <v>513422200302240018</v>
          </cell>
          <cell r="B524">
            <v>10</v>
          </cell>
          <cell r="C524" t="str">
            <v>杨小华</v>
          </cell>
          <cell r="D524">
            <v>432.5</v>
          </cell>
          <cell r="E524">
            <v>77</v>
          </cell>
          <cell r="F524" t="str">
            <v>陈丽娇</v>
          </cell>
          <cell r="G524">
            <v>91</v>
          </cell>
          <cell r="H524" t="str">
            <v>刘宗林</v>
          </cell>
          <cell r="I524">
            <v>103.5</v>
          </cell>
          <cell r="J524" t="str">
            <v>拉初</v>
          </cell>
          <cell r="K524">
            <v>56</v>
          </cell>
          <cell r="L524" t="str">
            <v>王友春</v>
          </cell>
          <cell r="M524">
            <v>45</v>
          </cell>
          <cell r="N524" t="str">
            <v>叶小军</v>
          </cell>
          <cell r="O524">
            <v>60</v>
          </cell>
          <cell r="P524" t="str">
            <v>高琴</v>
          </cell>
        </row>
        <row r="525">
          <cell r="A525" t="str">
            <v>513422199901052312</v>
          </cell>
          <cell r="B525">
            <v>6</v>
          </cell>
          <cell r="C525" t="str">
            <v>甘陆金</v>
          </cell>
          <cell r="D525">
            <v>297.5</v>
          </cell>
          <cell r="E525">
            <v>80</v>
          </cell>
          <cell r="F525" t="str">
            <v>易涛</v>
          </cell>
          <cell r="G525">
            <v>79</v>
          </cell>
          <cell r="H525" t="str">
            <v>央宗娜姆</v>
          </cell>
          <cell r="I525">
            <v>42.5</v>
          </cell>
          <cell r="J525" t="str">
            <v>彭丹</v>
          </cell>
          <cell r="K525">
            <v>15</v>
          </cell>
          <cell r="L525" t="str">
            <v>王春波</v>
          </cell>
          <cell r="M525">
            <v>31</v>
          </cell>
          <cell r="N525" t="str">
            <v>叶小军</v>
          </cell>
          <cell r="O525">
            <v>50</v>
          </cell>
          <cell r="P525" t="str">
            <v>辜英琼</v>
          </cell>
        </row>
        <row r="526">
          <cell r="A526" t="str">
            <v>513422200503040012</v>
          </cell>
          <cell r="B526">
            <v>6</v>
          </cell>
          <cell r="C526" t="str">
            <v>沈兴杰</v>
          </cell>
          <cell r="D526">
            <v>287</v>
          </cell>
          <cell r="E526">
            <v>78</v>
          </cell>
          <cell r="F526" t="str">
            <v>易涛</v>
          </cell>
          <cell r="G526">
            <v>82</v>
          </cell>
          <cell r="H526" t="str">
            <v>央宗娜姆</v>
          </cell>
          <cell r="I526">
            <v>40</v>
          </cell>
          <cell r="J526" t="str">
            <v>彭丹</v>
          </cell>
          <cell r="K526">
            <v>23</v>
          </cell>
          <cell r="L526" t="str">
            <v>王春波</v>
          </cell>
          <cell r="M526">
            <v>33</v>
          </cell>
          <cell r="N526" t="str">
            <v>叶小军</v>
          </cell>
          <cell r="O526">
            <v>31</v>
          </cell>
          <cell r="P526" t="str">
            <v>辜英琼</v>
          </cell>
        </row>
        <row r="527">
          <cell r="A527" t="str">
            <v>513422200405162120</v>
          </cell>
          <cell r="B527">
            <v>10</v>
          </cell>
          <cell r="C527" t="str">
            <v>杨大青</v>
          </cell>
          <cell r="D527">
            <v>406</v>
          </cell>
          <cell r="E527">
            <v>74</v>
          </cell>
          <cell r="F527" t="str">
            <v>陈丽娇</v>
          </cell>
          <cell r="G527">
            <v>98</v>
          </cell>
          <cell r="H527" t="str">
            <v>刘宗林</v>
          </cell>
          <cell r="I527">
            <v>105</v>
          </cell>
          <cell r="J527" t="str">
            <v>拉初</v>
          </cell>
          <cell r="K527">
            <v>33</v>
          </cell>
          <cell r="L527" t="str">
            <v>王友春</v>
          </cell>
          <cell r="M527">
            <v>44</v>
          </cell>
          <cell r="N527" t="str">
            <v>叶小军</v>
          </cell>
          <cell r="O527">
            <v>52</v>
          </cell>
          <cell r="P527" t="str">
            <v>高琴</v>
          </cell>
        </row>
        <row r="528">
          <cell r="A528" t="str">
            <v>513422200407290046</v>
          </cell>
          <cell r="B528">
            <v>9</v>
          </cell>
          <cell r="C528" t="str">
            <v>张虹</v>
          </cell>
          <cell r="D528">
            <v>366</v>
          </cell>
          <cell r="E528">
            <v>71</v>
          </cell>
          <cell r="F528" t="str">
            <v>肖锐</v>
          </cell>
          <cell r="G528">
            <v>80</v>
          </cell>
          <cell r="H528" t="str">
            <v>赵云川</v>
          </cell>
          <cell r="I528">
            <v>106</v>
          </cell>
          <cell r="J528" t="str">
            <v>彭丹</v>
          </cell>
          <cell r="K528">
            <v>36</v>
          </cell>
          <cell r="L528" t="str">
            <v>赵建超</v>
          </cell>
          <cell r="M528">
            <v>28</v>
          </cell>
          <cell r="N528" t="str">
            <v>郑福全</v>
          </cell>
          <cell r="O528">
            <v>45</v>
          </cell>
          <cell r="P528" t="str">
            <v>杜建清</v>
          </cell>
        </row>
        <row r="529">
          <cell r="A529" t="str">
            <v>513422200401240013</v>
          </cell>
          <cell r="B529">
            <v>9</v>
          </cell>
          <cell r="C529" t="str">
            <v>张方涛</v>
          </cell>
          <cell r="D529">
            <v>364.5</v>
          </cell>
          <cell r="E529">
            <v>74</v>
          </cell>
          <cell r="F529" t="str">
            <v>肖锐</v>
          </cell>
          <cell r="G529">
            <v>89</v>
          </cell>
          <cell r="H529" t="str">
            <v>赵云川</v>
          </cell>
          <cell r="I529">
            <v>69.5</v>
          </cell>
          <cell r="J529" t="str">
            <v>彭丹</v>
          </cell>
          <cell r="K529">
            <v>45</v>
          </cell>
          <cell r="L529" t="str">
            <v>赵建超</v>
          </cell>
          <cell r="M529">
            <v>39</v>
          </cell>
          <cell r="N529" t="str">
            <v>郑福全</v>
          </cell>
          <cell r="O529">
            <v>48</v>
          </cell>
          <cell r="P529" t="str">
            <v>杜建清</v>
          </cell>
        </row>
        <row r="530">
          <cell r="A530" t="str">
            <v>513422200409282111</v>
          </cell>
          <cell r="B530">
            <v>11</v>
          </cell>
          <cell r="C530" t="str">
            <v>罗顺军</v>
          </cell>
          <cell r="D530">
            <v>405</v>
          </cell>
          <cell r="E530">
            <v>81</v>
          </cell>
          <cell r="F530" t="str">
            <v>易涛</v>
          </cell>
          <cell r="G530">
            <v>84</v>
          </cell>
          <cell r="H530" t="str">
            <v>央宗娜姆</v>
          </cell>
          <cell r="I530">
            <v>92</v>
          </cell>
          <cell r="J530" t="str">
            <v>曾佳瑶</v>
          </cell>
          <cell r="K530">
            <v>48</v>
          </cell>
          <cell r="L530" t="str">
            <v>赵建超</v>
          </cell>
          <cell r="M530">
            <v>37</v>
          </cell>
          <cell r="N530" t="str">
            <v>万饶</v>
          </cell>
          <cell r="O530">
            <v>63</v>
          </cell>
          <cell r="P530" t="str">
            <v>张弘</v>
          </cell>
        </row>
        <row r="531">
          <cell r="A531" t="str">
            <v>513422200411155023</v>
          </cell>
          <cell r="B531">
            <v>7</v>
          </cell>
          <cell r="C531" t="str">
            <v>余吓敏</v>
          </cell>
          <cell r="D531">
            <v>305</v>
          </cell>
          <cell r="E531">
            <v>64</v>
          </cell>
          <cell r="F531" t="str">
            <v>肖锐</v>
          </cell>
          <cell r="G531">
            <v>63</v>
          </cell>
          <cell r="H531" t="str">
            <v>李黎明</v>
          </cell>
          <cell r="I531">
            <v>56</v>
          </cell>
          <cell r="J531" t="str">
            <v>彭丹</v>
          </cell>
          <cell r="K531">
            <v>25</v>
          </cell>
          <cell r="L531" t="str">
            <v>王春波</v>
          </cell>
          <cell r="M531">
            <v>46</v>
          </cell>
          <cell r="N531" t="str">
            <v>宋欣洲</v>
          </cell>
          <cell r="O531">
            <v>51</v>
          </cell>
          <cell r="P531" t="str">
            <v>彭桦</v>
          </cell>
        </row>
        <row r="532">
          <cell r="A532" t="str">
            <v>513422200308200025</v>
          </cell>
          <cell r="B532">
            <v>7</v>
          </cell>
          <cell r="C532" t="str">
            <v>巫晓兰</v>
          </cell>
          <cell r="D532">
            <v>274</v>
          </cell>
          <cell r="E532">
            <v>93</v>
          </cell>
          <cell r="F532" t="str">
            <v>肖锐</v>
          </cell>
          <cell r="G532">
            <v>31</v>
          </cell>
          <cell r="H532" t="str">
            <v>李黎明</v>
          </cell>
          <cell r="I532">
            <v>54</v>
          </cell>
          <cell r="J532" t="str">
            <v>彭丹</v>
          </cell>
          <cell r="K532">
            <v>16</v>
          </cell>
          <cell r="L532" t="str">
            <v>王春波</v>
          </cell>
          <cell r="M532">
            <v>24</v>
          </cell>
          <cell r="N532" t="str">
            <v>宋欣洲</v>
          </cell>
          <cell r="O532">
            <v>56</v>
          </cell>
          <cell r="P532" t="str">
            <v>彭桦</v>
          </cell>
        </row>
        <row r="533">
          <cell r="A533" t="str">
            <v>513422200404140026</v>
          </cell>
          <cell r="B533">
            <v>11</v>
          </cell>
          <cell r="C533" t="str">
            <v>马跃玲</v>
          </cell>
          <cell r="D533">
            <v>386</v>
          </cell>
          <cell r="E533">
            <v>86</v>
          </cell>
          <cell r="F533" t="str">
            <v>易涛</v>
          </cell>
          <cell r="G533">
            <v>84</v>
          </cell>
          <cell r="H533" t="str">
            <v>央宗娜姆</v>
          </cell>
          <cell r="I533">
            <v>83</v>
          </cell>
          <cell r="J533" t="str">
            <v>曾佳瑶</v>
          </cell>
          <cell r="K533">
            <v>44</v>
          </cell>
          <cell r="L533" t="str">
            <v>赵建超</v>
          </cell>
          <cell r="M533">
            <v>32</v>
          </cell>
          <cell r="N533" t="str">
            <v>万饶</v>
          </cell>
          <cell r="O533">
            <v>57</v>
          </cell>
          <cell r="P533" t="str">
            <v>张弘</v>
          </cell>
        </row>
        <row r="534">
          <cell r="A534" t="str">
            <v>513422200210050313</v>
          </cell>
          <cell r="B534">
            <v>9</v>
          </cell>
          <cell r="C534" t="str">
            <v>张安宇</v>
          </cell>
          <cell r="D534">
            <v>408.5</v>
          </cell>
          <cell r="E534">
            <v>86</v>
          </cell>
          <cell r="F534" t="str">
            <v>肖锐</v>
          </cell>
          <cell r="G534">
            <v>92</v>
          </cell>
          <cell r="H534" t="str">
            <v>赵云川</v>
          </cell>
          <cell r="I534">
            <v>72.5</v>
          </cell>
          <cell r="J534" t="str">
            <v>彭丹</v>
          </cell>
          <cell r="K534">
            <v>48</v>
          </cell>
          <cell r="L534" t="str">
            <v>赵建超</v>
          </cell>
          <cell r="M534">
            <v>45</v>
          </cell>
          <cell r="N534" t="str">
            <v>郑福全</v>
          </cell>
          <cell r="O534">
            <v>65</v>
          </cell>
          <cell r="P534" t="str">
            <v>杜建清</v>
          </cell>
        </row>
        <row r="535">
          <cell r="A535" t="str">
            <v>513422200404061918</v>
          </cell>
          <cell r="B535">
            <v>6</v>
          </cell>
          <cell r="C535" t="str">
            <v>祝子古</v>
          </cell>
          <cell r="D535">
            <v>310</v>
          </cell>
          <cell r="E535">
            <v>79</v>
          </cell>
          <cell r="F535" t="str">
            <v>易涛</v>
          </cell>
          <cell r="G535">
            <v>83</v>
          </cell>
          <cell r="H535" t="str">
            <v>央宗娜姆</v>
          </cell>
          <cell r="I535">
            <v>42</v>
          </cell>
          <cell r="J535" t="str">
            <v>彭丹</v>
          </cell>
          <cell r="K535">
            <v>19</v>
          </cell>
          <cell r="L535" t="str">
            <v>王春波</v>
          </cell>
          <cell r="M535">
            <v>37</v>
          </cell>
          <cell r="N535" t="str">
            <v>叶小军</v>
          </cell>
          <cell r="O535">
            <v>50</v>
          </cell>
          <cell r="P535" t="str">
            <v>辜英琼</v>
          </cell>
        </row>
        <row r="536">
          <cell r="A536" t="str">
            <v>513422200401205023</v>
          </cell>
          <cell r="B536">
            <v>9</v>
          </cell>
          <cell r="C536" t="str">
            <v>次里拉木</v>
          </cell>
          <cell r="D536">
            <v>444.5</v>
          </cell>
          <cell r="E536">
            <v>79</v>
          </cell>
          <cell r="F536" t="str">
            <v>肖锐</v>
          </cell>
          <cell r="G536">
            <v>118</v>
          </cell>
          <cell r="H536" t="str">
            <v>赵云川</v>
          </cell>
          <cell r="I536">
            <v>104.5</v>
          </cell>
          <cell r="J536" t="str">
            <v>彭丹</v>
          </cell>
          <cell r="K536">
            <v>41</v>
          </cell>
          <cell r="L536" t="str">
            <v>赵建超</v>
          </cell>
          <cell r="M536">
            <v>51</v>
          </cell>
          <cell r="N536" t="str">
            <v>郑福全</v>
          </cell>
          <cell r="O536">
            <v>51</v>
          </cell>
          <cell r="P536" t="str">
            <v>杜建清</v>
          </cell>
        </row>
        <row r="537">
          <cell r="A537" t="str">
            <v>513422200310015013</v>
          </cell>
          <cell r="B537">
            <v>8</v>
          </cell>
          <cell r="C537" t="str">
            <v>李晓顺</v>
          </cell>
          <cell r="D537">
            <v>295.5</v>
          </cell>
          <cell r="E537">
            <v>65</v>
          </cell>
          <cell r="F537" t="str">
            <v>陈丽娇</v>
          </cell>
          <cell r="G537">
            <v>72</v>
          </cell>
          <cell r="H537" t="str">
            <v>李黎明</v>
          </cell>
          <cell r="I537">
            <v>36.5</v>
          </cell>
          <cell r="J537" t="str">
            <v>曾佳瑶</v>
          </cell>
          <cell r="K537">
            <v>22</v>
          </cell>
          <cell r="L537" t="str">
            <v>王友春</v>
          </cell>
          <cell r="M537">
            <v>48</v>
          </cell>
          <cell r="N537" t="str">
            <v>万饶</v>
          </cell>
          <cell r="O537">
            <v>52</v>
          </cell>
          <cell r="P537" t="str">
            <v>彭桦</v>
          </cell>
        </row>
        <row r="538">
          <cell r="A538" t="str">
            <v>513422200403114213</v>
          </cell>
          <cell r="B538">
            <v>10</v>
          </cell>
          <cell r="C538" t="str">
            <v>扎拉</v>
          </cell>
          <cell r="D538">
            <v>475</v>
          </cell>
          <cell r="E538">
            <v>90</v>
          </cell>
          <cell r="F538" t="str">
            <v>陈丽娇</v>
          </cell>
          <cell r="G538">
            <v>125</v>
          </cell>
          <cell r="H538" t="str">
            <v>刘宗林</v>
          </cell>
          <cell r="I538">
            <v>86</v>
          </cell>
          <cell r="J538" t="str">
            <v>拉初</v>
          </cell>
          <cell r="K538">
            <v>43</v>
          </cell>
          <cell r="L538" t="str">
            <v>王友春</v>
          </cell>
          <cell r="M538">
            <v>62</v>
          </cell>
          <cell r="N538" t="str">
            <v>叶小军</v>
          </cell>
          <cell r="O538">
            <v>69</v>
          </cell>
          <cell r="P538" t="str">
            <v>高琴</v>
          </cell>
        </row>
        <row r="539">
          <cell r="A539" t="str">
            <v>513422200404110046</v>
          </cell>
          <cell r="B539">
            <v>10</v>
          </cell>
          <cell r="C539" t="str">
            <v>呷绒祝玛</v>
          </cell>
          <cell r="D539">
            <v>445.5</v>
          </cell>
          <cell r="E539">
            <v>92</v>
          </cell>
          <cell r="F539" t="str">
            <v>陈丽娇</v>
          </cell>
          <cell r="G539">
            <v>107</v>
          </cell>
          <cell r="H539" t="str">
            <v>刘宗林</v>
          </cell>
          <cell r="I539">
            <v>92.5</v>
          </cell>
          <cell r="J539" t="str">
            <v>拉初</v>
          </cell>
          <cell r="K539">
            <v>47</v>
          </cell>
          <cell r="L539" t="str">
            <v>王友春</v>
          </cell>
          <cell r="M539">
            <v>39</v>
          </cell>
          <cell r="N539" t="str">
            <v>叶小军</v>
          </cell>
          <cell r="O539">
            <v>68</v>
          </cell>
          <cell r="P539" t="str">
            <v>高琴</v>
          </cell>
        </row>
        <row r="540">
          <cell r="A540" t="str">
            <v>513422200404140317</v>
          </cell>
          <cell r="B540">
            <v>6</v>
          </cell>
          <cell r="C540" t="str">
            <v>丹增益西</v>
          </cell>
          <cell r="D540">
            <v>242</v>
          </cell>
          <cell r="E540">
            <v>68</v>
          </cell>
          <cell r="F540" t="str">
            <v>易涛</v>
          </cell>
          <cell r="G540">
            <v>45</v>
          </cell>
          <cell r="H540" t="str">
            <v>央宗娜姆</v>
          </cell>
          <cell r="I540">
            <v>48</v>
          </cell>
          <cell r="J540" t="str">
            <v>彭丹</v>
          </cell>
          <cell r="K540">
            <v>26</v>
          </cell>
          <cell r="L540" t="str">
            <v>王春波</v>
          </cell>
          <cell r="M540">
            <v>25</v>
          </cell>
          <cell r="N540" t="str">
            <v>叶小军</v>
          </cell>
          <cell r="O540">
            <v>30</v>
          </cell>
          <cell r="P540" t="str">
            <v>辜英琼</v>
          </cell>
        </row>
        <row r="541">
          <cell r="A541" t="str">
            <v>513422200107041929</v>
          </cell>
          <cell r="B541">
            <v>10</v>
          </cell>
          <cell r="C541" t="str">
            <v>何志香</v>
          </cell>
          <cell r="D541">
            <v>395.5</v>
          </cell>
          <cell r="E541">
            <v>87</v>
          </cell>
          <cell r="F541" t="str">
            <v>陈丽娇</v>
          </cell>
          <cell r="G541">
            <v>74</v>
          </cell>
          <cell r="H541" t="str">
            <v>刘宗林</v>
          </cell>
          <cell r="I541">
            <v>89.5</v>
          </cell>
          <cell r="J541" t="str">
            <v>拉初</v>
          </cell>
          <cell r="K541">
            <v>52</v>
          </cell>
          <cell r="L541" t="str">
            <v>王友春</v>
          </cell>
          <cell r="M541">
            <v>42</v>
          </cell>
          <cell r="N541" t="str">
            <v>叶小军</v>
          </cell>
          <cell r="O541">
            <v>51</v>
          </cell>
          <cell r="P541" t="str">
            <v>高琴</v>
          </cell>
        </row>
        <row r="542">
          <cell r="A542" t="str">
            <v>513422200011252713</v>
          </cell>
          <cell r="B542">
            <v>6</v>
          </cell>
          <cell r="C542" t="str">
            <v>陶友林</v>
          </cell>
          <cell r="D542">
            <v>257</v>
          </cell>
          <cell r="E542">
            <v>63</v>
          </cell>
          <cell r="F542" t="str">
            <v>易涛</v>
          </cell>
          <cell r="G542">
            <v>66</v>
          </cell>
          <cell r="H542" t="str">
            <v>央宗娜姆</v>
          </cell>
          <cell r="I542">
            <v>41</v>
          </cell>
          <cell r="J542" t="str">
            <v>彭丹</v>
          </cell>
          <cell r="K542">
            <v>22</v>
          </cell>
          <cell r="L542" t="str">
            <v>王春波</v>
          </cell>
          <cell r="M542">
            <v>32</v>
          </cell>
          <cell r="N542" t="str">
            <v>叶小军</v>
          </cell>
          <cell r="O542">
            <v>33</v>
          </cell>
          <cell r="P542" t="str">
            <v>辜英琼</v>
          </cell>
        </row>
        <row r="543">
          <cell r="A543" t="str">
            <v>513422200302100031</v>
          </cell>
          <cell r="B543">
            <v>9</v>
          </cell>
          <cell r="C543" t="str">
            <v>伍文宁</v>
          </cell>
          <cell r="D543">
            <v>0</v>
          </cell>
          <cell r="E543"/>
          <cell r="F543" t="str">
            <v>肖锐</v>
          </cell>
          <cell r="G543"/>
          <cell r="H543" t="str">
            <v>赵云川</v>
          </cell>
          <cell r="I543"/>
          <cell r="J543" t="str">
            <v>彭丹</v>
          </cell>
          <cell r="K543"/>
          <cell r="L543" t="str">
            <v>赵建超</v>
          </cell>
          <cell r="M543"/>
          <cell r="N543" t="str">
            <v>郑福全</v>
          </cell>
          <cell r="O543"/>
          <cell r="P543" t="str">
            <v>杜建清</v>
          </cell>
        </row>
        <row r="544">
          <cell r="A544" t="str">
            <v>513422200311171915</v>
          </cell>
          <cell r="B544">
            <v>8</v>
          </cell>
          <cell r="C544" t="str">
            <v>马杰云</v>
          </cell>
          <cell r="D544">
            <v>284</v>
          </cell>
          <cell r="E544">
            <v>68</v>
          </cell>
          <cell r="F544" t="str">
            <v>陈丽娇</v>
          </cell>
          <cell r="G544">
            <v>71</v>
          </cell>
          <cell r="H544" t="str">
            <v>李黎明</v>
          </cell>
          <cell r="I544">
            <v>30</v>
          </cell>
          <cell r="J544" t="str">
            <v>曾佳瑶</v>
          </cell>
          <cell r="K544">
            <v>26</v>
          </cell>
          <cell r="L544" t="str">
            <v>王友春</v>
          </cell>
          <cell r="M544">
            <v>37</v>
          </cell>
          <cell r="N544" t="str">
            <v>万饶</v>
          </cell>
          <cell r="O544">
            <v>52</v>
          </cell>
          <cell r="P544" t="str">
            <v>彭桦</v>
          </cell>
        </row>
        <row r="545">
          <cell r="A545" t="str">
            <v>513422200210084812</v>
          </cell>
          <cell r="B545">
            <v>6</v>
          </cell>
          <cell r="C545" t="str">
            <v>鲁绒查理</v>
          </cell>
          <cell r="D545">
            <v>401.5</v>
          </cell>
          <cell r="E545">
            <v>91</v>
          </cell>
          <cell r="F545" t="str">
            <v>易涛</v>
          </cell>
          <cell r="G545">
            <v>72</v>
          </cell>
          <cell r="H545" t="str">
            <v>央宗娜姆</v>
          </cell>
          <cell r="I545">
            <v>82.5</v>
          </cell>
          <cell r="J545" t="str">
            <v>彭丹</v>
          </cell>
          <cell r="K545">
            <v>44</v>
          </cell>
          <cell r="L545" t="str">
            <v>王春波</v>
          </cell>
          <cell r="M545">
            <v>46</v>
          </cell>
          <cell r="N545" t="str">
            <v>叶小军</v>
          </cell>
          <cell r="O545">
            <v>66</v>
          </cell>
          <cell r="P545" t="str">
            <v>辜英琼</v>
          </cell>
        </row>
        <row r="546">
          <cell r="A546" t="str">
            <v>513422200206156414</v>
          </cell>
          <cell r="B546">
            <v>10</v>
          </cell>
          <cell r="C546" t="str">
            <v>鲁绒次仁</v>
          </cell>
          <cell r="D546">
            <v>468</v>
          </cell>
          <cell r="E546">
            <v>72</v>
          </cell>
          <cell r="F546" t="str">
            <v>陈丽娇</v>
          </cell>
          <cell r="G546">
            <v>109</v>
          </cell>
          <cell r="H546" t="str">
            <v>刘宗林</v>
          </cell>
          <cell r="I546">
            <v>76</v>
          </cell>
          <cell r="J546" t="str">
            <v>拉初</v>
          </cell>
          <cell r="K546">
            <v>76</v>
          </cell>
          <cell r="L546" t="str">
            <v>王友春</v>
          </cell>
          <cell r="M546">
            <v>61</v>
          </cell>
          <cell r="N546" t="str">
            <v>叶小军</v>
          </cell>
          <cell r="O546">
            <v>74</v>
          </cell>
          <cell r="P546" t="str">
            <v>高琴</v>
          </cell>
        </row>
        <row r="547">
          <cell r="A547" t="str">
            <v>513422200201051517</v>
          </cell>
          <cell r="B547">
            <v>11</v>
          </cell>
          <cell r="C547" t="str">
            <v>马阿卡</v>
          </cell>
          <cell r="D547">
            <v>494.5</v>
          </cell>
          <cell r="E547">
            <v>79</v>
          </cell>
          <cell r="F547" t="str">
            <v>易涛</v>
          </cell>
          <cell r="G547">
            <v>88</v>
          </cell>
          <cell r="H547" t="str">
            <v>央宗娜姆</v>
          </cell>
          <cell r="I547">
            <v>90.5</v>
          </cell>
          <cell r="J547" t="str">
            <v>曾佳瑶</v>
          </cell>
          <cell r="K547">
            <v>67</v>
          </cell>
          <cell r="L547" t="str">
            <v>赵建超</v>
          </cell>
          <cell r="M547">
            <v>89</v>
          </cell>
          <cell r="N547" t="str">
            <v>万饶</v>
          </cell>
          <cell r="O547">
            <v>81</v>
          </cell>
          <cell r="P547" t="str">
            <v>张弘</v>
          </cell>
        </row>
        <row r="548">
          <cell r="A548" t="str">
            <v>513422200408312921</v>
          </cell>
          <cell r="B548">
            <v>8</v>
          </cell>
          <cell r="C548" t="str">
            <v>严正芳</v>
          </cell>
          <cell r="D548">
            <v>281.5</v>
          </cell>
          <cell r="E548">
            <v>72</v>
          </cell>
          <cell r="F548" t="str">
            <v>陈丽娇</v>
          </cell>
          <cell r="G548">
            <v>40</v>
          </cell>
          <cell r="H548" t="str">
            <v>李黎明</v>
          </cell>
          <cell r="I548">
            <v>59.5</v>
          </cell>
          <cell r="J548" t="str">
            <v>曾佳瑶</v>
          </cell>
          <cell r="K548">
            <v>27</v>
          </cell>
          <cell r="L548" t="str">
            <v>王友春</v>
          </cell>
          <cell r="M548">
            <v>21</v>
          </cell>
          <cell r="N548" t="str">
            <v>万饶</v>
          </cell>
          <cell r="O548">
            <v>62</v>
          </cell>
          <cell r="P548" t="str">
            <v>彭桦</v>
          </cell>
        </row>
        <row r="549">
          <cell r="A549" t="str">
            <v>513422200111050019</v>
          </cell>
          <cell r="B549">
            <v>7</v>
          </cell>
          <cell r="C549" t="str">
            <v>伍云</v>
          </cell>
          <cell r="D549">
            <v>271</v>
          </cell>
          <cell r="E549">
            <v>70</v>
          </cell>
          <cell r="F549" t="str">
            <v>肖锐</v>
          </cell>
          <cell r="G549">
            <v>60</v>
          </cell>
          <cell r="H549" t="str">
            <v>李黎明</v>
          </cell>
          <cell r="I549">
            <v>56</v>
          </cell>
          <cell r="J549" t="str">
            <v>彭丹</v>
          </cell>
          <cell r="K549">
            <v>23</v>
          </cell>
          <cell r="L549" t="str">
            <v>王春波</v>
          </cell>
          <cell r="M549">
            <v>28</v>
          </cell>
          <cell r="N549" t="str">
            <v>宋欣洲</v>
          </cell>
          <cell r="O549">
            <v>34</v>
          </cell>
          <cell r="P549" t="str">
            <v>彭桦</v>
          </cell>
        </row>
        <row r="550">
          <cell r="A550" t="str">
            <v>513422200107053823</v>
          </cell>
          <cell r="B550">
            <v>9</v>
          </cell>
          <cell r="C550" t="str">
            <v>沈建英</v>
          </cell>
          <cell r="D550">
            <v>377</v>
          </cell>
          <cell r="E550">
            <v>76</v>
          </cell>
          <cell r="F550" t="str">
            <v>肖锐</v>
          </cell>
          <cell r="G550">
            <v>98</v>
          </cell>
          <cell r="H550" t="str">
            <v>赵云川</v>
          </cell>
          <cell r="I550">
            <v>67</v>
          </cell>
          <cell r="J550" t="str">
            <v>彭丹</v>
          </cell>
          <cell r="K550">
            <v>38</v>
          </cell>
          <cell r="L550" t="str">
            <v>赵建超</v>
          </cell>
          <cell r="M550">
            <v>44</v>
          </cell>
          <cell r="N550" t="str">
            <v>郑福全</v>
          </cell>
          <cell r="O550">
            <v>54</v>
          </cell>
          <cell r="P550" t="str">
            <v>杜建清</v>
          </cell>
        </row>
        <row r="551">
          <cell r="A551" t="str">
            <v>513422200512231531</v>
          </cell>
          <cell r="B551">
            <v>9</v>
          </cell>
          <cell r="C551" t="str">
            <v>毛顺富</v>
          </cell>
          <cell r="D551">
            <v>410.5</v>
          </cell>
          <cell r="E551">
            <v>70</v>
          </cell>
          <cell r="F551" t="str">
            <v>肖锐</v>
          </cell>
          <cell r="G551">
            <v>106</v>
          </cell>
          <cell r="H551" t="str">
            <v>赵云川</v>
          </cell>
          <cell r="I551">
            <v>99.5</v>
          </cell>
          <cell r="J551" t="str">
            <v>彭丹</v>
          </cell>
          <cell r="K551">
            <v>47</v>
          </cell>
          <cell r="L551" t="str">
            <v>赵建超</v>
          </cell>
          <cell r="M551">
            <v>32</v>
          </cell>
          <cell r="N551" t="str">
            <v>郑福全</v>
          </cell>
          <cell r="O551">
            <v>56</v>
          </cell>
          <cell r="P551" t="str">
            <v>杜建清</v>
          </cell>
        </row>
        <row r="552">
          <cell r="A552" t="str">
            <v>513422200405010020</v>
          </cell>
          <cell r="B552">
            <v>10</v>
          </cell>
          <cell r="C552" t="str">
            <v>马文俊</v>
          </cell>
          <cell r="D552">
            <v>427</v>
          </cell>
          <cell r="E552">
            <v>90</v>
          </cell>
          <cell r="F552" t="str">
            <v>陈丽娇</v>
          </cell>
          <cell r="G552">
            <v>107</v>
          </cell>
          <cell r="H552" t="str">
            <v>刘宗林</v>
          </cell>
          <cell r="I552">
            <v>99</v>
          </cell>
          <cell r="J552" t="str">
            <v>拉初</v>
          </cell>
          <cell r="K552">
            <v>36</v>
          </cell>
          <cell r="L552" t="str">
            <v>王友春</v>
          </cell>
          <cell r="M552">
            <v>39</v>
          </cell>
          <cell r="N552" t="str">
            <v>叶小军</v>
          </cell>
          <cell r="O552">
            <v>56</v>
          </cell>
          <cell r="P552" t="str">
            <v>高琴</v>
          </cell>
        </row>
        <row r="553">
          <cell r="A553" t="str">
            <v>513422200305155820</v>
          </cell>
          <cell r="B553">
            <v>10</v>
          </cell>
          <cell r="C553" t="str">
            <v>苏朗珍呷</v>
          </cell>
          <cell r="D553">
            <v>515</v>
          </cell>
          <cell r="E553">
            <v>96</v>
          </cell>
          <cell r="F553" t="str">
            <v>陈丽娇</v>
          </cell>
          <cell r="G553">
            <v>109</v>
          </cell>
          <cell r="H553" t="str">
            <v>刘宗林</v>
          </cell>
          <cell r="I553">
            <v>106</v>
          </cell>
          <cell r="J553" t="str">
            <v>拉初</v>
          </cell>
          <cell r="K553">
            <v>68</v>
          </cell>
          <cell r="L553" t="str">
            <v>王友春</v>
          </cell>
          <cell r="M553">
            <v>52</v>
          </cell>
          <cell r="N553" t="str">
            <v>叶小军</v>
          </cell>
          <cell r="O553">
            <v>84</v>
          </cell>
          <cell r="P553" t="str">
            <v>高琴</v>
          </cell>
        </row>
        <row r="554">
          <cell r="A554" t="str">
            <v>513422199904122726</v>
          </cell>
          <cell r="B554">
            <v>8</v>
          </cell>
          <cell r="C554" t="str">
            <v>沈尔歪</v>
          </cell>
          <cell r="D554">
            <v>326</v>
          </cell>
          <cell r="E554">
            <v>84</v>
          </cell>
          <cell r="F554" t="str">
            <v>陈丽娇</v>
          </cell>
          <cell r="G554">
            <v>61</v>
          </cell>
          <cell r="H554" t="str">
            <v>李黎明</v>
          </cell>
          <cell r="I554">
            <v>89</v>
          </cell>
          <cell r="J554" t="str">
            <v>曾佳瑶</v>
          </cell>
          <cell r="K554">
            <v>29</v>
          </cell>
          <cell r="L554" t="str">
            <v>王友春</v>
          </cell>
          <cell r="M554">
            <v>18</v>
          </cell>
          <cell r="N554" t="str">
            <v>万饶</v>
          </cell>
          <cell r="O554">
            <v>45</v>
          </cell>
          <cell r="P554" t="str">
            <v>彭桦</v>
          </cell>
        </row>
        <row r="555">
          <cell r="A555" t="str">
            <v>513422200204160030</v>
          </cell>
          <cell r="B555">
            <v>11</v>
          </cell>
          <cell r="C555" t="str">
            <v>罗伟</v>
          </cell>
          <cell r="D555">
            <v>477</v>
          </cell>
          <cell r="E555">
            <v>73</v>
          </cell>
          <cell r="F555" t="str">
            <v>易涛</v>
          </cell>
          <cell r="G555">
            <v>122</v>
          </cell>
          <cell r="H555" t="str">
            <v>央宗娜姆</v>
          </cell>
          <cell r="I555">
            <v>100</v>
          </cell>
          <cell r="J555" t="str">
            <v>曾佳瑶</v>
          </cell>
          <cell r="K555">
            <v>64</v>
          </cell>
          <cell r="L555" t="str">
            <v>赵建超</v>
          </cell>
          <cell r="M555">
            <v>60</v>
          </cell>
          <cell r="N555" t="str">
            <v>万饶</v>
          </cell>
          <cell r="O555">
            <v>58</v>
          </cell>
          <cell r="P555" t="str">
            <v>张弘</v>
          </cell>
        </row>
        <row r="556">
          <cell r="A556" t="str">
            <v>513422199706260028</v>
          </cell>
          <cell r="B556">
            <v>8</v>
          </cell>
          <cell r="C556" t="str">
            <v>马伍呷</v>
          </cell>
          <cell r="D556">
            <v>339.5</v>
          </cell>
          <cell r="E556">
            <v>79</v>
          </cell>
          <cell r="F556" t="str">
            <v>陈丽娇</v>
          </cell>
          <cell r="G556">
            <v>61</v>
          </cell>
          <cell r="H556" t="str">
            <v>李黎明</v>
          </cell>
          <cell r="I556">
            <v>88.5</v>
          </cell>
          <cell r="J556" t="str">
            <v>曾佳瑶</v>
          </cell>
          <cell r="K556">
            <v>37</v>
          </cell>
          <cell r="L556" t="str">
            <v>王友春</v>
          </cell>
          <cell r="M556">
            <v>28</v>
          </cell>
          <cell r="N556" t="str">
            <v>万饶</v>
          </cell>
          <cell r="O556">
            <v>46</v>
          </cell>
          <cell r="P556" t="str">
            <v>彭桦</v>
          </cell>
        </row>
        <row r="557">
          <cell r="A557" t="str">
            <v>51342220020602071X</v>
          </cell>
          <cell r="B557">
            <v>6</v>
          </cell>
          <cell r="C557" t="str">
            <v>何千千</v>
          </cell>
          <cell r="D557">
            <v>381.5</v>
          </cell>
          <cell r="E557">
            <v>75</v>
          </cell>
          <cell r="F557" t="str">
            <v>易涛</v>
          </cell>
          <cell r="G557">
            <v>95</v>
          </cell>
          <cell r="H557" t="str">
            <v>央宗娜姆</v>
          </cell>
          <cell r="I557">
            <v>46.5</v>
          </cell>
          <cell r="J557" t="str">
            <v>彭丹</v>
          </cell>
          <cell r="K557">
            <v>36</v>
          </cell>
          <cell r="L557" t="str">
            <v>王春波</v>
          </cell>
          <cell r="M557">
            <v>57</v>
          </cell>
          <cell r="N557" t="str">
            <v>叶小军</v>
          </cell>
          <cell r="O557">
            <v>72</v>
          </cell>
          <cell r="P557" t="str">
            <v>辜英琼</v>
          </cell>
        </row>
        <row r="558">
          <cell r="A558" t="str">
            <v>513422200301091524</v>
          </cell>
          <cell r="B558">
            <v>7</v>
          </cell>
          <cell r="C558" t="str">
            <v>蔡文</v>
          </cell>
          <cell r="D558">
            <v>247</v>
          </cell>
          <cell r="E558">
            <v>91</v>
          </cell>
          <cell r="F558" t="str">
            <v>肖锐</v>
          </cell>
          <cell r="G558">
            <v>19</v>
          </cell>
          <cell r="H558" t="str">
            <v>李黎明</v>
          </cell>
          <cell r="I558">
            <v>67</v>
          </cell>
          <cell r="J558" t="str">
            <v>彭丹</v>
          </cell>
          <cell r="K558">
            <v>19</v>
          </cell>
          <cell r="L558" t="str">
            <v>王春波</v>
          </cell>
          <cell r="M558">
            <v>25</v>
          </cell>
          <cell r="N558" t="str">
            <v>宋欣洲</v>
          </cell>
          <cell r="O558">
            <v>26</v>
          </cell>
          <cell r="P558" t="str">
            <v>彭桦</v>
          </cell>
        </row>
        <row r="559">
          <cell r="A559" t="str">
            <v>513422200402092518</v>
          </cell>
          <cell r="B559">
            <v>6</v>
          </cell>
          <cell r="C559" t="str">
            <v>伍小兵</v>
          </cell>
          <cell r="D559">
            <v>462</v>
          </cell>
          <cell r="E559">
            <v>80</v>
          </cell>
          <cell r="F559" t="str">
            <v>易涛</v>
          </cell>
          <cell r="G559">
            <v>125</v>
          </cell>
          <cell r="H559" t="str">
            <v>央宗娜姆</v>
          </cell>
          <cell r="I559">
            <v>57</v>
          </cell>
          <cell r="J559" t="str">
            <v>彭丹</v>
          </cell>
          <cell r="K559">
            <v>56</v>
          </cell>
          <cell r="L559" t="str">
            <v>王春波</v>
          </cell>
          <cell r="M559">
            <v>69</v>
          </cell>
          <cell r="N559" t="str">
            <v>叶小军</v>
          </cell>
          <cell r="O559">
            <v>75</v>
          </cell>
          <cell r="P559" t="str">
            <v>辜英琼</v>
          </cell>
        </row>
        <row r="560">
          <cell r="A560" t="str">
            <v>51342220030821622X</v>
          </cell>
          <cell r="B560">
            <v>9</v>
          </cell>
          <cell r="C560" t="str">
            <v>次尔依珍</v>
          </cell>
          <cell r="D560">
            <v>381</v>
          </cell>
          <cell r="E560">
            <v>87</v>
          </cell>
          <cell r="F560" t="str">
            <v>肖锐</v>
          </cell>
          <cell r="G560">
            <v>82</v>
          </cell>
          <cell r="H560" t="str">
            <v>赵云川</v>
          </cell>
          <cell r="I560">
            <v>106</v>
          </cell>
          <cell r="J560" t="str">
            <v>彭丹</v>
          </cell>
          <cell r="K560">
            <v>34</v>
          </cell>
          <cell r="L560" t="str">
            <v>赵建超</v>
          </cell>
          <cell r="M560">
            <v>25</v>
          </cell>
          <cell r="N560" t="str">
            <v>郑福全</v>
          </cell>
          <cell r="O560">
            <v>47</v>
          </cell>
          <cell r="P560" t="str">
            <v>杜建清</v>
          </cell>
        </row>
        <row r="561">
          <cell r="A561" t="str">
            <v>513422200203082923</v>
          </cell>
          <cell r="B561">
            <v>6</v>
          </cell>
          <cell r="C561" t="str">
            <v>王英</v>
          </cell>
          <cell r="D561">
            <v>345</v>
          </cell>
          <cell r="E561">
            <v>77</v>
          </cell>
          <cell r="F561" t="str">
            <v>易涛</v>
          </cell>
          <cell r="G561">
            <v>68</v>
          </cell>
          <cell r="H561" t="str">
            <v>央宗娜姆</v>
          </cell>
          <cell r="I561">
            <v>89</v>
          </cell>
          <cell r="J561" t="str">
            <v>彭丹</v>
          </cell>
          <cell r="K561">
            <v>28</v>
          </cell>
          <cell r="L561" t="str">
            <v>王春波</v>
          </cell>
          <cell r="M561">
            <v>40</v>
          </cell>
          <cell r="N561" t="str">
            <v>叶小军</v>
          </cell>
          <cell r="O561">
            <v>43</v>
          </cell>
          <cell r="P561" t="str">
            <v>辜英琼</v>
          </cell>
        </row>
        <row r="562">
          <cell r="A562" t="str">
            <v>513422200205197011</v>
          </cell>
          <cell r="B562">
            <v>11</v>
          </cell>
          <cell r="C562" t="str">
            <v>格绒益西</v>
          </cell>
          <cell r="D562">
            <v>428.5</v>
          </cell>
          <cell r="E562">
            <v>76</v>
          </cell>
          <cell r="F562" t="str">
            <v>易涛</v>
          </cell>
          <cell r="G562">
            <v>119</v>
          </cell>
          <cell r="H562" t="str">
            <v>央宗娜姆</v>
          </cell>
          <cell r="I562">
            <v>66.5</v>
          </cell>
          <cell r="J562" t="str">
            <v>曾佳瑶</v>
          </cell>
          <cell r="K562">
            <v>65</v>
          </cell>
          <cell r="L562" t="str">
            <v>赵建超</v>
          </cell>
          <cell r="M562">
            <v>51</v>
          </cell>
          <cell r="N562" t="str">
            <v>万饶</v>
          </cell>
          <cell r="O562">
            <v>51</v>
          </cell>
          <cell r="P562" t="str">
            <v>张弘</v>
          </cell>
        </row>
        <row r="563">
          <cell r="A563" t="str">
            <v>513422200309281912</v>
          </cell>
          <cell r="B563">
            <v>6</v>
          </cell>
          <cell r="C563" t="str">
            <v>李小院</v>
          </cell>
          <cell r="D563">
            <v>277</v>
          </cell>
          <cell r="E563">
            <v>76</v>
          </cell>
          <cell r="F563" t="str">
            <v>易涛</v>
          </cell>
          <cell r="G563">
            <v>52</v>
          </cell>
          <cell r="H563" t="str">
            <v>央宗娜姆</v>
          </cell>
          <cell r="I563">
            <v>33</v>
          </cell>
          <cell r="J563" t="str">
            <v>彭丹</v>
          </cell>
          <cell r="K563">
            <v>31</v>
          </cell>
          <cell r="L563" t="str">
            <v>王春波</v>
          </cell>
          <cell r="M563">
            <v>41</v>
          </cell>
          <cell r="N563" t="str">
            <v>叶小军</v>
          </cell>
          <cell r="O563">
            <v>44</v>
          </cell>
          <cell r="P563" t="str">
            <v>辜英琼</v>
          </cell>
        </row>
        <row r="564">
          <cell r="A564" t="str">
            <v>513422200401250019</v>
          </cell>
          <cell r="B564">
            <v>10</v>
          </cell>
          <cell r="C564" t="str">
            <v>尼玛夏雄</v>
          </cell>
          <cell r="D564">
            <v>453</v>
          </cell>
          <cell r="E564">
            <v>90</v>
          </cell>
          <cell r="F564" t="str">
            <v>陈丽娇</v>
          </cell>
          <cell r="G564">
            <v>92</v>
          </cell>
          <cell r="H564" t="str">
            <v>刘宗林</v>
          </cell>
          <cell r="I564">
            <v>97</v>
          </cell>
          <cell r="J564" t="str">
            <v>拉初</v>
          </cell>
          <cell r="K564">
            <v>59</v>
          </cell>
          <cell r="L564" t="str">
            <v>王友春</v>
          </cell>
          <cell r="M564">
            <v>52</v>
          </cell>
          <cell r="N564" t="str">
            <v>叶小军</v>
          </cell>
          <cell r="O564">
            <v>63</v>
          </cell>
          <cell r="P564" t="str">
            <v>高琴</v>
          </cell>
        </row>
        <row r="565">
          <cell r="A565" t="str">
            <v>513422200304191125</v>
          </cell>
          <cell r="B565">
            <v>7</v>
          </cell>
          <cell r="C565" t="str">
            <v>古秀英</v>
          </cell>
          <cell r="D565">
            <v>282.5</v>
          </cell>
          <cell r="E565">
            <v>87</v>
          </cell>
          <cell r="F565" t="str">
            <v>肖锐</v>
          </cell>
          <cell r="G565">
            <v>53</v>
          </cell>
          <cell r="H565" t="str">
            <v>李黎明</v>
          </cell>
          <cell r="I565">
            <v>55.5</v>
          </cell>
          <cell r="J565" t="str">
            <v>彭丹</v>
          </cell>
          <cell r="K565">
            <v>20</v>
          </cell>
          <cell r="L565" t="str">
            <v>王春波</v>
          </cell>
          <cell r="M565">
            <v>28</v>
          </cell>
          <cell r="N565" t="str">
            <v>宋欣洲</v>
          </cell>
          <cell r="O565">
            <v>39</v>
          </cell>
          <cell r="P565" t="str">
            <v>彭桦</v>
          </cell>
        </row>
        <row r="566">
          <cell r="A566" t="str">
            <v>513422200305203829</v>
          </cell>
          <cell r="B566">
            <v>10</v>
          </cell>
          <cell r="C566" t="str">
            <v>易洁</v>
          </cell>
          <cell r="D566">
            <v>450.5</v>
          </cell>
          <cell r="E566">
            <v>87</v>
          </cell>
          <cell r="F566" t="str">
            <v>陈丽娇</v>
          </cell>
          <cell r="G566">
            <v>91</v>
          </cell>
          <cell r="H566" t="str">
            <v>刘宗林</v>
          </cell>
          <cell r="I566">
            <v>111.5</v>
          </cell>
          <cell r="J566" t="str">
            <v>拉初</v>
          </cell>
          <cell r="K566">
            <v>48</v>
          </cell>
          <cell r="L566" t="str">
            <v>王友春</v>
          </cell>
          <cell r="M566">
            <v>42</v>
          </cell>
          <cell r="N566" t="str">
            <v>叶小军</v>
          </cell>
          <cell r="O566">
            <v>71</v>
          </cell>
          <cell r="P566" t="str">
            <v>高琴</v>
          </cell>
        </row>
        <row r="567">
          <cell r="A567" t="str">
            <v>513422200310241723</v>
          </cell>
          <cell r="B567">
            <v>8</v>
          </cell>
          <cell r="C567" t="str">
            <v>吴紬绎</v>
          </cell>
          <cell r="D567">
            <v>368</v>
          </cell>
          <cell r="E567">
            <v>79</v>
          </cell>
          <cell r="F567" t="str">
            <v>陈丽娇</v>
          </cell>
          <cell r="G567">
            <v>67</v>
          </cell>
          <cell r="H567" t="str">
            <v>李黎明</v>
          </cell>
          <cell r="I567">
            <v>92</v>
          </cell>
          <cell r="J567" t="str">
            <v>曾佳瑶</v>
          </cell>
          <cell r="K567">
            <v>33</v>
          </cell>
          <cell r="L567" t="str">
            <v>王友春</v>
          </cell>
          <cell r="M567">
            <v>39</v>
          </cell>
          <cell r="N567" t="str">
            <v>万饶</v>
          </cell>
          <cell r="O567">
            <v>58</v>
          </cell>
          <cell r="P567" t="str">
            <v>彭桦</v>
          </cell>
        </row>
        <row r="568">
          <cell r="A568" t="str">
            <v>513422200109172914</v>
          </cell>
          <cell r="B568">
            <v>8</v>
          </cell>
          <cell r="C568" t="str">
            <v>宋东海</v>
          </cell>
          <cell r="D568">
            <v>282</v>
          </cell>
          <cell r="E568">
            <v>76</v>
          </cell>
          <cell r="F568" t="str">
            <v>陈丽娇</v>
          </cell>
          <cell r="G568">
            <v>53</v>
          </cell>
          <cell r="H568" t="str">
            <v>李黎明</v>
          </cell>
          <cell r="I568">
            <v>23</v>
          </cell>
          <cell r="J568" t="str">
            <v>曾佳瑶</v>
          </cell>
          <cell r="K568">
            <v>37</v>
          </cell>
          <cell r="L568" t="str">
            <v>王友春</v>
          </cell>
          <cell r="M568">
            <v>33</v>
          </cell>
          <cell r="N568" t="str">
            <v>万饶</v>
          </cell>
          <cell r="O568">
            <v>60</v>
          </cell>
          <cell r="P568" t="str">
            <v>彭桦</v>
          </cell>
        </row>
        <row r="569">
          <cell r="A569" t="str">
            <v>513422200304121119</v>
          </cell>
          <cell r="B569">
            <v>7</v>
          </cell>
          <cell r="C569" t="str">
            <v>马永康</v>
          </cell>
          <cell r="D569">
            <v>319</v>
          </cell>
          <cell r="E569">
            <v>86</v>
          </cell>
          <cell r="F569" t="str">
            <v>肖锐</v>
          </cell>
          <cell r="G569">
            <v>55</v>
          </cell>
          <cell r="H569" t="str">
            <v>李黎明</v>
          </cell>
          <cell r="I569">
            <v>43</v>
          </cell>
          <cell r="J569" t="str">
            <v>彭丹</v>
          </cell>
          <cell r="K569">
            <v>26</v>
          </cell>
          <cell r="L569" t="str">
            <v>王春波</v>
          </cell>
          <cell r="M569">
            <v>62</v>
          </cell>
          <cell r="N569" t="str">
            <v>宋欣洲</v>
          </cell>
          <cell r="O569">
            <v>47</v>
          </cell>
          <cell r="P569" t="str">
            <v>彭桦</v>
          </cell>
        </row>
        <row r="570">
          <cell r="A570" t="str">
            <v>51342220001005001X</v>
          </cell>
          <cell r="B570">
            <v>6</v>
          </cell>
          <cell r="C570" t="str">
            <v>马小平</v>
          </cell>
          <cell r="D570">
            <v>343.5</v>
          </cell>
          <cell r="E570">
            <v>77</v>
          </cell>
          <cell r="F570" t="str">
            <v>易涛</v>
          </cell>
          <cell r="G570">
            <v>79</v>
          </cell>
          <cell r="H570" t="str">
            <v>央宗娜姆</v>
          </cell>
          <cell r="I570">
            <v>68.5</v>
          </cell>
          <cell r="J570" t="str">
            <v>彭丹</v>
          </cell>
          <cell r="K570">
            <v>38</v>
          </cell>
          <cell r="L570" t="str">
            <v>王春波</v>
          </cell>
          <cell r="M570">
            <v>35</v>
          </cell>
          <cell r="N570" t="str">
            <v>叶小军</v>
          </cell>
          <cell r="O570">
            <v>46</v>
          </cell>
          <cell r="P570" t="str">
            <v>辜英琼</v>
          </cell>
        </row>
        <row r="571">
          <cell r="A571" t="str">
            <v>513422200308090727</v>
          </cell>
          <cell r="B571">
            <v>9</v>
          </cell>
          <cell r="C571" t="str">
            <v>兰兴莲</v>
          </cell>
          <cell r="D571">
            <v>356</v>
          </cell>
          <cell r="E571">
            <v>75</v>
          </cell>
          <cell r="F571" t="str">
            <v>肖锐</v>
          </cell>
          <cell r="G571">
            <v>84</v>
          </cell>
          <cell r="H571" t="str">
            <v>赵云川</v>
          </cell>
          <cell r="I571">
            <v>78</v>
          </cell>
          <cell r="J571" t="str">
            <v>彭丹</v>
          </cell>
          <cell r="K571">
            <v>39</v>
          </cell>
          <cell r="L571" t="str">
            <v>赵建超</v>
          </cell>
          <cell r="M571">
            <v>35</v>
          </cell>
          <cell r="N571" t="str">
            <v>郑福全</v>
          </cell>
          <cell r="O571">
            <v>45</v>
          </cell>
          <cell r="P571" t="str">
            <v>杜建清</v>
          </cell>
        </row>
        <row r="572">
          <cell r="A572" t="str">
            <v>513422200301055013</v>
          </cell>
          <cell r="B572">
            <v>6</v>
          </cell>
          <cell r="C572" t="str">
            <v>李自友</v>
          </cell>
          <cell r="D572">
            <v>336</v>
          </cell>
          <cell r="E572">
            <v>78</v>
          </cell>
          <cell r="F572" t="str">
            <v>易涛</v>
          </cell>
          <cell r="G572">
            <v>90</v>
          </cell>
          <cell r="H572" t="str">
            <v>央宗娜姆</v>
          </cell>
          <cell r="I572">
            <v>34</v>
          </cell>
          <cell r="J572" t="str">
            <v>彭丹</v>
          </cell>
          <cell r="K572">
            <v>35</v>
          </cell>
          <cell r="L572" t="str">
            <v>王春波</v>
          </cell>
          <cell r="M572">
            <v>39</v>
          </cell>
          <cell r="N572" t="str">
            <v>叶小军</v>
          </cell>
          <cell r="O572">
            <v>60</v>
          </cell>
          <cell r="P572" t="str">
            <v>辜英琼</v>
          </cell>
        </row>
        <row r="573">
          <cell r="A573" t="str">
            <v>513422200402260016</v>
          </cell>
          <cell r="B573">
            <v>9</v>
          </cell>
          <cell r="C573" t="str">
            <v>陈永奕</v>
          </cell>
          <cell r="D573">
            <v>313</v>
          </cell>
          <cell r="E573">
            <v>79</v>
          </cell>
          <cell r="F573" t="str">
            <v>肖锐</v>
          </cell>
          <cell r="G573">
            <v>71</v>
          </cell>
          <cell r="H573" t="str">
            <v>赵云川</v>
          </cell>
          <cell r="I573">
            <v>55</v>
          </cell>
          <cell r="J573" t="str">
            <v>彭丹</v>
          </cell>
          <cell r="K573">
            <v>36</v>
          </cell>
          <cell r="L573" t="str">
            <v>赵建超</v>
          </cell>
          <cell r="M573">
            <v>33</v>
          </cell>
          <cell r="N573" t="str">
            <v>郑福全</v>
          </cell>
          <cell r="O573">
            <v>39</v>
          </cell>
          <cell r="P573" t="str">
            <v>杜建清</v>
          </cell>
        </row>
        <row r="574">
          <cell r="A574" t="str">
            <v>513422200201102716</v>
          </cell>
          <cell r="B574">
            <v>11</v>
          </cell>
          <cell r="C574" t="str">
            <v>毛元平</v>
          </cell>
          <cell r="D574">
            <v>490</v>
          </cell>
          <cell r="E574">
            <v>85</v>
          </cell>
          <cell r="F574" t="str">
            <v>易涛</v>
          </cell>
          <cell r="G574">
            <v>106</v>
          </cell>
          <cell r="H574" t="str">
            <v>央宗娜姆</v>
          </cell>
          <cell r="I574">
            <v>107</v>
          </cell>
          <cell r="J574" t="str">
            <v>曾佳瑶</v>
          </cell>
          <cell r="K574">
            <v>59</v>
          </cell>
          <cell r="L574" t="str">
            <v>赵建超</v>
          </cell>
          <cell r="M574">
            <v>61</v>
          </cell>
          <cell r="N574" t="str">
            <v>万饶</v>
          </cell>
          <cell r="O574">
            <v>72</v>
          </cell>
          <cell r="P574" t="str">
            <v>张弘</v>
          </cell>
        </row>
        <row r="575">
          <cell r="A575" t="str">
            <v>513422200211302922</v>
          </cell>
          <cell r="B575">
            <v>11</v>
          </cell>
          <cell r="C575" t="str">
            <v>黄寒霜</v>
          </cell>
          <cell r="D575">
            <v>466</v>
          </cell>
          <cell r="E575">
            <v>88</v>
          </cell>
          <cell r="F575" t="str">
            <v>易涛</v>
          </cell>
          <cell r="G575">
            <v>103</v>
          </cell>
          <cell r="H575" t="str">
            <v>央宗娜姆</v>
          </cell>
          <cell r="I575">
            <v>120</v>
          </cell>
          <cell r="J575" t="str">
            <v>曾佳瑶</v>
          </cell>
          <cell r="K575">
            <v>41</v>
          </cell>
          <cell r="L575" t="str">
            <v>赵建超</v>
          </cell>
          <cell r="M575">
            <v>53</v>
          </cell>
          <cell r="N575" t="str">
            <v>万饶</v>
          </cell>
          <cell r="O575">
            <v>61</v>
          </cell>
          <cell r="P575" t="str">
            <v>张弘</v>
          </cell>
        </row>
        <row r="576">
          <cell r="A576" t="str">
            <v>513422200111036823</v>
          </cell>
          <cell r="B576">
            <v>9</v>
          </cell>
          <cell r="C576" t="str">
            <v>降初祝玛</v>
          </cell>
          <cell r="D576">
            <v>357.5</v>
          </cell>
          <cell r="E576">
            <v>69</v>
          </cell>
          <cell r="F576" t="str">
            <v>肖锐</v>
          </cell>
          <cell r="G576">
            <v>88</v>
          </cell>
          <cell r="H576" t="str">
            <v>赵云川</v>
          </cell>
          <cell r="I576">
            <v>70.5</v>
          </cell>
          <cell r="J576" t="str">
            <v>彭丹</v>
          </cell>
          <cell r="K576">
            <v>34</v>
          </cell>
          <cell r="L576" t="str">
            <v>赵建超</v>
          </cell>
          <cell r="M576">
            <v>42</v>
          </cell>
          <cell r="N576" t="str">
            <v>郑福全</v>
          </cell>
          <cell r="O576">
            <v>54</v>
          </cell>
          <cell r="P576" t="str">
            <v>杜建清</v>
          </cell>
        </row>
        <row r="577">
          <cell r="A577" t="str">
            <v>513422200301120014</v>
          </cell>
          <cell r="B577">
            <v>8</v>
          </cell>
          <cell r="C577" t="str">
            <v>吕健</v>
          </cell>
          <cell r="D577">
            <v>277.5</v>
          </cell>
          <cell r="E577">
            <v>72</v>
          </cell>
          <cell r="F577" t="str">
            <v>陈丽娇</v>
          </cell>
          <cell r="G577">
            <v>53</v>
          </cell>
          <cell r="H577" t="str">
            <v>李黎明</v>
          </cell>
          <cell r="I577">
            <v>81.5</v>
          </cell>
          <cell r="J577" t="str">
            <v>曾佳瑶</v>
          </cell>
          <cell r="K577">
            <v>20</v>
          </cell>
          <cell r="L577" t="str">
            <v>王友春</v>
          </cell>
          <cell r="M577">
            <v>17</v>
          </cell>
          <cell r="N577" t="str">
            <v>万饶</v>
          </cell>
          <cell r="O577">
            <v>34</v>
          </cell>
          <cell r="P577" t="str">
            <v>彭桦</v>
          </cell>
        </row>
        <row r="578">
          <cell r="A578" t="str">
            <v>513422200310042513</v>
          </cell>
          <cell r="B578">
            <v>6</v>
          </cell>
          <cell r="C578" t="str">
            <v>韩亮</v>
          </cell>
          <cell r="D578">
            <v>333</v>
          </cell>
          <cell r="E578">
            <v>71</v>
          </cell>
          <cell r="F578" t="str">
            <v>易涛</v>
          </cell>
          <cell r="G578">
            <v>94</v>
          </cell>
          <cell r="H578" t="str">
            <v>央宗娜姆</v>
          </cell>
          <cell r="I578">
            <v>63</v>
          </cell>
          <cell r="J578" t="str">
            <v>彭丹</v>
          </cell>
          <cell r="K578">
            <v>20</v>
          </cell>
          <cell r="L578" t="str">
            <v>王春波</v>
          </cell>
          <cell r="M578">
            <v>47</v>
          </cell>
          <cell r="N578" t="str">
            <v>叶小军</v>
          </cell>
          <cell r="O578">
            <v>38</v>
          </cell>
          <cell r="P578" t="str">
            <v>辜英琼</v>
          </cell>
        </row>
        <row r="579">
          <cell r="A579" t="str">
            <v>513422200212303820</v>
          </cell>
          <cell r="B579">
            <v>6</v>
          </cell>
          <cell r="C579" t="str">
            <v>扎西拉姆</v>
          </cell>
          <cell r="D579">
            <v>299.5</v>
          </cell>
          <cell r="E579">
            <v>73</v>
          </cell>
          <cell r="F579" t="str">
            <v>易涛</v>
          </cell>
          <cell r="G579">
            <v>63</v>
          </cell>
          <cell r="H579" t="str">
            <v>央宗娜姆</v>
          </cell>
          <cell r="I579">
            <v>63.5</v>
          </cell>
          <cell r="J579" t="str">
            <v>彭丹</v>
          </cell>
          <cell r="K579">
            <v>19</v>
          </cell>
          <cell r="L579" t="str">
            <v>王春波</v>
          </cell>
          <cell r="M579">
            <v>34</v>
          </cell>
          <cell r="N579" t="str">
            <v>叶小军</v>
          </cell>
          <cell r="O579">
            <v>47</v>
          </cell>
          <cell r="P579" t="str">
            <v>辜英琼</v>
          </cell>
        </row>
        <row r="580">
          <cell r="A580" t="str">
            <v>513422200204200012</v>
          </cell>
          <cell r="B580">
            <v>6</v>
          </cell>
          <cell r="C580" t="str">
            <v>苏华</v>
          </cell>
          <cell r="D580">
            <v>320</v>
          </cell>
          <cell r="E580">
            <v>70</v>
          </cell>
          <cell r="F580" t="str">
            <v>易涛</v>
          </cell>
          <cell r="G580">
            <v>71</v>
          </cell>
          <cell r="H580" t="str">
            <v>央宗娜姆</v>
          </cell>
          <cell r="I580">
            <v>65</v>
          </cell>
          <cell r="J580" t="str">
            <v>彭丹</v>
          </cell>
          <cell r="K580">
            <v>36</v>
          </cell>
          <cell r="L580" t="str">
            <v>王春波</v>
          </cell>
          <cell r="M580">
            <v>37</v>
          </cell>
          <cell r="N580" t="str">
            <v>叶小军</v>
          </cell>
          <cell r="O580">
            <v>41</v>
          </cell>
          <cell r="P580" t="str">
            <v>辜英琼</v>
          </cell>
        </row>
        <row r="581">
          <cell r="A581" t="str">
            <v>513422200312180020</v>
          </cell>
          <cell r="B581">
            <v>6</v>
          </cell>
          <cell r="C581" t="str">
            <v>龚星美</v>
          </cell>
          <cell r="D581">
            <v>229</v>
          </cell>
          <cell r="E581">
            <v>84</v>
          </cell>
          <cell r="F581" t="str">
            <v>易涛</v>
          </cell>
          <cell r="G581">
            <v>27</v>
          </cell>
          <cell r="H581" t="str">
            <v>央宗娜姆</v>
          </cell>
          <cell r="I581">
            <v>33</v>
          </cell>
          <cell r="J581" t="str">
            <v>彭丹</v>
          </cell>
          <cell r="K581">
            <v>20</v>
          </cell>
          <cell r="L581" t="str">
            <v>王春波</v>
          </cell>
          <cell r="M581">
            <v>17</v>
          </cell>
          <cell r="N581" t="str">
            <v>叶小军</v>
          </cell>
          <cell r="O581">
            <v>48</v>
          </cell>
          <cell r="P581" t="str">
            <v>辜英琼</v>
          </cell>
        </row>
        <row r="582">
          <cell r="A582" t="str">
            <v>513422200305092516</v>
          </cell>
          <cell r="B582">
            <v>8</v>
          </cell>
          <cell r="C582" t="str">
            <v>杨顺强</v>
          </cell>
          <cell r="D582">
            <v>0</v>
          </cell>
          <cell r="E582"/>
          <cell r="F582" t="str">
            <v>陈丽娇</v>
          </cell>
          <cell r="G582"/>
          <cell r="H582" t="str">
            <v>李黎明</v>
          </cell>
          <cell r="I582"/>
          <cell r="J582" t="str">
            <v>曾佳瑶</v>
          </cell>
          <cell r="K582"/>
          <cell r="L582" t="str">
            <v>王友春</v>
          </cell>
          <cell r="M582"/>
          <cell r="N582" t="str">
            <v>万饶</v>
          </cell>
          <cell r="O582"/>
          <cell r="P582" t="str">
            <v>彭桦</v>
          </cell>
        </row>
        <row r="583">
          <cell r="A583" t="str">
            <v>513422200301032321</v>
          </cell>
          <cell r="B583">
            <v>11</v>
          </cell>
          <cell r="C583" t="str">
            <v>吴章林</v>
          </cell>
          <cell r="D583">
            <v>493</v>
          </cell>
          <cell r="E583">
            <v>90</v>
          </cell>
          <cell r="F583" t="str">
            <v>易涛</v>
          </cell>
          <cell r="G583">
            <v>118</v>
          </cell>
          <cell r="H583" t="str">
            <v>央宗娜姆</v>
          </cell>
          <cell r="I583">
            <v>101</v>
          </cell>
          <cell r="J583" t="str">
            <v>曾佳瑶</v>
          </cell>
          <cell r="K583">
            <v>65</v>
          </cell>
          <cell r="L583" t="str">
            <v>赵建超</v>
          </cell>
          <cell r="M583">
            <v>44</v>
          </cell>
          <cell r="N583" t="str">
            <v>万饶</v>
          </cell>
          <cell r="O583">
            <v>75</v>
          </cell>
          <cell r="P583" t="str">
            <v>张弘</v>
          </cell>
        </row>
        <row r="584">
          <cell r="A584" t="str">
            <v>51342220030902502X</v>
          </cell>
          <cell r="B584">
            <v>9</v>
          </cell>
          <cell r="C584" t="str">
            <v>年吉</v>
          </cell>
          <cell r="D584">
            <v>395.5</v>
          </cell>
          <cell r="E584">
            <v>70</v>
          </cell>
          <cell r="F584" t="str">
            <v>肖锐</v>
          </cell>
          <cell r="G584">
            <v>78</v>
          </cell>
          <cell r="H584" t="str">
            <v>赵云川</v>
          </cell>
          <cell r="I584">
            <v>110.5</v>
          </cell>
          <cell r="J584" t="str">
            <v>彭丹</v>
          </cell>
          <cell r="K584">
            <v>40</v>
          </cell>
          <cell r="L584" t="str">
            <v>赵建超</v>
          </cell>
          <cell r="M584">
            <v>45</v>
          </cell>
          <cell r="N584" t="str">
            <v>郑福全</v>
          </cell>
          <cell r="O584">
            <v>52</v>
          </cell>
          <cell r="P584" t="str">
            <v>杜建清</v>
          </cell>
        </row>
        <row r="585">
          <cell r="A585" t="str">
            <v>513422200303252512</v>
          </cell>
          <cell r="B585">
            <v>9</v>
          </cell>
          <cell r="C585" t="str">
            <v>李平</v>
          </cell>
          <cell r="D585">
            <v>371</v>
          </cell>
          <cell r="E585">
            <v>71</v>
          </cell>
          <cell r="F585" t="str">
            <v>肖锐</v>
          </cell>
          <cell r="G585">
            <v>90</v>
          </cell>
          <cell r="H585" t="str">
            <v>赵云川</v>
          </cell>
          <cell r="I585">
            <v>69</v>
          </cell>
          <cell r="J585" t="str">
            <v>彭丹</v>
          </cell>
          <cell r="K585">
            <v>36</v>
          </cell>
          <cell r="L585" t="str">
            <v>赵建超</v>
          </cell>
          <cell r="M585">
            <v>44</v>
          </cell>
          <cell r="N585" t="str">
            <v>郑福全</v>
          </cell>
          <cell r="O585">
            <v>61</v>
          </cell>
          <cell r="P585" t="str">
            <v>杜建清</v>
          </cell>
        </row>
      </sheetData>
      <sheetData sheetId="3">
        <row r="3">
          <cell r="A3" t="str">
            <v>513422200412042725</v>
          </cell>
          <cell r="B3" t="str">
            <v>1</v>
          </cell>
          <cell r="C3" t="str">
            <v>段优妹</v>
          </cell>
          <cell r="D3">
            <v>514.5</v>
          </cell>
          <cell r="E3">
            <v>90</v>
          </cell>
          <cell r="F3" t="str">
            <v>格绒燚西</v>
          </cell>
          <cell r="G3">
            <v>94</v>
          </cell>
          <cell r="H3" t="str">
            <v>马俊</v>
          </cell>
          <cell r="I3">
            <v>120.5</v>
          </cell>
          <cell r="J3" t="str">
            <v>拉初</v>
          </cell>
          <cell r="K3">
            <v>74</v>
          </cell>
          <cell r="L3" t="str">
            <v>纪春权</v>
          </cell>
          <cell r="M3">
            <v>72</v>
          </cell>
          <cell r="N3" t="str">
            <v>杨琴</v>
          </cell>
          <cell r="O3">
            <v>64</v>
          </cell>
          <cell r="P3" t="str">
            <v>邓倩</v>
          </cell>
        </row>
        <row r="4">
          <cell r="A4" t="str">
            <v>513422200504255429</v>
          </cell>
          <cell r="B4" t="str">
            <v>1</v>
          </cell>
          <cell r="C4" t="str">
            <v>达瓦央宗</v>
          </cell>
          <cell r="D4">
            <v>488.5</v>
          </cell>
          <cell r="E4">
            <v>92</v>
          </cell>
          <cell r="F4" t="str">
            <v>格绒燚西</v>
          </cell>
          <cell r="G4">
            <v>98</v>
          </cell>
          <cell r="H4" t="str">
            <v>马俊</v>
          </cell>
          <cell r="I4">
            <v>108.5</v>
          </cell>
          <cell r="J4" t="str">
            <v>拉初</v>
          </cell>
          <cell r="K4">
            <v>60</v>
          </cell>
          <cell r="L4" t="str">
            <v>纪春权</v>
          </cell>
          <cell r="M4">
            <v>68</v>
          </cell>
          <cell r="N4" t="str">
            <v>杨琴</v>
          </cell>
          <cell r="O4">
            <v>62</v>
          </cell>
          <cell r="P4" t="str">
            <v>邓倩</v>
          </cell>
        </row>
        <row r="5">
          <cell r="A5" t="str">
            <v>513422200406130323</v>
          </cell>
          <cell r="B5" t="str">
            <v>4</v>
          </cell>
          <cell r="C5" t="str">
            <v>旦珠拉初</v>
          </cell>
          <cell r="D5">
            <v>486.5</v>
          </cell>
          <cell r="E5">
            <v>92</v>
          </cell>
          <cell r="F5" t="str">
            <v>周菊明</v>
          </cell>
          <cell r="G5">
            <v>92</v>
          </cell>
          <cell r="H5" t="str">
            <v>王江</v>
          </cell>
          <cell r="I5">
            <v>97.5</v>
          </cell>
          <cell r="J5" t="str">
            <v>王图雄</v>
          </cell>
          <cell r="K5">
            <v>60</v>
          </cell>
          <cell r="L5" t="str">
            <v>马巫各</v>
          </cell>
          <cell r="M5">
            <v>79</v>
          </cell>
          <cell r="N5" t="str">
            <v>杨琴</v>
          </cell>
          <cell r="O5">
            <v>66</v>
          </cell>
          <cell r="P5" t="str">
            <v>刘壑</v>
          </cell>
        </row>
        <row r="6">
          <cell r="A6" t="str">
            <v>513422200412012921</v>
          </cell>
          <cell r="B6" t="str">
            <v>1</v>
          </cell>
          <cell r="C6" t="str">
            <v>韩小艳</v>
          </cell>
          <cell r="D6">
            <v>484.5</v>
          </cell>
          <cell r="E6">
            <v>99</v>
          </cell>
          <cell r="F6" t="str">
            <v>格绒燚西</v>
          </cell>
          <cell r="G6">
            <v>78</v>
          </cell>
          <cell r="H6" t="str">
            <v>马俊</v>
          </cell>
          <cell r="I6">
            <v>109.5</v>
          </cell>
          <cell r="J6" t="str">
            <v>拉初</v>
          </cell>
          <cell r="K6">
            <v>74</v>
          </cell>
          <cell r="L6" t="str">
            <v>纪春权</v>
          </cell>
          <cell r="M6">
            <v>75</v>
          </cell>
          <cell r="N6" t="str">
            <v>杨琴</v>
          </cell>
          <cell r="O6">
            <v>49</v>
          </cell>
          <cell r="P6" t="str">
            <v>邓倩</v>
          </cell>
        </row>
        <row r="7">
          <cell r="A7" t="str">
            <v>513422200403022925</v>
          </cell>
          <cell r="B7" t="str">
            <v>1</v>
          </cell>
          <cell r="C7" t="str">
            <v>邱明明</v>
          </cell>
          <cell r="D7">
            <v>482</v>
          </cell>
          <cell r="E7">
            <v>86</v>
          </cell>
          <cell r="F7" t="str">
            <v>格绒燚西</v>
          </cell>
          <cell r="G7">
            <v>88</v>
          </cell>
          <cell r="H7" t="str">
            <v>马俊</v>
          </cell>
          <cell r="I7">
            <v>115</v>
          </cell>
          <cell r="J7" t="str">
            <v>拉初</v>
          </cell>
          <cell r="K7">
            <v>64</v>
          </cell>
          <cell r="L7" t="str">
            <v>纪春权</v>
          </cell>
          <cell r="M7">
            <v>75</v>
          </cell>
          <cell r="N7" t="str">
            <v>杨琴</v>
          </cell>
          <cell r="O7">
            <v>54</v>
          </cell>
          <cell r="P7" t="str">
            <v>邓倩</v>
          </cell>
        </row>
        <row r="8">
          <cell r="A8" t="str">
            <v>513422200312193825</v>
          </cell>
          <cell r="B8" t="str">
            <v>1</v>
          </cell>
          <cell r="C8" t="str">
            <v>次尔祝玛</v>
          </cell>
          <cell r="D8">
            <v>481</v>
          </cell>
          <cell r="E8">
            <v>87</v>
          </cell>
          <cell r="F8" t="str">
            <v>格绒燚西</v>
          </cell>
          <cell r="G8">
            <v>90</v>
          </cell>
          <cell r="H8" t="str">
            <v>马俊</v>
          </cell>
          <cell r="I8">
            <v>109</v>
          </cell>
          <cell r="J8" t="str">
            <v>拉初</v>
          </cell>
          <cell r="K8">
            <v>65</v>
          </cell>
          <cell r="L8" t="str">
            <v>纪春权</v>
          </cell>
          <cell r="M8">
            <v>77</v>
          </cell>
          <cell r="N8" t="str">
            <v>杨琴</v>
          </cell>
          <cell r="O8">
            <v>53</v>
          </cell>
          <cell r="P8" t="str">
            <v>邓倩</v>
          </cell>
        </row>
        <row r="9">
          <cell r="A9" t="str">
            <v>513422200103134220</v>
          </cell>
          <cell r="B9" t="str">
            <v>1</v>
          </cell>
          <cell r="C9" t="str">
            <v>次仁央宗</v>
          </cell>
          <cell r="D9">
            <v>481</v>
          </cell>
          <cell r="E9">
            <v>83</v>
          </cell>
          <cell r="F9" t="str">
            <v>格绒燚西</v>
          </cell>
          <cell r="G9">
            <v>108</v>
          </cell>
          <cell r="H9" t="str">
            <v>马俊</v>
          </cell>
          <cell r="I9">
            <v>110</v>
          </cell>
          <cell r="J9" t="str">
            <v>拉初</v>
          </cell>
          <cell r="K9">
            <v>58</v>
          </cell>
          <cell r="L9" t="str">
            <v>纪春权</v>
          </cell>
          <cell r="M9">
            <v>64</v>
          </cell>
          <cell r="N9" t="str">
            <v>杨琴</v>
          </cell>
          <cell r="O9">
            <v>58</v>
          </cell>
          <cell r="P9" t="str">
            <v>邓倩</v>
          </cell>
        </row>
        <row r="10">
          <cell r="A10" t="str">
            <v>513422200309051914</v>
          </cell>
          <cell r="B10" t="str">
            <v>1</v>
          </cell>
          <cell r="C10" t="str">
            <v>何圆</v>
          </cell>
          <cell r="D10">
            <v>479.5</v>
          </cell>
          <cell r="E10">
            <v>89</v>
          </cell>
          <cell r="F10" t="str">
            <v>格绒燚西</v>
          </cell>
          <cell r="G10">
            <v>101</v>
          </cell>
          <cell r="H10" t="str">
            <v>马俊</v>
          </cell>
          <cell r="I10">
            <v>106.5</v>
          </cell>
          <cell r="J10" t="str">
            <v>拉初</v>
          </cell>
          <cell r="K10">
            <v>62</v>
          </cell>
          <cell r="L10" t="str">
            <v>纪春权</v>
          </cell>
          <cell r="M10">
            <v>65</v>
          </cell>
          <cell r="N10" t="str">
            <v>杨琴</v>
          </cell>
          <cell r="O10">
            <v>56</v>
          </cell>
          <cell r="P10" t="str">
            <v>邓倩</v>
          </cell>
        </row>
        <row r="11">
          <cell r="A11" t="str">
            <v>513422200112070919</v>
          </cell>
          <cell r="B11" t="str">
            <v>1</v>
          </cell>
          <cell r="C11" t="str">
            <v>苏你哈</v>
          </cell>
          <cell r="D11">
            <v>473</v>
          </cell>
          <cell r="E11">
            <v>89</v>
          </cell>
          <cell r="F11" t="str">
            <v>格绒燚西</v>
          </cell>
          <cell r="G11">
            <v>116</v>
          </cell>
          <cell r="H11" t="str">
            <v>马俊</v>
          </cell>
          <cell r="I11">
            <v>97</v>
          </cell>
          <cell r="J11" t="str">
            <v>拉初</v>
          </cell>
          <cell r="K11">
            <v>53</v>
          </cell>
          <cell r="L11" t="str">
            <v>纪春权</v>
          </cell>
          <cell r="M11">
            <v>57</v>
          </cell>
          <cell r="N11" t="str">
            <v>杨琴</v>
          </cell>
          <cell r="O11">
            <v>61</v>
          </cell>
          <cell r="P11" t="str">
            <v>邓倩</v>
          </cell>
        </row>
        <row r="12">
          <cell r="A12" t="str">
            <v>513422200303094024</v>
          </cell>
          <cell r="B12" t="str">
            <v>1</v>
          </cell>
          <cell r="C12" t="str">
            <v>仁青玛</v>
          </cell>
          <cell r="D12">
            <v>473</v>
          </cell>
          <cell r="E12">
            <v>94</v>
          </cell>
          <cell r="F12" t="str">
            <v>格绒燚西</v>
          </cell>
          <cell r="G12">
            <v>72</v>
          </cell>
          <cell r="H12" t="str">
            <v>马俊</v>
          </cell>
          <cell r="I12">
            <v>87</v>
          </cell>
          <cell r="J12" t="str">
            <v>拉初</v>
          </cell>
          <cell r="K12">
            <v>73</v>
          </cell>
          <cell r="L12" t="str">
            <v>纪春权</v>
          </cell>
          <cell r="M12">
            <v>72</v>
          </cell>
          <cell r="N12" t="str">
            <v>杨琴</v>
          </cell>
          <cell r="O12">
            <v>75</v>
          </cell>
          <cell r="P12" t="str">
            <v>邓倩</v>
          </cell>
        </row>
        <row r="13">
          <cell r="A13" t="str">
            <v>513422200110231125</v>
          </cell>
          <cell r="B13" t="str">
            <v>1</v>
          </cell>
          <cell r="C13" t="str">
            <v>吕秀云</v>
          </cell>
          <cell r="D13">
            <v>470.5</v>
          </cell>
          <cell r="E13">
            <v>74</v>
          </cell>
          <cell r="F13" t="str">
            <v>格绒燚西</v>
          </cell>
          <cell r="G13">
            <v>105</v>
          </cell>
          <cell r="H13" t="str">
            <v>马俊</v>
          </cell>
          <cell r="I13">
            <v>90.5</v>
          </cell>
          <cell r="J13" t="str">
            <v>拉初</v>
          </cell>
          <cell r="K13">
            <v>71</v>
          </cell>
          <cell r="L13" t="str">
            <v>纪春权</v>
          </cell>
          <cell r="M13">
            <v>62</v>
          </cell>
          <cell r="N13" t="str">
            <v>杨琴</v>
          </cell>
          <cell r="O13">
            <v>68</v>
          </cell>
          <cell r="P13" t="str">
            <v>邓倩</v>
          </cell>
        </row>
        <row r="14">
          <cell r="A14" t="str">
            <v>51342220000921382X</v>
          </cell>
          <cell r="B14" t="str">
            <v>1</v>
          </cell>
          <cell r="C14" t="str">
            <v>降初拉姆</v>
          </cell>
          <cell r="D14">
            <v>470</v>
          </cell>
          <cell r="E14">
            <v>93</v>
          </cell>
          <cell r="F14" t="str">
            <v>格绒燚西</v>
          </cell>
          <cell r="G14">
            <v>98</v>
          </cell>
          <cell r="H14" t="str">
            <v>马俊</v>
          </cell>
          <cell r="I14">
            <v>95</v>
          </cell>
          <cell r="J14" t="str">
            <v>拉初</v>
          </cell>
          <cell r="K14">
            <v>63</v>
          </cell>
          <cell r="L14" t="str">
            <v>纪春权</v>
          </cell>
          <cell r="M14">
            <v>69</v>
          </cell>
          <cell r="N14" t="str">
            <v>杨琴</v>
          </cell>
          <cell r="O14">
            <v>52</v>
          </cell>
          <cell r="P14" t="str">
            <v>邓倩</v>
          </cell>
        </row>
        <row r="15">
          <cell r="A15" t="str">
            <v>51342220010622212X</v>
          </cell>
          <cell r="B15" t="str">
            <v>1</v>
          </cell>
          <cell r="C15" t="str">
            <v>吕超</v>
          </cell>
          <cell r="D15">
            <v>469</v>
          </cell>
          <cell r="E15">
            <v>91</v>
          </cell>
          <cell r="F15" t="str">
            <v>格绒燚西</v>
          </cell>
          <cell r="G15">
            <v>110</v>
          </cell>
          <cell r="H15" t="str">
            <v>马俊</v>
          </cell>
          <cell r="I15">
            <v>90</v>
          </cell>
          <cell r="J15" t="str">
            <v>拉初</v>
          </cell>
          <cell r="K15">
            <v>55</v>
          </cell>
          <cell r="L15" t="str">
            <v>纪春权</v>
          </cell>
          <cell r="M15">
            <v>66</v>
          </cell>
          <cell r="N15" t="str">
            <v>杨琴</v>
          </cell>
          <cell r="O15">
            <v>57</v>
          </cell>
          <cell r="P15" t="str">
            <v>邓倩</v>
          </cell>
        </row>
        <row r="16">
          <cell r="A16" t="str">
            <v>513422200303103621</v>
          </cell>
          <cell r="B16" t="str">
            <v>1</v>
          </cell>
          <cell r="C16" t="str">
            <v>斯打拉初</v>
          </cell>
          <cell r="D16">
            <v>468.5</v>
          </cell>
          <cell r="E16">
            <v>85</v>
          </cell>
          <cell r="F16" t="str">
            <v>格绒燚西</v>
          </cell>
          <cell r="G16">
            <v>91</v>
          </cell>
          <cell r="H16" t="str">
            <v>马俊</v>
          </cell>
          <cell r="I16">
            <v>114.5</v>
          </cell>
          <cell r="J16" t="str">
            <v>拉初</v>
          </cell>
          <cell r="K16">
            <v>69</v>
          </cell>
          <cell r="L16" t="str">
            <v>纪春权</v>
          </cell>
          <cell r="M16">
            <v>66</v>
          </cell>
          <cell r="N16" t="str">
            <v>杨琴</v>
          </cell>
          <cell r="O16">
            <v>43</v>
          </cell>
          <cell r="P16" t="str">
            <v>邓倩</v>
          </cell>
        </row>
        <row r="17">
          <cell r="A17" t="str">
            <v>513422200306281722</v>
          </cell>
          <cell r="B17" t="str">
            <v>1</v>
          </cell>
          <cell r="C17" t="str">
            <v>李荣洁</v>
          </cell>
          <cell r="D17">
            <v>468.5</v>
          </cell>
          <cell r="E17">
            <v>80</v>
          </cell>
          <cell r="F17" t="str">
            <v>格绒燚西</v>
          </cell>
          <cell r="G17">
            <v>75</v>
          </cell>
          <cell r="H17" t="str">
            <v>马俊</v>
          </cell>
          <cell r="I17">
            <v>104.5</v>
          </cell>
          <cell r="J17" t="str">
            <v>拉初</v>
          </cell>
          <cell r="K17">
            <v>55</v>
          </cell>
          <cell r="L17" t="str">
            <v>纪春权</v>
          </cell>
          <cell r="M17">
            <v>84</v>
          </cell>
          <cell r="N17" t="str">
            <v>杨琴</v>
          </cell>
          <cell r="O17">
            <v>70</v>
          </cell>
          <cell r="P17" t="str">
            <v>邓倩</v>
          </cell>
        </row>
        <row r="18">
          <cell r="A18" t="str">
            <v>513422200406101514</v>
          </cell>
          <cell r="B18" t="str">
            <v>2</v>
          </cell>
          <cell r="C18" t="str">
            <v>吕拉龙</v>
          </cell>
          <cell r="D18">
            <v>467.5</v>
          </cell>
          <cell r="E18">
            <v>84</v>
          </cell>
          <cell r="F18" t="str">
            <v>格绒燚西</v>
          </cell>
          <cell r="G18">
            <v>109</v>
          </cell>
          <cell r="H18" t="str">
            <v>王江</v>
          </cell>
          <cell r="I18">
            <v>90.5</v>
          </cell>
          <cell r="J18" t="str">
            <v>陈强</v>
          </cell>
          <cell r="K18">
            <v>56</v>
          </cell>
          <cell r="L18" t="str">
            <v>那士信</v>
          </cell>
          <cell r="M18">
            <v>74</v>
          </cell>
          <cell r="N18" t="str">
            <v>勾中文</v>
          </cell>
          <cell r="O18">
            <v>54</v>
          </cell>
          <cell r="P18" t="str">
            <v>刘壑</v>
          </cell>
        </row>
        <row r="19">
          <cell r="A19" t="str">
            <v>513422200111094222</v>
          </cell>
          <cell r="B19" t="str">
            <v>2</v>
          </cell>
          <cell r="C19" t="str">
            <v>仁青娜姆</v>
          </cell>
          <cell r="D19">
            <v>465</v>
          </cell>
          <cell r="E19">
            <v>88</v>
          </cell>
          <cell r="F19" t="str">
            <v>格绒燚西</v>
          </cell>
          <cell r="G19">
            <v>81</v>
          </cell>
          <cell r="H19" t="str">
            <v>王江</v>
          </cell>
          <cell r="I19">
            <v>104</v>
          </cell>
          <cell r="J19" t="str">
            <v>陈强</v>
          </cell>
          <cell r="K19">
            <v>64</v>
          </cell>
          <cell r="L19" t="str">
            <v>那士信</v>
          </cell>
          <cell r="M19">
            <v>74</v>
          </cell>
          <cell r="N19" t="str">
            <v>勾中文</v>
          </cell>
          <cell r="O19">
            <v>54</v>
          </cell>
          <cell r="P19" t="str">
            <v>刘壑</v>
          </cell>
        </row>
        <row r="20">
          <cell r="A20" t="str">
            <v>513422200407141729</v>
          </cell>
          <cell r="B20" t="str">
            <v>1</v>
          </cell>
          <cell r="C20" t="str">
            <v>撒西祝玛</v>
          </cell>
          <cell r="D20">
            <v>463.5</v>
          </cell>
          <cell r="E20">
            <v>90</v>
          </cell>
          <cell r="F20" t="str">
            <v>格绒燚西</v>
          </cell>
          <cell r="G20">
            <v>63</v>
          </cell>
          <cell r="H20" t="str">
            <v>马俊</v>
          </cell>
          <cell r="I20">
            <v>113.5</v>
          </cell>
          <cell r="J20" t="str">
            <v>拉初</v>
          </cell>
          <cell r="K20">
            <v>61</v>
          </cell>
          <cell r="L20" t="str">
            <v>纪春权</v>
          </cell>
          <cell r="M20">
            <v>73</v>
          </cell>
          <cell r="N20" t="str">
            <v>杨琴</v>
          </cell>
          <cell r="O20">
            <v>63</v>
          </cell>
          <cell r="P20" t="str">
            <v>邓倩</v>
          </cell>
        </row>
        <row r="21">
          <cell r="A21" t="str">
            <v>513422200309191124</v>
          </cell>
          <cell r="B21" t="str">
            <v>1</v>
          </cell>
          <cell r="C21" t="str">
            <v>安秀美</v>
          </cell>
          <cell r="D21">
            <v>463</v>
          </cell>
          <cell r="E21">
            <v>96</v>
          </cell>
          <cell r="F21" t="str">
            <v>格绒燚西</v>
          </cell>
          <cell r="G21">
            <v>79</v>
          </cell>
          <cell r="H21" t="str">
            <v>马俊</v>
          </cell>
          <cell r="I21">
            <v>101</v>
          </cell>
          <cell r="J21" t="str">
            <v>拉初</v>
          </cell>
          <cell r="K21">
            <v>68</v>
          </cell>
          <cell r="L21" t="str">
            <v>纪春权</v>
          </cell>
          <cell r="M21">
            <v>62</v>
          </cell>
          <cell r="N21" t="str">
            <v>杨琴</v>
          </cell>
          <cell r="O21">
            <v>57</v>
          </cell>
          <cell r="P21" t="str">
            <v>邓倩</v>
          </cell>
        </row>
        <row r="22">
          <cell r="A22" t="str">
            <v>513422200306050035</v>
          </cell>
          <cell r="B22" t="str">
            <v>1</v>
          </cell>
          <cell r="C22" t="str">
            <v>夏冬发</v>
          </cell>
          <cell r="D22">
            <v>461.5</v>
          </cell>
          <cell r="E22">
            <v>77</v>
          </cell>
          <cell r="F22" t="str">
            <v>格绒燚西</v>
          </cell>
          <cell r="G22">
            <v>117</v>
          </cell>
          <cell r="H22" t="str">
            <v>马俊</v>
          </cell>
          <cell r="I22">
            <v>66.5</v>
          </cell>
          <cell r="J22" t="str">
            <v>拉初</v>
          </cell>
          <cell r="K22">
            <v>56</v>
          </cell>
          <cell r="L22" t="str">
            <v>纪春权</v>
          </cell>
          <cell r="M22">
            <v>69</v>
          </cell>
          <cell r="N22" t="str">
            <v>杨琴</v>
          </cell>
          <cell r="O22">
            <v>76</v>
          </cell>
          <cell r="P22" t="str">
            <v>邓倩</v>
          </cell>
        </row>
        <row r="23">
          <cell r="A23" t="str">
            <v>51342220021118601X</v>
          </cell>
          <cell r="B23" t="str">
            <v>1</v>
          </cell>
          <cell r="C23" t="str">
            <v>次尔扎西</v>
          </cell>
          <cell r="D23">
            <v>461.5</v>
          </cell>
          <cell r="E23">
            <v>75</v>
          </cell>
          <cell r="F23" t="str">
            <v>格绒燚西</v>
          </cell>
          <cell r="G23">
            <v>114</v>
          </cell>
          <cell r="H23" t="str">
            <v>马俊</v>
          </cell>
          <cell r="I23">
            <v>96.5</v>
          </cell>
          <cell r="J23" t="str">
            <v>拉初</v>
          </cell>
          <cell r="K23">
            <v>58</v>
          </cell>
          <cell r="L23" t="str">
            <v>纪春权</v>
          </cell>
          <cell r="M23">
            <v>54</v>
          </cell>
          <cell r="N23" t="str">
            <v>杨琴</v>
          </cell>
          <cell r="O23">
            <v>64</v>
          </cell>
          <cell r="P23" t="str">
            <v>邓倩</v>
          </cell>
        </row>
        <row r="24">
          <cell r="A24" t="str">
            <v>513422200309256020</v>
          </cell>
          <cell r="B24" t="str">
            <v>1</v>
          </cell>
          <cell r="C24" t="str">
            <v>仁青拉姆</v>
          </cell>
          <cell r="D24">
            <v>458</v>
          </cell>
          <cell r="E24">
            <v>88</v>
          </cell>
          <cell r="F24" t="str">
            <v>格绒燚西</v>
          </cell>
          <cell r="G24">
            <v>87</v>
          </cell>
          <cell r="H24" t="str">
            <v>马俊</v>
          </cell>
          <cell r="I24">
            <v>88</v>
          </cell>
          <cell r="J24" t="str">
            <v>拉初</v>
          </cell>
          <cell r="K24">
            <v>60</v>
          </cell>
          <cell r="L24" t="str">
            <v>纪春权</v>
          </cell>
          <cell r="M24">
            <v>73</v>
          </cell>
          <cell r="N24" t="str">
            <v>杨琴</v>
          </cell>
          <cell r="O24">
            <v>62</v>
          </cell>
          <cell r="P24" t="str">
            <v>邓倩</v>
          </cell>
        </row>
        <row r="25">
          <cell r="A25" t="str">
            <v>513422200406156021</v>
          </cell>
          <cell r="B25" t="str">
            <v>1</v>
          </cell>
          <cell r="C25" t="str">
            <v>卓玛娜姆</v>
          </cell>
          <cell r="D25">
            <v>457.5</v>
          </cell>
          <cell r="E25">
            <v>89</v>
          </cell>
          <cell r="F25" t="str">
            <v>格绒燚西</v>
          </cell>
          <cell r="G25">
            <v>61</v>
          </cell>
          <cell r="H25" t="str">
            <v>马俊</v>
          </cell>
          <cell r="I25">
            <v>101.5</v>
          </cell>
          <cell r="J25" t="str">
            <v>拉初</v>
          </cell>
          <cell r="K25">
            <v>72</v>
          </cell>
          <cell r="L25" t="str">
            <v>纪春权</v>
          </cell>
          <cell r="M25">
            <v>70</v>
          </cell>
          <cell r="N25" t="str">
            <v>杨琴</v>
          </cell>
          <cell r="O25">
            <v>64</v>
          </cell>
          <cell r="P25" t="str">
            <v>邓倩</v>
          </cell>
        </row>
        <row r="26">
          <cell r="A26" t="str">
            <v>513422200502285034</v>
          </cell>
          <cell r="B26" t="str">
            <v>4</v>
          </cell>
          <cell r="C26" t="str">
            <v>夏拉</v>
          </cell>
          <cell r="D26">
            <v>454.5</v>
          </cell>
          <cell r="E26">
            <v>85</v>
          </cell>
          <cell r="F26" t="str">
            <v>周菊明</v>
          </cell>
          <cell r="G26">
            <v>122</v>
          </cell>
          <cell r="H26" t="str">
            <v>王江</v>
          </cell>
          <cell r="I26">
            <v>62.5</v>
          </cell>
          <cell r="J26" t="str">
            <v>王图雄</v>
          </cell>
          <cell r="K26">
            <v>51</v>
          </cell>
          <cell r="L26" t="str">
            <v>马巫各</v>
          </cell>
          <cell r="M26">
            <v>72</v>
          </cell>
          <cell r="N26" t="str">
            <v>杨琴</v>
          </cell>
          <cell r="O26">
            <v>62</v>
          </cell>
          <cell r="P26" t="str">
            <v>刘壑</v>
          </cell>
        </row>
        <row r="27">
          <cell r="A27" t="str">
            <v>513422200403061318</v>
          </cell>
          <cell r="B27" t="str">
            <v>1</v>
          </cell>
          <cell r="C27" t="str">
            <v>苟顺华</v>
          </cell>
          <cell r="D27">
            <v>454.5</v>
          </cell>
          <cell r="E27">
            <v>86</v>
          </cell>
          <cell r="F27" t="str">
            <v>格绒燚西</v>
          </cell>
          <cell r="G27">
            <v>107</v>
          </cell>
          <cell r="H27" t="str">
            <v>马俊</v>
          </cell>
          <cell r="I27">
            <v>86.5</v>
          </cell>
          <cell r="J27" t="str">
            <v>拉初</v>
          </cell>
          <cell r="K27">
            <v>52</v>
          </cell>
          <cell r="L27" t="str">
            <v>纪春权</v>
          </cell>
          <cell r="M27">
            <v>67</v>
          </cell>
          <cell r="N27" t="str">
            <v>杨琴</v>
          </cell>
          <cell r="O27">
            <v>56</v>
          </cell>
          <cell r="P27" t="str">
            <v>邓倩</v>
          </cell>
        </row>
        <row r="28">
          <cell r="A28" t="str">
            <v>513422200304075423</v>
          </cell>
          <cell r="B28" t="str">
            <v>1</v>
          </cell>
          <cell r="C28" t="str">
            <v>康珠次姆</v>
          </cell>
          <cell r="D28">
            <v>454.5</v>
          </cell>
          <cell r="E28">
            <v>92</v>
          </cell>
          <cell r="F28" t="str">
            <v>格绒燚西</v>
          </cell>
          <cell r="G28">
            <v>80</v>
          </cell>
          <cell r="H28" t="str">
            <v>马俊</v>
          </cell>
          <cell r="I28">
            <v>78.5</v>
          </cell>
          <cell r="J28" t="str">
            <v>拉初</v>
          </cell>
          <cell r="K28">
            <v>63</v>
          </cell>
          <cell r="L28" t="str">
            <v>纪春权</v>
          </cell>
          <cell r="M28">
            <v>72</v>
          </cell>
          <cell r="N28" t="str">
            <v>杨琴</v>
          </cell>
          <cell r="O28">
            <v>69</v>
          </cell>
          <cell r="P28" t="str">
            <v>邓倩</v>
          </cell>
        </row>
        <row r="29">
          <cell r="A29" t="str">
            <v>513422200203202913</v>
          </cell>
          <cell r="B29" t="str">
            <v>5</v>
          </cell>
          <cell r="C29" t="str">
            <v>代仕兵</v>
          </cell>
          <cell r="D29">
            <v>453.5</v>
          </cell>
          <cell r="E29">
            <v>78</v>
          </cell>
          <cell r="F29" t="str">
            <v>周菊明</v>
          </cell>
          <cell r="G29">
            <v>94</v>
          </cell>
          <cell r="H29" t="str">
            <v>赵云川</v>
          </cell>
          <cell r="I29">
            <v>87.5</v>
          </cell>
          <cell r="J29" t="str">
            <v>张翠莲</v>
          </cell>
          <cell r="K29">
            <v>58</v>
          </cell>
          <cell r="L29" t="str">
            <v>杨艳</v>
          </cell>
          <cell r="M29">
            <v>69</v>
          </cell>
          <cell r="N29" t="str">
            <v>熊治国</v>
          </cell>
          <cell r="O29">
            <v>67</v>
          </cell>
          <cell r="P29" t="str">
            <v>邓倩</v>
          </cell>
        </row>
        <row r="30">
          <cell r="A30" t="str">
            <v>513422200402215020</v>
          </cell>
          <cell r="B30" t="str">
            <v>4</v>
          </cell>
          <cell r="C30" t="str">
            <v>次尔拉初</v>
          </cell>
          <cell r="D30">
            <v>452.5</v>
          </cell>
          <cell r="E30">
            <v>92</v>
          </cell>
          <cell r="F30" t="str">
            <v>周菊明</v>
          </cell>
          <cell r="G30">
            <v>115</v>
          </cell>
          <cell r="H30" t="str">
            <v>王江</v>
          </cell>
          <cell r="I30">
            <v>89.5</v>
          </cell>
          <cell r="J30" t="str">
            <v>王图雄</v>
          </cell>
          <cell r="K30">
            <v>57</v>
          </cell>
          <cell r="L30" t="str">
            <v>马巫各</v>
          </cell>
          <cell r="M30">
            <v>51</v>
          </cell>
          <cell r="N30" t="str">
            <v>杨琴</v>
          </cell>
          <cell r="O30">
            <v>48</v>
          </cell>
          <cell r="P30" t="str">
            <v>刘壑</v>
          </cell>
        </row>
        <row r="31">
          <cell r="A31" t="str">
            <v>513422200309032924</v>
          </cell>
          <cell r="B31" t="str">
            <v>1</v>
          </cell>
          <cell r="C31" t="str">
            <v>王七斤莫</v>
          </cell>
          <cell r="D31">
            <v>451.5</v>
          </cell>
          <cell r="E31">
            <v>84</v>
          </cell>
          <cell r="F31" t="str">
            <v>格绒燚西</v>
          </cell>
          <cell r="G31">
            <v>79</v>
          </cell>
          <cell r="H31" t="str">
            <v>马俊</v>
          </cell>
          <cell r="I31">
            <v>102.5</v>
          </cell>
          <cell r="J31" t="str">
            <v>拉初</v>
          </cell>
          <cell r="K31">
            <v>69</v>
          </cell>
          <cell r="L31" t="str">
            <v>纪春权</v>
          </cell>
          <cell r="M31">
            <v>71</v>
          </cell>
          <cell r="N31" t="str">
            <v>杨琴</v>
          </cell>
          <cell r="O31">
            <v>46</v>
          </cell>
          <cell r="P31" t="str">
            <v>邓倩</v>
          </cell>
        </row>
        <row r="32">
          <cell r="A32" t="str">
            <v>513422200403156624</v>
          </cell>
          <cell r="B32" t="str">
            <v>4</v>
          </cell>
          <cell r="C32" t="str">
            <v>马子落</v>
          </cell>
          <cell r="D32">
            <v>450.5</v>
          </cell>
          <cell r="E32">
            <v>93</v>
          </cell>
          <cell r="F32" t="str">
            <v>周菊明</v>
          </cell>
          <cell r="G32">
            <v>93</v>
          </cell>
          <cell r="H32" t="str">
            <v>王江</v>
          </cell>
          <cell r="I32">
            <v>84.5</v>
          </cell>
          <cell r="J32" t="str">
            <v>王图雄</v>
          </cell>
          <cell r="K32">
            <v>61</v>
          </cell>
          <cell r="L32" t="str">
            <v>马巫各</v>
          </cell>
          <cell r="M32">
            <v>72</v>
          </cell>
          <cell r="N32" t="str">
            <v>杨琴</v>
          </cell>
          <cell r="O32">
            <v>47</v>
          </cell>
          <cell r="P32" t="str">
            <v>刘壑</v>
          </cell>
        </row>
        <row r="33">
          <cell r="A33" t="str">
            <v>513422200204253624</v>
          </cell>
          <cell r="B33" t="str">
            <v>1</v>
          </cell>
          <cell r="C33" t="str">
            <v>王兴萍</v>
          </cell>
          <cell r="D33">
            <v>450.5</v>
          </cell>
          <cell r="E33">
            <v>92</v>
          </cell>
          <cell r="F33" t="str">
            <v>格绒燚西</v>
          </cell>
          <cell r="G33">
            <v>72</v>
          </cell>
          <cell r="H33" t="str">
            <v>马俊</v>
          </cell>
          <cell r="I33">
            <v>104.5</v>
          </cell>
          <cell r="J33" t="str">
            <v>拉初</v>
          </cell>
          <cell r="K33">
            <v>61</v>
          </cell>
          <cell r="L33" t="str">
            <v>纪春权</v>
          </cell>
          <cell r="M33">
            <v>61</v>
          </cell>
          <cell r="N33" t="str">
            <v>杨琴</v>
          </cell>
          <cell r="O33">
            <v>60</v>
          </cell>
          <cell r="P33" t="str">
            <v>邓倩</v>
          </cell>
        </row>
        <row r="34">
          <cell r="A34" t="str">
            <v>513422200412112121</v>
          </cell>
          <cell r="B34" t="str">
            <v>1</v>
          </cell>
          <cell r="C34" t="str">
            <v>次里祝玛</v>
          </cell>
          <cell r="D34">
            <v>447.5</v>
          </cell>
          <cell r="E34">
            <v>81</v>
          </cell>
          <cell r="F34" t="str">
            <v>格绒燚西</v>
          </cell>
          <cell r="G34">
            <v>87</v>
          </cell>
          <cell r="H34" t="str">
            <v>马俊</v>
          </cell>
          <cell r="I34">
            <v>97.5</v>
          </cell>
          <cell r="J34" t="str">
            <v>拉初</v>
          </cell>
          <cell r="K34">
            <v>66</v>
          </cell>
          <cell r="L34" t="str">
            <v>纪春权</v>
          </cell>
          <cell r="M34">
            <v>63</v>
          </cell>
          <cell r="N34" t="str">
            <v>杨琴</v>
          </cell>
          <cell r="O34">
            <v>53</v>
          </cell>
          <cell r="P34" t="str">
            <v>邓倩</v>
          </cell>
        </row>
        <row r="35">
          <cell r="A35" t="str">
            <v>513422200105120025</v>
          </cell>
          <cell r="B35" t="str">
            <v>1</v>
          </cell>
          <cell r="C35" t="str">
            <v>马阿英莫</v>
          </cell>
          <cell r="D35">
            <v>447</v>
          </cell>
          <cell r="E35">
            <v>96</v>
          </cell>
          <cell r="F35" t="str">
            <v>格绒燚西</v>
          </cell>
          <cell r="G35">
            <v>67</v>
          </cell>
          <cell r="H35" t="str">
            <v>马俊</v>
          </cell>
          <cell r="I35">
            <v>96</v>
          </cell>
          <cell r="J35" t="str">
            <v>拉初</v>
          </cell>
          <cell r="K35">
            <v>60</v>
          </cell>
          <cell r="L35" t="str">
            <v>纪春权</v>
          </cell>
          <cell r="M35">
            <v>66</v>
          </cell>
          <cell r="N35" t="str">
            <v>杨琴</v>
          </cell>
          <cell r="O35">
            <v>62</v>
          </cell>
          <cell r="P35" t="str">
            <v>邓倩</v>
          </cell>
        </row>
        <row r="36">
          <cell r="A36" t="str">
            <v>513422200508036418</v>
          </cell>
          <cell r="B36" t="str">
            <v>1</v>
          </cell>
          <cell r="C36" t="str">
            <v>鲁绒其扎</v>
          </cell>
          <cell r="D36">
            <v>447</v>
          </cell>
          <cell r="E36">
            <v>84</v>
          </cell>
          <cell r="F36" t="str">
            <v>格绒燚西</v>
          </cell>
          <cell r="G36">
            <v>81</v>
          </cell>
          <cell r="H36" t="str">
            <v>马俊</v>
          </cell>
          <cell r="I36">
            <v>104</v>
          </cell>
          <cell r="J36" t="str">
            <v>拉初</v>
          </cell>
          <cell r="K36">
            <v>54</v>
          </cell>
          <cell r="L36" t="str">
            <v>纪春权</v>
          </cell>
          <cell r="M36">
            <v>64</v>
          </cell>
          <cell r="N36" t="str">
            <v>杨琴</v>
          </cell>
          <cell r="O36">
            <v>60</v>
          </cell>
          <cell r="P36" t="str">
            <v>邓倩</v>
          </cell>
        </row>
        <row r="37">
          <cell r="A37" t="str">
            <v>513422200510111528</v>
          </cell>
          <cell r="B37" t="str">
            <v>1</v>
          </cell>
          <cell r="C37" t="str">
            <v>王扎西祝玛</v>
          </cell>
          <cell r="D37">
            <v>446</v>
          </cell>
          <cell r="E37">
            <v>93</v>
          </cell>
          <cell r="F37" t="str">
            <v>格绒燚西</v>
          </cell>
          <cell r="G37">
            <v>66</v>
          </cell>
          <cell r="H37" t="str">
            <v>马俊</v>
          </cell>
          <cell r="I37">
            <v>77</v>
          </cell>
          <cell r="J37" t="str">
            <v>拉初</v>
          </cell>
          <cell r="K37">
            <v>70</v>
          </cell>
          <cell r="L37" t="str">
            <v>纪春权</v>
          </cell>
          <cell r="M37">
            <v>76</v>
          </cell>
          <cell r="N37" t="str">
            <v>杨琴</v>
          </cell>
          <cell r="O37">
            <v>64</v>
          </cell>
          <cell r="P37" t="str">
            <v>邓倩</v>
          </cell>
        </row>
        <row r="38">
          <cell r="A38" t="str">
            <v>51342220040628172X</v>
          </cell>
          <cell r="B38" t="str">
            <v>4</v>
          </cell>
          <cell r="C38" t="str">
            <v>忠勇次尔</v>
          </cell>
          <cell r="D38">
            <v>443</v>
          </cell>
          <cell r="E38">
            <v>95</v>
          </cell>
          <cell r="F38" t="str">
            <v>周菊明</v>
          </cell>
          <cell r="G38">
            <v>70</v>
          </cell>
          <cell r="H38" t="str">
            <v>王江</v>
          </cell>
          <cell r="I38">
            <v>93</v>
          </cell>
          <cell r="J38" t="str">
            <v>王图雄</v>
          </cell>
          <cell r="K38">
            <v>56</v>
          </cell>
          <cell r="L38" t="str">
            <v>马巫各</v>
          </cell>
          <cell r="M38">
            <v>76</v>
          </cell>
          <cell r="N38" t="str">
            <v>杨琴</v>
          </cell>
          <cell r="O38">
            <v>53</v>
          </cell>
          <cell r="P38" t="str">
            <v>刘壑</v>
          </cell>
        </row>
        <row r="39">
          <cell r="A39" t="str">
            <v>513422200308130311</v>
          </cell>
          <cell r="B39" t="str">
            <v>1</v>
          </cell>
          <cell r="C39" t="str">
            <v>仁青扎西</v>
          </cell>
          <cell r="D39">
            <v>441.5</v>
          </cell>
          <cell r="E39">
            <v>94</v>
          </cell>
          <cell r="F39" t="str">
            <v>格绒燚西</v>
          </cell>
          <cell r="G39">
            <v>73</v>
          </cell>
          <cell r="H39" t="str">
            <v>马俊</v>
          </cell>
          <cell r="I39">
            <v>69.5</v>
          </cell>
          <cell r="J39" t="str">
            <v>拉初</v>
          </cell>
          <cell r="K39">
            <v>63</v>
          </cell>
          <cell r="L39" t="str">
            <v>纪春权</v>
          </cell>
          <cell r="M39">
            <v>83</v>
          </cell>
          <cell r="N39" t="str">
            <v>杨琴</v>
          </cell>
          <cell r="O39">
            <v>59</v>
          </cell>
          <cell r="P39" t="str">
            <v>邓倩</v>
          </cell>
        </row>
        <row r="40">
          <cell r="A40" t="str">
            <v>513422200205254629</v>
          </cell>
          <cell r="B40" t="str">
            <v>1</v>
          </cell>
          <cell r="C40" t="str">
            <v>尔歪莫</v>
          </cell>
          <cell r="D40">
            <v>440.5</v>
          </cell>
          <cell r="E40">
            <v>85</v>
          </cell>
          <cell r="F40" t="str">
            <v>格绒燚西</v>
          </cell>
          <cell r="G40">
            <v>79</v>
          </cell>
          <cell r="H40" t="str">
            <v>马俊</v>
          </cell>
          <cell r="I40">
            <v>105.5</v>
          </cell>
          <cell r="J40" t="str">
            <v>拉初</v>
          </cell>
          <cell r="K40">
            <v>57</v>
          </cell>
          <cell r="L40" t="str">
            <v>纪春权</v>
          </cell>
          <cell r="M40">
            <v>54</v>
          </cell>
          <cell r="N40" t="str">
            <v>杨琴</v>
          </cell>
          <cell r="O40">
            <v>60</v>
          </cell>
          <cell r="P40" t="str">
            <v>邓倩</v>
          </cell>
        </row>
        <row r="41">
          <cell r="A41" t="str">
            <v>513422200402016013</v>
          </cell>
          <cell r="B41" t="str">
            <v>1</v>
          </cell>
          <cell r="C41" t="str">
            <v>扎什尼玛</v>
          </cell>
          <cell r="D41">
            <v>440.5</v>
          </cell>
          <cell r="E41">
            <v>90</v>
          </cell>
          <cell r="F41" t="str">
            <v>格绒燚西</v>
          </cell>
          <cell r="G41">
            <v>67</v>
          </cell>
          <cell r="H41" t="str">
            <v>马俊</v>
          </cell>
          <cell r="I41">
            <v>82.5</v>
          </cell>
          <cell r="J41" t="str">
            <v>拉初</v>
          </cell>
          <cell r="K41">
            <v>64</v>
          </cell>
          <cell r="L41" t="str">
            <v>纪春权</v>
          </cell>
          <cell r="M41">
            <v>77</v>
          </cell>
          <cell r="N41" t="str">
            <v>杨琴</v>
          </cell>
          <cell r="O41">
            <v>60</v>
          </cell>
          <cell r="P41" t="str">
            <v>邓倩</v>
          </cell>
        </row>
        <row r="42">
          <cell r="A42" t="str">
            <v>513422200308034813</v>
          </cell>
          <cell r="B42" t="str">
            <v>1</v>
          </cell>
          <cell r="C42" t="str">
            <v>鲁绒次仁</v>
          </cell>
          <cell r="D42">
            <v>439.5</v>
          </cell>
          <cell r="E42">
            <v>88</v>
          </cell>
          <cell r="F42" t="str">
            <v>格绒燚西</v>
          </cell>
          <cell r="G42">
            <v>80</v>
          </cell>
          <cell r="H42" t="str">
            <v>马俊</v>
          </cell>
          <cell r="I42">
            <v>97.5</v>
          </cell>
          <cell r="J42" t="str">
            <v>拉初</v>
          </cell>
          <cell r="K42">
            <v>56</v>
          </cell>
          <cell r="L42" t="str">
            <v>纪春权</v>
          </cell>
          <cell r="M42">
            <v>62</v>
          </cell>
          <cell r="N42" t="str">
            <v>杨琴</v>
          </cell>
          <cell r="O42">
            <v>56</v>
          </cell>
          <cell r="P42" t="str">
            <v>邓倩</v>
          </cell>
        </row>
        <row r="43">
          <cell r="A43" t="str">
            <v>513422200502081322</v>
          </cell>
          <cell r="B43" t="str">
            <v>1</v>
          </cell>
          <cell r="C43" t="str">
            <v>沈子呷</v>
          </cell>
          <cell r="D43">
            <v>438.5</v>
          </cell>
          <cell r="E43">
            <v>88</v>
          </cell>
          <cell r="F43" t="str">
            <v>格绒燚西</v>
          </cell>
          <cell r="G43">
            <v>89</v>
          </cell>
          <cell r="H43" t="str">
            <v>马俊</v>
          </cell>
          <cell r="I43">
            <v>106.5</v>
          </cell>
          <cell r="J43" t="str">
            <v>拉初</v>
          </cell>
          <cell r="K43">
            <v>54</v>
          </cell>
          <cell r="L43" t="str">
            <v>纪春权</v>
          </cell>
          <cell r="M43">
            <v>54</v>
          </cell>
          <cell r="N43" t="str">
            <v>杨琴</v>
          </cell>
          <cell r="O43">
            <v>47</v>
          </cell>
          <cell r="P43" t="str">
            <v>邓倩</v>
          </cell>
        </row>
        <row r="44">
          <cell r="A44" t="str">
            <v>513422200001145412</v>
          </cell>
          <cell r="B44" t="str">
            <v>4</v>
          </cell>
          <cell r="C44" t="str">
            <v>扎西</v>
          </cell>
          <cell r="D44">
            <v>438</v>
          </cell>
          <cell r="E44">
            <v>87</v>
          </cell>
          <cell r="F44" t="str">
            <v>周菊明</v>
          </cell>
          <cell r="G44">
            <v>80</v>
          </cell>
          <cell r="H44" t="str">
            <v>王江</v>
          </cell>
          <cell r="I44">
            <v>83</v>
          </cell>
          <cell r="J44" t="str">
            <v>王图雄</v>
          </cell>
          <cell r="K44">
            <v>58</v>
          </cell>
          <cell r="L44" t="str">
            <v>马巫各</v>
          </cell>
          <cell r="M44">
            <v>69</v>
          </cell>
          <cell r="N44" t="str">
            <v>杨琴</v>
          </cell>
          <cell r="O44">
            <v>61</v>
          </cell>
          <cell r="P44" t="str">
            <v>刘壑</v>
          </cell>
        </row>
        <row r="45">
          <cell r="A45" t="str">
            <v>513422200304101513</v>
          </cell>
          <cell r="B45" t="str">
            <v>1</v>
          </cell>
          <cell r="C45" t="str">
            <v>胡国康</v>
          </cell>
          <cell r="D45">
            <v>438</v>
          </cell>
          <cell r="E45">
            <v>75</v>
          </cell>
          <cell r="F45" t="str">
            <v>格绒燚西</v>
          </cell>
          <cell r="G45">
            <v>87</v>
          </cell>
          <cell r="H45" t="str">
            <v>马俊</v>
          </cell>
          <cell r="I45">
            <v>98</v>
          </cell>
          <cell r="J45" t="str">
            <v>拉初</v>
          </cell>
          <cell r="K45">
            <v>55</v>
          </cell>
          <cell r="L45" t="str">
            <v>纪春权</v>
          </cell>
          <cell r="M45">
            <v>60</v>
          </cell>
          <cell r="N45" t="str">
            <v>杨琴</v>
          </cell>
          <cell r="O45">
            <v>63</v>
          </cell>
          <cell r="P45" t="str">
            <v>邓倩</v>
          </cell>
        </row>
        <row r="46">
          <cell r="A46" t="str">
            <v>513422200101114234</v>
          </cell>
          <cell r="B46" t="str">
            <v>1</v>
          </cell>
          <cell r="C46" t="str">
            <v>杜基扎西</v>
          </cell>
          <cell r="D46">
            <v>433</v>
          </cell>
          <cell r="E46">
            <v>83</v>
          </cell>
          <cell r="F46" t="str">
            <v>格绒燚西</v>
          </cell>
          <cell r="G46">
            <v>79</v>
          </cell>
          <cell r="H46" t="str">
            <v>马俊</v>
          </cell>
          <cell r="I46">
            <v>86</v>
          </cell>
          <cell r="J46" t="str">
            <v>拉初</v>
          </cell>
          <cell r="K46">
            <v>66</v>
          </cell>
          <cell r="L46" t="str">
            <v>纪春权</v>
          </cell>
          <cell r="M46">
            <v>73</v>
          </cell>
          <cell r="N46" t="str">
            <v>杨琴</v>
          </cell>
          <cell r="O46">
            <v>46</v>
          </cell>
          <cell r="P46" t="str">
            <v>邓倩</v>
          </cell>
        </row>
        <row r="47">
          <cell r="A47" t="str">
            <v>513422199611063822</v>
          </cell>
          <cell r="B47" t="str">
            <v>5</v>
          </cell>
          <cell r="C47" t="str">
            <v>罗伍呷</v>
          </cell>
          <cell r="D47">
            <v>432.5</v>
          </cell>
          <cell r="E47">
            <v>94</v>
          </cell>
          <cell r="F47" t="str">
            <v>周菊明</v>
          </cell>
          <cell r="G47">
            <v>79</v>
          </cell>
          <cell r="H47" t="str">
            <v>赵云川</v>
          </cell>
          <cell r="I47">
            <v>75.5</v>
          </cell>
          <cell r="J47" t="str">
            <v>张翠莲</v>
          </cell>
          <cell r="K47">
            <v>53</v>
          </cell>
          <cell r="L47" t="str">
            <v>杨艳</v>
          </cell>
          <cell r="M47">
            <v>69</v>
          </cell>
          <cell r="N47" t="str">
            <v>熊治国</v>
          </cell>
          <cell r="O47">
            <v>62</v>
          </cell>
          <cell r="P47" t="str">
            <v>邓倩</v>
          </cell>
        </row>
        <row r="48">
          <cell r="A48" t="str">
            <v>513422200303081928</v>
          </cell>
          <cell r="B48" t="str">
            <v>1</v>
          </cell>
          <cell r="C48" t="str">
            <v>何珍</v>
          </cell>
          <cell r="D48">
            <v>432</v>
          </cell>
          <cell r="E48">
            <v>96</v>
          </cell>
          <cell r="F48" t="str">
            <v>格绒燚西</v>
          </cell>
          <cell r="G48">
            <v>57</v>
          </cell>
          <cell r="H48" t="str">
            <v>马俊</v>
          </cell>
          <cell r="I48">
            <v>118</v>
          </cell>
          <cell r="J48" t="str">
            <v>拉初</v>
          </cell>
          <cell r="K48">
            <v>58</v>
          </cell>
          <cell r="L48" t="str">
            <v>纪春权</v>
          </cell>
          <cell r="M48">
            <v>52</v>
          </cell>
          <cell r="N48" t="str">
            <v>杨琴</v>
          </cell>
          <cell r="O48">
            <v>51</v>
          </cell>
          <cell r="P48" t="str">
            <v>邓倩</v>
          </cell>
        </row>
        <row r="49">
          <cell r="A49" t="str">
            <v>513422200304101919</v>
          </cell>
          <cell r="B49" t="str">
            <v>3</v>
          </cell>
          <cell r="C49" t="str">
            <v>王金平</v>
          </cell>
          <cell r="D49">
            <v>431.5</v>
          </cell>
          <cell r="E49">
            <v>79</v>
          </cell>
          <cell r="F49" t="str">
            <v>胡美华</v>
          </cell>
          <cell r="G49">
            <v>99</v>
          </cell>
          <cell r="H49" t="str">
            <v>马俊</v>
          </cell>
          <cell r="I49">
            <v>72.5</v>
          </cell>
          <cell r="J49" t="str">
            <v>陈强</v>
          </cell>
          <cell r="K49">
            <v>55</v>
          </cell>
          <cell r="L49" t="str">
            <v>那士信</v>
          </cell>
          <cell r="M49">
            <v>62</v>
          </cell>
          <cell r="N49" t="str">
            <v>熊治国</v>
          </cell>
          <cell r="O49">
            <v>64</v>
          </cell>
          <cell r="P49" t="str">
            <v>胡柔殳</v>
          </cell>
        </row>
        <row r="50">
          <cell r="A50" t="str">
            <v>513422200405071712</v>
          </cell>
          <cell r="B50" t="str">
            <v>3</v>
          </cell>
          <cell r="C50" t="str">
            <v>何林</v>
          </cell>
          <cell r="D50">
            <v>430.5</v>
          </cell>
          <cell r="E50">
            <v>91</v>
          </cell>
          <cell r="F50" t="str">
            <v>胡美华</v>
          </cell>
          <cell r="G50">
            <v>68</v>
          </cell>
          <cell r="H50" t="str">
            <v>马俊</v>
          </cell>
          <cell r="I50">
            <v>48.5</v>
          </cell>
          <cell r="J50" t="str">
            <v>陈强</v>
          </cell>
          <cell r="K50">
            <v>70</v>
          </cell>
          <cell r="L50" t="str">
            <v>那士信</v>
          </cell>
          <cell r="M50">
            <v>75</v>
          </cell>
          <cell r="N50" t="str">
            <v>熊治国</v>
          </cell>
          <cell r="O50">
            <v>78</v>
          </cell>
          <cell r="P50" t="str">
            <v>胡柔殳</v>
          </cell>
        </row>
        <row r="51">
          <cell r="A51" t="str">
            <v>513422200403012911</v>
          </cell>
          <cell r="B51" t="str">
            <v>5</v>
          </cell>
          <cell r="C51" t="str">
            <v>严阿康</v>
          </cell>
          <cell r="D51">
            <v>430.5</v>
          </cell>
          <cell r="E51">
            <v>79</v>
          </cell>
          <cell r="F51" t="str">
            <v>周菊明</v>
          </cell>
          <cell r="G51">
            <v>88</v>
          </cell>
          <cell r="H51" t="str">
            <v>赵云川</v>
          </cell>
          <cell r="I51">
            <v>66.5</v>
          </cell>
          <cell r="J51" t="str">
            <v>张翠莲</v>
          </cell>
          <cell r="K51">
            <v>69</v>
          </cell>
          <cell r="L51" t="str">
            <v>杨艳</v>
          </cell>
          <cell r="M51">
            <v>74</v>
          </cell>
          <cell r="N51" t="str">
            <v>熊治国</v>
          </cell>
          <cell r="O51">
            <v>54</v>
          </cell>
          <cell r="P51" t="str">
            <v>邓倩</v>
          </cell>
        </row>
        <row r="52">
          <cell r="A52" t="str">
            <v>513422200305044426</v>
          </cell>
          <cell r="B52" t="str">
            <v>5</v>
          </cell>
          <cell r="C52" t="str">
            <v>蒋志英</v>
          </cell>
          <cell r="D52">
            <v>429.5</v>
          </cell>
          <cell r="E52">
            <v>88</v>
          </cell>
          <cell r="F52" t="str">
            <v>周菊明</v>
          </cell>
          <cell r="G52">
            <v>87</v>
          </cell>
          <cell r="H52" t="str">
            <v>赵云川</v>
          </cell>
          <cell r="I52">
            <v>84.5</v>
          </cell>
          <cell r="J52" t="str">
            <v>张翠莲</v>
          </cell>
          <cell r="K52">
            <v>53</v>
          </cell>
          <cell r="L52" t="str">
            <v>杨艳</v>
          </cell>
          <cell r="M52">
            <v>57</v>
          </cell>
          <cell r="N52" t="str">
            <v>熊治国</v>
          </cell>
          <cell r="O52">
            <v>60</v>
          </cell>
          <cell r="P52" t="str">
            <v>邓倩</v>
          </cell>
        </row>
        <row r="53">
          <cell r="A53" t="str">
            <v>513422200111122924</v>
          </cell>
          <cell r="B53" t="str">
            <v>1</v>
          </cell>
          <cell r="C53" t="str">
            <v>严冬丽</v>
          </cell>
          <cell r="D53">
            <v>429.5</v>
          </cell>
          <cell r="E53">
            <v>91</v>
          </cell>
          <cell r="F53" t="str">
            <v>格绒燚西</v>
          </cell>
          <cell r="G53">
            <v>87</v>
          </cell>
          <cell r="H53" t="str">
            <v>马俊</v>
          </cell>
          <cell r="I53">
            <v>80.5</v>
          </cell>
          <cell r="J53" t="str">
            <v>拉初</v>
          </cell>
          <cell r="K53">
            <v>50</v>
          </cell>
          <cell r="L53" t="str">
            <v>纪春权</v>
          </cell>
          <cell r="M53">
            <v>69</v>
          </cell>
          <cell r="N53" t="str">
            <v>杨琴</v>
          </cell>
          <cell r="O53">
            <v>52</v>
          </cell>
          <cell r="P53" t="str">
            <v>邓倩</v>
          </cell>
        </row>
        <row r="54">
          <cell r="A54" t="str">
            <v>513422200109302926</v>
          </cell>
          <cell r="B54" t="str">
            <v>5</v>
          </cell>
          <cell r="C54" t="str">
            <v>沈幺明</v>
          </cell>
          <cell r="D54">
            <v>427.5</v>
          </cell>
          <cell r="E54">
            <v>91</v>
          </cell>
          <cell r="F54" t="str">
            <v>周菊明</v>
          </cell>
          <cell r="G54">
            <v>80</v>
          </cell>
          <cell r="H54" t="str">
            <v>赵云川</v>
          </cell>
          <cell r="I54">
            <v>78.5</v>
          </cell>
          <cell r="J54" t="str">
            <v>张翠莲</v>
          </cell>
          <cell r="K54">
            <v>55</v>
          </cell>
          <cell r="L54" t="str">
            <v>杨艳</v>
          </cell>
          <cell r="M54">
            <v>64</v>
          </cell>
          <cell r="N54" t="str">
            <v>熊治国</v>
          </cell>
          <cell r="O54">
            <v>59</v>
          </cell>
          <cell r="P54" t="str">
            <v>邓倩</v>
          </cell>
        </row>
        <row r="55">
          <cell r="A55" t="str">
            <v>513422200110043829</v>
          </cell>
          <cell r="B55" t="str">
            <v>1</v>
          </cell>
          <cell r="C55" t="str">
            <v>宋明芳</v>
          </cell>
          <cell r="D55">
            <v>426</v>
          </cell>
          <cell r="E55">
            <v>96</v>
          </cell>
          <cell r="F55" t="str">
            <v>格绒燚西</v>
          </cell>
          <cell r="G55">
            <v>58</v>
          </cell>
          <cell r="H55" t="str">
            <v>马俊</v>
          </cell>
          <cell r="I55">
            <v>94</v>
          </cell>
          <cell r="J55" t="str">
            <v>拉初</v>
          </cell>
          <cell r="K55">
            <v>63</v>
          </cell>
          <cell r="L55" t="str">
            <v>纪春权</v>
          </cell>
          <cell r="M55">
            <v>68</v>
          </cell>
          <cell r="N55" t="str">
            <v>杨琴</v>
          </cell>
          <cell r="O55">
            <v>47</v>
          </cell>
          <cell r="P55" t="str">
            <v>邓倩</v>
          </cell>
        </row>
        <row r="56">
          <cell r="A56" t="str">
            <v>513422200302122126</v>
          </cell>
          <cell r="B56" t="str">
            <v>1</v>
          </cell>
          <cell r="C56" t="str">
            <v>吕林明</v>
          </cell>
          <cell r="D56">
            <v>425</v>
          </cell>
          <cell r="E56">
            <v>87</v>
          </cell>
          <cell r="F56" t="str">
            <v>格绒燚西</v>
          </cell>
          <cell r="G56">
            <v>59</v>
          </cell>
          <cell r="H56" t="str">
            <v>马俊</v>
          </cell>
          <cell r="I56">
            <v>97</v>
          </cell>
          <cell r="J56" t="str">
            <v>拉初</v>
          </cell>
          <cell r="K56">
            <v>57</v>
          </cell>
          <cell r="L56" t="str">
            <v>纪春权</v>
          </cell>
          <cell r="M56">
            <v>70</v>
          </cell>
          <cell r="N56" t="str">
            <v>杨琴</v>
          </cell>
          <cell r="O56">
            <v>55</v>
          </cell>
          <cell r="P56" t="str">
            <v>邓倩</v>
          </cell>
        </row>
        <row r="57">
          <cell r="A57" t="str">
            <v>513422200006282328</v>
          </cell>
          <cell r="B57" t="str">
            <v>1</v>
          </cell>
          <cell r="C57" t="str">
            <v>黄关英</v>
          </cell>
          <cell r="D57">
            <v>424.5</v>
          </cell>
          <cell r="E57">
            <v>86</v>
          </cell>
          <cell r="F57" t="str">
            <v>格绒燚西</v>
          </cell>
          <cell r="G57">
            <v>77</v>
          </cell>
          <cell r="H57" t="str">
            <v>马俊</v>
          </cell>
          <cell r="I57">
            <v>99.5</v>
          </cell>
          <cell r="J57" t="str">
            <v>拉初</v>
          </cell>
          <cell r="K57">
            <v>66</v>
          </cell>
          <cell r="L57" t="str">
            <v>纪春权</v>
          </cell>
          <cell r="M57">
            <v>51</v>
          </cell>
          <cell r="N57" t="str">
            <v>杨琴</v>
          </cell>
          <cell r="O57">
            <v>45</v>
          </cell>
          <cell r="P57" t="str">
            <v>邓倩</v>
          </cell>
        </row>
        <row r="58">
          <cell r="A58" t="str">
            <v>51342220030425072X</v>
          </cell>
          <cell r="B58" t="str">
            <v>5</v>
          </cell>
          <cell r="C58" t="str">
            <v>苦阿甲</v>
          </cell>
          <cell r="D58">
            <v>424</v>
          </cell>
          <cell r="E58">
            <v>85</v>
          </cell>
          <cell r="F58" t="str">
            <v>周菊明</v>
          </cell>
          <cell r="G58">
            <v>68</v>
          </cell>
          <cell r="H58" t="str">
            <v>赵云川</v>
          </cell>
          <cell r="I58">
            <v>84</v>
          </cell>
          <cell r="J58" t="str">
            <v>张翠莲</v>
          </cell>
          <cell r="K58">
            <v>63</v>
          </cell>
          <cell r="L58" t="str">
            <v>杨艳</v>
          </cell>
          <cell r="M58">
            <v>72</v>
          </cell>
          <cell r="N58" t="str">
            <v>熊治国</v>
          </cell>
          <cell r="O58">
            <v>52</v>
          </cell>
          <cell r="P58" t="str">
            <v>邓倩</v>
          </cell>
        </row>
        <row r="59">
          <cell r="A59" t="str">
            <v>513422200005014225</v>
          </cell>
          <cell r="B59" t="str">
            <v>5</v>
          </cell>
          <cell r="C59" t="str">
            <v>斯达祝玛</v>
          </cell>
          <cell r="D59">
            <v>424</v>
          </cell>
          <cell r="E59">
            <v>80</v>
          </cell>
          <cell r="F59" t="str">
            <v>周菊明</v>
          </cell>
          <cell r="G59">
            <v>80</v>
          </cell>
          <cell r="H59" t="str">
            <v>赵云川</v>
          </cell>
          <cell r="I59">
            <v>76</v>
          </cell>
          <cell r="J59" t="str">
            <v>张翠莲</v>
          </cell>
          <cell r="K59">
            <v>62</v>
          </cell>
          <cell r="L59" t="str">
            <v>杨艳</v>
          </cell>
          <cell r="M59">
            <v>63</v>
          </cell>
          <cell r="N59" t="str">
            <v>熊治国</v>
          </cell>
          <cell r="O59">
            <v>63</v>
          </cell>
          <cell r="P59" t="str">
            <v>邓倩</v>
          </cell>
        </row>
        <row r="60">
          <cell r="A60" t="str">
            <v>513422200112122125</v>
          </cell>
          <cell r="B60" t="str">
            <v>2</v>
          </cell>
          <cell r="C60" t="str">
            <v>马尔其</v>
          </cell>
          <cell r="D60">
            <v>423</v>
          </cell>
          <cell r="E60">
            <v>90</v>
          </cell>
          <cell r="F60" t="str">
            <v>格绒燚西</v>
          </cell>
          <cell r="G60">
            <v>92</v>
          </cell>
          <cell r="H60" t="str">
            <v>王江</v>
          </cell>
          <cell r="I60">
            <v>78</v>
          </cell>
          <cell r="J60" t="str">
            <v>陈强</v>
          </cell>
          <cell r="K60">
            <v>54</v>
          </cell>
          <cell r="L60" t="str">
            <v>那士信</v>
          </cell>
          <cell r="M60">
            <v>65</v>
          </cell>
          <cell r="N60" t="str">
            <v>勾中文</v>
          </cell>
          <cell r="O60">
            <v>44</v>
          </cell>
          <cell r="P60" t="str">
            <v>刘壑</v>
          </cell>
        </row>
        <row r="61">
          <cell r="A61" t="str">
            <v>51342220021007442X</v>
          </cell>
          <cell r="B61" t="str">
            <v>1</v>
          </cell>
          <cell r="C61" t="str">
            <v>金拉初</v>
          </cell>
          <cell r="D61">
            <v>422.5</v>
          </cell>
          <cell r="E61">
            <v>57</v>
          </cell>
          <cell r="F61" t="str">
            <v>格绒燚西</v>
          </cell>
          <cell r="G61">
            <v>70</v>
          </cell>
          <cell r="H61" t="str">
            <v>马俊</v>
          </cell>
          <cell r="I61">
            <v>107.5</v>
          </cell>
          <cell r="J61" t="str">
            <v>拉初</v>
          </cell>
          <cell r="K61">
            <v>68</v>
          </cell>
          <cell r="L61" t="str">
            <v>纪春权</v>
          </cell>
          <cell r="M61">
            <v>66</v>
          </cell>
          <cell r="N61" t="str">
            <v>杨琴</v>
          </cell>
          <cell r="O61">
            <v>54</v>
          </cell>
          <cell r="P61" t="str">
            <v>邓倩</v>
          </cell>
        </row>
        <row r="62">
          <cell r="A62" t="str">
            <v>513422200312030030</v>
          </cell>
          <cell r="B62" t="str">
            <v>5</v>
          </cell>
          <cell r="C62" t="str">
            <v>格桑泽仁</v>
          </cell>
          <cell r="D62">
            <v>422.5</v>
          </cell>
          <cell r="E62">
            <v>78</v>
          </cell>
          <cell r="F62" t="str">
            <v>周菊明</v>
          </cell>
          <cell r="G62">
            <v>81</v>
          </cell>
          <cell r="H62" t="str">
            <v>赵云川</v>
          </cell>
          <cell r="I62">
            <v>109.5</v>
          </cell>
          <cell r="J62" t="str">
            <v>张翠莲</v>
          </cell>
          <cell r="K62">
            <v>45</v>
          </cell>
          <cell r="L62" t="str">
            <v>杨艳</v>
          </cell>
          <cell r="M62">
            <v>61</v>
          </cell>
          <cell r="N62" t="str">
            <v>熊治国</v>
          </cell>
          <cell r="O62">
            <v>48</v>
          </cell>
          <cell r="P62" t="str">
            <v>邓倩</v>
          </cell>
        </row>
        <row r="63">
          <cell r="A63" t="str">
            <v>513422200401012328</v>
          </cell>
          <cell r="B63" t="str">
            <v>4</v>
          </cell>
          <cell r="C63" t="str">
            <v>扎西央宗</v>
          </cell>
          <cell r="D63">
            <v>422</v>
          </cell>
          <cell r="E63">
            <v>95</v>
          </cell>
          <cell r="F63" t="str">
            <v>周菊明</v>
          </cell>
          <cell r="G63">
            <v>76</v>
          </cell>
          <cell r="H63" t="str">
            <v>王江</v>
          </cell>
          <cell r="I63">
            <v>85</v>
          </cell>
          <cell r="J63" t="str">
            <v>王图雄</v>
          </cell>
          <cell r="K63">
            <v>53</v>
          </cell>
          <cell r="L63" t="str">
            <v>马巫各</v>
          </cell>
          <cell r="M63">
            <v>68</v>
          </cell>
          <cell r="N63" t="str">
            <v>杨琴</v>
          </cell>
          <cell r="O63">
            <v>45</v>
          </cell>
          <cell r="P63" t="str">
            <v>刘壑</v>
          </cell>
        </row>
        <row r="64">
          <cell r="A64" t="str">
            <v>513422200311276629</v>
          </cell>
          <cell r="B64" t="str">
            <v>1</v>
          </cell>
          <cell r="C64" t="str">
            <v>曾雅琪</v>
          </cell>
          <cell r="D64">
            <v>422</v>
          </cell>
          <cell r="E64">
            <v>88</v>
          </cell>
          <cell r="F64" t="str">
            <v>格绒燚西</v>
          </cell>
          <cell r="G64">
            <v>82</v>
          </cell>
          <cell r="H64" t="str">
            <v>马俊</v>
          </cell>
          <cell r="I64">
            <v>79</v>
          </cell>
          <cell r="J64" t="str">
            <v>拉初</v>
          </cell>
          <cell r="K64">
            <v>62</v>
          </cell>
          <cell r="L64" t="str">
            <v>纪春权</v>
          </cell>
          <cell r="M64">
            <v>58</v>
          </cell>
          <cell r="N64" t="str">
            <v>杨琴</v>
          </cell>
          <cell r="O64">
            <v>53</v>
          </cell>
          <cell r="P64" t="str">
            <v>邓倩</v>
          </cell>
        </row>
        <row r="65">
          <cell r="A65" t="str">
            <v>513422199701032528</v>
          </cell>
          <cell r="B65" t="str">
            <v>4</v>
          </cell>
          <cell r="C65" t="str">
            <v>伍五呷</v>
          </cell>
          <cell r="D65">
            <v>422</v>
          </cell>
          <cell r="E65">
            <v>88</v>
          </cell>
          <cell r="F65" t="str">
            <v>周菊明</v>
          </cell>
          <cell r="G65">
            <v>69</v>
          </cell>
          <cell r="H65" t="str">
            <v>王江</v>
          </cell>
          <cell r="I65">
            <v>73</v>
          </cell>
          <cell r="J65" t="str">
            <v>王图雄</v>
          </cell>
          <cell r="K65">
            <v>57</v>
          </cell>
          <cell r="L65" t="str">
            <v>马巫各</v>
          </cell>
          <cell r="M65">
            <v>79</v>
          </cell>
          <cell r="N65" t="str">
            <v>杨琴</v>
          </cell>
          <cell r="O65">
            <v>56</v>
          </cell>
          <cell r="P65" t="str">
            <v>刘壑</v>
          </cell>
        </row>
        <row r="66">
          <cell r="A66" t="str">
            <v>513422200312260311</v>
          </cell>
          <cell r="B66" t="str">
            <v>2</v>
          </cell>
          <cell r="C66" t="str">
            <v>王正才</v>
          </cell>
          <cell r="D66">
            <v>421</v>
          </cell>
          <cell r="E66">
            <v>90</v>
          </cell>
          <cell r="F66" t="str">
            <v>格绒燚西</v>
          </cell>
          <cell r="G66">
            <v>100</v>
          </cell>
          <cell r="H66" t="str">
            <v>王江</v>
          </cell>
          <cell r="I66">
            <v>39</v>
          </cell>
          <cell r="J66" t="str">
            <v>陈强</v>
          </cell>
          <cell r="K66">
            <v>52</v>
          </cell>
          <cell r="L66" t="str">
            <v>那士信</v>
          </cell>
          <cell r="M66">
            <v>66</v>
          </cell>
          <cell r="N66" t="str">
            <v>勾中文</v>
          </cell>
          <cell r="O66">
            <v>74</v>
          </cell>
          <cell r="P66" t="str">
            <v>刘壑</v>
          </cell>
        </row>
        <row r="67">
          <cell r="A67" t="str">
            <v>513422200203084021</v>
          </cell>
          <cell r="B67" t="str">
            <v>1</v>
          </cell>
          <cell r="C67" t="str">
            <v>祝玛央青</v>
          </cell>
          <cell r="D67">
            <v>419</v>
          </cell>
          <cell r="E67">
            <v>82</v>
          </cell>
          <cell r="F67" t="str">
            <v>格绒燚西</v>
          </cell>
          <cell r="G67">
            <v>80</v>
          </cell>
          <cell r="H67" t="str">
            <v>马俊</v>
          </cell>
          <cell r="I67">
            <v>87</v>
          </cell>
          <cell r="J67" t="str">
            <v>拉初</v>
          </cell>
          <cell r="K67">
            <v>60</v>
          </cell>
          <cell r="L67" t="str">
            <v>纪春权</v>
          </cell>
          <cell r="M67">
            <v>59</v>
          </cell>
          <cell r="N67" t="str">
            <v>杨琴</v>
          </cell>
          <cell r="O67">
            <v>51</v>
          </cell>
          <cell r="P67" t="str">
            <v>邓倩</v>
          </cell>
        </row>
        <row r="68">
          <cell r="A68" t="str">
            <v>513422200310060017</v>
          </cell>
          <cell r="B68" t="str">
            <v>4</v>
          </cell>
          <cell r="C68" t="str">
            <v>马玉良</v>
          </cell>
          <cell r="D68">
            <v>418</v>
          </cell>
          <cell r="E68">
            <v>73</v>
          </cell>
          <cell r="F68" t="str">
            <v>周菊明</v>
          </cell>
          <cell r="G68">
            <v>111</v>
          </cell>
          <cell r="H68" t="str">
            <v>王江</v>
          </cell>
          <cell r="I68">
            <v>63</v>
          </cell>
          <cell r="J68" t="str">
            <v>王图雄</v>
          </cell>
          <cell r="K68">
            <v>54</v>
          </cell>
          <cell r="L68" t="str">
            <v>马巫各</v>
          </cell>
          <cell r="M68">
            <v>62</v>
          </cell>
          <cell r="N68" t="str">
            <v>杨琴</v>
          </cell>
          <cell r="O68">
            <v>55</v>
          </cell>
          <cell r="P68" t="str">
            <v>刘壑</v>
          </cell>
        </row>
        <row r="69">
          <cell r="A69" t="str">
            <v>513422200212220021</v>
          </cell>
          <cell r="B69" t="str">
            <v>3</v>
          </cell>
          <cell r="C69" t="str">
            <v>潘秋霞</v>
          </cell>
          <cell r="D69">
            <v>417</v>
          </cell>
          <cell r="E69">
            <v>94</v>
          </cell>
          <cell r="F69" t="str">
            <v>胡美华</v>
          </cell>
          <cell r="G69">
            <v>95</v>
          </cell>
          <cell r="H69" t="str">
            <v>马俊</v>
          </cell>
          <cell r="I69">
            <v>56</v>
          </cell>
          <cell r="J69" t="str">
            <v>陈强</v>
          </cell>
          <cell r="K69">
            <v>64</v>
          </cell>
          <cell r="L69" t="str">
            <v>那士信</v>
          </cell>
          <cell r="M69">
            <v>70</v>
          </cell>
          <cell r="N69" t="str">
            <v>熊治国</v>
          </cell>
          <cell r="O69">
            <v>38</v>
          </cell>
          <cell r="P69" t="str">
            <v>胡柔殳</v>
          </cell>
        </row>
        <row r="70">
          <cell r="A70" t="str">
            <v>513422200205071128</v>
          </cell>
          <cell r="B70" t="str">
            <v>5</v>
          </cell>
          <cell r="C70" t="str">
            <v>沈各各</v>
          </cell>
          <cell r="D70">
            <v>417</v>
          </cell>
          <cell r="E70">
            <v>91</v>
          </cell>
          <cell r="F70" t="str">
            <v>周菊明</v>
          </cell>
          <cell r="G70">
            <v>61</v>
          </cell>
          <cell r="H70" t="str">
            <v>赵云川</v>
          </cell>
          <cell r="I70">
            <v>88</v>
          </cell>
          <cell r="J70" t="str">
            <v>张翠莲</v>
          </cell>
          <cell r="K70">
            <v>62</v>
          </cell>
          <cell r="L70" t="str">
            <v>杨艳</v>
          </cell>
          <cell r="M70">
            <v>66</v>
          </cell>
          <cell r="N70" t="str">
            <v>熊治国</v>
          </cell>
          <cell r="O70">
            <v>49</v>
          </cell>
          <cell r="P70" t="str">
            <v>邓倩</v>
          </cell>
        </row>
        <row r="71">
          <cell r="A71" t="str">
            <v>513422200301093618</v>
          </cell>
          <cell r="B71" t="str">
            <v>4</v>
          </cell>
          <cell r="C71" t="str">
            <v>丁保军</v>
          </cell>
          <cell r="D71">
            <v>415.5</v>
          </cell>
          <cell r="E71">
            <v>90</v>
          </cell>
          <cell r="F71" t="str">
            <v>周菊明</v>
          </cell>
          <cell r="G71">
            <v>85</v>
          </cell>
          <cell r="H71" t="str">
            <v>王江</v>
          </cell>
          <cell r="I71">
            <v>60.5</v>
          </cell>
          <cell r="J71" t="str">
            <v>王图雄</v>
          </cell>
          <cell r="K71">
            <v>54</v>
          </cell>
          <cell r="L71" t="str">
            <v>马巫各</v>
          </cell>
          <cell r="M71">
            <v>74</v>
          </cell>
          <cell r="N71" t="str">
            <v>杨琴</v>
          </cell>
          <cell r="O71">
            <v>52</v>
          </cell>
          <cell r="P71" t="str">
            <v>刘壑</v>
          </cell>
        </row>
        <row r="72">
          <cell r="A72" t="str">
            <v>51342220030703212X</v>
          </cell>
          <cell r="B72" t="str">
            <v>2</v>
          </cell>
          <cell r="C72" t="str">
            <v>次里祝玛</v>
          </cell>
          <cell r="D72">
            <v>415</v>
          </cell>
          <cell r="E72">
            <v>88</v>
          </cell>
          <cell r="F72" t="str">
            <v>格绒燚西</v>
          </cell>
          <cell r="G72">
            <v>76</v>
          </cell>
          <cell r="H72" t="str">
            <v>王江</v>
          </cell>
          <cell r="I72">
            <v>71</v>
          </cell>
          <cell r="J72" t="str">
            <v>陈强</v>
          </cell>
          <cell r="K72">
            <v>60</v>
          </cell>
          <cell r="L72" t="str">
            <v>那士信</v>
          </cell>
          <cell r="M72">
            <v>73</v>
          </cell>
          <cell r="N72" t="str">
            <v>勾中文</v>
          </cell>
          <cell r="O72">
            <v>47</v>
          </cell>
          <cell r="P72" t="str">
            <v>刘壑</v>
          </cell>
        </row>
        <row r="73">
          <cell r="A73" t="str">
            <v>513422200202204829</v>
          </cell>
          <cell r="B73" t="str">
            <v>5</v>
          </cell>
          <cell r="C73" t="str">
            <v>央青</v>
          </cell>
          <cell r="D73">
            <v>414.5</v>
          </cell>
          <cell r="E73">
            <v>90</v>
          </cell>
          <cell r="F73" t="str">
            <v>周菊明</v>
          </cell>
          <cell r="G73">
            <v>75</v>
          </cell>
          <cell r="H73" t="str">
            <v>赵云川</v>
          </cell>
          <cell r="I73">
            <v>74.5</v>
          </cell>
          <cell r="J73" t="str">
            <v>张翠莲</v>
          </cell>
          <cell r="K73">
            <v>61</v>
          </cell>
          <cell r="L73" t="str">
            <v>杨艳</v>
          </cell>
          <cell r="M73">
            <v>61</v>
          </cell>
          <cell r="N73" t="str">
            <v>熊治国</v>
          </cell>
          <cell r="O73">
            <v>53</v>
          </cell>
          <cell r="P73" t="str">
            <v>邓倩</v>
          </cell>
        </row>
        <row r="74">
          <cell r="A74" t="str">
            <v>513422200306106422</v>
          </cell>
          <cell r="B74" t="str">
            <v>1</v>
          </cell>
          <cell r="C74" t="str">
            <v>仁青其珍</v>
          </cell>
          <cell r="D74">
            <v>413.5</v>
          </cell>
          <cell r="E74">
            <v>77</v>
          </cell>
          <cell r="F74" t="str">
            <v>格绒燚西</v>
          </cell>
          <cell r="G74">
            <v>97</v>
          </cell>
          <cell r="H74" t="str">
            <v>马俊</v>
          </cell>
          <cell r="I74">
            <v>76.5</v>
          </cell>
          <cell r="J74" t="str">
            <v>拉初</v>
          </cell>
          <cell r="K74">
            <v>66</v>
          </cell>
          <cell r="L74" t="str">
            <v>纪春权</v>
          </cell>
          <cell r="M74">
            <v>55</v>
          </cell>
          <cell r="N74" t="str">
            <v>杨琴</v>
          </cell>
          <cell r="O74">
            <v>42</v>
          </cell>
          <cell r="P74" t="str">
            <v>邓倩</v>
          </cell>
        </row>
        <row r="75">
          <cell r="A75" t="str">
            <v>513422200406074827</v>
          </cell>
          <cell r="B75" t="str">
            <v>1</v>
          </cell>
          <cell r="C75" t="str">
            <v>次尔央青</v>
          </cell>
          <cell r="D75">
            <v>413.5</v>
          </cell>
          <cell r="E75">
            <v>88</v>
          </cell>
          <cell r="F75" t="str">
            <v>格绒燚西</v>
          </cell>
          <cell r="G75">
            <v>65</v>
          </cell>
          <cell r="H75" t="str">
            <v>马俊</v>
          </cell>
          <cell r="I75">
            <v>84.5</v>
          </cell>
          <cell r="J75" t="str">
            <v>拉初</v>
          </cell>
          <cell r="K75">
            <v>61</v>
          </cell>
          <cell r="L75" t="str">
            <v>纪春权</v>
          </cell>
          <cell r="M75">
            <v>63</v>
          </cell>
          <cell r="N75" t="str">
            <v>杨琴</v>
          </cell>
          <cell r="O75">
            <v>52</v>
          </cell>
          <cell r="P75" t="str">
            <v>邓倩</v>
          </cell>
        </row>
        <row r="76">
          <cell r="A76" t="str">
            <v>513422200509203820</v>
          </cell>
          <cell r="B76" t="str">
            <v>1</v>
          </cell>
          <cell r="C76" t="str">
            <v>扎西央青</v>
          </cell>
          <cell r="D76">
            <v>413</v>
          </cell>
          <cell r="E76">
            <v>82</v>
          </cell>
          <cell r="F76" t="str">
            <v>格绒燚西</v>
          </cell>
          <cell r="G76">
            <v>69</v>
          </cell>
          <cell r="H76" t="str">
            <v>马俊</v>
          </cell>
          <cell r="I76">
            <v>109</v>
          </cell>
          <cell r="J76" t="str">
            <v>拉初</v>
          </cell>
          <cell r="K76">
            <v>53</v>
          </cell>
          <cell r="L76" t="str">
            <v>纪春权</v>
          </cell>
          <cell r="M76">
            <v>54</v>
          </cell>
          <cell r="N76" t="str">
            <v>杨琴</v>
          </cell>
          <cell r="O76">
            <v>46</v>
          </cell>
          <cell r="P76" t="str">
            <v>邓倩</v>
          </cell>
        </row>
        <row r="77">
          <cell r="A77" t="str">
            <v>513422200309166623</v>
          </cell>
          <cell r="B77" t="str">
            <v>1</v>
          </cell>
          <cell r="C77" t="str">
            <v>韩林美</v>
          </cell>
          <cell r="D77">
            <v>411.5</v>
          </cell>
          <cell r="E77">
            <v>83</v>
          </cell>
          <cell r="F77" t="str">
            <v>格绒燚西</v>
          </cell>
          <cell r="G77">
            <v>72</v>
          </cell>
          <cell r="H77" t="str">
            <v>马俊</v>
          </cell>
          <cell r="I77">
            <v>93.5</v>
          </cell>
          <cell r="J77" t="str">
            <v>拉初</v>
          </cell>
          <cell r="K77">
            <v>51</v>
          </cell>
          <cell r="L77" t="str">
            <v>纪春权</v>
          </cell>
          <cell r="M77">
            <v>67</v>
          </cell>
          <cell r="N77" t="str">
            <v>杨琴</v>
          </cell>
          <cell r="O77">
            <v>45</v>
          </cell>
          <cell r="P77" t="str">
            <v>邓倩</v>
          </cell>
        </row>
        <row r="78">
          <cell r="A78" t="str">
            <v>513422200201180028</v>
          </cell>
          <cell r="B78" t="str">
            <v>5</v>
          </cell>
          <cell r="C78" t="str">
            <v>宋清梅</v>
          </cell>
          <cell r="D78">
            <v>411</v>
          </cell>
          <cell r="E78">
            <v>86</v>
          </cell>
          <cell r="F78" t="str">
            <v>周菊明</v>
          </cell>
          <cell r="G78">
            <v>85</v>
          </cell>
          <cell r="H78" t="str">
            <v>赵云川</v>
          </cell>
          <cell r="I78">
            <v>77</v>
          </cell>
          <cell r="J78" t="str">
            <v>张翠莲</v>
          </cell>
          <cell r="K78">
            <v>57</v>
          </cell>
          <cell r="L78" t="str">
            <v>杨艳</v>
          </cell>
          <cell r="M78">
            <v>60</v>
          </cell>
          <cell r="N78" t="str">
            <v>熊治国</v>
          </cell>
          <cell r="O78">
            <v>46</v>
          </cell>
          <cell r="P78" t="str">
            <v>邓倩</v>
          </cell>
        </row>
        <row r="79">
          <cell r="A79" t="str">
            <v>513422200105076810</v>
          </cell>
          <cell r="B79" t="str">
            <v>3</v>
          </cell>
          <cell r="C79" t="str">
            <v>董小青</v>
          </cell>
          <cell r="D79">
            <v>409.5</v>
          </cell>
          <cell r="E79">
            <v>79</v>
          </cell>
          <cell r="F79" t="str">
            <v>胡美华</v>
          </cell>
          <cell r="G79">
            <v>82</v>
          </cell>
          <cell r="H79" t="str">
            <v>马俊</v>
          </cell>
          <cell r="I79">
            <v>61.5</v>
          </cell>
          <cell r="J79" t="str">
            <v>陈强</v>
          </cell>
          <cell r="K79">
            <v>57</v>
          </cell>
          <cell r="L79" t="str">
            <v>那士信</v>
          </cell>
          <cell r="M79">
            <v>74</v>
          </cell>
          <cell r="N79" t="str">
            <v>熊治国</v>
          </cell>
          <cell r="O79">
            <v>56</v>
          </cell>
          <cell r="P79" t="str">
            <v>胡柔殳</v>
          </cell>
        </row>
        <row r="80">
          <cell r="A80" t="str">
            <v>513422200201033810</v>
          </cell>
          <cell r="B80" t="str">
            <v>1</v>
          </cell>
          <cell r="C80" t="str">
            <v>徐晓伟</v>
          </cell>
          <cell r="D80">
            <v>409.5</v>
          </cell>
          <cell r="E80">
            <v>74</v>
          </cell>
          <cell r="F80" t="str">
            <v>格绒燚西</v>
          </cell>
          <cell r="G80">
            <v>94</v>
          </cell>
          <cell r="H80" t="str">
            <v>马俊</v>
          </cell>
          <cell r="I80">
            <v>64.5</v>
          </cell>
          <cell r="J80" t="str">
            <v>拉初</v>
          </cell>
          <cell r="K80">
            <v>56</v>
          </cell>
          <cell r="L80" t="str">
            <v>纪春权</v>
          </cell>
          <cell r="M80">
            <v>64</v>
          </cell>
          <cell r="N80" t="str">
            <v>杨琴</v>
          </cell>
          <cell r="O80">
            <v>57</v>
          </cell>
          <cell r="P80" t="str">
            <v>邓倩</v>
          </cell>
        </row>
        <row r="81">
          <cell r="A81" t="str">
            <v>51342220041109032X</v>
          </cell>
          <cell r="B81" t="str">
            <v>4</v>
          </cell>
          <cell r="C81" t="str">
            <v>祝玛拉初</v>
          </cell>
          <cell r="D81">
            <v>408.5</v>
          </cell>
          <cell r="E81">
            <v>97</v>
          </cell>
          <cell r="F81" t="str">
            <v>周菊明</v>
          </cell>
          <cell r="G81">
            <v>67</v>
          </cell>
          <cell r="H81" t="str">
            <v>王江</v>
          </cell>
          <cell r="I81">
            <v>61.5</v>
          </cell>
          <cell r="J81" t="str">
            <v>王图雄</v>
          </cell>
          <cell r="K81">
            <v>55</v>
          </cell>
          <cell r="L81" t="str">
            <v>马巫各</v>
          </cell>
          <cell r="M81">
            <v>78</v>
          </cell>
          <cell r="N81" t="str">
            <v>杨琴</v>
          </cell>
          <cell r="O81">
            <v>50</v>
          </cell>
          <cell r="P81" t="str">
            <v>刘壑</v>
          </cell>
        </row>
        <row r="82">
          <cell r="A82" t="str">
            <v>513422200303051921</v>
          </cell>
          <cell r="B82" t="str">
            <v>4</v>
          </cell>
          <cell r="C82" t="str">
            <v>伍小梅</v>
          </cell>
          <cell r="D82">
            <v>407.5</v>
          </cell>
          <cell r="E82">
            <v>90</v>
          </cell>
          <cell r="F82" t="str">
            <v>周菊明</v>
          </cell>
          <cell r="G82">
            <v>68</v>
          </cell>
          <cell r="H82" t="str">
            <v>王江</v>
          </cell>
          <cell r="I82">
            <v>85.5</v>
          </cell>
          <cell r="J82" t="str">
            <v>王图雄</v>
          </cell>
          <cell r="K82">
            <v>57</v>
          </cell>
          <cell r="L82" t="str">
            <v>马巫各</v>
          </cell>
          <cell r="M82">
            <v>69</v>
          </cell>
          <cell r="N82" t="str">
            <v>杨琴</v>
          </cell>
          <cell r="O82">
            <v>38</v>
          </cell>
          <cell r="P82" t="str">
            <v>刘壑</v>
          </cell>
        </row>
        <row r="83">
          <cell r="A83" t="str">
            <v>513422200209082924</v>
          </cell>
          <cell r="B83" t="str">
            <v>4</v>
          </cell>
          <cell r="C83" t="str">
            <v>苟燕</v>
          </cell>
          <cell r="D83">
            <v>407.5</v>
          </cell>
          <cell r="E83">
            <v>93</v>
          </cell>
          <cell r="F83" t="str">
            <v>周菊明</v>
          </cell>
          <cell r="G83">
            <v>74</v>
          </cell>
          <cell r="H83" t="str">
            <v>王江</v>
          </cell>
          <cell r="I83">
            <v>62.5</v>
          </cell>
          <cell r="J83" t="str">
            <v>王图雄</v>
          </cell>
          <cell r="K83">
            <v>47</v>
          </cell>
          <cell r="L83" t="str">
            <v>马巫各</v>
          </cell>
          <cell r="M83">
            <v>74</v>
          </cell>
          <cell r="N83" t="str">
            <v>杨琴</v>
          </cell>
          <cell r="O83">
            <v>57</v>
          </cell>
          <cell r="P83" t="str">
            <v>刘壑</v>
          </cell>
        </row>
        <row r="84">
          <cell r="A84" t="str">
            <v>51342220040413542X</v>
          </cell>
          <cell r="B84" t="str">
            <v>2</v>
          </cell>
          <cell r="C84" t="str">
            <v>刘玉珍</v>
          </cell>
          <cell r="D84">
            <v>404.5</v>
          </cell>
          <cell r="E84">
            <v>83</v>
          </cell>
          <cell r="F84" t="str">
            <v>格绒燚西</v>
          </cell>
          <cell r="G84">
            <v>89</v>
          </cell>
          <cell r="H84" t="str">
            <v>王江</v>
          </cell>
          <cell r="I84">
            <v>74.5</v>
          </cell>
          <cell r="J84" t="str">
            <v>陈强</v>
          </cell>
          <cell r="K84">
            <v>49</v>
          </cell>
          <cell r="L84" t="str">
            <v>那士信</v>
          </cell>
          <cell r="M84">
            <v>67</v>
          </cell>
          <cell r="N84" t="str">
            <v>勾中文</v>
          </cell>
          <cell r="O84">
            <v>42</v>
          </cell>
          <cell r="P84" t="str">
            <v>刘壑</v>
          </cell>
        </row>
        <row r="85">
          <cell r="A85" t="str">
            <v>513422200205152323</v>
          </cell>
          <cell r="B85" t="str">
            <v>5</v>
          </cell>
          <cell r="C85" t="str">
            <v>降初拉姆</v>
          </cell>
          <cell r="D85">
            <v>404</v>
          </cell>
          <cell r="E85">
            <v>81</v>
          </cell>
          <cell r="F85" t="str">
            <v>周菊明</v>
          </cell>
          <cell r="G85">
            <v>68</v>
          </cell>
          <cell r="H85" t="str">
            <v>赵云川</v>
          </cell>
          <cell r="I85">
            <v>63</v>
          </cell>
          <cell r="J85" t="str">
            <v>张翠莲</v>
          </cell>
          <cell r="K85">
            <v>66</v>
          </cell>
          <cell r="L85" t="str">
            <v>杨艳</v>
          </cell>
          <cell r="M85">
            <v>66</v>
          </cell>
          <cell r="N85" t="str">
            <v>熊治国</v>
          </cell>
          <cell r="O85">
            <v>60</v>
          </cell>
          <cell r="P85" t="str">
            <v>邓倩</v>
          </cell>
        </row>
        <row r="86">
          <cell r="A86" t="str">
            <v>51342220000519481X</v>
          </cell>
          <cell r="B86" t="str">
            <v>4</v>
          </cell>
          <cell r="C86" t="str">
            <v>次里苏朗</v>
          </cell>
          <cell r="D86">
            <v>404</v>
          </cell>
          <cell r="E86">
            <v>80</v>
          </cell>
          <cell r="F86" t="str">
            <v>周菊明</v>
          </cell>
          <cell r="G86">
            <v>90</v>
          </cell>
          <cell r="H86" t="str">
            <v>王江</v>
          </cell>
          <cell r="I86">
            <v>85</v>
          </cell>
          <cell r="J86" t="str">
            <v>王图雄</v>
          </cell>
          <cell r="K86">
            <v>48</v>
          </cell>
          <cell r="L86" t="str">
            <v>马巫各</v>
          </cell>
          <cell r="M86">
            <v>48</v>
          </cell>
          <cell r="N86" t="str">
            <v>杨琴</v>
          </cell>
          <cell r="O86">
            <v>53</v>
          </cell>
          <cell r="P86" t="str">
            <v>刘壑</v>
          </cell>
        </row>
        <row r="87">
          <cell r="A87" t="str">
            <v>513422200103162512</v>
          </cell>
          <cell r="B87" t="str">
            <v>4</v>
          </cell>
          <cell r="C87" t="str">
            <v>熊小龙</v>
          </cell>
          <cell r="D87">
            <v>403</v>
          </cell>
          <cell r="E87">
            <v>75</v>
          </cell>
          <cell r="F87" t="str">
            <v>周菊明</v>
          </cell>
          <cell r="G87">
            <v>89</v>
          </cell>
          <cell r="H87" t="str">
            <v>王江</v>
          </cell>
          <cell r="I87">
            <v>58</v>
          </cell>
          <cell r="J87" t="str">
            <v>王图雄</v>
          </cell>
          <cell r="K87">
            <v>50</v>
          </cell>
          <cell r="L87" t="str">
            <v>马巫各</v>
          </cell>
          <cell r="M87">
            <v>66</v>
          </cell>
          <cell r="N87" t="str">
            <v>杨琴</v>
          </cell>
          <cell r="O87">
            <v>65</v>
          </cell>
          <cell r="P87" t="str">
            <v>刘壑</v>
          </cell>
        </row>
        <row r="88">
          <cell r="A88" t="str">
            <v>513422200003255025</v>
          </cell>
          <cell r="B88" t="str">
            <v>2</v>
          </cell>
          <cell r="C88" t="str">
            <v>降初</v>
          </cell>
          <cell r="D88">
            <v>402.5</v>
          </cell>
          <cell r="E88">
            <v>83</v>
          </cell>
          <cell r="F88" t="str">
            <v>格绒燚西</v>
          </cell>
          <cell r="G88">
            <v>73</v>
          </cell>
          <cell r="H88" t="str">
            <v>王江</v>
          </cell>
          <cell r="I88">
            <v>81.5</v>
          </cell>
          <cell r="J88" t="str">
            <v>陈强</v>
          </cell>
          <cell r="K88">
            <v>46</v>
          </cell>
          <cell r="L88" t="str">
            <v>那士信</v>
          </cell>
          <cell r="M88">
            <v>69</v>
          </cell>
          <cell r="N88" t="str">
            <v>勾中文</v>
          </cell>
          <cell r="O88">
            <v>50</v>
          </cell>
          <cell r="P88" t="str">
            <v>刘壑</v>
          </cell>
        </row>
        <row r="89">
          <cell r="A89" t="str">
            <v>513422199905305428</v>
          </cell>
          <cell r="B89" t="str">
            <v>3</v>
          </cell>
          <cell r="C89" t="str">
            <v>祝玛泽仁</v>
          </cell>
          <cell r="D89">
            <v>402</v>
          </cell>
          <cell r="E89">
            <v>87</v>
          </cell>
          <cell r="F89" t="str">
            <v>胡美华</v>
          </cell>
          <cell r="G89">
            <v>63</v>
          </cell>
          <cell r="H89" t="str">
            <v>马俊</v>
          </cell>
          <cell r="I89">
            <v>80</v>
          </cell>
          <cell r="J89" t="str">
            <v>陈强</v>
          </cell>
          <cell r="K89">
            <v>55</v>
          </cell>
          <cell r="L89" t="str">
            <v>那士信</v>
          </cell>
          <cell r="M89">
            <v>70</v>
          </cell>
          <cell r="N89" t="str">
            <v>熊治国</v>
          </cell>
          <cell r="O89">
            <v>47</v>
          </cell>
          <cell r="P89" t="str">
            <v>胡柔殳</v>
          </cell>
        </row>
        <row r="90">
          <cell r="A90" t="str">
            <v>513422200606031127</v>
          </cell>
          <cell r="B90" t="str">
            <v>3</v>
          </cell>
          <cell r="C90" t="str">
            <v>吕琴</v>
          </cell>
          <cell r="D90">
            <v>402</v>
          </cell>
          <cell r="E90">
            <v>89</v>
          </cell>
          <cell r="F90" t="str">
            <v>胡美华</v>
          </cell>
          <cell r="G90">
            <v>81</v>
          </cell>
          <cell r="H90" t="str">
            <v>马俊</v>
          </cell>
          <cell r="I90">
            <v>68</v>
          </cell>
          <cell r="J90" t="str">
            <v>陈强</v>
          </cell>
          <cell r="K90">
            <v>52</v>
          </cell>
          <cell r="L90" t="str">
            <v>那士信</v>
          </cell>
          <cell r="M90">
            <v>55</v>
          </cell>
          <cell r="N90" t="str">
            <v>熊治国</v>
          </cell>
          <cell r="O90">
            <v>57</v>
          </cell>
          <cell r="P90" t="str">
            <v>胡柔殳</v>
          </cell>
        </row>
        <row r="91">
          <cell r="A91" t="str">
            <v>513422200101166229</v>
          </cell>
          <cell r="B91" t="str">
            <v>2</v>
          </cell>
          <cell r="C91" t="str">
            <v>胡秀珍</v>
          </cell>
          <cell r="D91">
            <v>401.5</v>
          </cell>
          <cell r="E91">
            <v>101</v>
          </cell>
          <cell r="F91" t="str">
            <v>格绒燚西</v>
          </cell>
          <cell r="G91">
            <v>71</v>
          </cell>
          <cell r="H91" t="str">
            <v>王江</v>
          </cell>
          <cell r="I91">
            <v>57.5</v>
          </cell>
          <cell r="J91" t="str">
            <v>陈强</v>
          </cell>
          <cell r="K91">
            <v>50</v>
          </cell>
          <cell r="L91" t="str">
            <v>那士信</v>
          </cell>
          <cell r="M91">
            <v>70</v>
          </cell>
          <cell r="N91" t="str">
            <v>勾中文</v>
          </cell>
          <cell r="O91">
            <v>52</v>
          </cell>
          <cell r="P91" t="str">
            <v>刘壑</v>
          </cell>
        </row>
        <row r="92">
          <cell r="A92" t="str">
            <v>513422200405031526</v>
          </cell>
          <cell r="B92" t="str">
            <v>5</v>
          </cell>
          <cell r="C92" t="str">
            <v>毛健美</v>
          </cell>
          <cell r="D92">
            <v>401</v>
          </cell>
          <cell r="E92">
            <v>76</v>
          </cell>
          <cell r="F92" t="str">
            <v>周菊明</v>
          </cell>
          <cell r="G92">
            <v>88</v>
          </cell>
          <cell r="H92" t="str">
            <v>赵云川</v>
          </cell>
          <cell r="I92">
            <v>61</v>
          </cell>
          <cell r="J92" t="str">
            <v>张翠莲</v>
          </cell>
          <cell r="K92">
            <v>59</v>
          </cell>
          <cell r="L92" t="str">
            <v>杨艳</v>
          </cell>
          <cell r="M92">
            <v>58</v>
          </cell>
          <cell r="N92" t="str">
            <v>熊治国</v>
          </cell>
          <cell r="O92">
            <v>59</v>
          </cell>
          <cell r="P92" t="str">
            <v>邓倩</v>
          </cell>
        </row>
        <row r="93">
          <cell r="A93" t="str">
            <v>513422200301013622</v>
          </cell>
          <cell r="B93" t="str">
            <v>1</v>
          </cell>
          <cell r="C93" t="str">
            <v>祝玛央宗</v>
          </cell>
          <cell r="D93">
            <v>400</v>
          </cell>
          <cell r="E93">
            <v>83</v>
          </cell>
          <cell r="F93" t="str">
            <v>格绒燚西</v>
          </cell>
          <cell r="G93">
            <v>51</v>
          </cell>
          <cell r="H93" t="str">
            <v>马俊</v>
          </cell>
          <cell r="I93">
            <v>93</v>
          </cell>
          <cell r="J93" t="str">
            <v>拉初</v>
          </cell>
          <cell r="K93">
            <v>68</v>
          </cell>
          <cell r="L93" t="str">
            <v>纪春权</v>
          </cell>
          <cell r="M93">
            <v>54</v>
          </cell>
          <cell r="N93" t="str">
            <v>杨琴</v>
          </cell>
          <cell r="O93">
            <v>51</v>
          </cell>
          <cell r="P93" t="str">
            <v>邓倩</v>
          </cell>
        </row>
        <row r="94">
          <cell r="A94" t="str">
            <v>513422200108032725</v>
          </cell>
          <cell r="B94" t="str">
            <v>1</v>
          </cell>
          <cell r="C94" t="str">
            <v>苏国英</v>
          </cell>
          <cell r="D94">
            <v>399</v>
          </cell>
          <cell r="E94">
            <v>89</v>
          </cell>
          <cell r="F94" t="str">
            <v>格绒燚西</v>
          </cell>
          <cell r="G94">
            <v>72</v>
          </cell>
          <cell r="H94" t="str">
            <v>马俊</v>
          </cell>
          <cell r="I94">
            <v>76</v>
          </cell>
          <cell r="J94" t="str">
            <v>拉初</v>
          </cell>
          <cell r="K94">
            <v>50</v>
          </cell>
          <cell r="L94" t="str">
            <v>纪春权</v>
          </cell>
          <cell r="M94">
            <v>63</v>
          </cell>
          <cell r="N94" t="str">
            <v>杨琴</v>
          </cell>
          <cell r="O94">
            <v>49</v>
          </cell>
          <cell r="P94" t="str">
            <v>邓倩</v>
          </cell>
        </row>
        <row r="95">
          <cell r="A95" t="str">
            <v>513422200308122119</v>
          </cell>
          <cell r="B95" t="str">
            <v>4</v>
          </cell>
          <cell r="C95" t="str">
            <v>叶才岗</v>
          </cell>
          <cell r="D95">
            <v>397</v>
          </cell>
          <cell r="E95">
            <v>96</v>
          </cell>
          <cell r="F95" t="str">
            <v>周菊明</v>
          </cell>
          <cell r="G95">
            <v>75</v>
          </cell>
          <cell r="H95" t="str">
            <v>王江</v>
          </cell>
          <cell r="I95">
            <v>42</v>
          </cell>
          <cell r="J95" t="str">
            <v>王图雄</v>
          </cell>
          <cell r="K95">
            <v>50</v>
          </cell>
          <cell r="L95" t="str">
            <v>马巫各</v>
          </cell>
          <cell r="M95">
            <v>72</v>
          </cell>
          <cell r="N95" t="str">
            <v>杨琴</v>
          </cell>
          <cell r="O95">
            <v>62</v>
          </cell>
          <cell r="P95" t="str">
            <v>刘壑</v>
          </cell>
        </row>
        <row r="96">
          <cell r="A96" t="str">
            <v>513422200106082921</v>
          </cell>
          <cell r="B96" t="str">
            <v>4</v>
          </cell>
          <cell r="C96" t="str">
            <v>伍小燕</v>
          </cell>
          <cell r="D96">
            <v>395.5</v>
          </cell>
          <cell r="E96">
            <v>86</v>
          </cell>
          <cell r="F96" t="str">
            <v>周菊明</v>
          </cell>
          <cell r="G96">
            <v>85</v>
          </cell>
          <cell r="H96" t="str">
            <v>王江</v>
          </cell>
          <cell r="I96">
            <v>48.5</v>
          </cell>
          <cell r="J96" t="str">
            <v>王图雄</v>
          </cell>
          <cell r="K96">
            <v>54</v>
          </cell>
          <cell r="L96" t="str">
            <v>马巫各</v>
          </cell>
          <cell r="M96">
            <v>63</v>
          </cell>
          <cell r="N96" t="str">
            <v>杨琴</v>
          </cell>
          <cell r="O96">
            <v>59</v>
          </cell>
          <cell r="P96" t="str">
            <v>刘壑</v>
          </cell>
        </row>
        <row r="97">
          <cell r="A97" t="str">
            <v>513422200306104013</v>
          </cell>
          <cell r="B97" t="str">
            <v>5</v>
          </cell>
          <cell r="C97" t="str">
            <v>次尔偏初</v>
          </cell>
          <cell r="D97">
            <v>395.5</v>
          </cell>
          <cell r="E97">
            <v>73</v>
          </cell>
          <cell r="F97" t="str">
            <v>周菊明</v>
          </cell>
          <cell r="G97">
            <v>79</v>
          </cell>
          <cell r="H97" t="str">
            <v>赵云川</v>
          </cell>
          <cell r="I97">
            <v>83.5</v>
          </cell>
          <cell r="J97" t="str">
            <v>张翠莲</v>
          </cell>
          <cell r="K97">
            <v>50</v>
          </cell>
          <cell r="L97" t="str">
            <v>杨艳</v>
          </cell>
          <cell r="M97">
            <v>68</v>
          </cell>
          <cell r="N97" t="str">
            <v>熊治国</v>
          </cell>
          <cell r="O97">
            <v>42</v>
          </cell>
          <cell r="P97" t="str">
            <v>邓倩</v>
          </cell>
        </row>
        <row r="98">
          <cell r="A98" t="str">
            <v>513422200402154846</v>
          </cell>
          <cell r="B98" t="str">
            <v>1</v>
          </cell>
          <cell r="C98" t="str">
            <v>苏朗祝玛</v>
          </cell>
          <cell r="D98">
            <v>395.5</v>
          </cell>
          <cell r="E98">
            <v>82</v>
          </cell>
          <cell r="F98" t="str">
            <v>格绒燚西</v>
          </cell>
          <cell r="G98">
            <v>59</v>
          </cell>
          <cell r="H98" t="str">
            <v>马俊</v>
          </cell>
          <cell r="I98">
            <v>80.5</v>
          </cell>
          <cell r="J98" t="str">
            <v>拉初</v>
          </cell>
          <cell r="K98">
            <v>69</v>
          </cell>
          <cell r="L98" t="str">
            <v>纪春权</v>
          </cell>
          <cell r="M98">
            <v>57</v>
          </cell>
          <cell r="N98" t="str">
            <v>杨琴</v>
          </cell>
          <cell r="O98">
            <v>48</v>
          </cell>
          <cell r="P98" t="str">
            <v>邓倩</v>
          </cell>
        </row>
        <row r="99">
          <cell r="A99" t="str">
            <v>513422200602091528</v>
          </cell>
          <cell r="B99" t="str">
            <v>4</v>
          </cell>
          <cell r="C99" t="str">
            <v>张小英</v>
          </cell>
          <cell r="D99">
            <v>395</v>
          </cell>
          <cell r="E99">
            <v>90</v>
          </cell>
          <cell r="F99" t="str">
            <v>周菊明</v>
          </cell>
          <cell r="G99">
            <v>87</v>
          </cell>
          <cell r="H99" t="str">
            <v>王江</v>
          </cell>
          <cell r="I99">
            <v>78</v>
          </cell>
          <cell r="J99" t="str">
            <v>王图雄</v>
          </cell>
          <cell r="K99">
            <v>44</v>
          </cell>
          <cell r="L99" t="str">
            <v>马巫各</v>
          </cell>
          <cell r="M99">
            <v>49</v>
          </cell>
          <cell r="N99" t="str">
            <v>杨琴</v>
          </cell>
          <cell r="O99">
            <v>47</v>
          </cell>
          <cell r="P99" t="str">
            <v>刘壑</v>
          </cell>
        </row>
        <row r="100">
          <cell r="A100" t="str">
            <v>513422200208161313</v>
          </cell>
          <cell r="B100" t="str">
            <v>4</v>
          </cell>
          <cell r="C100" t="str">
            <v>李军</v>
          </cell>
          <cell r="D100">
            <v>395</v>
          </cell>
          <cell r="E100">
            <v>78</v>
          </cell>
          <cell r="F100" t="str">
            <v>周菊明</v>
          </cell>
          <cell r="G100">
            <v>43</v>
          </cell>
          <cell r="H100" t="str">
            <v>王江</v>
          </cell>
          <cell r="I100">
            <v>56</v>
          </cell>
          <cell r="J100" t="str">
            <v>王图雄</v>
          </cell>
          <cell r="K100">
            <v>59</v>
          </cell>
          <cell r="L100" t="str">
            <v>马巫各</v>
          </cell>
          <cell r="M100">
            <v>83</v>
          </cell>
          <cell r="N100" t="str">
            <v>杨琴</v>
          </cell>
          <cell r="O100">
            <v>76</v>
          </cell>
          <cell r="P100" t="str">
            <v>刘壑</v>
          </cell>
        </row>
        <row r="101">
          <cell r="A101" t="str">
            <v>513422200203154413</v>
          </cell>
          <cell r="B101" t="str">
            <v>5</v>
          </cell>
          <cell r="C101" t="str">
            <v>毛小华</v>
          </cell>
          <cell r="D101">
            <v>394.5</v>
          </cell>
          <cell r="E101">
            <v>69</v>
          </cell>
          <cell r="F101" t="str">
            <v>周菊明</v>
          </cell>
          <cell r="G101">
            <v>71</v>
          </cell>
          <cell r="H101" t="str">
            <v>赵云川</v>
          </cell>
          <cell r="I101">
            <v>54.5</v>
          </cell>
          <cell r="J101" t="str">
            <v>张翠莲</v>
          </cell>
          <cell r="K101">
            <v>66</v>
          </cell>
          <cell r="L101" t="str">
            <v>杨艳</v>
          </cell>
          <cell r="M101">
            <v>75</v>
          </cell>
          <cell r="N101" t="str">
            <v>熊治国</v>
          </cell>
          <cell r="O101">
            <v>59</v>
          </cell>
          <cell r="P101" t="str">
            <v>邓倩</v>
          </cell>
        </row>
        <row r="102">
          <cell r="A102" t="str">
            <v>513422200302255025</v>
          </cell>
          <cell r="B102" t="str">
            <v>5</v>
          </cell>
          <cell r="C102" t="str">
            <v>杜基拉姆</v>
          </cell>
          <cell r="D102">
            <v>392.5</v>
          </cell>
          <cell r="E102">
            <v>91</v>
          </cell>
          <cell r="F102" t="str">
            <v>周菊明</v>
          </cell>
          <cell r="G102">
            <v>53</v>
          </cell>
          <cell r="H102" t="str">
            <v>赵云川</v>
          </cell>
          <cell r="I102">
            <v>80.5</v>
          </cell>
          <cell r="J102" t="str">
            <v>张翠莲</v>
          </cell>
          <cell r="K102">
            <v>56</v>
          </cell>
          <cell r="L102" t="str">
            <v>杨艳</v>
          </cell>
          <cell r="M102">
            <v>59</v>
          </cell>
          <cell r="N102" t="str">
            <v>熊治国</v>
          </cell>
          <cell r="O102">
            <v>53</v>
          </cell>
          <cell r="P102" t="str">
            <v>邓倩</v>
          </cell>
        </row>
        <row r="103">
          <cell r="A103" t="str">
            <v>513422200005040925</v>
          </cell>
          <cell r="B103" t="str">
            <v>4</v>
          </cell>
          <cell r="C103" t="str">
            <v>马小英</v>
          </cell>
          <cell r="D103">
            <v>391.5</v>
          </cell>
          <cell r="E103">
            <v>78</v>
          </cell>
          <cell r="F103" t="str">
            <v>周菊明</v>
          </cell>
          <cell r="G103">
            <v>76</v>
          </cell>
          <cell r="H103" t="str">
            <v>王江</v>
          </cell>
          <cell r="I103">
            <v>75.5</v>
          </cell>
          <cell r="J103" t="str">
            <v>王图雄</v>
          </cell>
          <cell r="K103">
            <v>55</v>
          </cell>
          <cell r="L103" t="str">
            <v>马巫各</v>
          </cell>
          <cell r="M103">
            <v>65</v>
          </cell>
          <cell r="N103" t="str">
            <v>杨琴</v>
          </cell>
          <cell r="O103">
            <v>42</v>
          </cell>
          <cell r="P103" t="str">
            <v>刘壑</v>
          </cell>
        </row>
        <row r="104">
          <cell r="A104" t="str">
            <v>513422200408152526</v>
          </cell>
          <cell r="B104" t="str">
            <v>3</v>
          </cell>
          <cell r="C104" t="str">
            <v>吴秋燕</v>
          </cell>
          <cell r="D104">
            <v>391</v>
          </cell>
          <cell r="E104">
            <v>86</v>
          </cell>
          <cell r="F104" t="str">
            <v>胡美华</v>
          </cell>
          <cell r="G104">
            <v>77</v>
          </cell>
          <cell r="H104" t="str">
            <v>马俊</v>
          </cell>
          <cell r="I104">
            <v>72</v>
          </cell>
          <cell r="J104" t="str">
            <v>陈强</v>
          </cell>
          <cell r="K104">
            <v>54</v>
          </cell>
          <cell r="L104" t="str">
            <v>那士信</v>
          </cell>
          <cell r="M104">
            <v>50</v>
          </cell>
          <cell r="N104" t="str">
            <v>熊治国</v>
          </cell>
          <cell r="O104">
            <v>52</v>
          </cell>
          <cell r="P104" t="str">
            <v>胡柔殳</v>
          </cell>
        </row>
        <row r="105">
          <cell r="A105" t="str">
            <v>513422200309074614</v>
          </cell>
          <cell r="B105" t="str">
            <v>5</v>
          </cell>
          <cell r="C105" t="str">
            <v>尔祖子</v>
          </cell>
          <cell r="D105">
            <v>390.5</v>
          </cell>
          <cell r="E105">
            <v>74</v>
          </cell>
          <cell r="F105" t="str">
            <v>周菊明</v>
          </cell>
          <cell r="G105">
            <v>72</v>
          </cell>
          <cell r="H105" t="str">
            <v>赵云川</v>
          </cell>
          <cell r="I105">
            <v>64.5</v>
          </cell>
          <cell r="J105" t="str">
            <v>张翠莲</v>
          </cell>
          <cell r="K105">
            <v>52</v>
          </cell>
          <cell r="L105" t="str">
            <v>杨艳</v>
          </cell>
          <cell r="M105">
            <v>72</v>
          </cell>
          <cell r="N105" t="str">
            <v>熊治国</v>
          </cell>
          <cell r="O105">
            <v>56</v>
          </cell>
          <cell r="P105" t="str">
            <v>邓倩</v>
          </cell>
        </row>
        <row r="106">
          <cell r="A106" t="str">
            <v>513422200107021928</v>
          </cell>
          <cell r="B106" t="str">
            <v>2</v>
          </cell>
          <cell r="C106" t="str">
            <v>王英</v>
          </cell>
          <cell r="D106">
            <v>389.5</v>
          </cell>
          <cell r="E106">
            <v>80</v>
          </cell>
          <cell r="F106" t="str">
            <v>格绒燚西</v>
          </cell>
          <cell r="G106">
            <v>63</v>
          </cell>
          <cell r="H106" t="str">
            <v>王江</v>
          </cell>
          <cell r="I106">
            <v>103.5</v>
          </cell>
          <cell r="J106" t="str">
            <v>陈强</v>
          </cell>
          <cell r="K106">
            <v>42</v>
          </cell>
          <cell r="L106" t="str">
            <v>那士信</v>
          </cell>
          <cell r="M106">
            <v>60</v>
          </cell>
          <cell r="N106" t="str">
            <v>勾中文</v>
          </cell>
          <cell r="O106">
            <v>41</v>
          </cell>
          <cell r="P106" t="str">
            <v>刘壑</v>
          </cell>
        </row>
        <row r="107">
          <cell r="A107" t="str">
            <v>513422200304201522</v>
          </cell>
          <cell r="B107" t="str">
            <v>3</v>
          </cell>
          <cell r="C107" t="str">
            <v>毛学英</v>
          </cell>
          <cell r="D107">
            <v>389.5</v>
          </cell>
          <cell r="E107">
            <v>80</v>
          </cell>
          <cell r="F107" t="str">
            <v>胡美华</v>
          </cell>
          <cell r="G107">
            <v>88</v>
          </cell>
          <cell r="H107" t="str">
            <v>马俊</v>
          </cell>
          <cell r="I107">
            <v>84.5</v>
          </cell>
          <cell r="J107" t="str">
            <v>陈强</v>
          </cell>
          <cell r="K107">
            <v>58</v>
          </cell>
          <cell r="L107" t="str">
            <v>那士信</v>
          </cell>
          <cell r="M107">
            <v>42</v>
          </cell>
          <cell r="N107" t="str">
            <v>熊治国</v>
          </cell>
          <cell r="O107">
            <v>37</v>
          </cell>
          <cell r="P107" t="str">
            <v>胡柔殳</v>
          </cell>
        </row>
        <row r="108">
          <cell r="A108" t="str">
            <v>513422200211162528</v>
          </cell>
          <cell r="B108" t="str">
            <v>5</v>
          </cell>
          <cell r="C108" t="str">
            <v>范永妤</v>
          </cell>
          <cell r="D108">
            <v>388</v>
          </cell>
          <cell r="E108">
            <v>83</v>
          </cell>
          <cell r="F108" t="str">
            <v>周菊明</v>
          </cell>
          <cell r="G108">
            <v>83</v>
          </cell>
          <cell r="H108" t="str">
            <v>赵云川</v>
          </cell>
          <cell r="I108">
            <v>59</v>
          </cell>
          <cell r="J108" t="str">
            <v>张翠莲</v>
          </cell>
          <cell r="K108">
            <v>47</v>
          </cell>
          <cell r="L108" t="str">
            <v>杨艳</v>
          </cell>
          <cell r="M108">
            <v>61</v>
          </cell>
          <cell r="N108" t="str">
            <v>熊治国</v>
          </cell>
          <cell r="O108">
            <v>55</v>
          </cell>
          <cell r="P108" t="str">
            <v>邓倩</v>
          </cell>
        </row>
        <row r="109">
          <cell r="A109" t="str">
            <v>513422200308105028</v>
          </cell>
          <cell r="B109" t="str">
            <v>4</v>
          </cell>
          <cell r="C109" t="str">
            <v>本地米</v>
          </cell>
          <cell r="D109">
            <v>388</v>
          </cell>
          <cell r="E109">
            <v>87</v>
          </cell>
          <cell r="F109" t="str">
            <v>周菊明</v>
          </cell>
          <cell r="G109">
            <v>67</v>
          </cell>
          <cell r="H109" t="str">
            <v>王江</v>
          </cell>
          <cell r="I109">
            <v>66</v>
          </cell>
          <cell r="J109" t="str">
            <v>王图雄</v>
          </cell>
          <cell r="K109">
            <v>56</v>
          </cell>
          <cell r="L109" t="str">
            <v>马巫各</v>
          </cell>
          <cell r="M109">
            <v>62</v>
          </cell>
          <cell r="N109" t="str">
            <v>杨琴</v>
          </cell>
          <cell r="O109">
            <v>50</v>
          </cell>
          <cell r="P109" t="str">
            <v>刘壑</v>
          </cell>
        </row>
        <row r="110">
          <cell r="A110" t="str">
            <v>513422200407132128</v>
          </cell>
          <cell r="B110" t="str">
            <v>5</v>
          </cell>
          <cell r="C110" t="str">
            <v>李云珍</v>
          </cell>
          <cell r="D110">
            <v>387</v>
          </cell>
          <cell r="E110">
            <v>88</v>
          </cell>
          <cell r="F110" t="str">
            <v>周菊明</v>
          </cell>
          <cell r="G110">
            <v>80</v>
          </cell>
          <cell r="H110" t="str">
            <v>赵云川</v>
          </cell>
          <cell r="I110">
            <v>50</v>
          </cell>
          <cell r="J110" t="str">
            <v>张翠莲</v>
          </cell>
          <cell r="K110">
            <v>58</v>
          </cell>
          <cell r="L110" t="str">
            <v>杨艳</v>
          </cell>
          <cell r="M110">
            <v>60</v>
          </cell>
          <cell r="N110" t="str">
            <v>熊治国</v>
          </cell>
          <cell r="O110">
            <v>51</v>
          </cell>
          <cell r="P110" t="str">
            <v>邓倩</v>
          </cell>
        </row>
        <row r="111">
          <cell r="A111" t="str">
            <v>513422200204082917</v>
          </cell>
          <cell r="B111" t="str">
            <v>5</v>
          </cell>
          <cell r="C111" t="str">
            <v>李佳荣</v>
          </cell>
          <cell r="D111">
            <v>386</v>
          </cell>
          <cell r="E111">
            <v>81</v>
          </cell>
          <cell r="F111" t="str">
            <v>周菊明</v>
          </cell>
          <cell r="G111">
            <v>59</v>
          </cell>
          <cell r="H111" t="str">
            <v>赵云川</v>
          </cell>
          <cell r="I111">
            <v>75</v>
          </cell>
          <cell r="J111" t="str">
            <v>张翠莲</v>
          </cell>
          <cell r="K111">
            <v>62</v>
          </cell>
          <cell r="L111" t="str">
            <v>杨艳</v>
          </cell>
          <cell r="M111">
            <v>54</v>
          </cell>
          <cell r="N111" t="str">
            <v>熊治国</v>
          </cell>
          <cell r="O111">
            <v>55</v>
          </cell>
          <cell r="P111" t="str">
            <v>邓倩</v>
          </cell>
        </row>
        <row r="112">
          <cell r="A112" t="str">
            <v>513422199903041123</v>
          </cell>
          <cell r="B112" t="str">
            <v>4</v>
          </cell>
          <cell r="C112" t="str">
            <v>毛建莫</v>
          </cell>
          <cell r="D112">
            <v>386</v>
          </cell>
          <cell r="E112">
            <v>81</v>
          </cell>
          <cell r="F112" t="str">
            <v>周菊明</v>
          </cell>
          <cell r="G112">
            <v>74</v>
          </cell>
          <cell r="H112" t="str">
            <v>王江</v>
          </cell>
          <cell r="I112">
            <v>93</v>
          </cell>
          <cell r="J112" t="str">
            <v>王图雄</v>
          </cell>
          <cell r="K112">
            <v>49</v>
          </cell>
          <cell r="L112" t="str">
            <v>马巫各</v>
          </cell>
          <cell r="M112">
            <v>57</v>
          </cell>
          <cell r="N112" t="str">
            <v>杨琴</v>
          </cell>
          <cell r="O112">
            <v>32</v>
          </cell>
          <cell r="P112" t="str">
            <v>刘壑</v>
          </cell>
        </row>
        <row r="113">
          <cell r="A113" t="str">
            <v>513422200102022729</v>
          </cell>
          <cell r="B113" t="str">
            <v>5</v>
          </cell>
          <cell r="C113" t="str">
            <v>张安英</v>
          </cell>
          <cell r="D113">
            <v>385.5</v>
          </cell>
          <cell r="E113">
            <v>77</v>
          </cell>
          <cell r="F113" t="str">
            <v>周菊明</v>
          </cell>
          <cell r="G113">
            <v>83</v>
          </cell>
          <cell r="H113" t="str">
            <v>赵云川</v>
          </cell>
          <cell r="I113">
            <v>74.5</v>
          </cell>
          <cell r="J113" t="str">
            <v>张翠莲</v>
          </cell>
          <cell r="K113">
            <v>53</v>
          </cell>
          <cell r="L113" t="str">
            <v>杨艳</v>
          </cell>
          <cell r="M113">
            <v>56</v>
          </cell>
          <cell r="N113" t="str">
            <v>熊治国</v>
          </cell>
          <cell r="O113">
            <v>42</v>
          </cell>
          <cell r="P113" t="str">
            <v>邓倩</v>
          </cell>
        </row>
        <row r="114">
          <cell r="A114" t="str">
            <v>513422200212150721</v>
          </cell>
          <cell r="B114" t="str">
            <v>5</v>
          </cell>
          <cell r="C114" t="str">
            <v>何友色嫫</v>
          </cell>
          <cell r="D114">
            <v>385.5</v>
          </cell>
          <cell r="E114">
            <v>96</v>
          </cell>
          <cell r="F114" t="str">
            <v>周菊明</v>
          </cell>
          <cell r="G114">
            <v>63</v>
          </cell>
          <cell r="H114" t="str">
            <v>赵云川</v>
          </cell>
          <cell r="I114">
            <v>55.5</v>
          </cell>
          <cell r="J114" t="str">
            <v>张翠莲</v>
          </cell>
          <cell r="K114">
            <v>57</v>
          </cell>
          <cell r="L114" t="str">
            <v>杨艳</v>
          </cell>
          <cell r="M114">
            <v>64</v>
          </cell>
          <cell r="N114" t="str">
            <v>熊治国</v>
          </cell>
          <cell r="O114">
            <v>50</v>
          </cell>
          <cell r="P114" t="str">
            <v>邓倩</v>
          </cell>
        </row>
        <row r="115">
          <cell r="A115" t="str">
            <v>513422200503054027</v>
          </cell>
          <cell r="B115" t="str">
            <v>5</v>
          </cell>
          <cell r="C115" t="str">
            <v>边玛曲珍</v>
          </cell>
          <cell r="D115">
            <v>384.5</v>
          </cell>
          <cell r="E115">
            <v>75</v>
          </cell>
          <cell r="F115" t="str">
            <v>周菊明</v>
          </cell>
          <cell r="G115">
            <v>62</v>
          </cell>
          <cell r="H115" t="str">
            <v>赵云川</v>
          </cell>
          <cell r="I115">
            <v>69.5</v>
          </cell>
          <cell r="J115" t="str">
            <v>张翠莲</v>
          </cell>
          <cell r="K115">
            <v>55</v>
          </cell>
          <cell r="L115" t="str">
            <v>杨艳</v>
          </cell>
          <cell r="M115">
            <v>66</v>
          </cell>
          <cell r="N115" t="str">
            <v>熊治国</v>
          </cell>
          <cell r="O115">
            <v>57</v>
          </cell>
          <cell r="P115" t="str">
            <v>邓倩</v>
          </cell>
        </row>
        <row r="116">
          <cell r="A116" t="str">
            <v>513422200201126814</v>
          </cell>
          <cell r="B116" t="str">
            <v>5</v>
          </cell>
          <cell r="C116" t="str">
            <v>沈日哈</v>
          </cell>
          <cell r="D116">
            <v>384.5</v>
          </cell>
          <cell r="E116">
            <v>86</v>
          </cell>
          <cell r="F116" t="str">
            <v>周菊明</v>
          </cell>
          <cell r="G116">
            <v>91</v>
          </cell>
          <cell r="H116" t="str">
            <v>赵云川</v>
          </cell>
          <cell r="I116">
            <v>56.5</v>
          </cell>
          <cell r="J116" t="str">
            <v>张翠莲</v>
          </cell>
          <cell r="K116">
            <v>48</v>
          </cell>
          <cell r="L116" t="str">
            <v>杨艳</v>
          </cell>
          <cell r="M116">
            <v>60</v>
          </cell>
          <cell r="N116" t="str">
            <v>熊治国</v>
          </cell>
          <cell r="O116">
            <v>43</v>
          </cell>
          <cell r="P116" t="str">
            <v>邓倩</v>
          </cell>
        </row>
        <row r="117">
          <cell r="A117" t="str">
            <v>513422200312271520</v>
          </cell>
          <cell r="B117" t="str">
            <v>5</v>
          </cell>
          <cell r="C117" t="str">
            <v>罗英英</v>
          </cell>
          <cell r="D117">
            <v>383.5</v>
          </cell>
          <cell r="E117">
            <v>83</v>
          </cell>
          <cell r="F117" t="str">
            <v>周菊明</v>
          </cell>
          <cell r="G117">
            <v>47</v>
          </cell>
          <cell r="H117" t="str">
            <v>赵云川</v>
          </cell>
          <cell r="I117">
            <v>94.5</v>
          </cell>
          <cell r="J117" t="str">
            <v>张翠莲</v>
          </cell>
          <cell r="K117">
            <v>68</v>
          </cell>
          <cell r="L117" t="str">
            <v>杨艳</v>
          </cell>
          <cell r="M117">
            <v>53</v>
          </cell>
          <cell r="N117" t="str">
            <v>熊治国</v>
          </cell>
          <cell r="O117">
            <v>38</v>
          </cell>
          <cell r="P117" t="str">
            <v>邓倩</v>
          </cell>
        </row>
        <row r="118">
          <cell r="A118" t="str">
            <v>513422200408105412</v>
          </cell>
          <cell r="B118" t="str">
            <v>4</v>
          </cell>
          <cell r="C118" t="str">
            <v>扎西偏初</v>
          </cell>
          <cell r="D118">
            <v>383</v>
          </cell>
          <cell r="E118">
            <v>94</v>
          </cell>
          <cell r="F118" t="str">
            <v>周菊明</v>
          </cell>
          <cell r="G118">
            <v>85</v>
          </cell>
          <cell r="H118" t="str">
            <v>王江</v>
          </cell>
          <cell r="I118">
            <v>42</v>
          </cell>
          <cell r="J118" t="str">
            <v>王图雄</v>
          </cell>
          <cell r="K118">
            <v>54</v>
          </cell>
          <cell r="L118" t="str">
            <v>马巫各</v>
          </cell>
          <cell r="M118">
            <v>54</v>
          </cell>
          <cell r="N118" t="str">
            <v>杨琴</v>
          </cell>
          <cell r="O118">
            <v>54</v>
          </cell>
          <cell r="P118" t="str">
            <v>刘壑</v>
          </cell>
        </row>
        <row r="119">
          <cell r="A119" t="str">
            <v>513422200312052512</v>
          </cell>
          <cell r="B119" t="str">
            <v>3</v>
          </cell>
          <cell r="C119" t="str">
            <v>蔡培林</v>
          </cell>
          <cell r="D119">
            <v>383</v>
          </cell>
          <cell r="E119">
            <v>74</v>
          </cell>
          <cell r="F119" t="str">
            <v>胡美华</v>
          </cell>
          <cell r="G119">
            <v>88</v>
          </cell>
          <cell r="H119" t="str">
            <v>马俊</v>
          </cell>
          <cell r="I119">
            <v>45</v>
          </cell>
          <cell r="J119" t="str">
            <v>陈强</v>
          </cell>
          <cell r="K119">
            <v>60</v>
          </cell>
          <cell r="L119" t="str">
            <v>那士信</v>
          </cell>
          <cell r="M119">
            <v>69</v>
          </cell>
          <cell r="N119" t="str">
            <v>熊治国</v>
          </cell>
          <cell r="O119">
            <v>47</v>
          </cell>
          <cell r="P119" t="str">
            <v>胡柔殳</v>
          </cell>
        </row>
        <row r="120">
          <cell r="A120" t="str">
            <v>51342220031218171X</v>
          </cell>
          <cell r="B120" t="str">
            <v>3</v>
          </cell>
          <cell r="C120" t="str">
            <v>陶金平</v>
          </cell>
          <cell r="D120">
            <v>381.5</v>
          </cell>
          <cell r="E120">
            <v>83</v>
          </cell>
          <cell r="F120" t="str">
            <v>胡美华</v>
          </cell>
          <cell r="G120">
            <v>87</v>
          </cell>
          <cell r="H120" t="str">
            <v>马俊</v>
          </cell>
          <cell r="I120">
            <v>44.5</v>
          </cell>
          <cell r="J120" t="str">
            <v>陈强</v>
          </cell>
          <cell r="K120">
            <v>51</v>
          </cell>
          <cell r="L120" t="str">
            <v>那士信</v>
          </cell>
          <cell r="M120">
            <v>56</v>
          </cell>
          <cell r="N120" t="str">
            <v>熊治国</v>
          </cell>
          <cell r="O120">
            <v>60</v>
          </cell>
          <cell r="P120" t="str">
            <v>胡柔殳</v>
          </cell>
        </row>
        <row r="121">
          <cell r="A121" t="str">
            <v>513422200102011528</v>
          </cell>
          <cell r="B121" t="str">
            <v>5</v>
          </cell>
          <cell r="C121" t="str">
            <v>沈医生</v>
          </cell>
          <cell r="D121">
            <v>381.5</v>
          </cell>
          <cell r="E121">
            <v>79</v>
          </cell>
          <cell r="F121" t="str">
            <v>周菊明</v>
          </cell>
          <cell r="G121">
            <v>54</v>
          </cell>
          <cell r="H121" t="str">
            <v>赵云川</v>
          </cell>
          <cell r="I121">
            <v>77.5</v>
          </cell>
          <cell r="J121" t="str">
            <v>张翠莲</v>
          </cell>
          <cell r="K121">
            <v>63</v>
          </cell>
          <cell r="L121" t="str">
            <v>杨艳</v>
          </cell>
          <cell r="M121">
            <v>58</v>
          </cell>
          <cell r="N121" t="str">
            <v>熊治国</v>
          </cell>
          <cell r="O121">
            <v>50</v>
          </cell>
          <cell r="P121" t="str">
            <v>邓倩</v>
          </cell>
        </row>
        <row r="122">
          <cell r="A122" t="str">
            <v>513422200403202926</v>
          </cell>
          <cell r="B122" t="str">
            <v>2</v>
          </cell>
          <cell r="C122" t="str">
            <v>唐春兰</v>
          </cell>
          <cell r="D122">
            <v>381.5</v>
          </cell>
          <cell r="E122">
            <v>80</v>
          </cell>
          <cell r="F122" t="str">
            <v>格绒燚西</v>
          </cell>
          <cell r="G122">
            <v>62</v>
          </cell>
          <cell r="H122" t="str">
            <v>王江</v>
          </cell>
          <cell r="I122">
            <v>92.5</v>
          </cell>
          <cell r="J122" t="str">
            <v>陈强</v>
          </cell>
          <cell r="K122">
            <v>44</v>
          </cell>
          <cell r="L122" t="str">
            <v>那士信</v>
          </cell>
          <cell r="M122">
            <v>59</v>
          </cell>
          <cell r="N122" t="str">
            <v>勾中文</v>
          </cell>
          <cell r="O122">
            <v>44</v>
          </cell>
          <cell r="P122" t="str">
            <v>刘壑</v>
          </cell>
        </row>
        <row r="123">
          <cell r="A123" t="str">
            <v>513422199902026829</v>
          </cell>
          <cell r="B123" t="str">
            <v>3</v>
          </cell>
          <cell r="C123" t="str">
            <v>阿落</v>
          </cell>
          <cell r="D123">
            <v>381</v>
          </cell>
          <cell r="E123">
            <v>77</v>
          </cell>
          <cell r="F123" t="str">
            <v>胡美华</v>
          </cell>
          <cell r="G123">
            <v>75</v>
          </cell>
          <cell r="H123" t="str">
            <v>马俊</v>
          </cell>
          <cell r="I123">
            <v>66</v>
          </cell>
          <cell r="J123" t="str">
            <v>陈强</v>
          </cell>
          <cell r="K123">
            <v>50</v>
          </cell>
          <cell r="L123" t="str">
            <v>那士信</v>
          </cell>
          <cell r="M123">
            <v>60</v>
          </cell>
          <cell r="N123" t="str">
            <v>熊治国</v>
          </cell>
          <cell r="O123">
            <v>53</v>
          </cell>
          <cell r="P123" t="str">
            <v>胡柔殳</v>
          </cell>
        </row>
        <row r="124">
          <cell r="A124" t="str">
            <v>513422200408282523</v>
          </cell>
          <cell r="B124" t="str">
            <v>5</v>
          </cell>
          <cell r="C124" t="str">
            <v>苟冬琴</v>
          </cell>
          <cell r="D124">
            <v>380</v>
          </cell>
          <cell r="E124">
            <v>84</v>
          </cell>
          <cell r="F124" t="str">
            <v>周菊明</v>
          </cell>
          <cell r="G124">
            <v>77</v>
          </cell>
          <cell r="H124" t="str">
            <v>赵云川</v>
          </cell>
          <cell r="I124">
            <v>51</v>
          </cell>
          <cell r="J124" t="str">
            <v>张翠莲</v>
          </cell>
          <cell r="K124">
            <v>57</v>
          </cell>
          <cell r="L124" t="str">
            <v>杨艳</v>
          </cell>
          <cell r="M124">
            <v>59</v>
          </cell>
          <cell r="N124" t="str">
            <v>熊治国</v>
          </cell>
          <cell r="O124">
            <v>52</v>
          </cell>
          <cell r="P124" t="str">
            <v>邓倩</v>
          </cell>
        </row>
        <row r="125">
          <cell r="A125" t="str">
            <v>513422200102066828</v>
          </cell>
          <cell r="B125" t="str">
            <v>2</v>
          </cell>
          <cell r="C125" t="str">
            <v>韩琴琴</v>
          </cell>
          <cell r="D125">
            <v>378.5</v>
          </cell>
          <cell r="E125">
            <v>86</v>
          </cell>
          <cell r="F125" t="str">
            <v>格绒燚西</v>
          </cell>
          <cell r="G125">
            <v>53</v>
          </cell>
          <cell r="H125" t="str">
            <v>王江</v>
          </cell>
          <cell r="I125">
            <v>87.5</v>
          </cell>
          <cell r="J125" t="str">
            <v>陈强</v>
          </cell>
          <cell r="K125">
            <v>51</v>
          </cell>
          <cell r="L125" t="str">
            <v>那士信</v>
          </cell>
          <cell r="M125">
            <v>55</v>
          </cell>
          <cell r="N125" t="str">
            <v>勾中文</v>
          </cell>
          <cell r="O125">
            <v>46</v>
          </cell>
          <cell r="P125" t="str">
            <v>刘壑</v>
          </cell>
        </row>
        <row r="126">
          <cell r="A126" t="str">
            <v>51342220021027662X</v>
          </cell>
          <cell r="B126" t="str">
            <v>2</v>
          </cell>
          <cell r="C126" t="str">
            <v>周健秀</v>
          </cell>
          <cell r="D126">
            <v>378</v>
          </cell>
          <cell r="E126">
            <v>72</v>
          </cell>
          <cell r="F126" t="str">
            <v>格绒燚西</v>
          </cell>
          <cell r="G126">
            <v>72</v>
          </cell>
          <cell r="H126" t="str">
            <v>王江</v>
          </cell>
          <cell r="I126">
            <v>77</v>
          </cell>
          <cell r="J126" t="str">
            <v>陈强</v>
          </cell>
          <cell r="K126">
            <v>49</v>
          </cell>
          <cell r="L126" t="str">
            <v>那士信</v>
          </cell>
          <cell r="M126">
            <v>54</v>
          </cell>
          <cell r="N126" t="str">
            <v>勾中文</v>
          </cell>
          <cell r="O126">
            <v>54</v>
          </cell>
          <cell r="P126" t="str">
            <v>刘壑</v>
          </cell>
        </row>
        <row r="127">
          <cell r="A127" t="str">
            <v>513422200404251922</v>
          </cell>
          <cell r="B127" t="str">
            <v>4</v>
          </cell>
          <cell r="C127" t="str">
            <v>米云凤</v>
          </cell>
          <cell r="D127">
            <v>378</v>
          </cell>
          <cell r="E127">
            <v>80</v>
          </cell>
          <cell r="F127" t="str">
            <v>周菊明</v>
          </cell>
          <cell r="G127">
            <v>62</v>
          </cell>
          <cell r="H127" t="str">
            <v>王江</v>
          </cell>
          <cell r="I127">
            <v>108</v>
          </cell>
          <cell r="J127" t="str">
            <v>王图雄</v>
          </cell>
          <cell r="K127">
            <v>38</v>
          </cell>
          <cell r="L127" t="str">
            <v>马巫各</v>
          </cell>
          <cell r="M127">
            <v>56</v>
          </cell>
          <cell r="N127" t="str">
            <v>杨琴</v>
          </cell>
          <cell r="O127">
            <v>34</v>
          </cell>
          <cell r="P127" t="str">
            <v>刘壑</v>
          </cell>
        </row>
        <row r="128">
          <cell r="A128" t="str">
            <v>513422200204227020</v>
          </cell>
          <cell r="B128" t="str">
            <v>3</v>
          </cell>
          <cell r="C128" t="str">
            <v>次仁其珍</v>
          </cell>
          <cell r="D128">
            <v>378</v>
          </cell>
          <cell r="E128">
            <v>88</v>
          </cell>
          <cell r="F128" t="str">
            <v>胡美华</v>
          </cell>
          <cell r="G128">
            <v>58</v>
          </cell>
          <cell r="H128" t="str">
            <v>马俊</v>
          </cell>
          <cell r="I128">
            <v>61</v>
          </cell>
          <cell r="J128" t="str">
            <v>陈强</v>
          </cell>
          <cell r="K128">
            <v>48</v>
          </cell>
          <cell r="L128" t="str">
            <v>那士信</v>
          </cell>
          <cell r="M128">
            <v>63</v>
          </cell>
          <cell r="N128" t="str">
            <v>熊治国</v>
          </cell>
          <cell r="O128">
            <v>60</v>
          </cell>
          <cell r="P128" t="str">
            <v>胡柔殳</v>
          </cell>
        </row>
        <row r="129">
          <cell r="A129" t="str">
            <v>513422200302272124</v>
          </cell>
          <cell r="B129" t="str">
            <v>3</v>
          </cell>
          <cell r="C129" t="str">
            <v>罗兴珍</v>
          </cell>
          <cell r="D129">
            <v>377</v>
          </cell>
          <cell r="E129">
            <v>92</v>
          </cell>
          <cell r="F129" t="str">
            <v>胡美华</v>
          </cell>
          <cell r="G129">
            <v>62</v>
          </cell>
          <cell r="H129" t="str">
            <v>马俊</v>
          </cell>
          <cell r="I129">
            <v>56</v>
          </cell>
          <cell r="J129" t="str">
            <v>陈强</v>
          </cell>
          <cell r="K129">
            <v>39</v>
          </cell>
          <cell r="L129" t="str">
            <v>那士信</v>
          </cell>
          <cell r="M129">
            <v>60</v>
          </cell>
          <cell r="N129" t="str">
            <v>熊治国</v>
          </cell>
          <cell r="O129">
            <v>68</v>
          </cell>
          <cell r="P129" t="str">
            <v>胡柔殳</v>
          </cell>
        </row>
        <row r="130">
          <cell r="A130" t="str">
            <v>513422200306152349</v>
          </cell>
          <cell r="B130" t="str">
            <v>2</v>
          </cell>
          <cell r="C130" t="str">
            <v>杨银春</v>
          </cell>
          <cell r="D130">
            <v>376.5</v>
          </cell>
          <cell r="E130">
            <v>80</v>
          </cell>
          <cell r="F130" t="str">
            <v>格绒燚西</v>
          </cell>
          <cell r="G130">
            <v>95</v>
          </cell>
          <cell r="H130" t="str">
            <v>王江</v>
          </cell>
          <cell r="I130">
            <v>34.5</v>
          </cell>
          <cell r="J130" t="str">
            <v>陈强</v>
          </cell>
          <cell r="K130">
            <v>46</v>
          </cell>
          <cell r="L130" t="str">
            <v>那士信</v>
          </cell>
          <cell r="M130">
            <v>65</v>
          </cell>
          <cell r="N130" t="str">
            <v>勾中文</v>
          </cell>
          <cell r="O130">
            <v>56</v>
          </cell>
          <cell r="P130" t="str">
            <v>刘壑</v>
          </cell>
        </row>
        <row r="131">
          <cell r="A131" t="str">
            <v>513422200404166226</v>
          </cell>
          <cell r="B131" t="str">
            <v>4</v>
          </cell>
          <cell r="C131" t="str">
            <v>格绒曲珍</v>
          </cell>
          <cell r="D131">
            <v>376.5</v>
          </cell>
          <cell r="E131">
            <v>85</v>
          </cell>
          <cell r="F131" t="str">
            <v>周菊明</v>
          </cell>
          <cell r="G131">
            <v>59</v>
          </cell>
          <cell r="H131" t="str">
            <v>王江</v>
          </cell>
          <cell r="I131">
            <v>49.5</v>
          </cell>
          <cell r="J131" t="str">
            <v>王图雄</v>
          </cell>
          <cell r="K131">
            <v>62</v>
          </cell>
          <cell r="L131" t="str">
            <v>马巫各</v>
          </cell>
          <cell r="M131">
            <v>65</v>
          </cell>
          <cell r="N131" t="str">
            <v>杨琴</v>
          </cell>
          <cell r="O131">
            <v>56</v>
          </cell>
          <cell r="P131" t="str">
            <v>刘壑</v>
          </cell>
        </row>
        <row r="132">
          <cell r="A132" t="str">
            <v>513422200109102115</v>
          </cell>
          <cell r="B132" t="str">
            <v>3</v>
          </cell>
          <cell r="C132" t="str">
            <v>马伍达</v>
          </cell>
          <cell r="D132">
            <v>376</v>
          </cell>
          <cell r="E132">
            <v>70</v>
          </cell>
          <cell r="F132" t="str">
            <v>胡美华</v>
          </cell>
          <cell r="G132">
            <v>87</v>
          </cell>
          <cell r="H132" t="str">
            <v>马俊</v>
          </cell>
          <cell r="I132">
            <v>81</v>
          </cell>
          <cell r="J132" t="str">
            <v>陈强</v>
          </cell>
          <cell r="K132">
            <v>56</v>
          </cell>
          <cell r="L132" t="str">
            <v>那士信</v>
          </cell>
          <cell r="M132">
            <v>43</v>
          </cell>
          <cell r="N132" t="str">
            <v>熊治国</v>
          </cell>
          <cell r="O132">
            <v>39</v>
          </cell>
          <cell r="P132" t="str">
            <v>胡柔殳</v>
          </cell>
        </row>
        <row r="133">
          <cell r="A133" t="str">
            <v>513422200202100720</v>
          </cell>
          <cell r="B133" t="str">
            <v>2</v>
          </cell>
          <cell r="C133" t="str">
            <v>马布几嫫</v>
          </cell>
          <cell r="D133">
            <v>376</v>
          </cell>
          <cell r="E133">
            <v>94</v>
          </cell>
          <cell r="F133" t="str">
            <v>格绒燚西</v>
          </cell>
          <cell r="G133">
            <v>56</v>
          </cell>
          <cell r="H133" t="str">
            <v>王江</v>
          </cell>
          <cell r="I133">
            <v>83</v>
          </cell>
          <cell r="J133" t="str">
            <v>陈强</v>
          </cell>
          <cell r="K133">
            <v>43</v>
          </cell>
          <cell r="L133" t="str">
            <v>那士信</v>
          </cell>
          <cell r="M133">
            <v>46</v>
          </cell>
          <cell r="N133" t="str">
            <v>勾中文</v>
          </cell>
          <cell r="O133">
            <v>54</v>
          </cell>
          <cell r="P133" t="str">
            <v>刘壑</v>
          </cell>
        </row>
        <row r="134">
          <cell r="A134" t="str">
            <v>513422200202012915</v>
          </cell>
          <cell r="B134" t="str">
            <v>5</v>
          </cell>
          <cell r="C134" t="str">
            <v>唐小松</v>
          </cell>
          <cell r="D134">
            <v>375.5</v>
          </cell>
          <cell r="E134">
            <v>81</v>
          </cell>
          <cell r="F134" t="str">
            <v>周菊明</v>
          </cell>
          <cell r="G134">
            <v>81</v>
          </cell>
          <cell r="H134" t="str">
            <v>赵云川</v>
          </cell>
          <cell r="I134">
            <v>89.5</v>
          </cell>
          <cell r="J134" t="str">
            <v>张翠莲</v>
          </cell>
          <cell r="K134">
            <v>38</v>
          </cell>
          <cell r="L134" t="str">
            <v>杨艳</v>
          </cell>
          <cell r="M134">
            <v>47</v>
          </cell>
          <cell r="N134" t="str">
            <v>熊治国</v>
          </cell>
          <cell r="O134">
            <v>39</v>
          </cell>
          <cell r="P134" t="str">
            <v>邓倩</v>
          </cell>
        </row>
        <row r="135">
          <cell r="A135" t="str">
            <v>513422200506042718</v>
          </cell>
          <cell r="B135" t="str">
            <v>4</v>
          </cell>
          <cell r="C135" t="str">
            <v>沈小强</v>
          </cell>
          <cell r="D135">
            <v>375.5</v>
          </cell>
          <cell r="E135">
            <v>72</v>
          </cell>
          <cell r="F135" t="str">
            <v>周菊明</v>
          </cell>
          <cell r="G135">
            <v>88</v>
          </cell>
          <cell r="H135" t="str">
            <v>王江</v>
          </cell>
          <cell r="I135">
            <v>42.5</v>
          </cell>
          <cell r="J135" t="str">
            <v>王图雄</v>
          </cell>
          <cell r="K135">
            <v>47</v>
          </cell>
          <cell r="L135" t="str">
            <v>马巫各</v>
          </cell>
          <cell r="M135">
            <v>71</v>
          </cell>
          <cell r="N135" t="str">
            <v>杨琴</v>
          </cell>
          <cell r="O135">
            <v>55</v>
          </cell>
          <cell r="P135" t="str">
            <v>刘壑</v>
          </cell>
        </row>
        <row r="136">
          <cell r="A136" t="str">
            <v>51342220040318481X</v>
          </cell>
          <cell r="B136" t="str">
            <v>4</v>
          </cell>
          <cell r="C136" t="str">
            <v>格绒启洛</v>
          </cell>
          <cell r="D136">
            <v>375</v>
          </cell>
          <cell r="E136">
            <v>88</v>
          </cell>
          <cell r="F136" t="str">
            <v>周菊明</v>
          </cell>
          <cell r="G136">
            <v>66</v>
          </cell>
          <cell r="H136" t="str">
            <v>王江</v>
          </cell>
          <cell r="I136">
            <v>62</v>
          </cell>
          <cell r="J136" t="str">
            <v>王图雄</v>
          </cell>
          <cell r="K136">
            <v>55</v>
          </cell>
          <cell r="L136" t="str">
            <v>马巫各</v>
          </cell>
          <cell r="M136">
            <v>60</v>
          </cell>
          <cell r="N136" t="str">
            <v>杨琴</v>
          </cell>
          <cell r="O136">
            <v>44</v>
          </cell>
          <cell r="P136" t="str">
            <v>刘壑</v>
          </cell>
        </row>
        <row r="137">
          <cell r="A137" t="str">
            <v>513422200212182723</v>
          </cell>
          <cell r="B137" t="str">
            <v>4</v>
          </cell>
          <cell r="C137" t="str">
            <v>韩小三</v>
          </cell>
          <cell r="D137">
            <v>375</v>
          </cell>
          <cell r="E137">
            <v>86</v>
          </cell>
          <cell r="F137" t="str">
            <v>周菊明</v>
          </cell>
          <cell r="G137">
            <v>91</v>
          </cell>
          <cell r="H137" t="str">
            <v>王江</v>
          </cell>
          <cell r="I137">
            <v>71</v>
          </cell>
          <cell r="J137" t="str">
            <v>王图雄</v>
          </cell>
          <cell r="K137">
            <v>45</v>
          </cell>
          <cell r="L137" t="str">
            <v>马巫各</v>
          </cell>
          <cell r="M137">
            <v>51</v>
          </cell>
          <cell r="N137" t="str">
            <v>杨琴</v>
          </cell>
          <cell r="O137">
            <v>31</v>
          </cell>
          <cell r="P137" t="str">
            <v>刘壑</v>
          </cell>
        </row>
        <row r="138">
          <cell r="A138" t="str">
            <v>513423200501083111</v>
          </cell>
          <cell r="B138" t="str">
            <v>4</v>
          </cell>
          <cell r="C138" t="str">
            <v>杨小勇</v>
          </cell>
          <cell r="D138">
            <v>374.5</v>
          </cell>
          <cell r="E138">
            <v>75</v>
          </cell>
          <cell r="F138" t="str">
            <v>周菊明</v>
          </cell>
          <cell r="G138">
            <v>63</v>
          </cell>
          <cell r="H138" t="str">
            <v>王江</v>
          </cell>
          <cell r="I138">
            <v>79.5</v>
          </cell>
          <cell r="J138" t="str">
            <v>王图雄</v>
          </cell>
          <cell r="K138">
            <v>48</v>
          </cell>
          <cell r="L138" t="str">
            <v>马巫各</v>
          </cell>
          <cell r="M138">
            <v>64</v>
          </cell>
          <cell r="N138" t="str">
            <v>杨琴</v>
          </cell>
          <cell r="O138">
            <v>45</v>
          </cell>
          <cell r="P138" t="str">
            <v>刘壑</v>
          </cell>
        </row>
        <row r="139">
          <cell r="A139" t="str">
            <v>513422200203010938</v>
          </cell>
          <cell r="B139" t="str">
            <v>2</v>
          </cell>
          <cell r="C139" t="str">
            <v>熊绍友</v>
          </cell>
          <cell r="D139">
            <v>374.5</v>
          </cell>
          <cell r="E139">
            <v>76</v>
          </cell>
          <cell r="F139" t="str">
            <v>格绒燚西</v>
          </cell>
          <cell r="G139">
            <v>81</v>
          </cell>
          <cell r="H139" t="str">
            <v>王江</v>
          </cell>
          <cell r="I139">
            <v>43.5</v>
          </cell>
          <cell r="J139" t="str">
            <v>陈强</v>
          </cell>
          <cell r="K139">
            <v>49</v>
          </cell>
          <cell r="L139" t="str">
            <v>那士信</v>
          </cell>
          <cell r="M139">
            <v>64</v>
          </cell>
          <cell r="N139" t="str">
            <v>勾中文</v>
          </cell>
          <cell r="O139">
            <v>61</v>
          </cell>
          <cell r="P139" t="str">
            <v>刘壑</v>
          </cell>
        </row>
        <row r="140">
          <cell r="A140" t="str">
            <v>513422200105071112</v>
          </cell>
          <cell r="B140" t="str">
            <v>5</v>
          </cell>
          <cell r="C140" t="str">
            <v>吕木几</v>
          </cell>
          <cell r="D140">
            <v>373.5</v>
          </cell>
          <cell r="E140">
            <v>77</v>
          </cell>
          <cell r="F140" t="str">
            <v>周菊明</v>
          </cell>
          <cell r="G140">
            <v>78</v>
          </cell>
          <cell r="H140" t="str">
            <v>赵云川</v>
          </cell>
          <cell r="I140">
            <v>60.5</v>
          </cell>
          <cell r="J140" t="str">
            <v>张翠莲</v>
          </cell>
          <cell r="K140">
            <v>56</v>
          </cell>
          <cell r="L140" t="str">
            <v>杨艳</v>
          </cell>
          <cell r="M140">
            <v>48</v>
          </cell>
          <cell r="N140" t="str">
            <v>熊治国</v>
          </cell>
          <cell r="O140">
            <v>54</v>
          </cell>
          <cell r="P140" t="str">
            <v>邓倩</v>
          </cell>
        </row>
        <row r="141">
          <cell r="A141" t="str">
            <v>513422200302146822</v>
          </cell>
          <cell r="B141" t="str">
            <v>1</v>
          </cell>
          <cell r="C141" t="str">
            <v>邱小莉</v>
          </cell>
          <cell r="D141">
            <v>373</v>
          </cell>
          <cell r="E141">
            <v>85</v>
          </cell>
          <cell r="F141" t="str">
            <v>格绒燚西</v>
          </cell>
          <cell r="G141">
            <v>59</v>
          </cell>
          <cell r="H141" t="str">
            <v>马俊</v>
          </cell>
          <cell r="I141">
            <v>68</v>
          </cell>
          <cell r="J141" t="str">
            <v>拉初</v>
          </cell>
          <cell r="K141">
            <v>60</v>
          </cell>
          <cell r="L141" t="str">
            <v>纪春权</v>
          </cell>
          <cell r="M141">
            <v>62</v>
          </cell>
          <cell r="N141" t="str">
            <v>杨琴</v>
          </cell>
          <cell r="O141">
            <v>39</v>
          </cell>
          <cell r="P141" t="str">
            <v>邓倩</v>
          </cell>
        </row>
        <row r="142">
          <cell r="A142" t="str">
            <v>513422200210204415</v>
          </cell>
          <cell r="B142" t="str">
            <v>3</v>
          </cell>
          <cell r="C142" t="str">
            <v>李王勇</v>
          </cell>
          <cell r="D142">
            <v>373</v>
          </cell>
          <cell r="E142">
            <v>79</v>
          </cell>
          <cell r="F142" t="str">
            <v>胡美华</v>
          </cell>
          <cell r="G142">
            <v>62</v>
          </cell>
          <cell r="H142" t="str">
            <v>马俊</v>
          </cell>
          <cell r="I142">
            <v>77</v>
          </cell>
          <cell r="J142" t="str">
            <v>陈强</v>
          </cell>
          <cell r="K142">
            <v>57</v>
          </cell>
          <cell r="L142" t="str">
            <v>那士信</v>
          </cell>
          <cell r="M142">
            <v>52</v>
          </cell>
          <cell r="N142" t="str">
            <v>熊治国</v>
          </cell>
          <cell r="O142">
            <v>46</v>
          </cell>
          <cell r="P142" t="str">
            <v>胡柔殳</v>
          </cell>
        </row>
        <row r="143">
          <cell r="A143" t="str">
            <v>513422200103201120</v>
          </cell>
          <cell r="B143" t="str">
            <v>3</v>
          </cell>
          <cell r="C143" t="str">
            <v>乔阿甲</v>
          </cell>
          <cell r="D143">
            <v>372.5</v>
          </cell>
          <cell r="E143">
            <v>104</v>
          </cell>
          <cell r="F143" t="str">
            <v>胡美华</v>
          </cell>
          <cell r="G143">
            <v>47</v>
          </cell>
          <cell r="H143" t="str">
            <v>马俊</v>
          </cell>
          <cell r="I143">
            <v>54.5</v>
          </cell>
          <cell r="J143" t="str">
            <v>陈强</v>
          </cell>
          <cell r="K143">
            <v>57</v>
          </cell>
          <cell r="L143" t="str">
            <v>那士信</v>
          </cell>
          <cell r="M143">
            <v>62</v>
          </cell>
          <cell r="N143" t="str">
            <v>熊治国</v>
          </cell>
          <cell r="O143">
            <v>48</v>
          </cell>
          <cell r="P143" t="str">
            <v>胡柔殳</v>
          </cell>
        </row>
        <row r="144">
          <cell r="A144" t="str">
            <v>513422200504151128</v>
          </cell>
          <cell r="B144" t="str">
            <v>3</v>
          </cell>
          <cell r="C144" t="str">
            <v>吕秀花</v>
          </cell>
          <cell r="D144">
            <v>372</v>
          </cell>
          <cell r="E144">
            <v>85</v>
          </cell>
          <cell r="F144" t="str">
            <v>胡美华</v>
          </cell>
          <cell r="G144">
            <v>68</v>
          </cell>
          <cell r="H144" t="str">
            <v>马俊</v>
          </cell>
          <cell r="I144">
            <v>74</v>
          </cell>
          <cell r="J144" t="str">
            <v>陈强</v>
          </cell>
          <cell r="K144">
            <v>53</v>
          </cell>
          <cell r="L144" t="str">
            <v>那士信</v>
          </cell>
          <cell r="M144">
            <v>54</v>
          </cell>
          <cell r="N144" t="str">
            <v>熊治国</v>
          </cell>
          <cell r="O144">
            <v>38</v>
          </cell>
          <cell r="P144" t="str">
            <v>胡柔殳</v>
          </cell>
        </row>
        <row r="145">
          <cell r="A145" t="str">
            <v>513422200205184827</v>
          </cell>
          <cell r="B145" t="str">
            <v>3</v>
          </cell>
          <cell r="C145" t="str">
            <v>斯格拉姆</v>
          </cell>
          <cell r="D145">
            <v>371.5</v>
          </cell>
          <cell r="E145">
            <v>86</v>
          </cell>
          <cell r="F145" t="str">
            <v>胡美华</v>
          </cell>
          <cell r="G145">
            <v>55</v>
          </cell>
          <cell r="H145" t="str">
            <v>马俊</v>
          </cell>
          <cell r="I145">
            <v>78.5</v>
          </cell>
          <cell r="J145" t="str">
            <v>陈强</v>
          </cell>
          <cell r="K145">
            <v>53</v>
          </cell>
          <cell r="L145" t="str">
            <v>那士信</v>
          </cell>
          <cell r="M145">
            <v>61</v>
          </cell>
          <cell r="N145" t="str">
            <v>熊治国</v>
          </cell>
          <cell r="O145">
            <v>38</v>
          </cell>
          <cell r="P145" t="str">
            <v>胡柔殳</v>
          </cell>
        </row>
        <row r="146">
          <cell r="A146" t="str">
            <v>513422200203156822</v>
          </cell>
          <cell r="B146" t="str">
            <v>3</v>
          </cell>
          <cell r="C146" t="str">
            <v>沈小琼</v>
          </cell>
          <cell r="D146">
            <v>370.5</v>
          </cell>
          <cell r="E146">
            <v>80</v>
          </cell>
          <cell r="F146" t="str">
            <v>胡美华</v>
          </cell>
          <cell r="G146">
            <v>54</v>
          </cell>
          <cell r="H146" t="str">
            <v>马俊</v>
          </cell>
          <cell r="I146">
            <v>94.5</v>
          </cell>
          <cell r="J146" t="str">
            <v>陈强</v>
          </cell>
          <cell r="K146">
            <v>48</v>
          </cell>
          <cell r="L146" t="str">
            <v>那士信</v>
          </cell>
          <cell r="M146">
            <v>50</v>
          </cell>
          <cell r="N146" t="str">
            <v>熊治国</v>
          </cell>
          <cell r="O146">
            <v>44</v>
          </cell>
          <cell r="P146" t="str">
            <v>胡柔殳</v>
          </cell>
        </row>
        <row r="147">
          <cell r="A147" t="str">
            <v>513422200307132323</v>
          </cell>
          <cell r="B147" t="str">
            <v>3</v>
          </cell>
          <cell r="C147" t="str">
            <v>张丽</v>
          </cell>
          <cell r="D147">
            <v>370.5</v>
          </cell>
          <cell r="E147">
            <v>89</v>
          </cell>
          <cell r="F147" t="str">
            <v>胡美华</v>
          </cell>
          <cell r="G147">
            <v>68</v>
          </cell>
          <cell r="H147" t="str">
            <v>马俊</v>
          </cell>
          <cell r="I147">
            <v>53.5</v>
          </cell>
          <cell r="J147" t="str">
            <v>陈强</v>
          </cell>
          <cell r="K147">
            <v>44</v>
          </cell>
          <cell r="L147" t="str">
            <v>那士信</v>
          </cell>
          <cell r="M147">
            <v>64</v>
          </cell>
          <cell r="N147" t="str">
            <v>熊治国</v>
          </cell>
          <cell r="O147">
            <v>52</v>
          </cell>
          <cell r="P147" t="str">
            <v>胡柔殳</v>
          </cell>
        </row>
        <row r="148">
          <cell r="A148" t="str">
            <v>51342219991008464X</v>
          </cell>
          <cell r="B148" t="str">
            <v>4</v>
          </cell>
          <cell r="C148" t="str">
            <v>起洛</v>
          </cell>
          <cell r="D148">
            <v>370</v>
          </cell>
          <cell r="E148">
            <v>86</v>
          </cell>
          <cell r="F148" t="str">
            <v>周菊明</v>
          </cell>
          <cell r="G148">
            <v>60</v>
          </cell>
          <cell r="H148" t="str">
            <v>王江</v>
          </cell>
          <cell r="I148">
            <v>79</v>
          </cell>
          <cell r="J148" t="str">
            <v>王图雄</v>
          </cell>
          <cell r="K148">
            <v>57</v>
          </cell>
          <cell r="L148" t="str">
            <v>马巫各</v>
          </cell>
          <cell r="M148">
            <v>56</v>
          </cell>
          <cell r="N148" t="str">
            <v>杨琴</v>
          </cell>
          <cell r="O148">
            <v>32</v>
          </cell>
          <cell r="P148" t="str">
            <v>刘壑</v>
          </cell>
        </row>
        <row r="149">
          <cell r="A149" t="str">
            <v>513422200405295425</v>
          </cell>
          <cell r="B149" t="str">
            <v>3</v>
          </cell>
          <cell r="C149" t="str">
            <v>尼玛拉姆</v>
          </cell>
          <cell r="D149">
            <v>370</v>
          </cell>
          <cell r="E149">
            <v>87</v>
          </cell>
          <cell r="F149" t="str">
            <v>胡美华</v>
          </cell>
          <cell r="G149">
            <v>56</v>
          </cell>
          <cell r="H149" t="str">
            <v>马俊</v>
          </cell>
          <cell r="I149">
            <v>95</v>
          </cell>
          <cell r="J149" t="str">
            <v>陈强</v>
          </cell>
          <cell r="K149">
            <v>44</v>
          </cell>
          <cell r="L149" t="str">
            <v>那士信</v>
          </cell>
          <cell r="M149">
            <v>56</v>
          </cell>
          <cell r="N149" t="str">
            <v>熊治国</v>
          </cell>
          <cell r="O149">
            <v>32</v>
          </cell>
          <cell r="P149" t="str">
            <v>胡柔殳</v>
          </cell>
        </row>
        <row r="150">
          <cell r="A150" t="str">
            <v>513422200207242920</v>
          </cell>
          <cell r="B150" t="str">
            <v>3</v>
          </cell>
          <cell r="C150" t="str">
            <v>苟秀芬</v>
          </cell>
          <cell r="D150">
            <v>369</v>
          </cell>
          <cell r="E150">
            <v>74</v>
          </cell>
          <cell r="F150" t="str">
            <v>胡美华</v>
          </cell>
          <cell r="G150">
            <v>58</v>
          </cell>
          <cell r="H150" t="str">
            <v>马俊</v>
          </cell>
          <cell r="I150">
            <v>73</v>
          </cell>
          <cell r="J150" t="str">
            <v>陈强</v>
          </cell>
          <cell r="K150">
            <v>56</v>
          </cell>
          <cell r="L150" t="str">
            <v>那士信</v>
          </cell>
          <cell r="M150">
            <v>59</v>
          </cell>
          <cell r="N150" t="str">
            <v>熊治国</v>
          </cell>
          <cell r="O150">
            <v>49</v>
          </cell>
          <cell r="P150" t="str">
            <v>胡柔殳</v>
          </cell>
        </row>
        <row r="151">
          <cell r="A151" t="str">
            <v>513422200308101326</v>
          </cell>
          <cell r="B151" t="str">
            <v>5</v>
          </cell>
          <cell r="C151" t="str">
            <v>马长秀</v>
          </cell>
          <cell r="D151">
            <v>368.5</v>
          </cell>
          <cell r="E151">
            <v>90</v>
          </cell>
          <cell r="F151" t="str">
            <v>周菊明</v>
          </cell>
          <cell r="G151">
            <v>54</v>
          </cell>
          <cell r="H151" t="str">
            <v>赵云川</v>
          </cell>
          <cell r="I151">
            <v>38.5</v>
          </cell>
          <cell r="J151" t="str">
            <v>张翠莲</v>
          </cell>
          <cell r="K151">
            <v>62</v>
          </cell>
          <cell r="L151" t="str">
            <v>杨艳</v>
          </cell>
          <cell r="M151">
            <v>70</v>
          </cell>
          <cell r="N151" t="str">
            <v>熊治国</v>
          </cell>
          <cell r="O151">
            <v>54</v>
          </cell>
          <cell r="P151" t="str">
            <v>邓倩</v>
          </cell>
        </row>
        <row r="152">
          <cell r="A152" t="str">
            <v>51342220030930191X</v>
          </cell>
          <cell r="B152" t="str">
            <v>5</v>
          </cell>
          <cell r="C152" t="str">
            <v>李贵鹰</v>
          </cell>
          <cell r="D152">
            <v>368.5</v>
          </cell>
          <cell r="E152">
            <v>88</v>
          </cell>
          <cell r="F152" t="str">
            <v>周菊明</v>
          </cell>
          <cell r="G152">
            <v>47</v>
          </cell>
          <cell r="H152" t="str">
            <v>赵云川</v>
          </cell>
          <cell r="I152">
            <v>62.5</v>
          </cell>
          <cell r="J152" t="str">
            <v>张翠莲</v>
          </cell>
          <cell r="K152">
            <v>50</v>
          </cell>
          <cell r="L152" t="str">
            <v>杨艳</v>
          </cell>
          <cell r="M152">
            <v>66</v>
          </cell>
          <cell r="N152" t="str">
            <v>熊治国</v>
          </cell>
          <cell r="O152">
            <v>55</v>
          </cell>
          <cell r="P152" t="str">
            <v>邓倩</v>
          </cell>
        </row>
        <row r="153">
          <cell r="A153" t="str">
            <v>513422200101205021</v>
          </cell>
          <cell r="B153" t="str">
            <v>2</v>
          </cell>
          <cell r="C153" t="str">
            <v>任洪新</v>
          </cell>
          <cell r="D153">
            <v>368</v>
          </cell>
          <cell r="E153">
            <v>71</v>
          </cell>
          <cell r="F153" t="str">
            <v>格绒燚西</v>
          </cell>
          <cell r="G153">
            <v>55</v>
          </cell>
          <cell r="H153" t="str">
            <v>王江</v>
          </cell>
          <cell r="I153">
            <v>92</v>
          </cell>
          <cell r="J153" t="str">
            <v>陈强</v>
          </cell>
          <cell r="K153">
            <v>44</v>
          </cell>
          <cell r="L153" t="str">
            <v>那士信</v>
          </cell>
          <cell r="M153">
            <v>54</v>
          </cell>
          <cell r="N153" t="str">
            <v>勾中文</v>
          </cell>
          <cell r="O153">
            <v>52</v>
          </cell>
          <cell r="P153" t="str">
            <v>刘壑</v>
          </cell>
        </row>
        <row r="154">
          <cell r="A154" t="str">
            <v>513422200211041515</v>
          </cell>
          <cell r="B154" t="str">
            <v>2</v>
          </cell>
          <cell r="C154" t="str">
            <v>杨央章</v>
          </cell>
          <cell r="D154">
            <v>367.5</v>
          </cell>
          <cell r="E154">
            <v>74</v>
          </cell>
          <cell r="F154" t="str">
            <v>格绒燚西</v>
          </cell>
          <cell r="G154">
            <v>53</v>
          </cell>
          <cell r="H154" t="str">
            <v>王江</v>
          </cell>
          <cell r="I154">
            <v>74.5</v>
          </cell>
          <cell r="J154" t="str">
            <v>陈强</v>
          </cell>
          <cell r="K154">
            <v>47</v>
          </cell>
          <cell r="L154" t="str">
            <v>那士信</v>
          </cell>
          <cell r="M154">
            <v>61</v>
          </cell>
          <cell r="N154" t="str">
            <v>勾中文</v>
          </cell>
          <cell r="O154">
            <v>58</v>
          </cell>
          <cell r="P154" t="str">
            <v>刘壑</v>
          </cell>
        </row>
        <row r="155">
          <cell r="A155" t="str">
            <v>513422200108011334</v>
          </cell>
          <cell r="B155" t="str">
            <v>5</v>
          </cell>
          <cell r="C155" t="str">
            <v>马建峰</v>
          </cell>
          <cell r="D155">
            <v>366</v>
          </cell>
          <cell r="E155">
            <v>79</v>
          </cell>
          <cell r="F155" t="str">
            <v>周菊明</v>
          </cell>
          <cell r="G155">
            <v>51</v>
          </cell>
          <cell r="H155" t="str">
            <v>赵云川</v>
          </cell>
          <cell r="I155">
            <v>71</v>
          </cell>
          <cell r="J155" t="str">
            <v>张翠莲</v>
          </cell>
          <cell r="K155">
            <v>47</v>
          </cell>
          <cell r="L155" t="str">
            <v>杨艳</v>
          </cell>
          <cell r="M155">
            <v>64</v>
          </cell>
          <cell r="N155" t="str">
            <v>熊治国</v>
          </cell>
          <cell r="O155">
            <v>54</v>
          </cell>
          <cell r="P155" t="str">
            <v>邓倩</v>
          </cell>
        </row>
        <row r="156">
          <cell r="A156" t="str">
            <v>513422200310204420</v>
          </cell>
          <cell r="B156" t="str">
            <v>3</v>
          </cell>
          <cell r="C156" t="str">
            <v>金晓花</v>
          </cell>
          <cell r="D156">
            <v>365.5</v>
          </cell>
          <cell r="E156">
            <v>65</v>
          </cell>
          <cell r="F156" t="str">
            <v>胡美华</v>
          </cell>
          <cell r="G156">
            <v>74</v>
          </cell>
          <cell r="H156" t="str">
            <v>马俊</v>
          </cell>
          <cell r="I156">
            <v>78.5</v>
          </cell>
          <cell r="J156" t="str">
            <v>陈强</v>
          </cell>
          <cell r="K156">
            <v>53</v>
          </cell>
          <cell r="L156" t="str">
            <v>那士信</v>
          </cell>
          <cell r="M156">
            <v>52</v>
          </cell>
          <cell r="N156" t="str">
            <v>熊治国</v>
          </cell>
          <cell r="O156">
            <v>43</v>
          </cell>
          <cell r="P156" t="str">
            <v>胡柔殳</v>
          </cell>
        </row>
        <row r="157">
          <cell r="A157" t="str">
            <v>513422200309171713</v>
          </cell>
          <cell r="B157" t="str">
            <v>2</v>
          </cell>
          <cell r="C157" t="str">
            <v>杨小强</v>
          </cell>
          <cell r="D157">
            <v>365.5</v>
          </cell>
          <cell r="E157">
            <v>64</v>
          </cell>
          <cell r="F157" t="str">
            <v>格绒燚西</v>
          </cell>
          <cell r="G157">
            <v>98</v>
          </cell>
          <cell r="H157" t="str">
            <v>王江</v>
          </cell>
          <cell r="I157">
            <v>55.5</v>
          </cell>
          <cell r="J157" t="str">
            <v>陈强</v>
          </cell>
          <cell r="K157">
            <v>40</v>
          </cell>
          <cell r="L157" t="str">
            <v>那士信</v>
          </cell>
          <cell r="M157">
            <v>48</v>
          </cell>
          <cell r="N157" t="str">
            <v>勾中文</v>
          </cell>
          <cell r="O157">
            <v>60</v>
          </cell>
          <cell r="P157" t="str">
            <v>刘壑</v>
          </cell>
        </row>
        <row r="158">
          <cell r="A158" t="str">
            <v>51342220031218112X</v>
          </cell>
          <cell r="B158" t="str">
            <v>3</v>
          </cell>
          <cell r="C158" t="str">
            <v>熊万春</v>
          </cell>
          <cell r="D158">
            <v>365</v>
          </cell>
          <cell r="E158">
            <v>80</v>
          </cell>
          <cell r="F158" t="str">
            <v>胡美华</v>
          </cell>
          <cell r="G158">
            <v>64</v>
          </cell>
          <cell r="H158" t="str">
            <v>马俊</v>
          </cell>
          <cell r="I158">
            <v>77</v>
          </cell>
          <cell r="J158" t="str">
            <v>陈强</v>
          </cell>
          <cell r="K158">
            <v>46</v>
          </cell>
          <cell r="L158" t="str">
            <v>那士信</v>
          </cell>
          <cell r="M158">
            <v>51</v>
          </cell>
          <cell r="N158" t="str">
            <v>熊治国</v>
          </cell>
          <cell r="O158">
            <v>47</v>
          </cell>
          <cell r="P158" t="str">
            <v>胡柔殳</v>
          </cell>
        </row>
        <row r="159">
          <cell r="A159" t="str">
            <v>513422200201052763</v>
          </cell>
          <cell r="B159" t="str">
            <v>5</v>
          </cell>
          <cell r="C159" t="str">
            <v>沈英英</v>
          </cell>
          <cell r="D159">
            <v>365</v>
          </cell>
          <cell r="E159">
            <v>83</v>
          </cell>
          <cell r="F159" t="str">
            <v>周菊明</v>
          </cell>
          <cell r="G159">
            <v>61</v>
          </cell>
          <cell r="H159" t="str">
            <v>赵云川</v>
          </cell>
          <cell r="I159">
            <v>83</v>
          </cell>
          <cell r="J159" t="str">
            <v>张翠莲</v>
          </cell>
          <cell r="K159">
            <v>49</v>
          </cell>
          <cell r="L159" t="str">
            <v>杨艳</v>
          </cell>
          <cell r="M159">
            <v>49</v>
          </cell>
          <cell r="N159" t="str">
            <v>熊治国</v>
          </cell>
          <cell r="O159">
            <v>40</v>
          </cell>
          <cell r="P159" t="str">
            <v>邓倩</v>
          </cell>
        </row>
        <row r="160">
          <cell r="A160" t="str">
            <v>513422200501064811</v>
          </cell>
          <cell r="B160" t="str">
            <v>2</v>
          </cell>
          <cell r="C160" t="str">
            <v>改绒次尔</v>
          </cell>
          <cell r="D160">
            <v>364.5</v>
          </cell>
          <cell r="E160">
            <v>58</v>
          </cell>
          <cell r="F160" t="str">
            <v>格绒燚西</v>
          </cell>
          <cell r="G160">
            <v>96</v>
          </cell>
          <cell r="H160" t="str">
            <v>王江</v>
          </cell>
          <cell r="I160">
            <v>61.5</v>
          </cell>
          <cell r="J160" t="str">
            <v>陈强</v>
          </cell>
          <cell r="K160">
            <v>40</v>
          </cell>
          <cell r="L160" t="str">
            <v>那士信</v>
          </cell>
          <cell r="M160">
            <v>56</v>
          </cell>
          <cell r="N160" t="str">
            <v>勾中文</v>
          </cell>
          <cell r="O160">
            <v>53</v>
          </cell>
          <cell r="P160" t="str">
            <v>刘壑</v>
          </cell>
        </row>
        <row r="161">
          <cell r="A161" t="str">
            <v>513422200306152322</v>
          </cell>
          <cell r="B161" t="str">
            <v>3</v>
          </cell>
          <cell r="C161" t="str">
            <v>仁仟拉姆</v>
          </cell>
          <cell r="D161">
            <v>364.5</v>
          </cell>
          <cell r="E161">
            <v>87</v>
          </cell>
          <cell r="F161" t="str">
            <v>胡美华</v>
          </cell>
          <cell r="G161">
            <v>56</v>
          </cell>
          <cell r="H161" t="str">
            <v>马俊</v>
          </cell>
          <cell r="I161">
            <v>61.5</v>
          </cell>
          <cell r="J161" t="str">
            <v>陈强</v>
          </cell>
          <cell r="K161">
            <v>58</v>
          </cell>
          <cell r="L161" t="str">
            <v>那士信</v>
          </cell>
          <cell r="M161">
            <v>57</v>
          </cell>
          <cell r="N161" t="str">
            <v>熊治国</v>
          </cell>
          <cell r="O161">
            <v>45</v>
          </cell>
          <cell r="P161" t="str">
            <v>胡柔殳</v>
          </cell>
        </row>
        <row r="162">
          <cell r="A162" t="str">
            <v>513422200401120943</v>
          </cell>
          <cell r="B162" t="str">
            <v>5</v>
          </cell>
          <cell r="C162" t="str">
            <v>沈志英</v>
          </cell>
          <cell r="D162">
            <v>364</v>
          </cell>
          <cell r="E162">
            <v>78</v>
          </cell>
          <cell r="F162" t="str">
            <v>周菊明</v>
          </cell>
          <cell r="G162">
            <v>42</v>
          </cell>
          <cell r="H162" t="str">
            <v>赵云川</v>
          </cell>
          <cell r="I162">
            <v>77</v>
          </cell>
          <cell r="J162" t="str">
            <v>张翠莲</v>
          </cell>
          <cell r="K162">
            <v>57</v>
          </cell>
          <cell r="L162" t="str">
            <v>杨艳</v>
          </cell>
          <cell r="M162">
            <v>65</v>
          </cell>
          <cell r="N162" t="str">
            <v>熊治国</v>
          </cell>
          <cell r="O162">
            <v>45</v>
          </cell>
          <cell r="P162" t="str">
            <v>邓倩</v>
          </cell>
        </row>
        <row r="163">
          <cell r="A163" t="str">
            <v>513422200307052737</v>
          </cell>
          <cell r="B163" t="str">
            <v>4</v>
          </cell>
          <cell r="C163" t="str">
            <v>杨兴龙</v>
          </cell>
          <cell r="D163">
            <v>364</v>
          </cell>
          <cell r="E163">
            <v>70</v>
          </cell>
          <cell r="F163" t="str">
            <v>周菊明</v>
          </cell>
          <cell r="G163">
            <v>81</v>
          </cell>
          <cell r="H163" t="str">
            <v>王江</v>
          </cell>
          <cell r="I163">
            <v>47</v>
          </cell>
          <cell r="J163" t="str">
            <v>王图雄</v>
          </cell>
          <cell r="K163">
            <v>47</v>
          </cell>
          <cell r="L163" t="str">
            <v>马巫各</v>
          </cell>
          <cell r="M163">
            <v>70</v>
          </cell>
          <cell r="N163" t="str">
            <v>杨琴</v>
          </cell>
          <cell r="O163">
            <v>49</v>
          </cell>
          <cell r="P163" t="str">
            <v>刘壑</v>
          </cell>
        </row>
        <row r="164">
          <cell r="A164" t="str">
            <v>513422200309062525</v>
          </cell>
          <cell r="B164" t="str">
            <v>3</v>
          </cell>
          <cell r="C164" t="str">
            <v>陶国英</v>
          </cell>
          <cell r="D164">
            <v>363.5</v>
          </cell>
          <cell r="E164">
            <v>75</v>
          </cell>
          <cell r="F164" t="str">
            <v>胡美华</v>
          </cell>
          <cell r="G164">
            <v>86</v>
          </cell>
          <cell r="H164" t="str">
            <v>马俊</v>
          </cell>
          <cell r="I164">
            <v>43.5</v>
          </cell>
          <cell r="J164" t="str">
            <v>陈强</v>
          </cell>
          <cell r="K164">
            <v>49</v>
          </cell>
          <cell r="L164" t="str">
            <v>那士信</v>
          </cell>
          <cell r="M164">
            <v>59</v>
          </cell>
          <cell r="N164" t="str">
            <v>熊治国</v>
          </cell>
          <cell r="O164">
            <v>51</v>
          </cell>
          <cell r="P164" t="str">
            <v>胡柔殳</v>
          </cell>
        </row>
        <row r="165">
          <cell r="A165" t="str">
            <v>513422200202042321</v>
          </cell>
          <cell r="B165" t="str">
            <v>3</v>
          </cell>
          <cell r="C165" t="str">
            <v>吴春秀</v>
          </cell>
          <cell r="D165">
            <v>363.5</v>
          </cell>
          <cell r="E165">
            <v>85</v>
          </cell>
          <cell r="F165" t="str">
            <v>胡美华</v>
          </cell>
          <cell r="G165">
            <v>63</v>
          </cell>
          <cell r="H165" t="str">
            <v>马俊</v>
          </cell>
          <cell r="I165">
            <v>74.5</v>
          </cell>
          <cell r="J165" t="str">
            <v>陈强</v>
          </cell>
          <cell r="K165">
            <v>54</v>
          </cell>
          <cell r="L165" t="str">
            <v>那士信</v>
          </cell>
          <cell r="M165">
            <v>54</v>
          </cell>
          <cell r="N165" t="str">
            <v>熊治国</v>
          </cell>
          <cell r="O165">
            <v>33</v>
          </cell>
          <cell r="P165" t="str">
            <v>胡柔殳</v>
          </cell>
        </row>
        <row r="166">
          <cell r="A166" t="str">
            <v>513422200403206628</v>
          </cell>
          <cell r="B166" t="str">
            <v>4</v>
          </cell>
          <cell r="C166" t="str">
            <v>次尔祝玛</v>
          </cell>
          <cell r="D166">
            <v>363.5</v>
          </cell>
          <cell r="E166">
            <v>82</v>
          </cell>
          <cell r="F166" t="str">
            <v>周菊明</v>
          </cell>
          <cell r="G166">
            <v>82</v>
          </cell>
          <cell r="H166" t="str">
            <v>王江</v>
          </cell>
          <cell r="I166">
            <v>60.5</v>
          </cell>
          <cell r="J166" t="str">
            <v>王图雄</v>
          </cell>
          <cell r="K166">
            <v>42</v>
          </cell>
          <cell r="L166" t="str">
            <v>马巫各</v>
          </cell>
          <cell r="M166">
            <v>53</v>
          </cell>
          <cell r="N166" t="str">
            <v>杨琴</v>
          </cell>
          <cell r="O166">
            <v>44</v>
          </cell>
          <cell r="P166" t="str">
            <v>刘壑</v>
          </cell>
        </row>
        <row r="167">
          <cell r="A167" t="str">
            <v>513422200306030317</v>
          </cell>
          <cell r="B167" t="str">
            <v>2</v>
          </cell>
          <cell r="C167" t="str">
            <v>陈枭</v>
          </cell>
          <cell r="D167">
            <v>363</v>
          </cell>
          <cell r="E167">
            <v>84</v>
          </cell>
          <cell r="F167" t="str">
            <v>格绒燚西</v>
          </cell>
          <cell r="G167">
            <v>72</v>
          </cell>
          <cell r="H167" t="str">
            <v>王江</v>
          </cell>
          <cell r="I167">
            <v>59</v>
          </cell>
          <cell r="J167" t="str">
            <v>陈强</v>
          </cell>
          <cell r="K167">
            <v>52</v>
          </cell>
          <cell r="L167" t="str">
            <v>那士信</v>
          </cell>
          <cell r="M167">
            <v>54</v>
          </cell>
          <cell r="N167" t="str">
            <v>勾中文</v>
          </cell>
          <cell r="O167">
            <v>42</v>
          </cell>
          <cell r="P167" t="str">
            <v>刘壑</v>
          </cell>
        </row>
        <row r="168">
          <cell r="A168" t="str">
            <v>51342220030505291X</v>
          </cell>
          <cell r="B168" t="str">
            <v>2</v>
          </cell>
          <cell r="C168" t="str">
            <v>韩友真</v>
          </cell>
          <cell r="D168">
            <v>363</v>
          </cell>
          <cell r="E168">
            <v>66</v>
          </cell>
          <cell r="F168" t="str">
            <v>格绒燚西</v>
          </cell>
          <cell r="G168">
            <v>79</v>
          </cell>
          <cell r="H168" t="str">
            <v>王江</v>
          </cell>
          <cell r="I168">
            <v>75</v>
          </cell>
          <cell r="J168" t="str">
            <v>陈强</v>
          </cell>
          <cell r="K168">
            <v>51</v>
          </cell>
          <cell r="L168" t="str">
            <v>那士信</v>
          </cell>
          <cell r="M168">
            <v>51</v>
          </cell>
          <cell r="N168" t="str">
            <v>勾中文</v>
          </cell>
          <cell r="O168">
            <v>41</v>
          </cell>
          <cell r="P168" t="str">
            <v>刘壑</v>
          </cell>
        </row>
        <row r="169">
          <cell r="A169" t="str">
            <v>513422200405156441</v>
          </cell>
          <cell r="B169" t="str">
            <v>2</v>
          </cell>
          <cell r="C169" t="str">
            <v>次仁拥宗</v>
          </cell>
          <cell r="D169">
            <v>363</v>
          </cell>
          <cell r="E169">
            <v>81</v>
          </cell>
          <cell r="F169" t="str">
            <v>格绒燚西</v>
          </cell>
          <cell r="G169">
            <v>67</v>
          </cell>
          <cell r="H169" t="str">
            <v>王江</v>
          </cell>
          <cell r="I169">
            <v>88</v>
          </cell>
          <cell r="J169" t="str">
            <v>陈强</v>
          </cell>
          <cell r="K169">
            <v>33</v>
          </cell>
          <cell r="L169" t="str">
            <v>那士信</v>
          </cell>
          <cell r="M169">
            <v>50</v>
          </cell>
          <cell r="N169" t="str">
            <v>勾中文</v>
          </cell>
          <cell r="O169">
            <v>44</v>
          </cell>
          <cell r="P169" t="str">
            <v>刘壑</v>
          </cell>
        </row>
        <row r="170">
          <cell r="A170" t="str">
            <v>513422200402130027</v>
          </cell>
          <cell r="B170" t="str">
            <v>5</v>
          </cell>
          <cell r="C170" t="str">
            <v>益西祝玛</v>
          </cell>
          <cell r="D170">
            <v>363</v>
          </cell>
          <cell r="E170">
            <v>79</v>
          </cell>
          <cell r="F170" t="str">
            <v>周菊明</v>
          </cell>
          <cell r="G170">
            <v>44</v>
          </cell>
          <cell r="H170" t="str">
            <v>赵云川</v>
          </cell>
          <cell r="I170">
            <v>65</v>
          </cell>
          <cell r="J170" t="str">
            <v>张翠莲</v>
          </cell>
          <cell r="K170">
            <v>61</v>
          </cell>
          <cell r="L170" t="str">
            <v>杨艳</v>
          </cell>
          <cell r="M170">
            <v>66</v>
          </cell>
          <cell r="N170" t="str">
            <v>熊治国</v>
          </cell>
          <cell r="O170">
            <v>48</v>
          </cell>
          <cell r="P170" t="str">
            <v>邓倩</v>
          </cell>
        </row>
        <row r="171">
          <cell r="A171" t="str">
            <v>513422200103292317</v>
          </cell>
          <cell r="B171" t="str">
            <v>5</v>
          </cell>
          <cell r="C171" t="str">
            <v>张安冬</v>
          </cell>
          <cell r="D171">
            <v>362.5</v>
          </cell>
          <cell r="E171">
            <v>82</v>
          </cell>
          <cell r="F171" t="str">
            <v>周菊明</v>
          </cell>
          <cell r="G171">
            <v>69</v>
          </cell>
          <cell r="H171" t="str">
            <v>赵云川</v>
          </cell>
          <cell r="I171">
            <v>39.5</v>
          </cell>
          <cell r="J171" t="str">
            <v>张翠莲</v>
          </cell>
          <cell r="K171">
            <v>52</v>
          </cell>
          <cell r="L171" t="str">
            <v>杨艳</v>
          </cell>
          <cell r="M171">
            <v>59</v>
          </cell>
          <cell r="N171" t="str">
            <v>熊治国</v>
          </cell>
          <cell r="O171">
            <v>61</v>
          </cell>
          <cell r="P171" t="str">
            <v>邓倩</v>
          </cell>
        </row>
        <row r="172">
          <cell r="A172" t="str">
            <v>513422200004125812</v>
          </cell>
          <cell r="B172" t="str">
            <v>3</v>
          </cell>
          <cell r="C172" t="str">
            <v>扎西旦珠</v>
          </cell>
          <cell r="D172">
            <v>362</v>
          </cell>
          <cell r="E172">
            <v>70</v>
          </cell>
          <cell r="F172" t="str">
            <v>胡美华</v>
          </cell>
          <cell r="G172">
            <v>74</v>
          </cell>
          <cell r="H172" t="str">
            <v>马俊</v>
          </cell>
          <cell r="I172">
            <v>60</v>
          </cell>
          <cell r="J172" t="str">
            <v>陈强</v>
          </cell>
          <cell r="K172">
            <v>42</v>
          </cell>
          <cell r="L172" t="str">
            <v>那士信</v>
          </cell>
          <cell r="M172">
            <v>62</v>
          </cell>
          <cell r="N172" t="str">
            <v>熊治国</v>
          </cell>
          <cell r="O172">
            <v>54</v>
          </cell>
          <cell r="P172" t="str">
            <v>胡柔殳</v>
          </cell>
        </row>
        <row r="173">
          <cell r="A173" t="str">
            <v>513422200309041310</v>
          </cell>
          <cell r="B173" t="str">
            <v>4</v>
          </cell>
          <cell r="C173" t="str">
            <v>马小东</v>
          </cell>
          <cell r="D173">
            <v>362</v>
          </cell>
          <cell r="E173">
            <v>86</v>
          </cell>
          <cell r="F173" t="str">
            <v>周菊明</v>
          </cell>
          <cell r="G173">
            <v>77</v>
          </cell>
          <cell r="H173" t="str">
            <v>王江</v>
          </cell>
          <cell r="I173">
            <v>40</v>
          </cell>
          <cell r="J173" t="str">
            <v>王图雄</v>
          </cell>
          <cell r="K173">
            <v>41</v>
          </cell>
          <cell r="L173" t="str">
            <v>马巫各</v>
          </cell>
          <cell r="M173">
            <v>74</v>
          </cell>
          <cell r="N173" t="str">
            <v>杨琴</v>
          </cell>
          <cell r="O173">
            <v>44</v>
          </cell>
          <cell r="P173" t="str">
            <v>刘壑</v>
          </cell>
        </row>
        <row r="174">
          <cell r="A174" t="str">
            <v>51342220020112072X</v>
          </cell>
          <cell r="B174" t="str">
            <v>4</v>
          </cell>
          <cell r="C174" t="str">
            <v>兰小英</v>
          </cell>
          <cell r="D174">
            <v>361</v>
          </cell>
          <cell r="E174">
            <v>85</v>
          </cell>
          <cell r="F174" t="str">
            <v>周菊明</v>
          </cell>
          <cell r="G174">
            <v>72</v>
          </cell>
          <cell r="H174" t="str">
            <v>王江</v>
          </cell>
          <cell r="I174">
            <v>71</v>
          </cell>
          <cell r="J174" t="str">
            <v>王图雄</v>
          </cell>
          <cell r="K174">
            <v>48</v>
          </cell>
          <cell r="L174" t="str">
            <v>马巫各</v>
          </cell>
          <cell r="M174">
            <v>48</v>
          </cell>
          <cell r="N174" t="str">
            <v>杨琴</v>
          </cell>
          <cell r="O174">
            <v>37</v>
          </cell>
          <cell r="P174" t="str">
            <v>刘壑</v>
          </cell>
        </row>
        <row r="175">
          <cell r="A175" t="str">
            <v>513422200203052126</v>
          </cell>
          <cell r="B175" t="str">
            <v>5</v>
          </cell>
          <cell r="C175" t="str">
            <v>古小兰</v>
          </cell>
          <cell r="D175">
            <v>360</v>
          </cell>
          <cell r="E175">
            <v>81</v>
          </cell>
          <cell r="F175" t="str">
            <v>周菊明</v>
          </cell>
          <cell r="G175">
            <v>56</v>
          </cell>
          <cell r="H175" t="str">
            <v>赵云川</v>
          </cell>
          <cell r="I175">
            <v>74</v>
          </cell>
          <cell r="J175" t="str">
            <v>张翠莲</v>
          </cell>
          <cell r="K175">
            <v>54</v>
          </cell>
          <cell r="L175" t="str">
            <v>杨艳</v>
          </cell>
          <cell r="M175">
            <v>54</v>
          </cell>
          <cell r="N175" t="str">
            <v>熊治国</v>
          </cell>
          <cell r="O175">
            <v>41</v>
          </cell>
          <cell r="P175" t="str">
            <v>邓倩</v>
          </cell>
        </row>
        <row r="176">
          <cell r="A176" t="str">
            <v>513422200101040925</v>
          </cell>
          <cell r="B176" t="str">
            <v>3</v>
          </cell>
          <cell r="C176" t="str">
            <v>马海蓝</v>
          </cell>
          <cell r="D176">
            <v>359</v>
          </cell>
          <cell r="E176">
            <v>89</v>
          </cell>
          <cell r="F176" t="str">
            <v>胡美华</v>
          </cell>
          <cell r="G176">
            <v>74</v>
          </cell>
          <cell r="H176" t="str">
            <v>马俊</v>
          </cell>
          <cell r="I176">
            <v>53</v>
          </cell>
          <cell r="J176" t="str">
            <v>陈强</v>
          </cell>
          <cell r="K176">
            <v>48</v>
          </cell>
          <cell r="L176" t="str">
            <v>那士信</v>
          </cell>
          <cell r="M176">
            <v>49</v>
          </cell>
          <cell r="N176" t="str">
            <v>熊治国</v>
          </cell>
          <cell r="O176">
            <v>46</v>
          </cell>
          <cell r="P176" t="str">
            <v>胡柔殳</v>
          </cell>
        </row>
        <row r="177">
          <cell r="A177" t="str">
            <v>513422200203250923</v>
          </cell>
          <cell r="B177" t="str">
            <v>2</v>
          </cell>
          <cell r="C177" t="str">
            <v>毛秀英</v>
          </cell>
          <cell r="D177">
            <v>359</v>
          </cell>
          <cell r="E177">
            <v>75</v>
          </cell>
          <cell r="F177" t="str">
            <v>格绒燚西</v>
          </cell>
          <cell r="G177">
            <v>60</v>
          </cell>
          <cell r="H177" t="str">
            <v>王江</v>
          </cell>
          <cell r="I177">
            <v>71</v>
          </cell>
          <cell r="J177" t="str">
            <v>陈强</v>
          </cell>
          <cell r="K177">
            <v>56</v>
          </cell>
          <cell r="L177" t="str">
            <v>那士信</v>
          </cell>
          <cell r="M177">
            <v>45</v>
          </cell>
          <cell r="N177" t="str">
            <v>勾中文</v>
          </cell>
          <cell r="O177">
            <v>52</v>
          </cell>
          <cell r="P177" t="str">
            <v>刘壑</v>
          </cell>
        </row>
        <row r="178">
          <cell r="A178" t="str">
            <v>51342220010805131X</v>
          </cell>
          <cell r="B178" t="str">
            <v>5</v>
          </cell>
          <cell r="C178" t="str">
            <v>王辉</v>
          </cell>
          <cell r="D178">
            <v>358.5</v>
          </cell>
          <cell r="E178">
            <v>86</v>
          </cell>
          <cell r="F178" t="str">
            <v>周菊明</v>
          </cell>
          <cell r="G178">
            <v>57</v>
          </cell>
          <cell r="H178" t="str">
            <v>赵云川</v>
          </cell>
          <cell r="I178">
            <v>40.5</v>
          </cell>
          <cell r="J178" t="str">
            <v>张翠莲</v>
          </cell>
          <cell r="K178">
            <v>62</v>
          </cell>
          <cell r="L178" t="str">
            <v>杨艳</v>
          </cell>
          <cell r="M178">
            <v>58</v>
          </cell>
          <cell r="N178" t="str">
            <v>熊治国</v>
          </cell>
          <cell r="O178">
            <v>55</v>
          </cell>
          <cell r="P178" t="str">
            <v>邓倩</v>
          </cell>
        </row>
        <row r="179">
          <cell r="A179" t="str">
            <v>513422200202011517</v>
          </cell>
          <cell r="B179" t="str">
            <v>2</v>
          </cell>
          <cell r="C179" t="str">
            <v>马东林</v>
          </cell>
          <cell r="D179">
            <v>358</v>
          </cell>
          <cell r="E179">
            <v>75</v>
          </cell>
          <cell r="F179" t="str">
            <v>格绒燚西</v>
          </cell>
          <cell r="G179">
            <v>85</v>
          </cell>
          <cell r="H179" t="str">
            <v>王江</v>
          </cell>
          <cell r="I179">
            <v>62</v>
          </cell>
          <cell r="J179" t="str">
            <v>陈强</v>
          </cell>
          <cell r="K179">
            <v>30</v>
          </cell>
          <cell r="L179" t="str">
            <v>那士信</v>
          </cell>
          <cell r="M179">
            <v>58</v>
          </cell>
          <cell r="N179" t="str">
            <v>勾中文</v>
          </cell>
          <cell r="O179">
            <v>48</v>
          </cell>
          <cell r="P179" t="str">
            <v>刘壑</v>
          </cell>
        </row>
        <row r="180">
          <cell r="A180" t="str">
            <v>513422200402152728</v>
          </cell>
          <cell r="B180" t="str">
            <v>4</v>
          </cell>
          <cell r="C180" t="str">
            <v>欧梅</v>
          </cell>
          <cell r="D180">
            <v>358</v>
          </cell>
          <cell r="E180">
            <v>88</v>
          </cell>
          <cell r="F180" t="str">
            <v>周菊明</v>
          </cell>
          <cell r="G180">
            <v>71</v>
          </cell>
          <cell r="H180" t="str">
            <v>王江</v>
          </cell>
          <cell r="I180">
            <v>67</v>
          </cell>
          <cell r="J180" t="str">
            <v>王图雄</v>
          </cell>
          <cell r="K180">
            <v>40</v>
          </cell>
          <cell r="L180" t="str">
            <v>马巫各</v>
          </cell>
          <cell r="M180">
            <v>58</v>
          </cell>
          <cell r="N180" t="str">
            <v>杨琴</v>
          </cell>
          <cell r="O180">
            <v>34</v>
          </cell>
          <cell r="P180" t="str">
            <v>刘壑</v>
          </cell>
        </row>
        <row r="181">
          <cell r="A181" t="str">
            <v>513422200101214219</v>
          </cell>
          <cell r="B181" t="str">
            <v>2</v>
          </cell>
          <cell r="C181" t="str">
            <v>仁青</v>
          </cell>
          <cell r="D181">
            <v>358</v>
          </cell>
          <cell r="E181">
            <v>78</v>
          </cell>
          <cell r="F181" t="str">
            <v>格绒燚西</v>
          </cell>
          <cell r="G181">
            <v>86</v>
          </cell>
          <cell r="H181" t="str">
            <v>王江</v>
          </cell>
          <cell r="I181">
            <v>42</v>
          </cell>
          <cell r="J181" t="str">
            <v>陈强</v>
          </cell>
          <cell r="K181">
            <v>52</v>
          </cell>
          <cell r="L181" t="str">
            <v>那士信</v>
          </cell>
          <cell r="M181">
            <v>60</v>
          </cell>
          <cell r="N181" t="str">
            <v>勾中文</v>
          </cell>
          <cell r="O181">
            <v>40</v>
          </cell>
          <cell r="P181" t="str">
            <v>刘壑</v>
          </cell>
        </row>
        <row r="182">
          <cell r="A182" t="str">
            <v>513223200408251829</v>
          </cell>
          <cell r="B182" t="str">
            <v>2</v>
          </cell>
          <cell r="C182" t="str">
            <v>李思韵</v>
          </cell>
          <cell r="D182">
            <v>358</v>
          </cell>
          <cell r="E182">
            <v>83</v>
          </cell>
          <cell r="F182" t="str">
            <v>格绒燚西</v>
          </cell>
          <cell r="G182">
            <v>68</v>
          </cell>
          <cell r="H182" t="str">
            <v>王江</v>
          </cell>
          <cell r="I182">
            <v>71</v>
          </cell>
          <cell r="J182" t="str">
            <v>陈强</v>
          </cell>
          <cell r="K182">
            <v>44</v>
          </cell>
          <cell r="L182" t="str">
            <v>那士信</v>
          </cell>
          <cell r="M182">
            <v>53</v>
          </cell>
          <cell r="N182" t="str">
            <v>勾中文</v>
          </cell>
          <cell r="O182">
            <v>39</v>
          </cell>
          <cell r="P182" t="str">
            <v>刘壑</v>
          </cell>
        </row>
        <row r="183">
          <cell r="A183" t="str">
            <v>513422200004064829</v>
          </cell>
          <cell r="B183" t="str">
            <v>2</v>
          </cell>
          <cell r="C183" t="str">
            <v>央宗</v>
          </cell>
          <cell r="D183">
            <v>357.5</v>
          </cell>
          <cell r="E183">
            <v>78</v>
          </cell>
          <cell r="F183" t="str">
            <v>格绒燚西</v>
          </cell>
          <cell r="G183">
            <v>70</v>
          </cell>
          <cell r="H183" t="str">
            <v>王江</v>
          </cell>
          <cell r="I183">
            <v>65.5</v>
          </cell>
          <cell r="J183" t="str">
            <v>陈强</v>
          </cell>
          <cell r="K183">
            <v>39</v>
          </cell>
          <cell r="L183" t="str">
            <v>那士信</v>
          </cell>
          <cell r="M183">
            <v>59</v>
          </cell>
          <cell r="N183" t="str">
            <v>勾中文</v>
          </cell>
          <cell r="O183">
            <v>46</v>
          </cell>
          <cell r="P183" t="str">
            <v>刘壑</v>
          </cell>
        </row>
        <row r="184">
          <cell r="A184" t="str">
            <v>513422200111253828</v>
          </cell>
          <cell r="B184" t="str">
            <v>2</v>
          </cell>
          <cell r="C184" t="str">
            <v>蒋永琼</v>
          </cell>
          <cell r="D184">
            <v>357</v>
          </cell>
          <cell r="E184">
            <v>84</v>
          </cell>
          <cell r="F184" t="str">
            <v>格绒燚西</v>
          </cell>
          <cell r="G184">
            <v>50</v>
          </cell>
          <cell r="H184" t="str">
            <v>王江</v>
          </cell>
          <cell r="I184">
            <v>73</v>
          </cell>
          <cell r="J184" t="str">
            <v>陈强</v>
          </cell>
          <cell r="K184">
            <v>49</v>
          </cell>
          <cell r="L184" t="str">
            <v>那士信</v>
          </cell>
          <cell r="M184">
            <v>60</v>
          </cell>
          <cell r="N184" t="str">
            <v>勾中文</v>
          </cell>
          <cell r="O184">
            <v>41</v>
          </cell>
          <cell r="P184" t="str">
            <v>刘壑</v>
          </cell>
        </row>
        <row r="185">
          <cell r="A185" t="str">
            <v>513422200402040320</v>
          </cell>
          <cell r="B185" t="str">
            <v>3</v>
          </cell>
          <cell r="C185" t="str">
            <v>沈春兰</v>
          </cell>
          <cell r="D185">
            <v>355.5</v>
          </cell>
          <cell r="E185">
            <v>84</v>
          </cell>
          <cell r="F185" t="str">
            <v>胡美华</v>
          </cell>
          <cell r="G185">
            <v>48</v>
          </cell>
          <cell r="H185" t="str">
            <v>马俊</v>
          </cell>
          <cell r="I185">
            <v>81.5</v>
          </cell>
          <cell r="J185" t="str">
            <v>陈强</v>
          </cell>
          <cell r="K185">
            <v>49</v>
          </cell>
          <cell r="L185" t="str">
            <v>那士信</v>
          </cell>
          <cell r="M185">
            <v>49</v>
          </cell>
          <cell r="N185" t="str">
            <v>熊治国</v>
          </cell>
          <cell r="O185">
            <v>44</v>
          </cell>
          <cell r="P185" t="str">
            <v>胡柔殳</v>
          </cell>
        </row>
        <row r="186">
          <cell r="A186" t="str">
            <v>513401200303090224</v>
          </cell>
          <cell r="B186" t="str">
            <v>5</v>
          </cell>
          <cell r="C186" t="str">
            <v>杨秀云</v>
          </cell>
          <cell r="D186">
            <v>355.5</v>
          </cell>
          <cell r="E186">
            <v>87</v>
          </cell>
          <cell r="F186" t="str">
            <v>周菊明</v>
          </cell>
          <cell r="G186">
            <v>74</v>
          </cell>
          <cell r="H186" t="str">
            <v>赵云川</v>
          </cell>
          <cell r="I186">
            <v>24.5</v>
          </cell>
          <cell r="J186" t="str">
            <v>张翠莲</v>
          </cell>
          <cell r="K186">
            <v>56</v>
          </cell>
          <cell r="L186" t="str">
            <v>杨艳</v>
          </cell>
          <cell r="M186">
            <v>56</v>
          </cell>
          <cell r="N186" t="str">
            <v>熊治国</v>
          </cell>
          <cell r="O186">
            <v>58</v>
          </cell>
          <cell r="P186" t="str">
            <v>邓倩</v>
          </cell>
        </row>
        <row r="187">
          <cell r="A187" t="str">
            <v>513422200007047020</v>
          </cell>
          <cell r="B187" t="str">
            <v>5</v>
          </cell>
          <cell r="C187" t="str">
            <v>朗基祝姆</v>
          </cell>
          <cell r="D187">
            <v>355</v>
          </cell>
          <cell r="E187">
            <v>79</v>
          </cell>
          <cell r="F187" t="str">
            <v>周菊明</v>
          </cell>
          <cell r="G187">
            <v>59</v>
          </cell>
          <cell r="H187" t="str">
            <v>赵云川</v>
          </cell>
          <cell r="I187">
            <v>45</v>
          </cell>
          <cell r="J187" t="str">
            <v>张翠莲</v>
          </cell>
          <cell r="K187">
            <v>53</v>
          </cell>
          <cell r="L187" t="str">
            <v>杨艳</v>
          </cell>
          <cell r="M187">
            <v>61</v>
          </cell>
          <cell r="N187" t="str">
            <v>熊治国</v>
          </cell>
          <cell r="O187">
            <v>58</v>
          </cell>
          <cell r="P187" t="str">
            <v>邓倩</v>
          </cell>
        </row>
        <row r="188">
          <cell r="A188" t="str">
            <v>513422199907251523</v>
          </cell>
          <cell r="B188" t="str">
            <v>3</v>
          </cell>
          <cell r="C188" t="str">
            <v>马志英</v>
          </cell>
          <cell r="D188">
            <v>353.5</v>
          </cell>
          <cell r="E188">
            <v>78</v>
          </cell>
          <cell r="F188" t="str">
            <v>胡美华</v>
          </cell>
          <cell r="G188">
            <v>67</v>
          </cell>
          <cell r="H188" t="str">
            <v>马俊</v>
          </cell>
          <cell r="I188">
            <v>64.5</v>
          </cell>
          <cell r="J188" t="str">
            <v>陈强</v>
          </cell>
          <cell r="K188">
            <v>47</v>
          </cell>
          <cell r="L188" t="str">
            <v>那士信</v>
          </cell>
          <cell r="M188">
            <v>49</v>
          </cell>
          <cell r="N188" t="str">
            <v>熊治国</v>
          </cell>
          <cell r="O188">
            <v>48</v>
          </cell>
          <cell r="P188" t="str">
            <v>胡柔殳</v>
          </cell>
        </row>
        <row r="189">
          <cell r="A189" t="str">
            <v>513422200505181126</v>
          </cell>
          <cell r="B189" t="str">
            <v>4</v>
          </cell>
          <cell r="C189" t="str">
            <v>邱林</v>
          </cell>
          <cell r="D189">
            <v>353.5</v>
          </cell>
          <cell r="E189">
            <v>85</v>
          </cell>
          <cell r="F189" t="str">
            <v>周菊明</v>
          </cell>
          <cell r="G189">
            <v>62</v>
          </cell>
          <cell r="H189" t="str">
            <v>王江</v>
          </cell>
          <cell r="I189">
            <v>74.5</v>
          </cell>
          <cell r="J189" t="str">
            <v>王图雄</v>
          </cell>
          <cell r="K189">
            <v>47</v>
          </cell>
          <cell r="L189" t="str">
            <v>马巫各</v>
          </cell>
          <cell r="M189">
            <v>46</v>
          </cell>
          <cell r="N189" t="str">
            <v>杨琴</v>
          </cell>
          <cell r="O189">
            <v>39</v>
          </cell>
          <cell r="P189" t="str">
            <v>刘壑</v>
          </cell>
        </row>
        <row r="190">
          <cell r="A190" t="str">
            <v>513422200406036628</v>
          </cell>
          <cell r="B190" t="str">
            <v>4</v>
          </cell>
          <cell r="C190" t="str">
            <v>马健美</v>
          </cell>
          <cell r="D190">
            <v>353.5</v>
          </cell>
          <cell r="E190">
            <v>63</v>
          </cell>
          <cell r="F190" t="str">
            <v>周菊明</v>
          </cell>
          <cell r="G190">
            <v>74</v>
          </cell>
          <cell r="H190" t="str">
            <v>王江</v>
          </cell>
          <cell r="I190">
            <v>70.5</v>
          </cell>
          <cell r="J190" t="str">
            <v>王图雄</v>
          </cell>
          <cell r="K190">
            <v>46</v>
          </cell>
          <cell r="L190" t="str">
            <v>马巫各</v>
          </cell>
          <cell r="M190">
            <v>62</v>
          </cell>
          <cell r="N190" t="str">
            <v>杨琴</v>
          </cell>
          <cell r="O190">
            <v>38</v>
          </cell>
          <cell r="P190" t="str">
            <v>刘壑</v>
          </cell>
        </row>
        <row r="191">
          <cell r="A191" t="str">
            <v>513422200403081319</v>
          </cell>
          <cell r="B191" t="str">
            <v>2</v>
          </cell>
          <cell r="C191" t="str">
            <v>王龙</v>
          </cell>
          <cell r="D191">
            <v>352.5</v>
          </cell>
          <cell r="E191">
            <v>86</v>
          </cell>
          <cell r="F191" t="str">
            <v>格绒燚西</v>
          </cell>
          <cell r="G191">
            <v>56</v>
          </cell>
          <cell r="H191" t="str">
            <v>王江</v>
          </cell>
          <cell r="I191">
            <v>48.5</v>
          </cell>
          <cell r="J191" t="str">
            <v>陈强</v>
          </cell>
          <cell r="K191">
            <v>44</v>
          </cell>
          <cell r="L191" t="str">
            <v>那士信</v>
          </cell>
          <cell r="M191">
            <v>69</v>
          </cell>
          <cell r="N191" t="str">
            <v>勾中文</v>
          </cell>
          <cell r="O191">
            <v>49</v>
          </cell>
          <cell r="P191" t="str">
            <v>刘壑</v>
          </cell>
        </row>
        <row r="192">
          <cell r="A192" t="str">
            <v>513422200210212925</v>
          </cell>
          <cell r="B192" t="str">
            <v>3</v>
          </cell>
          <cell r="C192" t="str">
            <v>乔落珍莫</v>
          </cell>
          <cell r="D192">
            <v>352</v>
          </cell>
          <cell r="E192">
            <v>62</v>
          </cell>
          <cell r="F192" t="str">
            <v>胡美华</v>
          </cell>
          <cell r="G192">
            <v>57</v>
          </cell>
          <cell r="H192" t="str">
            <v>马俊</v>
          </cell>
          <cell r="I192">
            <v>108</v>
          </cell>
          <cell r="J192" t="str">
            <v>陈强</v>
          </cell>
          <cell r="K192">
            <v>48</v>
          </cell>
          <cell r="L192" t="str">
            <v>那士信</v>
          </cell>
          <cell r="M192">
            <v>46</v>
          </cell>
          <cell r="N192" t="str">
            <v>熊治国</v>
          </cell>
          <cell r="O192">
            <v>31</v>
          </cell>
          <cell r="P192" t="str">
            <v>胡柔殳</v>
          </cell>
        </row>
        <row r="193">
          <cell r="A193" t="str">
            <v>513422200508171927</v>
          </cell>
          <cell r="B193" t="str">
            <v>5</v>
          </cell>
          <cell r="C193" t="str">
            <v>沈伍甲</v>
          </cell>
          <cell r="D193">
            <v>351.5</v>
          </cell>
          <cell r="E193">
            <v>71</v>
          </cell>
          <cell r="F193" t="str">
            <v>周菊明</v>
          </cell>
          <cell r="G193">
            <v>61</v>
          </cell>
          <cell r="H193" t="str">
            <v>赵云川</v>
          </cell>
          <cell r="I193">
            <v>57.5</v>
          </cell>
          <cell r="J193" t="str">
            <v>张翠莲</v>
          </cell>
          <cell r="K193">
            <v>65</v>
          </cell>
          <cell r="L193" t="str">
            <v>杨艳</v>
          </cell>
          <cell r="M193">
            <v>60</v>
          </cell>
          <cell r="N193" t="str">
            <v>熊治国</v>
          </cell>
          <cell r="O193">
            <v>37</v>
          </cell>
          <cell r="P193" t="str">
            <v>邓倩</v>
          </cell>
        </row>
        <row r="194">
          <cell r="A194" t="str">
            <v>513422200307286023</v>
          </cell>
          <cell r="B194" t="str">
            <v>2</v>
          </cell>
          <cell r="C194" t="str">
            <v>边玛拉姆</v>
          </cell>
          <cell r="D194">
            <v>351.5</v>
          </cell>
          <cell r="E194">
            <v>76</v>
          </cell>
          <cell r="F194" t="str">
            <v>格绒燚西</v>
          </cell>
          <cell r="G194">
            <v>64</v>
          </cell>
          <cell r="H194" t="str">
            <v>王江</v>
          </cell>
          <cell r="I194">
            <v>66.5</v>
          </cell>
          <cell r="J194" t="str">
            <v>陈强</v>
          </cell>
          <cell r="K194">
            <v>42</v>
          </cell>
          <cell r="L194" t="str">
            <v>那士信</v>
          </cell>
          <cell r="M194">
            <v>59</v>
          </cell>
          <cell r="N194" t="str">
            <v>勾中文</v>
          </cell>
          <cell r="O194">
            <v>44</v>
          </cell>
          <cell r="P194" t="str">
            <v>刘壑</v>
          </cell>
        </row>
        <row r="195">
          <cell r="A195" t="str">
            <v>513422200202080328</v>
          </cell>
          <cell r="B195" t="str">
            <v>3</v>
          </cell>
          <cell r="C195" t="str">
            <v>陈志英</v>
          </cell>
          <cell r="D195">
            <v>351</v>
          </cell>
          <cell r="E195">
            <v>80</v>
          </cell>
          <cell r="F195" t="str">
            <v>胡美华</v>
          </cell>
          <cell r="G195">
            <v>45</v>
          </cell>
          <cell r="H195" t="str">
            <v>马俊</v>
          </cell>
          <cell r="I195">
            <v>65</v>
          </cell>
          <cell r="J195" t="str">
            <v>陈强</v>
          </cell>
          <cell r="K195">
            <v>50</v>
          </cell>
          <cell r="L195" t="str">
            <v>那士信</v>
          </cell>
          <cell r="M195">
            <v>56</v>
          </cell>
          <cell r="N195" t="str">
            <v>熊治国</v>
          </cell>
          <cell r="O195">
            <v>55</v>
          </cell>
          <cell r="P195" t="str">
            <v>胡柔殳</v>
          </cell>
        </row>
        <row r="196">
          <cell r="A196" t="str">
            <v>513422200401071117</v>
          </cell>
          <cell r="B196" t="str">
            <v>2</v>
          </cell>
          <cell r="C196" t="str">
            <v>沈史古</v>
          </cell>
          <cell r="D196">
            <v>349.5</v>
          </cell>
          <cell r="E196">
            <v>74</v>
          </cell>
          <cell r="F196" t="str">
            <v>格绒燚西</v>
          </cell>
          <cell r="G196">
            <v>78</v>
          </cell>
          <cell r="H196" t="str">
            <v>王江</v>
          </cell>
          <cell r="I196">
            <v>54.5</v>
          </cell>
          <cell r="J196" t="str">
            <v>陈强</v>
          </cell>
          <cell r="K196">
            <v>44</v>
          </cell>
          <cell r="L196" t="str">
            <v>那士信</v>
          </cell>
          <cell r="M196">
            <v>46</v>
          </cell>
          <cell r="N196" t="str">
            <v>勾中文</v>
          </cell>
          <cell r="O196">
            <v>53</v>
          </cell>
          <cell r="P196" t="str">
            <v>刘壑</v>
          </cell>
        </row>
        <row r="197">
          <cell r="A197" t="str">
            <v>513422200307072922</v>
          </cell>
          <cell r="B197" t="str">
            <v>5</v>
          </cell>
          <cell r="C197" t="str">
            <v>沈春兰</v>
          </cell>
          <cell r="D197">
            <v>349</v>
          </cell>
          <cell r="E197">
            <v>82</v>
          </cell>
          <cell r="F197" t="str">
            <v>周菊明</v>
          </cell>
          <cell r="G197">
            <v>77</v>
          </cell>
          <cell r="H197" t="str">
            <v>赵云川</v>
          </cell>
          <cell r="I197">
            <v>64</v>
          </cell>
          <cell r="J197" t="str">
            <v>张翠莲</v>
          </cell>
          <cell r="K197">
            <v>43</v>
          </cell>
          <cell r="L197" t="str">
            <v>杨艳</v>
          </cell>
          <cell r="M197">
            <v>48</v>
          </cell>
          <cell r="N197" t="str">
            <v>熊治国</v>
          </cell>
          <cell r="O197">
            <v>35</v>
          </cell>
          <cell r="P197" t="str">
            <v>邓倩</v>
          </cell>
        </row>
        <row r="198">
          <cell r="A198" t="str">
            <v>513422200504012937</v>
          </cell>
          <cell r="B198" t="str">
            <v>4</v>
          </cell>
          <cell r="C198" t="str">
            <v>王才万</v>
          </cell>
          <cell r="D198">
            <v>349</v>
          </cell>
          <cell r="E198">
            <v>91</v>
          </cell>
          <cell r="F198" t="str">
            <v>周菊明</v>
          </cell>
          <cell r="G198">
            <v>68</v>
          </cell>
          <cell r="H198" t="str">
            <v>王江</v>
          </cell>
          <cell r="I198">
            <v>54</v>
          </cell>
          <cell r="J198" t="str">
            <v>王图雄</v>
          </cell>
          <cell r="K198">
            <v>47</v>
          </cell>
          <cell r="L198" t="str">
            <v>马巫各</v>
          </cell>
          <cell r="M198">
            <v>51</v>
          </cell>
          <cell r="N198" t="str">
            <v>杨琴</v>
          </cell>
          <cell r="O198">
            <v>38</v>
          </cell>
          <cell r="P198" t="str">
            <v>刘壑</v>
          </cell>
        </row>
        <row r="199">
          <cell r="A199" t="str">
            <v>513422200410063821</v>
          </cell>
          <cell r="B199" t="str">
            <v>4</v>
          </cell>
          <cell r="C199" t="str">
            <v>廖棋燕</v>
          </cell>
          <cell r="D199">
            <v>348</v>
          </cell>
          <cell r="E199">
            <v>84</v>
          </cell>
          <cell r="F199" t="str">
            <v>周菊明</v>
          </cell>
          <cell r="G199">
            <v>69</v>
          </cell>
          <cell r="H199" t="str">
            <v>王江</v>
          </cell>
          <cell r="I199">
            <v>56</v>
          </cell>
          <cell r="J199" t="str">
            <v>王图雄</v>
          </cell>
          <cell r="K199">
            <v>39</v>
          </cell>
          <cell r="L199" t="str">
            <v>马巫各</v>
          </cell>
          <cell r="M199">
            <v>65</v>
          </cell>
          <cell r="N199" t="str">
            <v>杨琴</v>
          </cell>
          <cell r="O199">
            <v>35</v>
          </cell>
          <cell r="P199" t="str">
            <v>刘壑</v>
          </cell>
        </row>
        <row r="200">
          <cell r="A200" t="str">
            <v>51342220000126151X</v>
          </cell>
          <cell r="B200" t="str">
            <v>3</v>
          </cell>
          <cell r="C200" t="str">
            <v>罗宇潇</v>
          </cell>
          <cell r="D200">
            <v>347</v>
          </cell>
          <cell r="E200">
            <v>78</v>
          </cell>
          <cell r="F200" t="str">
            <v>胡美华</v>
          </cell>
          <cell r="G200">
            <v>57</v>
          </cell>
          <cell r="H200" t="str">
            <v>马俊</v>
          </cell>
          <cell r="I200">
            <v>51</v>
          </cell>
          <cell r="J200" t="str">
            <v>陈强</v>
          </cell>
          <cell r="K200">
            <v>51</v>
          </cell>
          <cell r="L200" t="str">
            <v>那士信</v>
          </cell>
          <cell r="M200">
            <v>68</v>
          </cell>
          <cell r="N200" t="str">
            <v>熊治国</v>
          </cell>
          <cell r="O200">
            <v>42</v>
          </cell>
          <cell r="P200" t="str">
            <v>胡柔殳</v>
          </cell>
        </row>
        <row r="201">
          <cell r="A201" t="str">
            <v>513422200309021520</v>
          </cell>
          <cell r="B201" t="str">
            <v>4</v>
          </cell>
          <cell r="C201" t="str">
            <v>魏平超</v>
          </cell>
          <cell r="D201">
            <v>346</v>
          </cell>
          <cell r="E201">
            <v>84</v>
          </cell>
          <cell r="F201" t="str">
            <v>周菊明</v>
          </cell>
          <cell r="G201">
            <v>74</v>
          </cell>
          <cell r="H201" t="str">
            <v>王江</v>
          </cell>
          <cell r="I201">
            <v>64</v>
          </cell>
          <cell r="J201" t="str">
            <v>王图雄</v>
          </cell>
          <cell r="K201">
            <v>40</v>
          </cell>
          <cell r="L201" t="str">
            <v>马巫各</v>
          </cell>
          <cell r="M201">
            <v>55</v>
          </cell>
          <cell r="N201" t="str">
            <v>杨琴</v>
          </cell>
          <cell r="O201">
            <v>29</v>
          </cell>
          <cell r="P201" t="str">
            <v>刘壑</v>
          </cell>
        </row>
        <row r="202">
          <cell r="A202" t="str">
            <v>513422200202141127</v>
          </cell>
          <cell r="B202" t="str">
            <v>2</v>
          </cell>
          <cell r="C202" t="str">
            <v>马建萍</v>
          </cell>
          <cell r="D202">
            <v>345.5</v>
          </cell>
          <cell r="E202">
            <v>81</v>
          </cell>
          <cell r="F202" t="str">
            <v>格绒燚西</v>
          </cell>
          <cell r="G202">
            <v>69</v>
          </cell>
          <cell r="H202" t="str">
            <v>王江</v>
          </cell>
          <cell r="I202">
            <v>72.5</v>
          </cell>
          <cell r="J202" t="str">
            <v>陈强</v>
          </cell>
          <cell r="K202">
            <v>47</v>
          </cell>
          <cell r="L202" t="str">
            <v>那士信</v>
          </cell>
          <cell r="M202">
            <v>41</v>
          </cell>
          <cell r="N202" t="str">
            <v>勾中文</v>
          </cell>
          <cell r="O202">
            <v>35</v>
          </cell>
          <cell r="P202" t="str">
            <v>刘壑</v>
          </cell>
        </row>
        <row r="203">
          <cell r="A203" t="str">
            <v>513422200010311523</v>
          </cell>
          <cell r="B203" t="str">
            <v>4</v>
          </cell>
          <cell r="C203" t="str">
            <v>吕顽英</v>
          </cell>
          <cell r="D203">
            <v>345.5</v>
          </cell>
          <cell r="E203">
            <v>95</v>
          </cell>
          <cell r="F203" t="str">
            <v>周菊明</v>
          </cell>
          <cell r="G203">
            <v>54</v>
          </cell>
          <cell r="H203" t="str">
            <v>王江</v>
          </cell>
          <cell r="I203">
            <v>58.5</v>
          </cell>
          <cell r="J203" t="str">
            <v>王图雄</v>
          </cell>
          <cell r="K203">
            <v>40</v>
          </cell>
          <cell r="L203" t="str">
            <v>马巫各</v>
          </cell>
          <cell r="M203">
            <v>54</v>
          </cell>
          <cell r="N203" t="str">
            <v>杨琴</v>
          </cell>
          <cell r="O203">
            <v>44</v>
          </cell>
          <cell r="P203" t="str">
            <v>刘壑</v>
          </cell>
        </row>
        <row r="204">
          <cell r="A204" t="str">
            <v>51342220040702272X</v>
          </cell>
          <cell r="B204" t="str">
            <v>2</v>
          </cell>
          <cell r="C204" t="str">
            <v>沈建林</v>
          </cell>
          <cell r="D204">
            <v>345</v>
          </cell>
          <cell r="E204">
            <v>84</v>
          </cell>
          <cell r="F204" t="str">
            <v>格绒燚西</v>
          </cell>
          <cell r="G204">
            <v>53</v>
          </cell>
          <cell r="H204" t="str">
            <v>王江</v>
          </cell>
          <cell r="I204">
            <v>96</v>
          </cell>
          <cell r="J204" t="str">
            <v>陈强</v>
          </cell>
          <cell r="K204">
            <v>36</v>
          </cell>
          <cell r="L204" t="str">
            <v>那士信</v>
          </cell>
          <cell r="M204">
            <v>45</v>
          </cell>
          <cell r="N204" t="str">
            <v>勾中文</v>
          </cell>
          <cell r="O204">
            <v>31</v>
          </cell>
          <cell r="P204" t="str">
            <v>刘壑</v>
          </cell>
        </row>
        <row r="205">
          <cell r="A205" t="str">
            <v>513422200409120729</v>
          </cell>
          <cell r="B205" t="str">
            <v>4</v>
          </cell>
          <cell r="C205" t="str">
            <v>毛蓉丹</v>
          </cell>
          <cell r="D205">
            <v>345</v>
          </cell>
          <cell r="E205">
            <v>95</v>
          </cell>
          <cell r="F205" t="str">
            <v>周菊明</v>
          </cell>
          <cell r="G205">
            <v>67</v>
          </cell>
          <cell r="H205" t="str">
            <v>王江</v>
          </cell>
          <cell r="I205">
            <v>49</v>
          </cell>
          <cell r="J205" t="str">
            <v>王图雄</v>
          </cell>
          <cell r="K205">
            <v>50</v>
          </cell>
          <cell r="L205" t="str">
            <v>马巫各</v>
          </cell>
          <cell r="M205">
            <v>59</v>
          </cell>
          <cell r="N205" t="str">
            <v>杨琴</v>
          </cell>
          <cell r="O205">
            <v>25</v>
          </cell>
          <cell r="P205" t="str">
            <v>刘壑</v>
          </cell>
        </row>
        <row r="206">
          <cell r="A206" t="str">
            <v>513422200206223832</v>
          </cell>
          <cell r="B206" t="str">
            <v>4</v>
          </cell>
          <cell r="C206" t="str">
            <v>尼玛扎西</v>
          </cell>
          <cell r="D206">
            <v>344.5</v>
          </cell>
          <cell r="E206">
            <v>82</v>
          </cell>
          <cell r="F206" t="str">
            <v>周菊明</v>
          </cell>
          <cell r="G206">
            <v>74</v>
          </cell>
          <cell r="H206" t="str">
            <v>王江</v>
          </cell>
          <cell r="I206">
            <v>35.5</v>
          </cell>
          <cell r="J206" t="str">
            <v>王图雄</v>
          </cell>
          <cell r="K206">
            <v>51</v>
          </cell>
          <cell r="L206" t="str">
            <v>马巫各</v>
          </cell>
          <cell r="M206">
            <v>56</v>
          </cell>
          <cell r="N206" t="str">
            <v>杨琴</v>
          </cell>
          <cell r="O206">
            <v>46</v>
          </cell>
          <cell r="P206" t="str">
            <v>刘壑</v>
          </cell>
        </row>
        <row r="207">
          <cell r="A207" t="str">
            <v>513422200210102910</v>
          </cell>
          <cell r="B207" t="str">
            <v>4</v>
          </cell>
          <cell r="C207" t="str">
            <v>邱阿撒</v>
          </cell>
          <cell r="D207">
            <v>343</v>
          </cell>
          <cell r="E207">
            <v>65</v>
          </cell>
          <cell r="F207" t="str">
            <v>周菊明</v>
          </cell>
          <cell r="G207">
            <v>71</v>
          </cell>
          <cell r="H207" t="str">
            <v>王江</v>
          </cell>
          <cell r="I207">
            <v>64</v>
          </cell>
          <cell r="J207" t="str">
            <v>王图雄</v>
          </cell>
          <cell r="K207">
            <v>44</v>
          </cell>
          <cell r="L207" t="str">
            <v>马巫各</v>
          </cell>
          <cell r="M207">
            <v>57</v>
          </cell>
          <cell r="N207" t="str">
            <v>杨琴</v>
          </cell>
          <cell r="O207">
            <v>42</v>
          </cell>
          <cell r="P207" t="str">
            <v>刘壑</v>
          </cell>
        </row>
        <row r="208">
          <cell r="A208" t="str">
            <v>513422199905202920</v>
          </cell>
          <cell r="B208" t="str">
            <v>4</v>
          </cell>
          <cell r="C208" t="str">
            <v>乔友珍</v>
          </cell>
          <cell r="D208">
            <v>342.5</v>
          </cell>
          <cell r="E208">
            <v>79</v>
          </cell>
          <cell r="F208" t="str">
            <v>周菊明</v>
          </cell>
          <cell r="G208">
            <v>70</v>
          </cell>
          <cell r="H208" t="str">
            <v>王江</v>
          </cell>
          <cell r="I208">
            <v>65.5</v>
          </cell>
          <cell r="J208" t="str">
            <v>王图雄</v>
          </cell>
          <cell r="K208">
            <v>43</v>
          </cell>
          <cell r="L208" t="str">
            <v>马巫各</v>
          </cell>
          <cell r="M208">
            <v>51</v>
          </cell>
          <cell r="N208" t="str">
            <v>杨琴</v>
          </cell>
          <cell r="O208">
            <v>34</v>
          </cell>
          <cell r="P208" t="str">
            <v>刘壑</v>
          </cell>
        </row>
        <row r="209">
          <cell r="A209" t="str">
            <v>513422200007054829</v>
          </cell>
          <cell r="B209" t="str">
            <v>3</v>
          </cell>
          <cell r="C209" t="str">
            <v>小拉初</v>
          </cell>
          <cell r="D209">
            <v>342.5</v>
          </cell>
          <cell r="E209">
            <v>76</v>
          </cell>
          <cell r="F209" t="str">
            <v>胡美华</v>
          </cell>
          <cell r="G209">
            <v>59</v>
          </cell>
          <cell r="H209" t="str">
            <v>马俊</v>
          </cell>
          <cell r="I209">
            <v>66.5</v>
          </cell>
          <cell r="J209" t="str">
            <v>陈强</v>
          </cell>
          <cell r="K209">
            <v>48</v>
          </cell>
          <cell r="L209" t="str">
            <v>那士信</v>
          </cell>
          <cell r="M209">
            <v>52</v>
          </cell>
          <cell r="N209" t="str">
            <v>熊治国</v>
          </cell>
          <cell r="O209">
            <v>41</v>
          </cell>
          <cell r="P209" t="str">
            <v>胡柔殳</v>
          </cell>
        </row>
        <row r="210">
          <cell r="A210" t="str">
            <v>513422199910282160</v>
          </cell>
          <cell r="B210" t="str">
            <v>2</v>
          </cell>
          <cell r="C210" t="str">
            <v>马阿支</v>
          </cell>
          <cell r="D210">
            <v>342</v>
          </cell>
          <cell r="E210">
            <v>75</v>
          </cell>
          <cell r="F210" t="str">
            <v>格绒燚西</v>
          </cell>
          <cell r="G210">
            <v>62</v>
          </cell>
          <cell r="H210" t="str">
            <v>王江</v>
          </cell>
          <cell r="I210">
            <v>58</v>
          </cell>
          <cell r="J210" t="str">
            <v>陈强</v>
          </cell>
          <cell r="K210">
            <v>46</v>
          </cell>
          <cell r="L210" t="str">
            <v>那士信</v>
          </cell>
          <cell r="M210">
            <v>56</v>
          </cell>
          <cell r="N210" t="str">
            <v>勾中文</v>
          </cell>
          <cell r="O210">
            <v>45</v>
          </cell>
          <cell r="P210" t="str">
            <v>刘壑</v>
          </cell>
        </row>
        <row r="211">
          <cell r="A211" t="str">
            <v>51342220030504002X</v>
          </cell>
          <cell r="B211" t="str">
            <v>4</v>
          </cell>
          <cell r="C211" t="str">
            <v>苏怡</v>
          </cell>
          <cell r="D211">
            <v>341.5</v>
          </cell>
          <cell r="E211">
            <v>82</v>
          </cell>
          <cell r="F211" t="str">
            <v>周菊明</v>
          </cell>
          <cell r="G211">
            <v>68</v>
          </cell>
          <cell r="H211" t="str">
            <v>王江</v>
          </cell>
          <cell r="I211">
            <v>70.5</v>
          </cell>
          <cell r="J211" t="str">
            <v>王图雄</v>
          </cell>
          <cell r="K211">
            <v>44</v>
          </cell>
          <cell r="L211" t="str">
            <v>马巫各</v>
          </cell>
          <cell r="M211">
            <v>51</v>
          </cell>
          <cell r="N211" t="str">
            <v>杨琴</v>
          </cell>
          <cell r="O211">
            <v>26</v>
          </cell>
          <cell r="P211" t="str">
            <v>刘壑</v>
          </cell>
        </row>
        <row r="212">
          <cell r="A212" t="str">
            <v>513422200211036812</v>
          </cell>
          <cell r="B212" t="str">
            <v>3</v>
          </cell>
          <cell r="C212" t="str">
            <v>马什林</v>
          </cell>
          <cell r="D212">
            <v>341</v>
          </cell>
          <cell r="E212">
            <v>74</v>
          </cell>
          <cell r="F212" t="str">
            <v>胡美华</v>
          </cell>
          <cell r="G212">
            <v>49</v>
          </cell>
          <cell r="H212" t="str">
            <v>马俊</v>
          </cell>
          <cell r="I212">
            <v>54</v>
          </cell>
          <cell r="J212" t="str">
            <v>陈强</v>
          </cell>
          <cell r="K212">
            <v>57</v>
          </cell>
          <cell r="L212" t="str">
            <v>那士信</v>
          </cell>
          <cell r="M212">
            <v>55</v>
          </cell>
          <cell r="N212" t="str">
            <v>熊治国</v>
          </cell>
          <cell r="O212">
            <v>52</v>
          </cell>
          <cell r="P212" t="str">
            <v>胡柔殳</v>
          </cell>
        </row>
        <row r="213">
          <cell r="A213" t="str">
            <v>513422200406082114</v>
          </cell>
          <cell r="B213" t="str">
            <v>3</v>
          </cell>
          <cell r="C213" t="str">
            <v>陈光勇</v>
          </cell>
          <cell r="D213">
            <v>340</v>
          </cell>
          <cell r="E213">
            <v>76</v>
          </cell>
          <cell r="F213" t="str">
            <v>胡美华</v>
          </cell>
          <cell r="G213">
            <v>58</v>
          </cell>
          <cell r="H213" t="str">
            <v>马俊</v>
          </cell>
          <cell r="I213">
            <v>68</v>
          </cell>
          <cell r="J213" t="str">
            <v>陈强</v>
          </cell>
          <cell r="K213">
            <v>46</v>
          </cell>
          <cell r="L213" t="str">
            <v>那士信</v>
          </cell>
          <cell r="M213">
            <v>43</v>
          </cell>
          <cell r="N213" t="str">
            <v>熊治国</v>
          </cell>
          <cell r="O213">
            <v>49</v>
          </cell>
          <cell r="P213" t="str">
            <v>胡柔殳</v>
          </cell>
        </row>
        <row r="214">
          <cell r="A214" t="str">
            <v>513422200001111116</v>
          </cell>
          <cell r="B214" t="str">
            <v>3</v>
          </cell>
          <cell r="C214" t="str">
            <v>乔木呷</v>
          </cell>
          <cell r="D214">
            <v>340</v>
          </cell>
          <cell r="E214">
            <v>71</v>
          </cell>
          <cell r="F214" t="str">
            <v>胡美华</v>
          </cell>
          <cell r="G214">
            <v>68</v>
          </cell>
          <cell r="H214" t="str">
            <v>马俊</v>
          </cell>
          <cell r="I214">
            <v>60</v>
          </cell>
          <cell r="J214" t="str">
            <v>陈强</v>
          </cell>
          <cell r="K214">
            <v>41</v>
          </cell>
          <cell r="L214" t="str">
            <v>那士信</v>
          </cell>
          <cell r="M214">
            <v>54</v>
          </cell>
          <cell r="N214" t="str">
            <v>熊治国</v>
          </cell>
          <cell r="O214">
            <v>46</v>
          </cell>
          <cell r="P214" t="str">
            <v>胡柔殳</v>
          </cell>
        </row>
        <row r="215">
          <cell r="A215" t="str">
            <v>513422200407180023</v>
          </cell>
          <cell r="B215" t="str">
            <v>2</v>
          </cell>
          <cell r="C215" t="str">
            <v>鲁妍</v>
          </cell>
          <cell r="D215">
            <v>339.5</v>
          </cell>
          <cell r="E215">
            <v>85</v>
          </cell>
          <cell r="F215" t="str">
            <v>格绒燚西</v>
          </cell>
          <cell r="G215">
            <v>69</v>
          </cell>
          <cell r="H215" t="str">
            <v>王江</v>
          </cell>
          <cell r="I215">
            <v>61.5</v>
          </cell>
          <cell r="J215" t="str">
            <v>陈强</v>
          </cell>
          <cell r="K215">
            <v>32</v>
          </cell>
          <cell r="L215" t="str">
            <v>那士信</v>
          </cell>
          <cell r="M215">
            <v>52</v>
          </cell>
          <cell r="N215" t="str">
            <v>勾中文</v>
          </cell>
          <cell r="O215">
            <v>40</v>
          </cell>
          <cell r="P215" t="str">
            <v>刘壑</v>
          </cell>
        </row>
        <row r="216">
          <cell r="A216" t="str">
            <v>513422200402112320</v>
          </cell>
          <cell r="B216" t="str">
            <v>3</v>
          </cell>
          <cell r="C216" t="str">
            <v>王怡欣</v>
          </cell>
          <cell r="D216">
            <v>337.5</v>
          </cell>
          <cell r="E216">
            <v>66</v>
          </cell>
          <cell r="F216" t="str">
            <v>胡美华</v>
          </cell>
          <cell r="G216">
            <v>75</v>
          </cell>
          <cell r="H216" t="str">
            <v>马俊</v>
          </cell>
          <cell r="I216">
            <v>55.5</v>
          </cell>
          <cell r="J216" t="str">
            <v>陈强</v>
          </cell>
          <cell r="K216">
            <v>48</v>
          </cell>
          <cell r="L216" t="str">
            <v>那士信</v>
          </cell>
          <cell r="M216">
            <v>51</v>
          </cell>
          <cell r="N216" t="str">
            <v>熊治国</v>
          </cell>
          <cell r="O216">
            <v>42</v>
          </cell>
          <cell r="P216" t="str">
            <v>胡柔殳</v>
          </cell>
        </row>
        <row r="217">
          <cell r="A217" t="str">
            <v>513422200007183436</v>
          </cell>
          <cell r="B217" t="str">
            <v>3</v>
          </cell>
          <cell r="C217" t="str">
            <v>次尔旦珠</v>
          </cell>
          <cell r="D217">
            <v>337</v>
          </cell>
          <cell r="E217">
            <v>84</v>
          </cell>
          <cell r="F217" t="str">
            <v>胡美华</v>
          </cell>
          <cell r="G217">
            <v>48</v>
          </cell>
          <cell r="H217" t="str">
            <v>马俊</v>
          </cell>
          <cell r="I217">
            <v>39</v>
          </cell>
          <cell r="J217" t="str">
            <v>陈强</v>
          </cell>
          <cell r="K217">
            <v>54</v>
          </cell>
          <cell r="L217" t="str">
            <v>那士信</v>
          </cell>
          <cell r="M217">
            <v>66</v>
          </cell>
          <cell r="N217" t="str">
            <v>熊治国</v>
          </cell>
          <cell r="O217">
            <v>46</v>
          </cell>
          <cell r="P217" t="str">
            <v>胡柔殳</v>
          </cell>
        </row>
        <row r="218">
          <cell r="A218" t="str">
            <v>513422200306270011</v>
          </cell>
          <cell r="B218" t="str">
            <v>3</v>
          </cell>
          <cell r="C218" t="str">
            <v>王正林</v>
          </cell>
          <cell r="D218">
            <v>336</v>
          </cell>
          <cell r="E218">
            <v>82</v>
          </cell>
          <cell r="F218" t="str">
            <v>胡美华</v>
          </cell>
          <cell r="G218">
            <v>66</v>
          </cell>
          <cell r="H218" t="str">
            <v>马俊</v>
          </cell>
          <cell r="I218">
            <v>53</v>
          </cell>
          <cell r="J218" t="str">
            <v>陈强</v>
          </cell>
          <cell r="K218">
            <v>42</v>
          </cell>
          <cell r="L218" t="str">
            <v>那士信</v>
          </cell>
          <cell r="M218">
            <v>51</v>
          </cell>
          <cell r="N218" t="str">
            <v>熊治国</v>
          </cell>
          <cell r="O218">
            <v>42</v>
          </cell>
          <cell r="P218" t="str">
            <v>胡柔殳</v>
          </cell>
        </row>
        <row r="219">
          <cell r="A219" t="str">
            <v>513422200211052943</v>
          </cell>
          <cell r="B219" t="str">
            <v>4</v>
          </cell>
          <cell r="C219" t="str">
            <v>韩红</v>
          </cell>
          <cell r="D219">
            <v>335.5</v>
          </cell>
          <cell r="E219">
            <v>75</v>
          </cell>
          <cell r="F219" t="str">
            <v>周菊明</v>
          </cell>
          <cell r="G219">
            <v>76</v>
          </cell>
          <cell r="H219" t="str">
            <v>王江</v>
          </cell>
          <cell r="I219">
            <v>63.5</v>
          </cell>
          <cell r="J219" t="str">
            <v>王图雄</v>
          </cell>
          <cell r="K219">
            <v>37</v>
          </cell>
          <cell r="L219" t="str">
            <v>马巫各</v>
          </cell>
          <cell r="M219">
            <v>46</v>
          </cell>
          <cell r="N219" t="str">
            <v>杨琴</v>
          </cell>
          <cell r="O219">
            <v>38</v>
          </cell>
          <cell r="P219" t="str">
            <v>刘壑</v>
          </cell>
        </row>
        <row r="220">
          <cell r="A220" t="str">
            <v>513422200208016220</v>
          </cell>
          <cell r="B220" t="str">
            <v>5</v>
          </cell>
          <cell r="C220" t="str">
            <v>次仁拥宗</v>
          </cell>
          <cell r="D220">
            <v>335.5</v>
          </cell>
          <cell r="E220">
            <v>83</v>
          </cell>
          <cell r="F220" t="str">
            <v>周菊明</v>
          </cell>
          <cell r="G220">
            <v>67</v>
          </cell>
          <cell r="H220" t="str">
            <v>赵云川</v>
          </cell>
          <cell r="I220">
            <v>55.5</v>
          </cell>
          <cell r="J220" t="str">
            <v>张翠莲</v>
          </cell>
          <cell r="K220">
            <v>47</v>
          </cell>
          <cell r="L220" t="str">
            <v>杨艳</v>
          </cell>
          <cell r="M220">
            <v>49</v>
          </cell>
          <cell r="N220" t="str">
            <v>熊治国</v>
          </cell>
          <cell r="O220">
            <v>34</v>
          </cell>
          <cell r="P220" t="str">
            <v>邓倩</v>
          </cell>
        </row>
        <row r="221">
          <cell r="A221" t="str">
            <v>513422200402236227</v>
          </cell>
          <cell r="B221" t="str">
            <v>2</v>
          </cell>
          <cell r="C221" t="str">
            <v>杨万清</v>
          </cell>
          <cell r="D221">
            <v>335</v>
          </cell>
          <cell r="E221">
            <v>95</v>
          </cell>
          <cell r="F221" t="str">
            <v>格绒燚西</v>
          </cell>
          <cell r="G221">
            <v>57</v>
          </cell>
          <cell r="H221" t="str">
            <v>王江</v>
          </cell>
          <cell r="I221">
            <v>49</v>
          </cell>
          <cell r="J221" t="str">
            <v>陈强</v>
          </cell>
          <cell r="K221">
            <v>40</v>
          </cell>
          <cell r="L221" t="str">
            <v>那士信</v>
          </cell>
          <cell r="M221">
            <v>57</v>
          </cell>
          <cell r="N221" t="str">
            <v>勾中文</v>
          </cell>
          <cell r="O221">
            <v>37</v>
          </cell>
          <cell r="P221" t="str">
            <v>刘壑</v>
          </cell>
        </row>
        <row r="222">
          <cell r="A222" t="str">
            <v>513422200303081514</v>
          </cell>
          <cell r="B222" t="str">
            <v>2</v>
          </cell>
          <cell r="C222" t="str">
            <v>鲁志海</v>
          </cell>
          <cell r="D222">
            <v>334.5</v>
          </cell>
          <cell r="E222">
            <v>78</v>
          </cell>
          <cell r="F222" t="str">
            <v>格绒燚西</v>
          </cell>
          <cell r="G222">
            <v>87</v>
          </cell>
          <cell r="H222" t="str">
            <v>王江</v>
          </cell>
          <cell r="I222">
            <v>51.5</v>
          </cell>
          <cell r="J222" t="str">
            <v>陈强</v>
          </cell>
          <cell r="K222">
            <v>33</v>
          </cell>
          <cell r="L222" t="str">
            <v>那士信</v>
          </cell>
          <cell r="M222">
            <v>47</v>
          </cell>
          <cell r="N222" t="str">
            <v>勾中文</v>
          </cell>
          <cell r="O222">
            <v>38</v>
          </cell>
          <cell r="P222" t="str">
            <v>刘壑</v>
          </cell>
        </row>
        <row r="223">
          <cell r="A223" t="str">
            <v>513422200201254824</v>
          </cell>
          <cell r="B223" t="str">
            <v>2</v>
          </cell>
          <cell r="C223" t="str">
            <v>祝玛拉初</v>
          </cell>
          <cell r="D223">
            <v>334</v>
          </cell>
          <cell r="E223">
            <v>82</v>
          </cell>
          <cell r="F223" t="str">
            <v>格绒燚西</v>
          </cell>
          <cell r="G223">
            <v>62</v>
          </cell>
          <cell r="H223" t="str">
            <v>王江</v>
          </cell>
          <cell r="I223">
            <v>63</v>
          </cell>
          <cell r="J223" t="str">
            <v>陈强</v>
          </cell>
          <cell r="K223">
            <v>45</v>
          </cell>
          <cell r="L223" t="str">
            <v>那士信</v>
          </cell>
          <cell r="M223">
            <v>48</v>
          </cell>
          <cell r="N223" t="str">
            <v>勾中文</v>
          </cell>
          <cell r="O223">
            <v>34</v>
          </cell>
          <cell r="P223" t="str">
            <v>刘壑</v>
          </cell>
        </row>
        <row r="224">
          <cell r="A224" t="str">
            <v>513422200204201111</v>
          </cell>
          <cell r="B224" t="str">
            <v>5</v>
          </cell>
          <cell r="C224" t="str">
            <v>沈尔青</v>
          </cell>
          <cell r="D224">
            <v>334</v>
          </cell>
          <cell r="E224">
            <v>65</v>
          </cell>
          <cell r="F224" t="str">
            <v>周菊明</v>
          </cell>
          <cell r="G224">
            <v>57</v>
          </cell>
          <cell r="H224" t="str">
            <v>赵云川</v>
          </cell>
          <cell r="I224">
            <v>47</v>
          </cell>
          <cell r="J224" t="str">
            <v>张翠莲</v>
          </cell>
          <cell r="K224">
            <v>61</v>
          </cell>
          <cell r="L224" t="str">
            <v>杨艳</v>
          </cell>
          <cell r="M224">
            <v>55</v>
          </cell>
          <cell r="N224" t="str">
            <v>熊治国</v>
          </cell>
          <cell r="O224">
            <v>49</v>
          </cell>
          <cell r="P224" t="str">
            <v>邓倩</v>
          </cell>
        </row>
        <row r="225">
          <cell r="A225" t="str">
            <v>51342220010329251X</v>
          </cell>
          <cell r="B225" t="str">
            <v>5</v>
          </cell>
          <cell r="C225" t="str">
            <v>马阿发</v>
          </cell>
          <cell r="D225">
            <v>333.5</v>
          </cell>
          <cell r="E225">
            <v>76</v>
          </cell>
          <cell r="F225" t="str">
            <v>周菊明</v>
          </cell>
          <cell r="G225">
            <v>43</v>
          </cell>
          <cell r="H225" t="str">
            <v>赵云川</v>
          </cell>
          <cell r="I225">
            <v>71.5</v>
          </cell>
          <cell r="J225" t="str">
            <v>张翠莲</v>
          </cell>
          <cell r="K225">
            <v>39</v>
          </cell>
          <cell r="L225" t="str">
            <v>杨艳</v>
          </cell>
          <cell r="M225">
            <v>59</v>
          </cell>
          <cell r="N225" t="str">
            <v>熊治国</v>
          </cell>
          <cell r="O225">
            <v>45</v>
          </cell>
          <cell r="P225" t="str">
            <v>邓倩</v>
          </cell>
        </row>
        <row r="226">
          <cell r="A226" t="str">
            <v>513422200111231522</v>
          </cell>
          <cell r="B226" t="str">
            <v>2</v>
          </cell>
          <cell r="C226" t="str">
            <v>马克的莫</v>
          </cell>
          <cell r="D226">
            <v>333.5</v>
          </cell>
          <cell r="E226">
            <v>80</v>
          </cell>
          <cell r="F226" t="str">
            <v>格绒燚西</v>
          </cell>
          <cell r="G226">
            <v>61</v>
          </cell>
          <cell r="H226" t="str">
            <v>王江</v>
          </cell>
          <cell r="I226">
            <v>60.5</v>
          </cell>
          <cell r="J226" t="str">
            <v>陈强</v>
          </cell>
          <cell r="K226">
            <v>35</v>
          </cell>
          <cell r="L226" t="str">
            <v>那士信</v>
          </cell>
          <cell r="M226">
            <v>61</v>
          </cell>
          <cell r="N226" t="str">
            <v>勾中文</v>
          </cell>
          <cell r="O226">
            <v>36</v>
          </cell>
          <cell r="P226" t="str">
            <v>刘壑</v>
          </cell>
        </row>
        <row r="227">
          <cell r="A227" t="str">
            <v>513422200403103821</v>
          </cell>
          <cell r="B227" t="str">
            <v>3</v>
          </cell>
          <cell r="C227" t="str">
            <v>谢成英</v>
          </cell>
          <cell r="D227">
            <v>333</v>
          </cell>
          <cell r="E227">
            <v>77</v>
          </cell>
          <cell r="F227" t="str">
            <v>胡美华</v>
          </cell>
          <cell r="G227">
            <v>51</v>
          </cell>
          <cell r="H227" t="str">
            <v>马俊</v>
          </cell>
          <cell r="I227">
            <v>78</v>
          </cell>
          <cell r="J227" t="str">
            <v>陈强</v>
          </cell>
          <cell r="K227">
            <v>40</v>
          </cell>
          <cell r="L227" t="str">
            <v>那士信</v>
          </cell>
          <cell r="M227">
            <v>45</v>
          </cell>
          <cell r="N227" t="str">
            <v>熊治国</v>
          </cell>
          <cell r="O227">
            <v>42</v>
          </cell>
          <cell r="P227" t="str">
            <v>胡柔殳</v>
          </cell>
        </row>
        <row r="228">
          <cell r="A228" t="str">
            <v>513422200306081720</v>
          </cell>
          <cell r="B228" t="str">
            <v>5</v>
          </cell>
          <cell r="C228" t="str">
            <v>王乐</v>
          </cell>
          <cell r="D228">
            <v>333</v>
          </cell>
          <cell r="E228">
            <v>77</v>
          </cell>
          <cell r="F228" t="str">
            <v>周菊明</v>
          </cell>
          <cell r="G228">
            <v>38</v>
          </cell>
          <cell r="H228" t="str">
            <v>赵云川</v>
          </cell>
          <cell r="I228">
            <v>44</v>
          </cell>
          <cell r="J228" t="str">
            <v>张翠莲</v>
          </cell>
          <cell r="K228">
            <v>60</v>
          </cell>
          <cell r="L228" t="str">
            <v>杨艳</v>
          </cell>
          <cell r="M228">
            <v>58</v>
          </cell>
          <cell r="N228" t="str">
            <v>熊治国</v>
          </cell>
          <cell r="O228">
            <v>56</v>
          </cell>
          <cell r="P228" t="str">
            <v>邓倩</v>
          </cell>
        </row>
        <row r="229">
          <cell r="A229" t="str">
            <v>513422200008104816</v>
          </cell>
          <cell r="B229" t="str">
            <v>4</v>
          </cell>
          <cell r="C229" t="str">
            <v>撒朗次尔</v>
          </cell>
          <cell r="D229">
            <v>333</v>
          </cell>
          <cell r="E229">
            <v>63</v>
          </cell>
          <cell r="F229" t="str">
            <v>周菊明</v>
          </cell>
          <cell r="G229">
            <v>72</v>
          </cell>
          <cell r="H229" t="str">
            <v>王江</v>
          </cell>
          <cell r="I229">
            <v>48</v>
          </cell>
          <cell r="J229" t="str">
            <v>王图雄</v>
          </cell>
          <cell r="K229">
            <v>37</v>
          </cell>
          <cell r="L229" t="str">
            <v>马巫各</v>
          </cell>
          <cell r="M229">
            <v>63</v>
          </cell>
          <cell r="N229" t="str">
            <v>杨琴</v>
          </cell>
          <cell r="O229">
            <v>50</v>
          </cell>
          <cell r="P229" t="str">
            <v>刘壑</v>
          </cell>
        </row>
        <row r="230">
          <cell r="A230" t="str">
            <v>513422200402150028</v>
          </cell>
          <cell r="B230" t="str">
            <v>3</v>
          </cell>
          <cell r="C230" t="str">
            <v>杨玲</v>
          </cell>
          <cell r="D230">
            <v>333</v>
          </cell>
          <cell r="E230">
            <v>91</v>
          </cell>
          <cell r="F230" t="str">
            <v>胡美华</v>
          </cell>
          <cell r="G230">
            <v>57</v>
          </cell>
          <cell r="H230" t="str">
            <v>马俊</v>
          </cell>
          <cell r="I230">
            <v>61</v>
          </cell>
          <cell r="J230" t="str">
            <v>陈强</v>
          </cell>
          <cell r="K230">
            <v>48</v>
          </cell>
          <cell r="L230" t="str">
            <v>那士信</v>
          </cell>
          <cell r="M230">
            <v>41</v>
          </cell>
          <cell r="N230" t="str">
            <v>熊治国</v>
          </cell>
          <cell r="O230">
            <v>35</v>
          </cell>
          <cell r="P230" t="str">
            <v>胡柔殳</v>
          </cell>
        </row>
        <row r="231">
          <cell r="A231" t="str">
            <v>513422200311151914</v>
          </cell>
          <cell r="B231" t="str">
            <v>2</v>
          </cell>
          <cell r="C231" t="str">
            <v>伍辉</v>
          </cell>
          <cell r="D231">
            <v>332</v>
          </cell>
          <cell r="E231">
            <v>71</v>
          </cell>
          <cell r="F231" t="str">
            <v>格绒燚西</v>
          </cell>
          <cell r="G231">
            <v>79</v>
          </cell>
          <cell r="H231" t="str">
            <v>王江</v>
          </cell>
          <cell r="I231">
            <v>41</v>
          </cell>
          <cell r="J231" t="str">
            <v>陈强</v>
          </cell>
          <cell r="K231">
            <v>43</v>
          </cell>
          <cell r="L231" t="str">
            <v>那士信</v>
          </cell>
          <cell r="M231">
            <v>54</v>
          </cell>
          <cell r="N231" t="str">
            <v>勾中文</v>
          </cell>
          <cell r="O231">
            <v>44</v>
          </cell>
          <cell r="P231" t="str">
            <v>刘壑</v>
          </cell>
        </row>
        <row r="232">
          <cell r="A232" t="str">
            <v>513422200312082519</v>
          </cell>
          <cell r="B232" t="str">
            <v>3</v>
          </cell>
          <cell r="C232" t="str">
            <v>扎西尼玛</v>
          </cell>
          <cell r="D232">
            <v>331.5</v>
          </cell>
          <cell r="E232">
            <v>75</v>
          </cell>
          <cell r="F232" t="str">
            <v>胡美华</v>
          </cell>
          <cell r="G232">
            <v>67</v>
          </cell>
          <cell r="H232" t="str">
            <v>马俊</v>
          </cell>
          <cell r="I232">
            <v>50.5</v>
          </cell>
          <cell r="J232" t="str">
            <v>陈强</v>
          </cell>
          <cell r="K232">
            <v>43</v>
          </cell>
          <cell r="L232" t="str">
            <v>那士信</v>
          </cell>
          <cell r="M232">
            <v>60</v>
          </cell>
          <cell r="N232" t="str">
            <v>熊治国</v>
          </cell>
          <cell r="O232">
            <v>36</v>
          </cell>
          <cell r="P232" t="str">
            <v>胡柔殳</v>
          </cell>
        </row>
        <row r="233">
          <cell r="A233" t="str">
            <v>513422200104043814</v>
          </cell>
          <cell r="B233" t="str">
            <v>4</v>
          </cell>
          <cell r="C233" t="str">
            <v>次尔偏初</v>
          </cell>
          <cell r="D233">
            <v>331</v>
          </cell>
          <cell r="E233">
            <v>79</v>
          </cell>
          <cell r="F233" t="str">
            <v>周菊明</v>
          </cell>
          <cell r="G233">
            <v>87</v>
          </cell>
          <cell r="H233" t="str">
            <v>王江</v>
          </cell>
          <cell r="I233">
            <v>42</v>
          </cell>
          <cell r="J233" t="str">
            <v>王图雄</v>
          </cell>
          <cell r="K233">
            <v>34</v>
          </cell>
          <cell r="L233" t="str">
            <v>马巫各</v>
          </cell>
          <cell r="M233">
            <v>52</v>
          </cell>
          <cell r="N233" t="str">
            <v>杨琴</v>
          </cell>
          <cell r="O233">
            <v>37</v>
          </cell>
          <cell r="P233" t="str">
            <v>刘壑</v>
          </cell>
        </row>
        <row r="234">
          <cell r="A234" t="str">
            <v>513422200406230025</v>
          </cell>
          <cell r="B234" t="str">
            <v>2</v>
          </cell>
          <cell r="C234" t="str">
            <v>央千</v>
          </cell>
          <cell r="D234">
            <v>330</v>
          </cell>
          <cell r="E234">
            <v>94</v>
          </cell>
          <cell r="F234" t="str">
            <v>格绒燚西</v>
          </cell>
          <cell r="G234">
            <v>42</v>
          </cell>
          <cell r="H234" t="str">
            <v>王江</v>
          </cell>
          <cell r="I234">
            <v>74</v>
          </cell>
          <cell r="J234" t="str">
            <v>陈强</v>
          </cell>
          <cell r="K234">
            <v>35</v>
          </cell>
          <cell r="L234" t="str">
            <v>那士信</v>
          </cell>
          <cell r="M234">
            <v>46</v>
          </cell>
          <cell r="N234" t="str">
            <v>勾中文</v>
          </cell>
          <cell r="O234">
            <v>39</v>
          </cell>
          <cell r="P234" t="str">
            <v>刘壑</v>
          </cell>
        </row>
        <row r="235">
          <cell r="A235" t="str">
            <v>513422200302057029</v>
          </cell>
          <cell r="B235" t="str">
            <v>5</v>
          </cell>
          <cell r="C235" t="str">
            <v>次仁其初</v>
          </cell>
          <cell r="D235">
            <v>329.5</v>
          </cell>
          <cell r="E235">
            <v>78</v>
          </cell>
          <cell r="F235" t="str">
            <v>周菊明</v>
          </cell>
          <cell r="G235">
            <v>83</v>
          </cell>
          <cell r="H235" t="str">
            <v>赵云川</v>
          </cell>
          <cell r="I235">
            <v>47.5</v>
          </cell>
          <cell r="J235" t="str">
            <v>张翠莲</v>
          </cell>
          <cell r="K235">
            <v>42</v>
          </cell>
          <cell r="L235" t="str">
            <v>杨艳</v>
          </cell>
          <cell r="M235">
            <v>43</v>
          </cell>
          <cell r="N235" t="str">
            <v>熊治国</v>
          </cell>
          <cell r="O235">
            <v>36</v>
          </cell>
          <cell r="P235" t="str">
            <v>邓倩</v>
          </cell>
        </row>
        <row r="236">
          <cell r="A236" t="str">
            <v>513422200105284417</v>
          </cell>
          <cell r="B236" t="str">
            <v>3</v>
          </cell>
          <cell r="C236" t="str">
            <v>沈阳</v>
          </cell>
          <cell r="D236">
            <v>328.5</v>
          </cell>
          <cell r="E236">
            <v>89</v>
          </cell>
          <cell r="F236" t="str">
            <v>胡美华</v>
          </cell>
          <cell r="G236">
            <v>59</v>
          </cell>
          <cell r="H236" t="str">
            <v>马俊</v>
          </cell>
          <cell r="I236">
            <v>48.5</v>
          </cell>
          <cell r="J236" t="str">
            <v>陈强</v>
          </cell>
          <cell r="K236">
            <v>40</v>
          </cell>
          <cell r="L236" t="str">
            <v>那士信</v>
          </cell>
          <cell r="M236">
            <v>62</v>
          </cell>
          <cell r="N236" t="str">
            <v>熊治国</v>
          </cell>
          <cell r="O236">
            <v>30</v>
          </cell>
          <cell r="P236" t="str">
            <v>胡柔殳</v>
          </cell>
        </row>
        <row r="237">
          <cell r="A237" t="str">
            <v>513422199903152560</v>
          </cell>
          <cell r="B237" t="str">
            <v>2</v>
          </cell>
          <cell r="C237" t="str">
            <v>伍春秀</v>
          </cell>
          <cell r="D237">
            <v>328</v>
          </cell>
          <cell r="E237">
            <v>74</v>
          </cell>
          <cell r="F237" t="str">
            <v>格绒燚西</v>
          </cell>
          <cell r="G237">
            <v>61</v>
          </cell>
          <cell r="H237" t="str">
            <v>王江</v>
          </cell>
          <cell r="I237">
            <v>62</v>
          </cell>
          <cell r="J237" t="str">
            <v>陈强</v>
          </cell>
          <cell r="K237">
            <v>40</v>
          </cell>
          <cell r="L237" t="str">
            <v>那士信</v>
          </cell>
          <cell r="M237">
            <v>55</v>
          </cell>
          <cell r="N237" t="str">
            <v>勾中文</v>
          </cell>
          <cell r="O237">
            <v>36</v>
          </cell>
          <cell r="P237" t="str">
            <v>刘壑</v>
          </cell>
        </row>
        <row r="238">
          <cell r="A238" t="str">
            <v>513422200105056422</v>
          </cell>
          <cell r="B238" t="str">
            <v>2</v>
          </cell>
          <cell r="C238" t="str">
            <v>启色拉姆</v>
          </cell>
          <cell r="D238">
            <v>327.5</v>
          </cell>
          <cell r="E238">
            <v>86</v>
          </cell>
          <cell r="F238" t="str">
            <v>格绒燚西</v>
          </cell>
          <cell r="G238">
            <v>54</v>
          </cell>
          <cell r="H238" t="str">
            <v>王江</v>
          </cell>
          <cell r="I238">
            <v>59.5</v>
          </cell>
          <cell r="J238" t="str">
            <v>陈强</v>
          </cell>
          <cell r="K238">
            <v>41</v>
          </cell>
          <cell r="L238" t="str">
            <v>那士信</v>
          </cell>
          <cell r="M238">
            <v>56</v>
          </cell>
          <cell r="N238" t="str">
            <v>勾中文</v>
          </cell>
          <cell r="O238">
            <v>31</v>
          </cell>
          <cell r="P238" t="str">
            <v>刘壑</v>
          </cell>
        </row>
        <row r="239">
          <cell r="A239" t="str">
            <v>513422200311104018</v>
          </cell>
          <cell r="B239" t="str">
            <v>2</v>
          </cell>
          <cell r="C239" t="str">
            <v>次尔苏朗</v>
          </cell>
          <cell r="D239">
            <v>327</v>
          </cell>
          <cell r="E239">
            <v>75</v>
          </cell>
          <cell r="F239" t="str">
            <v>格绒燚西</v>
          </cell>
          <cell r="G239">
            <v>60</v>
          </cell>
          <cell r="H239" t="str">
            <v>王江</v>
          </cell>
          <cell r="I239">
            <v>45</v>
          </cell>
          <cell r="J239" t="str">
            <v>陈强</v>
          </cell>
          <cell r="K239">
            <v>41</v>
          </cell>
          <cell r="L239" t="str">
            <v>那士信</v>
          </cell>
          <cell r="M239">
            <v>66</v>
          </cell>
          <cell r="N239" t="str">
            <v>勾中文</v>
          </cell>
          <cell r="O239">
            <v>40</v>
          </cell>
          <cell r="P239" t="str">
            <v>刘壑</v>
          </cell>
        </row>
        <row r="240">
          <cell r="A240" t="str">
            <v>51342220010811291X</v>
          </cell>
          <cell r="B240" t="str">
            <v>3</v>
          </cell>
          <cell r="C240" t="str">
            <v>毛小华</v>
          </cell>
          <cell r="D240">
            <v>326.5</v>
          </cell>
          <cell r="E240">
            <v>87</v>
          </cell>
          <cell r="F240" t="str">
            <v>胡美华</v>
          </cell>
          <cell r="G240">
            <v>36</v>
          </cell>
          <cell r="H240" t="str">
            <v>马俊</v>
          </cell>
          <cell r="I240">
            <v>57.5</v>
          </cell>
          <cell r="J240" t="str">
            <v>陈强</v>
          </cell>
          <cell r="K240">
            <v>52</v>
          </cell>
          <cell r="L240" t="str">
            <v>那士信</v>
          </cell>
          <cell r="M240">
            <v>48</v>
          </cell>
          <cell r="N240" t="str">
            <v>熊治国</v>
          </cell>
          <cell r="O240">
            <v>46</v>
          </cell>
          <cell r="P240" t="str">
            <v>胡柔殳</v>
          </cell>
        </row>
        <row r="241">
          <cell r="A241" t="str">
            <v>513422200212102922</v>
          </cell>
          <cell r="B241" t="str">
            <v>4</v>
          </cell>
          <cell r="C241" t="str">
            <v>木友芬</v>
          </cell>
          <cell r="D241">
            <v>326.5</v>
          </cell>
          <cell r="E241">
            <v>86</v>
          </cell>
          <cell r="F241" t="str">
            <v>周菊明</v>
          </cell>
          <cell r="G241">
            <v>60</v>
          </cell>
          <cell r="H241" t="str">
            <v>王江</v>
          </cell>
          <cell r="I241">
            <v>51.5</v>
          </cell>
          <cell r="J241" t="str">
            <v>王图雄</v>
          </cell>
          <cell r="K241">
            <v>46</v>
          </cell>
          <cell r="L241" t="str">
            <v>马巫各</v>
          </cell>
          <cell r="M241">
            <v>46</v>
          </cell>
          <cell r="N241" t="str">
            <v>杨琴</v>
          </cell>
          <cell r="O241">
            <v>37</v>
          </cell>
          <cell r="P241" t="str">
            <v>刘壑</v>
          </cell>
        </row>
        <row r="242">
          <cell r="A242" t="str">
            <v>513422200208285017</v>
          </cell>
          <cell r="B242" t="str">
            <v>5</v>
          </cell>
          <cell r="C242" t="str">
            <v>阿子尔</v>
          </cell>
          <cell r="D242">
            <v>326</v>
          </cell>
          <cell r="E242">
            <v>80</v>
          </cell>
          <cell r="F242" t="str">
            <v>周菊明</v>
          </cell>
          <cell r="G242">
            <v>57</v>
          </cell>
          <cell r="H242" t="str">
            <v>赵云川</v>
          </cell>
          <cell r="I242">
            <v>42</v>
          </cell>
          <cell r="J242" t="str">
            <v>张翠莲</v>
          </cell>
          <cell r="K242">
            <v>45</v>
          </cell>
          <cell r="L242" t="str">
            <v>杨艳</v>
          </cell>
          <cell r="M242">
            <v>55</v>
          </cell>
          <cell r="N242" t="str">
            <v>熊治国</v>
          </cell>
          <cell r="O242">
            <v>47</v>
          </cell>
          <cell r="P242" t="str">
            <v>邓倩</v>
          </cell>
        </row>
        <row r="243">
          <cell r="A243" t="str">
            <v>513422199901092920</v>
          </cell>
          <cell r="B243" t="str">
            <v>3</v>
          </cell>
          <cell r="C243" t="str">
            <v>苟友玲</v>
          </cell>
          <cell r="D243">
            <v>326</v>
          </cell>
          <cell r="E243">
            <v>67</v>
          </cell>
          <cell r="F243" t="str">
            <v>胡美华</v>
          </cell>
          <cell r="G243">
            <v>72</v>
          </cell>
          <cell r="H243" t="str">
            <v>马俊</v>
          </cell>
          <cell r="I243">
            <v>54</v>
          </cell>
          <cell r="J243" t="str">
            <v>陈强</v>
          </cell>
          <cell r="K243">
            <v>49</v>
          </cell>
          <cell r="L243" t="str">
            <v>那士信</v>
          </cell>
          <cell r="M243">
            <v>43</v>
          </cell>
          <cell r="N243" t="str">
            <v>熊治国</v>
          </cell>
          <cell r="O243">
            <v>41</v>
          </cell>
          <cell r="P243" t="str">
            <v>胡柔殳</v>
          </cell>
        </row>
        <row r="244">
          <cell r="A244" t="str">
            <v>513423200208309206</v>
          </cell>
          <cell r="B244" t="str">
            <v>2</v>
          </cell>
          <cell r="C244" t="str">
            <v>沈建英</v>
          </cell>
          <cell r="D244">
            <v>324.5</v>
          </cell>
          <cell r="E244">
            <v>86</v>
          </cell>
          <cell r="F244" t="str">
            <v>格绒燚西</v>
          </cell>
          <cell r="G244">
            <v>53</v>
          </cell>
          <cell r="H244" t="str">
            <v>王江</v>
          </cell>
          <cell r="I244">
            <v>69.5</v>
          </cell>
          <cell r="J244" t="str">
            <v>陈强</v>
          </cell>
          <cell r="K244">
            <v>28</v>
          </cell>
          <cell r="L244" t="str">
            <v>那士信</v>
          </cell>
          <cell r="M244">
            <v>52</v>
          </cell>
          <cell r="N244" t="str">
            <v>勾中文</v>
          </cell>
          <cell r="O244">
            <v>36</v>
          </cell>
          <cell r="P244" t="str">
            <v>刘壑</v>
          </cell>
        </row>
        <row r="245">
          <cell r="A245" t="str">
            <v>513422200102142528</v>
          </cell>
          <cell r="B245" t="str">
            <v>3</v>
          </cell>
          <cell r="C245" t="str">
            <v>李小东</v>
          </cell>
          <cell r="D245">
            <v>324</v>
          </cell>
          <cell r="E245">
            <v>84</v>
          </cell>
          <cell r="F245" t="str">
            <v>胡美华</v>
          </cell>
          <cell r="G245">
            <v>48</v>
          </cell>
          <cell r="H245" t="str">
            <v>马俊</v>
          </cell>
          <cell r="I245">
            <v>62</v>
          </cell>
          <cell r="J245" t="str">
            <v>陈强</v>
          </cell>
          <cell r="K245">
            <v>39</v>
          </cell>
          <cell r="L245" t="str">
            <v>那士信</v>
          </cell>
          <cell r="M245">
            <v>52</v>
          </cell>
          <cell r="N245" t="str">
            <v>熊治国</v>
          </cell>
          <cell r="O245">
            <v>39</v>
          </cell>
          <cell r="P245" t="str">
            <v>胡柔殳</v>
          </cell>
        </row>
        <row r="246">
          <cell r="A246" t="str">
            <v>513422200504102529</v>
          </cell>
          <cell r="B246" t="str">
            <v>3</v>
          </cell>
          <cell r="C246" t="str">
            <v>甘央青</v>
          </cell>
          <cell r="D246">
            <v>323.5</v>
          </cell>
          <cell r="E246">
            <v>74</v>
          </cell>
          <cell r="F246" t="str">
            <v>胡美华</v>
          </cell>
          <cell r="G246">
            <v>49</v>
          </cell>
          <cell r="H246" t="str">
            <v>马俊</v>
          </cell>
          <cell r="I246">
            <v>69.5</v>
          </cell>
          <cell r="J246" t="str">
            <v>陈强</v>
          </cell>
          <cell r="K246">
            <v>48</v>
          </cell>
          <cell r="L246" t="str">
            <v>那士信</v>
          </cell>
          <cell r="M246">
            <v>45</v>
          </cell>
          <cell r="N246" t="str">
            <v>熊治国</v>
          </cell>
          <cell r="O246">
            <v>38</v>
          </cell>
          <cell r="P246" t="str">
            <v>胡柔殳</v>
          </cell>
        </row>
        <row r="247">
          <cell r="A247" t="str">
            <v>513422200410035417</v>
          </cell>
          <cell r="B247" t="str">
            <v>5</v>
          </cell>
          <cell r="C247" t="str">
            <v>宋文杰</v>
          </cell>
          <cell r="D247">
            <v>322.5</v>
          </cell>
          <cell r="E247">
            <v>63</v>
          </cell>
          <cell r="F247" t="str">
            <v>周菊明</v>
          </cell>
          <cell r="G247">
            <v>69</v>
          </cell>
          <cell r="H247" t="str">
            <v>赵云川</v>
          </cell>
          <cell r="I247">
            <v>40.5</v>
          </cell>
          <cell r="J247" t="str">
            <v>张翠莲</v>
          </cell>
          <cell r="K247">
            <v>47</v>
          </cell>
          <cell r="L247" t="str">
            <v>杨艳</v>
          </cell>
          <cell r="M247">
            <v>61</v>
          </cell>
          <cell r="N247" t="str">
            <v>熊治国</v>
          </cell>
          <cell r="O247">
            <v>42</v>
          </cell>
          <cell r="P247" t="str">
            <v>邓倩</v>
          </cell>
        </row>
        <row r="248">
          <cell r="A248" t="str">
            <v>513422200310280917</v>
          </cell>
          <cell r="B248" t="str">
            <v>2</v>
          </cell>
          <cell r="C248" t="str">
            <v>熊咪桐</v>
          </cell>
          <cell r="D248">
            <v>319.5</v>
          </cell>
          <cell r="E248">
            <v>59</v>
          </cell>
          <cell r="F248" t="str">
            <v>格绒燚西</v>
          </cell>
          <cell r="G248">
            <v>72</v>
          </cell>
          <cell r="H248" t="str">
            <v>王江</v>
          </cell>
          <cell r="I248">
            <v>70.5</v>
          </cell>
          <cell r="J248" t="str">
            <v>陈强</v>
          </cell>
          <cell r="K248">
            <v>37</v>
          </cell>
          <cell r="L248" t="str">
            <v>那士信</v>
          </cell>
          <cell r="M248">
            <v>49</v>
          </cell>
          <cell r="N248" t="str">
            <v>勾中文</v>
          </cell>
          <cell r="O248">
            <v>32</v>
          </cell>
          <cell r="P248" t="str">
            <v>刘壑</v>
          </cell>
        </row>
        <row r="249">
          <cell r="A249" t="str">
            <v>513422200305081729</v>
          </cell>
          <cell r="B249" t="str">
            <v>2</v>
          </cell>
          <cell r="C249" t="str">
            <v>何拉初</v>
          </cell>
          <cell r="D249">
            <v>318.5</v>
          </cell>
          <cell r="E249">
            <v>75</v>
          </cell>
          <cell r="F249" t="str">
            <v>格绒燚西</v>
          </cell>
          <cell r="G249">
            <v>63</v>
          </cell>
          <cell r="H249" t="str">
            <v>王江</v>
          </cell>
          <cell r="I249">
            <v>57.5</v>
          </cell>
          <cell r="J249" t="str">
            <v>陈强</v>
          </cell>
          <cell r="K249">
            <v>40</v>
          </cell>
          <cell r="L249" t="str">
            <v>那士信</v>
          </cell>
          <cell r="M249">
            <v>45</v>
          </cell>
          <cell r="N249" t="str">
            <v>勾中文</v>
          </cell>
          <cell r="O249">
            <v>38</v>
          </cell>
          <cell r="P249" t="str">
            <v>刘壑</v>
          </cell>
        </row>
        <row r="250">
          <cell r="A250" t="str">
            <v>513422200111213826</v>
          </cell>
          <cell r="B250" t="str">
            <v>3</v>
          </cell>
          <cell r="C250" t="str">
            <v>次尔祝玛</v>
          </cell>
          <cell r="D250">
            <v>318</v>
          </cell>
          <cell r="E250">
            <v>86</v>
          </cell>
          <cell r="F250" t="str">
            <v>胡美华</v>
          </cell>
          <cell r="G250">
            <v>35</v>
          </cell>
          <cell r="H250" t="str">
            <v>马俊</v>
          </cell>
          <cell r="I250">
            <v>58</v>
          </cell>
          <cell r="J250" t="str">
            <v>陈强</v>
          </cell>
          <cell r="K250">
            <v>48</v>
          </cell>
          <cell r="L250" t="str">
            <v>那士信</v>
          </cell>
          <cell r="M250">
            <v>58</v>
          </cell>
          <cell r="N250" t="str">
            <v>熊治国</v>
          </cell>
          <cell r="O250">
            <v>33</v>
          </cell>
          <cell r="P250" t="str">
            <v>胡柔殳</v>
          </cell>
        </row>
        <row r="251">
          <cell r="A251" t="str">
            <v>513422199905184224</v>
          </cell>
          <cell r="B251" t="str">
            <v>2</v>
          </cell>
          <cell r="C251" t="str">
            <v>次尔央宗</v>
          </cell>
          <cell r="D251">
            <v>316</v>
          </cell>
          <cell r="E251">
            <v>66</v>
          </cell>
          <cell r="F251" t="str">
            <v>格绒燚西</v>
          </cell>
          <cell r="G251">
            <v>46</v>
          </cell>
          <cell r="H251" t="str">
            <v>王江</v>
          </cell>
          <cell r="I251">
            <v>48</v>
          </cell>
          <cell r="J251" t="str">
            <v>陈强</v>
          </cell>
          <cell r="K251">
            <v>52</v>
          </cell>
          <cell r="L251" t="str">
            <v>那士信</v>
          </cell>
          <cell r="M251">
            <v>62</v>
          </cell>
          <cell r="N251" t="str">
            <v>勾中文</v>
          </cell>
          <cell r="O251">
            <v>42</v>
          </cell>
          <cell r="P251" t="str">
            <v>刘壑</v>
          </cell>
        </row>
        <row r="252">
          <cell r="A252" t="str">
            <v>51342220030908111X</v>
          </cell>
          <cell r="B252" t="str">
            <v>5</v>
          </cell>
          <cell r="C252" t="str">
            <v>吕刚</v>
          </cell>
          <cell r="D252">
            <v>315</v>
          </cell>
          <cell r="E252">
            <v>82</v>
          </cell>
          <cell r="F252" t="str">
            <v>周菊明</v>
          </cell>
          <cell r="G252">
            <v>38</v>
          </cell>
          <cell r="H252" t="str">
            <v>赵云川</v>
          </cell>
          <cell r="I252">
            <v>40</v>
          </cell>
          <cell r="J252" t="str">
            <v>张翠莲</v>
          </cell>
          <cell r="K252">
            <v>61</v>
          </cell>
          <cell r="L252" t="str">
            <v>杨艳</v>
          </cell>
          <cell r="M252">
            <v>54</v>
          </cell>
          <cell r="N252" t="str">
            <v>熊治国</v>
          </cell>
          <cell r="O252">
            <v>40</v>
          </cell>
          <cell r="P252" t="str">
            <v>邓倩</v>
          </cell>
        </row>
        <row r="253">
          <cell r="A253" t="str">
            <v>513422200309260011</v>
          </cell>
          <cell r="B253" t="str">
            <v>2</v>
          </cell>
          <cell r="C253" t="str">
            <v>撒达次尔</v>
          </cell>
          <cell r="D253">
            <v>314.5</v>
          </cell>
          <cell r="E253">
            <v>66</v>
          </cell>
          <cell r="F253" t="str">
            <v>格绒燚西</v>
          </cell>
          <cell r="G253">
            <v>92</v>
          </cell>
          <cell r="H253" t="str">
            <v>王江</v>
          </cell>
          <cell r="I253">
            <v>39.5</v>
          </cell>
          <cell r="J253" t="str">
            <v>陈强</v>
          </cell>
          <cell r="K253">
            <v>26</v>
          </cell>
          <cell r="L253" t="str">
            <v>那士信</v>
          </cell>
          <cell r="M253">
            <v>41</v>
          </cell>
          <cell r="N253" t="str">
            <v>勾中文</v>
          </cell>
          <cell r="O253">
            <v>50</v>
          </cell>
          <cell r="P253" t="str">
            <v>刘壑</v>
          </cell>
        </row>
        <row r="254">
          <cell r="A254" t="str">
            <v>513422200311163827</v>
          </cell>
          <cell r="B254" t="str">
            <v>2</v>
          </cell>
          <cell r="C254" t="str">
            <v>姚德凤</v>
          </cell>
          <cell r="D254">
            <v>314</v>
          </cell>
          <cell r="E254">
            <v>78</v>
          </cell>
          <cell r="F254" t="str">
            <v>格绒燚西</v>
          </cell>
          <cell r="G254">
            <v>67</v>
          </cell>
          <cell r="H254" t="str">
            <v>王江</v>
          </cell>
          <cell r="I254">
            <v>50</v>
          </cell>
          <cell r="J254" t="str">
            <v>陈强</v>
          </cell>
          <cell r="K254">
            <v>35</v>
          </cell>
          <cell r="L254" t="str">
            <v>那士信</v>
          </cell>
          <cell r="M254">
            <v>58</v>
          </cell>
          <cell r="N254" t="str">
            <v>勾中文</v>
          </cell>
          <cell r="O254">
            <v>26</v>
          </cell>
          <cell r="P254" t="str">
            <v>刘壑</v>
          </cell>
        </row>
        <row r="255">
          <cell r="A255" t="str">
            <v>513422199910114220</v>
          </cell>
          <cell r="B255" t="str">
            <v>5</v>
          </cell>
          <cell r="C255" t="str">
            <v>初拉姆</v>
          </cell>
          <cell r="D255">
            <v>313.5</v>
          </cell>
          <cell r="E255">
            <v>67</v>
          </cell>
          <cell r="F255" t="str">
            <v>周菊明</v>
          </cell>
          <cell r="G255">
            <v>48</v>
          </cell>
          <cell r="H255" t="str">
            <v>赵云川</v>
          </cell>
          <cell r="I255">
            <v>67.5</v>
          </cell>
          <cell r="J255" t="str">
            <v>张翠莲</v>
          </cell>
          <cell r="K255">
            <v>43</v>
          </cell>
          <cell r="L255" t="str">
            <v>杨艳</v>
          </cell>
          <cell r="M255">
            <v>57</v>
          </cell>
          <cell r="N255" t="str">
            <v>熊治国</v>
          </cell>
          <cell r="O255">
            <v>31</v>
          </cell>
          <cell r="P255" t="str">
            <v>邓倩</v>
          </cell>
        </row>
        <row r="256">
          <cell r="A256" t="str">
            <v>513422200311230014</v>
          </cell>
          <cell r="B256" t="str">
            <v>4</v>
          </cell>
          <cell r="C256" t="str">
            <v>马国庆</v>
          </cell>
          <cell r="D256">
            <v>313</v>
          </cell>
          <cell r="E256">
            <v>80</v>
          </cell>
          <cell r="F256" t="str">
            <v>周菊明</v>
          </cell>
          <cell r="G256">
            <v>65</v>
          </cell>
          <cell r="H256" t="str">
            <v>王江</v>
          </cell>
          <cell r="I256">
            <v>36</v>
          </cell>
          <cell r="J256" t="str">
            <v>王图雄</v>
          </cell>
          <cell r="K256">
            <v>51</v>
          </cell>
          <cell r="L256" t="str">
            <v>马巫各</v>
          </cell>
          <cell r="M256">
            <v>41</v>
          </cell>
          <cell r="N256" t="str">
            <v>杨琴</v>
          </cell>
          <cell r="O256">
            <v>40</v>
          </cell>
          <cell r="P256" t="str">
            <v>刘壑</v>
          </cell>
        </row>
        <row r="257">
          <cell r="A257" t="str">
            <v>51342220010220192X</v>
          </cell>
          <cell r="B257" t="str">
            <v>4</v>
          </cell>
          <cell r="C257" t="str">
            <v>何伍芝</v>
          </cell>
          <cell r="D257">
            <v>313</v>
          </cell>
          <cell r="E257">
            <v>77</v>
          </cell>
          <cell r="F257" t="str">
            <v>周菊明</v>
          </cell>
          <cell r="G257">
            <v>64</v>
          </cell>
          <cell r="H257" t="str">
            <v>王江</v>
          </cell>
          <cell r="I257">
            <v>58</v>
          </cell>
          <cell r="J257" t="str">
            <v>王图雄</v>
          </cell>
          <cell r="K257">
            <v>35</v>
          </cell>
          <cell r="L257" t="str">
            <v>马巫各</v>
          </cell>
          <cell r="M257">
            <v>45</v>
          </cell>
          <cell r="N257" t="str">
            <v>杨琴</v>
          </cell>
          <cell r="O257">
            <v>34</v>
          </cell>
          <cell r="P257" t="str">
            <v>刘壑</v>
          </cell>
        </row>
        <row r="258">
          <cell r="A258" t="str">
            <v>513422200410012717</v>
          </cell>
          <cell r="B258" t="str">
            <v>5</v>
          </cell>
          <cell r="C258" t="str">
            <v>苏建康</v>
          </cell>
          <cell r="D258">
            <v>312.5</v>
          </cell>
          <cell r="E258">
            <v>82</v>
          </cell>
          <cell r="F258" t="str">
            <v>周菊明</v>
          </cell>
          <cell r="G258">
            <v>52</v>
          </cell>
          <cell r="H258" t="str">
            <v>赵云川</v>
          </cell>
          <cell r="I258">
            <v>43.5</v>
          </cell>
          <cell r="J258" t="str">
            <v>张翠莲</v>
          </cell>
          <cell r="K258">
            <v>38</v>
          </cell>
          <cell r="L258" t="str">
            <v>杨艳</v>
          </cell>
          <cell r="M258">
            <v>59</v>
          </cell>
          <cell r="N258" t="str">
            <v>熊治国</v>
          </cell>
          <cell r="O258">
            <v>38</v>
          </cell>
          <cell r="P258" t="str">
            <v>邓倩</v>
          </cell>
        </row>
        <row r="259">
          <cell r="A259" t="str">
            <v>513422200407300929</v>
          </cell>
          <cell r="B259" t="str">
            <v>3</v>
          </cell>
          <cell r="C259" t="str">
            <v>南卡布尺</v>
          </cell>
          <cell r="D259">
            <v>312.5</v>
          </cell>
          <cell r="E259">
            <v>88</v>
          </cell>
          <cell r="F259" t="str">
            <v>胡美华</v>
          </cell>
          <cell r="G259">
            <v>42</v>
          </cell>
          <cell r="H259" t="str">
            <v>马俊</v>
          </cell>
          <cell r="I259">
            <v>43.5</v>
          </cell>
          <cell r="J259" t="str">
            <v>陈强</v>
          </cell>
          <cell r="K259">
            <v>42</v>
          </cell>
          <cell r="L259" t="str">
            <v>那士信</v>
          </cell>
          <cell r="M259">
            <v>55</v>
          </cell>
          <cell r="N259" t="str">
            <v>熊治国</v>
          </cell>
          <cell r="O259">
            <v>42</v>
          </cell>
          <cell r="P259" t="str">
            <v>胡柔殳</v>
          </cell>
        </row>
        <row r="260">
          <cell r="A260" t="str">
            <v>513422200210096856</v>
          </cell>
          <cell r="B260" t="str">
            <v>3</v>
          </cell>
          <cell r="C260" t="str">
            <v>旦珠</v>
          </cell>
          <cell r="D260">
            <v>311.5</v>
          </cell>
          <cell r="E260">
            <v>75</v>
          </cell>
          <cell r="F260" t="str">
            <v>胡美华</v>
          </cell>
          <cell r="G260">
            <v>42</v>
          </cell>
          <cell r="H260" t="str">
            <v>马俊</v>
          </cell>
          <cell r="I260">
            <v>41.5</v>
          </cell>
          <cell r="J260" t="str">
            <v>陈强</v>
          </cell>
          <cell r="K260">
            <v>45</v>
          </cell>
          <cell r="L260" t="str">
            <v>那士信</v>
          </cell>
          <cell r="M260">
            <v>64</v>
          </cell>
          <cell r="N260" t="str">
            <v>熊治国</v>
          </cell>
          <cell r="O260">
            <v>44</v>
          </cell>
          <cell r="P260" t="str">
            <v>胡柔殳</v>
          </cell>
        </row>
        <row r="261">
          <cell r="A261" t="str">
            <v>513422200001153826</v>
          </cell>
          <cell r="B261" t="str">
            <v>3</v>
          </cell>
          <cell r="C261" t="str">
            <v>扎西拉姆</v>
          </cell>
          <cell r="D261">
            <v>310.5</v>
          </cell>
          <cell r="E261">
            <v>67</v>
          </cell>
          <cell r="F261" t="str">
            <v>胡美华</v>
          </cell>
          <cell r="G261">
            <v>48</v>
          </cell>
          <cell r="H261" t="str">
            <v>马俊</v>
          </cell>
          <cell r="I261">
            <v>76.5</v>
          </cell>
          <cell r="J261" t="str">
            <v>陈强</v>
          </cell>
          <cell r="K261">
            <v>50</v>
          </cell>
          <cell r="L261" t="str">
            <v>那士信</v>
          </cell>
          <cell r="M261">
            <v>43</v>
          </cell>
          <cell r="N261" t="str">
            <v>熊治国</v>
          </cell>
          <cell r="O261">
            <v>26</v>
          </cell>
          <cell r="P261" t="str">
            <v>胡柔殳</v>
          </cell>
        </row>
        <row r="262">
          <cell r="A262" t="str">
            <v>513422200101102321</v>
          </cell>
          <cell r="B262" t="str">
            <v>3</v>
          </cell>
          <cell r="C262" t="str">
            <v>仁青布池</v>
          </cell>
          <cell r="D262">
            <v>310</v>
          </cell>
          <cell r="E262">
            <v>78</v>
          </cell>
          <cell r="F262" t="str">
            <v>胡美华</v>
          </cell>
          <cell r="G262">
            <v>59</v>
          </cell>
          <cell r="H262" t="str">
            <v>马俊</v>
          </cell>
          <cell r="I262">
            <v>69</v>
          </cell>
          <cell r="J262" t="str">
            <v>陈强</v>
          </cell>
          <cell r="K262">
            <v>40</v>
          </cell>
          <cell r="L262" t="str">
            <v>那士信</v>
          </cell>
          <cell r="M262">
            <v>39</v>
          </cell>
          <cell r="N262" t="str">
            <v>熊治国</v>
          </cell>
          <cell r="O262">
            <v>25</v>
          </cell>
          <cell r="P262" t="str">
            <v>胡柔殳</v>
          </cell>
        </row>
        <row r="263">
          <cell r="A263" t="str">
            <v>513422200202152125</v>
          </cell>
          <cell r="B263" t="str">
            <v>5</v>
          </cell>
          <cell r="C263" t="str">
            <v>马小琳</v>
          </cell>
          <cell r="D263">
            <v>307</v>
          </cell>
          <cell r="E263">
            <v>78</v>
          </cell>
          <cell r="F263" t="str">
            <v>周菊明</v>
          </cell>
          <cell r="G263">
            <v>54</v>
          </cell>
          <cell r="H263" t="str">
            <v>赵云川</v>
          </cell>
          <cell r="I263">
            <v>62</v>
          </cell>
          <cell r="J263" t="str">
            <v>张翠莲</v>
          </cell>
          <cell r="K263">
            <v>46</v>
          </cell>
          <cell r="L263" t="str">
            <v>杨艳</v>
          </cell>
          <cell r="M263">
            <v>41</v>
          </cell>
          <cell r="N263" t="str">
            <v>熊治国</v>
          </cell>
          <cell r="O263">
            <v>26</v>
          </cell>
          <cell r="P263" t="str">
            <v>邓倩</v>
          </cell>
        </row>
        <row r="264">
          <cell r="A264" t="str">
            <v>513422200301246012</v>
          </cell>
          <cell r="B264" t="str">
            <v>4</v>
          </cell>
          <cell r="C264" t="str">
            <v>仁青龙布</v>
          </cell>
          <cell r="D264">
            <v>304</v>
          </cell>
          <cell r="E264">
            <v>63</v>
          </cell>
          <cell r="F264" t="str">
            <v>周菊明</v>
          </cell>
          <cell r="G264">
            <v>57</v>
          </cell>
          <cell r="H264" t="str">
            <v>王江</v>
          </cell>
          <cell r="I264">
            <v>58</v>
          </cell>
          <cell r="J264" t="str">
            <v>王图雄</v>
          </cell>
          <cell r="K264">
            <v>26</v>
          </cell>
          <cell r="L264" t="str">
            <v>马巫各</v>
          </cell>
          <cell r="M264">
            <v>60</v>
          </cell>
          <cell r="N264" t="str">
            <v>杨琴</v>
          </cell>
          <cell r="O264">
            <v>40</v>
          </cell>
          <cell r="P264" t="str">
            <v>刘壑</v>
          </cell>
        </row>
        <row r="265">
          <cell r="A265" t="str">
            <v>513422200210200019</v>
          </cell>
          <cell r="B265" t="str">
            <v>5</v>
          </cell>
          <cell r="C265" t="str">
            <v>马阿冬</v>
          </cell>
          <cell r="D265">
            <v>302</v>
          </cell>
          <cell r="E265">
            <v>63</v>
          </cell>
          <cell r="F265" t="str">
            <v>周菊明</v>
          </cell>
          <cell r="G265">
            <v>57</v>
          </cell>
          <cell r="H265" t="str">
            <v>赵云川</v>
          </cell>
          <cell r="I265">
            <v>39</v>
          </cell>
          <cell r="J265" t="str">
            <v>张翠莲</v>
          </cell>
          <cell r="K265">
            <v>44</v>
          </cell>
          <cell r="L265" t="str">
            <v>杨艳</v>
          </cell>
          <cell r="M265">
            <v>45</v>
          </cell>
          <cell r="N265" t="str">
            <v>熊治国</v>
          </cell>
          <cell r="O265">
            <v>54</v>
          </cell>
          <cell r="P265" t="str">
            <v>邓倩</v>
          </cell>
        </row>
        <row r="266">
          <cell r="A266" t="str">
            <v>513422200303211526</v>
          </cell>
          <cell r="B266" t="str">
            <v>3</v>
          </cell>
          <cell r="C266" t="str">
            <v>扎西央初</v>
          </cell>
          <cell r="D266">
            <v>300</v>
          </cell>
          <cell r="E266">
            <v>74</v>
          </cell>
          <cell r="F266" t="str">
            <v>胡美华</v>
          </cell>
          <cell r="G266">
            <v>49</v>
          </cell>
          <cell r="H266" t="str">
            <v>马俊</v>
          </cell>
          <cell r="I266">
            <v>55</v>
          </cell>
          <cell r="J266" t="str">
            <v>陈强</v>
          </cell>
          <cell r="K266">
            <v>39</v>
          </cell>
          <cell r="L266" t="str">
            <v>那士信</v>
          </cell>
          <cell r="M266">
            <v>50</v>
          </cell>
          <cell r="N266" t="str">
            <v>熊治国</v>
          </cell>
          <cell r="O266">
            <v>33</v>
          </cell>
          <cell r="P266" t="str">
            <v>胡柔殳</v>
          </cell>
        </row>
        <row r="267">
          <cell r="A267" t="str">
            <v>513422200210010311</v>
          </cell>
          <cell r="B267" t="str">
            <v>5</v>
          </cell>
          <cell r="C267" t="str">
            <v>小扎西</v>
          </cell>
          <cell r="D267">
            <v>300</v>
          </cell>
          <cell r="E267">
            <v>83</v>
          </cell>
          <cell r="F267" t="str">
            <v>周菊明</v>
          </cell>
          <cell r="G267">
            <v>35</v>
          </cell>
          <cell r="H267" t="str">
            <v>赵云川</v>
          </cell>
          <cell r="I267">
            <v>48</v>
          </cell>
          <cell r="J267" t="str">
            <v>张翠莲</v>
          </cell>
          <cell r="K267">
            <v>45</v>
          </cell>
          <cell r="L267" t="str">
            <v>杨艳</v>
          </cell>
          <cell r="M267">
            <v>50</v>
          </cell>
          <cell r="N267" t="str">
            <v>熊治国</v>
          </cell>
          <cell r="O267">
            <v>39</v>
          </cell>
          <cell r="P267" t="str">
            <v>邓倩</v>
          </cell>
        </row>
        <row r="268">
          <cell r="A268" t="str">
            <v>513422200304081110</v>
          </cell>
          <cell r="B268" t="str">
            <v>4</v>
          </cell>
          <cell r="C268" t="str">
            <v>马江龙</v>
          </cell>
          <cell r="D268">
            <v>298</v>
          </cell>
          <cell r="E268">
            <v>80</v>
          </cell>
          <cell r="F268" t="str">
            <v>周菊明</v>
          </cell>
          <cell r="G268">
            <v>50</v>
          </cell>
          <cell r="H268" t="str">
            <v>王江</v>
          </cell>
          <cell r="I268">
            <v>40</v>
          </cell>
          <cell r="J268" t="str">
            <v>王图雄</v>
          </cell>
          <cell r="K268">
            <v>42</v>
          </cell>
          <cell r="L268" t="str">
            <v>马巫各</v>
          </cell>
          <cell r="M268">
            <v>44</v>
          </cell>
          <cell r="N268" t="str">
            <v>杨琴</v>
          </cell>
          <cell r="O268">
            <v>42</v>
          </cell>
          <cell r="P268" t="str">
            <v>刘壑</v>
          </cell>
        </row>
        <row r="269">
          <cell r="A269" t="str">
            <v>513422200407256227</v>
          </cell>
          <cell r="B269" t="str">
            <v>2</v>
          </cell>
          <cell r="C269" t="str">
            <v>吴静芬</v>
          </cell>
          <cell r="D269">
            <v>298</v>
          </cell>
          <cell r="E269">
            <v>67</v>
          </cell>
          <cell r="F269" t="str">
            <v>格绒燚西</v>
          </cell>
          <cell r="G269">
            <v>48</v>
          </cell>
          <cell r="H269" t="str">
            <v>王江</v>
          </cell>
          <cell r="I269">
            <v>49</v>
          </cell>
          <cell r="J269" t="str">
            <v>陈强</v>
          </cell>
          <cell r="K269">
            <v>30</v>
          </cell>
          <cell r="L269" t="str">
            <v>那士信</v>
          </cell>
          <cell r="M269">
            <v>64</v>
          </cell>
          <cell r="N269" t="str">
            <v>勾中文</v>
          </cell>
          <cell r="O269">
            <v>40</v>
          </cell>
          <cell r="P269" t="str">
            <v>刘壑</v>
          </cell>
        </row>
        <row r="270">
          <cell r="A270" t="str">
            <v>513422200408212314</v>
          </cell>
          <cell r="B270" t="str">
            <v>2</v>
          </cell>
          <cell r="C270" t="str">
            <v>蔡跃</v>
          </cell>
          <cell r="D270">
            <v>297.5</v>
          </cell>
          <cell r="E270">
            <v>64</v>
          </cell>
          <cell r="F270" t="str">
            <v>格绒燚西</v>
          </cell>
          <cell r="G270">
            <v>76</v>
          </cell>
          <cell r="H270" t="str">
            <v>王江</v>
          </cell>
          <cell r="I270">
            <v>28.5</v>
          </cell>
          <cell r="J270" t="str">
            <v>陈强</v>
          </cell>
          <cell r="K270">
            <v>29</v>
          </cell>
          <cell r="L270" t="str">
            <v>那士信</v>
          </cell>
          <cell r="M270">
            <v>58</v>
          </cell>
          <cell r="N270" t="str">
            <v>勾中文</v>
          </cell>
          <cell r="O270">
            <v>42</v>
          </cell>
          <cell r="P270" t="str">
            <v>刘壑</v>
          </cell>
        </row>
        <row r="271">
          <cell r="A271" t="str">
            <v>513422200505080042</v>
          </cell>
          <cell r="B271" t="str">
            <v>3</v>
          </cell>
          <cell r="C271" t="str">
            <v>兰英英</v>
          </cell>
          <cell r="D271">
            <v>295</v>
          </cell>
          <cell r="E271">
            <v>83</v>
          </cell>
          <cell r="F271" t="str">
            <v>胡美华</v>
          </cell>
          <cell r="G271">
            <v>29</v>
          </cell>
          <cell r="H271" t="str">
            <v>马俊</v>
          </cell>
          <cell r="I271">
            <v>49</v>
          </cell>
          <cell r="J271" t="str">
            <v>陈强</v>
          </cell>
          <cell r="K271">
            <v>42</v>
          </cell>
          <cell r="L271" t="str">
            <v>那士信</v>
          </cell>
          <cell r="M271">
            <v>46</v>
          </cell>
          <cell r="N271" t="str">
            <v>熊治国</v>
          </cell>
          <cell r="O271">
            <v>46</v>
          </cell>
          <cell r="P271" t="str">
            <v>胡柔殳</v>
          </cell>
        </row>
        <row r="272">
          <cell r="A272" t="str">
            <v>513422200203110920</v>
          </cell>
          <cell r="B272" t="str">
            <v>2</v>
          </cell>
          <cell r="C272" t="str">
            <v>杨国兰</v>
          </cell>
          <cell r="D272">
            <v>294</v>
          </cell>
          <cell r="E272">
            <v>77</v>
          </cell>
          <cell r="F272" t="str">
            <v>格绒燚西</v>
          </cell>
          <cell r="G272">
            <v>46</v>
          </cell>
          <cell r="H272" t="str">
            <v>王江</v>
          </cell>
          <cell r="I272">
            <v>39</v>
          </cell>
          <cell r="J272" t="str">
            <v>陈强</v>
          </cell>
          <cell r="K272">
            <v>45</v>
          </cell>
          <cell r="L272" t="str">
            <v>那士信</v>
          </cell>
          <cell r="M272">
            <v>47</v>
          </cell>
          <cell r="N272" t="str">
            <v>勾中文</v>
          </cell>
          <cell r="O272">
            <v>40</v>
          </cell>
          <cell r="P272" t="str">
            <v>刘壑</v>
          </cell>
        </row>
        <row r="273">
          <cell r="A273" t="str">
            <v>513422200304156020</v>
          </cell>
          <cell r="B273" t="str">
            <v>4</v>
          </cell>
          <cell r="C273" t="str">
            <v>朗色拉初</v>
          </cell>
          <cell r="D273">
            <v>291.5</v>
          </cell>
          <cell r="E273">
            <v>80</v>
          </cell>
          <cell r="F273" t="str">
            <v>周菊明</v>
          </cell>
          <cell r="G273">
            <v>59</v>
          </cell>
          <cell r="H273" t="str">
            <v>王江</v>
          </cell>
          <cell r="I273">
            <v>43.5</v>
          </cell>
          <cell r="J273" t="str">
            <v>王图雄</v>
          </cell>
          <cell r="K273">
            <v>26</v>
          </cell>
          <cell r="L273" t="str">
            <v>马巫各</v>
          </cell>
          <cell r="M273">
            <v>45</v>
          </cell>
          <cell r="N273" t="str">
            <v>杨琴</v>
          </cell>
          <cell r="O273">
            <v>38</v>
          </cell>
          <cell r="P273" t="str">
            <v>刘壑</v>
          </cell>
        </row>
        <row r="274">
          <cell r="A274" t="str">
            <v>513422200312230024</v>
          </cell>
          <cell r="B274" t="str">
            <v>4</v>
          </cell>
          <cell r="C274" t="str">
            <v>马海瑛</v>
          </cell>
          <cell r="D274">
            <v>286</v>
          </cell>
          <cell r="E274">
            <v>76</v>
          </cell>
          <cell r="F274" t="str">
            <v>周菊明</v>
          </cell>
          <cell r="G274">
            <v>49</v>
          </cell>
          <cell r="H274" t="str">
            <v>王江</v>
          </cell>
          <cell r="I274">
            <v>61</v>
          </cell>
          <cell r="J274" t="str">
            <v>王图雄</v>
          </cell>
          <cell r="K274">
            <v>21</v>
          </cell>
          <cell r="L274" t="str">
            <v>马巫各</v>
          </cell>
          <cell r="M274">
            <v>53</v>
          </cell>
          <cell r="N274" t="str">
            <v>杨琴</v>
          </cell>
          <cell r="O274">
            <v>26</v>
          </cell>
          <cell r="P274" t="str">
            <v>刘壑</v>
          </cell>
        </row>
        <row r="275">
          <cell r="A275" t="str">
            <v>513422200212242116</v>
          </cell>
          <cell r="B275" t="str">
            <v>3</v>
          </cell>
          <cell r="C275" t="str">
            <v>次里旦珠</v>
          </cell>
          <cell r="D275">
            <v>285.5</v>
          </cell>
          <cell r="E275">
            <v>57</v>
          </cell>
          <cell r="F275" t="str">
            <v>胡美华</v>
          </cell>
          <cell r="G275">
            <v>52</v>
          </cell>
          <cell r="H275" t="str">
            <v>马俊</v>
          </cell>
          <cell r="I275">
            <v>72.5</v>
          </cell>
          <cell r="J275" t="str">
            <v>陈强</v>
          </cell>
          <cell r="K275">
            <v>34</v>
          </cell>
          <cell r="L275" t="str">
            <v>那士信</v>
          </cell>
          <cell r="M275">
            <v>34</v>
          </cell>
          <cell r="N275" t="str">
            <v>熊治国</v>
          </cell>
          <cell r="O275">
            <v>36</v>
          </cell>
          <cell r="P275" t="str">
            <v>胡柔殳</v>
          </cell>
        </row>
        <row r="276">
          <cell r="A276" t="str">
            <v>513422199905064222</v>
          </cell>
          <cell r="B276" t="str">
            <v>2</v>
          </cell>
          <cell r="C276" t="str">
            <v>央青祝玛</v>
          </cell>
          <cell r="D276">
            <v>275</v>
          </cell>
          <cell r="E276">
            <v>64</v>
          </cell>
          <cell r="F276" t="str">
            <v>格绒燚西</v>
          </cell>
          <cell r="G276">
            <v>52</v>
          </cell>
          <cell r="H276" t="str">
            <v>王江</v>
          </cell>
          <cell r="I276">
            <v>66</v>
          </cell>
          <cell r="J276" t="str">
            <v>陈强</v>
          </cell>
          <cell r="K276">
            <v>30</v>
          </cell>
          <cell r="L276" t="str">
            <v>那士信</v>
          </cell>
          <cell r="M276">
            <v>38</v>
          </cell>
          <cell r="N276" t="str">
            <v>勾中文</v>
          </cell>
          <cell r="O276">
            <v>25</v>
          </cell>
          <cell r="P276" t="str">
            <v>刘壑</v>
          </cell>
        </row>
        <row r="277">
          <cell r="A277" t="str">
            <v>513422200108142318</v>
          </cell>
          <cell r="B277" t="str">
            <v>4</v>
          </cell>
          <cell r="C277" t="str">
            <v>杨晓红</v>
          </cell>
          <cell r="D277">
            <v>272.5</v>
          </cell>
          <cell r="E277">
            <v>72</v>
          </cell>
          <cell r="F277" t="str">
            <v>周菊明</v>
          </cell>
          <cell r="G277">
            <v>45</v>
          </cell>
          <cell r="H277" t="str">
            <v>王江</v>
          </cell>
          <cell r="I277">
            <v>36.5</v>
          </cell>
          <cell r="J277" t="str">
            <v>王图雄</v>
          </cell>
          <cell r="K277">
            <v>37</v>
          </cell>
          <cell r="L277" t="str">
            <v>马巫各</v>
          </cell>
          <cell r="M277">
            <v>42</v>
          </cell>
          <cell r="N277" t="str">
            <v>杨琴</v>
          </cell>
          <cell r="O277">
            <v>40</v>
          </cell>
          <cell r="P277" t="str">
            <v>刘壑</v>
          </cell>
        </row>
        <row r="278">
          <cell r="A278" t="str">
            <v>513422200303260010</v>
          </cell>
          <cell r="B278" t="str">
            <v>5</v>
          </cell>
          <cell r="C278" t="str">
            <v>巴桑吉米</v>
          </cell>
          <cell r="D278">
            <v>231</v>
          </cell>
          <cell r="E278">
            <v>72</v>
          </cell>
          <cell r="F278" t="str">
            <v>周菊明</v>
          </cell>
          <cell r="G278">
            <v>35</v>
          </cell>
          <cell r="H278" t="str">
            <v>赵云川</v>
          </cell>
          <cell r="I278">
            <v>31</v>
          </cell>
          <cell r="J278" t="str">
            <v>张翠莲</v>
          </cell>
          <cell r="K278">
            <v>39</v>
          </cell>
          <cell r="L278" t="str">
            <v>杨艳</v>
          </cell>
          <cell r="M278">
            <v>35</v>
          </cell>
          <cell r="N278" t="str">
            <v>熊治国</v>
          </cell>
          <cell r="O278">
            <v>19</v>
          </cell>
          <cell r="P278" t="str">
            <v>邓倩</v>
          </cell>
        </row>
        <row r="279">
          <cell r="A279" t="str">
            <v>513422199705210520</v>
          </cell>
          <cell r="B279" t="str">
            <v>1</v>
          </cell>
          <cell r="C279" t="str">
            <v>韩梅</v>
          </cell>
          <cell r="D279">
            <v>0</v>
          </cell>
          <cell r="E279"/>
          <cell r="F279" t="str">
            <v>格绒燚西</v>
          </cell>
          <cell r="G279"/>
          <cell r="H279" t="str">
            <v>马俊</v>
          </cell>
          <cell r="I279"/>
          <cell r="J279" t="str">
            <v>拉初</v>
          </cell>
          <cell r="K279"/>
          <cell r="L279" t="str">
            <v>纪春权</v>
          </cell>
          <cell r="M279"/>
          <cell r="N279" t="str">
            <v>杨琴</v>
          </cell>
          <cell r="O279"/>
          <cell r="P279" t="str">
            <v>邓倩</v>
          </cell>
        </row>
        <row r="280">
          <cell r="A280" t="str">
            <v>513422200403086849</v>
          </cell>
          <cell r="B280" t="str">
            <v>2</v>
          </cell>
          <cell r="C280" t="str">
            <v>严小冯</v>
          </cell>
          <cell r="D280">
            <v>0</v>
          </cell>
          <cell r="E280"/>
          <cell r="F280" t="str">
            <v>格绒燚西</v>
          </cell>
          <cell r="G280"/>
          <cell r="H280" t="str">
            <v>王江</v>
          </cell>
          <cell r="I280"/>
          <cell r="J280" t="str">
            <v>陈强</v>
          </cell>
          <cell r="K280"/>
          <cell r="L280" t="str">
            <v>那士信</v>
          </cell>
          <cell r="M280"/>
          <cell r="N280" t="str">
            <v>勾中文</v>
          </cell>
          <cell r="O280"/>
          <cell r="P280" t="str">
            <v>刘壑</v>
          </cell>
        </row>
        <row r="281">
          <cell r="A281" t="str">
            <v>513422200608012122</v>
          </cell>
          <cell r="B281" t="str">
            <v>10</v>
          </cell>
          <cell r="C281" t="str">
            <v>马小叶</v>
          </cell>
          <cell r="D281">
            <v>629.5</v>
          </cell>
          <cell r="E281">
            <v>90</v>
          </cell>
          <cell r="F281" t="str">
            <v>陈丽娇</v>
          </cell>
          <cell r="G281">
            <v>135</v>
          </cell>
          <cell r="H281" t="str">
            <v>刘宗林</v>
          </cell>
          <cell r="I281">
            <v>121.5</v>
          </cell>
          <cell r="J281" t="str">
            <v>拉初</v>
          </cell>
          <cell r="K281">
            <v>97</v>
          </cell>
          <cell r="L281" t="str">
            <v>王友春</v>
          </cell>
          <cell r="M281">
            <v>94</v>
          </cell>
          <cell r="N281" t="str">
            <v>叶小军</v>
          </cell>
          <cell r="O281">
            <v>92</v>
          </cell>
          <cell r="P281" t="str">
            <v>高琴</v>
          </cell>
        </row>
        <row r="282">
          <cell r="A282" t="str">
            <v>513422200408220015</v>
          </cell>
          <cell r="B282" t="str">
            <v>10</v>
          </cell>
          <cell r="C282" t="str">
            <v>幸家骋</v>
          </cell>
          <cell r="D282">
            <v>616.5</v>
          </cell>
          <cell r="E282">
            <v>95</v>
          </cell>
          <cell r="F282" t="str">
            <v>陈丽娇</v>
          </cell>
          <cell r="G282">
            <v>139</v>
          </cell>
          <cell r="H282" t="str">
            <v>刘宗林</v>
          </cell>
          <cell r="I282">
            <v>114.5</v>
          </cell>
          <cell r="J282" t="str">
            <v>拉初</v>
          </cell>
          <cell r="K282">
            <v>98</v>
          </cell>
          <cell r="L282" t="str">
            <v>王友春</v>
          </cell>
          <cell r="M282">
            <v>84</v>
          </cell>
          <cell r="N282" t="str">
            <v>叶小军</v>
          </cell>
          <cell r="O282">
            <v>86</v>
          </cell>
          <cell r="P282" t="str">
            <v>高琴</v>
          </cell>
        </row>
        <row r="283">
          <cell r="A283" t="str">
            <v>513422200203041910</v>
          </cell>
          <cell r="B283" t="str">
            <v>11</v>
          </cell>
          <cell r="C283" t="str">
            <v>王尼古</v>
          </cell>
          <cell r="D283">
            <v>602.5</v>
          </cell>
          <cell r="E283">
            <v>93</v>
          </cell>
          <cell r="F283" t="str">
            <v>易涛</v>
          </cell>
          <cell r="G283">
            <v>124</v>
          </cell>
          <cell r="H283" t="str">
            <v>央宗娜姆</v>
          </cell>
          <cell r="I283">
            <v>116.5</v>
          </cell>
          <cell r="J283" t="str">
            <v>曾佳瑶</v>
          </cell>
          <cell r="K283">
            <v>98</v>
          </cell>
          <cell r="L283" t="str">
            <v>赵建超</v>
          </cell>
          <cell r="M283">
            <v>84</v>
          </cell>
          <cell r="N283" t="str">
            <v>万饶</v>
          </cell>
          <cell r="O283">
            <v>87</v>
          </cell>
          <cell r="P283" t="str">
            <v>张弘</v>
          </cell>
        </row>
        <row r="284">
          <cell r="A284" t="str">
            <v>513422200403133414</v>
          </cell>
          <cell r="B284" t="str">
            <v>10</v>
          </cell>
          <cell r="C284" t="str">
            <v>杨明</v>
          </cell>
          <cell r="D284">
            <v>601</v>
          </cell>
          <cell r="E284">
            <v>90</v>
          </cell>
          <cell r="F284" t="str">
            <v>陈丽娇</v>
          </cell>
          <cell r="G284">
            <v>137</v>
          </cell>
          <cell r="H284" t="str">
            <v>刘宗林</v>
          </cell>
          <cell r="I284">
            <v>106</v>
          </cell>
          <cell r="J284" t="str">
            <v>拉初</v>
          </cell>
          <cell r="K284">
            <v>98</v>
          </cell>
          <cell r="L284" t="str">
            <v>王友春</v>
          </cell>
          <cell r="M284">
            <v>85</v>
          </cell>
          <cell r="N284" t="str">
            <v>叶小军</v>
          </cell>
          <cell r="O284">
            <v>85</v>
          </cell>
          <cell r="P284" t="str">
            <v>高琴</v>
          </cell>
        </row>
        <row r="285">
          <cell r="A285" t="str">
            <v>513422200303102127</v>
          </cell>
          <cell r="B285" t="str">
            <v>11</v>
          </cell>
          <cell r="C285" t="str">
            <v>益西央宗</v>
          </cell>
          <cell r="D285">
            <v>601</v>
          </cell>
          <cell r="E285">
            <v>103</v>
          </cell>
          <cell r="F285" t="str">
            <v>易涛</v>
          </cell>
          <cell r="G285">
            <v>125</v>
          </cell>
          <cell r="H285" t="str">
            <v>央宗娜姆</v>
          </cell>
          <cell r="I285">
            <v>115</v>
          </cell>
          <cell r="J285" t="str">
            <v>曾佳瑶</v>
          </cell>
          <cell r="K285">
            <v>90</v>
          </cell>
          <cell r="L285" t="str">
            <v>赵建超</v>
          </cell>
          <cell r="M285">
            <v>75</v>
          </cell>
          <cell r="N285" t="str">
            <v>万饶</v>
          </cell>
          <cell r="O285">
            <v>93</v>
          </cell>
          <cell r="P285" t="str">
            <v>张弘</v>
          </cell>
        </row>
        <row r="286">
          <cell r="A286" t="str">
            <v>513422200407250925</v>
          </cell>
          <cell r="B286" t="str">
            <v>11</v>
          </cell>
          <cell r="C286" t="str">
            <v>熊思琦</v>
          </cell>
          <cell r="D286">
            <v>576.5</v>
          </cell>
          <cell r="E286">
            <v>89</v>
          </cell>
          <cell r="F286" t="str">
            <v>易涛</v>
          </cell>
          <cell r="G286">
            <v>121</v>
          </cell>
          <cell r="H286" t="str">
            <v>央宗娜姆</v>
          </cell>
          <cell r="I286">
            <v>117.5</v>
          </cell>
          <cell r="J286" t="str">
            <v>曾佳瑶</v>
          </cell>
          <cell r="K286">
            <v>80</v>
          </cell>
          <cell r="L286" t="str">
            <v>赵建超</v>
          </cell>
          <cell r="M286">
            <v>73</v>
          </cell>
          <cell r="N286" t="str">
            <v>万饶</v>
          </cell>
          <cell r="O286">
            <v>96</v>
          </cell>
          <cell r="P286" t="str">
            <v>张弘</v>
          </cell>
        </row>
        <row r="287">
          <cell r="A287" t="str">
            <v>513422200305155820</v>
          </cell>
          <cell r="B287" t="str">
            <v>10</v>
          </cell>
          <cell r="C287" t="str">
            <v>苏朗珍呷</v>
          </cell>
          <cell r="D287">
            <v>571</v>
          </cell>
          <cell r="E287">
            <v>114</v>
          </cell>
          <cell r="F287" t="str">
            <v>陈丽娇</v>
          </cell>
          <cell r="G287">
            <v>123</v>
          </cell>
          <cell r="H287" t="str">
            <v>刘宗林</v>
          </cell>
          <cell r="I287">
            <v>109</v>
          </cell>
          <cell r="J287" t="str">
            <v>拉初</v>
          </cell>
          <cell r="K287">
            <v>74</v>
          </cell>
          <cell r="L287" t="str">
            <v>王友春</v>
          </cell>
          <cell r="M287">
            <v>66</v>
          </cell>
          <cell r="N287" t="str">
            <v>叶小军</v>
          </cell>
          <cell r="O287">
            <v>85</v>
          </cell>
          <cell r="P287" t="str">
            <v>高琴</v>
          </cell>
        </row>
        <row r="288">
          <cell r="A288" t="str">
            <v>51342220020215231X</v>
          </cell>
          <cell r="B288" t="str">
            <v>11</v>
          </cell>
          <cell r="C288" t="str">
            <v>次尔杜基</v>
          </cell>
          <cell r="D288">
            <v>569</v>
          </cell>
          <cell r="E288">
            <v>94</v>
          </cell>
          <cell r="F288" t="str">
            <v>易涛</v>
          </cell>
          <cell r="G288">
            <v>110</v>
          </cell>
          <cell r="H288" t="str">
            <v>央宗娜姆</v>
          </cell>
          <cell r="I288">
            <v>105</v>
          </cell>
          <cell r="J288" t="str">
            <v>曾佳瑶</v>
          </cell>
          <cell r="K288">
            <v>96</v>
          </cell>
          <cell r="L288" t="str">
            <v>赵建超</v>
          </cell>
          <cell r="M288">
            <v>81</v>
          </cell>
          <cell r="N288" t="str">
            <v>万饶</v>
          </cell>
          <cell r="O288">
            <v>83</v>
          </cell>
          <cell r="P288" t="str">
            <v>张弘</v>
          </cell>
        </row>
        <row r="289">
          <cell r="A289" t="str">
            <v>513422200206056421</v>
          </cell>
          <cell r="B289" t="str">
            <v>10</v>
          </cell>
          <cell r="C289" t="str">
            <v>益西其珍</v>
          </cell>
          <cell r="D289">
            <v>560</v>
          </cell>
          <cell r="E289">
            <v>105</v>
          </cell>
          <cell r="F289" t="str">
            <v>陈丽娇</v>
          </cell>
          <cell r="G289">
            <v>115</v>
          </cell>
          <cell r="H289" t="str">
            <v>刘宗林</v>
          </cell>
          <cell r="I289">
            <v>95</v>
          </cell>
          <cell r="J289" t="str">
            <v>拉初</v>
          </cell>
          <cell r="K289">
            <v>90</v>
          </cell>
          <cell r="L289" t="str">
            <v>王友春</v>
          </cell>
          <cell r="M289">
            <v>68</v>
          </cell>
          <cell r="N289" t="str">
            <v>叶小军</v>
          </cell>
          <cell r="O289">
            <v>87</v>
          </cell>
          <cell r="P289" t="str">
            <v>高琴</v>
          </cell>
        </row>
        <row r="290">
          <cell r="A290" t="str">
            <v>513423200109123975</v>
          </cell>
          <cell r="B290" t="str">
            <v>10</v>
          </cell>
          <cell r="C290" t="str">
            <v>毛青发</v>
          </cell>
          <cell r="D290">
            <v>559</v>
          </cell>
          <cell r="E290">
            <v>88</v>
          </cell>
          <cell r="F290" t="str">
            <v>陈丽娇</v>
          </cell>
          <cell r="G290">
            <v>105</v>
          </cell>
          <cell r="H290" t="str">
            <v>刘宗林</v>
          </cell>
          <cell r="I290">
            <v>101</v>
          </cell>
          <cell r="J290" t="str">
            <v>拉初</v>
          </cell>
          <cell r="K290">
            <v>95</v>
          </cell>
          <cell r="L290" t="str">
            <v>王友春</v>
          </cell>
          <cell r="M290">
            <v>82</v>
          </cell>
          <cell r="N290" t="str">
            <v>叶小军</v>
          </cell>
          <cell r="O290">
            <v>88</v>
          </cell>
          <cell r="P290" t="str">
            <v>高琴</v>
          </cell>
        </row>
        <row r="291">
          <cell r="A291" t="str">
            <v>51342220040127212X</v>
          </cell>
          <cell r="B291" t="str">
            <v>10</v>
          </cell>
          <cell r="C291" t="str">
            <v>赵云霞</v>
          </cell>
          <cell r="D291">
            <v>559</v>
          </cell>
          <cell r="E291">
            <v>103</v>
          </cell>
          <cell r="F291" t="str">
            <v>陈丽娇</v>
          </cell>
          <cell r="G291">
            <v>129</v>
          </cell>
          <cell r="H291" t="str">
            <v>刘宗林</v>
          </cell>
          <cell r="I291">
            <v>94</v>
          </cell>
          <cell r="J291" t="str">
            <v>拉初</v>
          </cell>
          <cell r="K291">
            <v>78</v>
          </cell>
          <cell r="L291" t="str">
            <v>王友春</v>
          </cell>
          <cell r="M291">
            <v>73</v>
          </cell>
          <cell r="N291" t="str">
            <v>叶小军</v>
          </cell>
          <cell r="O291">
            <v>82</v>
          </cell>
          <cell r="P291" t="str">
            <v>高琴</v>
          </cell>
        </row>
        <row r="292">
          <cell r="A292" t="str">
            <v>513422200212064217</v>
          </cell>
          <cell r="B292" t="str">
            <v>10</v>
          </cell>
          <cell r="C292" t="str">
            <v>次仁杜基</v>
          </cell>
          <cell r="D292">
            <v>559</v>
          </cell>
          <cell r="E292">
            <v>86</v>
          </cell>
          <cell r="F292" t="str">
            <v>陈丽娇</v>
          </cell>
          <cell r="G292">
            <v>133</v>
          </cell>
          <cell r="H292" t="str">
            <v>刘宗林</v>
          </cell>
          <cell r="I292">
            <v>105</v>
          </cell>
          <cell r="J292" t="str">
            <v>拉初</v>
          </cell>
          <cell r="K292">
            <v>94</v>
          </cell>
          <cell r="L292" t="str">
            <v>王友春</v>
          </cell>
          <cell r="M292">
            <v>61</v>
          </cell>
          <cell r="N292" t="str">
            <v>叶小军</v>
          </cell>
          <cell r="O292">
            <v>80</v>
          </cell>
          <cell r="P292" t="str">
            <v>高琴</v>
          </cell>
        </row>
        <row r="293">
          <cell r="A293" t="str">
            <v>513422200111143813</v>
          </cell>
          <cell r="B293" t="str">
            <v>10</v>
          </cell>
          <cell r="C293" t="str">
            <v>陈长顺</v>
          </cell>
          <cell r="D293">
            <v>554</v>
          </cell>
          <cell r="E293">
            <v>96</v>
          </cell>
          <cell r="F293" t="str">
            <v>陈丽娇</v>
          </cell>
          <cell r="G293">
            <v>116</v>
          </cell>
          <cell r="H293" t="str">
            <v>刘宗林</v>
          </cell>
          <cell r="I293">
            <v>94</v>
          </cell>
          <cell r="J293" t="str">
            <v>拉初</v>
          </cell>
          <cell r="K293">
            <v>96</v>
          </cell>
          <cell r="L293" t="str">
            <v>王友春</v>
          </cell>
          <cell r="M293">
            <v>68</v>
          </cell>
          <cell r="N293" t="str">
            <v>叶小军</v>
          </cell>
          <cell r="O293">
            <v>84</v>
          </cell>
          <cell r="P293" t="str">
            <v>高琴</v>
          </cell>
        </row>
        <row r="294">
          <cell r="A294" t="str">
            <v>513422200201051517</v>
          </cell>
          <cell r="B294" t="str">
            <v>11</v>
          </cell>
          <cell r="C294" t="str">
            <v>马阿卡</v>
          </cell>
          <cell r="D294">
            <v>553.5</v>
          </cell>
          <cell r="E294">
            <v>87</v>
          </cell>
          <cell r="F294" t="str">
            <v>易涛</v>
          </cell>
          <cell r="G294">
            <v>97</v>
          </cell>
          <cell r="H294" t="str">
            <v>央宗娜姆</v>
          </cell>
          <cell r="I294">
            <v>92.5</v>
          </cell>
          <cell r="J294" t="str">
            <v>曾佳瑶</v>
          </cell>
          <cell r="K294">
            <v>96</v>
          </cell>
          <cell r="L294" t="str">
            <v>赵建超</v>
          </cell>
          <cell r="M294">
            <v>92</v>
          </cell>
          <cell r="N294" t="str">
            <v>万饶</v>
          </cell>
          <cell r="O294">
            <v>89</v>
          </cell>
          <cell r="P294" t="str">
            <v>张弘</v>
          </cell>
        </row>
        <row r="295">
          <cell r="A295" t="str">
            <v>513422200401151117</v>
          </cell>
          <cell r="B295" t="str">
            <v>10</v>
          </cell>
          <cell r="C295" t="str">
            <v>安正伟</v>
          </cell>
          <cell r="D295">
            <v>549.5</v>
          </cell>
          <cell r="E295">
            <v>96</v>
          </cell>
          <cell r="F295" t="str">
            <v>陈丽娇</v>
          </cell>
          <cell r="G295">
            <v>120</v>
          </cell>
          <cell r="H295" t="str">
            <v>刘宗林</v>
          </cell>
          <cell r="I295">
            <v>109.5</v>
          </cell>
          <cell r="J295" t="str">
            <v>拉初</v>
          </cell>
          <cell r="K295">
            <v>77</v>
          </cell>
          <cell r="L295" t="str">
            <v>王友春</v>
          </cell>
          <cell r="M295">
            <v>68</v>
          </cell>
          <cell r="N295" t="str">
            <v>叶小军</v>
          </cell>
          <cell r="O295">
            <v>79</v>
          </cell>
          <cell r="P295" t="str">
            <v>高琴</v>
          </cell>
        </row>
        <row r="296">
          <cell r="A296" t="str">
            <v>513422200211302922</v>
          </cell>
          <cell r="B296" t="str">
            <v>11</v>
          </cell>
          <cell r="C296" t="str">
            <v>黄寒霜</v>
          </cell>
          <cell r="D296">
            <v>548</v>
          </cell>
          <cell r="E296">
            <v>102</v>
          </cell>
          <cell r="F296" t="str">
            <v>易涛</v>
          </cell>
          <cell r="G296">
            <v>118</v>
          </cell>
          <cell r="H296" t="str">
            <v>央宗娜姆</v>
          </cell>
          <cell r="I296">
            <v>109</v>
          </cell>
          <cell r="J296" t="str">
            <v>曾佳瑶</v>
          </cell>
          <cell r="K296">
            <v>78</v>
          </cell>
          <cell r="L296" t="str">
            <v>赵建超</v>
          </cell>
          <cell r="M296">
            <v>64</v>
          </cell>
          <cell r="N296" t="str">
            <v>万饶</v>
          </cell>
          <cell r="O296">
            <v>77</v>
          </cell>
          <cell r="P296" t="str">
            <v>张弘</v>
          </cell>
        </row>
        <row r="297">
          <cell r="A297" t="str">
            <v>513422200407091522</v>
          </cell>
          <cell r="B297" t="str">
            <v>11</v>
          </cell>
          <cell r="C297" t="str">
            <v>杨丹姆</v>
          </cell>
          <cell r="D297">
            <v>546.5</v>
          </cell>
          <cell r="E297">
            <v>98</v>
          </cell>
          <cell r="F297" t="str">
            <v>易涛</v>
          </cell>
          <cell r="G297">
            <v>116</v>
          </cell>
          <cell r="H297" t="str">
            <v>央宗娜姆</v>
          </cell>
          <cell r="I297">
            <v>114.5</v>
          </cell>
          <cell r="J297" t="str">
            <v>曾佳瑶</v>
          </cell>
          <cell r="K297">
            <v>86</v>
          </cell>
          <cell r="L297" t="str">
            <v>赵建超</v>
          </cell>
          <cell r="M297">
            <v>49</v>
          </cell>
          <cell r="N297" t="str">
            <v>万饶</v>
          </cell>
          <cell r="O297">
            <v>83</v>
          </cell>
          <cell r="P297" t="str">
            <v>张弘</v>
          </cell>
        </row>
        <row r="298">
          <cell r="A298" t="str">
            <v>513422199909102126</v>
          </cell>
          <cell r="B298" t="str">
            <v>10</v>
          </cell>
          <cell r="C298" t="str">
            <v>王翠</v>
          </cell>
          <cell r="D298">
            <v>543</v>
          </cell>
          <cell r="E298">
            <v>101</v>
          </cell>
          <cell r="F298" t="str">
            <v>陈丽娇</v>
          </cell>
          <cell r="G298">
            <v>95</v>
          </cell>
          <cell r="H298" t="str">
            <v>刘宗林</v>
          </cell>
          <cell r="I298">
            <v>110</v>
          </cell>
          <cell r="J298" t="str">
            <v>拉初</v>
          </cell>
          <cell r="K298">
            <v>92</v>
          </cell>
          <cell r="L298" t="str">
            <v>王友春</v>
          </cell>
          <cell r="M298">
            <v>64</v>
          </cell>
          <cell r="N298" t="str">
            <v>叶小军</v>
          </cell>
          <cell r="O298">
            <v>81</v>
          </cell>
          <cell r="P298" t="str">
            <v>高琴</v>
          </cell>
        </row>
        <row r="299">
          <cell r="A299" t="str">
            <v>513422200310111910</v>
          </cell>
          <cell r="B299" t="str">
            <v>11</v>
          </cell>
          <cell r="C299" t="str">
            <v>马海龙</v>
          </cell>
          <cell r="D299">
            <v>543</v>
          </cell>
          <cell r="E299">
            <v>94</v>
          </cell>
          <cell r="F299" t="str">
            <v>易涛</v>
          </cell>
          <cell r="G299">
            <v>128</v>
          </cell>
          <cell r="H299" t="str">
            <v>央宗娜姆</v>
          </cell>
          <cell r="I299">
            <v>77</v>
          </cell>
          <cell r="J299" t="str">
            <v>曾佳瑶</v>
          </cell>
          <cell r="K299">
            <v>93</v>
          </cell>
          <cell r="L299" t="str">
            <v>赵建超</v>
          </cell>
          <cell r="M299">
            <v>63</v>
          </cell>
          <cell r="N299" t="str">
            <v>万饶</v>
          </cell>
          <cell r="O299">
            <v>88</v>
          </cell>
          <cell r="P299" t="str">
            <v>张弘</v>
          </cell>
        </row>
        <row r="300">
          <cell r="A300" t="str">
            <v>513422200301105615</v>
          </cell>
          <cell r="B300" t="str">
            <v>11</v>
          </cell>
          <cell r="C300" t="str">
            <v>邱子卡</v>
          </cell>
          <cell r="D300">
            <v>540.5</v>
          </cell>
          <cell r="E300">
            <v>96</v>
          </cell>
          <cell r="F300" t="str">
            <v>易涛</v>
          </cell>
          <cell r="G300">
            <v>117</v>
          </cell>
          <cell r="H300" t="str">
            <v>央宗娜姆</v>
          </cell>
          <cell r="I300">
            <v>106.5</v>
          </cell>
          <cell r="J300" t="str">
            <v>曾佳瑶</v>
          </cell>
          <cell r="K300">
            <v>88</v>
          </cell>
          <cell r="L300" t="str">
            <v>赵建超</v>
          </cell>
          <cell r="M300">
            <v>49</v>
          </cell>
          <cell r="N300" t="str">
            <v>万饶</v>
          </cell>
          <cell r="O300">
            <v>84</v>
          </cell>
          <cell r="P300" t="str">
            <v>张弘</v>
          </cell>
        </row>
        <row r="301">
          <cell r="A301" t="str">
            <v>513422200311190016</v>
          </cell>
          <cell r="B301" t="str">
            <v>10</v>
          </cell>
          <cell r="C301" t="str">
            <v>嘉萨石佳</v>
          </cell>
          <cell r="D301">
            <v>536.5</v>
          </cell>
          <cell r="E301">
            <v>96</v>
          </cell>
          <cell r="F301" t="str">
            <v>陈丽娇</v>
          </cell>
          <cell r="G301">
            <v>100</v>
          </cell>
          <cell r="H301" t="str">
            <v>刘宗林</v>
          </cell>
          <cell r="I301">
            <v>103.5</v>
          </cell>
          <cell r="J301" t="str">
            <v>拉初</v>
          </cell>
          <cell r="K301">
            <v>94</v>
          </cell>
          <cell r="L301" t="str">
            <v>王友春</v>
          </cell>
          <cell r="M301">
            <v>64</v>
          </cell>
          <cell r="N301" t="str">
            <v>叶小军</v>
          </cell>
          <cell r="O301">
            <v>79</v>
          </cell>
          <cell r="P301" t="str">
            <v>高琴</v>
          </cell>
        </row>
        <row r="302">
          <cell r="A302" t="str">
            <v>513422200403050029</v>
          </cell>
          <cell r="B302" t="str">
            <v>11</v>
          </cell>
          <cell r="C302" t="str">
            <v>刘燕</v>
          </cell>
          <cell r="D302">
            <v>535.5</v>
          </cell>
          <cell r="E302">
            <v>105</v>
          </cell>
          <cell r="F302" t="str">
            <v>易涛</v>
          </cell>
          <cell r="G302">
            <v>129</v>
          </cell>
          <cell r="H302" t="str">
            <v>央宗娜姆</v>
          </cell>
          <cell r="I302">
            <v>111.5</v>
          </cell>
          <cell r="J302" t="str">
            <v>曾佳瑶</v>
          </cell>
          <cell r="K302">
            <v>68</v>
          </cell>
          <cell r="L302" t="str">
            <v>赵建超</v>
          </cell>
          <cell r="M302">
            <v>49</v>
          </cell>
          <cell r="N302" t="str">
            <v>万饶</v>
          </cell>
          <cell r="O302">
            <v>73</v>
          </cell>
          <cell r="P302" t="str">
            <v>张弘</v>
          </cell>
        </row>
        <row r="303">
          <cell r="A303" t="str">
            <v>513422200405162120</v>
          </cell>
          <cell r="B303" t="str">
            <v>10</v>
          </cell>
          <cell r="C303" t="str">
            <v>杨大青</v>
          </cell>
          <cell r="D303">
            <v>534</v>
          </cell>
          <cell r="E303">
            <v>97</v>
          </cell>
          <cell r="F303" t="str">
            <v>陈丽娇</v>
          </cell>
          <cell r="G303">
            <v>118</v>
          </cell>
          <cell r="H303" t="str">
            <v>刘宗林</v>
          </cell>
          <cell r="I303">
            <v>110</v>
          </cell>
          <cell r="J303" t="str">
            <v>拉初</v>
          </cell>
          <cell r="K303">
            <v>74</v>
          </cell>
          <cell r="L303" t="str">
            <v>王友春</v>
          </cell>
          <cell r="M303">
            <v>60</v>
          </cell>
          <cell r="N303" t="str">
            <v>叶小军</v>
          </cell>
          <cell r="O303">
            <v>75</v>
          </cell>
          <cell r="P303" t="str">
            <v>高琴</v>
          </cell>
        </row>
        <row r="304">
          <cell r="A304" t="str">
            <v>513422200212270029</v>
          </cell>
          <cell r="B304" t="str">
            <v>10</v>
          </cell>
          <cell r="C304" t="str">
            <v>何忍</v>
          </cell>
          <cell r="D304">
            <v>531.5</v>
          </cell>
          <cell r="E304">
            <v>92</v>
          </cell>
          <cell r="F304" t="str">
            <v>陈丽娇</v>
          </cell>
          <cell r="G304">
            <v>101</v>
          </cell>
          <cell r="H304" t="str">
            <v>刘宗林</v>
          </cell>
          <cell r="I304">
            <v>105.5</v>
          </cell>
          <cell r="J304" t="str">
            <v>拉初</v>
          </cell>
          <cell r="K304">
            <v>84</v>
          </cell>
          <cell r="L304" t="str">
            <v>王友春</v>
          </cell>
          <cell r="M304">
            <v>73</v>
          </cell>
          <cell r="N304" t="str">
            <v>叶小军</v>
          </cell>
          <cell r="O304">
            <v>76</v>
          </cell>
          <cell r="P304" t="str">
            <v>高琴</v>
          </cell>
        </row>
        <row r="305">
          <cell r="A305" t="str">
            <v>513422200404110046</v>
          </cell>
          <cell r="B305" t="str">
            <v>10</v>
          </cell>
          <cell r="C305" t="str">
            <v>呷绒祝玛</v>
          </cell>
          <cell r="D305">
            <v>531</v>
          </cell>
          <cell r="E305">
            <v>102</v>
          </cell>
          <cell r="F305" t="str">
            <v>陈丽娇</v>
          </cell>
          <cell r="G305">
            <v>118</v>
          </cell>
          <cell r="H305" t="str">
            <v>刘宗林</v>
          </cell>
          <cell r="I305">
            <v>101</v>
          </cell>
          <cell r="J305" t="str">
            <v>拉初</v>
          </cell>
          <cell r="K305">
            <v>78</v>
          </cell>
          <cell r="L305" t="str">
            <v>王友春</v>
          </cell>
          <cell r="M305">
            <v>53</v>
          </cell>
          <cell r="N305" t="str">
            <v>叶小军</v>
          </cell>
          <cell r="O305">
            <v>79</v>
          </cell>
          <cell r="P305" t="str">
            <v>高琴</v>
          </cell>
        </row>
        <row r="306">
          <cell r="A306" t="str">
            <v>513422200309170729</v>
          </cell>
          <cell r="B306" t="str">
            <v>10</v>
          </cell>
          <cell r="C306" t="str">
            <v>兰楠</v>
          </cell>
          <cell r="D306">
            <v>529.5</v>
          </cell>
          <cell r="E306">
            <v>93</v>
          </cell>
          <cell r="F306" t="str">
            <v>陈丽娇</v>
          </cell>
          <cell r="G306">
            <v>105</v>
          </cell>
          <cell r="H306" t="str">
            <v>刘宗林</v>
          </cell>
          <cell r="I306">
            <v>89.5</v>
          </cell>
          <cell r="J306" t="str">
            <v>拉初</v>
          </cell>
          <cell r="K306">
            <v>77</v>
          </cell>
          <cell r="L306" t="str">
            <v>王友春</v>
          </cell>
          <cell r="M306">
            <v>78</v>
          </cell>
          <cell r="N306" t="str">
            <v>叶小军</v>
          </cell>
          <cell r="O306">
            <v>87</v>
          </cell>
          <cell r="P306" t="str">
            <v>高琴</v>
          </cell>
        </row>
        <row r="307">
          <cell r="A307" t="str">
            <v>513422200304117021</v>
          </cell>
          <cell r="B307" t="str">
            <v>10</v>
          </cell>
          <cell r="C307" t="str">
            <v>降央祝玛</v>
          </cell>
          <cell r="D307">
            <v>528.5</v>
          </cell>
          <cell r="E307">
            <v>89</v>
          </cell>
          <cell r="F307" t="str">
            <v>陈丽娇</v>
          </cell>
          <cell r="G307">
            <v>114</v>
          </cell>
          <cell r="H307" t="str">
            <v>刘宗林</v>
          </cell>
          <cell r="I307">
            <v>109.5</v>
          </cell>
          <cell r="J307" t="str">
            <v>拉初</v>
          </cell>
          <cell r="K307">
            <v>79</v>
          </cell>
          <cell r="L307" t="str">
            <v>王友春</v>
          </cell>
          <cell r="M307">
            <v>60</v>
          </cell>
          <cell r="N307" t="str">
            <v>叶小军</v>
          </cell>
          <cell r="O307">
            <v>77</v>
          </cell>
          <cell r="P307" t="str">
            <v>高琴</v>
          </cell>
        </row>
        <row r="308">
          <cell r="A308" t="str">
            <v>513422200304033610</v>
          </cell>
          <cell r="B308" t="str">
            <v>11</v>
          </cell>
          <cell r="C308" t="str">
            <v>付美强</v>
          </cell>
          <cell r="D308">
            <v>524.5</v>
          </cell>
          <cell r="E308">
            <v>106</v>
          </cell>
          <cell r="F308" t="str">
            <v>易涛</v>
          </cell>
          <cell r="G308">
            <v>98</v>
          </cell>
          <cell r="H308" t="str">
            <v>央宗娜姆</v>
          </cell>
          <cell r="I308">
            <v>99.5</v>
          </cell>
          <cell r="J308" t="str">
            <v>曾佳瑶</v>
          </cell>
          <cell r="K308">
            <v>83</v>
          </cell>
          <cell r="L308" t="str">
            <v>赵建超</v>
          </cell>
          <cell r="M308">
            <v>54</v>
          </cell>
          <cell r="N308" t="str">
            <v>万饶</v>
          </cell>
          <cell r="O308">
            <v>84</v>
          </cell>
          <cell r="P308" t="str">
            <v>张弘</v>
          </cell>
        </row>
        <row r="309">
          <cell r="A309" t="str">
            <v>513422200201102716</v>
          </cell>
          <cell r="B309" t="str">
            <v>11</v>
          </cell>
          <cell r="C309" t="str">
            <v>毛元平</v>
          </cell>
          <cell r="D309">
            <v>523.5</v>
          </cell>
          <cell r="E309">
            <v>90</v>
          </cell>
          <cell r="F309" t="str">
            <v>易涛</v>
          </cell>
          <cell r="G309">
            <v>96</v>
          </cell>
          <cell r="H309" t="str">
            <v>央宗娜姆</v>
          </cell>
          <cell r="I309">
            <v>106.5</v>
          </cell>
          <cell r="J309" t="str">
            <v>曾佳瑶</v>
          </cell>
          <cell r="K309">
            <v>86</v>
          </cell>
          <cell r="L309" t="str">
            <v>赵建超</v>
          </cell>
          <cell r="M309">
            <v>55</v>
          </cell>
          <cell r="N309" t="str">
            <v>万饶</v>
          </cell>
          <cell r="O309">
            <v>90</v>
          </cell>
          <cell r="P309" t="str">
            <v>张弘</v>
          </cell>
        </row>
        <row r="310">
          <cell r="A310" t="str">
            <v>513422200301032321</v>
          </cell>
          <cell r="B310" t="str">
            <v>11</v>
          </cell>
          <cell r="C310" t="str">
            <v>吴章林</v>
          </cell>
          <cell r="D310">
            <v>520</v>
          </cell>
          <cell r="E310">
            <v>82</v>
          </cell>
          <cell r="F310" t="str">
            <v>易涛</v>
          </cell>
          <cell r="G310">
            <v>111</v>
          </cell>
          <cell r="H310" t="str">
            <v>央宗娜姆</v>
          </cell>
          <cell r="I310">
            <v>100</v>
          </cell>
          <cell r="J310" t="str">
            <v>曾佳瑶</v>
          </cell>
          <cell r="K310">
            <v>80</v>
          </cell>
          <cell r="L310" t="str">
            <v>赵建超</v>
          </cell>
          <cell r="M310">
            <v>71</v>
          </cell>
          <cell r="N310" t="str">
            <v>万饶</v>
          </cell>
          <cell r="O310">
            <v>76</v>
          </cell>
          <cell r="P310" t="str">
            <v>张弘</v>
          </cell>
        </row>
        <row r="311">
          <cell r="A311" t="str">
            <v>513422200409060922</v>
          </cell>
          <cell r="B311" t="str">
            <v>10</v>
          </cell>
          <cell r="C311" t="str">
            <v>达瓦央宗</v>
          </cell>
          <cell r="D311">
            <v>520</v>
          </cell>
          <cell r="E311">
            <v>98</v>
          </cell>
          <cell r="F311" t="str">
            <v>陈丽娇</v>
          </cell>
          <cell r="G311">
            <v>98</v>
          </cell>
          <cell r="H311" t="str">
            <v>刘宗林</v>
          </cell>
          <cell r="I311">
            <v>117</v>
          </cell>
          <cell r="J311" t="str">
            <v>拉初</v>
          </cell>
          <cell r="K311">
            <v>74</v>
          </cell>
          <cell r="L311" t="str">
            <v>王友春</v>
          </cell>
          <cell r="M311">
            <v>45</v>
          </cell>
          <cell r="N311" t="str">
            <v>叶小军</v>
          </cell>
          <cell r="O311">
            <v>88</v>
          </cell>
          <cell r="P311" t="str">
            <v>高琴</v>
          </cell>
        </row>
        <row r="312">
          <cell r="A312" t="str">
            <v>513422200403114213</v>
          </cell>
          <cell r="B312" t="str">
            <v>10</v>
          </cell>
          <cell r="C312" t="str">
            <v>扎拉</v>
          </cell>
          <cell r="D312">
            <v>519.5</v>
          </cell>
          <cell r="E312">
            <v>110</v>
          </cell>
          <cell r="F312" t="str">
            <v>陈丽娇</v>
          </cell>
          <cell r="G312">
            <v>105</v>
          </cell>
          <cell r="H312" t="str">
            <v>刘宗林</v>
          </cell>
          <cell r="I312">
            <v>77.5</v>
          </cell>
          <cell r="J312" t="str">
            <v>拉初</v>
          </cell>
          <cell r="K312">
            <v>88</v>
          </cell>
          <cell r="L312" t="str">
            <v>王友春</v>
          </cell>
          <cell r="M312">
            <v>53</v>
          </cell>
          <cell r="N312" t="str">
            <v>叶小军</v>
          </cell>
          <cell r="O312">
            <v>86</v>
          </cell>
          <cell r="P312" t="str">
            <v>高琴</v>
          </cell>
        </row>
        <row r="313">
          <cell r="A313" t="str">
            <v>513422200210015817</v>
          </cell>
          <cell r="B313" t="str">
            <v>10</v>
          </cell>
          <cell r="C313" t="str">
            <v>陈志云</v>
          </cell>
          <cell r="D313">
            <v>519</v>
          </cell>
          <cell r="E313">
            <v>89</v>
          </cell>
          <cell r="F313" t="str">
            <v>陈丽娇</v>
          </cell>
          <cell r="G313">
            <v>93</v>
          </cell>
          <cell r="H313" t="str">
            <v>刘宗林</v>
          </cell>
          <cell r="I313">
            <v>110</v>
          </cell>
          <cell r="J313" t="str">
            <v>拉初</v>
          </cell>
          <cell r="K313">
            <v>83</v>
          </cell>
          <cell r="L313" t="str">
            <v>王友春</v>
          </cell>
          <cell r="M313">
            <v>63</v>
          </cell>
          <cell r="N313" t="str">
            <v>叶小军</v>
          </cell>
          <cell r="O313">
            <v>81</v>
          </cell>
          <cell r="P313" t="str">
            <v>高琴</v>
          </cell>
        </row>
        <row r="314">
          <cell r="A314" t="str">
            <v>513422200405090024</v>
          </cell>
          <cell r="B314" t="str">
            <v>10</v>
          </cell>
          <cell r="C314" t="str">
            <v>刘义婷</v>
          </cell>
          <cell r="D314">
            <v>518.5</v>
          </cell>
          <cell r="E314">
            <v>75</v>
          </cell>
          <cell r="F314" t="str">
            <v>陈丽娇</v>
          </cell>
          <cell r="G314">
            <v>104</v>
          </cell>
          <cell r="H314" t="str">
            <v>刘宗林</v>
          </cell>
          <cell r="I314">
            <v>99.5</v>
          </cell>
          <cell r="J314" t="str">
            <v>拉初</v>
          </cell>
          <cell r="K314">
            <v>79</v>
          </cell>
          <cell r="L314" t="str">
            <v>王友春</v>
          </cell>
          <cell r="M314">
            <v>71</v>
          </cell>
          <cell r="N314" t="str">
            <v>叶小军</v>
          </cell>
          <cell r="O314">
            <v>90</v>
          </cell>
          <cell r="P314" t="str">
            <v>高琴</v>
          </cell>
        </row>
        <row r="315">
          <cell r="A315" t="str">
            <v>51342220030616004X</v>
          </cell>
          <cell r="B315" t="str">
            <v>11</v>
          </cell>
          <cell r="C315" t="str">
            <v>马绪英</v>
          </cell>
          <cell r="D315">
            <v>518.5</v>
          </cell>
          <cell r="E315">
            <v>104</v>
          </cell>
          <cell r="F315" t="str">
            <v>易涛</v>
          </cell>
          <cell r="G315">
            <v>116</v>
          </cell>
          <cell r="H315" t="str">
            <v>央宗娜姆</v>
          </cell>
          <cell r="I315">
            <v>89.5</v>
          </cell>
          <cell r="J315" t="str">
            <v>曾佳瑶</v>
          </cell>
          <cell r="K315">
            <v>92</v>
          </cell>
          <cell r="L315" t="str">
            <v>赵建超</v>
          </cell>
          <cell r="M315">
            <v>52</v>
          </cell>
          <cell r="N315" t="str">
            <v>万饶</v>
          </cell>
          <cell r="O315">
            <v>65</v>
          </cell>
          <cell r="P315" t="str">
            <v>张弘</v>
          </cell>
        </row>
        <row r="316">
          <cell r="A316" t="str">
            <v>513422200310050919</v>
          </cell>
          <cell r="B316" t="str">
            <v>10</v>
          </cell>
          <cell r="C316" t="str">
            <v>谭金卓</v>
          </cell>
          <cell r="D316">
            <v>518.5</v>
          </cell>
          <cell r="E316">
            <v>91</v>
          </cell>
          <cell r="F316" t="str">
            <v>陈丽娇</v>
          </cell>
          <cell r="G316">
            <v>127</v>
          </cell>
          <cell r="H316" t="str">
            <v>刘宗林</v>
          </cell>
          <cell r="I316">
            <v>74.5</v>
          </cell>
          <cell r="J316" t="str">
            <v>拉初</v>
          </cell>
          <cell r="K316">
            <v>75</v>
          </cell>
          <cell r="L316" t="str">
            <v>王友春</v>
          </cell>
          <cell r="M316">
            <v>65</v>
          </cell>
          <cell r="N316" t="str">
            <v>叶小军</v>
          </cell>
          <cell r="O316">
            <v>86</v>
          </cell>
          <cell r="P316" t="str">
            <v>高琴</v>
          </cell>
        </row>
        <row r="317">
          <cell r="A317" t="str">
            <v>513422200401250027</v>
          </cell>
          <cell r="B317" t="str">
            <v>11</v>
          </cell>
          <cell r="C317" t="str">
            <v>卓玛央青</v>
          </cell>
          <cell r="D317">
            <v>517.5</v>
          </cell>
          <cell r="E317">
            <v>101</v>
          </cell>
          <cell r="F317" t="str">
            <v>易涛</v>
          </cell>
          <cell r="G317">
            <v>121</v>
          </cell>
          <cell r="H317" t="str">
            <v>央宗娜姆</v>
          </cell>
          <cell r="I317">
            <v>104.5</v>
          </cell>
          <cell r="J317" t="str">
            <v>曾佳瑶</v>
          </cell>
          <cell r="K317">
            <v>69</v>
          </cell>
          <cell r="L317" t="str">
            <v>赵建超</v>
          </cell>
          <cell r="M317">
            <v>39</v>
          </cell>
          <cell r="N317" t="str">
            <v>万饶</v>
          </cell>
          <cell r="O317">
            <v>83</v>
          </cell>
          <cell r="P317" t="str">
            <v>张弘</v>
          </cell>
        </row>
        <row r="318">
          <cell r="A318" t="str">
            <v>513422200209141912</v>
          </cell>
          <cell r="B318" t="str">
            <v>10</v>
          </cell>
          <cell r="C318" t="str">
            <v>何玉杨</v>
          </cell>
          <cell r="D318">
            <v>517</v>
          </cell>
          <cell r="E318">
            <v>90</v>
          </cell>
          <cell r="F318" t="str">
            <v>陈丽娇</v>
          </cell>
          <cell r="G318">
            <v>94</v>
          </cell>
          <cell r="H318" t="str">
            <v>刘宗林</v>
          </cell>
          <cell r="I318">
            <v>92</v>
          </cell>
          <cell r="J318" t="str">
            <v>拉初</v>
          </cell>
          <cell r="K318">
            <v>92</v>
          </cell>
          <cell r="L318" t="str">
            <v>王友春</v>
          </cell>
          <cell r="M318">
            <v>64</v>
          </cell>
          <cell r="N318" t="str">
            <v>叶小军</v>
          </cell>
          <cell r="O318">
            <v>85</v>
          </cell>
          <cell r="P318" t="str">
            <v>高琴</v>
          </cell>
        </row>
        <row r="319">
          <cell r="A319" t="str">
            <v>513422200001237026</v>
          </cell>
          <cell r="B319" t="str">
            <v>10</v>
          </cell>
          <cell r="C319" t="str">
            <v>苏朗拉宗</v>
          </cell>
          <cell r="D319">
            <v>515</v>
          </cell>
          <cell r="E319">
            <v>93</v>
          </cell>
          <cell r="F319" t="str">
            <v>陈丽娇</v>
          </cell>
          <cell r="G319">
            <v>115</v>
          </cell>
          <cell r="H319" t="str">
            <v>刘宗林</v>
          </cell>
          <cell r="I319">
            <v>105</v>
          </cell>
          <cell r="J319" t="str">
            <v>拉初</v>
          </cell>
          <cell r="K319">
            <v>73</v>
          </cell>
          <cell r="L319" t="str">
            <v>王友春</v>
          </cell>
          <cell r="M319">
            <v>54</v>
          </cell>
          <cell r="N319" t="str">
            <v>叶小军</v>
          </cell>
          <cell r="O319">
            <v>75</v>
          </cell>
          <cell r="P319" t="str">
            <v>高琴</v>
          </cell>
        </row>
        <row r="320">
          <cell r="A320" t="str">
            <v>513422200405010020</v>
          </cell>
          <cell r="B320" t="str">
            <v>10</v>
          </cell>
          <cell r="C320" t="str">
            <v>马文俊</v>
          </cell>
          <cell r="D320">
            <v>514</v>
          </cell>
          <cell r="E320">
            <v>95</v>
          </cell>
          <cell r="F320" t="str">
            <v>陈丽娇</v>
          </cell>
          <cell r="G320">
            <v>106</v>
          </cell>
          <cell r="H320" t="str">
            <v>刘宗林</v>
          </cell>
          <cell r="I320">
            <v>105</v>
          </cell>
          <cell r="J320" t="str">
            <v>拉初</v>
          </cell>
          <cell r="K320">
            <v>77</v>
          </cell>
          <cell r="L320" t="str">
            <v>王友春</v>
          </cell>
          <cell r="M320">
            <v>50</v>
          </cell>
          <cell r="N320" t="str">
            <v>叶小军</v>
          </cell>
          <cell r="O320">
            <v>81</v>
          </cell>
          <cell r="P320" t="str">
            <v>高琴</v>
          </cell>
        </row>
        <row r="321">
          <cell r="A321" t="str">
            <v>513422200110153825</v>
          </cell>
          <cell r="B321" t="str">
            <v>11</v>
          </cell>
          <cell r="C321" t="str">
            <v>扎西布池</v>
          </cell>
          <cell r="D321">
            <v>513.5</v>
          </cell>
          <cell r="E321">
            <v>108</v>
          </cell>
          <cell r="F321" t="str">
            <v>易涛</v>
          </cell>
          <cell r="G321">
            <v>123</v>
          </cell>
          <cell r="H321" t="str">
            <v>央宗娜姆</v>
          </cell>
          <cell r="I321">
            <v>105.5</v>
          </cell>
          <cell r="J321" t="str">
            <v>曾佳瑶</v>
          </cell>
          <cell r="K321">
            <v>59</v>
          </cell>
          <cell r="L321" t="str">
            <v>赵建超</v>
          </cell>
          <cell r="M321">
            <v>40</v>
          </cell>
          <cell r="N321" t="str">
            <v>万饶</v>
          </cell>
          <cell r="O321">
            <v>78</v>
          </cell>
          <cell r="P321" t="str">
            <v>张弘</v>
          </cell>
        </row>
        <row r="322">
          <cell r="A322" t="str">
            <v>513422200307066629</v>
          </cell>
          <cell r="B322" t="str">
            <v>10</v>
          </cell>
          <cell r="C322" t="str">
            <v>董建英</v>
          </cell>
          <cell r="D322">
            <v>513</v>
          </cell>
          <cell r="E322">
            <v>96</v>
          </cell>
          <cell r="F322" t="str">
            <v>陈丽娇</v>
          </cell>
          <cell r="G322">
            <v>105</v>
          </cell>
          <cell r="H322" t="str">
            <v>刘宗林</v>
          </cell>
          <cell r="I322">
            <v>110</v>
          </cell>
          <cell r="J322" t="str">
            <v>拉初</v>
          </cell>
          <cell r="K322">
            <v>68</v>
          </cell>
          <cell r="L322" t="str">
            <v>王友春</v>
          </cell>
          <cell r="M322">
            <v>55</v>
          </cell>
          <cell r="N322" t="str">
            <v>叶小军</v>
          </cell>
          <cell r="O322">
            <v>79</v>
          </cell>
          <cell r="P322" t="str">
            <v>高琴</v>
          </cell>
        </row>
        <row r="323">
          <cell r="A323" t="str">
            <v>513422200401205023</v>
          </cell>
          <cell r="B323" t="str">
            <v>9</v>
          </cell>
          <cell r="C323" t="str">
            <v>次里拉木</v>
          </cell>
          <cell r="D323">
            <v>512.5</v>
          </cell>
          <cell r="E323">
            <v>88</v>
          </cell>
          <cell r="F323" t="str">
            <v>肖锐</v>
          </cell>
          <cell r="G323">
            <v>118</v>
          </cell>
          <cell r="H323" t="str">
            <v>赵云川</v>
          </cell>
          <cell r="I323">
            <v>104.5</v>
          </cell>
          <cell r="J323" t="str">
            <v>彭丹</v>
          </cell>
          <cell r="K323">
            <v>67</v>
          </cell>
          <cell r="L323" t="str">
            <v>周强</v>
          </cell>
          <cell r="M323">
            <v>54</v>
          </cell>
          <cell r="N323" t="str">
            <v>李荣鑫</v>
          </cell>
          <cell r="O323">
            <v>81</v>
          </cell>
          <cell r="P323" t="str">
            <v>杜建清</v>
          </cell>
        </row>
        <row r="324">
          <cell r="A324" t="str">
            <v>513422200211271329</v>
          </cell>
          <cell r="B324" t="str">
            <v>11</v>
          </cell>
          <cell r="C324" t="str">
            <v>马红英</v>
          </cell>
          <cell r="D324">
            <v>512</v>
          </cell>
          <cell r="E324">
            <v>98</v>
          </cell>
          <cell r="F324" t="str">
            <v>易涛</v>
          </cell>
          <cell r="G324">
            <v>122</v>
          </cell>
          <cell r="H324" t="str">
            <v>央宗娜姆</v>
          </cell>
          <cell r="I324">
            <v>100</v>
          </cell>
          <cell r="J324" t="str">
            <v>曾佳瑶</v>
          </cell>
          <cell r="K324">
            <v>71</v>
          </cell>
          <cell r="L324" t="str">
            <v>赵建超</v>
          </cell>
          <cell r="M324">
            <v>47</v>
          </cell>
          <cell r="N324" t="str">
            <v>万饶</v>
          </cell>
          <cell r="O324">
            <v>74</v>
          </cell>
          <cell r="P324" t="str">
            <v>张弘</v>
          </cell>
        </row>
        <row r="325">
          <cell r="A325" t="str">
            <v>513422200305203829</v>
          </cell>
          <cell r="B325" t="str">
            <v>10</v>
          </cell>
          <cell r="C325" t="str">
            <v>易洁</v>
          </cell>
          <cell r="D325">
            <v>509.5</v>
          </cell>
          <cell r="E325">
            <v>107</v>
          </cell>
          <cell r="F325" t="str">
            <v>陈丽娇</v>
          </cell>
          <cell r="G325">
            <v>106</v>
          </cell>
          <cell r="H325" t="str">
            <v>刘宗林</v>
          </cell>
          <cell r="I325">
            <v>105.5</v>
          </cell>
          <cell r="J325" t="str">
            <v>拉初</v>
          </cell>
          <cell r="K325">
            <v>72</v>
          </cell>
          <cell r="L325" t="str">
            <v>王友春</v>
          </cell>
          <cell r="M325">
            <v>44</v>
          </cell>
          <cell r="N325" t="str">
            <v>叶小军</v>
          </cell>
          <cell r="O325">
            <v>75</v>
          </cell>
          <cell r="P325" t="str">
            <v>高琴</v>
          </cell>
        </row>
        <row r="326">
          <cell r="A326" t="str">
            <v>513422200309273410</v>
          </cell>
          <cell r="B326" t="str">
            <v>11</v>
          </cell>
          <cell r="C326" t="str">
            <v>扎西龙布</v>
          </cell>
          <cell r="D326">
            <v>506.5</v>
          </cell>
          <cell r="E326">
            <v>76</v>
          </cell>
          <cell r="F326" t="str">
            <v>易涛</v>
          </cell>
          <cell r="G326">
            <v>108</v>
          </cell>
          <cell r="H326" t="str">
            <v>央宗娜姆</v>
          </cell>
          <cell r="I326">
            <v>100.5</v>
          </cell>
          <cell r="J326" t="str">
            <v>曾佳瑶</v>
          </cell>
          <cell r="K326">
            <v>78</v>
          </cell>
          <cell r="L326" t="str">
            <v>赵建超</v>
          </cell>
          <cell r="M326">
            <v>59</v>
          </cell>
          <cell r="N326" t="str">
            <v>万饶</v>
          </cell>
          <cell r="O326">
            <v>85</v>
          </cell>
          <cell r="P326" t="str">
            <v>张弘</v>
          </cell>
        </row>
        <row r="327">
          <cell r="A327" t="str">
            <v>513422200302240018</v>
          </cell>
          <cell r="B327" t="str">
            <v>10</v>
          </cell>
          <cell r="C327" t="str">
            <v>杨小华</v>
          </cell>
          <cell r="D327">
            <v>506</v>
          </cell>
          <cell r="E327">
            <v>85</v>
          </cell>
          <cell r="F327" t="str">
            <v>陈丽娇</v>
          </cell>
          <cell r="G327">
            <v>90</v>
          </cell>
          <cell r="H327" t="str">
            <v>刘宗林</v>
          </cell>
          <cell r="I327">
            <v>106</v>
          </cell>
          <cell r="J327" t="str">
            <v>拉初</v>
          </cell>
          <cell r="K327">
            <v>82</v>
          </cell>
          <cell r="L327" t="str">
            <v>王友春</v>
          </cell>
          <cell r="M327">
            <v>63</v>
          </cell>
          <cell r="N327" t="str">
            <v>叶小军</v>
          </cell>
          <cell r="O327">
            <v>80</v>
          </cell>
          <cell r="P327" t="str">
            <v>高琴</v>
          </cell>
        </row>
        <row r="328">
          <cell r="A328" t="str">
            <v>51342220051025211X</v>
          </cell>
          <cell r="B328" t="str">
            <v>10</v>
          </cell>
          <cell r="C328" t="str">
            <v>张朝文</v>
          </cell>
          <cell r="D328">
            <v>505.5</v>
          </cell>
          <cell r="E328">
            <v>84</v>
          </cell>
          <cell r="F328" t="str">
            <v>陈丽娇</v>
          </cell>
          <cell r="G328">
            <v>99</v>
          </cell>
          <cell r="H328" t="str">
            <v>刘宗林</v>
          </cell>
          <cell r="I328">
            <v>96.5</v>
          </cell>
          <cell r="J328" t="str">
            <v>拉初</v>
          </cell>
          <cell r="K328">
            <v>84</v>
          </cell>
          <cell r="L328" t="str">
            <v>王友春</v>
          </cell>
          <cell r="M328">
            <v>59</v>
          </cell>
          <cell r="N328" t="str">
            <v>叶小军</v>
          </cell>
          <cell r="O328">
            <v>83</v>
          </cell>
          <cell r="P328" t="str">
            <v>高琴</v>
          </cell>
        </row>
        <row r="329">
          <cell r="A329" t="str">
            <v>513422200405020931</v>
          </cell>
          <cell r="B329" t="str">
            <v>6</v>
          </cell>
          <cell r="C329" t="str">
            <v>邓白林</v>
          </cell>
          <cell r="D329">
            <v>504.5</v>
          </cell>
          <cell r="E329">
            <v>97</v>
          </cell>
          <cell r="F329" t="str">
            <v>易涛</v>
          </cell>
          <cell r="G329">
            <v>111</v>
          </cell>
          <cell r="H329" t="str">
            <v>央宗娜姆</v>
          </cell>
          <cell r="I329">
            <v>71.5</v>
          </cell>
          <cell r="J329" t="str">
            <v>兰卡布尺</v>
          </cell>
          <cell r="K329">
            <v>64</v>
          </cell>
          <cell r="L329" t="str">
            <v>王春波</v>
          </cell>
          <cell r="M329">
            <v>81</v>
          </cell>
          <cell r="N329" t="str">
            <v>叶小军</v>
          </cell>
          <cell r="O329">
            <v>80</v>
          </cell>
          <cell r="P329" t="str">
            <v>张弘</v>
          </cell>
        </row>
        <row r="330">
          <cell r="A330" t="str">
            <v>513422200306203628</v>
          </cell>
          <cell r="B330" t="str">
            <v>10</v>
          </cell>
          <cell r="C330" t="str">
            <v>吴进芹</v>
          </cell>
          <cell r="D330">
            <v>504</v>
          </cell>
          <cell r="E330">
            <v>84</v>
          </cell>
          <cell r="F330" t="str">
            <v>陈丽娇</v>
          </cell>
          <cell r="G330">
            <v>76</v>
          </cell>
          <cell r="H330" t="str">
            <v>刘宗林</v>
          </cell>
          <cell r="I330">
            <v>111</v>
          </cell>
          <cell r="J330" t="str">
            <v>拉初</v>
          </cell>
          <cell r="K330">
            <v>92</v>
          </cell>
          <cell r="L330" t="str">
            <v>王友春</v>
          </cell>
          <cell r="M330">
            <v>59</v>
          </cell>
          <cell r="N330" t="str">
            <v>叶小军</v>
          </cell>
          <cell r="O330">
            <v>82</v>
          </cell>
          <cell r="P330" t="str">
            <v>高琴</v>
          </cell>
        </row>
        <row r="331">
          <cell r="A331" t="str">
            <v>513422200111084411</v>
          </cell>
          <cell r="B331" t="str">
            <v>11</v>
          </cell>
          <cell r="C331" t="str">
            <v>李小龙</v>
          </cell>
          <cell r="D331">
            <v>503</v>
          </cell>
          <cell r="E331">
            <v>95</v>
          </cell>
          <cell r="F331" t="str">
            <v>易涛</v>
          </cell>
          <cell r="G331">
            <v>92</v>
          </cell>
          <cell r="H331" t="str">
            <v>央宗娜姆</v>
          </cell>
          <cell r="I331">
            <v>112</v>
          </cell>
          <cell r="J331" t="str">
            <v>曾佳瑶</v>
          </cell>
          <cell r="K331">
            <v>68</v>
          </cell>
          <cell r="L331" t="str">
            <v>赵建超</v>
          </cell>
          <cell r="M331">
            <v>49</v>
          </cell>
          <cell r="N331" t="str">
            <v>万饶</v>
          </cell>
          <cell r="O331">
            <v>87</v>
          </cell>
          <cell r="P331" t="str">
            <v>张弘</v>
          </cell>
        </row>
        <row r="332">
          <cell r="A332" t="str">
            <v>513422200206156414</v>
          </cell>
          <cell r="B332" t="str">
            <v>10</v>
          </cell>
          <cell r="C332" t="str">
            <v>鲁绒次仁</v>
          </cell>
          <cell r="D332">
            <v>502.5</v>
          </cell>
          <cell r="E332">
            <v>81</v>
          </cell>
          <cell r="F332" t="str">
            <v>陈丽娇</v>
          </cell>
          <cell r="G332">
            <v>107</v>
          </cell>
          <cell r="H332" t="str">
            <v>刘宗林</v>
          </cell>
          <cell r="I332">
            <v>73.5</v>
          </cell>
          <cell r="J332" t="str">
            <v>拉初</v>
          </cell>
          <cell r="K332">
            <v>94</v>
          </cell>
          <cell r="L332" t="str">
            <v>王友春</v>
          </cell>
          <cell r="M332">
            <v>70</v>
          </cell>
          <cell r="N332" t="str">
            <v>叶小军</v>
          </cell>
          <cell r="O332">
            <v>77</v>
          </cell>
          <cell r="P332" t="str">
            <v>高琴</v>
          </cell>
        </row>
        <row r="333">
          <cell r="A333" t="str">
            <v>513422200304043421</v>
          </cell>
          <cell r="B333" t="str">
            <v>10</v>
          </cell>
          <cell r="C333" t="str">
            <v>玎曾卓玛</v>
          </cell>
          <cell r="D333">
            <v>500</v>
          </cell>
          <cell r="E333">
            <v>89</v>
          </cell>
          <cell r="F333" t="str">
            <v>陈丽娇</v>
          </cell>
          <cell r="G333">
            <v>103</v>
          </cell>
          <cell r="H333" t="str">
            <v>刘宗林</v>
          </cell>
          <cell r="I333">
            <v>97</v>
          </cell>
          <cell r="J333" t="str">
            <v>拉初</v>
          </cell>
          <cell r="K333">
            <v>81</v>
          </cell>
          <cell r="L333" t="str">
            <v>王友春</v>
          </cell>
          <cell r="M333">
            <v>59</v>
          </cell>
          <cell r="N333" t="str">
            <v>叶小军</v>
          </cell>
          <cell r="O333">
            <v>71</v>
          </cell>
          <cell r="P333" t="str">
            <v>高琴</v>
          </cell>
        </row>
        <row r="334">
          <cell r="A334" t="str">
            <v>51342220030902502X</v>
          </cell>
          <cell r="B334" t="str">
            <v>9</v>
          </cell>
          <cell r="C334" t="str">
            <v>年吉</v>
          </cell>
          <cell r="D334">
            <v>499.5</v>
          </cell>
          <cell r="E334">
            <v>92</v>
          </cell>
          <cell r="F334" t="str">
            <v>肖锐</v>
          </cell>
          <cell r="G334">
            <v>112</v>
          </cell>
          <cell r="H334" t="str">
            <v>赵云川</v>
          </cell>
          <cell r="I334">
            <v>104.5</v>
          </cell>
          <cell r="J334" t="str">
            <v>彭丹</v>
          </cell>
          <cell r="K334">
            <v>57</v>
          </cell>
          <cell r="L334" t="str">
            <v>周强</v>
          </cell>
          <cell r="M334">
            <v>60</v>
          </cell>
          <cell r="N334" t="str">
            <v>李荣鑫</v>
          </cell>
          <cell r="O334">
            <v>74</v>
          </cell>
          <cell r="P334" t="str">
            <v>杜建清</v>
          </cell>
        </row>
        <row r="335">
          <cell r="A335" t="str">
            <v>513422200208132117</v>
          </cell>
          <cell r="B335" t="str">
            <v>9</v>
          </cell>
          <cell r="C335" t="str">
            <v>胡发兵</v>
          </cell>
          <cell r="D335">
            <v>499.5</v>
          </cell>
          <cell r="E335">
            <v>90</v>
          </cell>
          <cell r="F335" t="str">
            <v>肖锐</v>
          </cell>
          <cell r="G335">
            <v>124</v>
          </cell>
          <cell r="H335" t="str">
            <v>赵云川</v>
          </cell>
          <cell r="I335">
            <v>79.5</v>
          </cell>
          <cell r="J335" t="str">
            <v>彭丹</v>
          </cell>
          <cell r="K335">
            <v>76</v>
          </cell>
          <cell r="L335" t="str">
            <v>周强</v>
          </cell>
          <cell r="M335">
            <v>55</v>
          </cell>
          <cell r="N335" t="str">
            <v>李荣鑫</v>
          </cell>
          <cell r="O335">
            <v>75</v>
          </cell>
          <cell r="P335" t="str">
            <v>杜建清</v>
          </cell>
        </row>
        <row r="336">
          <cell r="A336" t="str">
            <v>513422200210220917</v>
          </cell>
          <cell r="B336" t="str">
            <v>10</v>
          </cell>
          <cell r="C336" t="str">
            <v>陈岗</v>
          </cell>
          <cell r="D336">
            <v>499</v>
          </cell>
          <cell r="E336">
            <v>89</v>
          </cell>
          <cell r="F336" t="str">
            <v>陈丽娇</v>
          </cell>
          <cell r="G336">
            <v>120</v>
          </cell>
          <cell r="H336" t="str">
            <v>刘宗林</v>
          </cell>
          <cell r="I336">
            <v>90</v>
          </cell>
          <cell r="J336" t="str">
            <v>拉初</v>
          </cell>
          <cell r="K336">
            <v>86</v>
          </cell>
          <cell r="L336" t="str">
            <v>王友春</v>
          </cell>
          <cell r="M336">
            <v>46</v>
          </cell>
          <cell r="N336" t="str">
            <v>叶小军</v>
          </cell>
          <cell r="O336">
            <v>68</v>
          </cell>
          <cell r="P336" t="str">
            <v>高琴</v>
          </cell>
        </row>
        <row r="337">
          <cell r="A337" t="str">
            <v>513422200304065014</v>
          </cell>
          <cell r="B337" t="str">
            <v>9</v>
          </cell>
          <cell r="C337" t="str">
            <v>甲阿塔</v>
          </cell>
          <cell r="D337">
            <v>497.5</v>
          </cell>
          <cell r="E337">
            <v>93</v>
          </cell>
          <cell r="F337" t="str">
            <v>肖锐</v>
          </cell>
          <cell r="G337">
            <v>118</v>
          </cell>
          <cell r="H337" t="str">
            <v>赵云川</v>
          </cell>
          <cell r="I337">
            <v>51.5</v>
          </cell>
          <cell r="J337" t="str">
            <v>彭丹</v>
          </cell>
          <cell r="K337">
            <v>85</v>
          </cell>
          <cell r="L337" t="str">
            <v>周强</v>
          </cell>
          <cell r="M337">
            <v>66</v>
          </cell>
          <cell r="N337" t="str">
            <v>李荣鑫</v>
          </cell>
          <cell r="O337">
            <v>84</v>
          </cell>
          <cell r="P337" t="str">
            <v>杜建清</v>
          </cell>
        </row>
        <row r="338">
          <cell r="A338" t="str">
            <v>513422200302070311</v>
          </cell>
          <cell r="B338" t="str">
            <v>10</v>
          </cell>
          <cell r="C338" t="str">
            <v>张杰</v>
          </cell>
          <cell r="D338">
            <v>497.5</v>
          </cell>
          <cell r="E338">
            <v>97</v>
          </cell>
          <cell r="F338" t="str">
            <v>陈丽娇</v>
          </cell>
          <cell r="G338">
            <v>93</v>
          </cell>
          <cell r="H338" t="str">
            <v>刘宗林</v>
          </cell>
          <cell r="I338">
            <v>73.5</v>
          </cell>
          <cell r="J338" t="str">
            <v>拉初</v>
          </cell>
          <cell r="K338">
            <v>80</v>
          </cell>
          <cell r="L338" t="str">
            <v>王友春</v>
          </cell>
          <cell r="M338">
            <v>74</v>
          </cell>
          <cell r="N338" t="str">
            <v>叶小军</v>
          </cell>
          <cell r="O338">
            <v>80</v>
          </cell>
          <cell r="P338" t="str">
            <v>高琴</v>
          </cell>
        </row>
        <row r="339">
          <cell r="A339" t="str">
            <v>513422200301150029</v>
          </cell>
          <cell r="B339" t="str">
            <v>11</v>
          </cell>
          <cell r="C339" t="str">
            <v>吕小燕</v>
          </cell>
          <cell r="D339">
            <v>497</v>
          </cell>
          <cell r="E339">
            <v>103</v>
          </cell>
          <cell r="F339" t="str">
            <v>易涛</v>
          </cell>
          <cell r="G339">
            <v>98</v>
          </cell>
          <cell r="H339" t="str">
            <v>央宗娜姆</v>
          </cell>
          <cell r="I339">
            <v>91</v>
          </cell>
          <cell r="J339" t="str">
            <v>曾佳瑶</v>
          </cell>
          <cell r="K339">
            <v>77</v>
          </cell>
          <cell r="L339" t="str">
            <v>赵建超</v>
          </cell>
          <cell r="M339">
            <v>51</v>
          </cell>
          <cell r="N339" t="str">
            <v>万饶</v>
          </cell>
          <cell r="O339">
            <v>77</v>
          </cell>
          <cell r="P339" t="str">
            <v>张弘</v>
          </cell>
        </row>
        <row r="340">
          <cell r="A340" t="str">
            <v>513422200204061518</v>
          </cell>
          <cell r="B340" t="str">
            <v>9</v>
          </cell>
          <cell r="C340" t="str">
            <v>谭远强</v>
          </cell>
          <cell r="D340">
            <v>497</v>
          </cell>
          <cell r="E340">
            <v>84</v>
          </cell>
          <cell r="F340" t="str">
            <v>肖锐</v>
          </cell>
          <cell r="G340">
            <v>102</v>
          </cell>
          <cell r="H340" t="str">
            <v>赵云川</v>
          </cell>
          <cell r="I340">
            <v>83</v>
          </cell>
          <cell r="J340" t="str">
            <v>彭丹</v>
          </cell>
          <cell r="K340">
            <v>77</v>
          </cell>
          <cell r="L340" t="str">
            <v>周强</v>
          </cell>
          <cell r="M340">
            <v>69</v>
          </cell>
          <cell r="N340" t="str">
            <v>李荣鑫</v>
          </cell>
          <cell r="O340">
            <v>82</v>
          </cell>
          <cell r="P340" t="str">
            <v>杜建清</v>
          </cell>
        </row>
        <row r="341">
          <cell r="A341" t="str">
            <v>513422200207216810</v>
          </cell>
          <cell r="B341" t="str">
            <v>11</v>
          </cell>
          <cell r="C341" t="str">
            <v>沈长明</v>
          </cell>
          <cell r="D341">
            <v>496</v>
          </cell>
          <cell r="E341">
            <v>86</v>
          </cell>
          <cell r="F341" t="str">
            <v>易涛</v>
          </cell>
          <cell r="G341">
            <v>130</v>
          </cell>
          <cell r="H341" t="str">
            <v>央宗娜姆</v>
          </cell>
          <cell r="I341">
            <v>94</v>
          </cell>
          <cell r="J341" t="str">
            <v>曾佳瑶</v>
          </cell>
          <cell r="K341">
            <v>74</v>
          </cell>
          <cell r="L341" t="str">
            <v>赵建超</v>
          </cell>
          <cell r="M341">
            <v>33</v>
          </cell>
          <cell r="N341" t="str">
            <v>万饶</v>
          </cell>
          <cell r="O341">
            <v>79</v>
          </cell>
          <cell r="P341" t="str">
            <v>张弘</v>
          </cell>
        </row>
        <row r="342">
          <cell r="A342" t="str">
            <v>513422200307260018</v>
          </cell>
          <cell r="B342" t="str">
            <v>10</v>
          </cell>
          <cell r="C342" t="str">
            <v>偏初益西</v>
          </cell>
          <cell r="D342">
            <v>495</v>
          </cell>
          <cell r="E342">
            <v>82</v>
          </cell>
          <cell r="F342" t="str">
            <v>陈丽娇</v>
          </cell>
          <cell r="G342">
            <v>127</v>
          </cell>
          <cell r="H342" t="str">
            <v>刘宗林</v>
          </cell>
          <cell r="I342">
            <v>71</v>
          </cell>
          <cell r="J342" t="str">
            <v>拉初</v>
          </cell>
          <cell r="K342">
            <v>82</v>
          </cell>
          <cell r="L342" t="str">
            <v>王友春</v>
          </cell>
          <cell r="M342">
            <v>59</v>
          </cell>
          <cell r="N342" t="str">
            <v>叶小军</v>
          </cell>
          <cell r="O342">
            <v>74</v>
          </cell>
          <cell r="P342" t="str">
            <v>高琴</v>
          </cell>
        </row>
        <row r="343">
          <cell r="A343" t="str">
            <v>513422200511185625</v>
          </cell>
          <cell r="B343" t="str">
            <v>10</v>
          </cell>
          <cell r="C343" t="str">
            <v>吴春梅</v>
          </cell>
          <cell r="D343">
            <v>494</v>
          </cell>
          <cell r="E343">
            <v>80</v>
          </cell>
          <cell r="F343" t="str">
            <v>陈丽娇</v>
          </cell>
          <cell r="G343">
            <v>109</v>
          </cell>
          <cell r="H343" t="str">
            <v>刘宗林</v>
          </cell>
          <cell r="I343">
            <v>107</v>
          </cell>
          <cell r="J343" t="str">
            <v>拉初</v>
          </cell>
          <cell r="K343">
            <v>87</v>
          </cell>
          <cell r="L343" t="str">
            <v>王友春</v>
          </cell>
          <cell r="M343">
            <v>45</v>
          </cell>
          <cell r="N343" t="str">
            <v>叶小军</v>
          </cell>
          <cell r="O343">
            <v>66</v>
          </cell>
          <cell r="P343" t="str">
            <v>高琴</v>
          </cell>
        </row>
        <row r="344">
          <cell r="A344" t="str">
            <v>513422200102092129</v>
          </cell>
          <cell r="B344" t="str">
            <v>11</v>
          </cell>
          <cell r="C344" t="str">
            <v>吕少英</v>
          </cell>
          <cell r="D344">
            <v>493</v>
          </cell>
          <cell r="E344">
            <v>86</v>
          </cell>
          <cell r="F344" t="str">
            <v>易涛</v>
          </cell>
          <cell r="G344">
            <v>98</v>
          </cell>
          <cell r="H344" t="str">
            <v>央宗娜姆</v>
          </cell>
          <cell r="I344">
            <v>109</v>
          </cell>
          <cell r="J344" t="str">
            <v>曾佳瑶</v>
          </cell>
          <cell r="K344">
            <v>69</v>
          </cell>
          <cell r="L344" t="str">
            <v>赵建超</v>
          </cell>
          <cell r="M344">
            <v>50</v>
          </cell>
          <cell r="N344" t="str">
            <v>万饶</v>
          </cell>
          <cell r="O344">
            <v>81</v>
          </cell>
          <cell r="P344" t="str">
            <v>张弘</v>
          </cell>
        </row>
        <row r="345">
          <cell r="A345" t="str">
            <v>513422200407262117</v>
          </cell>
          <cell r="B345" t="str">
            <v>11</v>
          </cell>
          <cell r="C345" t="str">
            <v>吕伍智</v>
          </cell>
          <cell r="D345">
            <v>492.5</v>
          </cell>
          <cell r="E345">
            <v>86</v>
          </cell>
          <cell r="F345" t="str">
            <v>易涛</v>
          </cell>
          <cell r="G345">
            <v>120</v>
          </cell>
          <cell r="H345" t="str">
            <v>央宗娜姆</v>
          </cell>
          <cell r="I345">
            <v>92.5</v>
          </cell>
          <cell r="J345" t="str">
            <v>曾佳瑶</v>
          </cell>
          <cell r="K345">
            <v>64</v>
          </cell>
          <cell r="L345" t="str">
            <v>赵建超</v>
          </cell>
          <cell r="M345">
            <v>50</v>
          </cell>
          <cell r="N345" t="str">
            <v>万饶</v>
          </cell>
          <cell r="O345">
            <v>80</v>
          </cell>
          <cell r="P345" t="str">
            <v>张弘</v>
          </cell>
        </row>
        <row r="346">
          <cell r="A346" t="str">
            <v>513422200406010065</v>
          </cell>
          <cell r="B346" t="str">
            <v>11</v>
          </cell>
          <cell r="C346" t="str">
            <v>杨帆</v>
          </cell>
          <cell r="D346">
            <v>492</v>
          </cell>
          <cell r="E346">
            <v>94</v>
          </cell>
          <cell r="F346" t="str">
            <v>易涛</v>
          </cell>
          <cell r="G346">
            <v>106</v>
          </cell>
          <cell r="H346" t="str">
            <v>央宗娜姆</v>
          </cell>
          <cell r="I346">
            <v>96</v>
          </cell>
          <cell r="J346" t="str">
            <v>曾佳瑶</v>
          </cell>
          <cell r="K346">
            <v>72</v>
          </cell>
          <cell r="L346" t="str">
            <v>赵建超</v>
          </cell>
          <cell r="M346">
            <v>58</v>
          </cell>
          <cell r="N346" t="str">
            <v>万饶</v>
          </cell>
          <cell r="O346">
            <v>66</v>
          </cell>
          <cell r="P346" t="str">
            <v>张弘</v>
          </cell>
        </row>
        <row r="347">
          <cell r="A347" t="str">
            <v>51342220001201504X</v>
          </cell>
          <cell r="B347" t="str">
            <v>11</v>
          </cell>
          <cell r="C347" t="str">
            <v>次尔拉初</v>
          </cell>
          <cell r="D347">
            <v>491.5</v>
          </cell>
          <cell r="E347">
            <v>78</v>
          </cell>
          <cell r="F347" t="str">
            <v>易涛</v>
          </cell>
          <cell r="G347">
            <v>115</v>
          </cell>
          <cell r="H347" t="str">
            <v>央宗娜姆</v>
          </cell>
          <cell r="I347">
            <v>93.5</v>
          </cell>
          <cell r="J347" t="str">
            <v>曾佳瑶</v>
          </cell>
          <cell r="K347">
            <v>77</v>
          </cell>
          <cell r="L347" t="str">
            <v>赵建超</v>
          </cell>
          <cell r="M347">
            <v>54</v>
          </cell>
          <cell r="N347" t="str">
            <v>万饶</v>
          </cell>
          <cell r="O347">
            <v>74</v>
          </cell>
          <cell r="P347" t="str">
            <v>张弘</v>
          </cell>
        </row>
        <row r="348">
          <cell r="A348" t="str">
            <v>513422200310012912</v>
          </cell>
          <cell r="B348" t="str">
            <v>11</v>
          </cell>
          <cell r="C348" t="str">
            <v>吉歪哈</v>
          </cell>
          <cell r="D348">
            <v>491.5</v>
          </cell>
          <cell r="E348">
            <v>98</v>
          </cell>
          <cell r="F348" t="str">
            <v>易涛</v>
          </cell>
          <cell r="G348">
            <v>102</v>
          </cell>
          <cell r="H348" t="str">
            <v>央宗娜姆</v>
          </cell>
          <cell r="I348">
            <v>102.5</v>
          </cell>
          <cell r="J348" t="str">
            <v>曾佳瑶</v>
          </cell>
          <cell r="K348">
            <v>70</v>
          </cell>
          <cell r="L348" t="str">
            <v>赵建超</v>
          </cell>
          <cell r="M348">
            <v>41</v>
          </cell>
          <cell r="N348" t="str">
            <v>万饶</v>
          </cell>
          <cell r="O348">
            <v>78</v>
          </cell>
          <cell r="P348" t="str">
            <v>张弘</v>
          </cell>
        </row>
        <row r="349">
          <cell r="A349" t="str">
            <v>513422200405291918</v>
          </cell>
          <cell r="B349" t="str">
            <v>9</v>
          </cell>
          <cell r="C349" t="str">
            <v>李浩星</v>
          </cell>
          <cell r="D349">
            <v>490.5</v>
          </cell>
          <cell r="E349">
            <v>95</v>
          </cell>
          <cell r="F349" t="str">
            <v>肖锐</v>
          </cell>
          <cell r="G349">
            <v>109</v>
          </cell>
          <cell r="H349" t="str">
            <v>赵云川</v>
          </cell>
          <cell r="I349">
            <v>64.5</v>
          </cell>
          <cell r="J349" t="str">
            <v>彭丹</v>
          </cell>
          <cell r="K349">
            <v>86</v>
          </cell>
          <cell r="L349" t="str">
            <v>周强</v>
          </cell>
          <cell r="M349">
            <v>61</v>
          </cell>
          <cell r="N349" t="str">
            <v>李荣鑫</v>
          </cell>
          <cell r="O349">
            <v>75</v>
          </cell>
          <cell r="P349" t="str">
            <v>杜建清</v>
          </cell>
        </row>
        <row r="350">
          <cell r="A350" t="str">
            <v>513422200507103842</v>
          </cell>
          <cell r="B350" t="str">
            <v>11</v>
          </cell>
          <cell r="C350" t="str">
            <v>吴道恩</v>
          </cell>
          <cell r="D350">
            <v>489.5</v>
          </cell>
          <cell r="E350">
            <v>91</v>
          </cell>
          <cell r="F350" t="str">
            <v>易涛</v>
          </cell>
          <cell r="G350">
            <v>97</v>
          </cell>
          <cell r="H350" t="str">
            <v>央宗娜姆</v>
          </cell>
          <cell r="I350">
            <v>93.5</v>
          </cell>
          <cell r="J350" t="str">
            <v>曾佳瑶</v>
          </cell>
          <cell r="K350">
            <v>73</v>
          </cell>
          <cell r="L350" t="str">
            <v>赵建超</v>
          </cell>
          <cell r="M350">
            <v>57</v>
          </cell>
          <cell r="N350" t="str">
            <v>万饶</v>
          </cell>
          <cell r="O350">
            <v>78</v>
          </cell>
          <cell r="P350" t="str">
            <v>张弘</v>
          </cell>
        </row>
        <row r="351">
          <cell r="A351" t="str">
            <v>513422200210084812</v>
          </cell>
          <cell r="B351" t="str">
            <v>6</v>
          </cell>
          <cell r="C351" t="str">
            <v>鲁绒查理</v>
          </cell>
          <cell r="D351">
            <v>488.5</v>
          </cell>
          <cell r="E351">
            <v>94</v>
          </cell>
          <cell r="F351" t="str">
            <v>易涛</v>
          </cell>
          <cell r="G351">
            <v>95</v>
          </cell>
          <cell r="H351" t="str">
            <v>央宗娜姆</v>
          </cell>
          <cell r="I351">
            <v>91.5</v>
          </cell>
          <cell r="J351" t="str">
            <v>兰卡布尺</v>
          </cell>
          <cell r="K351">
            <v>63</v>
          </cell>
          <cell r="L351" t="str">
            <v>王春波</v>
          </cell>
          <cell r="M351">
            <v>53</v>
          </cell>
          <cell r="N351" t="str">
            <v>叶小军</v>
          </cell>
          <cell r="O351">
            <v>92</v>
          </cell>
          <cell r="P351" t="str">
            <v>张弘</v>
          </cell>
        </row>
        <row r="352">
          <cell r="A352" t="str">
            <v>513422200301190012</v>
          </cell>
          <cell r="B352" t="str">
            <v>9</v>
          </cell>
          <cell r="C352" t="str">
            <v>马晓宇</v>
          </cell>
          <cell r="D352">
            <v>488</v>
          </cell>
          <cell r="E352">
            <v>86</v>
          </cell>
          <cell r="F352" t="str">
            <v>肖锐</v>
          </cell>
          <cell r="G352">
            <v>106</v>
          </cell>
          <cell r="H352" t="str">
            <v>赵云川</v>
          </cell>
          <cell r="I352">
            <v>54</v>
          </cell>
          <cell r="J352" t="str">
            <v>彭丹</v>
          </cell>
          <cell r="K352">
            <v>95</v>
          </cell>
          <cell r="L352" t="str">
            <v>周强</v>
          </cell>
          <cell r="M352">
            <v>63</v>
          </cell>
          <cell r="N352" t="str">
            <v>李荣鑫</v>
          </cell>
          <cell r="O352">
            <v>84</v>
          </cell>
          <cell r="P352" t="str">
            <v>杜建清</v>
          </cell>
        </row>
        <row r="353">
          <cell r="A353" t="str">
            <v>513422200210050313</v>
          </cell>
          <cell r="B353" t="str">
            <v>9</v>
          </cell>
          <cell r="C353" t="str">
            <v>张安宇</v>
          </cell>
          <cell r="D353">
            <v>488</v>
          </cell>
          <cell r="E353">
            <v>91</v>
          </cell>
          <cell r="F353" t="str">
            <v>肖锐</v>
          </cell>
          <cell r="G353">
            <v>103</v>
          </cell>
          <cell r="H353" t="str">
            <v>赵云川</v>
          </cell>
          <cell r="I353">
            <v>78</v>
          </cell>
          <cell r="J353" t="str">
            <v>彭丹</v>
          </cell>
          <cell r="K353">
            <v>73</v>
          </cell>
          <cell r="L353" t="str">
            <v>周强</v>
          </cell>
          <cell r="M353">
            <v>53</v>
          </cell>
          <cell r="N353" t="str">
            <v>李荣鑫</v>
          </cell>
          <cell r="O353">
            <v>90</v>
          </cell>
          <cell r="P353" t="str">
            <v>杜建清</v>
          </cell>
        </row>
        <row r="354">
          <cell r="A354" t="str">
            <v>513422200510011519</v>
          </cell>
          <cell r="B354" t="str">
            <v>7</v>
          </cell>
          <cell r="C354" t="str">
            <v>李林慧</v>
          </cell>
          <cell r="D354">
            <v>488</v>
          </cell>
          <cell r="E354">
            <v>80</v>
          </cell>
          <cell r="F354" t="str">
            <v>肖锐</v>
          </cell>
          <cell r="G354">
            <v>128</v>
          </cell>
          <cell r="H354" t="str">
            <v>李黎明</v>
          </cell>
          <cell r="I354">
            <v>54</v>
          </cell>
          <cell r="J354" t="str">
            <v>兰卡布尺</v>
          </cell>
          <cell r="K354">
            <v>72</v>
          </cell>
          <cell r="L354" t="str">
            <v>王春波</v>
          </cell>
          <cell r="M354">
            <v>77</v>
          </cell>
          <cell r="N354" t="str">
            <v>宋欣洲</v>
          </cell>
          <cell r="O354">
            <v>77</v>
          </cell>
          <cell r="P354" t="str">
            <v>彭桦</v>
          </cell>
        </row>
        <row r="355">
          <cell r="A355" t="str">
            <v>513422200305202121</v>
          </cell>
          <cell r="B355" t="str">
            <v>10</v>
          </cell>
          <cell r="C355" t="str">
            <v>次尔拉初</v>
          </cell>
          <cell r="D355">
            <v>485.5</v>
          </cell>
          <cell r="E355">
            <v>87</v>
          </cell>
          <cell r="F355" t="str">
            <v>陈丽娇</v>
          </cell>
          <cell r="G355">
            <v>98</v>
          </cell>
          <cell r="H355" t="str">
            <v>刘宗林</v>
          </cell>
          <cell r="I355">
            <v>105.5</v>
          </cell>
          <cell r="J355" t="str">
            <v>拉初</v>
          </cell>
          <cell r="K355">
            <v>71</v>
          </cell>
          <cell r="L355" t="str">
            <v>王友春</v>
          </cell>
          <cell r="M355">
            <v>50</v>
          </cell>
          <cell r="N355" t="str">
            <v>叶小军</v>
          </cell>
          <cell r="O355">
            <v>74</v>
          </cell>
          <cell r="P355" t="str">
            <v>高琴</v>
          </cell>
        </row>
        <row r="356">
          <cell r="A356" t="str">
            <v>513422200305041911</v>
          </cell>
          <cell r="B356" t="str">
            <v>11</v>
          </cell>
          <cell r="C356" t="str">
            <v>伍金富</v>
          </cell>
          <cell r="D356">
            <v>485</v>
          </cell>
          <cell r="E356">
            <v>77</v>
          </cell>
          <cell r="F356" t="str">
            <v>易涛</v>
          </cell>
          <cell r="G356">
            <v>123</v>
          </cell>
          <cell r="H356" t="str">
            <v>央宗娜姆</v>
          </cell>
          <cell r="I356">
            <v>94</v>
          </cell>
          <cell r="J356" t="str">
            <v>曾佳瑶</v>
          </cell>
          <cell r="K356">
            <v>69</v>
          </cell>
          <cell r="L356" t="str">
            <v>赵建超</v>
          </cell>
          <cell r="M356">
            <v>53</v>
          </cell>
          <cell r="N356" t="str">
            <v>万饶</v>
          </cell>
          <cell r="O356">
            <v>69</v>
          </cell>
          <cell r="P356" t="str">
            <v>张弘</v>
          </cell>
        </row>
        <row r="357">
          <cell r="A357" t="str">
            <v>513422200403100049</v>
          </cell>
          <cell r="B357" t="str">
            <v>10</v>
          </cell>
          <cell r="C357" t="str">
            <v>马龙艳</v>
          </cell>
          <cell r="D357">
            <v>484.5</v>
          </cell>
          <cell r="E357">
            <v>92</v>
          </cell>
          <cell r="F357" t="str">
            <v>陈丽娇</v>
          </cell>
          <cell r="G357">
            <v>93</v>
          </cell>
          <cell r="H357" t="str">
            <v>刘宗林</v>
          </cell>
          <cell r="I357">
            <v>88.5</v>
          </cell>
          <cell r="J357" t="str">
            <v>拉初</v>
          </cell>
          <cell r="K357">
            <v>70</v>
          </cell>
          <cell r="L357" t="str">
            <v>王友春</v>
          </cell>
          <cell r="M357">
            <v>58</v>
          </cell>
          <cell r="N357" t="str">
            <v>叶小军</v>
          </cell>
          <cell r="O357">
            <v>83</v>
          </cell>
          <cell r="P357" t="str">
            <v>高琴</v>
          </cell>
        </row>
        <row r="358">
          <cell r="A358" t="str">
            <v>513422200310270321</v>
          </cell>
          <cell r="B358" t="str">
            <v>10</v>
          </cell>
          <cell r="C358" t="str">
            <v>马碧云</v>
          </cell>
          <cell r="D358">
            <v>484</v>
          </cell>
          <cell r="E358">
            <v>84</v>
          </cell>
          <cell r="F358" t="str">
            <v>陈丽娇</v>
          </cell>
          <cell r="G358">
            <v>114</v>
          </cell>
          <cell r="H358" t="str">
            <v>刘宗林</v>
          </cell>
          <cell r="I358">
            <v>90</v>
          </cell>
          <cell r="J358" t="str">
            <v>拉初</v>
          </cell>
          <cell r="K358">
            <v>75</v>
          </cell>
          <cell r="L358" t="str">
            <v>王友春</v>
          </cell>
          <cell r="M358">
            <v>49</v>
          </cell>
          <cell r="N358" t="str">
            <v>叶小军</v>
          </cell>
          <cell r="O358">
            <v>72</v>
          </cell>
          <cell r="P358" t="str">
            <v>高琴</v>
          </cell>
        </row>
        <row r="359">
          <cell r="A359" t="str">
            <v>513422200406010049</v>
          </cell>
          <cell r="B359" t="str">
            <v>11</v>
          </cell>
          <cell r="C359" t="str">
            <v>杨航</v>
          </cell>
          <cell r="D359">
            <v>483.5</v>
          </cell>
          <cell r="E359">
            <v>98</v>
          </cell>
          <cell r="F359" t="str">
            <v>易涛</v>
          </cell>
          <cell r="G359">
            <v>108</v>
          </cell>
          <cell r="H359" t="str">
            <v>央宗娜姆</v>
          </cell>
          <cell r="I359">
            <v>96.5</v>
          </cell>
          <cell r="J359" t="str">
            <v>曾佳瑶</v>
          </cell>
          <cell r="K359">
            <v>81</v>
          </cell>
          <cell r="L359" t="str">
            <v>赵建超</v>
          </cell>
          <cell r="M359">
            <v>43</v>
          </cell>
          <cell r="N359" t="str">
            <v>万饶</v>
          </cell>
          <cell r="O359">
            <v>57</v>
          </cell>
          <cell r="P359" t="str">
            <v>张弘</v>
          </cell>
        </row>
        <row r="360">
          <cell r="A360" t="str">
            <v>51342220021207292X</v>
          </cell>
          <cell r="B360" t="str">
            <v>11</v>
          </cell>
          <cell r="C360" t="str">
            <v>唐康娇</v>
          </cell>
          <cell r="D360">
            <v>482.5</v>
          </cell>
          <cell r="E360">
            <v>100</v>
          </cell>
          <cell r="F360" t="str">
            <v>易涛</v>
          </cell>
          <cell r="G360">
            <v>90</v>
          </cell>
          <cell r="H360" t="str">
            <v>央宗娜姆</v>
          </cell>
          <cell r="I360">
            <v>84.5</v>
          </cell>
          <cell r="J360" t="str">
            <v>曾佳瑶</v>
          </cell>
          <cell r="K360">
            <v>84</v>
          </cell>
          <cell r="L360" t="str">
            <v>赵建超</v>
          </cell>
          <cell r="M360">
            <v>53</v>
          </cell>
          <cell r="N360" t="str">
            <v>万饶</v>
          </cell>
          <cell r="O360">
            <v>71</v>
          </cell>
          <cell r="P360" t="str">
            <v>张弘</v>
          </cell>
        </row>
        <row r="361">
          <cell r="A361" t="str">
            <v>513422200402092518</v>
          </cell>
          <cell r="B361" t="str">
            <v>6</v>
          </cell>
          <cell r="C361" t="str">
            <v>伍小兵</v>
          </cell>
          <cell r="D361">
            <v>481</v>
          </cell>
          <cell r="E361">
            <v>80</v>
          </cell>
          <cell r="F361" t="str">
            <v>易涛</v>
          </cell>
          <cell r="G361">
            <v>109</v>
          </cell>
          <cell r="H361" t="str">
            <v>央宗娜姆</v>
          </cell>
          <cell r="I361">
            <v>54</v>
          </cell>
          <cell r="J361" t="str">
            <v>兰卡布尺</v>
          </cell>
          <cell r="K361">
            <v>84</v>
          </cell>
          <cell r="L361" t="str">
            <v>王春波</v>
          </cell>
          <cell r="M361">
            <v>67</v>
          </cell>
          <cell r="N361" t="str">
            <v>叶小军</v>
          </cell>
          <cell r="O361">
            <v>87</v>
          </cell>
          <cell r="P361" t="str">
            <v>张弘</v>
          </cell>
        </row>
        <row r="362">
          <cell r="A362" t="str">
            <v>513422200512231531</v>
          </cell>
          <cell r="B362" t="str">
            <v>9</v>
          </cell>
          <cell r="C362" t="str">
            <v>毛顺富</v>
          </cell>
          <cell r="D362">
            <v>479.5</v>
          </cell>
          <cell r="E362">
            <v>88</v>
          </cell>
          <cell r="F362" t="str">
            <v>肖锐</v>
          </cell>
          <cell r="G362">
            <v>90</v>
          </cell>
          <cell r="H362" t="str">
            <v>赵云川</v>
          </cell>
          <cell r="I362">
            <v>106.5</v>
          </cell>
          <cell r="J362" t="str">
            <v>彭丹</v>
          </cell>
          <cell r="K362">
            <v>69</v>
          </cell>
          <cell r="L362" t="str">
            <v>周强</v>
          </cell>
          <cell r="M362">
            <v>62</v>
          </cell>
          <cell r="N362" t="str">
            <v>李荣鑫</v>
          </cell>
          <cell r="O362">
            <v>64</v>
          </cell>
          <cell r="P362" t="str">
            <v>杜建清</v>
          </cell>
        </row>
        <row r="363">
          <cell r="A363" t="str">
            <v>51342220031102291X</v>
          </cell>
          <cell r="B363" t="str">
            <v>6</v>
          </cell>
          <cell r="C363" t="str">
            <v>朱茂发</v>
          </cell>
          <cell r="D363">
            <v>479</v>
          </cell>
          <cell r="E363">
            <v>70</v>
          </cell>
          <cell r="F363" t="str">
            <v>易涛</v>
          </cell>
          <cell r="G363">
            <v>106</v>
          </cell>
          <cell r="H363" t="str">
            <v>央宗娜姆</v>
          </cell>
          <cell r="I363">
            <v>70</v>
          </cell>
          <cell r="J363" t="str">
            <v>兰卡布尺</v>
          </cell>
          <cell r="K363">
            <v>78</v>
          </cell>
          <cell r="L363" t="str">
            <v>王春波</v>
          </cell>
          <cell r="M363">
            <v>85</v>
          </cell>
          <cell r="N363" t="str">
            <v>叶小军</v>
          </cell>
          <cell r="O363">
            <v>70</v>
          </cell>
          <cell r="P363" t="str">
            <v>张弘</v>
          </cell>
        </row>
        <row r="364">
          <cell r="A364" t="str">
            <v>513422200204160030</v>
          </cell>
          <cell r="B364" t="str">
            <v>11</v>
          </cell>
          <cell r="C364" t="str">
            <v>罗伟</v>
          </cell>
          <cell r="D364">
            <v>476.5</v>
          </cell>
          <cell r="E364">
            <v>86</v>
          </cell>
          <cell r="F364" t="str">
            <v>易涛</v>
          </cell>
          <cell r="G364">
            <v>115</v>
          </cell>
          <cell r="H364" t="str">
            <v>央宗娜姆</v>
          </cell>
          <cell r="I364">
            <v>81.5</v>
          </cell>
          <cell r="J364" t="str">
            <v>曾佳瑶</v>
          </cell>
          <cell r="K364">
            <v>85</v>
          </cell>
          <cell r="L364" t="str">
            <v>赵建超</v>
          </cell>
          <cell r="M364">
            <v>42</v>
          </cell>
          <cell r="N364" t="str">
            <v>万饶</v>
          </cell>
          <cell r="O364">
            <v>67</v>
          </cell>
          <cell r="P364" t="str">
            <v>张弘</v>
          </cell>
        </row>
        <row r="365">
          <cell r="A365" t="str">
            <v>513422200402106625</v>
          </cell>
          <cell r="B365" t="str">
            <v>10</v>
          </cell>
          <cell r="C365" t="str">
            <v>杜吉香</v>
          </cell>
          <cell r="D365">
            <v>476</v>
          </cell>
          <cell r="E365">
            <v>94</v>
          </cell>
          <cell r="F365" t="str">
            <v>陈丽娇</v>
          </cell>
          <cell r="G365">
            <v>116</v>
          </cell>
          <cell r="H365" t="str">
            <v>刘宗林</v>
          </cell>
          <cell r="I365">
            <v>83</v>
          </cell>
          <cell r="J365" t="str">
            <v>拉初</v>
          </cell>
          <cell r="K365">
            <v>57</v>
          </cell>
          <cell r="L365" t="str">
            <v>王友春</v>
          </cell>
          <cell r="M365">
            <v>46</v>
          </cell>
          <cell r="N365" t="str">
            <v>叶小军</v>
          </cell>
          <cell r="O365">
            <v>80</v>
          </cell>
          <cell r="P365" t="str">
            <v>高琴</v>
          </cell>
        </row>
        <row r="366">
          <cell r="A366" t="str">
            <v>513422200406012917</v>
          </cell>
          <cell r="B366" t="str">
            <v>6</v>
          </cell>
          <cell r="C366" t="str">
            <v>伍平</v>
          </cell>
          <cell r="D366">
            <v>475.5</v>
          </cell>
          <cell r="E366">
            <v>89</v>
          </cell>
          <cell r="F366" t="str">
            <v>易涛</v>
          </cell>
          <cell r="G366">
            <v>111</v>
          </cell>
          <cell r="H366" t="str">
            <v>央宗娜姆</v>
          </cell>
          <cell r="I366">
            <v>44.5</v>
          </cell>
          <cell r="J366" t="str">
            <v>兰卡布尺</v>
          </cell>
          <cell r="K366">
            <v>83</v>
          </cell>
          <cell r="L366" t="str">
            <v>王春波</v>
          </cell>
          <cell r="M366">
            <v>65</v>
          </cell>
          <cell r="N366" t="str">
            <v>叶小军</v>
          </cell>
          <cell r="O366">
            <v>83</v>
          </cell>
          <cell r="P366" t="str">
            <v>张弘</v>
          </cell>
        </row>
        <row r="367">
          <cell r="A367" t="str">
            <v>513422200201152916</v>
          </cell>
          <cell r="B367" t="str">
            <v>9</v>
          </cell>
          <cell r="C367" t="str">
            <v>苟勇才</v>
          </cell>
          <cell r="D367">
            <v>474</v>
          </cell>
          <cell r="E367">
            <v>82</v>
          </cell>
          <cell r="F367" t="str">
            <v>肖锐</v>
          </cell>
          <cell r="G367">
            <v>103</v>
          </cell>
          <cell r="H367" t="str">
            <v>赵云川</v>
          </cell>
          <cell r="I367">
            <v>89</v>
          </cell>
          <cell r="J367" t="str">
            <v>彭丹</v>
          </cell>
          <cell r="K367">
            <v>75</v>
          </cell>
          <cell r="L367" t="str">
            <v>周强</v>
          </cell>
          <cell r="M367">
            <v>53</v>
          </cell>
          <cell r="N367" t="str">
            <v>李荣鑫</v>
          </cell>
          <cell r="O367">
            <v>72</v>
          </cell>
          <cell r="P367" t="str">
            <v>杜建清</v>
          </cell>
        </row>
        <row r="368">
          <cell r="A368" t="str">
            <v>513422200001181114</v>
          </cell>
          <cell r="B368" t="str">
            <v>8</v>
          </cell>
          <cell r="C368" t="str">
            <v>吕尔地</v>
          </cell>
          <cell r="D368">
            <v>474</v>
          </cell>
          <cell r="E368">
            <v>80</v>
          </cell>
          <cell r="F368" t="str">
            <v>陈丽娇</v>
          </cell>
          <cell r="G368">
            <v>107</v>
          </cell>
          <cell r="H368" t="str">
            <v>李黎明</v>
          </cell>
          <cell r="I368">
            <v>80</v>
          </cell>
          <cell r="J368" t="str">
            <v>曾佳瑶</v>
          </cell>
          <cell r="K368">
            <v>71</v>
          </cell>
          <cell r="L368" t="str">
            <v>王友春</v>
          </cell>
          <cell r="M368">
            <v>57</v>
          </cell>
          <cell r="N368" t="str">
            <v>万饶</v>
          </cell>
          <cell r="O368">
            <v>79</v>
          </cell>
          <cell r="P368" t="str">
            <v>彭桦</v>
          </cell>
        </row>
        <row r="369">
          <cell r="A369" t="str">
            <v>513422200204172533</v>
          </cell>
          <cell r="B369" t="str">
            <v>8</v>
          </cell>
          <cell r="C369" t="str">
            <v>杨小兵</v>
          </cell>
          <cell r="D369">
            <v>474</v>
          </cell>
          <cell r="E369">
            <v>74</v>
          </cell>
          <cell r="F369" t="str">
            <v>陈丽娇</v>
          </cell>
          <cell r="G369">
            <v>111</v>
          </cell>
          <cell r="H369" t="str">
            <v>李黎明</v>
          </cell>
          <cell r="I369">
            <v>61</v>
          </cell>
          <cell r="J369" t="str">
            <v>曾佳瑶</v>
          </cell>
          <cell r="K369">
            <v>82</v>
          </cell>
          <cell r="L369" t="str">
            <v>王友春</v>
          </cell>
          <cell r="M369">
            <v>55</v>
          </cell>
          <cell r="N369" t="str">
            <v>万饶</v>
          </cell>
          <cell r="O369">
            <v>91</v>
          </cell>
          <cell r="P369" t="str">
            <v>彭桦</v>
          </cell>
        </row>
        <row r="370">
          <cell r="A370" t="str">
            <v>513422200401023828</v>
          </cell>
          <cell r="B370" t="str">
            <v>10</v>
          </cell>
          <cell r="C370" t="str">
            <v>王秀英</v>
          </cell>
          <cell r="D370">
            <v>473.5</v>
          </cell>
          <cell r="E370">
            <v>88</v>
          </cell>
          <cell r="F370" t="str">
            <v>陈丽娇</v>
          </cell>
          <cell r="G370">
            <v>98</v>
          </cell>
          <cell r="H370" t="str">
            <v>刘宗林</v>
          </cell>
          <cell r="I370">
            <v>94.5</v>
          </cell>
          <cell r="J370" t="str">
            <v>拉初</v>
          </cell>
          <cell r="K370">
            <v>61</v>
          </cell>
          <cell r="L370" t="str">
            <v>王友春</v>
          </cell>
          <cell r="M370">
            <v>53</v>
          </cell>
          <cell r="N370" t="str">
            <v>叶小军</v>
          </cell>
          <cell r="O370">
            <v>79</v>
          </cell>
          <cell r="P370" t="str">
            <v>高琴</v>
          </cell>
        </row>
        <row r="371">
          <cell r="A371" t="str">
            <v>513422200409282111</v>
          </cell>
          <cell r="B371" t="str">
            <v>11</v>
          </cell>
          <cell r="C371" t="str">
            <v>罗顺军</v>
          </cell>
          <cell r="D371">
            <v>473.5</v>
          </cell>
          <cell r="E371">
            <v>88</v>
          </cell>
          <cell r="F371" t="str">
            <v>易涛</v>
          </cell>
          <cell r="G371">
            <v>93</v>
          </cell>
          <cell r="H371" t="str">
            <v>央宗娜姆</v>
          </cell>
          <cell r="I371">
            <v>92.5</v>
          </cell>
          <cell r="J371" t="str">
            <v>曾佳瑶</v>
          </cell>
          <cell r="K371">
            <v>83</v>
          </cell>
          <cell r="L371" t="str">
            <v>赵建超</v>
          </cell>
          <cell r="M371">
            <v>51</v>
          </cell>
          <cell r="N371" t="str">
            <v>万饶</v>
          </cell>
          <cell r="O371">
            <v>66</v>
          </cell>
          <cell r="P371" t="str">
            <v>张弘</v>
          </cell>
        </row>
        <row r="372">
          <cell r="A372" t="str">
            <v>513422200402070722</v>
          </cell>
          <cell r="B372" t="str">
            <v>11</v>
          </cell>
          <cell r="C372" t="str">
            <v>汪岚</v>
          </cell>
          <cell r="D372">
            <v>473</v>
          </cell>
          <cell r="E372">
            <v>106</v>
          </cell>
          <cell r="F372" t="str">
            <v>易涛</v>
          </cell>
          <cell r="G372">
            <v>103</v>
          </cell>
          <cell r="H372" t="str">
            <v>央宗娜姆</v>
          </cell>
          <cell r="I372">
            <v>92</v>
          </cell>
          <cell r="J372" t="str">
            <v>曾佳瑶</v>
          </cell>
          <cell r="K372">
            <v>59</v>
          </cell>
          <cell r="L372" t="str">
            <v>赵建超</v>
          </cell>
          <cell r="M372">
            <v>49</v>
          </cell>
          <cell r="N372" t="str">
            <v>万饶</v>
          </cell>
          <cell r="O372">
            <v>64</v>
          </cell>
          <cell r="P372" t="str">
            <v>张弘</v>
          </cell>
        </row>
        <row r="373">
          <cell r="A373" t="str">
            <v>513422200309081742</v>
          </cell>
          <cell r="B373" t="str">
            <v>9</v>
          </cell>
          <cell r="C373" t="str">
            <v>鲁巫几</v>
          </cell>
          <cell r="D373">
            <v>473</v>
          </cell>
          <cell r="E373">
            <v>96</v>
          </cell>
          <cell r="F373" t="str">
            <v>肖锐</v>
          </cell>
          <cell r="G373">
            <v>113</v>
          </cell>
          <cell r="H373" t="str">
            <v>赵云川</v>
          </cell>
          <cell r="I373">
            <v>80</v>
          </cell>
          <cell r="J373" t="str">
            <v>彭丹</v>
          </cell>
          <cell r="K373">
            <v>63</v>
          </cell>
          <cell r="L373" t="str">
            <v>周强</v>
          </cell>
          <cell r="M373">
            <v>46</v>
          </cell>
          <cell r="N373" t="str">
            <v>李荣鑫</v>
          </cell>
          <cell r="O373">
            <v>75</v>
          </cell>
          <cell r="P373" t="str">
            <v>杜建清</v>
          </cell>
        </row>
        <row r="374">
          <cell r="A374" t="str">
            <v>513422200308203824</v>
          </cell>
          <cell r="B374" t="str">
            <v>7</v>
          </cell>
          <cell r="C374" t="str">
            <v>陈平美</v>
          </cell>
          <cell r="D374">
            <v>472.5</v>
          </cell>
          <cell r="E374">
            <v>101</v>
          </cell>
          <cell r="F374" t="str">
            <v>肖锐</v>
          </cell>
          <cell r="G374">
            <v>90</v>
          </cell>
          <cell r="H374" t="str">
            <v>李黎明</v>
          </cell>
          <cell r="I374">
            <v>122.5</v>
          </cell>
          <cell r="J374" t="str">
            <v>兰卡布尺</v>
          </cell>
          <cell r="K374">
            <v>30</v>
          </cell>
          <cell r="L374" t="str">
            <v>王春波</v>
          </cell>
          <cell r="M374">
            <v>50</v>
          </cell>
          <cell r="N374" t="str">
            <v>宋欣洲</v>
          </cell>
          <cell r="O374">
            <v>79</v>
          </cell>
          <cell r="P374" t="str">
            <v>彭桦</v>
          </cell>
        </row>
        <row r="375">
          <cell r="A375" t="str">
            <v>513422199908042512</v>
          </cell>
          <cell r="B375" t="str">
            <v>10</v>
          </cell>
          <cell r="C375" t="str">
            <v>邱文</v>
          </cell>
          <cell r="D375">
            <v>472</v>
          </cell>
          <cell r="E375">
            <v>79</v>
          </cell>
          <cell r="F375" t="str">
            <v>陈丽娇</v>
          </cell>
          <cell r="G375">
            <v>97</v>
          </cell>
          <cell r="H375" t="str">
            <v>刘宗林</v>
          </cell>
          <cell r="I375">
            <v>84</v>
          </cell>
          <cell r="J375" t="str">
            <v>拉初</v>
          </cell>
          <cell r="K375">
            <v>73</v>
          </cell>
          <cell r="L375" t="str">
            <v>王友春</v>
          </cell>
          <cell r="M375">
            <v>61</v>
          </cell>
          <cell r="N375" t="str">
            <v>叶小军</v>
          </cell>
          <cell r="O375">
            <v>78</v>
          </cell>
          <cell r="P375" t="str">
            <v>高琴</v>
          </cell>
        </row>
        <row r="376">
          <cell r="A376" t="str">
            <v>513422200401250019</v>
          </cell>
          <cell r="B376" t="str">
            <v>10</v>
          </cell>
          <cell r="C376" t="str">
            <v>尼玛夏雄</v>
          </cell>
          <cell r="D376">
            <v>469.5</v>
          </cell>
          <cell r="E376">
            <v>76</v>
          </cell>
          <cell r="F376" t="str">
            <v>陈丽娇</v>
          </cell>
          <cell r="G376">
            <v>75</v>
          </cell>
          <cell r="H376" t="str">
            <v>刘宗林</v>
          </cell>
          <cell r="I376">
            <v>96.5</v>
          </cell>
          <cell r="J376" t="str">
            <v>拉初</v>
          </cell>
          <cell r="K376">
            <v>84</v>
          </cell>
          <cell r="L376" t="str">
            <v>王友春</v>
          </cell>
          <cell r="M376">
            <v>71</v>
          </cell>
          <cell r="N376" t="str">
            <v>叶小军</v>
          </cell>
          <cell r="O376">
            <v>67</v>
          </cell>
          <cell r="P376" t="str">
            <v>高琴</v>
          </cell>
        </row>
        <row r="377">
          <cell r="A377" t="str">
            <v>513422200303053812</v>
          </cell>
          <cell r="B377" t="str">
            <v>9</v>
          </cell>
          <cell r="C377" t="str">
            <v>海小宝</v>
          </cell>
          <cell r="D377">
            <v>469.5</v>
          </cell>
          <cell r="E377">
            <v>95</v>
          </cell>
          <cell r="F377" t="str">
            <v>肖锐</v>
          </cell>
          <cell r="G377">
            <v>97</v>
          </cell>
          <cell r="H377" t="str">
            <v>赵云川</v>
          </cell>
          <cell r="I377">
            <v>68.5</v>
          </cell>
          <cell r="J377" t="str">
            <v>彭丹</v>
          </cell>
          <cell r="K377">
            <v>78</v>
          </cell>
          <cell r="L377" t="str">
            <v>周强</v>
          </cell>
          <cell r="M377">
            <v>51</v>
          </cell>
          <cell r="N377" t="str">
            <v>李荣鑫</v>
          </cell>
          <cell r="O377">
            <v>80</v>
          </cell>
          <cell r="P377" t="str">
            <v>杜建清</v>
          </cell>
        </row>
        <row r="378">
          <cell r="A378" t="str">
            <v>513422200406126025</v>
          </cell>
          <cell r="B378" t="str">
            <v>11</v>
          </cell>
          <cell r="C378" t="str">
            <v>央宗</v>
          </cell>
          <cell r="D378">
            <v>467.5</v>
          </cell>
          <cell r="E378">
            <v>82</v>
          </cell>
          <cell r="F378" t="str">
            <v>易涛</v>
          </cell>
          <cell r="G378">
            <v>107</v>
          </cell>
          <cell r="H378" t="str">
            <v>央宗娜姆</v>
          </cell>
          <cell r="I378">
            <v>106.5</v>
          </cell>
          <cell r="J378" t="str">
            <v>曾佳瑶</v>
          </cell>
          <cell r="K378">
            <v>69</v>
          </cell>
          <cell r="L378" t="str">
            <v>赵建超</v>
          </cell>
          <cell r="M378">
            <v>24</v>
          </cell>
          <cell r="N378" t="str">
            <v>万饶</v>
          </cell>
          <cell r="O378">
            <v>79</v>
          </cell>
          <cell r="P378" t="str">
            <v>张弘</v>
          </cell>
        </row>
        <row r="379">
          <cell r="A379" t="str">
            <v>513422200501056619</v>
          </cell>
          <cell r="B379" t="str">
            <v>10</v>
          </cell>
          <cell r="C379" t="str">
            <v>韩永康</v>
          </cell>
          <cell r="D379">
            <v>467.5</v>
          </cell>
          <cell r="E379">
            <v>90</v>
          </cell>
          <cell r="F379" t="str">
            <v>陈丽娇</v>
          </cell>
          <cell r="G379">
            <v>109</v>
          </cell>
          <cell r="H379" t="str">
            <v>刘宗林</v>
          </cell>
          <cell r="I379">
            <v>92.5</v>
          </cell>
          <cell r="J379" t="str">
            <v>拉初</v>
          </cell>
          <cell r="K379">
            <v>67</v>
          </cell>
          <cell r="L379" t="str">
            <v>王友春</v>
          </cell>
          <cell r="M379">
            <v>38</v>
          </cell>
          <cell r="N379" t="str">
            <v>叶小军</v>
          </cell>
          <cell r="O379">
            <v>71</v>
          </cell>
          <cell r="P379" t="str">
            <v>高琴</v>
          </cell>
        </row>
        <row r="380">
          <cell r="A380" t="str">
            <v>513422200301010018</v>
          </cell>
          <cell r="B380" t="str">
            <v>9</v>
          </cell>
          <cell r="C380" t="str">
            <v>车小军</v>
          </cell>
          <cell r="D380">
            <v>467</v>
          </cell>
          <cell r="E380">
            <v>76</v>
          </cell>
          <cell r="F380" t="str">
            <v>肖锐</v>
          </cell>
          <cell r="G380">
            <v>96</v>
          </cell>
          <cell r="H380" t="str">
            <v>赵云川</v>
          </cell>
          <cell r="I380">
            <v>68</v>
          </cell>
          <cell r="J380" t="str">
            <v>彭丹</v>
          </cell>
          <cell r="K380">
            <v>85</v>
          </cell>
          <cell r="L380" t="str">
            <v>周强</v>
          </cell>
          <cell r="M380">
            <v>63</v>
          </cell>
          <cell r="N380" t="str">
            <v>李荣鑫</v>
          </cell>
          <cell r="O380">
            <v>79</v>
          </cell>
          <cell r="P380" t="str">
            <v>杜建清</v>
          </cell>
        </row>
        <row r="381">
          <cell r="A381" t="str">
            <v>513422200007142116</v>
          </cell>
          <cell r="B381" t="str">
            <v>11</v>
          </cell>
          <cell r="C381" t="str">
            <v>马伍呷</v>
          </cell>
          <cell r="D381">
            <v>464.5</v>
          </cell>
          <cell r="E381">
            <v>85</v>
          </cell>
          <cell r="F381" t="str">
            <v>易涛</v>
          </cell>
          <cell r="G381">
            <v>103</v>
          </cell>
          <cell r="H381" t="str">
            <v>央宗娜姆</v>
          </cell>
          <cell r="I381">
            <v>87.5</v>
          </cell>
          <cell r="J381" t="str">
            <v>曾佳瑶</v>
          </cell>
          <cell r="K381">
            <v>75</v>
          </cell>
          <cell r="L381" t="str">
            <v>赵建超</v>
          </cell>
          <cell r="M381">
            <v>45</v>
          </cell>
          <cell r="N381" t="str">
            <v>万饶</v>
          </cell>
          <cell r="O381">
            <v>69</v>
          </cell>
          <cell r="P381" t="str">
            <v>张弘</v>
          </cell>
        </row>
        <row r="382">
          <cell r="A382" t="str">
            <v>513422200107041929</v>
          </cell>
          <cell r="B382" t="str">
            <v>10</v>
          </cell>
          <cell r="C382" t="str">
            <v>何志香</v>
          </cell>
          <cell r="D382">
            <v>464</v>
          </cell>
          <cell r="E382">
            <v>81</v>
          </cell>
          <cell r="F382" t="str">
            <v>陈丽娇</v>
          </cell>
          <cell r="G382">
            <v>108</v>
          </cell>
          <cell r="H382" t="str">
            <v>刘宗林</v>
          </cell>
          <cell r="I382">
            <v>80</v>
          </cell>
          <cell r="J382" t="str">
            <v>拉初</v>
          </cell>
          <cell r="K382">
            <v>80</v>
          </cell>
          <cell r="L382" t="str">
            <v>王友春</v>
          </cell>
          <cell r="M382">
            <v>56</v>
          </cell>
          <cell r="N382" t="str">
            <v>叶小军</v>
          </cell>
          <cell r="O382">
            <v>59</v>
          </cell>
          <cell r="P382" t="str">
            <v>高琴</v>
          </cell>
        </row>
        <row r="383">
          <cell r="A383" t="str">
            <v>513422200302232122</v>
          </cell>
          <cell r="B383" t="str">
            <v>11</v>
          </cell>
          <cell r="C383" t="str">
            <v>杨勇珍</v>
          </cell>
          <cell r="D383">
            <v>461.5</v>
          </cell>
          <cell r="E383">
            <v>91</v>
          </cell>
          <cell r="F383" t="str">
            <v>易涛</v>
          </cell>
          <cell r="G383">
            <v>103</v>
          </cell>
          <cell r="H383" t="str">
            <v>央宗娜姆</v>
          </cell>
          <cell r="I383">
            <v>81.5</v>
          </cell>
          <cell r="J383" t="str">
            <v>曾佳瑶</v>
          </cell>
          <cell r="K383">
            <v>71</v>
          </cell>
          <cell r="L383" t="str">
            <v>赵建超</v>
          </cell>
          <cell r="M383">
            <v>50</v>
          </cell>
          <cell r="N383" t="str">
            <v>万饶</v>
          </cell>
          <cell r="O383">
            <v>65</v>
          </cell>
          <cell r="P383" t="str">
            <v>张弘</v>
          </cell>
        </row>
        <row r="384">
          <cell r="A384" t="str">
            <v>513422200111182513</v>
          </cell>
          <cell r="B384" t="str">
            <v>11</v>
          </cell>
          <cell r="C384" t="str">
            <v>何伟</v>
          </cell>
          <cell r="D384">
            <v>460.5</v>
          </cell>
          <cell r="E384">
            <v>87</v>
          </cell>
          <cell r="F384" t="str">
            <v>易涛</v>
          </cell>
          <cell r="G384">
            <v>112</v>
          </cell>
          <cell r="H384" t="str">
            <v>央宗娜姆</v>
          </cell>
          <cell r="I384">
            <v>76.5</v>
          </cell>
          <cell r="J384" t="str">
            <v>曾佳瑶</v>
          </cell>
          <cell r="K384">
            <v>74</v>
          </cell>
          <cell r="L384" t="str">
            <v>赵建超</v>
          </cell>
          <cell r="M384">
            <v>57</v>
          </cell>
          <cell r="N384" t="str">
            <v>万饶</v>
          </cell>
          <cell r="O384">
            <v>54</v>
          </cell>
          <cell r="P384" t="str">
            <v>张弘</v>
          </cell>
        </row>
        <row r="385">
          <cell r="A385" t="str">
            <v>513422200406085016</v>
          </cell>
          <cell r="B385" t="str">
            <v>7</v>
          </cell>
          <cell r="C385" t="str">
            <v>杜基偏初</v>
          </cell>
          <cell r="D385">
            <v>459</v>
          </cell>
          <cell r="E385">
            <v>87</v>
          </cell>
          <cell r="F385" t="str">
            <v>肖锐</v>
          </cell>
          <cell r="G385">
            <v>83</v>
          </cell>
          <cell r="H385" t="str">
            <v>李黎明</v>
          </cell>
          <cell r="I385">
            <v>48</v>
          </cell>
          <cell r="J385" t="str">
            <v>兰卡布尺</v>
          </cell>
          <cell r="K385">
            <v>88</v>
          </cell>
          <cell r="L385" t="str">
            <v>王春波</v>
          </cell>
          <cell r="M385">
            <v>62</v>
          </cell>
          <cell r="N385" t="str">
            <v>宋欣洲</v>
          </cell>
          <cell r="O385">
            <v>91</v>
          </cell>
          <cell r="P385" t="str">
            <v>彭桦</v>
          </cell>
        </row>
        <row r="386">
          <cell r="A386" t="str">
            <v>513422200205197011</v>
          </cell>
          <cell r="B386" t="str">
            <v>11</v>
          </cell>
          <cell r="C386" t="str">
            <v>格绒益西</v>
          </cell>
          <cell r="D386">
            <v>458</v>
          </cell>
          <cell r="E386">
            <v>83</v>
          </cell>
          <cell r="F386" t="str">
            <v>易涛</v>
          </cell>
          <cell r="G386">
            <v>95</v>
          </cell>
          <cell r="H386" t="str">
            <v>央宗娜姆</v>
          </cell>
          <cell r="I386">
            <v>58</v>
          </cell>
          <cell r="J386" t="str">
            <v>曾佳瑶</v>
          </cell>
          <cell r="K386">
            <v>85</v>
          </cell>
          <cell r="L386" t="str">
            <v>赵建超</v>
          </cell>
          <cell r="M386">
            <v>63</v>
          </cell>
          <cell r="N386" t="str">
            <v>万饶</v>
          </cell>
          <cell r="O386">
            <v>74</v>
          </cell>
          <cell r="P386" t="str">
            <v>张弘</v>
          </cell>
        </row>
        <row r="387">
          <cell r="A387" t="str">
            <v>513422200010102510</v>
          </cell>
          <cell r="B387" t="str">
            <v>7</v>
          </cell>
          <cell r="C387" t="str">
            <v>熊小同</v>
          </cell>
          <cell r="D387">
            <v>458</v>
          </cell>
          <cell r="E387">
            <v>92</v>
          </cell>
          <cell r="F387" t="str">
            <v>肖锐</v>
          </cell>
          <cell r="G387">
            <v>106</v>
          </cell>
          <cell r="H387" t="str">
            <v>李黎明</v>
          </cell>
          <cell r="I387">
            <v>73</v>
          </cell>
          <cell r="J387" t="str">
            <v>兰卡布尺</v>
          </cell>
          <cell r="K387">
            <v>47</v>
          </cell>
          <cell r="L387" t="str">
            <v>王春波</v>
          </cell>
          <cell r="M387">
            <v>63</v>
          </cell>
          <cell r="N387" t="str">
            <v>宋欣洲</v>
          </cell>
          <cell r="O387">
            <v>77</v>
          </cell>
          <cell r="P387" t="str">
            <v>彭桦</v>
          </cell>
        </row>
        <row r="388">
          <cell r="A388" t="str">
            <v>513422200203092312</v>
          </cell>
          <cell r="B388" t="str">
            <v>11</v>
          </cell>
          <cell r="C388" t="str">
            <v>何扎西</v>
          </cell>
          <cell r="D388">
            <v>457.5</v>
          </cell>
          <cell r="E388">
            <v>96</v>
          </cell>
          <cell r="F388" t="str">
            <v>易涛</v>
          </cell>
          <cell r="G388">
            <v>106</v>
          </cell>
          <cell r="H388" t="str">
            <v>央宗娜姆</v>
          </cell>
          <cell r="I388">
            <v>75.5</v>
          </cell>
          <cell r="J388" t="str">
            <v>曾佳瑶</v>
          </cell>
          <cell r="K388">
            <v>68</v>
          </cell>
          <cell r="L388" t="str">
            <v>赵建超</v>
          </cell>
          <cell r="M388">
            <v>48</v>
          </cell>
          <cell r="N388" t="str">
            <v>万饶</v>
          </cell>
          <cell r="O388">
            <v>64</v>
          </cell>
          <cell r="P388" t="str">
            <v>张弘</v>
          </cell>
        </row>
        <row r="389">
          <cell r="A389" t="str">
            <v>513422200409086620</v>
          </cell>
          <cell r="B389" t="str">
            <v>9</v>
          </cell>
          <cell r="C389" t="str">
            <v>杜吉欢</v>
          </cell>
          <cell r="D389">
            <v>456.5</v>
          </cell>
          <cell r="E389">
            <v>93</v>
          </cell>
          <cell r="F389" t="str">
            <v>肖锐</v>
          </cell>
          <cell r="G389">
            <v>99</v>
          </cell>
          <cell r="H389" t="str">
            <v>赵云川</v>
          </cell>
          <cell r="I389">
            <v>100.5</v>
          </cell>
          <cell r="J389" t="str">
            <v>彭丹</v>
          </cell>
          <cell r="K389">
            <v>54</v>
          </cell>
          <cell r="L389" t="str">
            <v>周强</v>
          </cell>
          <cell r="M389">
            <v>54</v>
          </cell>
          <cell r="N389" t="str">
            <v>李荣鑫</v>
          </cell>
          <cell r="O389">
            <v>56</v>
          </cell>
          <cell r="P389" t="str">
            <v>杜建清</v>
          </cell>
        </row>
        <row r="390">
          <cell r="A390" t="str">
            <v>513422200503132515</v>
          </cell>
          <cell r="B390" t="str">
            <v>8</v>
          </cell>
          <cell r="C390" t="str">
            <v>陈平平</v>
          </cell>
          <cell r="D390">
            <v>456</v>
          </cell>
          <cell r="E390">
            <v>73</v>
          </cell>
          <cell r="F390" t="str">
            <v>陈丽娇</v>
          </cell>
          <cell r="G390">
            <v>103</v>
          </cell>
          <cell r="H390" t="str">
            <v>李黎明</v>
          </cell>
          <cell r="I390">
            <v>64</v>
          </cell>
          <cell r="J390" t="str">
            <v>曾佳瑶</v>
          </cell>
          <cell r="K390">
            <v>78</v>
          </cell>
          <cell r="L390" t="str">
            <v>王友春</v>
          </cell>
          <cell r="M390">
            <v>53</v>
          </cell>
          <cell r="N390" t="str">
            <v>万饶</v>
          </cell>
          <cell r="O390">
            <v>85</v>
          </cell>
          <cell r="P390" t="str">
            <v>彭桦</v>
          </cell>
        </row>
        <row r="391">
          <cell r="A391" t="str">
            <v>513422200307013826</v>
          </cell>
          <cell r="B391" t="str">
            <v>11</v>
          </cell>
          <cell r="C391" t="str">
            <v>扎西祝玛</v>
          </cell>
          <cell r="D391">
            <v>456</v>
          </cell>
          <cell r="E391">
            <v>91</v>
          </cell>
          <cell r="F391" t="str">
            <v>易涛</v>
          </cell>
          <cell r="G391">
            <v>93</v>
          </cell>
          <cell r="H391" t="str">
            <v>央宗娜姆</v>
          </cell>
          <cell r="I391">
            <v>96</v>
          </cell>
          <cell r="J391" t="str">
            <v>曾佳瑶</v>
          </cell>
          <cell r="K391">
            <v>64</v>
          </cell>
          <cell r="L391" t="str">
            <v>赵建超</v>
          </cell>
          <cell r="M391">
            <v>41</v>
          </cell>
          <cell r="N391" t="str">
            <v>万饶</v>
          </cell>
          <cell r="O391">
            <v>71</v>
          </cell>
          <cell r="P391" t="str">
            <v>张弘</v>
          </cell>
        </row>
        <row r="392">
          <cell r="A392" t="str">
            <v>511524200405035777</v>
          </cell>
          <cell r="B392" t="str">
            <v>10</v>
          </cell>
          <cell r="C392" t="str">
            <v>黄宇</v>
          </cell>
          <cell r="D392">
            <v>453.5</v>
          </cell>
          <cell r="E392">
            <v>83</v>
          </cell>
          <cell r="F392" t="str">
            <v>陈丽娇</v>
          </cell>
          <cell r="G392">
            <v>108</v>
          </cell>
          <cell r="H392" t="str">
            <v>刘宗林</v>
          </cell>
          <cell r="I392">
            <v>49.5</v>
          </cell>
          <cell r="J392" t="str">
            <v>拉初</v>
          </cell>
          <cell r="K392">
            <v>85</v>
          </cell>
          <cell r="L392" t="str">
            <v>王友春</v>
          </cell>
          <cell r="M392">
            <v>61</v>
          </cell>
          <cell r="N392" t="str">
            <v>叶小军</v>
          </cell>
          <cell r="O392">
            <v>67</v>
          </cell>
          <cell r="P392" t="str">
            <v>高琴</v>
          </cell>
        </row>
        <row r="393">
          <cell r="A393" t="str">
            <v>513422200311082728</v>
          </cell>
          <cell r="B393" t="str">
            <v>9</v>
          </cell>
          <cell r="C393" t="str">
            <v>格桑拉初</v>
          </cell>
          <cell r="D393">
            <v>452</v>
          </cell>
          <cell r="E393">
            <v>106</v>
          </cell>
          <cell r="F393" t="str">
            <v>肖锐</v>
          </cell>
          <cell r="G393">
            <v>83</v>
          </cell>
          <cell r="H393" t="str">
            <v>赵云川</v>
          </cell>
          <cell r="I393">
            <v>93</v>
          </cell>
          <cell r="J393" t="str">
            <v>彭丹</v>
          </cell>
          <cell r="K393">
            <v>43</v>
          </cell>
          <cell r="L393" t="str">
            <v>周强</v>
          </cell>
          <cell r="M393">
            <v>58</v>
          </cell>
          <cell r="N393" t="str">
            <v>李荣鑫</v>
          </cell>
          <cell r="O393">
            <v>69</v>
          </cell>
          <cell r="P393" t="str">
            <v>杜建清</v>
          </cell>
        </row>
        <row r="394">
          <cell r="A394" t="str">
            <v>513422200101286423</v>
          </cell>
          <cell r="B394" t="str">
            <v>11</v>
          </cell>
          <cell r="C394" t="str">
            <v>呷绒青宗</v>
          </cell>
          <cell r="D394">
            <v>451</v>
          </cell>
          <cell r="E394">
            <v>85</v>
          </cell>
          <cell r="F394" t="str">
            <v>易涛</v>
          </cell>
          <cell r="G394">
            <v>94</v>
          </cell>
          <cell r="H394" t="str">
            <v>央宗娜姆</v>
          </cell>
          <cell r="I394">
            <v>84</v>
          </cell>
          <cell r="J394" t="str">
            <v>曾佳瑶</v>
          </cell>
          <cell r="K394">
            <v>72</v>
          </cell>
          <cell r="L394" t="str">
            <v>赵建超</v>
          </cell>
          <cell r="M394">
            <v>39</v>
          </cell>
          <cell r="N394" t="str">
            <v>万饶</v>
          </cell>
          <cell r="O394">
            <v>77</v>
          </cell>
          <cell r="P394" t="str">
            <v>张弘</v>
          </cell>
        </row>
        <row r="395">
          <cell r="A395" t="str">
            <v>513422200510016213</v>
          </cell>
          <cell r="B395" t="str">
            <v>9</v>
          </cell>
          <cell r="C395" t="str">
            <v>兰习志</v>
          </cell>
          <cell r="D395">
            <v>450</v>
          </cell>
          <cell r="E395">
            <v>80</v>
          </cell>
          <cell r="F395" t="str">
            <v>肖锐</v>
          </cell>
          <cell r="G395">
            <v>96</v>
          </cell>
          <cell r="H395" t="str">
            <v>赵云川</v>
          </cell>
          <cell r="I395">
            <v>59</v>
          </cell>
          <cell r="J395" t="str">
            <v>彭丹</v>
          </cell>
          <cell r="K395">
            <v>82</v>
          </cell>
          <cell r="L395" t="str">
            <v>周强</v>
          </cell>
          <cell r="M395">
            <v>72</v>
          </cell>
          <cell r="N395" t="str">
            <v>李荣鑫</v>
          </cell>
          <cell r="O395">
            <v>61</v>
          </cell>
          <cell r="P395" t="str">
            <v>杜建清</v>
          </cell>
        </row>
        <row r="396">
          <cell r="A396" t="str">
            <v>513422200401202519</v>
          </cell>
          <cell r="B396" t="str">
            <v>11</v>
          </cell>
          <cell r="C396" t="str">
            <v>毛健华</v>
          </cell>
          <cell r="D396">
            <v>449.5</v>
          </cell>
          <cell r="E396">
            <v>80</v>
          </cell>
          <cell r="F396" t="str">
            <v>易涛</v>
          </cell>
          <cell r="G396">
            <v>119</v>
          </cell>
          <cell r="H396" t="str">
            <v>央宗娜姆</v>
          </cell>
          <cell r="I396">
            <v>73.5</v>
          </cell>
          <cell r="J396" t="str">
            <v>曾佳瑶</v>
          </cell>
          <cell r="K396">
            <v>74</v>
          </cell>
          <cell r="L396" t="str">
            <v>赵建超</v>
          </cell>
          <cell r="M396">
            <v>42</v>
          </cell>
          <cell r="N396" t="str">
            <v>万饶</v>
          </cell>
          <cell r="O396">
            <v>61</v>
          </cell>
          <cell r="P396" t="str">
            <v>张弘</v>
          </cell>
        </row>
        <row r="397">
          <cell r="A397" t="str">
            <v>513422200105102548</v>
          </cell>
          <cell r="B397" t="str">
            <v>7</v>
          </cell>
          <cell r="C397" t="str">
            <v>伍冬兰</v>
          </cell>
          <cell r="D397">
            <v>449.5</v>
          </cell>
          <cell r="E397">
            <v>93</v>
          </cell>
          <cell r="F397" t="str">
            <v>肖锐</v>
          </cell>
          <cell r="G397">
            <v>104</v>
          </cell>
          <cell r="H397" t="str">
            <v>李黎明</v>
          </cell>
          <cell r="I397">
            <v>77.5</v>
          </cell>
          <cell r="J397" t="str">
            <v>兰卡布尺</v>
          </cell>
          <cell r="K397">
            <v>53</v>
          </cell>
          <cell r="L397" t="str">
            <v>王春波</v>
          </cell>
          <cell r="M397">
            <v>50</v>
          </cell>
          <cell r="N397" t="str">
            <v>宋欣洲</v>
          </cell>
          <cell r="O397">
            <v>72</v>
          </cell>
          <cell r="P397" t="str">
            <v>彭桦</v>
          </cell>
        </row>
        <row r="398">
          <cell r="A398" t="str">
            <v>513422200401152515</v>
          </cell>
          <cell r="B398" t="str">
            <v>9</v>
          </cell>
          <cell r="C398" t="str">
            <v>吴学刚</v>
          </cell>
          <cell r="D398">
            <v>448</v>
          </cell>
          <cell r="E398">
            <v>81</v>
          </cell>
          <cell r="F398" t="str">
            <v>肖锐</v>
          </cell>
          <cell r="G398">
            <v>106</v>
          </cell>
          <cell r="H398" t="str">
            <v>赵云川</v>
          </cell>
          <cell r="I398">
            <v>84</v>
          </cell>
          <cell r="J398" t="str">
            <v>彭丹</v>
          </cell>
          <cell r="K398">
            <v>65</v>
          </cell>
          <cell r="L398" t="str">
            <v>周强</v>
          </cell>
          <cell r="M398">
            <v>48</v>
          </cell>
          <cell r="N398" t="str">
            <v>李荣鑫</v>
          </cell>
          <cell r="O398">
            <v>64</v>
          </cell>
          <cell r="P398" t="str">
            <v>杜建清</v>
          </cell>
        </row>
        <row r="399">
          <cell r="A399" t="str">
            <v>513422200603011518</v>
          </cell>
          <cell r="B399" t="str">
            <v>8</v>
          </cell>
          <cell r="C399" t="str">
            <v>谭远宏</v>
          </cell>
          <cell r="D399">
            <v>447.5</v>
          </cell>
          <cell r="E399">
            <v>76</v>
          </cell>
          <cell r="F399" t="str">
            <v>陈丽娇</v>
          </cell>
          <cell r="G399">
            <v>99</v>
          </cell>
          <cell r="H399" t="str">
            <v>李黎明</v>
          </cell>
          <cell r="I399">
            <v>78.5</v>
          </cell>
          <cell r="J399" t="str">
            <v>曾佳瑶</v>
          </cell>
          <cell r="K399">
            <v>72</v>
          </cell>
          <cell r="L399" t="str">
            <v>王友春</v>
          </cell>
          <cell r="M399">
            <v>43</v>
          </cell>
          <cell r="N399" t="str">
            <v>万饶</v>
          </cell>
          <cell r="O399">
            <v>79</v>
          </cell>
          <cell r="P399" t="str">
            <v>彭桦</v>
          </cell>
        </row>
        <row r="400">
          <cell r="A400" t="str">
            <v>513422200303252512</v>
          </cell>
          <cell r="B400" t="str">
            <v>9</v>
          </cell>
          <cell r="C400" t="str">
            <v>李平</v>
          </cell>
          <cell r="D400">
            <v>459</v>
          </cell>
          <cell r="E400">
            <v>77</v>
          </cell>
          <cell r="F400" t="str">
            <v>肖锐</v>
          </cell>
          <cell r="G400">
            <v>90</v>
          </cell>
          <cell r="H400" t="str">
            <v>赵云川</v>
          </cell>
          <cell r="I400">
            <v>65</v>
          </cell>
          <cell r="J400" t="str">
            <v>彭丹</v>
          </cell>
          <cell r="K400">
            <v>84</v>
          </cell>
          <cell r="L400" t="str">
            <v>周强</v>
          </cell>
          <cell r="M400">
            <v>66</v>
          </cell>
          <cell r="N400" t="str">
            <v>李荣鑫</v>
          </cell>
          <cell r="O400">
            <v>77</v>
          </cell>
          <cell r="P400" t="str">
            <v>杜建清</v>
          </cell>
        </row>
        <row r="401">
          <cell r="A401" t="str">
            <v>513422200212280016</v>
          </cell>
          <cell r="B401" t="str">
            <v>9</v>
          </cell>
          <cell r="C401" t="str">
            <v>吕你色</v>
          </cell>
          <cell r="D401">
            <v>446.5</v>
          </cell>
          <cell r="E401">
            <v>82</v>
          </cell>
          <cell r="F401" t="str">
            <v>肖锐</v>
          </cell>
          <cell r="G401">
            <v>97</v>
          </cell>
          <cell r="H401" t="str">
            <v>赵云川</v>
          </cell>
          <cell r="I401">
            <v>74.5</v>
          </cell>
          <cell r="J401" t="str">
            <v>彭丹</v>
          </cell>
          <cell r="K401">
            <v>85</v>
          </cell>
          <cell r="L401" t="str">
            <v>周强</v>
          </cell>
          <cell r="M401">
            <v>56</v>
          </cell>
          <cell r="N401" t="str">
            <v>李荣鑫</v>
          </cell>
          <cell r="O401">
            <v>52</v>
          </cell>
          <cell r="P401" t="str">
            <v>杜建清</v>
          </cell>
        </row>
        <row r="402">
          <cell r="A402" t="str">
            <v>513422200009175819</v>
          </cell>
          <cell r="B402" t="str">
            <v>7</v>
          </cell>
          <cell r="C402" t="str">
            <v>苏朗拉布</v>
          </cell>
          <cell r="D402">
            <v>445.5</v>
          </cell>
          <cell r="E402">
            <v>95</v>
          </cell>
          <cell r="F402" t="str">
            <v>肖锐</v>
          </cell>
          <cell r="G402">
            <v>86</v>
          </cell>
          <cell r="H402" t="str">
            <v>李黎明</v>
          </cell>
          <cell r="I402">
            <v>85.5</v>
          </cell>
          <cell r="J402" t="str">
            <v>兰卡布尺</v>
          </cell>
          <cell r="K402">
            <v>42</v>
          </cell>
          <cell r="L402" t="str">
            <v>王春波</v>
          </cell>
          <cell r="M402">
            <v>56</v>
          </cell>
          <cell r="N402" t="str">
            <v>宋欣洲</v>
          </cell>
          <cell r="O402">
            <v>81</v>
          </cell>
          <cell r="P402" t="str">
            <v>彭桦</v>
          </cell>
        </row>
        <row r="403">
          <cell r="A403" t="str">
            <v>513422200212256825</v>
          </cell>
          <cell r="B403" t="str">
            <v>10</v>
          </cell>
          <cell r="C403" t="str">
            <v>乔英</v>
          </cell>
          <cell r="D403">
            <v>445.5</v>
          </cell>
          <cell r="E403">
            <v>94</v>
          </cell>
          <cell r="F403" t="str">
            <v>陈丽娇</v>
          </cell>
          <cell r="G403">
            <v>93</v>
          </cell>
          <cell r="H403" t="str">
            <v>刘宗林</v>
          </cell>
          <cell r="I403">
            <v>98.5</v>
          </cell>
          <cell r="J403" t="str">
            <v>拉初</v>
          </cell>
          <cell r="K403">
            <v>52</v>
          </cell>
          <cell r="L403" t="str">
            <v>王友春</v>
          </cell>
          <cell r="M403">
            <v>37</v>
          </cell>
          <cell r="N403" t="str">
            <v>叶小军</v>
          </cell>
          <cell r="O403">
            <v>71</v>
          </cell>
          <cell r="P403" t="str">
            <v>高琴</v>
          </cell>
        </row>
        <row r="404">
          <cell r="A404" t="str">
            <v>513422200309234411</v>
          </cell>
          <cell r="B404" t="str">
            <v>11</v>
          </cell>
          <cell r="C404" t="str">
            <v>毛伍卡</v>
          </cell>
          <cell r="D404">
            <v>444.5</v>
          </cell>
          <cell r="E404">
            <v>87</v>
          </cell>
          <cell r="F404" t="str">
            <v>易涛</v>
          </cell>
          <cell r="G404">
            <v>89</v>
          </cell>
          <cell r="H404" t="str">
            <v>央宗娜姆</v>
          </cell>
          <cell r="I404">
            <v>85.5</v>
          </cell>
          <cell r="J404" t="str">
            <v>曾佳瑶</v>
          </cell>
          <cell r="K404">
            <v>79</v>
          </cell>
          <cell r="L404" t="str">
            <v>赵建超</v>
          </cell>
          <cell r="M404">
            <v>47</v>
          </cell>
          <cell r="N404" t="str">
            <v>万饶</v>
          </cell>
          <cell r="O404">
            <v>57</v>
          </cell>
          <cell r="P404" t="str">
            <v>张弘</v>
          </cell>
        </row>
        <row r="405">
          <cell r="A405" t="str">
            <v>513422200009194817</v>
          </cell>
          <cell r="B405" t="str">
            <v>8</v>
          </cell>
          <cell r="C405" t="str">
            <v>鲁绒次仁</v>
          </cell>
          <cell r="D405">
            <v>444.5</v>
          </cell>
          <cell r="E405">
            <v>76</v>
          </cell>
          <cell r="F405" t="str">
            <v>陈丽娇</v>
          </cell>
          <cell r="G405">
            <v>106</v>
          </cell>
          <cell r="H405" t="str">
            <v>李黎明</v>
          </cell>
          <cell r="I405">
            <v>83.5</v>
          </cell>
          <cell r="J405" t="str">
            <v>曾佳瑶</v>
          </cell>
          <cell r="K405">
            <v>61</v>
          </cell>
          <cell r="L405" t="str">
            <v>王友春</v>
          </cell>
          <cell r="M405">
            <v>50</v>
          </cell>
          <cell r="N405" t="str">
            <v>万饶</v>
          </cell>
          <cell r="O405">
            <v>68</v>
          </cell>
          <cell r="P405" t="str">
            <v>彭桦</v>
          </cell>
        </row>
        <row r="406">
          <cell r="A406" t="str">
            <v>513422200305094220</v>
          </cell>
          <cell r="B406" t="str">
            <v>7</v>
          </cell>
          <cell r="C406" t="str">
            <v>杨万秀</v>
          </cell>
          <cell r="D406">
            <v>444.5</v>
          </cell>
          <cell r="E406">
            <v>90</v>
          </cell>
          <cell r="F406" t="str">
            <v>肖锐</v>
          </cell>
          <cell r="G406">
            <v>119</v>
          </cell>
          <cell r="H406" t="str">
            <v>李黎明</v>
          </cell>
          <cell r="I406">
            <v>52.5</v>
          </cell>
          <cell r="J406" t="str">
            <v>兰卡布尺</v>
          </cell>
          <cell r="K406">
            <v>56</v>
          </cell>
          <cell r="L406" t="str">
            <v>王春波</v>
          </cell>
          <cell r="M406">
            <v>48</v>
          </cell>
          <cell r="N406" t="str">
            <v>宋欣洲</v>
          </cell>
          <cell r="O406">
            <v>79</v>
          </cell>
          <cell r="P406" t="str">
            <v>彭桦</v>
          </cell>
        </row>
        <row r="407">
          <cell r="A407" t="str">
            <v>51342220011201153X</v>
          </cell>
          <cell r="B407" t="str">
            <v>9</v>
          </cell>
          <cell r="C407" t="str">
            <v>毛健峰</v>
          </cell>
          <cell r="D407">
            <v>444</v>
          </cell>
          <cell r="E407">
            <v>86</v>
          </cell>
          <cell r="F407" t="str">
            <v>肖锐</v>
          </cell>
          <cell r="G407">
            <v>94</v>
          </cell>
          <cell r="H407" t="str">
            <v>赵云川</v>
          </cell>
          <cell r="I407">
            <v>38</v>
          </cell>
          <cell r="J407" t="str">
            <v>彭丹</v>
          </cell>
          <cell r="K407">
            <v>71</v>
          </cell>
          <cell r="L407" t="str">
            <v>周强</v>
          </cell>
          <cell r="M407">
            <v>71</v>
          </cell>
          <cell r="N407" t="str">
            <v>李荣鑫</v>
          </cell>
          <cell r="O407">
            <v>84</v>
          </cell>
          <cell r="P407" t="str">
            <v>杜建清</v>
          </cell>
        </row>
        <row r="408">
          <cell r="A408" t="str">
            <v>513422200308062128</v>
          </cell>
          <cell r="B408" t="str">
            <v>8</v>
          </cell>
          <cell r="C408" t="str">
            <v>次里那姆</v>
          </cell>
          <cell r="D408">
            <v>441.5</v>
          </cell>
          <cell r="E408">
            <v>81</v>
          </cell>
          <cell r="F408" t="str">
            <v>陈丽娇</v>
          </cell>
          <cell r="G408">
            <v>84</v>
          </cell>
          <cell r="H408" t="str">
            <v>李黎明</v>
          </cell>
          <cell r="I408">
            <v>107.5</v>
          </cell>
          <cell r="J408" t="str">
            <v>曾佳瑶</v>
          </cell>
          <cell r="K408">
            <v>54</v>
          </cell>
          <cell r="L408" t="str">
            <v>王友春</v>
          </cell>
          <cell r="M408">
            <v>47</v>
          </cell>
          <cell r="N408" t="str">
            <v>万饶</v>
          </cell>
          <cell r="O408">
            <v>68</v>
          </cell>
          <cell r="P408" t="str">
            <v>彭桦</v>
          </cell>
        </row>
        <row r="409">
          <cell r="A409" t="str">
            <v>513422200312110014</v>
          </cell>
          <cell r="B409" t="str">
            <v>7</v>
          </cell>
          <cell r="C409" t="str">
            <v>马健</v>
          </cell>
          <cell r="D409">
            <v>440</v>
          </cell>
          <cell r="E409">
            <v>89</v>
          </cell>
          <cell r="F409" t="str">
            <v>肖锐</v>
          </cell>
          <cell r="G409">
            <v>90</v>
          </cell>
          <cell r="H409" t="str">
            <v>李黎明</v>
          </cell>
          <cell r="I409">
            <v>63</v>
          </cell>
          <cell r="J409" t="str">
            <v>兰卡布尺</v>
          </cell>
          <cell r="K409">
            <v>66</v>
          </cell>
          <cell r="L409" t="str">
            <v>王春波</v>
          </cell>
          <cell r="M409">
            <v>45</v>
          </cell>
          <cell r="N409" t="str">
            <v>宋欣洲</v>
          </cell>
          <cell r="O409">
            <v>87</v>
          </cell>
          <cell r="P409" t="str">
            <v>彭桦</v>
          </cell>
        </row>
        <row r="410">
          <cell r="A410" t="str">
            <v>513422200305020029</v>
          </cell>
          <cell r="B410" t="str">
            <v>9</v>
          </cell>
          <cell r="C410" t="str">
            <v>杨柯</v>
          </cell>
          <cell r="D410">
            <v>440</v>
          </cell>
          <cell r="E410">
            <v>84</v>
          </cell>
          <cell r="F410" t="str">
            <v>肖锐</v>
          </cell>
          <cell r="G410">
            <v>89</v>
          </cell>
          <cell r="H410" t="str">
            <v>赵云川</v>
          </cell>
          <cell r="I410">
            <v>88</v>
          </cell>
          <cell r="J410" t="str">
            <v>彭丹</v>
          </cell>
          <cell r="K410">
            <v>49</v>
          </cell>
          <cell r="L410" t="str">
            <v>周强</v>
          </cell>
          <cell r="M410">
            <v>57</v>
          </cell>
          <cell r="N410" t="str">
            <v>李荣鑫</v>
          </cell>
          <cell r="O410">
            <v>73</v>
          </cell>
          <cell r="P410" t="str">
            <v>杜建清</v>
          </cell>
        </row>
        <row r="411">
          <cell r="A411" t="str">
            <v>51342220020702291X</v>
          </cell>
          <cell r="B411" t="str">
            <v>8</v>
          </cell>
          <cell r="C411" t="str">
            <v>曾庭友</v>
          </cell>
          <cell r="D411">
            <v>439.5</v>
          </cell>
          <cell r="E411">
            <v>74</v>
          </cell>
          <cell r="F411" t="str">
            <v>陈丽娇</v>
          </cell>
          <cell r="G411">
            <v>78</v>
          </cell>
          <cell r="H411" t="str">
            <v>李黎明</v>
          </cell>
          <cell r="I411">
            <v>69.5</v>
          </cell>
          <cell r="J411" t="str">
            <v>曾佳瑶</v>
          </cell>
          <cell r="K411">
            <v>87</v>
          </cell>
          <cell r="L411" t="str">
            <v>王友春</v>
          </cell>
          <cell r="M411">
            <v>45</v>
          </cell>
          <cell r="N411" t="str">
            <v>万饶</v>
          </cell>
          <cell r="O411">
            <v>86</v>
          </cell>
          <cell r="P411" t="str">
            <v>彭桦</v>
          </cell>
        </row>
        <row r="412">
          <cell r="A412" t="str">
            <v>513422200201230013</v>
          </cell>
          <cell r="B412" t="str">
            <v>9</v>
          </cell>
          <cell r="C412" t="str">
            <v>马志勇</v>
          </cell>
          <cell r="D412">
            <v>438.5</v>
          </cell>
          <cell r="E412">
            <v>85</v>
          </cell>
          <cell r="F412" t="str">
            <v>肖锐</v>
          </cell>
          <cell r="G412">
            <v>101</v>
          </cell>
          <cell r="H412" t="str">
            <v>赵云川</v>
          </cell>
          <cell r="I412">
            <v>71.5</v>
          </cell>
          <cell r="J412" t="str">
            <v>彭丹</v>
          </cell>
          <cell r="K412">
            <v>63</v>
          </cell>
          <cell r="L412" t="str">
            <v>周强</v>
          </cell>
          <cell r="M412">
            <v>48</v>
          </cell>
          <cell r="N412" t="str">
            <v>李荣鑫</v>
          </cell>
          <cell r="O412">
            <v>70</v>
          </cell>
          <cell r="P412" t="str">
            <v>杜建清</v>
          </cell>
        </row>
        <row r="413">
          <cell r="A413" t="str">
            <v>513422200303172512</v>
          </cell>
          <cell r="B413" t="str">
            <v>9</v>
          </cell>
          <cell r="C413" t="str">
            <v>伍金龙</v>
          </cell>
          <cell r="D413">
            <v>438.5</v>
          </cell>
          <cell r="E413">
            <v>71</v>
          </cell>
          <cell r="F413" t="str">
            <v>肖锐</v>
          </cell>
          <cell r="G413">
            <v>106</v>
          </cell>
          <cell r="H413" t="str">
            <v>赵云川</v>
          </cell>
          <cell r="I413">
            <v>61.5</v>
          </cell>
          <cell r="J413" t="str">
            <v>彭丹</v>
          </cell>
          <cell r="K413">
            <v>89</v>
          </cell>
          <cell r="L413" t="str">
            <v>周强</v>
          </cell>
          <cell r="M413">
            <v>51</v>
          </cell>
          <cell r="N413" t="str">
            <v>李荣鑫</v>
          </cell>
          <cell r="O413">
            <v>60</v>
          </cell>
          <cell r="P413" t="str">
            <v>杜建清</v>
          </cell>
        </row>
        <row r="414">
          <cell r="A414" t="str">
            <v>513422200401240013</v>
          </cell>
          <cell r="B414" t="str">
            <v>9</v>
          </cell>
          <cell r="C414" t="str">
            <v>张方涛</v>
          </cell>
          <cell r="D414">
            <v>437.5</v>
          </cell>
          <cell r="E414">
            <v>88</v>
          </cell>
          <cell r="F414" t="str">
            <v>肖锐</v>
          </cell>
          <cell r="G414">
            <v>88</v>
          </cell>
          <cell r="H414" t="str">
            <v>赵云川</v>
          </cell>
          <cell r="I414">
            <v>69.5</v>
          </cell>
          <cell r="J414" t="str">
            <v>彭丹</v>
          </cell>
          <cell r="K414">
            <v>63</v>
          </cell>
          <cell r="L414" t="str">
            <v>周强</v>
          </cell>
          <cell r="M414">
            <v>47</v>
          </cell>
          <cell r="N414" t="str">
            <v>李荣鑫</v>
          </cell>
          <cell r="O414">
            <v>82</v>
          </cell>
          <cell r="P414" t="str">
            <v>杜建清</v>
          </cell>
        </row>
        <row r="415">
          <cell r="A415" t="str">
            <v>513422200107053823</v>
          </cell>
          <cell r="B415" t="str">
            <v>9</v>
          </cell>
          <cell r="C415" t="str">
            <v>沈建英</v>
          </cell>
          <cell r="D415">
            <v>435</v>
          </cell>
          <cell r="E415">
            <v>77</v>
          </cell>
          <cell r="F415" t="str">
            <v>肖锐</v>
          </cell>
          <cell r="G415">
            <v>94</v>
          </cell>
          <cell r="H415" t="str">
            <v>赵云川</v>
          </cell>
          <cell r="I415">
            <v>85</v>
          </cell>
          <cell r="J415" t="str">
            <v>彭丹</v>
          </cell>
          <cell r="K415">
            <v>53</v>
          </cell>
          <cell r="L415" t="str">
            <v>周强</v>
          </cell>
          <cell r="M415">
            <v>57</v>
          </cell>
          <cell r="N415" t="str">
            <v>李荣鑫</v>
          </cell>
          <cell r="O415">
            <v>69</v>
          </cell>
          <cell r="P415" t="str">
            <v>杜建清</v>
          </cell>
        </row>
        <row r="416">
          <cell r="A416" t="str">
            <v>513422200204160022</v>
          </cell>
          <cell r="B416" t="str">
            <v>11</v>
          </cell>
          <cell r="C416" t="str">
            <v>马海艳</v>
          </cell>
          <cell r="D416">
            <v>433</v>
          </cell>
          <cell r="E416">
            <v>93</v>
          </cell>
          <cell r="F416" t="str">
            <v>易涛</v>
          </cell>
          <cell r="G416">
            <v>96</v>
          </cell>
          <cell r="H416" t="str">
            <v>央宗娜姆</v>
          </cell>
          <cell r="I416">
            <v>93</v>
          </cell>
          <cell r="J416" t="str">
            <v>曾佳瑶</v>
          </cell>
          <cell r="K416">
            <v>49</v>
          </cell>
          <cell r="L416" t="str">
            <v>赵建超</v>
          </cell>
          <cell r="M416">
            <v>46</v>
          </cell>
          <cell r="N416" t="str">
            <v>万饶</v>
          </cell>
          <cell r="O416">
            <v>56</v>
          </cell>
          <cell r="P416" t="str">
            <v>张弘</v>
          </cell>
        </row>
        <row r="417">
          <cell r="A417" t="str">
            <v>513422200404140026</v>
          </cell>
          <cell r="B417" t="str">
            <v>11</v>
          </cell>
          <cell r="C417" t="str">
            <v>马跃玲</v>
          </cell>
          <cell r="D417">
            <v>433</v>
          </cell>
          <cell r="E417">
            <v>102</v>
          </cell>
          <cell r="F417" t="str">
            <v>易涛</v>
          </cell>
          <cell r="G417">
            <v>94</v>
          </cell>
          <cell r="H417" t="str">
            <v>央宗娜姆</v>
          </cell>
          <cell r="I417">
            <v>80</v>
          </cell>
          <cell r="J417" t="str">
            <v>曾佳瑶</v>
          </cell>
          <cell r="K417">
            <v>62</v>
          </cell>
          <cell r="L417" t="str">
            <v>赵建超</v>
          </cell>
          <cell r="M417">
            <v>31</v>
          </cell>
          <cell r="N417" t="str">
            <v>万饶</v>
          </cell>
          <cell r="O417">
            <v>64</v>
          </cell>
          <cell r="P417" t="str">
            <v>张弘</v>
          </cell>
        </row>
        <row r="418">
          <cell r="A418" t="str">
            <v>513422200009151518</v>
          </cell>
          <cell r="B418" t="str">
            <v>10</v>
          </cell>
          <cell r="C418" t="str">
            <v>杨挥</v>
          </cell>
          <cell r="D418">
            <v>431</v>
          </cell>
          <cell r="E418">
            <v>90</v>
          </cell>
          <cell r="F418" t="str">
            <v>陈丽娇</v>
          </cell>
          <cell r="G418">
            <v>92</v>
          </cell>
          <cell r="H418" t="str">
            <v>刘宗林</v>
          </cell>
          <cell r="I418">
            <v>72</v>
          </cell>
          <cell r="J418" t="str">
            <v>拉初</v>
          </cell>
          <cell r="K418">
            <v>70</v>
          </cell>
          <cell r="L418" t="str">
            <v>王友春</v>
          </cell>
          <cell r="M418">
            <v>42</v>
          </cell>
          <cell r="N418" t="str">
            <v>叶小军</v>
          </cell>
          <cell r="O418">
            <v>65</v>
          </cell>
          <cell r="P418" t="str">
            <v>高琴</v>
          </cell>
        </row>
        <row r="419">
          <cell r="A419" t="str">
            <v>513422200310081918</v>
          </cell>
          <cell r="B419" t="str">
            <v>6</v>
          </cell>
          <cell r="C419" t="str">
            <v>马华</v>
          </cell>
          <cell r="D419">
            <v>430</v>
          </cell>
          <cell r="E419">
            <v>70</v>
          </cell>
          <cell r="F419" t="str">
            <v>易涛</v>
          </cell>
          <cell r="G419">
            <v>103</v>
          </cell>
          <cell r="H419" t="str">
            <v>央宗娜姆</v>
          </cell>
          <cell r="I419">
            <v>56</v>
          </cell>
          <cell r="J419" t="str">
            <v>兰卡布尺</v>
          </cell>
          <cell r="K419">
            <v>46</v>
          </cell>
          <cell r="L419" t="str">
            <v>王春波</v>
          </cell>
          <cell r="M419">
            <v>75</v>
          </cell>
          <cell r="N419" t="str">
            <v>叶小军</v>
          </cell>
          <cell r="O419">
            <v>80</v>
          </cell>
          <cell r="P419" t="str">
            <v>张弘</v>
          </cell>
        </row>
        <row r="420">
          <cell r="A420" t="str">
            <v>51342220031201441X</v>
          </cell>
          <cell r="B420" t="str">
            <v>7</v>
          </cell>
          <cell r="C420" t="str">
            <v>鲁绒偏初</v>
          </cell>
          <cell r="D420">
            <v>430</v>
          </cell>
          <cell r="E420">
            <v>80</v>
          </cell>
          <cell r="F420" t="str">
            <v>肖锐</v>
          </cell>
          <cell r="G420">
            <v>74</v>
          </cell>
          <cell r="H420" t="str">
            <v>李黎明</v>
          </cell>
          <cell r="I420">
            <v>70</v>
          </cell>
          <cell r="J420" t="str">
            <v>兰卡布尺</v>
          </cell>
          <cell r="K420">
            <v>73</v>
          </cell>
          <cell r="L420" t="str">
            <v>王春波</v>
          </cell>
          <cell r="M420">
            <v>54</v>
          </cell>
          <cell r="N420" t="str">
            <v>宋欣洲</v>
          </cell>
          <cell r="O420">
            <v>79</v>
          </cell>
          <cell r="P420" t="str">
            <v>彭桦</v>
          </cell>
        </row>
        <row r="421">
          <cell r="A421" t="str">
            <v>513422200204061315</v>
          </cell>
          <cell r="B421" t="str">
            <v>7</v>
          </cell>
          <cell r="C421" t="str">
            <v>彭古哈</v>
          </cell>
          <cell r="D421">
            <v>428</v>
          </cell>
          <cell r="E421">
            <v>82</v>
          </cell>
          <cell r="F421" t="str">
            <v>肖锐</v>
          </cell>
          <cell r="G421">
            <v>121</v>
          </cell>
          <cell r="H421" t="str">
            <v>李黎明</v>
          </cell>
          <cell r="I421">
            <v>47</v>
          </cell>
          <cell r="J421" t="str">
            <v>兰卡布尺</v>
          </cell>
          <cell r="K421">
            <v>60</v>
          </cell>
          <cell r="L421" t="str">
            <v>王春波</v>
          </cell>
          <cell r="M421">
            <v>42</v>
          </cell>
          <cell r="N421" t="str">
            <v>宋欣洲</v>
          </cell>
          <cell r="O421">
            <v>76</v>
          </cell>
          <cell r="P421" t="str">
            <v>彭桦</v>
          </cell>
        </row>
        <row r="422">
          <cell r="A422" t="str">
            <v>513422200304161321</v>
          </cell>
          <cell r="B422" t="str">
            <v>11</v>
          </cell>
          <cell r="C422" t="str">
            <v>王英霞</v>
          </cell>
          <cell r="D422">
            <v>427.5</v>
          </cell>
          <cell r="E422">
            <v>94</v>
          </cell>
          <cell r="F422" t="str">
            <v>易涛</v>
          </cell>
          <cell r="G422">
            <v>79</v>
          </cell>
          <cell r="H422" t="str">
            <v>央宗娜姆</v>
          </cell>
          <cell r="I422">
            <v>94.5</v>
          </cell>
          <cell r="J422" t="str">
            <v>曾佳瑶</v>
          </cell>
          <cell r="K422">
            <v>59</v>
          </cell>
          <cell r="L422" t="str">
            <v>赵建超</v>
          </cell>
          <cell r="M422">
            <v>39</v>
          </cell>
          <cell r="N422" t="str">
            <v>万饶</v>
          </cell>
          <cell r="O422">
            <v>62</v>
          </cell>
          <cell r="P422" t="str">
            <v>张弘</v>
          </cell>
        </row>
        <row r="423">
          <cell r="A423" t="str">
            <v>513422200101146826</v>
          </cell>
          <cell r="B423" t="str">
            <v>11</v>
          </cell>
          <cell r="C423" t="str">
            <v>王次掉莫</v>
          </cell>
          <cell r="D423">
            <v>427</v>
          </cell>
          <cell r="E423">
            <v>85</v>
          </cell>
          <cell r="F423" t="str">
            <v>易涛</v>
          </cell>
          <cell r="G423">
            <v>89</v>
          </cell>
          <cell r="H423" t="str">
            <v>央宗娜姆</v>
          </cell>
          <cell r="I423">
            <v>78</v>
          </cell>
          <cell r="J423" t="str">
            <v>曾佳瑶</v>
          </cell>
          <cell r="K423">
            <v>58</v>
          </cell>
          <cell r="L423" t="str">
            <v>赵建超</v>
          </cell>
          <cell r="M423">
            <v>40</v>
          </cell>
          <cell r="N423" t="str">
            <v>万饶</v>
          </cell>
          <cell r="O423">
            <v>77</v>
          </cell>
          <cell r="P423" t="str">
            <v>张弘</v>
          </cell>
        </row>
        <row r="424">
          <cell r="A424" t="str">
            <v>513422200310021720</v>
          </cell>
          <cell r="B424" t="str">
            <v>6</v>
          </cell>
          <cell r="C424" t="str">
            <v>李荣融</v>
          </cell>
          <cell r="D424">
            <v>426.5</v>
          </cell>
          <cell r="E424">
            <v>75</v>
          </cell>
          <cell r="F424" t="str">
            <v>易涛</v>
          </cell>
          <cell r="G424">
            <v>100</v>
          </cell>
          <cell r="H424" t="str">
            <v>央宗娜姆</v>
          </cell>
          <cell r="I424">
            <v>81.5</v>
          </cell>
          <cell r="J424" t="str">
            <v>兰卡布尺</v>
          </cell>
          <cell r="K424">
            <v>41</v>
          </cell>
          <cell r="L424" t="str">
            <v>王春波</v>
          </cell>
          <cell r="M424">
            <v>52</v>
          </cell>
          <cell r="N424" t="str">
            <v>叶小军</v>
          </cell>
          <cell r="O424">
            <v>77</v>
          </cell>
          <cell r="P424" t="str">
            <v>张弘</v>
          </cell>
        </row>
        <row r="425">
          <cell r="A425" t="str">
            <v>513422200111216613</v>
          </cell>
          <cell r="B425" t="str">
            <v>9</v>
          </cell>
          <cell r="C425" t="str">
            <v>苏国庆</v>
          </cell>
          <cell r="D425">
            <v>423.5</v>
          </cell>
          <cell r="E425">
            <v>81</v>
          </cell>
          <cell r="F425" t="str">
            <v>肖锐</v>
          </cell>
          <cell r="G425">
            <v>117</v>
          </cell>
          <cell r="H425" t="str">
            <v>赵云川</v>
          </cell>
          <cell r="I425">
            <v>67.5</v>
          </cell>
          <cell r="J425" t="str">
            <v>彭丹</v>
          </cell>
          <cell r="K425">
            <v>61</v>
          </cell>
          <cell r="L425" t="str">
            <v>周强</v>
          </cell>
          <cell r="M425">
            <v>42</v>
          </cell>
          <cell r="N425" t="str">
            <v>李荣鑫</v>
          </cell>
          <cell r="O425">
            <v>55</v>
          </cell>
          <cell r="P425" t="str">
            <v>杜建清</v>
          </cell>
        </row>
        <row r="426">
          <cell r="A426" t="str">
            <v>513422200403251314</v>
          </cell>
          <cell r="B426" t="str">
            <v>9</v>
          </cell>
          <cell r="C426" t="str">
            <v>周强强</v>
          </cell>
          <cell r="D426">
            <v>421.5</v>
          </cell>
          <cell r="E426">
            <v>90</v>
          </cell>
          <cell r="F426" t="str">
            <v>肖锐</v>
          </cell>
          <cell r="G426">
            <v>90</v>
          </cell>
          <cell r="H426" t="str">
            <v>赵云川</v>
          </cell>
          <cell r="I426">
            <v>63.5</v>
          </cell>
          <cell r="J426" t="str">
            <v>彭丹</v>
          </cell>
          <cell r="K426">
            <v>64</v>
          </cell>
          <cell r="L426" t="str">
            <v>周强</v>
          </cell>
          <cell r="M426">
            <v>57</v>
          </cell>
          <cell r="N426" t="str">
            <v>李荣鑫</v>
          </cell>
          <cell r="O426">
            <v>57</v>
          </cell>
          <cell r="P426" t="str">
            <v>杜建清</v>
          </cell>
        </row>
        <row r="427">
          <cell r="A427" t="str">
            <v>513423200308010017</v>
          </cell>
          <cell r="B427" t="str">
            <v>9</v>
          </cell>
          <cell r="C427" t="str">
            <v>伍永平</v>
          </cell>
          <cell r="D427">
            <v>419.5</v>
          </cell>
          <cell r="E427">
            <v>75</v>
          </cell>
          <cell r="F427" t="str">
            <v>肖锐</v>
          </cell>
          <cell r="G427">
            <v>84</v>
          </cell>
          <cell r="H427" t="str">
            <v>赵云川</v>
          </cell>
          <cell r="I427">
            <v>71.5</v>
          </cell>
          <cell r="J427" t="str">
            <v>彭丹</v>
          </cell>
          <cell r="K427">
            <v>65</v>
          </cell>
          <cell r="L427" t="str">
            <v>周强</v>
          </cell>
          <cell r="M427">
            <v>49</v>
          </cell>
          <cell r="N427" t="str">
            <v>李荣鑫</v>
          </cell>
          <cell r="O427">
            <v>75</v>
          </cell>
          <cell r="P427" t="str">
            <v>杜建清</v>
          </cell>
        </row>
        <row r="428">
          <cell r="A428" t="str">
            <v>513422200108152911</v>
          </cell>
          <cell r="B428" t="str">
            <v>6</v>
          </cell>
          <cell r="C428" t="str">
            <v>邱小华</v>
          </cell>
          <cell r="D428">
            <v>419</v>
          </cell>
          <cell r="E428">
            <v>72</v>
          </cell>
          <cell r="F428" t="str">
            <v>易涛</v>
          </cell>
          <cell r="G428">
            <v>101</v>
          </cell>
          <cell r="H428" t="str">
            <v>央宗娜姆</v>
          </cell>
          <cell r="I428">
            <v>61</v>
          </cell>
          <cell r="J428" t="str">
            <v>兰卡布尺</v>
          </cell>
          <cell r="K428">
            <v>55</v>
          </cell>
          <cell r="L428" t="str">
            <v>王春波</v>
          </cell>
          <cell r="M428">
            <v>67</v>
          </cell>
          <cell r="N428" t="str">
            <v>叶小军</v>
          </cell>
          <cell r="O428">
            <v>63</v>
          </cell>
          <cell r="P428" t="str">
            <v>张弘</v>
          </cell>
        </row>
        <row r="429">
          <cell r="A429" t="str">
            <v>513422200310241723</v>
          </cell>
          <cell r="B429" t="str">
            <v>8</v>
          </cell>
          <cell r="C429" t="str">
            <v>吴紬绎</v>
          </cell>
          <cell r="D429">
            <v>419</v>
          </cell>
          <cell r="E429">
            <v>88</v>
          </cell>
          <cell r="F429" t="str">
            <v>陈丽娇</v>
          </cell>
          <cell r="G429">
            <v>74</v>
          </cell>
          <cell r="H429" t="str">
            <v>李黎明</v>
          </cell>
          <cell r="I429">
            <v>102</v>
          </cell>
          <cell r="J429" t="str">
            <v>曾佳瑶</v>
          </cell>
          <cell r="K429">
            <v>43</v>
          </cell>
          <cell r="L429" t="str">
            <v>王友春</v>
          </cell>
          <cell r="M429">
            <v>39</v>
          </cell>
          <cell r="N429" t="str">
            <v>万饶</v>
          </cell>
          <cell r="O429">
            <v>73</v>
          </cell>
          <cell r="P429" t="str">
            <v>彭桦</v>
          </cell>
        </row>
        <row r="430">
          <cell r="A430" t="str">
            <v>513422200310042513</v>
          </cell>
          <cell r="B430" t="str">
            <v>6</v>
          </cell>
          <cell r="C430" t="str">
            <v>韩亮</v>
          </cell>
          <cell r="D430">
            <v>417</v>
          </cell>
          <cell r="E430">
            <v>88</v>
          </cell>
          <cell r="F430" t="str">
            <v>易涛</v>
          </cell>
          <cell r="G430">
            <v>86</v>
          </cell>
          <cell r="H430" t="str">
            <v>央宗娜姆</v>
          </cell>
          <cell r="I430">
            <v>68</v>
          </cell>
          <cell r="J430" t="str">
            <v>兰卡布尺</v>
          </cell>
          <cell r="K430">
            <v>64</v>
          </cell>
          <cell r="L430" t="str">
            <v>王春波</v>
          </cell>
          <cell r="M430">
            <v>43</v>
          </cell>
          <cell r="N430" t="str">
            <v>叶小军</v>
          </cell>
          <cell r="O430">
            <v>68</v>
          </cell>
          <cell r="P430" t="str">
            <v>张弘</v>
          </cell>
        </row>
        <row r="431">
          <cell r="A431" t="str">
            <v>513422200202285067</v>
          </cell>
          <cell r="B431" t="str">
            <v>6</v>
          </cell>
          <cell r="C431" t="str">
            <v>姜才萍</v>
          </cell>
          <cell r="D431">
            <v>417</v>
          </cell>
          <cell r="E431">
            <v>88</v>
          </cell>
          <cell r="F431" t="str">
            <v>易涛</v>
          </cell>
          <cell r="G431">
            <v>81</v>
          </cell>
          <cell r="H431" t="str">
            <v>央宗娜姆</v>
          </cell>
          <cell r="I431">
            <v>85</v>
          </cell>
          <cell r="J431" t="str">
            <v>兰卡布尺</v>
          </cell>
          <cell r="K431">
            <v>37</v>
          </cell>
          <cell r="L431" t="str">
            <v>王春波</v>
          </cell>
          <cell r="M431">
            <v>53</v>
          </cell>
          <cell r="N431" t="str">
            <v>叶小军</v>
          </cell>
          <cell r="O431">
            <v>73</v>
          </cell>
          <cell r="P431" t="str">
            <v>张弘</v>
          </cell>
        </row>
        <row r="432">
          <cell r="A432" t="str">
            <v>513422200201186411</v>
          </cell>
          <cell r="B432" t="str">
            <v>6</v>
          </cell>
          <cell r="C432" t="str">
            <v>鲁绒次尔</v>
          </cell>
          <cell r="D432">
            <v>416</v>
          </cell>
          <cell r="E432">
            <v>64</v>
          </cell>
          <cell r="F432" t="str">
            <v>易涛</v>
          </cell>
          <cell r="G432">
            <v>106</v>
          </cell>
          <cell r="H432" t="str">
            <v>央宗娜姆</v>
          </cell>
          <cell r="I432">
            <v>52</v>
          </cell>
          <cell r="J432" t="str">
            <v>兰卡布尺</v>
          </cell>
          <cell r="K432">
            <v>69</v>
          </cell>
          <cell r="L432" t="str">
            <v>王春波</v>
          </cell>
          <cell r="M432">
            <v>59</v>
          </cell>
          <cell r="N432" t="str">
            <v>叶小军</v>
          </cell>
          <cell r="O432">
            <v>66</v>
          </cell>
          <cell r="P432" t="str">
            <v>张弘</v>
          </cell>
        </row>
        <row r="433">
          <cell r="A433" t="str">
            <v>513422200301094426</v>
          </cell>
          <cell r="B433" t="str">
            <v>7</v>
          </cell>
          <cell r="C433" t="str">
            <v>次尔卓玛</v>
          </cell>
          <cell r="D433">
            <v>414</v>
          </cell>
          <cell r="E433">
            <v>89</v>
          </cell>
          <cell r="F433" t="str">
            <v>肖锐</v>
          </cell>
          <cell r="G433">
            <v>84</v>
          </cell>
          <cell r="H433" t="str">
            <v>李黎明</v>
          </cell>
          <cell r="I433">
            <v>95</v>
          </cell>
          <cell r="J433" t="str">
            <v>兰卡布尺</v>
          </cell>
          <cell r="K433">
            <v>49</v>
          </cell>
          <cell r="L433" t="str">
            <v>王春波</v>
          </cell>
          <cell r="M433">
            <v>35</v>
          </cell>
          <cell r="N433" t="str">
            <v>宋欣洲</v>
          </cell>
          <cell r="O433">
            <v>62</v>
          </cell>
          <cell r="P433" t="str">
            <v>彭桦</v>
          </cell>
        </row>
        <row r="434">
          <cell r="A434" t="str">
            <v>513422200310062717</v>
          </cell>
          <cell r="B434" t="str">
            <v>7</v>
          </cell>
          <cell r="C434" t="str">
            <v>王小富</v>
          </cell>
          <cell r="D434">
            <v>413</v>
          </cell>
          <cell r="E434">
            <v>85</v>
          </cell>
          <cell r="F434" t="str">
            <v>肖锐</v>
          </cell>
          <cell r="G434">
            <v>99</v>
          </cell>
          <cell r="H434" t="str">
            <v>李黎明</v>
          </cell>
          <cell r="I434">
            <v>68</v>
          </cell>
          <cell r="J434" t="str">
            <v>兰卡布尺</v>
          </cell>
          <cell r="K434">
            <v>43</v>
          </cell>
          <cell r="L434" t="str">
            <v>王春波</v>
          </cell>
          <cell r="M434">
            <v>41</v>
          </cell>
          <cell r="N434" t="str">
            <v>宋欣洲</v>
          </cell>
          <cell r="O434">
            <v>77</v>
          </cell>
          <cell r="P434" t="str">
            <v>彭桦</v>
          </cell>
        </row>
        <row r="435">
          <cell r="A435" t="str">
            <v>51342220010603441X</v>
          </cell>
          <cell r="B435" t="str">
            <v>8</v>
          </cell>
          <cell r="C435" t="str">
            <v>李小龙</v>
          </cell>
          <cell r="D435">
            <v>411.5</v>
          </cell>
          <cell r="E435">
            <v>81</v>
          </cell>
          <cell r="F435" t="str">
            <v>陈丽娇</v>
          </cell>
          <cell r="G435">
            <v>84</v>
          </cell>
          <cell r="H435" t="str">
            <v>李黎明</v>
          </cell>
          <cell r="I435">
            <v>71.5</v>
          </cell>
          <cell r="J435" t="str">
            <v>曾佳瑶</v>
          </cell>
          <cell r="K435">
            <v>71</v>
          </cell>
          <cell r="L435" t="str">
            <v>王友春</v>
          </cell>
          <cell r="M435">
            <v>37</v>
          </cell>
          <cell r="N435" t="str">
            <v>万饶</v>
          </cell>
          <cell r="O435">
            <v>67</v>
          </cell>
          <cell r="P435" t="str">
            <v>彭桦</v>
          </cell>
        </row>
        <row r="436">
          <cell r="A436" t="str">
            <v>513422200402154213</v>
          </cell>
          <cell r="B436" t="str">
            <v>8</v>
          </cell>
          <cell r="C436" t="str">
            <v>袁光顺</v>
          </cell>
          <cell r="D436">
            <v>411</v>
          </cell>
          <cell r="E436">
            <v>90</v>
          </cell>
          <cell r="F436" t="str">
            <v>陈丽娇</v>
          </cell>
          <cell r="G436">
            <v>100</v>
          </cell>
          <cell r="H436" t="str">
            <v>李黎明</v>
          </cell>
          <cell r="I436">
            <v>63</v>
          </cell>
          <cell r="J436" t="str">
            <v>曾佳瑶</v>
          </cell>
          <cell r="K436">
            <v>64</v>
          </cell>
          <cell r="L436" t="str">
            <v>王友春</v>
          </cell>
          <cell r="M436">
            <v>39</v>
          </cell>
          <cell r="N436" t="str">
            <v>万饶</v>
          </cell>
          <cell r="O436">
            <v>55</v>
          </cell>
          <cell r="P436" t="str">
            <v>彭桦</v>
          </cell>
        </row>
        <row r="437">
          <cell r="A437" t="str">
            <v>513422200205300015</v>
          </cell>
          <cell r="B437" t="str">
            <v>6</v>
          </cell>
          <cell r="C437" t="str">
            <v>张华林</v>
          </cell>
          <cell r="D437">
            <v>410.5</v>
          </cell>
          <cell r="E437">
            <v>69</v>
          </cell>
          <cell r="F437" t="str">
            <v>易涛</v>
          </cell>
          <cell r="G437">
            <v>88</v>
          </cell>
          <cell r="H437" t="str">
            <v>央宗娜姆</v>
          </cell>
          <cell r="I437">
            <v>30.5</v>
          </cell>
          <cell r="J437" t="str">
            <v>兰卡布尺</v>
          </cell>
          <cell r="K437">
            <v>73</v>
          </cell>
          <cell r="L437" t="str">
            <v>王春波</v>
          </cell>
          <cell r="M437">
            <v>67</v>
          </cell>
          <cell r="N437" t="str">
            <v>叶小军</v>
          </cell>
          <cell r="O437">
            <v>83</v>
          </cell>
          <cell r="P437" t="str">
            <v>张弘</v>
          </cell>
        </row>
        <row r="438">
          <cell r="A438" t="str">
            <v>513422200301055013</v>
          </cell>
          <cell r="B438" t="str">
            <v>6</v>
          </cell>
          <cell r="C438" t="str">
            <v>李自友</v>
          </cell>
          <cell r="D438">
            <v>409.5</v>
          </cell>
          <cell r="E438">
            <v>85</v>
          </cell>
          <cell r="F438" t="str">
            <v>易涛</v>
          </cell>
          <cell r="G438">
            <v>90</v>
          </cell>
          <cell r="H438" t="str">
            <v>央宗娜姆</v>
          </cell>
          <cell r="I438">
            <v>45.5</v>
          </cell>
          <cell r="J438" t="str">
            <v>兰卡布尺</v>
          </cell>
          <cell r="K438">
            <v>59</v>
          </cell>
          <cell r="L438" t="str">
            <v>王春波</v>
          </cell>
          <cell r="M438">
            <v>59</v>
          </cell>
          <cell r="N438" t="str">
            <v>叶小军</v>
          </cell>
          <cell r="O438">
            <v>71</v>
          </cell>
          <cell r="P438" t="str">
            <v>张弘</v>
          </cell>
        </row>
        <row r="439">
          <cell r="A439" t="str">
            <v>51342220050108541X</v>
          </cell>
          <cell r="B439" t="str">
            <v>9</v>
          </cell>
          <cell r="C439" t="str">
            <v>鲁茸杜基</v>
          </cell>
          <cell r="D439">
            <v>409</v>
          </cell>
          <cell r="E439">
            <v>81</v>
          </cell>
          <cell r="F439" t="str">
            <v>肖锐</v>
          </cell>
          <cell r="G439">
            <v>90</v>
          </cell>
          <cell r="H439" t="str">
            <v>赵云川</v>
          </cell>
          <cell r="I439">
            <v>52</v>
          </cell>
          <cell r="J439" t="str">
            <v>彭丹</v>
          </cell>
          <cell r="K439">
            <v>64</v>
          </cell>
          <cell r="L439" t="str">
            <v>周强</v>
          </cell>
          <cell r="M439">
            <v>45</v>
          </cell>
          <cell r="N439" t="str">
            <v>李荣鑫</v>
          </cell>
          <cell r="O439">
            <v>77</v>
          </cell>
          <cell r="P439" t="str">
            <v>杜建清</v>
          </cell>
        </row>
        <row r="440">
          <cell r="A440" t="str">
            <v>513422200401280015</v>
          </cell>
          <cell r="B440" t="str">
            <v>8</v>
          </cell>
          <cell r="C440" t="str">
            <v>贾雨鑫</v>
          </cell>
          <cell r="D440">
            <v>408.5</v>
          </cell>
          <cell r="E440">
            <v>62</v>
          </cell>
          <cell r="F440" t="str">
            <v>陈丽娇</v>
          </cell>
          <cell r="G440">
            <v>104</v>
          </cell>
          <cell r="H440" t="str">
            <v>李黎明</v>
          </cell>
          <cell r="I440">
            <v>34.5</v>
          </cell>
          <cell r="J440" t="str">
            <v>曾佳瑶</v>
          </cell>
          <cell r="K440">
            <v>73</v>
          </cell>
          <cell r="L440" t="str">
            <v>王友春</v>
          </cell>
          <cell r="M440">
            <v>58</v>
          </cell>
          <cell r="N440" t="str">
            <v>万饶</v>
          </cell>
          <cell r="O440">
            <v>77</v>
          </cell>
          <cell r="P440" t="str">
            <v>彭桦</v>
          </cell>
        </row>
        <row r="441">
          <cell r="A441" t="str">
            <v>513422200311170015</v>
          </cell>
          <cell r="B441" t="str">
            <v>9</v>
          </cell>
          <cell r="C441" t="str">
            <v>扎西温珠</v>
          </cell>
          <cell r="D441">
            <v>408.5</v>
          </cell>
          <cell r="E441">
            <v>98</v>
          </cell>
          <cell r="F441" t="str">
            <v>肖锐</v>
          </cell>
          <cell r="G441">
            <v>89</v>
          </cell>
          <cell r="H441" t="str">
            <v>赵云川</v>
          </cell>
          <cell r="I441">
            <v>85.5</v>
          </cell>
          <cell r="J441" t="str">
            <v>彭丹</v>
          </cell>
          <cell r="K441">
            <v>31</v>
          </cell>
          <cell r="L441" t="str">
            <v>周强</v>
          </cell>
          <cell r="M441">
            <v>47</v>
          </cell>
          <cell r="N441" t="str">
            <v>李荣鑫</v>
          </cell>
          <cell r="O441">
            <v>58</v>
          </cell>
          <cell r="P441" t="str">
            <v>杜建清</v>
          </cell>
        </row>
        <row r="442">
          <cell r="A442" t="str">
            <v>51342220020602071X</v>
          </cell>
          <cell r="B442" t="str">
            <v>6</v>
          </cell>
          <cell r="C442" t="str">
            <v>何千千</v>
          </cell>
          <cell r="D442">
            <v>408</v>
          </cell>
          <cell r="E442">
            <v>64</v>
          </cell>
          <cell r="F442" t="str">
            <v>易涛</v>
          </cell>
          <cell r="G442">
            <v>101</v>
          </cell>
          <cell r="H442" t="str">
            <v>央宗娜姆</v>
          </cell>
          <cell r="I442">
            <v>55</v>
          </cell>
          <cell r="J442" t="str">
            <v>兰卡布尺</v>
          </cell>
          <cell r="K442">
            <v>55</v>
          </cell>
          <cell r="L442" t="str">
            <v>王春波</v>
          </cell>
          <cell r="M442">
            <v>64</v>
          </cell>
          <cell r="N442" t="str">
            <v>叶小军</v>
          </cell>
          <cell r="O442">
            <v>69</v>
          </cell>
          <cell r="P442" t="str">
            <v>张弘</v>
          </cell>
        </row>
        <row r="443">
          <cell r="A443" t="str">
            <v>513422200510256620</v>
          </cell>
          <cell r="B443" t="str">
            <v>9</v>
          </cell>
          <cell r="C443" t="str">
            <v>陈红</v>
          </cell>
          <cell r="D443">
            <v>407.5</v>
          </cell>
          <cell r="E443">
            <v>91</v>
          </cell>
          <cell r="F443" t="str">
            <v>肖锐</v>
          </cell>
          <cell r="G443">
            <v>88</v>
          </cell>
          <cell r="H443" t="str">
            <v>赵云川</v>
          </cell>
          <cell r="I443">
            <v>69.5</v>
          </cell>
          <cell r="J443" t="str">
            <v>彭丹</v>
          </cell>
          <cell r="K443">
            <v>62</v>
          </cell>
          <cell r="L443" t="str">
            <v>周强</v>
          </cell>
          <cell r="M443">
            <v>44</v>
          </cell>
          <cell r="N443" t="str">
            <v>李荣鑫</v>
          </cell>
          <cell r="O443">
            <v>53</v>
          </cell>
          <cell r="P443" t="str">
            <v>杜建清</v>
          </cell>
        </row>
        <row r="444">
          <cell r="A444" t="str">
            <v>513422200404120033</v>
          </cell>
          <cell r="B444" t="str">
            <v>9</v>
          </cell>
          <cell r="C444" t="str">
            <v>黄文新</v>
          </cell>
          <cell r="D444">
            <v>406.5</v>
          </cell>
          <cell r="E444">
            <v>87</v>
          </cell>
          <cell r="F444" t="str">
            <v>肖锐</v>
          </cell>
          <cell r="G444">
            <v>74</v>
          </cell>
          <cell r="H444" t="str">
            <v>赵云川</v>
          </cell>
          <cell r="I444">
            <v>66.5</v>
          </cell>
          <cell r="J444" t="str">
            <v>彭丹</v>
          </cell>
          <cell r="K444">
            <v>49</v>
          </cell>
          <cell r="L444" t="str">
            <v>周强</v>
          </cell>
          <cell r="M444">
            <v>53</v>
          </cell>
          <cell r="N444" t="str">
            <v>李荣鑫</v>
          </cell>
          <cell r="O444">
            <v>77</v>
          </cell>
          <cell r="P444" t="str">
            <v>杜建清</v>
          </cell>
        </row>
        <row r="445">
          <cell r="A445" t="str">
            <v>513422200303210021</v>
          </cell>
          <cell r="B445" t="str">
            <v>9</v>
          </cell>
          <cell r="C445" t="str">
            <v>马云云</v>
          </cell>
          <cell r="D445">
            <v>405</v>
          </cell>
          <cell r="E445">
            <v>81</v>
          </cell>
          <cell r="F445" t="str">
            <v>肖锐</v>
          </cell>
          <cell r="G445">
            <v>74</v>
          </cell>
          <cell r="H445" t="str">
            <v>赵云川</v>
          </cell>
          <cell r="I445">
            <v>85</v>
          </cell>
          <cell r="J445" t="str">
            <v>彭丹</v>
          </cell>
          <cell r="K445">
            <v>49</v>
          </cell>
          <cell r="L445" t="str">
            <v>周强</v>
          </cell>
          <cell r="M445">
            <v>46</v>
          </cell>
          <cell r="N445" t="str">
            <v>李荣鑫</v>
          </cell>
          <cell r="O445">
            <v>70</v>
          </cell>
          <cell r="P445" t="str">
            <v>杜建清</v>
          </cell>
        </row>
        <row r="446">
          <cell r="A446" t="str">
            <v>51342220030821622X</v>
          </cell>
          <cell r="B446" t="str">
            <v>9</v>
          </cell>
          <cell r="C446" t="str">
            <v>次尔依珍</v>
          </cell>
          <cell r="D446">
            <v>405</v>
          </cell>
          <cell r="E446">
            <v>82</v>
          </cell>
          <cell r="F446" t="str">
            <v>肖锐</v>
          </cell>
          <cell r="G446">
            <v>87</v>
          </cell>
          <cell r="H446" t="str">
            <v>赵云川</v>
          </cell>
          <cell r="I446">
            <v>88</v>
          </cell>
          <cell r="J446" t="str">
            <v>彭丹</v>
          </cell>
          <cell r="K446">
            <v>35</v>
          </cell>
          <cell r="L446" t="str">
            <v>周强</v>
          </cell>
          <cell r="M446">
            <v>54</v>
          </cell>
          <cell r="N446" t="str">
            <v>李荣鑫</v>
          </cell>
          <cell r="O446">
            <v>59</v>
          </cell>
          <cell r="P446" t="str">
            <v>杜建清</v>
          </cell>
        </row>
        <row r="447">
          <cell r="A447" t="str">
            <v>513422200209010015</v>
          </cell>
          <cell r="B447" t="str">
            <v>9</v>
          </cell>
          <cell r="C447" t="str">
            <v>马海峰</v>
          </cell>
          <cell r="D447">
            <v>404.5</v>
          </cell>
          <cell r="E447">
            <v>77</v>
          </cell>
          <cell r="F447" t="str">
            <v>肖锐</v>
          </cell>
          <cell r="G447">
            <v>89</v>
          </cell>
          <cell r="H447" t="str">
            <v>赵云川</v>
          </cell>
          <cell r="I447">
            <v>63.5</v>
          </cell>
          <cell r="J447" t="str">
            <v>彭丹</v>
          </cell>
          <cell r="K447">
            <v>66</v>
          </cell>
          <cell r="L447" t="str">
            <v>周强</v>
          </cell>
          <cell r="M447">
            <v>49</v>
          </cell>
          <cell r="N447" t="str">
            <v>李荣鑫</v>
          </cell>
          <cell r="O447">
            <v>60</v>
          </cell>
          <cell r="P447" t="str">
            <v>杜建清</v>
          </cell>
        </row>
        <row r="448">
          <cell r="A448" t="str">
            <v>513422200305124813</v>
          </cell>
          <cell r="B448" t="str">
            <v>7</v>
          </cell>
          <cell r="C448" t="str">
            <v>小勇</v>
          </cell>
          <cell r="D448">
            <v>404</v>
          </cell>
          <cell r="E448">
            <v>85</v>
          </cell>
          <cell r="F448" t="str">
            <v>肖锐</v>
          </cell>
          <cell r="G448">
            <v>101</v>
          </cell>
          <cell r="H448" t="str">
            <v>李黎明</v>
          </cell>
          <cell r="I448">
            <v>38</v>
          </cell>
          <cell r="J448" t="str">
            <v>兰卡布尺</v>
          </cell>
          <cell r="K448">
            <v>58</v>
          </cell>
          <cell r="L448" t="str">
            <v>王春波</v>
          </cell>
          <cell r="M448">
            <v>49</v>
          </cell>
          <cell r="N448" t="str">
            <v>宋欣洲</v>
          </cell>
          <cell r="O448">
            <v>73</v>
          </cell>
          <cell r="P448" t="str">
            <v>彭桦</v>
          </cell>
        </row>
        <row r="449">
          <cell r="A449" t="str">
            <v>513422200210011517</v>
          </cell>
          <cell r="B449" t="str">
            <v>9</v>
          </cell>
          <cell r="C449" t="str">
            <v>樊偏初</v>
          </cell>
          <cell r="D449">
            <v>403.5</v>
          </cell>
          <cell r="E449">
            <v>69</v>
          </cell>
          <cell r="F449" t="str">
            <v>肖锐</v>
          </cell>
          <cell r="G449">
            <v>101</v>
          </cell>
          <cell r="H449" t="str">
            <v>赵云川</v>
          </cell>
          <cell r="I449">
            <v>65.5</v>
          </cell>
          <cell r="J449" t="str">
            <v>彭丹</v>
          </cell>
          <cell r="K449">
            <v>55</v>
          </cell>
          <cell r="L449" t="str">
            <v>周强</v>
          </cell>
          <cell r="M449">
            <v>43</v>
          </cell>
          <cell r="N449" t="str">
            <v>李荣鑫</v>
          </cell>
          <cell r="O449">
            <v>70</v>
          </cell>
          <cell r="P449" t="str">
            <v>杜建清</v>
          </cell>
        </row>
        <row r="450">
          <cell r="A450" t="str">
            <v>513422200407290046</v>
          </cell>
          <cell r="B450" t="str">
            <v>9</v>
          </cell>
          <cell r="C450" t="str">
            <v>张虹</v>
          </cell>
          <cell r="D450">
            <v>402.5</v>
          </cell>
          <cell r="E450">
            <v>78</v>
          </cell>
          <cell r="F450" t="str">
            <v>肖锐</v>
          </cell>
          <cell r="G450">
            <v>79</v>
          </cell>
          <cell r="H450" t="str">
            <v>赵云川</v>
          </cell>
          <cell r="I450">
            <v>92.5</v>
          </cell>
          <cell r="J450" t="str">
            <v>彭丹</v>
          </cell>
          <cell r="K450">
            <v>48</v>
          </cell>
          <cell r="L450" t="str">
            <v>周强</v>
          </cell>
          <cell r="M450">
            <v>36</v>
          </cell>
          <cell r="N450" t="str">
            <v>李荣鑫</v>
          </cell>
          <cell r="O450">
            <v>69</v>
          </cell>
          <cell r="P450" t="str">
            <v>杜建清</v>
          </cell>
        </row>
        <row r="451">
          <cell r="A451" t="str">
            <v>513422200012010919</v>
          </cell>
          <cell r="B451" t="str">
            <v>6</v>
          </cell>
          <cell r="C451" t="str">
            <v>毛金才</v>
          </cell>
          <cell r="D451">
            <v>398.5</v>
          </cell>
          <cell r="E451">
            <v>76</v>
          </cell>
          <cell r="F451" t="str">
            <v>易涛</v>
          </cell>
          <cell r="G451">
            <v>70</v>
          </cell>
          <cell r="H451" t="str">
            <v>央宗娜姆</v>
          </cell>
          <cell r="I451">
            <v>90.5</v>
          </cell>
          <cell r="J451" t="str">
            <v>兰卡布尺</v>
          </cell>
          <cell r="K451">
            <v>49</v>
          </cell>
          <cell r="L451" t="str">
            <v>王春波</v>
          </cell>
          <cell r="M451">
            <v>56</v>
          </cell>
          <cell r="N451" t="str">
            <v>叶小军</v>
          </cell>
          <cell r="O451">
            <v>57</v>
          </cell>
          <cell r="P451" t="str">
            <v>张弘</v>
          </cell>
        </row>
        <row r="452">
          <cell r="A452" t="str">
            <v>513422200402260016</v>
          </cell>
          <cell r="B452" t="str">
            <v>9</v>
          </cell>
          <cell r="C452" t="str">
            <v>陈永奕</v>
          </cell>
          <cell r="D452">
            <v>397.5</v>
          </cell>
          <cell r="E452">
            <v>76</v>
          </cell>
          <cell r="F452" t="str">
            <v>肖锐</v>
          </cell>
          <cell r="G452">
            <v>77</v>
          </cell>
          <cell r="H452" t="str">
            <v>赵云川</v>
          </cell>
          <cell r="I452">
            <v>59.5</v>
          </cell>
          <cell r="J452" t="str">
            <v>彭丹</v>
          </cell>
          <cell r="K452">
            <v>62</v>
          </cell>
          <cell r="L452" t="str">
            <v>周强</v>
          </cell>
          <cell r="M452">
            <v>53</v>
          </cell>
          <cell r="N452" t="str">
            <v>李荣鑫</v>
          </cell>
          <cell r="O452">
            <v>70</v>
          </cell>
          <cell r="P452" t="str">
            <v>杜建清</v>
          </cell>
        </row>
        <row r="453">
          <cell r="A453" t="str">
            <v>513422200111036823</v>
          </cell>
          <cell r="B453" t="str">
            <v>9</v>
          </cell>
          <cell r="C453" t="str">
            <v>降初祝玛</v>
          </cell>
          <cell r="D453">
            <v>396.5</v>
          </cell>
          <cell r="E453">
            <v>95</v>
          </cell>
          <cell r="F453" t="str">
            <v>肖锐</v>
          </cell>
          <cell r="G453">
            <v>93</v>
          </cell>
          <cell r="H453" t="str">
            <v>赵云川</v>
          </cell>
          <cell r="I453">
            <v>64.5</v>
          </cell>
          <cell r="J453" t="str">
            <v>彭丹</v>
          </cell>
          <cell r="K453">
            <v>40</v>
          </cell>
          <cell r="L453" t="str">
            <v>周强</v>
          </cell>
          <cell r="M453">
            <v>36</v>
          </cell>
          <cell r="N453" t="str">
            <v>李荣鑫</v>
          </cell>
          <cell r="O453">
            <v>68</v>
          </cell>
          <cell r="P453" t="str">
            <v>杜建清</v>
          </cell>
        </row>
        <row r="454">
          <cell r="A454" t="str">
            <v>513422200305061111</v>
          </cell>
          <cell r="B454" t="str">
            <v>9</v>
          </cell>
          <cell r="C454" t="str">
            <v>马康</v>
          </cell>
          <cell r="D454">
            <v>396.5</v>
          </cell>
          <cell r="E454">
            <v>75</v>
          </cell>
          <cell r="F454" t="str">
            <v>肖锐</v>
          </cell>
          <cell r="G454">
            <v>95</v>
          </cell>
          <cell r="H454" t="str">
            <v>赵云川</v>
          </cell>
          <cell r="I454">
            <v>68.5</v>
          </cell>
          <cell r="J454" t="str">
            <v>彭丹</v>
          </cell>
          <cell r="K454">
            <v>64</v>
          </cell>
          <cell r="L454" t="str">
            <v>周强</v>
          </cell>
          <cell r="M454">
            <v>41</v>
          </cell>
          <cell r="N454" t="str">
            <v>李荣鑫</v>
          </cell>
          <cell r="O454">
            <v>53</v>
          </cell>
          <cell r="P454" t="str">
            <v>杜建清</v>
          </cell>
        </row>
        <row r="455">
          <cell r="A455" t="str">
            <v>513422200312185024</v>
          </cell>
          <cell r="B455" t="str">
            <v>9</v>
          </cell>
          <cell r="C455" t="str">
            <v>波者美</v>
          </cell>
          <cell r="D455">
            <v>396</v>
          </cell>
          <cell r="E455">
            <v>88</v>
          </cell>
          <cell r="F455" t="str">
            <v>肖锐</v>
          </cell>
          <cell r="G455">
            <v>70</v>
          </cell>
          <cell r="H455" t="str">
            <v>赵云川</v>
          </cell>
          <cell r="I455">
            <v>95</v>
          </cell>
          <cell r="J455" t="str">
            <v>彭丹</v>
          </cell>
          <cell r="K455">
            <v>37</v>
          </cell>
          <cell r="L455" t="str">
            <v>周强</v>
          </cell>
          <cell r="M455">
            <v>40</v>
          </cell>
          <cell r="N455" t="str">
            <v>李荣鑫</v>
          </cell>
          <cell r="O455">
            <v>66</v>
          </cell>
          <cell r="P455" t="str">
            <v>杜建清</v>
          </cell>
        </row>
        <row r="456">
          <cell r="A456" t="str">
            <v>513422200507150016</v>
          </cell>
          <cell r="B456" t="str">
            <v>8</v>
          </cell>
          <cell r="C456" t="str">
            <v>毛志辉</v>
          </cell>
          <cell r="D456">
            <v>392.5</v>
          </cell>
          <cell r="E456">
            <v>82</v>
          </cell>
          <cell r="F456" t="str">
            <v>陈丽娇</v>
          </cell>
          <cell r="G456">
            <v>80</v>
          </cell>
          <cell r="H456" t="str">
            <v>李黎明</v>
          </cell>
          <cell r="I456">
            <v>81.5</v>
          </cell>
          <cell r="J456" t="str">
            <v>曾佳瑶</v>
          </cell>
          <cell r="K456">
            <v>62</v>
          </cell>
          <cell r="L456" t="str">
            <v>王友春</v>
          </cell>
          <cell r="M456">
            <v>19</v>
          </cell>
          <cell r="N456" t="str">
            <v>万饶</v>
          </cell>
          <cell r="O456">
            <v>68</v>
          </cell>
          <cell r="P456" t="str">
            <v>彭桦</v>
          </cell>
        </row>
        <row r="457">
          <cell r="A457" t="str">
            <v>513422200405165022</v>
          </cell>
          <cell r="B457" t="str">
            <v>8</v>
          </cell>
          <cell r="C457" t="str">
            <v>泽仁祝玛</v>
          </cell>
          <cell r="D457">
            <v>392</v>
          </cell>
          <cell r="E457">
            <v>77</v>
          </cell>
          <cell r="F457" t="str">
            <v>陈丽娇</v>
          </cell>
          <cell r="G457">
            <v>85</v>
          </cell>
          <cell r="H457" t="str">
            <v>李黎明</v>
          </cell>
          <cell r="I457">
            <v>68</v>
          </cell>
          <cell r="J457" t="str">
            <v>曾佳瑶</v>
          </cell>
          <cell r="K457">
            <v>41</v>
          </cell>
          <cell r="L457" t="str">
            <v>王友春</v>
          </cell>
          <cell r="M457">
            <v>50</v>
          </cell>
          <cell r="N457" t="str">
            <v>万饶</v>
          </cell>
          <cell r="O457">
            <v>71</v>
          </cell>
          <cell r="P457" t="str">
            <v>彭桦</v>
          </cell>
        </row>
        <row r="458">
          <cell r="A458" t="str">
            <v>513422200208176216</v>
          </cell>
          <cell r="B458" t="str">
            <v>9</v>
          </cell>
          <cell r="C458" t="str">
            <v>李永华</v>
          </cell>
          <cell r="D458">
            <v>391.5</v>
          </cell>
          <cell r="E458">
            <v>84</v>
          </cell>
          <cell r="F458" t="str">
            <v>肖锐</v>
          </cell>
          <cell r="G458">
            <v>91</v>
          </cell>
          <cell r="H458" t="str">
            <v>赵云川</v>
          </cell>
          <cell r="I458">
            <v>75.5</v>
          </cell>
          <cell r="J458" t="str">
            <v>彭丹</v>
          </cell>
          <cell r="K458">
            <v>40</v>
          </cell>
          <cell r="L458" t="str">
            <v>周强</v>
          </cell>
          <cell r="M458">
            <v>47</v>
          </cell>
          <cell r="N458" t="str">
            <v>李荣鑫</v>
          </cell>
          <cell r="O458">
            <v>54</v>
          </cell>
          <cell r="P458" t="str">
            <v>杜建清</v>
          </cell>
        </row>
        <row r="459">
          <cell r="A459" t="str">
            <v>513422200302136026</v>
          </cell>
          <cell r="B459" t="str">
            <v>6</v>
          </cell>
          <cell r="C459" t="str">
            <v>次尔央珍</v>
          </cell>
          <cell r="D459">
            <v>391.5</v>
          </cell>
          <cell r="E459">
            <v>94</v>
          </cell>
          <cell r="F459" t="str">
            <v>易涛</v>
          </cell>
          <cell r="G459">
            <v>91</v>
          </cell>
          <cell r="H459" t="str">
            <v>央宗娜姆</v>
          </cell>
          <cell r="I459">
            <v>74.5</v>
          </cell>
          <cell r="J459" t="str">
            <v>兰卡布尺</v>
          </cell>
          <cell r="K459">
            <v>25</v>
          </cell>
          <cell r="L459" t="str">
            <v>王春波</v>
          </cell>
          <cell r="M459">
            <v>46</v>
          </cell>
          <cell r="N459" t="str">
            <v>叶小军</v>
          </cell>
          <cell r="O459">
            <v>61</v>
          </cell>
          <cell r="P459" t="str">
            <v>张弘</v>
          </cell>
        </row>
        <row r="460">
          <cell r="A460" t="str">
            <v>513422200411155023</v>
          </cell>
          <cell r="B460" t="str">
            <v>7</v>
          </cell>
          <cell r="C460" t="str">
            <v>余吓敏</v>
          </cell>
          <cell r="D460">
            <v>391</v>
          </cell>
          <cell r="E460">
            <v>78</v>
          </cell>
          <cell r="F460" t="str">
            <v>肖锐</v>
          </cell>
          <cell r="G460">
            <v>83</v>
          </cell>
          <cell r="H460" t="str">
            <v>李黎明</v>
          </cell>
          <cell r="I460">
            <v>64</v>
          </cell>
          <cell r="J460" t="str">
            <v>兰卡布尺</v>
          </cell>
          <cell r="K460">
            <v>48</v>
          </cell>
          <cell r="L460" t="str">
            <v>王春波</v>
          </cell>
          <cell r="M460">
            <v>47</v>
          </cell>
          <cell r="N460" t="str">
            <v>宋欣洲</v>
          </cell>
          <cell r="O460">
            <v>71</v>
          </cell>
          <cell r="P460" t="str">
            <v>彭桦</v>
          </cell>
        </row>
        <row r="461">
          <cell r="A461" t="str">
            <v>51342220021102271X</v>
          </cell>
          <cell r="B461" t="str">
            <v>9</v>
          </cell>
          <cell r="C461" t="str">
            <v>黄建林</v>
          </cell>
          <cell r="D461">
            <v>389.5</v>
          </cell>
          <cell r="E461">
            <v>90</v>
          </cell>
          <cell r="F461" t="str">
            <v>肖锐</v>
          </cell>
          <cell r="G461">
            <v>79</v>
          </cell>
          <cell r="H461" t="str">
            <v>赵云川</v>
          </cell>
          <cell r="I461">
            <v>71.5</v>
          </cell>
          <cell r="J461" t="str">
            <v>彭丹</v>
          </cell>
          <cell r="K461">
            <v>41</v>
          </cell>
          <cell r="L461" t="str">
            <v>周强</v>
          </cell>
          <cell r="M461">
            <v>42</v>
          </cell>
          <cell r="N461" t="str">
            <v>李荣鑫</v>
          </cell>
          <cell r="O461">
            <v>66</v>
          </cell>
          <cell r="P461" t="str">
            <v>杜建清</v>
          </cell>
        </row>
        <row r="462">
          <cell r="A462" t="str">
            <v>513422200311251325</v>
          </cell>
          <cell r="B462" t="str">
            <v>8</v>
          </cell>
          <cell r="C462" t="str">
            <v>扎西布尺</v>
          </cell>
          <cell r="D462">
            <v>389.5</v>
          </cell>
          <cell r="E462">
            <v>81</v>
          </cell>
          <cell r="F462" t="str">
            <v>陈丽娇</v>
          </cell>
          <cell r="G462">
            <v>58</v>
          </cell>
          <cell r="H462" t="str">
            <v>李黎明</v>
          </cell>
          <cell r="I462">
            <v>80.5</v>
          </cell>
          <cell r="J462" t="str">
            <v>曾佳瑶</v>
          </cell>
          <cell r="K462">
            <v>41</v>
          </cell>
          <cell r="L462" t="str">
            <v>王友春</v>
          </cell>
          <cell r="M462">
            <v>44</v>
          </cell>
          <cell r="N462" t="str">
            <v>万饶</v>
          </cell>
          <cell r="O462">
            <v>85</v>
          </cell>
          <cell r="P462" t="str">
            <v>彭桦</v>
          </cell>
        </row>
        <row r="463">
          <cell r="A463" t="str">
            <v>513422200302192511</v>
          </cell>
          <cell r="B463" t="str">
            <v>6</v>
          </cell>
          <cell r="C463" t="str">
            <v>陶晓林</v>
          </cell>
          <cell r="D463">
            <v>389</v>
          </cell>
          <cell r="E463">
            <v>72</v>
          </cell>
          <cell r="F463" t="str">
            <v>易涛</v>
          </cell>
          <cell r="G463">
            <v>86</v>
          </cell>
          <cell r="H463" t="str">
            <v>央宗娜姆</v>
          </cell>
          <cell r="I463">
            <v>60</v>
          </cell>
          <cell r="J463" t="str">
            <v>兰卡布尺</v>
          </cell>
          <cell r="K463">
            <v>58</v>
          </cell>
          <cell r="L463" t="str">
            <v>王春波</v>
          </cell>
          <cell r="M463">
            <v>44</v>
          </cell>
          <cell r="N463" t="str">
            <v>叶小军</v>
          </cell>
          <cell r="O463">
            <v>69</v>
          </cell>
          <cell r="P463" t="str">
            <v>张弘</v>
          </cell>
        </row>
        <row r="464">
          <cell r="A464" t="str">
            <v>51342220020504092X</v>
          </cell>
          <cell r="B464" t="str">
            <v>11</v>
          </cell>
          <cell r="C464" t="str">
            <v>王晓月</v>
          </cell>
          <cell r="D464">
            <v>388.5</v>
          </cell>
          <cell r="E464">
            <v>85</v>
          </cell>
          <cell r="F464" t="str">
            <v>易涛</v>
          </cell>
          <cell r="G464">
            <v>92</v>
          </cell>
          <cell r="H464" t="str">
            <v>央宗娜姆</v>
          </cell>
          <cell r="I464">
            <v>83.5</v>
          </cell>
          <cell r="J464" t="str">
            <v>曾佳瑶</v>
          </cell>
          <cell r="K464">
            <v>49</v>
          </cell>
          <cell r="L464" t="str">
            <v>赵建超</v>
          </cell>
          <cell r="M464">
            <v>33</v>
          </cell>
          <cell r="N464" t="str">
            <v>万饶</v>
          </cell>
          <cell r="O464">
            <v>46</v>
          </cell>
          <cell r="P464" t="str">
            <v>张弘</v>
          </cell>
        </row>
        <row r="465">
          <cell r="A465" t="str">
            <v>513422200111120021</v>
          </cell>
          <cell r="B465" t="str">
            <v>9</v>
          </cell>
          <cell r="C465" t="str">
            <v>汪梓睿</v>
          </cell>
          <cell r="D465">
            <v>388.5</v>
          </cell>
          <cell r="E465">
            <v>83</v>
          </cell>
          <cell r="F465" t="str">
            <v>肖锐</v>
          </cell>
          <cell r="G465">
            <v>73</v>
          </cell>
          <cell r="H465" t="str">
            <v>赵云川</v>
          </cell>
          <cell r="I465">
            <v>78.5</v>
          </cell>
          <cell r="J465" t="str">
            <v>彭丹</v>
          </cell>
          <cell r="K465">
            <v>40</v>
          </cell>
          <cell r="L465" t="str">
            <v>周强</v>
          </cell>
          <cell r="M465">
            <v>41</v>
          </cell>
          <cell r="N465" t="str">
            <v>李荣鑫</v>
          </cell>
          <cell r="O465">
            <v>73</v>
          </cell>
          <cell r="P465" t="str">
            <v>杜建清</v>
          </cell>
        </row>
        <row r="466">
          <cell r="A466" t="str">
            <v>513422200203082923</v>
          </cell>
          <cell r="B466" t="str">
            <v>6</v>
          </cell>
          <cell r="C466" t="str">
            <v>王英</v>
          </cell>
          <cell r="D466">
            <v>388</v>
          </cell>
          <cell r="E466">
            <v>74</v>
          </cell>
          <cell r="F466" t="str">
            <v>易涛</v>
          </cell>
          <cell r="G466">
            <v>91</v>
          </cell>
          <cell r="H466" t="str">
            <v>央宗娜姆</v>
          </cell>
          <cell r="I466">
            <v>90</v>
          </cell>
          <cell r="J466" t="str">
            <v>兰卡布尺</v>
          </cell>
          <cell r="K466">
            <v>33</v>
          </cell>
          <cell r="L466" t="str">
            <v>王春波</v>
          </cell>
          <cell r="M466">
            <v>48</v>
          </cell>
          <cell r="N466" t="str">
            <v>叶小军</v>
          </cell>
          <cell r="O466">
            <v>52</v>
          </cell>
          <cell r="P466" t="str">
            <v>张弘</v>
          </cell>
        </row>
        <row r="467">
          <cell r="A467" t="str">
            <v>513422199706260028</v>
          </cell>
          <cell r="B467" t="str">
            <v>8</v>
          </cell>
          <cell r="C467" t="str">
            <v>马伍呷</v>
          </cell>
          <cell r="D467">
            <v>387</v>
          </cell>
          <cell r="E467">
            <v>88</v>
          </cell>
          <cell r="F467" t="str">
            <v>陈丽娇</v>
          </cell>
          <cell r="G467">
            <v>65</v>
          </cell>
          <cell r="H467" t="str">
            <v>李黎明</v>
          </cell>
          <cell r="I467">
            <v>71</v>
          </cell>
          <cell r="J467" t="str">
            <v>曾佳瑶</v>
          </cell>
          <cell r="K467">
            <v>74</v>
          </cell>
          <cell r="L467" t="str">
            <v>王友春</v>
          </cell>
          <cell r="M467">
            <v>39</v>
          </cell>
          <cell r="N467" t="str">
            <v>万饶</v>
          </cell>
          <cell r="O467">
            <v>50</v>
          </cell>
          <cell r="P467" t="str">
            <v>彭桦</v>
          </cell>
        </row>
        <row r="468">
          <cell r="A468" t="str">
            <v>513422200305143627</v>
          </cell>
          <cell r="B468" t="str">
            <v>7</v>
          </cell>
          <cell r="C468" t="str">
            <v>许存瑶</v>
          </cell>
          <cell r="D468">
            <v>386.5</v>
          </cell>
          <cell r="E468">
            <v>84</v>
          </cell>
          <cell r="F468" t="str">
            <v>肖锐</v>
          </cell>
          <cell r="G468">
            <v>71</v>
          </cell>
          <cell r="H468" t="str">
            <v>李黎明</v>
          </cell>
          <cell r="I468">
            <v>85.5</v>
          </cell>
          <cell r="J468" t="str">
            <v>兰卡布尺</v>
          </cell>
          <cell r="K468">
            <v>36</v>
          </cell>
          <cell r="L468" t="str">
            <v>王春波</v>
          </cell>
          <cell r="M468">
            <v>47</v>
          </cell>
          <cell r="N468" t="str">
            <v>宋欣洲</v>
          </cell>
          <cell r="O468">
            <v>63</v>
          </cell>
          <cell r="P468" t="str">
            <v>彭桦</v>
          </cell>
        </row>
        <row r="469">
          <cell r="A469" t="str">
            <v>513422200309094615</v>
          </cell>
          <cell r="B469" t="str">
            <v>9</v>
          </cell>
          <cell r="C469" t="str">
            <v>孙宁</v>
          </cell>
          <cell r="D469">
            <v>386.5</v>
          </cell>
          <cell r="E469">
            <v>91</v>
          </cell>
          <cell r="F469" t="str">
            <v>肖锐</v>
          </cell>
          <cell r="G469">
            <v>70</v>
          </cell>
          <cell r="H469" t="str">
            <v>赵云川</v>
          </cell>
          <cell r="I469">
            <v>76.5</v>
          </cell>
          <cell r="J469" t="str">
            <v>彭丹</v>
          </cell>
          <cell r="K469">
            <v>51</v>
          </cell>
          <cell r="L469" t="str">
            <v>周强</v>
          </cell>
          <cell r="M469">
            <v>39</v>
          </cell>
          <cell r="N469" t="str">
            <v>李荣鑫</v>
          </cell>
          <cell r="O469">
            <v>59</v>
          </cell>
          <cell r="P469" t="str">
            <v>杜建清</v>
          </cell>
        </row>
        <row r="470">
          <cell r="A470" t="str">
            <v>513422200302100031</v>
          </cell>
          <cell r="B470" t="str">
            <v>9</v>
          </cell>
          <cell r="C470" t="str">
            <v>伍文宁</v>
          </cell>
          <cell r="D470">
            <v>385</v>
          </cell>
          <cell r="E470">
            <v>79</v>
          </cell>
          <cell r="F470" t="str">
            <v>肖锐</v>
          </cell>
          <cell r="G470">
            <v>96</v>
          </cell>
          <cell r="H470" t="str">
            <v>赵云川</v>
          </cell>
          <cell r="I470">
            <v>65</v>
          </cell>
          <cell r="J470" t="str">
            <v>彭丹</v>
          </cell>
          <cell r="K470">
            <v>53</v>
          </cell>
          <cell r="L470" t="str">
            <v>周强</v>
          </cell>
          <cell r="M470">
            <v>43</v>
          </cell>
          <cell r="N470" t="str">
            <v>李荣鑫</v>
          </cell>
          <cell r="O470">
            <v>49</v>
          </cell>
          <cell r="P470" t="str">
            <v>杜建清</v>
          </cell>
        </row>
        <row r="471">
          <cell r="A471" t="str">
            <v>51342220000904072X</v>
          </cell>
          <cell r="B471" t="str">
            <v>8</v>
          </cell>
          <cell r="C471" t="str">
            <v>陈沙姆</v>
          </cell>
          <cell r="D471">
            <v>383</v>
          </cell>
          <cell r="E471">
            <v>82</v>
          </cell>
          <cell r="F471" t="str">
            <v>陈丽娇</v>
          </cell>
          <cell r="G471">
            <v>81</v>
          </cell>
          <cell r="H471" t="str">
            <v>李黎明</v>
          </cell>
          <cell r="I471">
            <v>65</v>
          </cell>
          <cell r="J471" t="str">
            <v>曾佳瑶</v>
          </cell>
          <cell r="K471">
            <v>46</v>
          </cell>
          <cell r="L471" t="str">
            <v>王友春</v>
          </cell>
          <cell r="M471">
            <v>41</v>
          </cell>
          <cell r="N471" t="str">
            <v>万饶</v>
          </cell>
          <cell r="O471">
            <v>68</v>
          </cell>
          <cell r="P471" t="str">
            <v>彭桦</v>
          </cell>
        </row>
        <row r="472">
          <cell r="A472" t="str">
            <v>513422200101201717</v>
          </cell>
          <cell r="B472" t="str">
            <v>8</v>
          </cell>
          <cell r="C472" t="str">
            <v>方帮友</v>
          </cell>
          <cell r="D472">
            <v>383</v>
          </cell>
          <cell r="E472">
            <v>92</v>
          </cell>
          <cell r="F472" t="str">
            <v>陈丽娇</v>
          </cell>
          <cell r="G472">
            <v>75</v>
          </cell>
          <cell r="H472" t="str">
            <v>李黎明</v>
          </cell>
          <cell r="I472">
            <v>45</v>
          </cell>
          <cell r="J472" t="str">
            <v>曾佳瑶</v>
          </cell>
          <cell r="K472">
            <v>56</v>
          </cell>
          <cell r="L472" t="str">
            <v>王友春</v>
          </cell>
          <cell r="M472">
            <v>56</v>
          </cell>
          <cell r="N472" t="str">
            <v>万饶</v>
          </cell>
          <cell r="O472">
            <v>59</v>
          </cell>
          <cell r="P472" t="str">
            <v>彭桦</v>
          </cell>
        </row>
        <row r="473">
          <cell r="A473" t="str">
            <v>513422200309263626</v>
          </cell>
          <cell r="B473" t="str">
            <v>8</v>
          </cell>
          <cell r="C473" t="str">
            <v>次仁拉初</v>
          </cell>
          <cell r="D473">
            <v>380.5</v>
          </cell>
          <cell r="E473">
            <v>68</v>
          </cell>
          <cell r="F473" t="str">
            <v>陈丽娇</v>
          </cell>
          <cell r="G473">
            <v>68</v>
          </cell>
          <cell r="H473" t="str">
            <v>李黎明</v>
          </cell>
          <cell r="I473">
            <v>80.5</v>
          </cell>
          <cell r="J473" t="str">
            <v>曾佳瑶</v>
          </cell>
          <cell r="K473">
            <v>56</v>
          </cell>
          <cell r="L473" t="str">
            <v>王友春</v>
          </cell>
          <cell r="M473">
            <v>52</v>
          </cell>
          <cell r="N473" t="str">
            <v>万饶</v>
          </cell>
          <cell r="O473">
            <v>56</v>
          </cell>
          <cell r="P473" t="str">
            <v>彭桦</v>
          </cell>
        </row>
        <row r="474">
          <cell r="A474" t="str">
            <v>513422200011191922</v>
          </cell>
          <cell r="B474" t="str">
            <v>9</v>
          </cell>
          <cell r="C474" t="str">
            <v>李雪婷</v>
          </cell>
          <cell r="D474">
            <v>380</v>
          </cell>
          <cell r="E474">
            <v>80</v>
          </cell>
          <cell r="F474" t="str">
            <v>肖锐</v>
          </cell>
          <cell r="G474">
            <v>98</v>
          </cell>
          <cell r="H474" t="str">
            <v>赵云川</v>
          </cell>
          <cell r="I474">
            <v>61</v>
          </cell>
          <cell r="J474" t="str">
            <v>彭丹</v>
          </cell>
          <cell r="K474">
            <v>58</v>
          </cell>
          <cell r="L474" t="str">
            <v>周强</v>
          </cell>
          <cell r="M474">
            <v>35</v>
          </cell>
          <cell r="N474" t="str">
            <v>李荣鑫</v>
          </cell>
          <cell r="O474">
            <v>48</v>
          </cell>
          <cell r="P474" t="str">
            <v>杜建清</v>
          </cell>
        </row>
        <row r="475">
          <cell r="A475" t="str">
            <v>513422200308090727</v>
          </cell>
          <cell r="B475" t="str">
            <v>9</v>
          </cell>
          <cell r="C475" t="str">
            <v>兰兴莲</v>
          </cell>
          <cell r="D475">
            <v>379.5</v>
          </cell>
          <cell r="E475">
            <v>82</v>
          </cell>
          <cell r="F475" t="str">
            <v>肖锐</v>
          </cell>
          <cell r="G475">
            <v>69</v>
          </cell>
          <cell r="H475" t="str">
            <v>赵云川</v>
          </cell>
          <cell r="I475">
            <v>92.5</v>
          </cell>
          <cell r="J475" t="str">
            <v>彭丹</v>
          </cell>
          <cell r="K475">
            <v>39</v>
          </cell>
          <cell r="L475" t="str">
            <v>周强</v>
          </cell>
          <cell r="M475">
            <v>45</v>
          </cell>
          <cell r="N475" t="str">
            <v>李荣鑫</v>
          </cell>
          <cell r="O475">
            <v>52</v>
          </cell>
          <cell r="P475" t="str">
            <v>杜建清</v>
          </cell>
        </row>
        <row r="476">
          <cell r="A476" t="str">
            <v>513422200301032524</v>
          </cell>
          <cell r="B476" t="str">
            <v>8</v>
          </cell>
          <cell r="C476" t="str">
            <v>伍金美</v>
          </cell>
          <cell r="D476">
            <v>379</v>
          </cell>
          <cell r="E476">
            <v>84</v>
          </cell>
          <cell r="F476" t="str">
            <v>陈丽娇</v>
          </cell>
          <cell r="G476">
            <v>73</v>
          </cell>
          <cell r="H476" t="str">
            <v>李黎明</v>
          </cell>
          <cell r="I476">
            <v>77</v>
          </cell>
          <cell r="J476" t="str">
            <v>曾佳瑶</v>
          </cell>
          <cell r="K476">
            <v>45</v>
          </cell>
          <cell r="L476" t="str">
            <v>王友春</v>
          </cell>
          <cell r="M476">
            <v>36</v>
          </cell>
          <cell r="N476" t="str">
            <v>万饶</v>
          </cell>
          <cell r="O476">
            <v>64</v>
          </cell>
          <cell r="P476" t="str">
            <v>彭桦</v>
          </cell>
        </row>
        <row r="477">
          <cell r="A477" t="str">
            <v>513422200204200012</v>
          </cell>
          <cell r="B477" t="str">
            <v>6</v>
          </cell>
          <cell r="C477" t="str">
            <v>苏华</v>
          </cell>
          <cell r="D477">
            <v>379</v>
          </cell>
          <cell r="E477">
            <v>77</v>
          </cell>
          <cell r="F477" t="str">
            <v>易涛</v>
          </cell>
          <cell r="G477">
            <v>90</v>
          </cell>
          <cell r="H477" t="str">
            <v>央宗娜姆</v>
          </cell>
          <cell r="I477">
            <v>71</v>
          </cell>
          <cell r="J477" t="str">
            <v>兰卡布尺</v>
          </cell>
          <cell r="K477">
            <v>43</v>
          </cell>
          <cell r="L477" t="str">
            <v>王春波</v>
          </cell>
          <cell r="M477">
            <v>45</v>
          </cell>
          <cell r="N477" t="str">
            <v>叶小军</v>
          </cell>
          <cell r="O477">
            <v>53</v>
          </cell>
          <cell r="P477" t="str">
            <v>张弘</v>
          </cell>
        </row>
        <row r="478">
          <cell r="A478" t="str">
            <v>513422200307181141</v>
          </cell>
          <cell r="B478" t="str">
            <v>7</v>
          </cell>
          <cell r="C478" t="str">
            <v>马健芳</v>
          </cell>
          <cell r="D478">
            <v>378</v>
          </cell>
          <cell r="E478">
            <v>89</v>
          </cell>
          <cell r="F478" t="str">
            <v>肖锐</v>
          </cell>
          <cell r="G478">
            <v>92</v>
          </cell>
          <cell r="H478" t="str">
            <v>李黎明</v>
          </cell>
          <cell r="I478">
            <v>61</v>
          </cell>
          <cell r="J478" t="str">
            <v>兰卡布尺</v>
          </cell>
          <cell r="K478">
            <v>39</v>
          </cell>
          <cell r="L478" t="str">
            <v>王春波</v>
          </cell>
          <cell r="M478">
            <v>37</v>
          </cell>
          <cell r="N478" t="str">
            <v>宋欣洲</v>
          </cell>
          <cell r="O478">
            <v>60</v>
          </cell>
          <cell r="P478" t="str">
            <v>彭桦</v>
          </cell>
        </row>
        <row r="479">
          <cell r="A479" t="str">
            <v>513422200110112126</v>
          </cell>
          <cell r="B479" t="str">
            <v>8</v>
          </cell>
          <cell r="C479" t="str">
            <v>马志秀</v>
          </cell>
          <cell r="D479">
            <v>375</v>
          </cell>
          <cell r="E479">
            <v>81</v>
          </cell>
          <cell r="F479" t="str">
            <v>陈丽娇</v>
          </cell>
          <cell r="G479">
            <v>53</v>
          </cell>
          <cell r="H479" t="str">
            <v>李黎明</v>
          </cell>
          <cell r="I479">
            <v>81</v>
          </cell>
          <cell r="J479" t="str">
            <v>曾佳瑶</v>
          </cell>
          <cell r="K479">
            <v>37</v>
          </cell>
          <cell r="L479" t="str">
            <v>王友春</v>
          </cell>
          <cell r="M479">
            <v>35</v>
          </cell>
          <cell r="N479" t="str">
            <v>万饶</v>
          </cell>
          <cell r="O479">
            <v>88</v>
          </cell>
          <cell r="P479" t="str">
            <v>彭桦</v>
          </cell>
        </row>
        <row r="480">
          <cell r="A480" t="str">
            <v>513422200105031719</v>
          </cell>
          <cell r="B480" t="str">
            <v>8</v>
          </cell>
          <cell r="C480" t="str">
            <v>熊文富</v>
          </cell>
          <cell r="D480">
            <v>371.5</v>
          </cell>
          <cell r="E480">
            <v>67</v>
          </cell>
          <cell r="F480" t="str">
            <v>陈丽娇</v>
          </cell>
          <cell r="G480">
            <v>54</v>
          </cell>
          <cell r="H480" t="str">
            <v>李黎明</v>
          </cell>
          <cell r="I480">
            <v>85.5</v>
          </cell>
          <cell r="J480" t="str">
            <v>曾佳瑶</v>
          </cell>
          <cell r="K480">
            <v>50</v>
          </cell>
          <cell r="L480" t="str">
            <v>王友春</v>
          </cell>
          <cell r="M480">
            <v>51</v>
          </cell>
          <cell r="N480" t="str">
            <v>万饶</v>
          </cell>
          <cell r="O480">
            <v>64</v>
          </cell>
          <cell r="P480" t="str">
            <v>彭桦</v>
          </cell>
        </row>
        <row r="481">
          <cell r="A481" t="str">
            <v>513422200312306615</v>
          </cell>
          <cell r="B481" t="str">
            <v>9</v>
          </cell>
          <cell r="C481" t="str">
            <v>陈华康</v>
          </cell>
          <cell r="D481">
            <v>370</v>
          </cell>
          <cell r="E481">
            <v>93</v>
          </cell>
          <cell r="F481" t="str">
            <v>肖锐</v>
          </cell>
          <cell r="G481">
            <v>91</v>
          </cell>
          <cell r="H481" t="str">
            <v>赵云川</v>
          </cell>
          <cell r="I481">
            <v>57</v>
          </cell>
          <cell r="J481" t="str">
            <v>彭丹</v>
          </cell>
          <cell r="K481">
            <v>31</v>
          </cell>
          <cell r="L481" t="str">
            <v>周强</v>
          </cell>
          <cell r="M481">
            <v>36</v>
          </cell>
          <cell r="N481" t="str">
            <v>李荣鑫</v>
          </cell>
          <cell r="O481">
            <v>62</v>
          </cell>
          <cell r="P481" t="str">
            <v>杜建清</v>
          </cell>
        </row>
        <row r="482">
          <cell r="A482" t="str">
            <v>513422200202183618</v>
          </cell>
          <cell r="B482" t="str">
            <v>9</v>
          </cell>
          <cell r="C482" t="str">
            <v>扎西降初</v>
          </cell>
          <cell r="D482">
            <v>368.5</v>
          </cell>
          <cell r="E482">
            <v>89</v>
          </cell>
          <cell r="F482" t="str">
            <v>肖锐</v>
          </cell>
          <cell r="G482">
            <v>84</v>
          </cell>
          <cell r="H482" t="str">
            <v>赵云川</v>
          </cell>
          <cell r="I482">
            <v>51.5</v>
          </cell>
          <cell r="J482" t="str">
            <v>彭丹</v>
          </cell>
          <cell r="K482">
            <v>59</v>
          </cell>
          <cell r="L482" t="str">
            <v>周强</v>
          </cell>
          <cell r="M482">
            <v>25</v>
          </cell>
          <cell r="N482" t="str">
            <v>李荣鑫</v>
          </cell>
          <cell r="O482">
            <v>60</v>
          </cell>
          <cell r="P482" t="str">
            <v>杜建清</v>
          </cell>
        </row>
        <row r="483">
          <cell r="A483" t="str">
            <v>51342220030316212X</v>
          </cell>
          <cell r="B483" t="str">
            <v>6</v>
          </cell>
          <cell r="C483" t="str">
            <v>吕伍呷</v>
          </cell>
          <cell r="D483">
            <v>368</v>
          </cell>
          <cell r="E483">
            <v>84</v>
          </cell>
          <cell r="F483" t="str">
            <v>易涛</v>
          </cell>
          <cell r="G483">
            <v>82</v>
          </cell>
          <cell r="H483" t="str">
            <v>央宗娜姆</v>
          </cell>
          <cell r="I483">
            <v>103</v>
          </cell>
          <cell r="J483" t="str">
            <v>兰卡布尺</v>
          </cell>
          <cell r="K483">
            <v>16</v>
          </cell>
          <cell r="L483" t="str">
            <v>王春波</v>
          </cell>
          <cell r="M483">
            <v>41</v>
          </cell>
          <cell r="N483" t="str">
            <v>叶小军</v>
          </cell>
          <cell r="O483">
            <v>42</v>
          </cell>
          <cell r="P483" t="str">
            <v>张弘</v>
          </cell>
        </row>
        <row r="484">
          <cell r="A484" t="str">
            <v>513422200406092515</v>
          </cell>
          <cell r="B484" t="str">
            <v>8</v>
          </cell>
          <cell r="C484" t="str">
            <v>杨树才</v>
          </cell>
          <cell r="D484">
            <v>368</v>
          </cell>
          <cell r="E484">
            <v>81</v>
          </cell>
          <cell r="F484" t="str">
            <v>陈丽娇</v>
          </cell>
          <cell r="G484">
            <v>66</v>
          </cell>
          <cell r="H484" t="str">
            <v>李黎明</v>
          </cell>
          <cell r="I484">
            <v>51</v>
          </cell>
          <cell r="J484" t="str">
            <v>曾佳瑶</v>
          </cell>
          <cell r="K484">
            <v>58</v>
          </cell>
          <cell r="L484" t="str">
            <v>王友春</v>
          </cell>
          <cell r="M484">
            <v>39</v>
          </cell>
          <cell r="N484" t="str">
            <v>万饶</v>
          </cell>
          <cell r="O484">
            <v>73</v>
          </cell>
          <cell r="P484" t="str">
            <v>彭桦</v>
          </cell>
        </row>
        <row r="485">
          <cell r="A485" t="str">
            <v>513422200301120014</v>
          </cell>
          <cell r="B485" t="str">
            <v>8</v>
          </cell>
          <cell r="C485" t="str">
            <v>吕健</v>
          </cell>
          <cell r="D485">
            <v>368</v>
          </cell>
          <cell r="E485">
            <v>84</v>
          </cell>
          <cell r="F485" t="str">
            <v>陈丽娇</v>
          </cell>
          <cell r="G485">
            <v>67</v>
          </cell>
          <cell r="H485" t="str">
            <v>李黎明</v>
          </cell>
          <cell r="I485">
            <v>93</v>
          </cell>
          <cell r="J485" t="str">
            <v>曾佳瑶</v>
          </cell>
          <cell r="K485">
            <v>35</v>
          </cell>
          <cell r="L485" t="str">
            <v>王友春</v>
          </cell>
          <cell r="M485">
            <v>31</v>
          </cell>
          <cell r="N485" t="str">
            <v>万饶</v>
          </cell>
          <cell r="O485">
            <v>58</v>
          </cell>
          <cell r="P485" t="str">
            <v>彭桦</v>
          </cell>
        </row>
        <row r="486">
          <cell r="A486" t="str">
            <v>51342220021010131X</v>
          </cell>
          <cell r="B486" t="str">
            <v>7</v>
          </cell>
          <cell r="C486" t="str">
            <v>何打针</v>
          </cell>
          <cell r="D486">
            <v>367</v>
          </cell>
          <cell r="E486">
            <v>69</v>
          </cell>
          <cell r="F486" t="str">
            <v>肖锐</v>
          </cell>
          <cell r="G486">
            <v>73</v>
          </cell>
          <cell r="H486" t="str">
            <v>李黎明</v>
          </cell>
          <cell r="I486">
            <v>62</v>
          </cell>
          <cell r="J486" t="str">
            <v>兰卡布尺</v>
          </cell>
          <cell r="K486">
            <v>39</v>
          </cell>
          <cell r="L486" t="str">
            <v>王春波</v>
          </cell>
          <cell r="M486">
            <v>65</v>
          </cell>
          <cell r="N486" t="str">
            <v>宋欣洲</v>
          </cell>
          <cell r="O486">
            <v>59</v>
          </cell>
          <cell r="P486" t="str">
            <v>彭桦</v>
          </cell>
        </row>
        <row r="487">
          <cell r="A487" t="str">
            <v>51342220020815253X</v>
          </cell>
          <cell r="B487" t="str">
            <v>9</v>
          </cell>
          <cell r="C487" t="str">
            <v>伍文兵</v>
          </cell>
          <cell r="D487">
            <v>367</v>
          </cell>
          <cell r="E487">
            <v>80</v>
          </cell>
          <cell r="F487" t="str">
            <v>肖锐</v>
          </cell>
          <cell r="G487">
            <v>79</v>
          </cell>
          <cell r="H487" t="str">
            <v>赵云川</v>
          </cell>
          <cell r="I487">
            <v>71</v>
          </cell>
          <cell r="J487" t="str">
            <v>彭丹</v>
          </cell>
          <cell r="K487">
            <v>37</v>
          </cell>
          <cell r="L487" t="str">
            <v>周强</v>
          </cell>
          <cell r="M487">
            <v>40</v>
          </cell>
          <cell r="N487" t="str">
            <v>李荣鑫</v>
          </cell>
          <cell r="O487">
            <v>60</v>
          </cell>
          <cell r="P487" t="str">
            <v>杜建清</v>
          </cell>
        </row>
        <row r="488">
          <cell r="A488" t="str">
            <v>513422200205084834</v>
          </cell>
          <cell r="B488" t="str">
            <v>8</v>
          </cell>
          <cell r="C488" t="str">
            <v>达瓦次尔</v>
          </cell>
          <cell r="D488">
            <v>362</v>
          </cell>
          <cell r="E488">
            <v>63</v>
          </cell>
          <cell r="F488" t="str">
            <v>陈丽娇</v>
          </cell>
          <cell r="G488">
            <v>71</v>
          </cell>
          <cell r="H488" t="str">
            <v>李黎明</v>
          </cell>
          <cell r="I488">
            <v>58</v>
          </cell>
          <cell r="J488" t="str">
            <v>曾佳瑶</v>
          </cell>
          <cell r="K488">
            <v>60</v>
          </cell>
          <cell r="L488" t="str">
            <v>王友春</v>
          </cell>
          <cell r="M488">
            <v>35</v>
          </cell>
          <cell r="N488" t="str">
            <v>万饶</v>
          </cell>
          <cell r="O488">
            <v>75</v>
          </cell>
          <cell r="P488" t="str">
            <v>彭桦</v>
          </cell>
        </row>
        <row r="489">
          <cell r="A489" t="str">
            <v>513422200202282712</v>
          </cell>
          <cell r="B489" t="str">
            <v>8</v>
          </cell>
          <cell r="C489" t="str">
            <v>陶友林</v>
          </cell>
          <cell r="D489">
            <v>361.5</v>
          </cell>
          <cell r="E489">
            <v>77</v>
          </cell>
          <cell r="F489" t="str">
            <v>陈丽娇</v>
          </cell>
          <cell r="G489">
            <v>75</v>
          </cell>
          <cell r="H489" t="str">
            <v>李黎明</v>
          </cell>
          <cell r="I489">
            <v>44.5</v>
          </cell>
          <cell r="J489" t="str">
            <v>曾佳瑶</v>
          </cell>
          <cell r="K489">
            <v>49</v>
          </cell>
          <cell r="L489" t="str">
            <v>王友春</v>
          </cell>
          <cell r="M489">
            <v>42</v>
          </cell>
          <cell r="N489" t="str">
            <v>万饶</v>
          </cell>
          <cell r="O489">
            <v>74</v>
          </cell>
          <cell r="P489" t="str">
            <v>彭桦</v>
          </cell>
        </row>
        <row r="490">
          <cell r="A490" t="str">
            <v>513422200210206613</v>
          </cell>
          <cell r="B490" t="str">
            <v>7</v>
          </cell>
          <cell r="C490" t="str">
            <v>何玉强</v>
          </cell>
          <cell r="D490">
            <v>361.5</v>
          </cell>
          <cell r="E490">
            <v>74</v>
          </cell>
          <cell r="F490" t="str">
            <v>肖锐</v>
          </cell>
          <cell r="G490">
            <v>81</v>
          </cell>
          <cell r="H490" t="str">
            <v>李黎明</v>
          </cell>
          <cell r="I490">
            <v>51.5</v>
          </cell>
          <cell r="J490" t="str">
            <v>兰卡布尺</v>
          </cell>
          <cell r="K490">
            <v>66</v>
          </cell>
          <cell r="L490" t="str">
            <v>王春波</v>
          </cell>
          <cell r="M490">
            <v>26</v>
          </cell>
          <cell r="N490" t="str">
            <v>宋欣洲</v>
          </cell>
          <cell r="O490">
            <v>63</v>
          </cell>
          <cell r="P490" t="str">
            <v>彭桦</v>
          </cell>
        </row>
        <row r="491">
          <cell r="A491" t="str">
            <v>513422200403142521</v>
          </cell>
          <cell r="B491" t="str">
            <v>8</v>
          </cell>
          <cell r="C491" t="str">
            <v>陈健</v>
          </cell>
          <cell r="D491">
            <v>360</v>
          </cell>
          <cell r="E491">
            <v>81</v>
          </cell>
          <cell r="F491" t="str">
            <v>陈丽娇</v>
          </cell>
          <cell r="G491">
            <v>65</v>
          </cell>
          <cell r="H491" t="str">
            <v>李黎明</v>
          </cell>
          <cell r="I491">
            <v>71</v>
          </cell>
          <cell r="J491" t="str">
            <v>曾佳瑶</v>
          </cell>
          <cell r="K491">
            <v>44</v>
          </cell>
          <cell r="L491" t="str">
            <v>王友春</v>
          </cell>
          <cell r="M491">
            <v>42</v>
          </cell>
          <cell r="N491" t="str">
            <v>万饶</v>
          </cell>
          <cell r="O491">
            <v>57</v>
          </cell>
          <cell r="P491" t="str">
            <v>彭桦</v>
          </cell>
        </row>
        <row r="492">
          <cell r="A492" t="str">
            <v>513422200307302919</v>
          </cell>
          <cell r="B492" t="str">
            <v>8</v>
          </cell>
          <cell r="C492" t="str">
            <v>彭春华</v>
          </cell>
          <cell r="D492">
            <v>360</v>
          </cell>
          <cell r="E492">
            <v>90</v>
          </cell>
          <cell r="F492" t="str">
            <v>陈丽娇</v>
          </cell>
          <cell r="G492">
            <v>71</v>
          </cell>
          <cell r="H492" t="str">
            <v>李黎明</v>
          </cell>
          <cell r="I492">
            <v>57</v>
          </cell>
          <cell r="J492" t="str">
            <v>曾佳瑶</v>
          </cell>
          <cell r="K492">
            <v>47</v>
          </cell>
          <cell r="L492" t="str">
            <v>王友春</v>
          </cell>
          <cell r="M492">
            <v>25</v>
          </cell>
          <cell r="N492" t="str">
            <v>万饶</v>
          </cell>
          <cell r="O492">
            <v>70</v>
          </cell>
          <cell r="P492" t="str">
            <v>彭桦</v>
          </cell>
        </row>
        <row r="493">
          <cell r="A493" t="str">
            <v>513422200108252111</v>
          </cell>
          <cell r="B493" t="str">
            <v>9</v>
          </cell>
          <cell r="C493" t="str">
            <v>周顺</v>
          </cell>
          <cell r="D493">
            <v>359</v>
          </cell>
          <cell r="E493">
            <v>87</v>
          </cell>
          <cell r="F493" t="str">
            <v>肖锐</v>
          </cell>
          <cell r="G493">
            <v>98</v>
          </cell>
          <cell r="H493" t="str">
            <v>赵云川</v>
          </cell>
          <cell r="I493">
            <v>55</v>
          </cell>
          <cell r="J493" t="str">
            <v>彭丹</v>
          </cell>
          <cell r="K493">
            <v>38</v>
          </cell>
          <cell r="L493" t="str">
            <v>周强</v>
          </cell>
          <cell r="M493">
            <v>43</v>
          </cell>
          <cell r="N493" t="str">
            <v>李荣鑫</v>
          </cell>
          <cell r="O493">
            <v>38</v>
          </cell>
          <cell r="P493" t="str">
            <v>杜建清</v>
          </cell>
        </row>
        <row r="494">
          <cell r="A494" t="str">
            <v>51342220030527001X</v>
          </cell>
          <cell r="B494" t="str">
            <v>7</v>
          </cell>
          <cell r="C494" t="str">
            <v>赵朝富</v>
          </cell>
          <cell r="D494">
            <v>358.5</v>
          </cell>
          <cell r="E494">
            <v>71</v>
          </cell>
          <cell r="F494" t="str">
            <v>肖锐</v>
          </cell>
          <cell r="G494">
            <v>90</v>
          </cell>
          <cell r="H494" t="str">
            <v>李黎明</v>
          </cell>
          <cell r="I494">
            <v>59.5</v>
          </cell>
          <cell r="J494" t="str">
            <v>兰卡布尺</v>
          </cell>
          <cell r="K494">
            <v>23</v>
          </cell>
          <cell r="L494" t="str">
            <v>王春波</v>
          </cell>
          <cell r="M494">
            <v>50</v>
          </cell>
          <cell r="N494" t="str">
            <v>宋欣洲</v>
          </cell>
          <cell r="O494">
            <v>65</v>
          </cell>
          <cell r="P494" t="str">
            <v>彭桦</v>
          </cell>
        </row>
        <row r="495">
          <cell r="A495" t="str">
            <v>513422200108201517</v>
          </cell>
          <cell r="B495" t="str">
            <v>7</v>
          </cell>
          <cell r="C495" t="str">
            <v>沈遥辉</v>
          </cell>
          <cell r="D495">
            <v>358.5</v>
          </cell>
          <cell r="E495">
            <v>73</v>
          </cell>
          <cell r="F495" t="str">
            <v>肖锐</v>
          </cell>
          <cell r="G495">
            <v>68</v>
          </cell>
          <cell r="H495" t="str">
            <v>李黎明</v>
          </cell>
          <cell r="I495">
            <v>69.5</v>
          </cell>
          <cell r="J495" t="str">
            <v>兰卡布尺</v>
          </cell>
          <cell r="K495">
            <v>32</v>
          </cell>
          <cell r="L495" t="str">
            <v>王春波</v>
          </cell>
          <cell r="M495">
            <v>41</v>
          </cell>
          <cell r="N495" t="str">
            <v>宋欣洲</v>
          </cell>
          <cell r="O495">
            <v>75</v>
          </cell>
          <cell r="P495" t="str">
            <v>彭桦</v>
          </cell>
        </row>
        <row r="496">
          <cell r="A496" t="str">
            <v>513422200305112126</v>
          </cell>
          <cell r="B496" t="str">
            <v>7</v>
          </cell>
          <cell r="C496" t="str">
            <v>王晓珍</v>
          </cell>
          <cell r="D496">
            <v>358</v>
          </cell>
          <cell r="E496">
            <v>103</v>
          </cell>
          <cell r="F496" t="str">
            <v>肖锐</v>
          </cell>
          <cell r="G496">
            <v>44</v>
          </cell>
          <cell r="H496" t="str">
            <v>李黎明</v>
          </cell>
          <cell r="I496">
            <v>82</v>
          </cell>
          <cell r="J496" t="str">
            <v>兰卡布尺</v>
          </cell>
          <cell r="K496">
            <v>26</v>
          </cell>
          <cell r="L496" t="str">
            <v>王春波</v>
          </cell>
          <cell r="M496">
            <v>49</v>
          </cell>
          <cell r="N496" t="str">
            <v>宋欣洲</v>
          </cell>
          <cell r="O496">
            <v>54</v>
          </cell>
          <cell r="P496" t="str">
            <v>彭桦</v>
          </cell>
        </row>
        <row r="497">
          <cell r="A497" t="str">
            <v>513422200306156411</v>
          </cell>
          <cell r="B497" t="str">
            <v>8</v>
          </cell>
          <cell r="C497" t="str">
            <v>银丁杜吉</v>
          </cell>
          <cell r="D497">
            <v>358</v>
          </cell>
          <cell r="E497">
            <v>81</v>
          </cell>
          <cell r="F497" t="str">
            <v>陈丽娇</v>
          </cell>
          <cell r="G497">
            <v>86</v>
          </cell>
          <cell r="H497" t="str">
            <v>李黎明</v>
          </cell>
          <cell r="I497">
            <v>71</v>
          </cell>
          <cell r="J497" t="str">
            <v>曾佳瑶</v>
          </cell>
          <cell r="K497">
            <v>42</v>
          </cell>
          <cell r="L497" t="str">
            <v>王友春</v>
          </cell>
          <cell r="M497">
            <v>29</v>
          </cell>
          <cell r="N497" t="str">
            <v>万饶</v>
          </cell>
          <cell r="O497">
            <v>49</v>
          </cell>
          <cell r="P497" t="str">
            <v>彭桦</v>
          </cell>
        </row>
        <row r="498">
          <cell r="A498" t="str">
            <v>513422200512071515</v>
          </cell>
          <cell r="B498" t="str">
            <v>7</v>
          </cell>
          <cell r="C498" t="str">
            <v>马小弟</v>
          </cell>
          <cell r="D498">
            <v>355.5</v>
          </cell>
          <cell r="E498">
            <v>67</v>
          </cell>
          <cell r="F498" t="str">
            <v>肖锐</v>
          </cell>
          <cell r="G498">
            <v>75</v>
          </cell>
          <cell r="H498" t="str">
            <v>李黎明</v>
          </cell>
          <cell r="I498">
            <v>75.5</v>
          </cell>
          <cell r="J498" t="str">
            <v>兰卡布尺</v>
          </cell>
          <cell r="K498">
            <v>42</v>
          </cell>
          <cell r="L498" t="str">
            <v>王春波</v>
          </cell>
          <cell r="M498">
            <v>38</v>
          </cell>
          <cell r="N498" t="str">
            <v>宋欣洲</v>
          </cell>
          <cell r="O498">
            <v>58</v>
          </cell>
          <cell r="P498" t="str">
            <v>彭桦</v>
          </cell>
        </row>
        <row r="499">
          <cell r="A499" t="str">
            <v>513422200103052719</v>
          </cell>
          <cell r="B499" t="str">
            <v>7</v>
          </cell>
          <cell r="C499" t="str">
            <v>韩芳时</v>
          </cell>
          <cell r="D499">
            <v>354</v>
          </cell>
          <cell r="E499">
            <v>70</v>
          </cell>
          <cell r="F499" t="str">
            <v>肖锐</v>
          </cell>
          <cell r="G499">
            <v>69</v>
          </cell>
          <cell r="H499" t="str">
            <v>李黎明</v>
          </cell>
          <cell r="I499">
            <v>71</v>
          </cell>
          <cell r="J499" t="str">
            <v>兰卡布尺</v>
          </cell>
          <cell r="K499">
            <v>46</v>
          </cell>
          <cell r="L499" t="str">
            <v>王春波</v>
          </cell>
          <cell r="M499">
            <v>43</v>
          </cell>
          <cell r="N499" t="str">
            <v>宋欣洲</v>
          </cell>
          <cell r="O499">
            <v>55</v>
          </cell>
          <cell r="P499" t="str">
            <v>彭桦</v>
          </cell>
        </row>
        <row r="500">
          <cell r="A500" t="str">
            <v>513422200308082719</v>
          </cell>
          <cell r="B500" t="str">
            <v>9</v>
          </cell>
          <cell r="C500" t="str">
            <v>魏洋</v>
          </cell>
          <cell r="D500">
            <v>353.5</v>
          </cell>
          <cell r="E500">
            <v>76</v>
          </cell>
          <cell r="F500" t="str">
            <v>肖锐</v>
          </cell>
          <cell r="G500">
            <v>84</v>
          </cell>
          <cell r="H500" t="str">
            <v>赵云川</v>
          </cell>
          <cell r="I500">
            <v>57.5</v>
          </cell>
          <cell r="J500" t="str">
            <v>彭丹</v>
          </cell>
          <cell r="K500">
            <v>37</v>
          </cell>
          <cell r="L500" t="str">
            <v>周强</v>
          </cell>
          <cell r="M500">
            <v>35</v>
          </cell>
          <cell r="N500" t="str">
            <v>李荣鑫</v>
          </cell>
          <cell r="O500">
            <v>64</v>
          </cell>
          <cell r="P500" t="str">
            <v>杜建清</v>
          </cell>
        </row>
        <row r="501">
          <cell r="A501" t="str">
            <v>513422200401316612</v>
          </cell>
          <cell r="B501" t="str">
            <v>8</v>
          </cell>
          <cell r="C501" t="str">
            <v>党玉杰</v>
          </cell>
          <cell r="D501">
            <v>353.5</v>
          </cell>
          <cell r="E501">
            <v>87</v>
          </cell>
          <cell r="F501" t="str">
            <v>陈丽娇</v>
          </cell>
          <cell r="G501">
            <v>76</v>
          </cell>
          <cell r="H501" t="str">
            <v>李黎明</v>
          </cell>
          <cell r="I501">
            <v>58.5</v>
          </cell>
          <cell r="J501" t="str">
            <v>曾佳瑶</v>
          </cell>
          <cell r="K501">
            <v>35</v>
          </cell>
          <cell r="L501" t="str">
            <v>王友春</v>
          </cell>
          <cell r="M501">
            <v>25</v>
          </cell>
          <cell r="N501" t="str">
            <v>万饶</v>
          </cell>
          <cell r="O501">
            <v>72</v>
          </cell>
          <cell r="P501" t="str">
            <v>彭桦</v>
          </cell>
        </row>
        <row r="502">
          <cell r="A502" t="str">
            <v>513422200410171726</v>
          </cell>
          <cell r="B502" t="str">
            <v>7</v>
          </cell>
          <cell r="C502" t="str">
            <v>熊秋月</v>
          </cell>
          <cell r="D502">
            <v>353</v>
          </cell>
          <cell r="E502">
            <v>76</v>
          </cell>
          <cell r="F502" t="str">
            <v>肖锐</v>
          </cell>
          <cell r="G502">
            <v>76</v>
          </cell>
          <cell r="H502" t="str">
            <v>李黎明</v>
          </cell>
          <cell r="I502">
            <v>71</v>
          </cell>
          <cell r="J502" t="str">
            <v>兰卡布尺</v>
          </cell>
          <cell r="K502">
            <v>40</v>
          </cell>
          <cell r="L502" t="str">
            <v>王春波</v>
          </cell>
          <cell r="M502">
            <v>37</v>
          </cell>
          <cell r="N502" t="str">
            <v>宋欣洲</v>
          </cell>
          <cell r="O502">
            <v>53</v>
          </cell>
          <cell r="P502" t="str">
            <v>彭桦</v>
          </cell>
        </row>
        <row r="503">
          <cell r="A503" t="str">
            <v>513422200407286012</v>
          </cell>
          <cell r="B503" t="str">
            <v>6</v>
          </cell>
          <cell r="C503" t="str">
            <v>偏初次翁</v>
          </cell>
          <cell r="D503">
            <v>352</v>
          </cell>
          <cell r="E503">
            <v>86</v>
          </cell>
          <cell r="F503" t="str">
            <v>易涛</v>
          </cell>
          <cell r="G503">
            <v>67</v>
          </cell>
          <cell r="H503" t="str">
            <v>央宗娜姆</v>
          </cell>
          <cell r="I503">
            <v>53</v>
          </cell>
          <cell r="J503" t="str">
            <v>兰卡布尺</v>
          </cell>
          <cell r="K503">
            <v>25</v>
          </cell>
          <cell r="L503" t="str">
            <v>王春波</v>
          </cell>
          <cell r="M503">
            <v>49</v>
          </cell>
          <cell r="N503" t="str">
            <v>叶小军</v>
          </cell>
          <cell r="O503">
            <v>72</v>
          </cell>
          <cell r="P503" t="str">
            <v>张弘</v>
          </cell>
        </row>
        <row r="504">
          <cell r="A504" t="str">
            <v>513422200112080025</v>
          </cell>
          <cell r="B504" t="str">
            <v>6</v>
          </cell>
          <cell r="C504" t="str">
            <v>马顺英</v>
          </cell>
          <cell r="D504">
            <v>351.5</v>
          </cell>
          <cell r="E504">
            <v>82</v>
          </cell>
          <cell r="F504" t="str">
            <v>易涛</v>
          </cell>
          <cell r="G504">
            <v>81</v>
          </cell>
          <cell r="H504" t="str">
            <v>央宗娜姆</v>
          </cell>
          <cell r="I504">
            <v>61.5</v>
          </cell>
          <cell r="J504" t="str">
            <v>兰卡布尺</v>
          </cell>
          <cell r="K504">
            <v>19</v>
          </cell>
          <cell r="L504" t="str">
            <v>王春波</v>
          </cell>
          <cell r="M504">
            <v>42</v>
          </cell>
          <cell r="N504" t="str">
            <v>叶小军</v>
          </cell>
          <cell r="O504">
            <v>66</v>
          </cell>
          <cell r="P504" t="str">
            <v>张弘</v>
          </cell>
        </row>
        <row r="505">
          <cell r="A505" t="str">
            <v>51342220050520501x</v>
          </cell>
          <cell r="B505" t="str">
            <v>6</v>
          </cell>
          <cell r="C505" t="str">
            <v>姜才宝</v>
          </cell>
          <cell r="D505">
            <v>351.5</v>
          </cell>
          <cell r="E505">
            <v>67</v>
          </cell>
          <cell r="F505" t="str">
            <v>易涛</v>
          </cell>
          <cell r="G505">
            <v>99</v>
          </cell>
          <cell r="H505" t="str">
            <v>央宗娜姆</v>
          </cell>
          <cell r="I505">
            <v>58.5</v>
          </cell>
          <cell r="J505" t="str">
            <v>兰卡布尺</v>
          </cell>
          <cell r="K505">
            <v>38</v>
          </cell>
          <cell r="L505" t="str">
            <v>王春波</v>
          </cell>
          <cell r="M505">
            <v>38</v>
          </cell>
          <cell r="N505" t="str">
            <v>叶小军</v>
          </cell>
          <cell r="O505">
            <v>51</v>
          </cell>
          <cell r="P505" t="str">
            <v>张弘</v>
          </cell>
        </row>
        <row r="506">
          <cell r="A506" t="str">
            <v>513422200105010918</v>
          </cell>
          <cell r="B506" t="str">
            <v>7</v>
          </cell>
          <cell r="C506" t="str">
            <v>马日姆</v>
          </cell>
          <cell r="D506">
            <v>348</v>
          </cell>
          <cell r="E506">
            <v>71</v>
          </cell>
          <cell r="F506" t="str">
            <v>肖锐</v>
          </cell>
          <cell r="G506">
            <v>72</v>
          </cell>
          <cell r="H506" t="str">
            <v>李黎明</v>
          </cell>
          <cell r="I506">
            <v>54</v>
          </cell>
          <cell r="J506" t="str">
            <v>兰卡布尺</v>
          </cell>
          <cell r="K506">
            <v>37</v>
          </cell>
          <cell r="L506" t="str">
            <v>王春波</v>
          </cell>
          <cell r="M506">
            <v>49</v>
          </cell>
          <cell r="N506" t="str">
            <v>宋欣洲</v>
          </cell>
          <cell r="O506">
            <v>65</v>
          </cell>
          <cell r="P506" t="str">
            <v>彭桦</v>
          </cell>
        </row>
        <row r="507">
          <cell r="A507" t="str">
            <v>513422200304160310</v>
          </cell>
          <cell r="B507" t="str">
            <v>6</v>
          </cell>
          <cell r="C507" t="str">
            <v>仁青达瓦</v>
          </cell>
          <cell r="D507">
            <v>348</v>
          </cell>
          <cell r="E507">
            <v>75</v>
          </cell>
          <cell r="F507" t="str">
            <v>易涛</v>
          </cell>
          <cell r="G507">
            <v>84</v>
          </cell>
          <cell r="H507" t="str">
            <v>央宗娜姆</v>
          </cell>
          <cell r="I507">
            <v>55</v>
          </cell>
          <cell r="J507" t="str">
            <v>兰卡布尺</v>
          </cell>
          <cell r="K507">
            <v>13</v>
          </cell>
          <cell r="L507" t="str">
            <v>王春波</v>
          </cell>
          <cell r="M507">
            <v>54</v>
          </cell>
          <cell r="N507" t="str">
            <v>叶小军</v>
          </cell>
          <cell r="O507">
            <v>67</v>
          </cell>
          <cell r="P507" t="str">
            <v>张弘</v>
          </cell>
        </row>
        <row r="508">
          <cell r="A508" t="str">
            <v>513422200201031532</v>
          </cell>
          <cell r="B508" t="str">
            <v>7</v>
          </cell>
          <cell r="C508" t="str">
            <v>沈东海</v>
          </cell>
          <cell r="D508">
            <v>347.5</v>
          </cell>
          <cell r="E508">
            <v>78</v>
          </cell>
          <cell r="F508" t="str">
            <v>肖锐</v>
          </cell>
          <cell r="G508">
            <v>80</v>
          </cell>
          <cell r="H508" t="str">
            <v>李黎明</v>
          </cell>
          <cell r="I508">
            <v>50.5</v>
          </cell>
          <cell r="J508" t="str">
            <v>兰卡布尺</v>
          </cell>
          <cell r="K508">
            <v>42</v>
          </cell>
          <cell r="L508" t="str">
            <v>王春波</v>
          </cell>
          <cell r="M508">
            <v>37</v>
          </cell>
          <cell r="N508" t="str">
            <v>宋欣洲</v>
          </cell>
          <cell r="O508">
            <v>60</v>
          </cell>
          <cell r="P508" t="str">
            <v>彭桦</v>
          </cell>
        </row>
        <row r="509">
          <cell r="A509" t="str">
            <v>513422200010204218</v>
          </cell>
          <cell r="B509" t="str">
            <v>6</v>
          </cell>
          <cell r="C509" t="str">
            <v>扎拉杜基</v>
          </cell>
          <cell r="D509">
            <v>346.5</v>
          </cell>
          <cell r="E509">
            <v>76</v>
          </cell>
          <cell r="F509" t="str">
            <v>易涛</v>
          </cell>
          <cell r="G509">
            <v>78</v>
          </cell>
          <cell r="H509" t="str">
            <v>央宗娜姆</v>
          </cell>
          <cell r="I509">
            <v>41.5</v>
          </cell>
          <cell r="J509" t="str">
            <v>兰卡布尺</v>
          </cell>
          <cell r="K509">
            <v>44</v>
          </cell>
          <cell r="L509" t="str">
            <v>王春波</v>
          </cell>
          <cell r="M509">
            <v>47</v>
          </cell>
          <cell r="N509" t="str">
            <v>叶小军</v>
          </cell>
          <cell r="O509">
            <v>60</v>
          </cell>
          <cell r="P509" t="str">
            <v>张弘</v>
          </cell>
        </row>
        <row r="510">
          <cell r="A510" t="str">
            <v>513422200208104212</v>
          </cell>
          <cell r="B510" t="str">
            <v>8</v>
          </cell>
          <cell r="C510" t="str">
            <v>杜基扎西</v>
          </cell>
          <cell r="D510">
            <v>344.5</v>
          </cell>
          <cell r="E510">
            <v>81</v>
          </cell>
          <cell r="F510" t="str">
            <v>陈丽娇</v>
          </cell>
          <cell r="G510">
            <v>59</v>
          </cell>
          <cell r="H510" t="str">
            <v>李黎明</v>
          </cell>
          <cell r="I510">
            <v>85.5</v>
          </cell>
          <cell r="J510" t="str">
            <v>曾佳瑶</v>
          </cell>
          <cell r="K510">
            <v>38</v>
          </cell>
          <cell r="L510" t="str">
            <v>王友春</v>
          </cell>
          <cell r="M510">
            <v>27</v>
          </cell>
          <cell r="N510" t="str">
            <v>万饶</v>
          </cell>
          <cell r="O510">
            <v>54</v>
          </cell>
          <cell r="P510" t="str">
            <v>彭桦</v>
          </cell>
        </row>
        <row r="511">
          <cell r="A511" t="str">
            <v>513422200111050019</v>
          </cell>
          <cell r="B511" t="str">
            <v>7</v>
          </cell>
          <cell r="C511" t="str">
            <v>伍云</v>
          </cell>
          <cell r="D511">
            <v>344</v>
          </cell>
          <cell r="E511">
            <v>78</v>
          </cell>
          <cell r="F511" t="str">
            <v>肖锐</v>
          </cell>
          <cell r="G511">
            <v>63</v>
          </cell>
          <cell r="H511" t="str">
            <v>李黎明</v>
          </cell>
          <cell r="I511">
            <v>76</v>
          </cell>
          <cell r="J511" t="str">
            <v>兰卡布尺</v>
          </cell>
          <cell r="K511">
            <v>38</v>
          </cell>
          <cell r="L511" t="str">
            <v>王春波</v>
          </cell>
          <cell r="M511">
            <v>21</v>
          </cell>
          <cell r="N511" t="str">
            <v>宋欣洲</v>
          </cell>
          <cell r="O511">
            <v>68</v>
          </cell>
          <cell r="P511" t="str">
            <v>彭桦</v>
          </cell>
        </row>
        <row r="512">
          <cell r="A512" t="str">
            <v>51342220021110271X</v>
          </cell>
          <cell r="B512" t="str">
            <v>6</v>
          </cell>
          <cell r="C512" t="str">
            <v>陈杰</v>
          </cell>
          <cell r="D512">
            <v>344</v>
          </cell>
          <cell r="E512">
            <v>79</v>
          </cell>
          <cell r="F512" t="str">
            <v>易涛</v>
          </cell>
          <cell r="G512">
            <v>68</v>
          </cell>
          <cell r="H512" t="str">
            <v>央宗娜姆</v>
          </cell>
          <cell r="I512">
            <v>55</v>
          </cell>
          <cell r="J512" t="str">
            <v>兰卡布尺</v>
          </cell>
          <cell r="K512">
            <v>27</v>
          </cell>
          <cell r="L512" t="str">
            <v>王春波</v>
          </cell>
          <cell r="M512">
            <v>59</v>
          </cell>
          <cell r="N512" t="str">
            <v>叶小军</v>
          </cell>
          <cell r="O512">
            <v>56</v>
          </cell>
          <cell r="P512" t="str">
            <v>张弘</v>
          </cell>
        </row>
        <row r="513">
          <cell r="A513" t="str">
            <v>513422200302116025</v>
          </cell>
          <cell r="B513" t="str">
            <v>6</v>
          </cell>
          <cell r="C513" t="str">
            <v>格让拉初</v>
          </cell>
          <cell r="D513">
            <v>344</v>
          </cell>
          <cell r="E513">
            <v>80</v>
          </cell>
          <cell r="F513" t="str">
            <v>易涛</v>
          </cell>
          <cell r="G513">
            <v>49</v>
          </cell>
          <cell r="H513" t="str">
            <v>央宗娜姆</v>
          </cell>
          <cell r="I513">
            <v>67</v>
          </cell>
          <cell r="J513" t="str">
            <v>兰卡布尺</v>
          </cell>
          <cell r="K513">
            <v>26</v>
          </cell>
          <cell r="L513" t="str">
            <v>王春波</v>
          </cell>
          <cell r="M513">
            <v>47</v>
          </cell>
          <cell r="N513" t="str">
            <v>叶小军</v>
          </cell>
          <cell r="O513">
            <v>75</v>
          </cell>
          <cell r="P513" t="str">
            <v>张弘</v>
          </cell>
        </row>
        <row r="514">
          <cell r="A514" t="str">
            <v>513422200301083823</v>
          </cell>
          <cell r="B514" t="str">
            <v>7</v>
          </cell>
          <cell r="C514" t="str">
            <v>赵义春</v>
          </cell>
          <cell r="D514">
            <v>342.5</v>
          </cell>
          <cell r="E514">
            <v>88</v>
          </cell>
          <cell r="F514" t="str">
            <v>肖锐</v>
          </cell>
          <cell r="G514">
            <v>66</v>
          </cell>
          <cell r="H514" t="str">
            <v>李黎明</v>
          </cell>
          <cell r="I514">
            <v>64.5</v>
          </cell>
          <cell r="J514" t="str">
            <v>兰卡布尺</v>
          </cell>
          <cell r="K514">
            <v>46</v>
          </cell>
          <cell r="L514" t="str">
            <v>王春波</v>
          </cell>
          <cell r="M514">
            <v>22</v>
          </cell>
          <cell r="N514" t="str">
            <v>宋欣洲</v>
          </cell>
          <cell r="O514">
            <v>56</v>
          </cell>
          <cell r="P514" t="str">
            <v>彭桦</v>
          </cell>
        </row>
        <row r="515">
          <cell r="A515" t="str">
            <v>513422200304160011</v>
          </cell>
          <cell r="B515" t="str">
            <v>6</v>
          </cell>
          <cell r="C515" t="str">
            <v>伍岳兴</v>
          </cell>
          <cell r="D515">
            <v>342.5</v>
          </cell>
          <cell r="E515">
            <v>76</v>
          </cell>
          <cell r="F515" t="str">
            <v>易涛</v>
          </cell>
          <cell r="G515">
            <v>95</v>
          </cell>
          <cell r="H515" t="str">
            <v>央宗娜姆</v>
          </cell>
          <cell r="I515">
            <v>56.5</v>
          </cell>
          <cell r="J515" t="str">
            <v>兰卡布尺</v>
          </cell>
          <cell r="K515">
            <v>27</v>
          </cell>
          <cell r="L515" t="str">
            <v>王春波</v>
          </cell>
          <cell r="M515">
            <v>37</v>
          </cell>
          <cell r="N515" t="str">
            <v>叶小军</v>
          </cell>
          <cell r="O515">
            <v>51</v>
          </cell>
          <cell r="P515" t="str">
            <v>张弘</v>
          </cell>
        </row>
        <row r="516">
          <cell r="A516" t="str">
            <v>513422200210092310</v>
          </cell>
          <cell r="B516" t="str">
            <v>7</v>
          </cell>
          <cell r="C516" t="str">
            <v>王小兵</v>
          </cell>
          <cell r="D516">
            <v>342</v>
          </cell>
          <cell r="E516">
            <v>83</v>
          </cell>
          <cell r="F516" t="str">
            <v>肖锐</v>
          </cell>
          <cell r="G516">
            <v>62</v>
          </cell>
          <cell r="H516" t="str">
            <v>李黎明</v>
          </cell>
          <cell r="I516">
            <v>46</v>
          </cell>
          <cell r="J516" t="str">
            <v>兰卡布尺</v>
          </cell>
          <cell r="K516">
            <v>44</v>
          </cell>
          <cell r="L516" t="str">
            <v>王春波</v>
          </cell>
          <cell r="M516">
            <v>45</v>
          </cell>
          <cell r="N516" t="str">
            <v>宋欣洲</v>
          </cell>
          <cell r="O516">
            <v>62</v>
          </cell>
          <cell r="P516" t="str">
            <v>彭桦</v>
          </cell>
        </row>
        <row r="517">
          <cell r="A517" t="str">
            <v>513422200307085029</v>
          </cell>
          <cell r="B517" t="str">
            <v>8</v>
          </cell>
          <cell r="C517" t="str">
            <v>吴小琴</v>
          </cell>
          <cell r="D517">
            <v>340.5</v>
          </cell>
          <cell r="E517">
            <v>83</v>
          </cell>
          <cell r="F517" t="str">
            <v>陈丽娇</v>
          </cell>
          <cell r="G517">
            <v>43</v>
          </cell>
          <cell r="H517" t="str">
            <v>李黎明</v>
          </cell>
          <cell r="I517">
            <v>47.5</v>
          </cell>
          <cell r="J517" t="str">
            <v>曾佳瑶</v>
          </cell>
          <cell r="K517">
            <v>39</v>
          </cell>
          <cell r="L517" t="str">
            <v>王友春</v>
          </cell>
          <cell r="M517">
            <v>43</v>
          </cell>
          <cell r="N517" t="str">
            <v>万饶</v>
          </cell>
          <cell r="O517">
            <v>85</v>
          </cell>
          <cell r="P517" t="str">
            <v>彭桦</v>
          </cell>
        </row>
        <row r="518">
          <cell r="A518" t="str">
            <v>513422200308200025</v>
          </cell>
          <cell r="B518" t="str">
            <v>7</v>
          </cell>
          <cell r="C518" t="str">
            <v>巫晓兰</v>
          </cell>
          <cell r="D518">
            <v>337.5</v>
          </cell>
          <cell r="E518">
            <v>97</v>
          </cell>
          <cell r="F518" t="str">
            <v>肖锐</v>
          </cell>
          <cell r="G518">
            <v>45</v>
          </cell>
          <cell r="H518" t="str">
            <v>李黎明</v>
          </cell>
          <cell r="I518">
            <v>67.5</v>
          </cell>
          <cell r="J518" t="str">
            <v>兰卡布尺</v>
          </cell>
          <cell r="K518">
            <v>17</v>
          </cell>
          <cell r="L518" t="str">
            <v>王春波</v>
          </cell>
          <cell r="M518">
            <v>38</v>
          </cell>
          <cell r="N518" t="str">
            <v>宋欣洲</v>
          </cell>
          <cell r="O518">
            <v>73</v>
          </cell>
          <cell r="P518" t="str">
            <v>彭桦</v>
          </cell>
        </row>
        <row r="519">
          <cell r="A519" t="str">
            <v>513422200006054819</v>
          </cell>
          <cell r="B519" t="str">
            <v>8</v>
          </cell>
          <cell r="C519" t="str">
            <v>降初</v>
          </cell>
          <cell r="D519">
            <v>334</v>
          </cell>
          <cell r="E519">
            <v>66</v>
          </cell>
          <cell r="F519" t="str">
            <v>陈丽娇</v>
          </cell>
          <cell r="G519">
            <v>79</v>
          </cell>
          <cell r="H519" t="str">
            <v>李黎明</v>
          </cell>
          <cell r="I519">
            <v>59</v>
          </cell>
          <cell r="J519" t="str">
            <v>曾佳瑶</v>
          </cell>
          <cell r="K519">
            <v>47</v>
          </cell>
          <cell r="L519" t="str">
            <v>王友春</v>
          </cell>
          <cell r="M519">
            <v>27</v>
          </cell>
          <cell r="N519" t="str">
            <v>万饶</v>
          </cell>
          <cell r="O519">
            <v>56</v>
          </cell>
          <cell r="P519" t="str">
            <v>彭桦</v>
          </cell>
        </row>
        <row r="520">
          <cell r="A520" t="str">
            <v>51342220001005001X</v>
          </cell>
          <cell r="B520" t="str">
            <v>6</v>
          </cell>
          <cell r="C520" t="str">
            <v>马小平</v>
          </cell>
          <cell r="D520">
            <v>334</v>
          </cell>
          <cell r="E520">
            <v>77</v>
          </cell>
          <cell r="F520" t="str">
            <v>易涛</v>
          </cell>
          <cell r="G520">
            <v>70</v>
          </cell>
          <cell r="H520" t="str">
            <v>央宗娜姆</v>
          </cell>
          <cell r="I520">
            <v>66</v>
          </cell>
          <cell r="J520" t="str">
            <v>兰卡布尺</v>
          </cell>
          <cell r="K520">
            <v>31</v>
          </cell>
          <cell r="L520" t="str">
            <v>王春波</v>
          </cell>
          <cell r="M520">
            <v>42</v>
          </cell>
          <cell r="N520" t="str">
            <v>叶小军</v>
          </cell>
          <cell r="O520">
            <v>48</v>
          </cell>
          <cell r="P520" t="str">
            <v>张弘</v>
          </cell>
        </row>
        <row r="521">
          <cell r="A521" t="str">
            <v>51342220010405381X</v>
          </cell>
          <cell r="B521" t="str">
            <v>7</v>
          </cell>
          <cell r="C521" t="str">
            <v>杨建钢</v>
          </cell>
          <cell r="D521">
            <v>331</v>
          </cell>
          <cell r="E521">
            <v>78</v>
          </cell>
          <cell r="F521" t="str">
            <v>肖锐</v>
          </cell>
          <cell r="G521">
            <v>59</v>
          </cell>
          <cell r="H521" t="str">
            <v>李黎明</v>
          </cell>
          <cell r="I521">
            <v>63</v>
          </cell>
          <cell r="J521" t="str">
            <v>兰卡布尺</v>
          </cell>
          <cell r="K521">
            <v>35</v>
          </cell>
          <cell r="L521" t="str">
            <v>王春波</v>
          </cell>
          <cell r="M521">
            <v>31</v>
          </cell>
          <cell r="N521" t="str">
            <v>宋欣洲</v>
          </cell>
          <cell r="O521">
            <v>65</v>
          </cell>
          <cell r="P521" t="str">
            <v>彭桦</v>
          </cell>
        </row>
        <row r="522">
          <cell r="A522" t="str">
            <v>513422200401105014</v>
          </cell>
          <cell r="B522" t="str">
            <v>8</v>
          </cell>
          <cell r="C522" t="str">
            <v>王小边</v>
          </cell>
          <cell r="D522">
            <v>330.5</v>
          </cell>
          <cell r="E522">
            <v>81</v>
          </cell>
          <cell r="F522" t="str">
            <v>陈丽娇</v>
          </cell>
          <cell r="G522">
            <v>55</v>
          </cell>
          <cell r="H522" t="str">
            <v>李黎明</v>
          </cell>
          <cell r="I522">
            <v>62.5</v>
          </cell>
          <cell r="J522" t="str">
            <v>曾佳瑶</v>
          </cell>
          <cell r="K522">
            <v>28</v>
          </cell>
          <cell r="L522" t="str">
            <v>王友春</v>
          </cell>
          <cell r="M522">
            <v>33</v>
          </cell>
          <cell r="N522" t="str">
            <v>万饶</v>
          </cell>
          <cell r="O522">
            <v>71</v>
          </cell>
          <cell r="P522" t="str">
            <v>彭桦</v>
          </cell>
        </row>
        <row r="523">
          <cell r="A523" t="str">
            <v>513422200104042512</v>
          </cell>
          <cell r="B523" t="str">
            <v>8</v>
          </cell>
          <cell r="C523" t="str">
            <v>邱贵学</v>
          </cell>
          <cell r="D523">
            <v>329.5</v>
          </cell>
          <cell r="E523">
            <v>66</v>
          </cell>
          <cell r="F523" t="str">
            <v>陈丽娇</v>
          </cell>
          <cell r="G523">
            <v>76</v>
          </cell>
          <cell r="H523" t="str">
            <v>李黎明</v>
          </cell>
          <cell r="I523">
            <v>57.5</v>
          </cell>
          <cell r="J523" t="str">
            <v>曾佳瑶</v>
          </cell>
          <cell r="K523">
            <v>41</v>
          </cell>
          <cell r="L523" t="str">
            <v>王友春</v>
          </cell>
          <cell r="M523">
            <v>31</v>
          </cell>
          <cell r="N523" t="str">
            <v>万饶</v>
          </cell>
          <cell r="O523">
            <v>58</v>
          </cell>
          <cell r="P523" t="str">
            <v>彭桦</v>
          </cell>
        </row>
        <row r="524">
          <cell r="A524" t="str">
            <v>513422200301091524</v>
          </cell>
          <cell r="B524" t="str">
            <v>7</v>
          </cell>
          <cell r="C524" t="str">
            <v>蔡文</v>
          </cell>
          <cell r="D524">
            <v>324.5</v>
          </cell>
          <cell r="E524">
            <v>87</v>
          </cell>
          <cell r="F524" t="str">
            <v>肖锐</v>
          </cell>
          <cell r="G524">
            <v>48</v>
          </cell>
          <cell r="H524" t="str">
            <v>李黎明</v>
          </cell>
          <cell r="I524">
            <v>55.5</v>
          </cell>
          <cell r="J524" t="str">
            <v>兰卡布尺</v>
          </cell>
          <cell r="K524">
            <v>33</v>
          </cell>
          <cell r="L524" t="str">
            <v>王春波</v>
          </cell>
          <cell r="M524">
            <v>28</v>
          </cell>
          <cell r="N524" t="str">
            <v>宋欣洲</v>
          </cell>
          <cell r="O524">
            <v>73</v>
          </cell>
          <cell r="P524" t="str">
            <v>彭桦</v>
          </cell>
        </row>
        <row r="525">
          <cell r="A525" t="str">
            <v>513422200212303820</v>
          </cell>
          <cell r="B525" t="str">
            <v>6</v>
          </cell>
          <cell r="C525" t="str">
            <v>扎西拉姆</v>
          </cell>
          <cell r="D525">
            <v>323.5</v>
          </cell>
          <cell r="E525">
            <v>85</v>
          </cell>
          <cell r="F525" t="str">
            <v>易涛</v>
          </cell>
          <cell r="G525">
            <v>58</v>
          </cell>
          <cell r="H525" t="str">
            <v>央宗娜姆</v>
          </cell>
          <cell r="I525">
            <v>71.5</v>
          </cell>
          <cell r="J525" t="str">
            <v>兰卡布尺</v>
          </cell>
          <cell r="K525">
            <v>30</v>
          </cell>
          <cell r="L525" t="str">
            <v>王春波</v>
          </cell>
          <cell r="M525">
            <v>35</v>
          </cell>
          <cell r="N525" t="str">
            <v>叶小军</v>
          </cell>
          <cell r="O525">
            <v>44</v>
          </cell>
          <cell r="P525" t="str">
            <v>张弘</v>
          </cell>
        </row>
        <row r="526">
          <cell r="A526" t="str">
            <v>513422200304081321</v>
          </cell>
          <cell r="B526" t="str">
            <v>7</v>
          </cell>
          <cell r="C526" t="str">
            <v>马兴兰</v>
          </cell>
          <cell r="D526">
            <v>322.5</v>
          </cell>
          <cell r="E526">
            <v>79</v>
          </cell>
          <cell r="F526" t="str">
            <v>肖锐</v>
          </cell>
          <cell r="G526">
            <v>64</v>
          </cell>
          <cell r="H526" t="str">
            <v>李黎明</v>
          </cell>
          <cell r="I526">
            <v>38.5</v>
          </cell>
          <cell r="J526" t="str">
            <v>兰卡布尺</v>
          </cell>
          <cell r="K526">
            <v>35</v>
          </cell>
          <cell r="L526" t="str">
            <v>王春波</v>
          </cell>
          <cell r="M526">
            <v>41</v>
          </cell>
          <cell r="N526" t="str">
            <v>宋欣洲</v>
          </cell>
          <cell r="O526">
            <v>65</v>
          </cell>
          <cell r="P526" t="str">
            <v>彭桦</v>
          </cell>
        </row>
        <row r="527">
          <cell r="A527" t="str">
            <v>513422200406081920</v>
          </cell>
          <cell r="B527" t="str">
            <v>7</v>
          </cell>
          <cell r="C527" t="str">
            <v>莫色晓雨</v>
          </cell>
          <cell r="D527">
            <v>321.5</v>
          </cell>
          <cell r="E527">
            <v>93</v>
          </cell>
          <cell r="F527" t="str">
            <v>肖锐</v>
          </cell>
          <cell r="G527">
            <v>67</v>
          </cell>
          <cell r="H527" t="str">
            <v>李黎明</v>
          </cell>
          <cell r="I527">
            <v>57.5</v>
          </cell>
          <cell r="J527" t="str">
            <v>兰卡布尺</v>
          </cell>
          <cell r="K527">
            <v>20</v>
          </cell>
          <cell r="L527" t="str">
            <v>王春波</v>
          </cell>
          <cell r="M527">
            <v>28</v>
          </cell>
          <cell r="N527" t="str">
            <v>宋欣洲</v>
          </cell>
          <cell r="O527">
            <v>56</v>
          </cell>
          <cell r="P527" t="str">
            <v>彭桦</v>
          </cell>
        </row>
        <row r="528">
          <cell r="A528" t="str">
            <v>513422200104012313</v>
          </cell>
          <cell r="B528" t="str">
            <v>6</v>
          </cell>
          <cell r="C528" t="str">
            <v>呷措仁清</v>
          </cell>
          <cell r="D528">
            <v>320</v>
          </cell>
          <cell r="E528">
            <v>67</v>
          </cell>
          <cell r="F528" t="str">
            <v>易涛</v>
          </cell>
          <cell r="G528">
            <v>60</v>
          </cell>
          <cell r="H528" t="str">
            <v>央宗娜姆</v>
          </cell>
          <cell r="I528">
            <v>57</v>
          </cell>
          <cell r="J528" t="str">
            <v>兰卡布尺</v>
          </cell>
          <cell r="K528">
            <v>41</v>
          </cell>
          <cell r="L528" t="str">
            <v>王春波</v>
          </cell>
          <cell r="M528">
            <v>39</v>
          </cell>
          <cell r="N528" t="str">
            <v>叶小军</v>
          </cell>
          <cell r="O528">
            <v>56</v>
          </cell>
          <cell r="P528" t="str">
            <v>张弘</v>
          </cell>
        </row>
        <row r="529">
          <cell r="A529" t="str">
            <v>513422200303264812</v>
          </cell>
          <cell r="B529" t="str">
            <v>7</v>
          </cell>
          <cell r="C529" t="str">
            <v>次尔苏朗</v>
          </cell>
          <cell r="D529">
            <v>320</v>
          </cell>
          <cell r="E529">
            <v>79</v>
          </cell>
          <cell r="F529" t="str">
            <v>肖锐</v>
          </cell>
          <cell r="G529">
            <v>81</v>
          </cell>
          <cell r="H529" t="str">
            <v>李黎明</v>
          </cell>
          <cell r="I529">
            <v>30</v>
          </cell>
          <cell r="J529" t="str">
            <v>兰卡布尺</v>
          </cell>
          <cell r="K529">
            <v>22</v>
          </cell>
          <cell r="L529" t="str">
            <v>王春波</v>
          </cell>
          <cell r="M529">
            <v>28</v>
          </cell>
          <cell r="N529" t="str">
            <v>宋欣洲</v>
          </cell>
          <cell r="O529">
            <v>80</v>
          </cell>
          <cell r="P529" t="str">
            <v>彭桦</v>
          </cell>
        </row>
        <row r="530">
          <cell r="A530" t="str">
            <v>513422200306010930</v>
          </cell>
          <cell r="B530" t="str">
            <v>7</v>
          </cell>
          <cell r="C530" t="str">
            <v>苏鑫</v>
          </cell>
          <cell r="D530">
            <v>319.5</v>
          </cell>
          <cell r="E530">
            <v>76</v>
          </cell>
          <cell r="F530" t="str">
            <v>肖锐</v>
          </cell>
          <cell r="G530">
            <v>70</v>
          </cell>
          <cell r="H530" t="str">
            <v>李黎明</v>
          </cell>
          <cell r="I530">
            <v>47.5</v>
          </cell>
          <cell r="J530" t="str">
            <v>兰卡布尺</v>
          </cell>
          <cell r="K530">
            <v>37</v>
          </cell>
          <cell r="L530" t="str">
            <v>王春波</v>
          </cell>
          <cell r="M530">
            <v>33</v>
          </cell>
          <cell r="N530" t="str">
            <v>宋欣洲</v>
          </cell>
          <cell r="O530">
            <v>56</v>
          </cell>
          <cell r="P530" t="str">
            <v>彭桦</v>
          </cell>
        </row>
        <row r="531">
          <cell r="A531" t="str">
            <v>513422200204052523</v>
          </cell>
          <cell r="B531" t="str">
            <v>6</v>
          </cell>
          <cell r="C531" t="str">
            <v>邱万珍</v>
          </cell>
          <cell r="D531">
            <v>319.5</v>
          </cell>
          <cell r="E531">
            <v>82</v>
          </cell>
          <cell r="F531" t="str">
            <v>易涛</v>
          </cell>
          <cell r="G531">
            <v>62</v>
          </cell>
          <cell r="H531" t="str">
            <v>央宗娜姆</v>
          </cell>
          <cell r="I531">
            <v>73.5</v>
          </cell>
          <cell r="J531" t="str">
            <v>兰卡布尺</v>
          </cell>
          <cell r="K531">
            <v>23</v>
          </cell>
          <cell r="L531" t="str">
            <v>王春波</v>
          </cell>
          <cell r="M531">
            <v>37</v>
          </cell>
          <cell r="N531" t="str">
            <v>叶小军</v>
          </cell>
          <cell r="O531">
            <v>42</v>
          </cell>
          <cell r="P531" t="str">
            <v>张弘</v>
          </cell>
        </row>
        <row r="532">
          <cell r="A532" t="str">
            <v>513422200201010969</v>
          </cell>
          <cell r="B532" t="str">
            <v>8</v>
          </cell>
          <cell r="C532" t="str">
            <v>陈阿青</v>
          </cell>
          <cell r="D532">
            <v>319</v>
          </cell>
          <cell r="E532">
            <v>75</v>
          </cell>
          <cell r="F532" t="str">
            <v>陈丽娇</v>
          </cell>
          <cell r="G532">
            <v>51</v>
          </cell>
          <cell r="H532" t="str">
            <v>李黎明</v>
          </cell>
          <cell r="I532">
            <v>76</v>
          </cell>
          <cell r="J532" t="str">
            <v>曾佳瑶</v>
          </cell>
          <cell r="K532">
            <v>32</v>
          </cell>
          <cell r="L532" t="str">
            <v>王友春</v>
          </cell>
          <cell r="M532">
            <v>27</v>
          </cell>
          <cell r="N532" t="str">
            <v>万饶</v>
          </cell>
          <cell r="O532">
            <v>58</v>
          </cell>
          <cell r="P532" t="str">
            <v>彭桦</v>
          </cell>
        </row>
        <row r="533">
          <cell r="A533" t="str">
            <v>513422200406072127</v>
          </cell>
          <cell r="B533" t="str">
            <v>7</v>
          </cell>
          <cell r="C533" t="str">
            <v>王呷呷</v>
          </cell>
          <cell r="D533">
            <v>318.5</v>
          </cell>
          <cell r="E533">
            <v>80</v>
          </cell>
          <cell r="F533" t="str">
            <v>肖锐</v>
          </cell>
          <cell r="G533">
            <v>64</v>
          </cell>
          <cell r="H533" t="str">
            <v>李黎明</v>
          </cell>
          <cell r="I533">
            <v>87.5</v>
          </cell>
          <cell r="J533" t="str">
            <v>兰卡布尺</v>
          </cell>
          <cell r="K533">
            <v>22</v>
          </cell>
          <cell r="L533" t="str">
            <v>王春波</v>
          </cell>
          <cell r="M533">
            <v>24</v>
          </cell>
          <cell r="N533" t="str">
            <v>宋欣洲</v>
          </cell>
          <cell r="O533">
            <v>41</v>
          </cell>
          <cell r="P533" t="str">
            <v>彭桦</v>
          </cell>
        </row>
        <row r="534">
          <cell r="A534" t="str">
            <v>513422200401166415</v>
          </cell>
          <cell r="B534" t="str">
            <v>6</v>
          </cell>
          <cell r="C534" t="str">
            <v>苏朗多丁</v>
          </cell>
          <cell r="D534">
            <v>318</v>
          </cell>
          <cell r="E534">
            <v>78</v>
          </cell>
          <cell r="F534" t="str">
            <v>易涛</v>
          </cell>
          <cell r="G534">
            <v>101</v>
          </cell>
          <cell r="H534" t="str">
            <v>央宗娜姆</v>
          </cell>
          <cell r="I534">
            <v>50</v>
          </cell>
          <cell r="J534" t="str">
            <v>兰卡布尺</v>
          </cell>
          <cell r="K534">
            <v>33</v>
          </cell>
          <cell r="L534" t="str">
            <v>王春波</v>
          </cell>
          <cell r="M534">
            <v>20</v>
          </cell>
          <cell r="N534" t="str">
            <v>叶小军</v>
          </cell>
          <cell r="O534">
            <v>36</v>
          </cell>
          <cell r="P534" t="str">
            <v>张弘</v>
          </cell>
        </row>
        <row r="535">
          <cell r="A535" t="str">
            <v>513422200103043820</v>
          </cell>
          <cell r="B535" t="str">
            <v>6</v>
          </cell>
          <cell r="C535" t="str">
            <v>拉初</v>
          </cell>
          <cell r="D535">
            <v>317.5</v>
          </cell>
          <cell r="E535">
            <v>87</v>
          </cell>
          <cell r="F535" t="str">
            <v>易涛</v>
          </cell>
          <cell r="G535">
            <v>85</v>
          </cell>
          <cell r="H535" t="str">
            <v>央宗娜姆</v>
          </cell>
          <cell r="I535">
            <v>57.5</v>
          </cell>
          <cell r="J535" t="str">
            <v>兰卡布尺</v>
          </cell>
          <cell r="K535">
            <v>20</v>
          </cell>
          <cell r="L535" t="str">
            <v>王春波</v>
          </cell>
          <cell r="M535">
            <v>26</v>
          </cell>
          <cell r="N535" t="str">
            <v>叶小军</v>
          </cell>
          <cell r="O535">
            <v>42</v>
          </cell>
          <cell r="P535" t="str">
            <v>张弘</v>
          </cell>
        </row>
        <row r="536">
          <cell r="A536" t="str">
            <v>513422200202132917</v>
          </cell>
          <cell r="B536" t="str">
            <v>8</v>
          </cell>
          <cell r="C536" t="str">
            <v>黄文健</v>
          </cell>
          <cell r="D536">
            <v>315.5</v>
          </cell>
          <cell r="E536">
            <v>73</v>
          </cell>
          <cell r="F536" t="str">
            <v>陈丽娇</v>
          </cell>
          <cell r="G536">
            <v>59</v>
          </cell>
          <cell r="H536" t="str">
            <v>李黎明</v>
          </cell>
          <cell r="I536">
            <v>33.5</v>
          </cell>
          <cell r="J536" t="str">
            <v>曾佳瑶</v>
          </cell>
          <cell r="K536">
            <v>42</v>
          </cell>
          <cell r="L536" t="str">
            <v>王友春</v>
          </cell>
          <cell r="M536">
            <v>34</v>
          </cell>
          <cell r="N536" t="str">
            <v>万饶</v>
          </cell>
          <cell r="O536">
            <v>74</v>
          </cell>
          <cell r="P536" t="str">
            <v>彭桦</v>
          </cell>
        </row>
        <row r="537">
          <cell r="A537" t="str">
            <v>513422200311171915</v>
          </cell>
          <cell r="B537" t="str">
            <v>6</v>
          </cell>
          <cell r="C537" t="str">
            <v>马杰云</v>
          </cell>
          <cell r="D537">
            <v>314.5</v>
          </cell>
          <cell r="E537">
            <v>78</v>
          </cell>
          <cell r="F537" t="str">
            <v>易涛</v>
          </cell>
          <cell r="G537">
            <v>66</v>
          </cell>
          <cell r="H537" t="str">
            <v>央宗娜姆</v>
          </cell>
          <cell r="I537">
            <v>39.5</v>
          </cell>
          <cell r="J537" t="str">
            <v>兰卡布尺</v>
          </cell>
          <cell r="K537">
            <v>25</v>
          </cell>
          <cell r="L537" t="str">
            <v>王春波</v>
          </cell>
          <cell r="M537">
            <v>46</v>
          </cell>
          <cell r="N537" t="str">
            <v>叶小军</v>
          </cell>
          <cell r="O537">
            <v>60</v>
          </cell>
          <cell r="P537" t="str">
            <v>张弘</v>
          </cell>
        </row>
        <row r="538">
          <cell r="A538" t="str">
            <v>513422200310080018</v>
          </cell>
          <cell r="B538" t="str">
            <v>6</v>
          </cell>
          <cell r="C538" t="str">
            <v>伍海军</v>
          </cell>
          <cell r="D538">
            <v>314.5</v>
          </cell>
          <cell r="E538">
            <v>80</v>
          </cell>
          <cell r="F538" t="str">
            <v>易涛</v>
          </cell>
          <cell r="G538">
            <v>62</v>
          </cell>
          <cell r="H538" t="str">
            <v>央宗娜姆</v>
          </cell>
          <cell r="I538">
            <v>57.5</v>
          </cell>
          <cell r="J538" t="str">
            <v>兰卡布尺</v>
          </cell>
          <cell r="K538">
            <v>26</v>
          </cell>
          <cell r="L538" t="str">
            <v>王春波</v>
          </cell>
          <cell r="M538">
            <v>38</v>
          </cell>
          <cell r="N538" t="str">
            <v>叶小军</v>
          </cell>
          <cell r="O538">
            <v>51</v>
          </cell>
          <cell r="P538" t="str">
            <v>张弘</v>
          </cell>
        </row>
        <row r="539">
          <cell r="A539" t="str">
            <v>513422200209174028</v>
          </cell>
          <cell r="B539" t="str">
            <v>7</v>
          </cell>
          <cell r="C539" t="str">
            <v>次尔拉初</v>
          </cell>
          <cell r="D539">
            <v>314</v>
          </cell>
          <cell r="E539">
            <v>77</v>
          </cell>
          <cell r="F539" t="str">
            <v>肖锐</v>
          </cell>
          <cell r="G539">
            <v>69</v>
          </cell>
          <cell r="H539" t="str">
            <v>李黎明</v>
          </cell>
          <cell r="I539">
            <v>58</v>
          </cell>
          <cell r="J539" t="str">
            <v>兰卡布尺</v>
          </cell>
          <cell r="K539">
            <v>31</v>
          </cell>
          <cell r="L539" t="str">
            <v>王春波</v>
          </cell>
          <cell r="M539">
            <v>33</v>
          </cell>
          <cell r="N539" t="str">
            <v>宋欣洲</v>
          </cell>
          <cell r="O539">
            <v>46</v>
          </cell>
          <cell r="P539" t="str">
            <v>彭桦</v>
          </cell>
        </row>
        <row r="540">
          <cell r="A540" t="str">
            <v>513422200105282710</v>
          </cell>
          <cell r="B540" t="str">
            <v>7</v>
          </cell>
          <cell r="C540" t="str">
            <v>邱小青</v>
          </cell>
          <cell r="D540">
            <v>313</v>
          </cell>
          <cell r="E540">
            <v>72</v>
          </cell>
          <cell r="F540" t="str">
            <v>肖锐</v>
          </cell>
          <cell r="G540">
            <v>54</v>
          </cell>
          <cell r="H540" t="str">
            <v>李黎明</v>
          </cell>
          <cell r="I540">
            <v>79</v>
          </cell>
          <cell r="J540" t="str">
            <v>兰卡布尺</v>
          </cell>
          <cell r="K540">
            <v>32</v>
          </cell>
          <cell r="L540" t="str">
            <v>王春波</v>
          </cell>
          <cell r="M540">
            <v>33</v>
          </cell>
          <cell r="N540" t="str">
            <v>宋欣洲</v>
          </cell>
          <cell r="O540">
            <v>43</v>
          </cell>
          <cell r="P540" t="str">
            <v>彭桦</v>
          </cell>
        </row>
        <row r="541">
          <cell r="A541" t="str">
            <v>513422200105072924</v>
          </cell>
          <cell r="B541" t="str">
            <v>8</v>
          </cell>
          <cell r="C541" t="str">
            <v>甘春秀</v>
          </cell>
          <cell r="D541">
            <v>313</v>
          </cell>
          <cell r="E541">
            <v>82</v>
          </cell>
          <cell r="F541" t="str">
            <v>陈丽娇</v>
          </cell>
          <cell r="G541">
            <v>43</v>
          </cell>
          <cell r="H541" t="str">
            <v>李黎明</v>
          </cell>
          <cell r="I541">
            <v>51</v>
          </cell>
          <cell r="J541" t="str">
            <v>曾佳瑶</v>
          </cell>
          <cell r="K541">
            <v>35</v>
          </cell>
          <cell r="L541" t="str">
            <v>王友春</v>
          </cell>
          <cell r="M541">
            <v>31</v>
          </cell>
          <cell r="N541" t="str">
            <v>万饶</v>
          </cell>
          <cell r="O541">
            <v>71</v>
          </cell>
          <cell r="P541" t="str">
            <v>彭桦</v>
          </cell>
        </row>
        <row r="542">
          <cell r="A542" t="str">
            <v>513422200303072116</v>
          </cell>
          <cell r="B542" t="str">
            <v>8</v>
          </cell>
          <cell r="C542" t="str">
            <v>鲁宗扎西</v>
          </cell>
          <cell r="D542">
            <v>312</v>
          </cell>
          <cell r="E542">
            <v>79</v>
          </cell>
          <cell r="F542" t="str">
            <v>陈丽娇</v>
          </cell>
          <cell r="G542">
            <v>58</v>
          </cell>
          <cell r="H542" t="str">
            <v>李黎明</v>
          </cell>
          <cell r="I542">
            <v>58</v>
          </cell>
          <cell r="J542" t="str">
            <v>曾佳瑶</v>
          </cell>
          <cell r="K542">
            <v>36</v>
          </cell>
          <cell r="L542" t="str">
            <v>王友春</v>
          </cell>
          <cell r="M542">
            <v>17</v>
          </cell>
          <cell r="N542" t="str">
            <v>万饶</v>
          </cell>
          <cell r="O542">
            <v>64</v>
          </cell>
          <cell r="P542" t="str">
            <v>彭桦</v>
          </cell>
        </row>
        <row r="543">
          <cell r="A543" t="str">
            <v>513422200503040012</v>
          </cell>
          <cell r="B543" t="str">
            <v>6</v>
          </cell>
          <cell r="C543" t="str">
            <v>沈兴杰</v>
          </cell>
          <cell r="D543">
            <v>311</v>
          </cell>
          <cell r="E543">
            <v>83</v>
          </cell>
          <cell r="F543" t="str">
            <v>易涛</v>
          </cell>
          <cell r="G543">
            <v>64</v>
          </cell>
          <cell r="H543" t="str">
            <v>央宗娜姆</v>
          </cell>
          <cell r="I543">
            <v>32</v>
          </cell>
          <cell r="J543" t="str">
            <v>兰卡布尺</v>
          </cell>
          <cell r="K543">
            <v>43</v>
          </cell>
          <cell r="L543" t="str">
            <v>王春波</v>
          </cell>
          <cell r="M543">
            <v>48</v>
          </cell>
          <cell r="N543" t="str">
            <v>叶小军</v>
          </cell>
          <cell r="O543">
            <v>41</v>
          </cell>
          <cell r="P543" t="str">
            <v>张弘</v>
          </cell>
        </row>
        <row r="544">
          <cell r="A544" t="str">
            <v>513422200310015013</v>
          </cell>
          <cell r="B544" t="str">
            <v>8</v>
          </cell>
          <cell r="C544" t="str">
            <v>李晓顺</v>
          </cell>
          <cell r="D544">
            <v>310.5</v>
          </cell>
          <cell r="E544">
            <v>38</v>
          </cell>
          <cell r="F544" t="str">
            <v>陈丽娇</v>
          </cell>
          <cell r="G544">
            <v>64</v>
          </cell>
          <cell r="H544" t="str">
            <v>李黎明</v>
          </cell>
          <cell r="I544">
            <v>40.5</v>
          </cell>
          <cell r="J544" t="str">
            <v>曾佳瑶</v>
          </cell>
          <cell r="K544">
            <v>53</v>
          </cell>
          <cell r="L544" t="str">
            <v>王友春</v>
          </cell>
          <cell r="M544">
            <v>53</v>
          </cell>
          <cell r="N544" t="str">
            <v>万饶</v>
          </cell>
          <cell r="O544">
            <v>62</v>
          </cell>
          <cell r="P544" t="str">
            <v>彭桦</v>
          </cell>
        </row>
        <row r="545">
          <cell r="A545" t="str">
            <v>513422200203191521</v>
          </cell>
          <cell r="B545" t="str">
            <v>7</v>
          </cell>
          <cell r="C545" t="str">
            <v>向阿几</v>
          </cell>
          <cell r="D545">
            <v>309</v>
          </cell>
          <cell r="E545">
            <v>85</v>
          </cell>
          <cell r="F545" t="str">
            <v>肖锐</v>
          </cell>
          <cell r="G545">
            <v>61</v>
          </cell>
          <cell r="H545" t="str">
            <v>李黎明</v>
          </cell>
          <cell r="I545">
            <v>53</v>
          </cell>
          <cell r="J545" t="str">
            <v>兰卡布尺</v>
          </cell>
          <cell r="K545">
            <v>30</v>
          </cell>
          <cell r="L545" t="str">
            <v>王春波</v>
          </cell>
          <cell r="M545">
            <v>29</v>
          </cell>
          <cell r="N545" t="str">
            <v>宋欣洲</v>
          </cell>
          <cell r="O545">
            <v>51</v>
          </cell>
          <cell r="P545" t="str">
            <v>彭桦</v>
          </cell>
        </row>
        <row r="546">
          <cell r="A546" t="str">
            <v>513422200404061918</v>
          </cell>
          <cell r="B546" t="str">
            <v>6</v>
          </cell>
          <cell r="C546" t="str">
            <v>祝子古</v>
          </cell>
          <cell r="D546">
            <v>308.5</v>
          </cell>
          <cell r="E546">
            <v>68</v>
          </cell>
          <cell r="F546" t="str">
            <v>易涛</v>
          </cell>
          <cell r="G546">
            <v>73</v>
          </cell>
          <cell r="H546" t="str">
            <v>央宗娜姆</v>
          </cell>
          <cell r="I546">
            <v>35.5</v>
          </cell>
          <cell r="J546" t="str">
            <v>兰卡布尺</v>
          </cell>
          <cell r="K546">
            <v>25</v>
          </cell>
          <cell r="L546" t="str">
            <v>王春波</v>
          </cell>
          <cell r="M546">
            <v>49</v>
          </cell>
          <cell r="N546" t="str">
            <v>叶小军</v>
          </cell>
          <cell r="O546">
            <v>58</v>
          </cell>
          <cell r="P546" t="str">
            <v>张弘</v>
          </cell>
        </row>
        <row r="547">
          <cell r="A547" t="str">
            <v>513422200004151121</v>
          </cell>
          <cell r="B547" t="str">
            <v>6</v>
          </cell>
          <cell r="C547" t="str">
            <v>王伍牛</v>
          </cell>
          <cell r="D547">
            <v>307.5</v>
          </cell>
          <cell r="E547">
            <v>93</v>
          </cell>
          <cell r="F547" t="str">
            <v>易涛</v>
          </cell>
          <cell r="G547">
            <v>59</v>
          </cell>
          <cell r="H547" t="str">
            <v>央宗娜姆</v>
          </cell>
          <cell r="I547">
            <v>53.5</v>
          </cell>
          <cell r="J547" t="str">
            <v>兰卡布尺</v>
          </cell>
          <cell r="K547">
            <v>20</v>
          </cell>
          <cell r="L547" t="str">
            <v>王春波</v>
          </cell>
          <cell r="M547">
            <v>28</v>
          </cell>
          <cell r="N547" t="str">
            <v>叶小军</v>
          </cell>
          <cell r="O547">
            <v>54</v>
          </cell>
          <cell r="P547" t="str">
            <v>张弘</v>
          </cell>
        </row>
        <row r="548">
          <cell r="A548" t="str">
            <v>51342220030418251x</v>
          </cell>
          <cell r="B548" t="str">
            <v>7</v>
          </cell>
          <cell r="C548" t="str">
            <v>李嘉晨</v>
          </cell>
          <cell r="D548">
            <v>307</v>
          </cell>
          <cell r="E548">
            <v>74</v>
          </cell>
          <cell r="F548" t="str">
            <v>肖锐</v>
          </cell>
          <cell r="G548">
            <v>71</v>
          </cell>
          <cell r="H548" t="str">
            <v>李黎明</v>
          </cell>
          <cell r="I548">
            <v>54</v>
          </cell>
          <cell r="J548" t="str">
            <v>兰卡布尺</v>
          </cell>
          <cell r="K548">
            <v>27</v>
          </cell>
          <cell r="L548" t="str">
            <v>王春波</v>
          </cell>
          <cell r="M548">
            <v>27</v>
          </cell>
          <cell r="N548" t="str">
            <v>宋欣洲</v>
          </cell>
          <cell r="O548">
            <v>54</v>
          </cell>
          <cell r="P548" t="str">
            <v>彭桦</v>
          </cell>
        </row>
        <row r="549">
          <cell r="A549" t="str">
            <v>513422200408010325</v>
          </cell>
          <cell r="B549" t="str">
            <v>8</v>
          </cell>
          <cell r="C549" t="str">
            <v>罗珍</v>
          </cell>
          <cell r="D549">
            <v>307</v>
          </cell>
          <cell r="E549">
            <v>70</v>
          </cell>
          <cell r="F549" t="str">
            <v>陈丽娇</v>
          </cell>
          <cell r="G549">
            <v>62</v>
          </cell>
          <cell r="H549" t="str">
            <v>李黎明</v>
          </cell>
          <cell r="I549">
            <v>57</v>
          </cell>
          <cell r="J549" t="str">
            <v>曾佳瑶</v>
          </cell>
          <cell r="K549">
            <v>37</v>
          </cell>
          <cell r="L549" t="str">
            <v>王友春</v>
          </cell>
          <cell r="M549">
            <v>30</v>
          </cell>
          <cell r="N549" t="str">
            <v>万饶</v>
          </cell>
          <cell r="O549">
            <v>51</v>
          </cell>
          <cell r="P549" t="str">
            <v>彭桦</v>
          </cell>
        </row>
        <row r="550">
          <cell r="A550" t="str">
            <v>513422200403123611</v>
          </cell>
          <cell r="B550" t="str">
            <v>6</v>
          </cell>
          <cell r="C550" t="str">
            <v>李建兴</v>
          </cell>
          <cell r="D550">
            <v>303.5</v>
          </cell>
          <cell r="E550">
            <v>70</v>
          </cell>
          <cell r="F550" t="str">
            <v>易涛</v>
          </cell>
          <cell r="G550">
            <v>63</v>
          </cell>
          <cell r="H550" t="str">
            <v>央宗娜姆</v>
          </cell>
          <cell r="I550">
            <v>44.5</v>
          </cell>
          <cell r="J550" t="str">
            <v>兰卡布尺</v>
          </cell>
          <cell r="K550">
            <v>9</v>
          </cell>
          <cell r="L550" t="str">
            <v>王春波</v>
          </cell>
          <cell r="M550">
            <v>38</v>
          </cell>
          <cell r="N550" t="str">
            <v>叶小军</v>
          </cell>
          <cell r="O550">
            <v>79</v>
          </cell>
          <cell r="P550" t="str">
            <v>张弘</v>
          </cell>
        </row>
        <row r="551">
          <cell r="A551" t="str">
            <v>51342220040223001X</v>
          </cell>
          <cell r="B551" t="str">
            <v>7</v>
          </cell>
          <cell r="C551" t="str">
            <v>沈志忠</v>
          </cell>
          <cell r="D551">
            <v>302</v>
          </cell>
          <cell r="E551">
            <v>86</v>
          </cell>
          <cell r="F551" t="str">
            <v>肖锐</v>
          </cell>
          <cell r="G551">
            <v>50</v>
          </cell>
          <cell r="H551" t="str">
            <v>李黎明</v>
          </cell>
          <cell r="I551">
            <v>46</v>
          </cell>
          <cell r="J551" t="str">
            <v>兰卡布尺</v>
          </cell>
          <cell r="K551">
            <v>32</v>
          </cell>
          <cell r="L551" t="str">
            <v>王春波</v>
          </cell>
          <cell r="M551">
            <v>24</v>
          </cell>
          <cell r="N551" t="str">
            <v>宋欣洲</v>
          </cell>
          <cell r="O551">
            <v>64</v>
          </cell>
          <cell r="P551" t="str">
            <v>彭桦</v>
          </cell>
        </row>
        <row r="552">
          <cell r="A552" t="str">
            <v>513422200312041514</v>
          </cell>
          <cell r="B552" t="str">
            <v>6</v>
          </cell>
          <cell r="C552" t="str">
            <v>陈泰仙</v>
          </cell>
          <cell r="D552">
            <v>301</v>
          </cell>
          <cell r="E552">
            <v>75</v>
          </cell>
          <cell r="F552" t="str">
            <v>易涛</v>
          </cell>
          <cell r="G552">
            <v>55</v>
          </cell>
          <cell r="H552" t="str">
            <v>央宗娜姆</v>
          </cell>
          <cell r="I552">
            <v>24</v>
          </cell>
          <cell r="J552" t="str">
            <v>兰卡布尺</v>
          </cell>
          <cell r="K552">
            <v>28</v>
          </cell>
          <cell r="L552" t="str">
            <v>王春波</v>
          </cell>
          <cell r="M552">
            <v>50</v>
          </cell>
          <cell r="N552" t="str">
            <v>叶小军</v>
          </cell>
          <cell r="O552">
            <v>69</v>
          </cell>
          <cell r="P552" t="str">
            <v>张弘</v>
          </cell>
        </row>
        <row r="553">
          <cell r="A553" t="str">
            <v>513422200308155025</v>
          </cell>
          <cell r="B553" t="str">
            <v>7</v>
          </cell>
          <cell r="C553" t="str">
            <v>杜基拉初</v>
          </cell>
          <cell r="D553">
            <v>300.5</v>
          </cell>
          <cell r="E553">
            <v>74</v>
          </cell>
          <cell r="F553" t="str">
            <v>肖锐</v>
          </cell>
          <cell r="G553">
            <v>56</v>
          </cell>
          <cell r="H553" t="str">
            <v>李黎明</v>
          </cell>
          <cell r="I553">
            <v>61.5</v>
          </cell>
          <cell r="J553" t="str">
            <v>兰卡布尺</v>
          </cell>
          <cell r="K553">
            <v>20</v>
          </cell>
          <cell r="L553" t="str">
            <v>王春波</v>
          </cell>
          <cell r="M553">
            <v>25</v>
          </cell>
          <cell r="N553" t="str">
            <v>宋欣洲</v>
          </cell>
          <cell r="O553">
            <v>64</v>
          </cell>
          <cell r="P553" t="str">
            <v>彭桦</v>
          </cell>
        </row>
        <row r="554">
          <cell r="A554" t="str">
            <v>513422200308250321</v>
          </cell>
          <cell r="B554" t="str">
            <v>8</v>
          </cell>
          <cell r="C554" t="str">
            <v>次仁拉姆</v>
          </cell>
          <cell r="D554">
            <v>299</v>
          </cell>
          <cell r="E554">
            <v>76</v>
          </cell>
          <cell r="F554" t="str">
            <v>陈丽娇</v>
          </cell>
          <cell r="G554">
            <v>49</v>
          </cell>
          <cell r="H554" t="str">
            <v>李黎明</v>
          </cell>
          <cell r="I554">
            <v>73</v>
          </cell>
          <cell r="J554" t="str">
            <v>曾佳瑶</v>
          </cell>
          <cell r="K554">
            <v>18</v>
          </cell>
          <cell r="L554" t="str">
            <v>王友春</v>
          </cell>
          <cell r="M554">
            <v>31</v>
          </cell>
          <cell r="N554" t="str">
            <v>万饶</v>
          </cell>
          <cell r="O554">
            <v>52</v>
          </cell>
          <cell r="P554" t="str">
            <v>彭桦</v>
          </cell>
        </row>
        <row r="555">
          <cell r="A555" t="str">
            <v>513422200309281912</v>
          </cell>
          <cell r="B555" t="str">
            <v>6</v>
          </cell>
          <cell r="C555" t="str">
            <v>李小院</v>
          </cell>
          <cell r="D555">
            <v>297.5</v>
          </cell>
          <cell r="E555">
            <v>87</v>
          </cell>
          <cell r="F555" t="str">
            <v>易涛</v>
          </cell>
          <cell r="G555">
            <v>72</v>
          </cell>
          <cell r="H555" t="str">
            <v>央宗娜姆</v>
          </cell>
          <cell r="I555">
            <v>21.5</v>
          </cell>
          <cell r="J555" t="str">
            <v>兰卡布尺</v>
          </cell>
          <cell r="K555">
            <v>33</v>
          </cell>
          <cell r="L555" t="str">
            <v>王春波</v>
          </cell>
          <cell r="M555">
            <v>27</v>
          </cell>
          <cell r="N555" t="str">
            <v>叶小军</v>
          </cell>
          <cell r="O555">
            <v>57</v>
          </cell>
          <cell r="P555" t="str">
            <v>张弘</v>
          </cell>
        </row>
        <row r="556">
          <cell r="A556" t="str">
            <v>51342220030718131X</v>
          </cell>
          <cell r="B556" t="str">
            <v>7</v>
          </cell>
          <cell r="C556" t="str">
            <v>马瓦作</v>
          </cell>
          <cell r="D556">
            <v>296</v>
          </cell>
          <cell r="E556">
            <v>75</v>
          </cell>
          <cell r="F556" t="str">
            <v>肖锐</v>
          </cell>
          <cell r="G556">
            <v>57</v>
          </cell>
          <cell r="H556" t="str">
            <v>李黎明</v>
          </cell>
          <cell r="I556">
            <v>58</v>
          </cell>
          <cell r="J556" t="str">
            <v>兰卡布尺</v>
          </cell>
          <cell r="K556">
            <v>38</v>
          </cell>
          <cell r="L556" t="str">
            <v>王春波</v>
          </cell>
          <cell r="M556">
            <v>32</v>
          </cell>
          <cell r="N556" t="str">
            <v>宋欣洲</v>
          </cell>
          <cell r="O556">
            <v>36</v>
          </cell>
          <cell r="P556" t="str">
            <v>彭桦</v>
          </cell>
        </row>
        <row r="557">
          <cell r="A557" t="str">
            <v>51342220030610702X</v>
          </cell>
          <cell r="B557" t="str">
            <v>6</v>
          </cell>
          <cell r="C557" t="str">
            <v>苏朗拥青</v>
          </cell>
          <cell r="D557">
            <v>295</v>
          </cell>
          <cell r="E557">
            <v>77</v>
          </cell>
          <cell r="F557" t="str">
            <v>易涛</v>
          </cell>
          <cell r="G557">
            <v>54</v>
          </cell>
          <cell r="H557" t="str">
            <v>央宗娜姆</v>
          </cell>
          <cell r="I557">
            <v>75</v>
          </cell>
          <cell r="J557" t="str">
            <v>兰卡布尺</v>
          </cell>
          <cell r="K557">
            <v>19</v>
          </cell>
          <cell r="L557" t="str">
            <v>王春波</v>
          </cell>
          <cell r="M557">
            <v>39</v>
          </cell>
          <cell r="N557" t="str">
            <v>叶小军</v>
          </cell>
          <cell r="O557">
            <v>31</v>
          </cell>
          <cell r="P557" t="str">
            <v>张弘</v>
          </cell>
        </row>
        <row r="558">
          <cell r="A558" t="str">
            <v>513422200406080020</v>
          </cell>
          <cell r="B558" t="str">
            <v>7</v>
          </cell>
          <cell r="C558" t="str">
            <v>周晨曦</v>
          </cell>
          <cell r="D558">
            <v>294</v>
          </cell>
          <cell r="E558">
            <v>80</v>
          </cell>
          <cell r="F558" t="str">
            <v>肖锐</v>
          </cell>
          <cell r="G558">
            <v>44</v>
          </cell>
          <cell r="H558" t="str">
            <v>李黎明</v>
          </cell>
          <cell r="I558">
            <v>55</v>
          </cell>
          <cell r="J558" t="str">
            <v>兰卡布尺</v>
          </cell>
          <cell r="K558">
            <v>39</v>
          </cell>
          <cell r="L558" t="str">
            <v>王春波</v>
          </cell>
          <cell r="M558">
            <v>14</v>
          </cell>
          <cell r="N558" t="str">
            <v>宋欣洲</v>
          </cell>
          <cell r="O558">
            <v>62</v>
          </cell>
          <cell r="P558" t="str">
            <v>彭桦</v>
          </cell>
        </row>
        <row r="559">
          <cell r="A559" t="str">
            <v>513422200011252713</v>
          </cell>
          <cell r="B559" t="str">
            <v>6</v>
          </cell>
          <cell r="C559" t="str">
            <v>陶友林</v>
          </cell>
          <cell r="D559">
            <v>291</v>
          </cell>
          <cell r="E559">
            <v>62</v>
          </cell>
          <cell r="F559" t="str">
            <v>易涛</v>
          </cell>
          <cell r="G559">
            <v>74</v>
          </cell>
          <cell r="H559" t="str">
            <v>央宗娜姆</v>
          </cell>
          <cell r="I559">
            <v>51</v>
          </cell>
          <cell r="J559" t="str">
            <v>兰卡布尺</v>
          </cell>
          <cell r="K559">
            <v>20</v>
          </cell>
          <cell r="L559" t="str">
            <v>王春波</v>
          </cell>
          <cell r="M559">
            <v>35</v>
          </cell>
          <cell r="N559" t="str">
            <v>叶小军</v>
          </cell>
          <cell r="O559">
            <v>49</v>
          </cell>
          <cell r="P559" t="str">
            <v>张弘</v>
          </cell>
        </row>
        <row r="560">
          <cell r="A560" t="str">
            <v>513422200410151741</v>
          </cell>
          <cell r="B560" t="str">
            <v>6</v>
          </cell>
          <cell r="C560" t="str">
            <v>马勇劲</v>
          </cell>
          <cell r="D560">
            <v>290</v>
          </cell>
          <cell r="E560">
            <v>84</v>
          </cell>
          <cell r="F560" t="str">
            <v>易涛</v>
          </cell>
          <cell r="G560">
            <v>45</v>
          </cell>
          <cell r="H560" t="str">
            <v>央宗娜姆</v>
          </cell>
          <cell r="I560">
            <v>61</v>
          </cell>
          <cell r="J560" t="str">
            <v>兰卡布尺</v>
          </cell>
          <cell r="K560">
            <v>23</v>
          </cell>
          <cell r="L560" t="str">
            <v>王春波</v>
          </cell>
          <cell r="M560">
            <v>29</v>
          </cell>
          <cell r="N560" t="str">
            <v>叶小军</v>
          </cell>
          <cell r="O560">
            <v>48</v>
          </cell>
          <cell r="P560" t="str">
            <v>张弘</v>
          </cell>
        </row>
        <row r="561">
          <cell r="A561" t="str">
            <v>513422200401120011</v>
          </cell>
          <cell r="B561" t="str">
            <v>7</v>
          </cell>
          <cell r="C561" t="str">
            <v>毛光力</v>
          </cell>
          <cell r="D561">
            <v>288.5</v>
          </cell>
          <cell r="E561">
            <v>76</v>
          </cell>
          <cell r="F561" t="str">
            <v>肖锐</v>
          </cell>
          <cell r="G561">
            <v>72</v>
          </cell>
          <cell r="H561" t="str">
            <v>李黎明</v>
          </cell>
          <cell r="I561">
            <v>34.5</v>
          </cell>
          <cell r="J561" t="str">
            <v>兰卡布尺</v>
          </cell>
          <cell r="K561">
            <v>22</v>
          </cell>
          <cell r="L561" t="str">
            <v>王春波</v>
          </cell>
          <cell r="M561">
            <v>26</v>
          </cell>
          <cell r="N561" t="str">
            <v>宋欣洲</v>
          </cell>
          <cell r="O561">
            <v>58</v>
          </cell>
          <cell r="P561" t="str">
            <v>彭桦</v>
          </cell>
        </row>
        <row r="562">
          <cell r="A562" t="str">
            <v>513422200304121119</v>
          </cell>
          <cell r="B562" t="str">
            <v>7</v>
          </cell>
          <cell r="C562" t="str">
            <v>马永康</v>
          </cell>
          <cell r="D562">
            <v>286</v>
          </cell>
          <cell r="E562">
            <v>72</v>
          </cell>
          <cell r="F562" t="str">
            <v>肖锐</v>
          </cell>
          <cell r="G562">
            <v>49</v>
          </cell>
          <cell r="H562" t="str">
            <v>李黎明</v>
          </cell>
          <cell r="I562">
            <v>36</v>
          </cell>
          <cell r="J562" t="str">
            <v>兰卡布尺</v>
          </cell>
          <cell r="K562">
            <v>30</v>
          </cell>
          <cell r="L562" t="str">
            <v>王春波</v>
          </cell>
          <cell r="M562">
            <v>50</v>
          </cell>
          <cell r="N562" t="str">
            <v>宋欣洲</v>
          </cell>
          <cell r="O562">
            <v>49</v>
          </cell>
          <cell r="P562" t="str">
            <v>彭桦</v>
          </cell>
        </row>
        <row r="563">
          <cell r="A563" t="str">
            <v>513422200408312921</v>
          </cell>
          <cell r="B563" t="str">
            <v>8</v>
          </cell>
          <cell r="C563" t="str">
            <v>严正芳</v>
          </cell>
          <cell r="D563">
            <v>285.5</v>
          </cell>
          <cell r="E563">
            <v>88</v>
          </cell>
          <cell r="F563" t="str">
            <v>陈丽娇</v>
          </cell>
          <cell r="G563">
            <v>41</v>
          </cell>
          <cell r="H563" t="str">
            <v>李黎明</v>
          </cell>
          <cell r="I563">
            <v>53.5</v>
          </cell>
          <cell r="J563" t="str">
            <v>曾佳瑶</v>
          </cell>
          <cell r="K563">
            <v>28</v>
          </cell>
          <cell r="L563" t="str">
            <v>王友春</v>
          </cell>
          <cell r="M563">
            <v>23</v>
          </cell>
          <cell r="N563" t="str">
            <v>万饶</v>
          </cell>
          <cell r="O563">
            <v>52</v>
          </cell>
          <cell r="P563" t="str">
            <v>彭桦</v>
          </cell>
        </row>
        <row r="564">
          <cell r="A564" t="str">
            <v>513423200403064742</v>
          </cell>
          <cell r="B564" t="str">
            <v>6</v>
          </cell>
          <cell r="C564" t="str">
            <v>陈贵相</v>
          </cell>
          <cell r="D564">
            <v>285</v>
          </cell>
          <cell r="E564">
            <v>80</v>
          </cell>
          <cell r="F564" t="str">
            <v>易涛</v>
          </cell>
          <cell r="G564">
            <v>83</v>
          </cell>
          <cell r="H564" t="str">
            <v>央宗娜姆</v>
          </cell>
          <cell r="I564">
            <v>34</v>
          </cell>
          <cell r="J564" t="str">
            <v>兰卡布尺</v>
          </cell>
          <cell r="K564">
            <v>19</v>
          </cell>
          <cell r="L564" t="str">
            <v>王春波</v>
          </cell>
          <cell r="M564">
            <v>23</v>
          </cell>
          <cell r="N564" t="str">
            <v>叶小军</v>
          </cell>
          <cell r="O564">
            <v>46</v>
          </cell>
          <cell r="P564" t="str">
            <v>张弘</v>
          </cell>
        </row>
        <row r="565">
          <cell r="A565" t="str">
            <v>513422200206160317</v>
          </cell>
          <cell r="B565" t="str">
            <v>8</v>
          </cell>
          <cell r="C565" t="str">
            <v>仁青扎西</v>
          </cell>
          <cell r="D565">
            <v>284.5</v>
          </cell>
          <cell r="E565">
            <v>75</v>
          </cell>
          <cell r="F565" t="str">
            <v>陈丽娇</v>
          </cell>
          <cell r="G565">
            <v>66</v>
          </cell>
          <cell r="H565" t="str">
            <v>李黎明</v>
          </cell>
          <cell r="I565">
            <v>40.5</v>
          </cell>
          <cell r="J565" t="str">
            <v>曾佳瑶</v>
          </cell>
          <cell r="K565">
            <v>29</v>
          </cell>
          <cell r="L565" t="str">
            <v>王友春</v>
          </cell>
          <cell r="M565">
            <v>30</v>
          </cell>
          <cell r="N565" t="str">
            <v>万饶</v>
          </cell>
          <cell r="O565">
            <v>44</v>
          </cell>
          <cell r="P565" t="str">
            <v>彭桦</v>
          </cell>
        </row>
        <row r="566">
          <cell r="A566" t="str">
            <v>513422200212170925</v>
          </cell>
          <cell r="B566" t="str">
            <v>6</v>
          </cell>
          <cell r="C566" t="str">
            <v>沈祝玛</v>
          </cell>
          <cell r="D566">
            <v>283.5</v>
          </cell>
          <cell r="E566">
            <v>69</v>
          </cell>
          <cell r="F566" t="str">
            <v>易涛</v>
          </cell>
          <cell r="G566">
            <v>44</v>
          </cell>
          <cell r="H566" t="str">
            <v>央宗娜姆</v>
          </cell>
          <cell r="I566">
            <v>61.5</v>
          </cell>
          <cell r="J566" t="str">
            <v>兰卡布尺</v>
          </cell>
          <cell r="K566">
            <v>37</v>
          </cell>
          <cell r="L566" t="str">
            <v>王春波</v>
          </cell>
          <cell r="M566">
            <v>33</v>
          </cell>
          <cell r="N566" t="str">
            <v>叶小军</v>
          </cell>
          <cell r="O566">
            <v>39</v>
          </cell>
          <cell r="P566" t="str">
            <v>张弘</v>
          </cell>
        </row>
        <row r="567">
          <cell r="A567" t="str">
            <v>513422199901052312</v>
          </cell>
          <cell r="B567" t="str">
            <v>6</v>
          </cell>
          <cell r="C567" t="str">
            <v>甘陆金</v>
          </cell>
          <cell r="D567">
            <v>283.5</v>
          </cell>
          <cell r="E567">
            <v>86</v>
          </cell>
          <cell r="F567" t="str">
            <v>易涛</v>
          </cell>
          <cell r="G567">
            <v>33</v>
          </cell>
          <cell r="H567" t="str">
            <v>央宗娜姆</v>
          </cell>
          <cell r="I567">
            <v>54.5</v>
          </cell>
          <cell r="J567" t="str">
            <v>兰卡布尺</v>
          </cell>
          <cell r="K567">
            <v>31</v>
          </cell>
          <cell r="L567" t="str">
            <v>王春波</v>
          </cell>
          <cell r="M567">
            <v>34</v>
          </cell>
          <cell r="N567" t="str">
            <v>叶小军</v>
          </cell>
          <cell r="O567">
            <v>45</v>
          </cell>
          <cell r="P567" t="str">
            <v>张弘</v>
          </cell>
        </row>
        <row r="568">
          <cell r="A568" t="str">
            <v>51342220031227211X</v>
          </cell>
          <cell r="B568" t="str">
            <v>7</v>
          </cell>
          <cell r="C568" t="str">
            <v>张啟元</v>
          </cell>
          <cell r="D568">
            <v>280</v>
          </cell>
          <cell r="E568">
            <v>80</v>
          </cell>
          <cell r="F568" t="str">
            <v>肖锐</v>
          </cell>
          <cell r="G568">
            <v>54</v>
          </cell>
          <cell r="H568" t="str">
            <v>李黎明</v>
          </cell>
          <cell r="I568">
            <v>52</v>
          </cell>
          <cell r="J568" t="str">
            <v>兰卡布尺</v>
          </cell>
          <cell r="K568">
            <v>35</v>
          </cell>
          <cell r="L568" t="str">
            <v>王春波</v>
          </cell>
          <cell r="M568">
            <v>25</v>
          </cell>
          <cell r="N568" t="str">
            <v>宋欣洲</v>
          </cell>
          <cell r="O568">
            <v>34</v>
          </cell>
          <cell r="P568" t="str">
            <v>彭桦</v>
          </cell>
        </row>
        <row r="569">
          <cell r="A569" t="str">
            <v>513422200205044824</v>
          </cell>
          <cell r="B569" t="str">
            <v>6</v>
          </cell>
          <cell r="C569" t="str">
            <v>祝玛央宗</v>
          </cell>
          <cell r="D569">
            <v>277.5</v>
          </cell>
          <cell r="E569">
            <v>84</v>
          </cell>
          <cell r="F569" t="str">
            <v>易涛</v>
          </cell>
          <cell r="G569">
            <v>56</v>
          </cell>
          <cell r="H569" t="str">
            <v>央宗娜姆</v>
          </cell>
          <cell r="I569">
            <v>40.5</v>
          </cell>
          <cell r="J569" t="str">
            <v>兰卡布尺</v>
          </cell>
          <cell r="K569">
            <v>15</v>
          </cell>
          <cell r="L569" t="str">
            <v>王春波</v>
          </cell>
          <cell r="M569">
            <v>30</v>
          </cell>
          <cell r="N569" t="str">
            <v>叶小军</v>
          </cell>
          <cell r="O569">
            <v>52</v>
          </cell>
          <cell r="P569" t="str">
            <v>张弘</v>
          </cell>
        </row>
        <row r="570">
          <cell r="A570" t="str">
            <v>513422200301154812</v>
          </cell>
          <cell r="B570" t="str">
            <v>8</v>
          </cell>
          <cell r="C570" t="str">
            <v>扎西次尔</v>
          </cell>
          <cell r="D570">
            <v>277</v>
          </cell>
          <cell r="E570">
            <v>62</v>
          </cell>
          <cell r="F570" t="str">
            <v>陈丽娇</v>
          </cell>
          <cell r="G570">
            <v>82</v>
          </cell>
          <cell r="H570" t="str">
            <v>李黎明</v>
          </cell>
          <cell r="I570">
            <v>37</v>
          </cell>
          <cell r="J570" t="str">
            <v>曾佳瑶</v>
          </cell>
          <cell r="K570">
            <v>37</v>
          </cell>
          <cell r="L570" t="str">
            <v>王友春</v>
          </cell>
          <cell r="M570">
            <v>17</v>
          </cell>
          <cell r="N570" t="str">
            <v>万饶</v>
          </cell>
          <cell r="O570">
            <v>42</v>
          </cell>
          <cell r="P570" t="str">
            <v>彭桦</v>
          </cell>
        </row>
        <row r="571">
          <cell r="A571" t="str">
            <v>513422200304191125</v>
          </cell>
          <cell r="B571" t="str">
            <v>7</v>
          </cell>
          <cell r="C571" t="str">
            <v>古秀英</v>
          </cell>
          <cell r="D571">
            <v>276.5</v>
          </cell>
          <cell r="E571">
            <v>91</v>
          </cell>
          <cell r="F571" t="str">
            <v>肖锐</v>
          </cell>
          <cell r="G571">
            <v>49</v>
          </cell>
          <cell r="H571" t="str">
            <v>李黎明</v>
          </cell>
          <cell r="I571">
            <v>36.5</v>
          </cell>
          <cell r="J571" t="str">
            <v>兰卡布尺</v>
          </cell>
          <cell r="K571">
            <v>18</v>
          </cell>
          <cell r="L571" t="str">
            <v>王春波</v>
          </cell>
          <cell r="M571">
            <v>26</v>
          </cell>
          <cell r="N571" t="str">
            <v>宋欣洲</v>
          </cell>
          <cell r="O571">
            <v>56</v>
          </cell>
          <cell r="P571" t="str">
            <v>彭桦</v>
          </cell>
        </row>
        <row r="572">
          <cell r="A572" t="str">
            <v>513422200408035426</v>
          </cell>
          <cell r="B572" t="str">
            <v>7</v>
          </cell>
          <cell r="C572" t="str">
            <v>骆云霞</v>
          </cell>
          <cell r="D572">
            <v>276</v>
          </cell>
          <cell r="E572">
            <v>77</v>
          </cell>
          <cell r="F572" t="str">
            <v>肖锐</v>
          </cell>
          <cell r="G572">
            <v>49</v>
          </cell>
          <cell r="H572" t="str">
            <v>李黎明</v>
          </cell>
          <cell r="I572">
            <v>44</v>
          </cell>
          <cell r="J572" t="str">
            <v>兰卡布尺</v>
          </cell>
          <cell r="K572">
            <v>30</v>
          </cell>
          <cell r="L572" t="str">
            <v>王春波</v>
          </cell>
          <cell r="M572">
            <v>24</v>
          </cell>
          <cell r="N572" t="str">
            <v>宋欣洲</v>
          </cell>
          <cell r="O572">
            <v>52</v>
          </cell>
          <cell r="P572" t="str">
            <v>彭桦</v>
          </cell>
        </row>
        <row r="573">
          <cell r="A573" t="str">
            <v>513422200405121118</v>
          </cell>
          <cell r="B573" t="str">
            <v>8</v>
          </cell>
          <cell r="C573" t="str">
            <v>安文军</v>
          </cell>
          <cell r="D573">
            <v>274</v>
          </cell>
          <cell r="E573">
            <v>61</v>
          </cell>
          <cell r="F573" t="str">
            <v>陈丽娇</v>
          </cell>
          <cell r="G573">
            <v>55</v>
          </cell>
          <cell r="H573" t="str">
            <v>李黎明</v>
          </cell>
          <cell r="I573">
            <v>57</v>
          </cell>
          <cell r="J573" t="str">
            <v>曾佳瑶</v>
          </cell>
          <cell r="K573">
            <v>28</v>
          </cell>
          <cell r="L573" t="str">
            <v>王友春</v>
          </cell>
          <cell r="M573">
            <v>28</v>
          </cell>
          <cell r="N573" t="str">
            <v>万饶</v>
          </cell>
          <cell r="O573">
            <v>45</v>
          </cell>
          <cell r="P573" t="str">
            <v>彭桦</v>
          </cell>
        </row>
        <row r="574">
          <cell r="A574" t="str">
            <v>513422200311060019</v>
          </cell>
          <cell r="B574" t="str">
            <v>6</v>
          </cell>
          <cell r="C574" t="str">
            <v>达珍普祖</v>
          </cell>
          <cell r="D574">
            <v>272.5</v>
          </cell>
          <cell r="E574">
            <v>84</v>
          </cell>
          <cell r="F574" t="str">
            <v>易涛</v>
          </cell>
          <cell r="G574">
            <v>62</v>
          </cell>
          <cell r="H574" t="str">
            <v>央宗娜姆</v>
          </cell>
          <cell r="I574">
            <v>40.5</v>
          </cell>
          <cell r="J574" t="str">
            <v>兰卡布尺</v>
          </cell>
          <cell r="K574">
            <v>35</v>
          </cell>
          <cell r="L574" t="str">
            <v>王春波</v>
          </cell>
          <cell r="M574">
            <v>19</v>
          </cell>
          <cell r="N574" t="str">
            <v>叶小军</v>
          </cell>
          <cell r="O574">
            <v>32</v>
          </cell>
          <cell r="P574" t="str">
            <v>张弘</v>
          </cell>
        </row>
        <row r="575">
          <cell r="A575" t="str">
            <v>513422200312235626</v>
          </cell>
          <cell r="B575" t="str">
            <v>8</v>
          </cell>
          <cell r="C575" t="str">
            <v>卓呷巴姆</v>
          </cell>
          <cell r="D575">
            <v>271.5</v>
          </cell>
          <cell r="E575">
            <v>78</v>
          </cell>
          <cell r="F575" t="str">
            <v>陈丽娇</v>
          </cell>
          <cell r="G575">
            <v>50</v>
          </cell>
          <cell r="H575" t="str">
            <v>李黎明</v>
          </cell>
          <cell r="I575">
            <v>49.5</v>
          </cell>
          <cell r="J575" t="str">
            <v>曾佳瑶</v>
          </cell>
          <cell r="K575">
            <v>25</v>
          </cell>
          <cell r="L575" t="str">
            <v>王友春</v>
          </cell>
          <cell r="M575">
            <v>28</v>
          </cell>
          <cell r="N575" t="str">
            <v>万饶</v>
          </cell>
          <cell r="O575">
            <v>41</v>
          </cell>
          <cell r="P575" t="str">
            <v>彭桦</v>
          </cell>
        </row>
        <row r="576">
          <cell r="A576" t="str">
            <v>513422200312180020</v>
          </cell>
          <cell r="B576" t="str">
            <v>6</v>
          </cell>
          <cell r="C576" t="str">
            <v>龚星美</v>
          </cell>
          <cell r="D576">
            <v>270</v>
          </cell>
          <cell r="E576">
            <v>93</v>
          </cell>
          <cell r="F576" t="str">
            <v>易涛</v>
          </cell>
          <cell r="G576">
            <v>59</v>
          </cell>
          <cell r="H576" t="str">
            <v>央宗娜姆</v>
          </cell>
          <cell r="I576">
            <v>25</v>
          </cell>
          <cell r="J576" t="str">
            <v>兰卡布尺</v>
          </cell>
          <cell r="K576">
            <v>21</v>
          </cell>
          <cell r="L576" t="str">
            <v>王春波</v>
          </cell>
          <cell r="M576">
            <v>14</v>
          </cell>
          <cell r="N576" t="str">
            <v>叶小军</v>
          </cell>
          <cell r="O576">
            <v>58</v>
          </cell>
          <cell r="P576" t="str">
            <v>张弘</v>
          </cell>
        </row>
        <row r="577">
          <cell r="A577" t="str">
            <v>513422200402132516</v>
          </cell>
          <cell r="B577" t="str">
            <v>7</v>
          </cell>
          <cell r="C577" t="str">
            <v>杨成</v>
          </cell>
          <cell r="D577">
            <v>268.5</v>
          </cell>
          <cell r="E577">
            <v>72</v>
          </cell>
          <cell r="F577" t="str">
            <v>肖锐</v>
          </cell>
          <cell r="G577">
            <v>36</v>
          </cell>
          <cell r="H577" t="str">
            <v>李黎明</v>
          </cell>
          <cell r="I577">
            <v>41.5</v>
          </cell>
          <cell r="J577" t="str">
            <v>兰卡布尺</v>
          </cell>
          <cell r="K577">
            <v>27</v>
          </cell>
          <cell r="L577" t="str">
            <v>王春波</v>
          </cell>
          <cell r="M577">
            <v>35</v>
          </cell>
          <cell r="N577" t="str">
            <v>宋欣洲</v>
          </cell>
          <cell r="O577">
            <v>57</v>
          </cell>
          <cell r="P577" t="str">
            <v>彭桦</v>
          </cell>
        </row>
        <row r="578">
          <cell r="A578" t="str">
            <v>513422200308161329</v>
          </cell>
          <cell r="B578" t="str">
            <v>7</v>
          </cell>
          <cell r="C578" t="str">
            <v>向方群</v>
          </cell>
          <cell r="D578">
            <v>264</v>
          </cell>
          <cell r="E578">
            <v>87</v>
          </cell>
          <cell r="F578" t="str">
            <v>肖锐</v>
          </cell>
          <cell r="G578">
            <v>50</v>
          </cell>
          <cell r="H578" t="str">
            <v>李黎明</v>
          </cell>
          <cell r="I578">
            <v>31</v>
          </cell>
          <cell r="J578" t="str">
            <v>兰卡布尺</v>
          </cell>
          <cell r="K578">
            <v>20</v>
          </cell>
          <cell r="L578" t="str">
            <v>王春波</v>
          </cell>
          <cell r="M578">
            <v>9</v>
          </cell>
          <cell r="N578" t="str">
            <v>宋欣洲</v>
          </cell>
          <cell r="O578">
            <v>67</v>
          </cell>
          <cell r="P578" t="str">
            <v>彭桦</v>
          </cell>
        </row>
        <row r="579">
          <cell r="A579" t="str">
            <v>513422200207043825</v>
          </cell>
          <cell r="B579" t="str">
            <v>6</v>
          </cell>
          <cell r="C579" t="str">
            <v>熊明香</v>
          </cell>
          <cell r="D579">
            <v>259.5</v>
          </cell>
          <cell r="E579">
            <v>78</v>
          </cell>
          <cell r="F579" t="str">
            <v>易涛</v>
          </cell>
          <cell r="G579">
            <v>65</v>
          </cell>
          <cell r="H579" t="str">
            <v>央宗娜姆</v>
          </cell>
          <cell r="I579">
            <v>51.5</v>
          </cell>
          <cell r="J579" t="str">
            <v>兰卡布尺</v>
          </cell>
          <cell r="K579">
            <v>11</v>
          </cell>
          <cell r="L579" t="str">
            <v>王春波</v>
          </cell>
          <cell r="M579">
            <v>25</v>
          </cell>
          <cell r="N579" t="str">
            <v>叶小军</v>
          </cell>
          <cell r="O579">
            <v>29</v>
          </cell>
          <cell r="P579" t="str">
            <v>张弘</v>
          </cell>
        </row>
        <row r="580">
          <cell r="A580" t="str">
            <v>513422200307033819</v>
          </cell>
          <cell r="B580" t="str">
            <v>6</v>
          </cell>
          <cell r="C580" t="str">
            <v>杨付兵</v>
          </cell>
          <cell r="D580">
            <v>257</v>
          </cell>
          <cell r="E580">
            <v>67</v>
          </cell>
          <cell r="F580" t="str">
            <v>易涛</v>
          </cell>
          <cell r="G580">
            <v>31</v>
          </cell>
          <cell r="H580" t="str">
            <v>央宗娜姆</v>
          </cell>
          <cell r="I580">
            <v>46</v>
          </cell>
          <cell r="J580" t="str">
            <v>兰卡布尺</v>
          </cell>
          <cell r="K580">
            <v>30</v>
          </cell>
          <cell r="L580" t="str">
            <v>王春波</v>
          </cell>
          <cell r="M580">
            <v>34</v>
          </cell>
          <cell r="N580" t="str">
            <v>叶小军</v>
          </cell>
          <cell r="O580">
            <v>49</v>
          </cell>
          <cell r="P580" t="str">
            <v>张弘</v>
          </cell>
        </row>
        <row r="581">
          <cell r="A581" t="str">
            <v>513422200404140317</v>
          </cell>
          <cell r="B581" t="str">
            <v>6</v>
          </cell>
          <cell r="C581" t="str">
            <v>丹增益西</v>
          </cell>
          <cell r="D581">
            <v>239.5</v>
          </cell>
          <cell r="E581">
            <v>59</v>
          </cell>
          <cell r="F581" t="str">
            <v>易涛</v>
          </cell>
          <cell r="G581">
            <v>36</v>
          </cell>
          <cell r="H581" t="str">
            <v>央宗娜姆</v>
          </cell>
          <cell r="I581">
            <v>54.5</v>
          </cell>
          <cell r="J581" t="str">
            <v>兰卡布尺</v>
          </cell>
          <cell r="K581">
            <v>19</v>
          </cell>
          <cell r="L581" t="str">
            <v>王春波</v>
          </cell>
          <cell r="M581">
            <v>33</v>
          </cell>
          <cell r="N581" t="str">
            <v>叶小军</v>
          </cell>
          <cell r="O581">
            <v>38</v>
          </cell>
          <cell r="P581" t="str">
            <v>张弘</v>
          </cell>
        </row>
        <row r="582">
          <cell r="A582" t="str">
            <v>513422200103066424</v>
          </cell>
          <cell r="B582" t="str">
            <v>8</v>
          </cell>
          <cell r="C582" t="str">
            <v>边玛拉姆</v>
          </cell>
          <cell r="D582">
            <v>236</v>
          </cell>
          <cell r="E582">
            <v>74</v>
          </cell>
          <cell r="F582" t="str">
            <v>陈丽娇</v>
          </cell>
          <cell r="G582">
            <v>37</v>
          </cell>
          <cell r="H582" t="str">
            <v>李黎明</v>
          </cell>
          <cell r="I582">
            <v>35</v>
          </cell>
          <cell r="J582" t="str">
            <v>曾佳瑶</v>
          </cell>
          <cell r="K582">
            <v>17</v>
          </cell>
          <cell r="L582" t="str">
            <v>王友春</v>
          </cell>
          <cell r="M582">
            <v>19</v>
          </cell>
          <cell r="N582" t="str">
            <v>万饶</v>
          </cell>
          <cell r="O582">
            <v>54</v>
          </cell>
          <cell r="P582" t="str">
            <v>彭桦</v>
          </cell>
        </row>
        <row r="583">
          <cell r="A583" t="str">
            <v>51342220000305272X</v>
          </cell>
          <cell r="B583" t="str">
            <v>6</v>
          </cell>
          <cell r="C583" t="str">
            <v>何国英</v>
          </cell>
          <cell r="D583">
            <v>0</v>
          </cell>
          <cell r="E583"/>
          <cell r="F583" t="str">
            <v>易涛</v>
          </cell>
          <cell r="G583"/>
          <cell r="H583" t="str">
            <v>央宗娜姆</v>
          </cell>
          <cell r="I583"/>
          <cell r="J583" t="str">
            <v>兰卡布尺</v>
          </cell>
          <cell r="K583"/>
          <cell r="L583" t="str">
            <v>王春波</v>
          </cell>
          <cell r="M583"/>
          <cell r="N583" t="str">
            <v>叶小军</v>
          </cell>
          <cell r="O583"/>
          <cell r="P583" t="str">
            <v>张弘</v>
          </cell>
        </row>
      </sheetData>
      <sheetData sheetId="4">
        <row r="3">
          <cell r="A3" t="str">
            <v>513422200412042725</v>
          </cell>
          <cell r="B3" t="str">
            <v>1</v>
          </cell>
          <cell r="C3" t="str">
            <v>段优妹</v>
          </cell>
          <cell r="D3">
            <v>527.5</v>
          </cell>
          <cell r="E3">
            <v>100</v>
          </cell>
          <cell r="F3" t="str">
            <v>格绒燚西</v>
          </cell>
          <cell r="G3">
            <v>104</v>
          </cell>
          <cell r="H3" t="str">
            <v>马俊</v>
          </cell>
          <cell r="I3">
            <v>128.5</v>
          </cell>
          <cell r="J3" t="str">
            <v>拉初</v>
          </cell>
          <cell r="K3">
            <v>81</v>
          </cell>
          <cell r="L3" t="str">
            <v>纪春权</v>
          </cell>
          <cell r="M3">
            <v>68</v>
          </cell>
          <cell r="N3" t="str">
            <v>杨琴</v>
          </cell>
          <cell r="O3">
            <v>46</v>
          </cell>
          <cell r="P3" t="str">
            <v>邓倩</v>
          </cell>
        </row>
        <row r="4">
          <cell r="A4" t="str">
            <v>513422200306281722</v>
          </cell>
          <cell r="B4" t="str">
            <v>1</v>
          </cell>
          <cell r="C4" t="str">
            <v>李荣洁</v>
          </cell>
          <cell r="D4">
            <v>510</v>
          </cell>
          <cell r="E4">
            <v>85</v>
          </cell>
          <cell r="F4" t="str">
            <v>格绒燚西</v>
          </cell>
          <cell r="G4">
            <v>117</v>
          </cell>
          <cell r="H4" t="str">
            <v>马俊</v>
          </cell>
          <cell r="I4">
            <v>102</v>
          </cell>
          <cell r="J4" t="str">
            <v>拉初</v>
          </cell>
          <cell r="K4">
            <v>76</v>
          </cell>
          <cell r="L4" t="str">
            <v>纪春权</v>
          </cell>
          <cell r="M4">
            <v>74</v>
          </cell>
          <cell r="N4" t="str">
            <v>杨琴</v>
          </cell>
          <cell r="O4">
            <v>56</v>
          </cell>
          <cell r="P4" t="str">
            <v>邓倩</v>
          </cell>
        </row>
        <row r="5">
          <cell r="A5" t="str">
            <v>513422200309051914</v>
          </cell>
          <cell r="B5" t="str">
            <v>1</v>
          </cell>
          <cell r="C5" t="str">
            <v>何圆</v>
          </cell>
          <cell r="D5">
            <v>504.5</v>
          </cell>
          <cell r="E5">
            <v>79</v>
          </cell>
          <cell r="F5" t="str">
            <v>格绒燚西</v>
          </cell>
          <cell r="G5">
            <v>129</v>
          </cell>
          <cell r="H5" t="str">
            <v>马俊</v>
          </cell>
          <cell r="I5">
            <v>100.5</v>
          </cell>
          <cell r="J5" t="str">
            <v>拉初</v>
          </cell>
          <cell r="K5">
            <v>71</v>
          </cell>
          <cell r="L5" t="str">
            <v>纪春权</v>
          </cell>
          <cell r="M5">
            <v>71</v>
          </cell>
          <cell r="N5" t="str">
            <v>杨琴</v>
          </cell>
          <cell r="O5">
            <v>54</v>
          </cell>
          <cell r="P5" t="str">
            <v>邓倩</v>
          </cell>
        </row>
        <row r="6">
          <cell r="A6" t="str">
            <v>513422200110231125</v>
          </cell>
          <cell r="B6" t="str">
            <v>1</v>
          </cell>
          <cell r="C6" t="str">
            <v>吕秀云</v>
          </cell>
          <cell r="D6">
            <v>503.5</v>
          </cell>
          <cell r="E6">
            <v>81</v>
          </cell>
          <cell r="F6" t="str">
            <v>格绒燚西</v>
          </cell>
          <cell r="G6">
            <v>109</v>
          </cell>
          <cell r="H6" t="str">
            <v>马俊</v>
          </cell>
          <cell r="I6">
            <v>111.5</v>
          </cell>
          <cell r="J6" t="str">
            <v>拉初</v>
          </cell>
          <cell r="K6">
            <v>81</v>
          </cell>
          <cell r="L6" t="str">
            <v>纪春权</v>
          </cell>
          <cell r="M6">
            <v>62</v>
          </cell>
          <cell r="N6" t="str">
            <v>杨琴</v>
          </cell>
          <cell r="O6">
            <v>59</v>
          </cell>
          <cell r="P6" t="str">
            <v>邓倩</v>
          </cell>
        </row>
        <row r="7">
          <cell r="A7" t="str">
            <v>513422200304101513</v>
          </cell>
          <cell r="B7" t="str">
            <v>1</v>
          </cell>
          <cell r="C7" t="str">
            <v>胡国康</v>
          </cell>
          <cell r="D7">
            <v>500.5</v>
          </cell>
          <cell r="E7">
            <v>88</v>
          </cell>
          <cell r="F7" t="str">
            <v>格绒燚西</v>
          </cell>
          <cell r="G7">
            <v>113</v>
          </cell>
          <cell r="H7" t="str">
            <v>马俊</v>
          </cell>
          <cell r="I7">
            <v>102.5</v>
          </cell>
          <cell r="J7" t="str">
            <v>拉初</v>
          </cell>
          <cell r="K7">
            <v>74</v>
          </cell>
          <cell r="L7" t="str">
            <v>纪春权</v>
          </cell>
          <cell r="M7">
            <v>71</v>
          </cell>
          <cell r="N7" t="str">
            <v>杨琴</v>
          </cell>
          <cell r="O7">
            <v>52</v>
          </cell>
          <cell r="P7" t="str">
            <v>邓倩</v>
          </cell>
        </row>
        <row r="8">
          <cell r="A8" t="str">
            <v>513422200412012921</v>
          </cell>
          <cell r="B8" t="str">
            <v>1</v>
          </cell>
          <cell r="C8" t="str">
            <v>韩小艳</v>
          </cell>
          <cell r="D8">
            <v>499</v>
          </cell>
          <cell r="E8">
            <v>95</v>
          </cell>
          <cell r="F8" t="str">
            <v>格绒燚西</v>
          </cell>
          <cell r="G8">
            <v>87</v>
          </cell>
          <cell r="H8" t="str">
            <v>马俊</v>
          </cell>
          <cell r="I8">
            <v>111</v>
          </cell>
          <cell r="J8" t="str">
            <v>拉初</v>
          </cell>
          <cell r="K8">
            <v>79</v>
          </cell>
          <cell r="L8" t="str">
            <v>纪春权</v>
          </cell>
          <cell r="M8">
            <v>75</v>
          </cell>
          <cell r="N8" t="str">
            <v>杨琴</v>
          </cell>
          <cell r="O8">
            <v>52</v>
          </cell>
          <cell r="P8" t="str">
            <v>邓倩</v>
          </cell>
        </row>
        <row r="9">
          <cell r="A9" t="str">
            <v>513422200111094222</v>
          </cell>
          <cell r="B9" t="str">
            <v>2</v>
          </cell>
          <cell r="C9" t="str">
            <v>仁青娜姆</v>
          </cell>
          <cell r="D9">
            <v>497.5</v>
          </cell>
          <cell r="E9">
            <v>94</v>
          </cell>
          <cell r="F9" t="str">
            <v>格绒燚西</v>
          </cell>
          <cell r="G9">
            <v>91</v>
          </cell>
          <cell r="H9" t="str">
            <v>王江</v>
          </cell>
          <cell r="I9">
            <v>108.5</v>
          </cell>
          <cell r="J9" t="str">
            <v>陈强</v>
          </cell>
          <cell r="K9">
            <v>66</v>
          </cell>
          <cell r="L9" t="str">
            <v>吴文艺</v>
          </cell>
          <cell r="M9">
            <v>74</v>
          </cell>
          <cell r="N9" t="str">
            <v>勾中文</v>
          </cell>
          <cell r="O9">
            <v>64</v>
          </cell>
          <cell r="P9" t="str">
            <v>邓倩</v>
          </cell>
        </row>
        <row r="10">
          <cell r="A10" t="str">
            <v>513422200504255429</v>
          </cell>
          <cell r="B10" t="str">
            <v>1</v>
          </cell>
          <cell r="C10" t="str">
            <v>达瓦央宗</v>
          </cell>
          <cell r="D10">
            <v>497</v>
          </cell>
          <cell r="E10">
            <v>90</v>
          </cell>
          <cell r="F10" t="str">
            <v>格绒燚西</v>
          </cell>
          <cell r="G10">
            <v>92</v>
          </cell>
          <cell r="H10" t="str">
            <v>马俊</v>
          </cell>
          <cell r="I10">
            <v>108</v>
          </cell>
          <cell r="J10" t="str">
            <v>拉初</v>
          </cell>
          <cell r="K10">
            <v>86</v>
          </cell>
          <cell r="L10" t="str">
            <v>纪春权</v>
          </cell>
          <cell r="M10">
            <v>69</v>
          </cell>
          <cell r="N10" t="str">
            <v>杨琴</v>
          </cell>
          <cell r="O10">
            <v>52</v>
          </cell>
          <cell r="P10" t="str">
            <v>邓倩</v>
          </cell>
        </row>
        <row r="11">
          <cell r="A11" t="str">
            <v>513422200510111528</v>
          </cell>
          <cell r="B11" t="str">
            <v>1</v>
          </cell>
          <cell r="C11" t="str">
            <v>王扎西祝玛</v>
          </cell>
          <cell r="D11">
            <v>493</v>
          </cell>
          <cell r="E11">
            <v>95</v>
          </cell>
          <cell r="F11" t="str">
            <v>格绒燚西</v>
          </cell>
          <cell r="G11">
            <v>95</v>
          </cell>
          <cell r="H11" t="str">
            <v>马俊</v>
          </cell>
          <cell r="I11">
            <v>93</v>
          </cell>
          <cell r="J11" t="str">
            <v>拉初</v>
          </cell>
          <cell r="K11">
            <v>78</v>
          </cell>
          <cell r="L11" t="str">
            <v>纪春权</v>
          </cell>
          <cell r="M11">
            <v>77</v>
          </cell>
          <cell r="N11" t="str">
            <v>杨琴</v>
          </cell>
          <cell r="O11">
            <v>55</v>
          </cell>
          <cell r="P11" t="str">
            <v>邓倩</v>
          </cell>
        </row>
        <row r="12">
          <cell r="A12" t="str">
            <v>513422200306050035</v>
          </cell>
          <cell r="B12" t="str">
            <v>1</v>
          </cell>
          <cell r="C12" t="str">
            <v>夏冬发</v>
          </cell>
          <cell r="D12">
            <v>491</v>
          </cell>
          <cell r="E12">
            <v>90</v>
          </cell>
          <cell r="F12" t="str">
            <v>格绒燚西</v>
          </cell>
          <cell r="G12">
            <v>138</v>
          </cell>
          <cell r="H12" t="str">
            <v>马俊</v>
          </cell>
          <cell r="I12">
            <v>72</v>
          </cell>
          <cell r="J12" t="str">
            <v>拉初</v>
          </cell>
          <cell r="K12">
            <v>59</v>
          </cell>
          <cell r="L12" t="str">
            <v>纪春权</v>
          </cell>
          <cell r="M12">
            <v>66</v>
          </cell>
          <cell r="N12" t="str">
            <v>杨琴</v>
          </cell>
          <cell r="O12">
            <v>66</v>
          </cell>
          <cell r="P12" t="str">
            <v>邓倩</v>
          </cell>
        </row>
        <row r="13">
          <cell r="A13" t="str">
            <v>513422200303103621</v>
          </cell>
          <cell r="B13" t="str">
            <v>1</v>
          </cell>
          <cell r="C13" t="str">
            <v>斯打拉初</v>
          </cell>
          <cell r="D13">
            <v>488.5</v>
          </cell>
          <cell r="E13">
            <v>83</v>
          </cell>
          <cell r="F13" t="str">
            <v>格绒燚西</v>
          </cell>
          <cell r="G13">
            <v>92</v>
          </cell>
          <cell r="H13" t="str">
            <v>马俊</v>
          </cell>
          <cell r="I13">
            <v>121.5</v>
          </cell>
          <cell r="J13" t="str">
            <v>拉初</v>
          </cell>
          <cell r="K13">
            <v>76</v>
          </cell>
          <cell r="L13" t="str">
            <v>纪春权</v>
          </cell>
          <cell r="M13">
            <v>66</v>
          </cell>
          <cell r="N13" t="str">
            <v>杨琴</v>
          </cell>
          <cell r="O13">
            <v>50</v>
          </cell>
          <cell r="P13" t="str">
            <v>邓倩</v>
          </cell>
        </row>
        <row r="14">
          <cell r="A14" t="str">
            <v>513422200312193825</v>
          </cell>
          <cell r="B14" t="str">
            <v>1</v>
          </cell>
          <cell r="C14" t="str">
            <v>次尔祝玛</v>
          </cell>
          <cell r="D14">
            <v>487.5</v>
          </cell>
          <cell r="E14">
            <v>91</v>
          </cell>
          <cell r="F14" t="str">
            <v>格绒燚西</v>
          </cell>
          <cell r="G14">
            <v>111</v>
          </cell>
          <cell r="H14" t="str">
            <v>马俊</v>
          </cell>
          <cell r="I14">
            <v>101.5</v>
          </cell>
          <cell r="J14" t="str">
            <v>拉初</v>
          </cell>
          <cell r="K14">
            <v>77</v>
          </cell>
          <cell r="L14" t="str">
            <v>纪春权</v>
          </cell>
          <cell r="M14">
            <v>68</v>
          </cell>
          <cell r="N14" t="str">
            <v>杨琴</v>
          </cell>
          <cell r="O14">
            <v>39</v>
          </cell>
          <cell r="P14" t="str">
            <v>邓倩</v>
          </cell>
        </row>
        <row r="15">
          <cell r="A15" t="str">
            <v>513422200407141729</v>
          </cell>
          <cell r="B15" t="str">
            <v>1</v>
          </cell>
          <cell r="C15" t="str">
            <v>撒西祝玛</v>
          </cell>
          <cell r="D15">
            <v>487.5</v>
          </cell>
          <cell r="E15">
            <v>78</v>
          </cell>
          <cell r="F15" t="str">
            <v>格绒燚西</v>
          </cell>
          <cell r="G15">
            <v>105</v>
          </cell>
          <cell r="H15" t="str">
            <v>马俊</v>
          </cell>
          <cell r="I15">
            <v>107.5</v>
          </cell>
          <cell r="J15" t="str">
            <v>拉初</v>
          </cell>
          <cell r="K15">
            <v>70</v>
          </cell>
          <cell r="L15" t="str">
            <v>纪春权</v>
          </cell>
          <cell r="M15">
            <v>68</v>
          </cell>
          <cell r="N15" t="str">
            <v>杨琴</v>
          </cell>
          <cell r="O15">
            <v>59</v>
          </cell>
          <cell r="P15" t="str">
            <v>邓倩</v>
          </cell>
        </row>
        <row r="16">
          <cell r="A16" t="str">
            <v>513422200203202913</v>
          </cell>
          <cell r="B16" t="str">
            <v>5</v>
          </cell>
          <cell r="C16" t="str">
            <v>代仕兵</v>
          </cell>
          <cell r="D16">
            <v>486.5</v>
          </cell>
          <cell r="E16">
            <v>88</v>
          </cell>
          <cell r="F16" t="str">
            <v>周菊明</v>
          </cell>
          <cell r="G16">
            <v>117</v>
          </cell>
          <cell r="H16" t="str">
            <v>赵云川</v>
          </cell>
          <cell r="I16">
            <v>92.5</v>
          </cell>
          <cell r="J16" t="str">
            <v>张翠莲</v>
          </cell>
          <cell r="K16">
            <v>66</v>
          </cell>
          <cell r="L16" t="str">
            <v>纪春权</v>
          </cell>
          <cell r="M16">
            <v>68</v>
          </cell>
          <cell r="N16" t="str">
            <v>勾中文</v>
          </cell>
          <cell r="O16">
            <v>55</v>
          </cell>
          <cell r="P16" t="str">
            <v>邓倩</v>
          </cell>
        </row>
        <row r="17">
          <cell r="A17" t="str">
            <v>513422200204253624</v>
          </cell>
          <cell r="B17" t="str">
            <v>1</v>
          </cell>
          <cell r="C17" t="str">
            <v>王兴萍</v>
          </cell>
          <cell r="D17">
            <v>485</v>
          </cell>
          <cell r="E17">
            <v>103</v>
          </cell>
          <cell r="F17" t="str">
            <v>格绒燚西</v>
          </cell>
          <cell r="G17">
            <v>96</v>
          </cell>
          <cell r="H17" t="str">
            <v>马俊</v>
          </cell>
          <cell r="I17">
            <v>91</v>
          </cell>
          <cell r="J17" t="str">
            <v>拉初</v>
          </cell>
          <cell r="K17">
            <v>73</v>
          </cell>
          <cell r="L17" t="str">
            <v>纪春权</v>
          </cell>
          <cell r="M17">
            <v>71</v>
          </cell>
          <cell r="N17" t="str">
            <v>杨琴</v>
          </cell>
          <cell r="O17">
            <v>51</v>
          </cell>
          <cell r="P17" t="str">
            <v>邓倩</v>
          </cell>
        </row>
        <row r="18">
          <cell r="A18" t="str">
            <v>51342220010622212X</v>
          </cell>
          <cell r="B18" t="str">
            <v>1</v>
          </cell>
          <cell r="C18" t="str">
            <v>吕超</v>
          </cell>
          <cell r="D18">
            <v>482</v>
          </cell>
          <cell r="E18">
            <v>92</v>
          </cell>
          <cell r="F18" t="str">
            <v>格绒燚西</v>
          </cell>
          <cell r="G18">
            <v>126</v>
          </cell>
          <cell r="H18" t="str">
            <v>马俊</v>
          </cell>
          <cell r="I18">
            <v>73</v>
          </cell>
          <cell r="J18" t="str">
            <v>拉初</v>
          </cell>
          <cell r="K18">
            <v>68</v>
          </cell>
          <cell r="L18" t="str">
            <v>纪春权</v>
          </cell>
          <cell r="M18">
            <v>60</v>
          </cell>
          <cell r="N18" t="str">
            <v>杨琴</v>
          </cell>
          <cell r="O18">
            <v>63</v>
          </cell>
          <cell r="P18" t="str">
            <v>邓倩</v>
          </cell>
        </row>
        <row r="19">
          <cell r="A19" t="str">
            <v>513422200205254629</v>
          </cell>
          <cell r="B19" t="str">
            <v>1</v>
          </cell>
          <cell r="C19" t="str">
            <v>尔歪莫</v>
          </cell>
          <cell r="D19">
            <v>481</v>
          </cell>
          <cell r="E19">
            <v>97</v>
          </cell>
          <cell r="F19" t="str">
            <v>格绒燚西</v>
          </cell>
          <cell r="G19">
            <v>86</v>
          </cell>
          <cell r="H19" t="str">
            <v>马俊</v>
          </cell>
          <cell r="I19">
            <v>100</v>
          </cell>
          <cell r="J19" t="str">
            <v>拉初</v>
          </cell>
          <cell r="K19">
            <v>73</v>
          </cell>
          <cell r="L19" t="str">
            <v>纪春权</v>
          </cell>
          <cell r="M19">
            <v>68</v>
          </cell>
          <cell r="N19" t="str">
            <v>杨琴</v>
          </cell>
          <cell r="O19">
            <v>57</v>
          </cell>
          <cell r="P19" t="str">
            <v>邓倩</v>
          </cell>
        </row>
        <row r="20">
          <cell r="A20" t="str">
            <v>513422200103134220</v>
          </cell>
          <cell r="B20" t="str">
            <v>1</v>
          </cell>
          <cell r="C20" t="str">
            <v>次仁央宗</v>
          </cell>
          <cell r="D20">
            <v>479</v>
          </cell>
          <cell r="E20">
            <v>82</v>
          </cell>
          <cell r="F20" t="str">
            <v>格绒燚西</v>
          </cell>
          <cell r="G20">
            <v>105</v>
          </cell>
          <cell r="H20" t="str">
            <v>马俊</v>
          </cell>
          <cell r="I20">
            <v>112</v>
          </cell>
          <cell r="J20" t="str">
            <v>拉初</v>
          </cell>
          <cell r="K20">
            <v>72</v>
          </cell>
          <cell r="L20" t="str">
            <v>纪春权</v>
          </cell>
          <cell r="M20">
            <v>60</v>
          </cell>
          <cell r="N20" t="str">
            <v>杨琴</v>
          </cell>
          <cell r="O20">
            <v>48</v>
          </cell>
          <cell r="P20" t="str">
            <v>邓倩</v>
          </cell>
        </row>
        <row r="21">
          <cell r="A21" t="str">
            <v>513422200308034813</v>
          </cell>
          <cell r="B21" t="str">
            <v>1</v>
          </cell>
          <cell r="C21" t="str">
            <v>鲁绒次仁</v>
          </cell>
          <cell r="D21">
            <v>478.5</v>
          </cell>
          <cell r="E21">
            <v>84</v>
          </cell>
          <cell r="F21" t="str">
            <v>格绒燚西</v>
          </cell>
          <cell r="G21">
            <v>111</v>
          </cell>
          <cell r="H21" t="str">
            <v>马俊</v>
          </cell>
          <cell r="I21">
            <v>95.5</v>
          </cell>
          <cell r="J21" t="str">
            <v>拉初</v>
          </cell>
          <cell r="K21">
            <v>78</v>
          </cell>
          <cell r="L21" t="str">
            <v>纪春权</v>
          </cell>
          <cell r="M21">
            <v>67</v>
          </cell>
          <cell r="N21" t="str">
            <v>杨琴</v>
          </cell>
          <cell r="O21">
            <v>43</v>
          </cell>
          <cell r="P21" t="str">
            <v>邓倩</v>
          </cell>
        </row>
        <row r="22">
          <cell r="A22" t="str">
            <v>513422200403022925</v>
          </cell>
          <cell r="B22" t="str">
            <v>1</v>
          </cell>
          <cell r="C22" t="str">
            <v>邱明明</v>
          </cell>
          <cell r="D22">
            <v>474.5</v>
          </cell>
          <cell r="E22">
            <v>97</v>
          </cell>
          <cell r="F22" t="str">
            <v>格绒燚西</v>
          </cell>
          <cell r="G22">
            <v>80</v>
          </cell>
          <cell r="H22" t="str">
            <v>马俊</v>
          </cell>
          <cell r="I22">
            <v>108.5</v>
          </cell>
          <cell r="J22" t="str">
            <v>拉初</v>
          </cell>
          <cell r="K22">
            <v>65</v>
          </cell>
          <cell r="L22" t="str">
            <v>纪春权</v>
          </cell>
          <cell r="M22">
            <v>72</v>
          </cell>
          <cell r="N22" t="str">
            <v>杨琴</v>
          </cell>
          <cell r="O22">
            <v>52</v>
          </cell>
          <cell r="P22" t="str">
            <v>邓倩</v>
          </cell>
        </row>
        <row r="23">
          <cell r="A23" t="str">
            <v>513422200309032924</v>
          </cell>
          <cell r="B23" t="str">
            <v>1</v>
          </cell>
          <cell r="C23" t="str">
            <v>王七斤莫</v>
          </cell>
          <cell r="D23">
            <v>473.5</v>
          </cell>
          <cell r="E23">
            <v>87</v>
          </cell>
          <cell r="F23" t="str">
            <v>格绒燚西</v>
          </cell>
          <cell r="G23">
            <v>98</v>
          </cell>
          <cell r="H23" t="str">
            <v>马俊</v>
          </cell>
          <cell r="I23">
            <v>96.5</v>
          </cell>
          <cell r="J23" t="str">
            <v>拉初</v>
          </cell>
          <cell r="K23">
            <v>75</v>
          </cell>
          <cell r="L23" t="str">
            <v>纪春权</v>
          </cell>
          <cell r="M23">
            <v>66</v>
          </cell>
          <cell r="N23" t="str">
            <v>杨琴</v>
          </cell>
          <cell r="O23">
            <v>51</v>
          </cell>
          <cell r="P23" t="str">
            <v>邓倩</v>
          </cell>
        </row>
        <row r="24">
          <cell r="A24" t="str">
            <v>51342220021118601X</v>
          </cell>
          <cell r="B24" t="str">
            <v>1</v>
          </cell>
          <cell r="C24" t="str">
            <v>次尔扎西</v>
          </cell>
          <cell r="D24">
            <v>473</v>
          </cell>
          <cell r="E24">
            <v>88</v>
          </cell>
          <cell r="F24" t="str">
            <v>格绒燚西</v>
          </cell>
          <cell r="G24">
            <v>131</v>
          </cell>
          <cell r="H24" t="str">
            <v>马俊</v>
          </cell>
          <cell r="I24">
            <v>97</v>
          </cell>
          <cell r="J24" t="str">
            <v>拉初</v>
          </cell>
          <cell r="K24">
            <v>61</v>
          </cell>
          <cell r="L24" t="str">
            <v>纪春权</v>
          </cell>
          <cell r="M24">
            <v>55</v>
          </cell>
          <cell r="N24" t="str">
            <v>杨琴</v>
          </cell>
          <cell r="O24">
            <v>41</v>
          </cell>
          <cell r="P24" t="str">
            <v>邓倩</v>
          </cell>
        </row>
        <row r="25">
          <cell r="A25" t="str">
            <v>51342220040628172X</v>
          </cell>
          <cell r="B25" t="str">
            <v>4</v>
          </cell>
          <cell r="C25" t="str">
            <v>忠勇次尔</v>
          </cell>
          <cell r="D25">
            <v>472.5</v>
          </cell>
          <cell r="E25">
            <v>85</v>
          </cell>
          <cell r="F25" t="str">
            <v>周菊明</v>
          </cell>
          <cell r="G25">
            <v>97</v>
          </cell>
          <cell r="H25" t="str">
            <v>王江</v>
          </cell>
          <cell r="I25">
            <v>92.5</v>
          </cell>
          <cell r="J25" t="str">
            <v>张翠莲</v>
          </cell>
          <cell r="K25">
            <v>69</v>
          </cell>
          <cell r="L25" t="str">
            <v>马巫各</v>
          </cell>
          <cell r="M25">
            <v>71</v>
          </cell>
          <cell r="N25" t="str">
            <v>杨琴</v>
          </cell>
          <cell r="O25">
            <v>58</v>
          </cell>
          <cell r="P25" t="str">
            <v>胡柔殳</v>
          </cell>
        </row>
        <row r="26">
          <cell r="A26" t="str">
            <v>513422200403061318</v>
          </cell>
          <cell r="B26" t="str">
            <v>1</v>
          </cell>
          <cell r="C26" t="str">
            <v>苟顺华</v>
          </cell>
          <cell r="D26">
            <v>471.5</v>
          </cell>
          <cell r="E26">
            <v>93</v>
          </cell>
          <cell r="F26" t="str">
            <v>格绒燚西</v>
          </cell>
          <cell r="G26">
            <v>100</v>
          </cell>
          <cell r="H26" t="str">
            <v>马俊</v>
          </cell>
          <cell r="I26">
            <v>81.5</v>
          </cell>
          <cell r="J26" t="str">
            <v>拉初</v>
          </cell>
          <cell r="K26">
            <v>65</v>
          </cell>
          <cell r="L26" t="str">
            <v>纪春权</v>
          </cell>
          <cell r="M26">
            <v>75</v>
          </cell>
          <cell r="N26" t="str">
            <v>杨琴</v>
          </cell>
          <cell r="O26">
            <v>57</v>
          </cell>
          <cell r="P26" t="str">
            <v>邓倩</v>
          </cell>
        </row>
        <row r="27">
          <cell r="A27" t="str">
            <v>513422200112070919</v>
          </cell>
          <cell r="B27" t="str">
            <v>1</v>
          </cell>
          <cell r="C27" t="str">
            <v>苏你哈</v>
          </cell>
          <cell r="D27">
            <v>469</v>
          </cell>
          <cell r="E27">
            <v>84</v>
          </cell>
          <cell r="F27" t="str">
            <v>格绒燚西</v>
          </cell>
          <cell r="G27">
            <v>109</v>
          </cell>
          <cell r="H27" t="str">
            <v>马俊</v>
          </cell>
          <cell r="I27">
            <v>82</v>
          </cell>
          <cell r="J27" t="str">
            <v>拉初</v>
          </cell>
          <cell r="K27">
            <v>64</v>
          </cell>
          <cell r="L27" t="str">
            <v>纪春权</v>
          </cell>
          <cell r="M27">
            <v>71</v>
          </cell>
          <cell r="N27" t="str">
            <v>杨琴</v>
          </cell>
          <cell r="O27">
            <v>59</v>
          </cell>
          <cell r="P27" t="str">
            <v>邓倩</v>
          </cell>
        </row>
        <row r="28">
          <cell r="A28" t="str">
            <v>513422200312260311</v>
          </cell>
          <cell r="B28" t="str">
            <v>2</v>
          </cell>
          <cell r="C28" t="str">
            <v>王正才</v>
          </cell>
          <cell r="D28">
            <v>466</v>
          </cell>
          <cell r="E28">
            <v>98</v>
          </cell>
          <cell r="F28" t="str">
            <v>格绒燚西</v>
          </cell>
          <cell r="G28">
            <v>117</v>
          </cell>
          <cell r="H28" t="str">
            <v>王江</v>
          </cell>
          <cell r="I28">
            <v>60</v>
          </cell>
          <cell r="J28" t="str">
            <v>陈强</v>
          </cell>
          <cell r="K28">
            <v>69</v>
          </cell>
          <cell r="L28" t="str">
            <v>吴文艺</v>
          </cell>
          <cell r="M28">
            <v>71</v>
          </cell>
          <cell r="N28" t="str">
            <v>勾中文</v>
          </cell>
          <cell r="O28">
            <v>51</v>
          </cell>
          <cell r="P28" t="str">
            <v>邓倩</v>
          </cell>
        </row>
        <row r="29">
          <cell r="A29" t="str">
            <v>513422200304075423</v>
          </cell>
          <cell r="B29" t="str">
            <v>1</v>
          </cell>
          <cell r="C29" t="str">
            <v>康珠次姆</v>
          </cell>
          <cell r="D29">
            <v>463.5</v>
          </cell>
          <cell r="E29">
            <v>89</v>
          </cell>
          <cell r="F29" t="str">
            <v>格绒燚西</v>
          </cell>
          <cell r="G29">
            <v>104</v>
          </cell>
          <cell r="H29" t="str">
            <v>马俊</v>
          </cell>
          <cell r="I29">
            <v>83.5</v>
          </cell>
          <cell r="J29" t="str">
            <v>拉初</v>
          </cell>
          <cell r="K29">
            <v>71</v>
          </cell>
          <cell r="L29" t="str">
            <v>纪春权</v>
          </cell>
          <cell r="M29">
            <v>71</v>
          </cell>
          <cell r="N29" t="str">
            <v>杨琴</v>
          </cell>
          <cell r="O29">
            <v>45</v>
          </cell>
          <cell r="P29" t="str">
            <v>邓倩</v>
          </cell>
        </row>
        <row r="30">
          <cell r="A30" t="str">
            <v>513422200311151914</v>
          </cell>
          <cell r="B30" t="str">
            <v>2</v>
          </cell>
          <cell r="C30" t="str">
            <v>伍辉</v>
          </cell>
          <cell r="D30">
            <v>463.5</v>
          </cell>
          <cell r="E30">
            <v>89</v>
          </cell>
          <cell r="F30" t="str">
            <v>格绒燚西</v>
          </cell>
          <cell r="G30">
            <v>117</v>
          </cell>
          <cell r="H30" t="str">
            <v>王江</v>
          </cell>
          <cell r="I30">
            <v>90.5</v>
          </cell>
          <cell r="J30" t="str">
            <v>陈强</v>
          </cell>
          <cell r="K30">
            <v>55</v>
          </cell>
          <cell r="L30" t="str">
            <v>吴文艺</v>
          </cell>
          <cell r="M30">
            <v>60</v>
          </cell>
          <cell r="N30" t="str">
            <v>勾中文</v>
          </cell>
          <cell r="O30">
            <v>52</v>
          </cell>
          <cell r="P30" t="str">
            <v>邓倩</v>
          </cell>
        </row>
        <row r="31">
          <cell r="A31" t="str">
            <v>513422200310060017</v>
          </cell>
          <cell r="B31" t="str">
            <v>4</v>
          </cell>
          <cell r="C31" t="str">
            <v>马玉良</v>
          </cell>
          <cell r="D31">
            <v>463.5</v>
          </cell>
          <cell r="E31">
            <v>90</v>
          </cell>
          <cell r="F31" t="str">
            <v>周菊明</v>
          </cell>
          <cell r="G31">
            <v>108</v>
          </cell>
          <cell r="H31" t="str">
            <v>王江</v>
          </cell>
          <cell r="I31">
            <v>69.5</v>
          </cell>
          <cell r="J31" t="str">
            <v>张翠莲</v>
          </cell>
          <cell r="K31">
            <v>68</v>
          </cell>
          <cell r="L31" t="str">
            <v>马巫各</v>
          </cell>
          <cell r="M31">
            <v>72</v>
          </cell>
          <cell r="N31" t="str">
            <v>杨琴</v>
          </cell>
          <cell r="O31">
            <v>56</v>
          </cell>
          <cell r="P31" t="str">
            <v>胡柔殳</v>
          </cell>
        </row>
        <row r="32">
          <cell r="A32" t="str">
            <v>513422200102066828</v>
          </cell>
          <cell r="B32" t="str">
            <v>2</v>
          </cell>
          <cell r="C32" t="str">
            <v>韩琴琴</v>
          </cell>
          <cell r="D32">
            <v>462.5</v>
          </cell>
          <cell r="E32">
            <v>98</v>
          </cell>
          <cell r="F32" t="str">
            <v>格绒燚西</v>
          </cell>
          <cell r="G32">
            <v>92</v>
          </cell>
          <cell r="H32" t="str">
            <v>王江</v>
          </cell>
          <cell r="I32">
            <v>80.5</v>
          </cell>
          <cell r="J32" t="str">
            <v>陈强</v>
          </cell>
          <cell r="K32">
            <v>77</v>
          </cell>
          <cell r="L32" t="str">
            <v>吴文艺</v>
          </cell>
          <cell r="M32">
            <v>71</v>
          </cell>
          <cell r="N32" t="str">
            <v>勾中文</v>
          </cell>
          <cell r="O32">
            <v>44</v>
          </cell>
          <cell r="P32" t="str">
            <v>邓倩</v>
          </cell>
        </row>
        <row r="33">
          <cell r="A33" t="str">
            <v>513422200109302926</v>
          </cell>
          <cell r="B33" t="str">
            <v>5</v>
          </cell>
          <cell r="C33" t="str">
            <v>沈幺明</v>
          </cell>
          <cell r="D33">
            <v>461.5</v>
          </cell>
          <cell r="E33">
            <v>91</v>
          </cell>
          <cell r="F33" t="str">
            <v>周菊明</v>
          </cell>
          <cell r="G33">
            <v>106</v>
          </cell>
          <cell r="H33" t="str">
            <v>赵云川</v>
          </cell>
          <cell r="I33">
            <v>82.5</v>
          </cell>
          <cell r="J33" t="str">
            <v>张翠莲</v>
          </cell>
          <cell r="K33">
            <v>78</v>
          </cell>
          <cell r="L33" t="str">
            <v>纪春权</v>
          </cell>
          <cell r="M33">
            <v>67</v>
          </cell>
          <cell r="N33" t="str">
            <v>勾中文</v>
          </cell>
          <cell r="O33">
            <v>37</v>
          </cell>
          <cell r="P33" t="str">
            <v>邓倩</v>
          </cell>
        </row>
        <row r="34">
          <cell r="A34" t="str">
            <v>513422200303094024</v>
          </cell>
          <cell r="B34" t="str">
            <v>1</v>
          </cell>
          <cell r="C34" t="str">
            <v>仁青玛</v>
          </cell>
          <cell r="D34">
            <v>461</v>
          </cell>
          <cell r="E34">
            <v>87</v>
          </cell>
          <cell r="F34" t="str">
            <v>格绒燚西</v>
          </cell>
          <cell r="G34">
            <v>83</v>
          </cell>
          <cell r="H34" t="str">
            <v>马俊</v>
          </cell>
          <cell r="I34">
            <v>107</v>
          </cell>
          <cell r="J34" t="str">
            <v>拉初</v>
          </cell>
          <cell r="K34">
            <v>68</v>
          </cell>
          <cell r="L34" t="str">
            <v>纪春权</v>
          </cell>
          <cell r="M34">
            <v>67</v>
          </cell>
          <cell r="N34" t="str">
            <v>杨琴</v>
          </cell>
          <cell r="O34">
            <v>49</v>
          </cell>
          <cell r="P34" t="str">
            <v>邓倩</v>
          </cell>
        </row>
        <row r="35">
          <cell r="A35" t="str">
            <v>513422200205071128</v>
          </cell>
          <cell r="B35" t="str">
            <v>5</v>
          </cell>
          <cell r="C35" t="str">
            <v>沈各各</v>
          </cell>
          <cell r="D35">
            <v>459</v>
          </cell>
          <cell r="E35">
            <v>95</v>
          </cell>
          <cell r="F35" t="str">
            <v>周菊明</v>
          </cell>
          <cell r="G35">
            <v>90</v>
          </cell>
          <cell r="H35" t="str">
            <v>赵云川</v>
          </cell>
          <cell r="I35">
            <v>90</v>
          </cell>
          <cell r="J35" t="str">
            <v>张翠莲</v>
          </cell>
          <cell r="K35">
            <v>64</v>
          </cell>
          <cell r="L35" t="str">
            <v>纪春权</v>
          </cell>
          <cell r="M35">
            <v>72</v>
          </cell>
          <cell r="N35" t="str">
            <v>勾中文</v>
          </cell>
          <cell r="O35">
            <v>48</v>
          </cell>
          <cell r="P35" t="str">
            <v>邓倩</v>
          </cell>
        </row>
        <row r="36">
          <cell r="A36" t="str">
            <v>513422200308130311</v>
          </cell>
          <cell r="B36" t="str">
            <v>1</v>
          </cell>
          <cell r="C36" t="str">
            <v>仁青扎西</v>
          </cell>
          <cell r="D36">
            <v>458.5</v>
          </cell>
          <cell r="E36">
            <v>83</v>
          </cell>
          <cell r="F36" t="str">
            <v>格绒燚西</v>
          </cell>
          <cell r="G36">
            <v>113</v>
          </cell>
          <cell r="H36" t="str">
            <v>马俊</v>
          </cell>
          <cell r="I36">
            <v>67.5</v>
          </cell>
          <cell r="J36" t="str">
            <v>拉初</v>
          </cell>
          <cell r="K36">
            <v>61</v>
          </cell>
          <cell r="L36" t="str">
            <v>纪春权</v>
          </cell>
          <cell r="M36">
            <v>76</v>
          </cell>
          <cell r="N36" t="str">
            <v>杨琴</v>
          </cell>
          <cell r="O36">
            <v>58</v>
          </cell>
          <cell r="P36" t="str">
            <v>邓倩</v>
          </cell>
        </row>
        <row r="37">
          <cell r="A37" t="str">
            <v>513422200105120025</v>
          </cell>
          <cell r="B37" t="str">
            <v>1</v>
          </cell>
          <cell r="C37" t="str">
            <v>马阿英莫</v>
          </cell>
          <cell r="D37">
            <v>458</v>
          </cell>
          <cell r="E37">
            <v>86</v>
          </cell>
          <cell r="F37" t="str">
            <v>格绒燚西</v>
          </cell>
          <cell r="G37">
            <v>80</v>
          </cell>
          <cell r="H37" t="str">
            <v>马俊</v>
          </cell>
          <cell r="I37">
            <v>101</v>
          </cell>
          <cell r="J37" t="str">
            <v>拉初</v>
          </cell>
          <cell r="K37">
            <v>66</v>
          </cell>
          <cell r="L37" t="str">
            <v>纪春权</v>
          </cell>
          <cell r="M37">
            <v>71</v>
          </cell>
          <cell r="N37" t="str">
            <v>杨琴</v>
          </cell>
          <cell r="O37">
            <v>54</v>
          </cell>
          <cell r="P37" t="str">
            <v>邓倩</v>
          </cell>
        </row>
        <row r="38">
          <cell r="A38" t="str">
            <v>513422200402215020</v>
          </cell>
          <cell r="B38" t="str">
            <v>4</v>
          </cell>
          <cell r="C38" t="str">
            <v>次尔拉初</v>
          </cell>
          <cell r="D38">
            <v>456.5</v>
          </cell>
          <cell r="E38">
            <v>80</v>
          </cell>
          <cell r="F38" t="str">
            <v>周菊明</v>
          </cell>
          <cell r="G38">
            <v>114</v>
          </cell>
          <cell r="H38" t="str">
            <v>王江</v>
          </cell>
          <cell r="I38">
            <v>88.5</v>
          </cell>
          <cell r="J38" t="str">
            <v>张翠莲</v>
          </cell>
          <cell r="K38">
            <v>71</v>
          </cell>
          <cell r="L38" t="str">
            <v>马巫各</v>
          </cell>
          <cell r="M38">
            <v>70</v>
          </cell>
          <cell r="N38" t="str">
            <v>杨琴</v>
          </cell>
          <cell r="O38">
            <v>33</v>
          </cell>
          <cell r="P38" t="str">
            <v>胡柔殳</v>
          </cell>
        </row>
        <row r="39">
          <cell r="A39" t="str">
            <v>513422200309166623</v>
          </cell>
          <cell r="B39" t="str">
            <v>1</v>
          </cell>
          <cell r="C39" t="str">
            <v>韩林美</v>
          </cell>
          <cell r="D39">
            <v>455.5</v>
          </cell>
          <cell r="E39">
            <v>93</v>
          </cell>
          <cell r="F39" t="str">
            <v>格绒燚西</v>
          </cell>
          <cell r="G39">
            <v>102</v>
          </cell>
          <cell r="H39" t="str">
            <v>马俊</v>
          </cell>
          <cell r="I39">
            <v>94.5</v>
          </cell>
          <cell r="J39" t="str">
            <v>拉初</v>
          </cell>
          <cell r="K39">
            <v>67</v>
          </cell>
          <cell r="L39" t="str">
            <v>纪春权</v>
          </cell>
          <cell r="M39">
            <v>51</v>
          </cell>
          <cell r="N39" t="str">
            <v>杨琴</v>
          </cell>
          <cell r="O39">
            <v>48</v>
          </cell>
          <cell r="P39" t="str">
            <v>邓倩</v>
          </cell>
        </row>
        <row r="40">
          <cell r="A40" t="str">
            <v>51342220000921382X</v>
          </cell>
          <cell r="B40" t="str">
            <v>1</v>
          </cell>
          <cell r="C40" t="str">
            <v>降初拉姆</v>
          </cell>
          <cell r="D40">
            <v>454</v>
          </cell>
          <cell r="E40">
            <v>88</v>
          </cell>
          <cell r="F40" t="str">
            <v>格绒燚西</v>
          </cell>
          <cell r="G40">
            <v>88</v>
          </cell>
          <cell r="H40" t="str">
            <v>马俊</v>
          </cell>
          <cell r="I40">
            <v>91</v>
          </cell>
          <cell r="J40" t="str">
            <v>拉初</v>
          </cell>
          <cell r="K40">
            <v>73</v>
          </cell>
          <cell r="L40" t="str">
            <v>纪春权</v>
          </cell>
          <cell r="M40">
            <v>62</v>
          </cell>
          <cell r="N40" t="str">
            <v>杨琴</v>
          </cell>
          <cell r="O40">
            <v>52</v>
          </cell>
          <cell r="P40" t="str">
            <v>邓倩</v>
          </cell>
        </row>
        <row r="41">
          <cell r="A41" t="str">
            <v>513422200509203820</v>
          </cell>
          <cell r="B41" t="str">
            <v>1</v>
          </cell>
          <cell r="C41" t="str">
            <v>扎西央青</v>
          </cell>
          <cell r="D41">
            <v>451</v>
          </cell>
          <cell r="E41">
            <v>77</v>
          </cell>
          <cell r="F41" t="str">
            <v>格绒燚西</v>
          </cell>
          <cell r="G41">
            <v>82</v>
          </cell>
          <cell r="H41" t="str">
            <v>马俊</v>
          </cell>
          <cell r="I41">
            <v>104</v>
          </cell>
          <cell r="J41" t="str">
            <v>拉初</v>
          </cell>
          <cell r="K41">
            <v>75</v>
          </cell>
          <cell r="L41" t="str">
            <v>纪春权</v>
          </cell>
          <cell r="M41">
            <v>65</v>
          </cell>
          <cell r="N41" t="str">
            <v>杨琴</v>
          </cell>
          <cell r="O41">
            <v>48</v>
          </cell>
          <cell r="P41" t="str">
            <v>邓倩</v>
          </cell>
        </row>
        <row r="42">
          <cell r="A42" t="str">
            <v>513422200406156021</v>
          </cell>
          <cell r="B42" t="str">
            <v>1</v>
          </cell>
          <cell r="C42" t="str">
            <v>卓玛娜姆</v>
          </cell>
          <cell r="D42">
            <v>448</v>
          </cell>
          <cell r="E42">
            <v>89</v>
          </cell>
          <cell r="F42" t="str">
            <v>格绒燚西</v>
          </cell>
          <cell r="G42">
            <v>80</v>
          </cell>
          <cell r="H42" t="str">
            <v>马俊</v>
          </cell>
          <cell r="I42">
            <v>91</v>
          </cell>
          <cell r="J42" t="str">
            <v>拉初</v>
          </cell>
          <cell r="K42">
            <v>70</v>
          </cell>
          <cell r="L42" t="str">
            <v>纪春权</v>
          </cell>
          <cell r="M42">
            <v>74</v>
          </cell>
          <cell r="N42" t="str">
            <v>杨琴</v>
          </cell>
          <cell r="O42">
            <v>44</v>
          </cell>
          <cell r="P42" t="str">
            <v>邓倩</v>
          </cell>
        </row>
        <row r="43">
          <cell r="A43" t="str">
            <v>513422200302122126</v>
          </cell>
          <cell r="B43" t="str">
            <v>1</v>
          </cell>
          <cell r="C43" t="str">
            <v>吕林明</v>
          </cell>
          <cell r="D43">
            <v>446.5</v>
          </cell>
          <cell r="E43">
            <v>84</v>
          </cell>
          <cell r="F43" t="str">
            <v>格绒燚西</v>
          </cell>
          <cell r="G43">
            <v>96</v>
          </cell>
          <cell r="H43" t="str">
            <v>马俊</v>
          </cell>
          <cell r="I43">
            <v>88.5</v>
          </cell>
          <cell r="J43" t="str">
            <v>拉初</v>
          </cell>
          <cell r="K43">
            <v>72</v>
          </cell>
          <cell r="L43" t="str">
            <v>纪春权</v>
          </cell>
          <cell r="M43">
            <v>60</v>
          </cell>
          <cell r="N43" t="str">
            <v>杨琴</v>
          </cell>
          <cell r="O43">
            <v>46</v>
          </cell>
          <cell r="P43" t="str">
            <v>邓倩</v>
          </cell>
        </row>
        <row r="44">
          <cell r="A44" t="str">
            <v>513422200406130323</v>
          </cell>
          <cell r="B44" t="str">
            <v>4</v>
          </cell>
          <cell r="C44" t="str">
            <v>旦珠拉初</v>
          </cell>
          <cell r="D44">
            <v>444.5</v>
          </cell>
          <cell r="E44">
            <v>96</v>
          </cell>
          <cell r="F44" t="str">
            <v>周菊明</v>
          </cell>
          <cell r="G44">
            <v>88</v>
          </cell>
          <cell r="H44" t="str">
            <v>王江</v>
          </cell>
          <cell r="I44">
            <v>90.5</v>
          </cell>
          <cell r="J44" t="str">
            <v>张翠莲</v>
          </cell>
          <cell r="K44">
            <v>67</v>
          </cell>
          <cell r="L44" t="str">
            <v>马巫各</v>
          </cell>
          <cell r="M44">
            <v>73</v>
          </cell>
          <cell r="N44" t="str">
            <v>杨琴</v>
          </cell>
          <cell r="O44">
            <v>30</v>
          </cell>
          <cell r="P44" t="str">
            <v>胡柔殳</v>
          </cell>
        </row>
        <row r="45">
          <cell r="A45" t="str">
            <v>513422200405071712</v>
          </cell>
          <cell r="B45" t="str">
            <v>3</v>
          </cell>
          <cell r="C45" t="str">
            <v>何林</v>
          </cell>
          <cell r="D45">
            <v>444.5</v>
          </cell>
          <cell r="E45">
            <v>81</v>
          </cell>
          <cell r="F45" t="str">
            <v>岳子琦</v>
          </cell>
          <cell r="G45">
            <v>111</v>
          </cell>
          <cell r="H45" t="str">
            <v>马俊</v>
          </cell>
          <cell r="I45">
            <v>40.5</v>
          </cell>
          <cell r="J45" t="str">
            <v>陈强</v>
          </cell>
          <cell r="K45">
            <v>72</v>
          </cell>
          <cell r="L45" t="str">
            <v>吴文艺</v>
          </cell>
          <cell r="M45">
            <v>79</v>
          </cell>
          <cell r="N45" t="str">
            <v>勾中文</v>
          </cell>
          <cell r="O45">
            <v>61</v>
          </cell>
          <cell r="P45" t="str">
            <v>胡柔殳</v>
          </cell>
        </row>
        <row r="46">
          <cell r="A46" t="str">
            <v>513422200105076810</v>
          </cell>
          <cell r="B46" t="str">
            <v>3</v>
          </cell>
          <cell r="C46" t="str">
            <v>董小青</v>
          </cell>
          <cell r="D46">
            <v>444.5</v>
          </cell>
          <cell r="E46">
            <v>83</v>
          </cell>
          <cell r="F46" t="str">
            <v>岳子琦</v>
          </cell>
          <cell r="G46">
            <v>109</v>
          </cell>
          <cell r="H46" t="str">
            <v>马俊</v>
          </cell>
          <cell r="I46">
            <v>50.5</v>
          </cell>
          <cell r="J46" t="str">
            <v>陈强</v>
          </cell>
          <cell r="K46">
            <v>77</v>
          </cell>
          <cell r="L46" t="str">
            <v>吴文艺</v>
          </cell>
          <cell r="M46">
            <v>66</v>
          </cell>
          <cell r="N46" t="str">
            <v>勾中文</v>
          </cell>
          <cell r="O46">
            <v>59</v>
          </cell>
          <cell r="P46" t="str">
            <v>胡柔殳</v>
          </cell>
        </row>
        <row r="47">
          <cell r="A47" t="str">
            <v>513422199611063822</v>
          </cell>
          <cell r="B47" t="str">
            <v>5</v>
          </cell>
          <cell r="C47" t="str">
            <v>罗伍呷</v>
          </cell>
          <cell r="D47">
            <v>444</v>
          </cell>
          <cell r="E47">
            <v>102</v>
          </cell>
          <cell r="F47" t="str">
            <v>周菊明</v>
          </cell>
          <cell r="G47">
            <v>82</v>
          </cell>
          <cell r="H47" t="str">
            <v>赵云川</v>
          </cell>
          <cell r="I47">
            <v>89</v>
          </cell>
          <cell r="J47" t="str">
            <v>张翠莲</v>
          </cell>
          <cell r="K47">
            <v>62</v>
          </cell>
          <cell r="L47" t="str">
            <v>纪春权</v>
          </cell>
          <cell r="M47">
            <v>71</v>
          </cell>
          <cell r="N47" t="str">
            <v>勾中文</v>
          </cell>
          <cell r="O47">
            <v>38</v>
          </cell>
          <cell r="P47" t="str">
            <v>邓倩</v>
          </cell>
        </row>
        <row r="48">
          <cell r="A48" t="str">
            <v>513422200301093618</v>
          </cell>
          <cell r="B48" t="str">
            <v>4</v>
          </cell>
          <cell r="C48" t="str">
            <v>丁保军</v>
          </cell>
          <cell r="D48">
            <v>443.5</v>
          </cell>
          <cell r="E48">
            <v>92</v>
          </cell>
          <cell r="F48" t="str">
            <v>周菊明</v>
          </cell>
          <cell r="G48">
            <v>103</v>
          </cell>
          <cell r="H48" t="str">
            <v>王江</v>
          </cell>
          <cell r="I48">
            <v>63.5</v>
          </cell>
          <cell r="J48" t="str">
            <v>张翠莲</v>
          </cell>
          <cell r="K48">
            <v>62</v>
          </cell>
          <cell r="L48" t="str">
            <v>马巫各</v>
          </cell>
          <cell r="M48">
            <v>65</v>
          </cell>
          <cell r="N48" t="str">
            <v>杨琴</v>
          </cell>
          <cell r="O48">
            <v>58</v>
          </cell>
          <cell r="P48" t="str">
            <v>胡柔殳</v>
          </cell>
        </row>
        <row r="49">
          <cell r="A49" t="str">
            <v>513422200103162512</v>
          </cell>
          <cell r="B49" t="str">
            <v>4</v>
          </cell>
          <cell r="C49" t="str">
            <v>熊小龙</v>
          </cell>
          <cell r="D49">
            <v>443</v>
          </cell>
          <cell r="E49">
            <v>94</v>
          </cell>
          <cell r="F49" t="str">
            <v>周菊明</v>
          </cell>
          <cell r="G49">
            <v>95</v>
          </cell>
          <cell r="H49" t="str">
            <v>王江</v>
          </cell>
          <cell r="I49">
            <v>57</v>
          </cell>
          <cell r="J49" t="str">
            <v>张翠莲</v>
          </cell>
          <cell r="K49">
            <v>65</v>
          </cell>
          <cell r="L49" t="str">
            <v>马巫各</v>
          </cell>
          <cell r="M49">
            <v>70</v>
          </cell>
          <cell r="N49" t="str">
            <v>杨琴</v>
          </cell>
          <cell r="O49">
            <v>62</v>
          </cell>
          <cell r="P49" t="str">
            <v>胡柔殳</v>
          </cell>
        </row>
        <row r="50">
          <cell r="A50" t="str">
            <v>513422200403156624</v>
          </cell>
          <cell r="B50" t="str">
            <v>4</v>
          </cell>
          <cell r="C50" t="str">
            <v>马子落</v>
          </cell>
          <cell r="D50">
            <v>442.5</v>
          </cell>
          <cell r="E50">
            <v>87</v>
          </cell>
          <cell r="F50" t="str">
            <v>周菊明</v>
          </cell>
          <cell r="G50">
            <v>93</v>
          </cell>
          <cell r="H50" t="str">
            <v>王江</v>
          </cell>
          <cell r="I50">
            <v>82.5</v>
          </cell>
          <cell r="J50" t="str">
            <v>张翠莲</v>
          </cell>
          <cell r="K50">
            <v>59</v>
          </cell>
          <cell r="L50" t="str">
            <v>马巫各</v>
          </cell>
          <cell r="M50">
            <v>72</v>
          </cell>
          <cell r="N50" t="str">
            <v>杨琴</v>
          </cell>
          <cell r="O50">
            <v>49</v>
          </cell>
          <cell r="P50" t="str">
            <v>胡柔殳</v>
          </cell>
        </row>
        <row r="51">
          <cell r="A51" t="str">
            <v>51342220040413542X</v>
          </cell>
          <cell r="B51" t="str">
            <v>2</v>
          </cell>
          <cell r="C51" t="str">
            <v>刘玉珍</v>
          </cell>
          <cell r="D51">
            <v>442</v>
          </cell>
          <cell r="E51">
            <v>83</v>
          </cell>
          <cell r="F51" t="str">
            <v>格绒燚西</v>
          </cell>
          <cell r="G51">
            <v>108</v>
          </cell>
          <cell r="H51" t="str">
            <v>王江</v>
          </cell>
          <cell r="I51">
            <v>85</v>
          </cell>
          <cell r="J51" t="str">
            <v>陈强</v>
          </cell>
          <cell r="K51">
            <v>65</v>
          </cell>
          <cell r="L51" t="str">
            <v>吴文艺</v>
          </cell>
          <cell r="M51">
            <v>62</v>
          </cell>
          <cell r="N51" t="str">
            <v>勾中文</v>
          </cell>
          <cell r="O51">
            <v>39</v>
          </cell>
          <cell r="P51" t="str">
            <v>邓倩</v>
          </cell>
        </row>
        <row r="52">
          <cell r="A52" t="str">
            <v>513422200412112121</v>
          </cell>
          <cell r="B52" t="str">
            <v>1</v>
          </cell>
          <cell r="C52" t="str">
            <v>次里祝玛</v>
          </cell>
          <cell r="D52">
            <v>441.5</v>
          </cell>
          <cell r="E52">
            <v>88</v>
          </cell>
          <cell r="F52" t="str">
            <v>格绒燚西</v>
          </cell>
          <cell r="G52">
            <v>84</v>
          </cell>
          <cell r="H52" t="str">
            <v>马俊</v>
          </cell>
          <cell r="I52">
            <v>105.5</v>
          </cell>
          <cell r="J52" t="str">
            <v>拉初</v>
          </cell>
          <cell r="K52">
            <v>72</v>
          </cell>
          <cell r="L52" t="str">
            <v>纪春权</v>
          </cell>
          <cell r="M52">
            <v>66</v>
          </cell>
          <cell r="N52" t="str">
            <v>杨琴</v>
          </cell>
          <cell r="O52">
            <v>26</v>
          </cell>
          <cell r="P52" t="str">
            <v>邓倩</v>
          </cell>
        </row>
        <row r="53">
          <cell r="A53" t="str">
            <v>513422200303081928</v>
          </cell>
          <cell r="B53" t="str">
            <v>1</v>
          </cell>
          <cell r="C53" t="str">
            <v>何珍</v>
          </cell>
          <cell r="D53">
            <v>441.5</v>
          </cell>
          <cell r="E53">
            <v>88</v>
          </cell>
          <cell r="F53" t="str">
            <v>格绒燚西</v>
          </cell>
          <cell r="G53">
            <v>79</v>
          </cell>
          <cell r="H53" t="str">
            <v>马俊</v>
          </cell>
          <cell r="I53">
            <v>118.5</v>
          </cell>
          <cell r="J53" t="str">
            <v>拉初</v>
          </cell>
          <cell r="K53">
            <v>57</v>
          </cell>
          <cell r="L53" t="str">
            <v>纪春权</v>
          </cell>
          <cell r="M53">
            <v>64</v>
          </cell>
          <cell r="N53" t="str">
            <v>杨琴</v>
          </cell>
          <cell r="O53">
            <v>35</v>
          </cell>
          <cell r="P53" t="str">
            <v>邓倩</v>
          </cell>
        </row>
        <row r="54">
          <cell r="A54" t="str">
            <v>513422200502285034</v>
          </cell>
          <cell r="B54" t="str">
            <v>4</v>
          </cell>
          <cell r="C54" t="str">
            <v>夏拉</v>
          </cell>
          <cell r="D54">
            <v>441</v>
          </cell>
          <cell r="E54">
            <v>89</v>
          </cell>
          <cell r="F54" t="str">
            <v>周菊明</v>
          </cell>
          <cell r="G54">
            <v>122</v>
          </cell>
          <cell r="H54" t="str">
            <v>王江</v>
          </cell>
          <cell r="I54">
            <v>54</v>
          </cell>
          <cell r="J54" t="str">
            <v>张翠莲</v>
          </cell>
          <cell r="K54">
            <v>60</v>
          </cell>
          <cell r="L54" t="str">
            <v>马巫各</v>
          </cell>
          <cell r="M54">
            <v>61</v>
          </cell>
          <cell r="N54" t="str">
            <v>杨琴</v>
          </cell>
          <cell r="O54">
            <v>55</v>
          </cell>
          <cell r="P54" t="str">
            <v>胡柔殳</v>
          </cell>
        </row>
        <row r="55">
          <cell r="A55" t="str">
            <v>513422200502081322</v>
          </cell>
          <cell r="B55" t="str">
            <v>1</v>
          </cell>
          <cell r="C55" t="str">
            <v>沈子呷</v>
          </cell>
          <cell r="D55">
            <v>440</v>
          </cell>
          <cell r="E55">
            <v>72</v>
          </cell>
          <cell r="F55" t="str">
            <v>格绒燚西</v>
          </cell>
          <cell r="G55">
            <v>87</v>
          </cell>
          <cell r="H55" t="str">
            <v>马俊</v>
          </cell>
          <cell r="I55">
            <v>108</v>
          </cell>
          <cell r="J55" t="str">
            <v>拉初</v>
          </cell>
          <cell r="K55">
            <v>76</v>
          </cell>
          <cell r="L55" t="str">
            <v>纪春权</v>
          </cell>
          <cell r="M55">
            <v>63</v>
          </cell>
          <cell r="N55" t="str">
            <v>杨琴</v>
          </cell>
          <cell r="O55">
            <v>34</v>
          </cell>
          <cell r="P55" t="str">
            <v>邓倩</v>
          </cell>
        </row>
        <row r="56">
          <cell r="A56" t="str">
            <v>513422200402016013</v>
          </cell>
          <cell r="B56" t="str">
            <v>1</v>
          </cell>
          <cell r="C56" t="str">
            <v>扎什尼玛</v>
          </cell>
          <cell r="D56">
            <v>439.5</v>
          </cell>
          <cell r="E56">
            <v>89</v>
          </cell>
          <cell r="F56" t="str">
            <v>格绒燚西</v>
          </cell>
          <cell r="G56">
            <v>98</v>
          </cell>
          <cell r="H56" t="str">
            <v>马俊</v>
          </cell>
          <cell r="I56">
            <v>71.5</v>
          </cell>
          <cell r="J56" t="str">
            <v>拉初</v>
          </cell>
          <cell r="K56">
            <v>68</v>
          </cell>
          <cell r="L56" t="str">
            <v>纪春权</v>
          </cell>
          <cell r="M56">
            <v>72</v>
          </cell>
          <cell r="N56" t="str">
            <v>杨琴</v>
          </cell>
          <cell r="O56">
            <v>41</v>
          </cell>
          <cell r="P56" t="str">
            <v>邓倩</v>
          </cell>
        </row>
        <row r="57">
          <cell r="A57" t="str">
            <v>513422200306106422</v>
          </cell>
          <cell r="B57" t="str">
            <v>1</v>
          </cell>
          <cell r="C57" t="str">
            <v>仁青其珍</v>
          </cell>
          <cell r="D57">
            <v>438.5</v>
          </cell>
          <cell r="E57">
            <v>77</v>
          </cell>
          <cell r="F57" t="str">
            <v>格绒燚西</v>
          </cell>
          <cell r="G57">
            <v>90</v>
          </cell>
          <cell r="H57" t="str">
            <v>马俊</v>
          </cell>
          <cell r="I57">
            <v>87.5</v>
          </cell>
          <cell r="J57" t="str">
            <v>拉初</v>
          </cell>
          <cell r="K57">
            <v>69</v>
          </cell>
          <cell r="L57" t="str">
            <v>纪春权</v>
          </cell>
          <cell r="M57">
            <v>71</v>
          </cell>
          <cell r="N57" t="str">
            <v>杨琴</v>
          </cell>
          <cell r="O57">
            <v>44</v>
          </cell>
          <cell r="P57" t="str">
            <v>邓倩</v>
          </cell>
        </row>
        <row r="58">
          <cell r="A58" t="str">
            <v>513422200406101514</v>
          </cell>
          <cell r="B58" t="str">
            <v>2</v>
          </cell>
          <cell r="C58" t="str">
            <v>吕拉龙</v>
          </cell>
          <cell r="D58">
            <v>438.5</v>
          </cell>
          <cell r="E58">
            <v>88</v>
          </cell>
          <cell r="F58" t="str">
            <v>格绒燚西</v>
          </cell>
          <cell r="G58">
            <v>103</v>
          </cell>
          <cell r="H58" t="str">
            <v>王江</v>
          </cell>
          <cell r="I58">
            <v>74.5</v>
          </cell>
          <cell r="J58" t="str">
            <v>陈强</v>
          </cell>
          <cell r="K58">
            <v>64</v>
          </cell>
          <cell r="L58" t="str">
            <v>吴文艺</v>
          </cell>
          <cell r="M58">
            <v>68</v>
          </cell>
          <cell r="N58" t="str">
            <v>勾中文</v>
          </cell>
          <cell r="O58">
            <v>41</v>
          </cell>
          <cell r="P58" t="str">
            <v>邓倩</v>
          </cell>
        </row>
        <row r="59">
          <cell r="A59" t="str">
            <v>513422200312030030</v>
          </cell>
          <cell r="B59" t="str">
            <v>5</v>
          </cell>
          <cell r="C59" t="str">
            <v>格桑泽仁</v>
          </cell>
          <cell r="D59">
            <v>437.5</v>
          </cell>
          <cell r="E59">
            <v>75</v>
          </cell>
          <cell r="F59" t="str">
            <v>周菊明</v>
          </cell>
          <cell r="G59">
            <v>94</v>
          </cell>
          <cell r="H59" t="str">
            <v>赵云川</v>
          </cell>
          <cell r="I59">
            <v>95.5</v>
          </cell>
          <cell r="J59" t="str">
            <v>张翠莲</v>
          </cell>
          <cell r="K59">
            <v>64</v>
          </cell>
          <cell r="L59" t="str">
            <v>纪春权</v>
          </cell>
          <cell r="M59">
            <v>54</v>
          </cell>
          <cell r="N59" t="str">
            <v>勾中文</v>
          </cell>
          <cell r="O59">
            <v>55</v>
          </cell>
          <cell r="P59" t="str">
            <v>邓倩</v>
          </cell>
        </row>
        <row r="60">
          <cell r="A60" t="str">
            <v>513422200508036418</v>
          </cell>
          <cell r="B60" t="str">
            <v>1</v>
          </cell>
          <cell r="C60" t="str">
            <v>鲁绒其扎</v>
          </cell>
          <cell r="D60">
            <v>437</v>
          </cell>
          <cell r="E60">
            <v>93</v>
          </cell>
          <cell r="F60" t="str">
            <v>格绒燚西</v>
          </cell>
          <cell r="G60">
            <v>64</v>
          </cell>
          <cell r="H60" t="str">
            <v>马俊</v>
          </cell>
          <cell r="I60">
            <v>100</v>
          </cell>
          <cell r="J60" t="str">
            <v>拉初</v>
          </cell>
          <cell r="K60">
            <v>71</v>
          </cell>
          <cell r="L60" t="str">
            <v>纪春权</v>
          </cell>
          <cell r="M60">
            <v>64</v>
          </cell>
          <cell r="N60" t="str">
            <v>杨琴</v>
          </cell>
          <cell r="O60">
            <v>45</v>
          </cell>
          <cell r="P60" t="str">
            <v>邓倩</v>
          </cell>
        </row>
        <row r="61">
          <cell r="A61" t="str">
            <v>513422200110043829</v>
          </cell>
          <cell r="B61" t="str">
            <v>1</v>
          </cell>
          <cell r="C61" t="str">
            <v>宋明芳</v>
          </cell>
          <cell r="D61">
            <v>436.5</v>
          </cell>
          <cell r="E61">
            <v>83</v>
          </cell>
          <cell r="F61" t="str">
            <v>格绒燚西</v>
          </cell>
          <cell r="G61">
            <v>72</v>
          </cell>
          <cell r="H61" t="str">
            <v>马俊</v>
          </cell>
          <cell r="I61">
            <v>101.5</v>
          </cell>
          <cell r="J61" t="str">
            <v>拉初</v>
          </cell>
          <cell r="K61">
            <v>67</v>
          </cell>
          <cell r="L61" t="str">
            <v>纪春权</v>
          </cell>
          <cell r="M61">
            <v>65</v>
          </cell>
          <cell r="N61" t="str">
            <v>杨琴</v>
          </cell>
          <cell r="O61">
            <v>48</v>
          </cell>
          <cell r="P61" t="str">
            <v>邓倩</v>
          </cell>
        </row>
        <row r="62">
          <cell r="A62" t="str">
            <v>513422200303051921</v>
          </cell>
          <cell r="B62" t="str">
            <v>4</v>
          </cell>
          <cell r="C62" t="str">
            <v>伍小梅</v>
          </cell>
          <cell r="D62">
            <v>436.5</v>
          </cell>
          <cell r="E62">
            <v>82</v>
          </cell>
          <cell r="F62" t="str">
            <v>周菊明</v>
          </cell>
          <cell r="G62">
            <v>76</v>
          </cell>
          <cell r="H62" t="str">
            <v>王江</v>
          </cell>
          <cell r="I62">
            <v>112.5</v>
          </cell>
          <cell r="J62" t="str">
            <v>张翠莲</v>
          </cell>
          <cell r="K62">
            <v>60</v>
          </cell>
          <cell r="L62" t="str">
            <v>马巫各</v>
          </cell>
          <cell r="M62">
            <v>69</v>
          </cell>
          <cell r="N62" t="str">
            <v>杨琴</v>
          </cell>
          <cell r="O62">
            <v>37</v>
          </cell>
          <cell r="P62" t="str">
            <v>胡柔殳</v>
          </cell>
        </row>
        <row r="63">
          <cell r="A63" t="str">
            <v>513422200201033810</v>
          </cell>
          <cell r="B63" t="str">
            <v>1</v>
          </cell>
          <cell r="C63" t="str">
            <v>徐晓伟</v>
          </cell>
          <cell r="D63">
            <v>435.5</v>
          </cell>
          <cell r="E63">
            <v>89</v>
          </cell>
          <cell r="F63" t="str">
            <v>格绒燚西</v>
          </cell>
          <cell r="G63">
            <v>100</v>
          </cell>
          <cell r="H63" t="str">
            <v>马俊</v>
          </cell>
          <cell r="I63">
            <v>87.5</v>
          </cell>
          <cell r="J63" t="str">
            <v>拉初</v>
          </cell>
          <cell r="K63">
            <v>67</v>
          </cell>
          <cell r="L63" t="str">
            <v>纪春权</v>
          </cell>
          <cell r="M63">
            <v>55</v>
          </cell>
          <cell r="N63" t="str">
            <v>杨琴</v>
          </cell>
          <cell r="O63">
            <v>37</v>
          </cell>
          <cell r="P63" t="str">
            <v>邓倩</v>
          </cell>
        </row>
        <row r="64">
          <cell r="A64" t="str">
            <v>513422200309191124</v>
          </cell>
          <cell r="B64" t="str">
            <v>1</v>
          </cell>
          <cell r="C64" t="str">
            <v>安秀美</v>
          </cell>
          <cell r="D64">
            <v>434</v>
          </cell>
          <cell r="E64">
            <v>89</v>
          </cell>
          <cell r="F64" t="str">
            <v>格绒燚西</v>
          </cell>
          <cell r="G64">
            <v>89</v>
          </cell>
          <cell r="H64" t="str">
            <v>马俊</v>
          </cell>
          <cell r="I64">
            <v>89</v>
          </cell>
          <cell r="J64" t="str">
            <v>拉初</v>
          </cell>
          <cell r="K64">
            <v>71</v>
          </cell>
          <cell r="L64" t="str">
            <v>纪春权</v>
          </cell>
          <cell r="M64">
            <v>54</v>
          </cell>
          <cell r="N64" t="str">
            <v>杨琴</v>
          </cell>
          <cell r="O64">
            <v>42</v>
          </cell>
          <cell r="P64" t="str">
            <v>邓倩</v>
          </cell>
        </row>
        <row r="65">
          <cell r="A65" t="str">
            <v>513422200108032725</v>
          </cell>
          <cell r="B65" t="str">
            <v>1</v>
          </cell>
          <cell r="C65" t="str">
            <v>苏国英</v>
          </cell>
          <cell r="D65">
            <v>430.5</v>
          </cell>
          <cell r="E65">
            <v>84</v>
          </cell>
          <cell r="F65" t="str">
            <v>格绒燚西</v>
          </cell>
          <cell r="G65">
            <v>96</v>
          </cell>
          <cell r="H65" t="str">
            <v>马俊</v>
          </cell>
          <cell r="I65">
            <v>71.5</v>
          </cell>
          <cell r="J65" t="str">
            <v>拉初</v>
          </cell>
          <cell r="K65">
            <v>70</v>
          </cell>
          <cell r="L65" t="str">
            <v>纪春权</v>
          </cell>
          <cell r="M65">
            <v>72</v>
          </cell>
          <cell r="N65" t="str">
            <v>杨琴</v>
          </cell>
          <cell r="O65">
            <v>37</v>
          </cell>
          <cell r="P65" t="str">
            <v>邓倩</v>
          </cell>
        </row>
        <row r="66">
          <cell r="A66" t="str">
            <v>51342220021007442X</v>
          </cell>
          <cell r="B66" t="str">
            <v>1</v>
          </cell>
          <cell r="C66" t="str">
            <v>金拉初</v>
          </cell>
          <cell r="D66">
            <v>430</v>
          </cell>
          <cell r="E66">
            <v>64</v>
          </cell>
          <cell r="F66" t="str">
            <v>格绒燚西</v>
          </cell>
          <cell r="G66">
            <v>79</v>
          </cell>
          <cell r="H66" t="str">
            <v>马俊</v>
          </cell>
          <cell r="I66">
            <v>113</v>
          </cell>
          <cell r="J66" t="str">
            <v>拉初</v>
          </cell>
          <cell r="K66">
            <v>65</v>
          </cell>
          <cell r="L66" t="str">
            <v>纪春权</v>
          </cell>
          <cell r="M66">
            <v>64</v>
          </cell>
          <cell r="N66" t="str">
            <v>杨琴</v>
          </cell>
          <cell r="O66">
            <v>45</v>
          </cell>
          <cell r="P66" t="str">
            <v>邓倩</v>
          </cell>
        </row>
        <row r="67">
          <cell r="A67" t="str">
            <v>513422200203084021</v>
          </cell>
          <cell r="B67" t="str">
            <v>1</v>
          </cell>
          <cell r="C67" t="str">
            <v>祝玛央青</v>
          </cell>
          <cell r="D67">
            <v>430</v>
          </cell>
          <cell r="E67">
            <v>83</v>
          </cell>
          <cell r="F67" t="str">
            <v>格绒燚西</v>
          </cell>
          <cell r="G67">
            <v>66</v>
          </cell>
          <cell r="H67" t="str">
            <v>马俊</v>
          </cell>
          <cell r="I67">
            <v>90</v>
          </cell>
          <cell r="J67" t="str">
            <v>拉初</v>
          </cell>
          <cell r="K67">
            <v>70</v>
          </cell>
          <cell r="L67" t="str">
            <v>纪春权</v>
          </cell>
          <cell r="M67">
            <v>72</v>
          </cell>
          <cell r="N67" t="str">
            <v>杨琴</v>
          </cell>
          <cell r="O67">
            <v>49</v>
          </cell>
          <cell r="P67" t="str">
            <v>邓倩</v>
          </cell>
        </row>
        <row r="68">
          <cell r="A68" t="str">
            <v>513422200311276629</v>
          </cell>
          <cell r="B68" t="str">
            <v>1</v>
          </cell>
          <cell r="C68" t="str">
            <v>曾雅琪</v>
          </cell>
          <cell r="D68">
            <v>429.5</v>
          </cell>
          <cell r="E68">
            <v>93</v>
          </cell>
          <cell r="F68" t="str">
            <v>格绒燚西</v>
          </cell>
          <cell r="G68">
            <v>87</v>
          </cell>
          <cell r="H68" t="str">
            <v>马俊</v>
          </cell>
          <cell r="I68">
            <v>84.5</v>
          </cell>
          <cell r="J68" t="str">
            <v>拉初</v>
          </cell>
          <cell r="K68">
            <v>60</v>
          </cell>
          <cell r="L68" t="str">
            <v>纪春权</v>
          </cell>
          <cell r="M68">
            <v>63</v>
          </cell>
          <cell r="N68" t="str">
            <v>杨琴</v>
          </cell>
          <cell r="O68">
            <v>42</v>
          </cell>
          <cell r="P68" t="str">
            <v>邓倩</v>
          </cell>
        </row>
        <row r="69">
          <cell r="A69" t="str">
            <v>51342220041109032X</v>
          </cell>
          <cell r="B69" t="str">
            <v>4</v>
          </cell>
          <cell r="C69" t="str">
            <v>祝玛拉初</v>
          </cell>
          <cell r="D69">
            <v>429</v>
          </cell>
          <cell r="E69">
            <v>82</v>
          </cell>
          <cell r="F69" t="str">
            <v>周菊明</v>
          </cell>
          <cell r="G69">
            <v>90</v>
          </cell>
          <cell r="H69" t="str">
            <v>王江</v>
          </cell>
          <cell r="I69">
            <v>60</v>
          </cell>
          <cell r="J69" t="str">
            <v>张翠莲</v>
          </cell>
          <cell r="K69">
            <v>70</v>
          </cell>
          <cell r="L69" t="str">
            <v>马巫各</v>
          </cell>
          <cell r="M69">
            <v>75</v>
          </cell>
          <cell r="N69" t="str">
            <v>杨琴</v>
          </cell>
          <cell r="O69">
            <v>52</v>
          </cell>
          <cell r="P69" t="str">
            <v>胡柔殳</v>
          </cell>
        </row>
        <row r="70">
          <cell r="A70" t="str">
            <v>513422200203154413</v>
          </cell>
          <cell r="B70" t="str">
            <v>5</v>
          </cell>
          <cell r="C70" t="str">
            <v>毛小华</v>
          </cell>
          <cell r="D70">
            <v>429</v>
          </cell>
          <cell r="E70">
            <v>77</v>
          </cell>
          <cell r="F70" t="str">
            <v>周菊明</v>
          </cell>
          <cell r="G70">
            <v>105</v>
          </cell>
          <cell r="H70" t="str">
            <v>赵云川</v>
          </cell>
          <cell r="I70">
            <v>80</v>
          </cell>
          <cell r="J70" t="str">
            <v>张翠莲</v>
          </cell>
          <cell r="K70">
            <v>54</v>
          </cell>
          <cell r="L70" t="str">
            <v>纪春权</v>
          </cell>
          <cell r="M70">
            <v>66</v>
          </cell>
          <cell r="N70" t="str">
            <v>勾中文</v>
          </cell>
          <cell r="O70">
            <v>47</v>
          </cell>
          <cell r="P70" t="str">
            <v>邓倩</v>
          </cell>
        </row>
        <row r="71">
          <cell r="A71" t="str">
            <v>513422200302146822</v>
          </cell>
          <cell r="B71" t="str">
            <v>1</v>
          </cell>
          <cell r="C71" t="str">
            <v>邱小莉</v>
          </cell>
          <cell r="D71">
            <v>429</v>
          </cell>
          <cell r="E71">
            <v>87</v>
          </cell>
          <cell r="F71" t="str">
            <v>格绒燚西</v>
          </cell>
          <cell r="G71">
            <v>102</v>
          </cell>
          <cell r="H71" t="str">
            <v>马俊</v>
          </cell>
          <cell r="I71">
            <v>64</v>
          </cell>
          <cell r="J71" t="str">
            <v>拉初</v>
          </cell>
          <cell r="K71">
            <v>69</v>
          </cell>
          <cell r="L71" t="str">
            <v>纪春权</v>
          </cell>
          <cell r="M71">
            <v>67</v>
          </cell>
          <cell r="N71" t="str">
            <v>杨琴</v>
          </cell>
          <cell r="O71">
            <v>40</v>
          </cell>
          <cell r="P71" t="str">
            <v>邓倩</v>
          </cell>
        </row>
        <row r="72">
          <cell r="A72" t="str">
            <v>513422200209082924</v>
          </cell>
          <cell r="B72" t="str">
            <v>4</v>
          </cell>
          <cell r="C72" t="str">
            <v>苟燕</v>
          </cell>
          <cell r="D72">
            <v>428</v>
          </cell>
          <cell r="E72">
            <v>87</v>
          </cell>
          <cell r="F72" t="str">
            <v>周菊明</v>
          </cell>
          <cell r="G72">
            <v>95</v>
          </cell>
          <cell r="H72" t="str">
            <v>王江</v>
          </cell>
          <cell r="I72">
            <v>65</v>
          </cell>
          <cell r="J72" t="str">
            <v>张翠莲</v>
          </cell>
          <cell r="K72">
            <v>84</v>
          </cell>
          <cell r="L72" t="str">
            <v>马巫各</v>
          </cell>
          <cell r="M72">
            <v>59</v>
          </cell>
          <cell r="N72" t="str">
            <v>杨琴</v>
          </cell>
          <cell r="O72">
            <v>38</v>
          </cell>
          <cell r="P72" t="str">
            <v>胡柔殳</v>
          </cell>
        </row>
        <row r="73">
          <cell r="A73" t="str">
            <v>513422200201180028</v>
          </cell>
          <cell r="B73" t="str">
            <v>5</v>
          </cell>
          <cell r="C73" t="str">
            <v>宋清梅</v>
          </cell>
          <cell r="D73">
            <v>427.5</v>
          </cell>
          <cell r="E73">
            <v>99</v>
          </cell>
          <cell r="F73" t="str">
            <v>周菊明</v>
          </cell>
          <cell r="G73">
            <v>97</v>
          </cell>
          <cell r="H73" t="str">
            <v>赵云川</v>
          </cell>
          <cell r="I73">
            <v>64.5</v>
          </cell>
          <cell r="J73" t="str">
            <v>张翠莲</v>
          </cell>
          <cell r="K73">
            <v>76</v>
          </cell>
          <cell r="L73" t="str">
            <v>纪春权</v>
          </cell>
          <cell r="M73">
            <v>58</v>
          </cell>
          <cell r="N73" t="str">
            <v>勾中文</v>
          </cell>
          <cell r="O73">
            <v>33</v>
          </cell>
          <cell r="P73" t="str">
            <v>邓倩</v>
          </cell>
        </row>
        <row r="74">
          <cell r="A74" t="str">
            <v>513422200405031526</v>
          </cell>
          <cell r="B74" t="str">
            <v>5</v>
          </cell>
          <cell r="C74" t="str">
            <v>毛健美</v>
          </cell>
          <cell r="D74">
            <v>427.5</v>
          </cell>
          <cell r="E74">
            <v>86</v>
          </cell>
          <cell r="F74" t="str">
            <v>周菊明</v>
          </cell>
          <cell r="G74">
            <v>116</v>
          </cell>
          <cell r="H74" t="str">
            <v>赵云川</v>
          </cell>
          <cell r="I74">
            <v>46.5</v>
          </cell>
          <cell r="J74" t="str">
            <v>张翠莲</v>
          </cell>
          <cell r="K74">
            <v>64</v>
          </cell>
          <cell r="L74" t="str">
            <v>纪春权</v>
          </cell>
          <cell r="M74">
            <v>61</v>
          </cell>
          <cell r="N74" t="str">
            <v>勾中文</v>
          </cell>
          <cell r="O74">
            <v>54</v>
          </cell>
          <cell r="P74" t="str">
            <v>邓倩</v>
          </cell>
        </row>
        <row r="75">
          <cell r="A75" t="str">
            <v>513422200107021928</v>
          </cell>
          <cell r="B75" t="str">
            <v>2</v>
          </cell>
          <cell r="C75" t="str">
            <v>王英</v>
          </cell>
          <cell r="D75">
            <v>426.5</v>
          </cell>
          <cell r="E75">
            <v>91</v>
          </cell>
          <cell r="F75" t="str">
            <v>格绒燚西</v>
          </cell>
          <cell r="G75">
            <v>86</v>
          </cell>
          <cell r="H75" t="str">
            <v>王江</v>
          </cell>
          <cell r="I75">
            <v>105.5</v>
          </cell>
          <cell r="J75" t="str">
            <v>陈强</v>
          </cell>
          <cell r="K75">
            <v>62</v>
          </cell>
          <cell r="L75" t="str">
            <v>吴文艺</v>
          </cell>
          <cell r="M75">
            <v>51</v>
          </cell>
          <cell r="N75" t="str">
            <v>勾中文</v>
          </cell>
          <cell r="O75">
            <v>31</v>
          </cell>
          <cell r="P75" t="str">
            <v>邓倩</v>
          </cell>
        </row>
        <row r="76">
          <cell r="A76" t="str">
            <v>513422200408105412</v>
          </cell>
          <cell r="B76" t="str">
            <v>4</v>
          </cell>
          <cell r="C76" t="str">
            <v>扎西偏初</v>
          </cell>
          <cell r="D76">
            <v>425</v>
          </cell>
          <cell r="E76">
            <v>91</v>
          </cell>
          <cell r="F76" t="str">
            <v>周菊明</v>
          </cell>
          <cell r="G76">
            <v>88</v>
          </cell>
          <cell r="H76" t="str">
            <v>王江</v>
          </cell>
          <cell r="I76">
            <v>67</v>
          </cell>
          <cell r="J76" t="str">
            <v>张翠莲</v>
          </cell>
          <cell r="K76">
            <v>57</v>
          </cell>
          <cell r="L76" t="str">
            <v>马巫各</v>
          </cell>
          <cell r="M76">
            <v>70</v>
          </cell>
          <cell r="N76" t="str">
            <v>杨琴</v>
          </cell>
          <cell r="O76">
            <v>52</v>
          </cell>
          <cell r="P76" t="str">
            <v>胡柔殳</v>
          </cell>
        </row>
        <row r="77">
          <cell r="A77" t="str">
            <v>513422199905305428</v>
          </cell>
          <cell r="B77" t="str">
            <v>3</v>
          </cell>
          <cell r="C77" t="str">
            <v>祝玛泽仁</v>
          </cell>
          <cell r="D77">
            <v>425</v>
          </cell>
          <cell r="E77">
            <v>85</v>
          </cell>
          <cell r="F77" t="str">
            <v>岳子琦</v>
          </cell>
          <cell r="G77">
            <v>88</v>
          </cell>
          <cell r="H77" t="str">
            <v>马俊</v>
          </cell>
          <cell r="I77">
            <v>74</v>
          </cell>
          <cell r="J77" t="str">
            <v>陈强</v>
          </cell>
          <cell r="K77">
            <v>74</v>
          </cell>
          <cell r="L77" t="str">
            <v>吴文艺</v>
          </cell>
          <cell r="M77">
            <v>69</v>
          </cell>
          <cell r="N77" t="str">
            <v>勾中文</v>
          </cell>
          <cell r="O77">
            <v>35</v>
          </cell>
          <cell r="P77" t="str">
            <v>胡柔殳</v>
          </cell>
        </row>
        <row r="78">
          <cell r="A78" t="str">
            <v>513422200405295425</v>
          </cell>
          <cell r="B78" t="str">
            <v>3</v>
          </cell>
          <cell r="C78" t="str">
            <v>尼玛拉姆</v>
          </cell>
          <cell r="D78">
            <v>422.5</v>
          </cell>
          <cell r="E78">
            <v>79</v>
          </cell>
          <cell r="F78" t="str">
            <v>岳子琦</v>
          </cell>
          <cell r="G78">
            <v>82</v>
          </cell>
          <cell r="H78" t="str">
            <v>马俊</v>
          </cell>
          <cell r="I78">
            <v>100.5</v>
          </cell>
          <cell r="J78" t="str">
            <v>陈强</v>
          </cell>
          <cell r="K78">
            <v>65</v>
          </cell>
          <cell r="L78" t="str">
            <v>吴文艺</v>
          </cell>
          <cell r="M78">
            <v>64</v>
          </cell>
          <cell r="N78" t="str">
            <v>勾中文</v>
          </cell>
          <cell r="O78">
            <v>32</v>
          </cell>
          <cell r="P78" t="str">
            <v>胡柔殳</v>
          </cell>
        </row>
        <row r="79">
          <cell r="A79" t="str">
            <v>513422200205152323</v>
          </cell>
          <cell r="B79" t="str">
            <v>5</v>
          </cell>
          <cell r="C79" t="str">
            <v>降初拉姆</v>
          </cell>
          <cell r="D79">
            <v>421.5</v>
          </cell>
          <cell r="E79">
            <v>90</v>
          </cell>
          <cell r="F79" t="str">
            <v>周菊明</v>
          </cell>
          <cell r="G79">
            <v>92</v>
          </cell>
          <cell r="H79" t="str">
            <v>赵云川</v>
          </cell>
          <cell r="I79">
            <v>64.5</v>
          </cell>
          <cell r="J79" t="str">
            <v>张翠莲</v>
          </cell>
          <cell r="K79">
            <v>71</v>
          </cell>
          <cell r="L79" t="str">
            <v>纪春权</v>
          </cell>
          <cell r="M79">
            <v>60</v>
          </cell>
          <cell r="N79" t="str">
            <v>勾中文</v>
          </cell>
          <cell r="O79">
            <v>44</v>
          </cell>
          <cell r="P79" t="str">
            <v>邓倩</v>
          </cell>
        </row>
        <row r="80">
          <cell r="A80" t="str">
            <v>513422200306152349</v>
          </cell>
          <cell r="B80" t="str">
            <v>2</v>
          </cell>
          <cell r="C80" t="str">
            <v>杨银春</v>
          </cell>
          <cell r="D80">
            <v>421</v>
          </cell>
          <cell r="E80">
            <v>80</v>
          </cell>
          <cell r="F80" t="str">
            <v>格绒燚西</v>
          </cell>
          <cell r="G80">
            <v>103</v>
          </cell>
          <cell r="H80" t="str">
            <v>王江</v>
          </cell>
          <cell r="I80">
            <v>54</v>
          </cell>
          <cell r="J80" t="str">
            <v>陈强</v>
          </cell>
          <cell r="K80">
            <v>60</v>
          </cell>
          <cell r="L80" t="str">
            <v>吴文艺</v>
          </cell>
          <cell r="M80">
            <v>73</v>
          </cell>
          <cell r="N80" t="str">
            <v>勾中文</v>
          </cell>
          <cell r="O80">
            <v>51</v>
          </cell>
          <cell r="P80" t="str">
            <v>邓倩</v>
          </cell>
        </row>
        <row r="81">
          <cell r="A81" t="str">
            <v>513422200003255025</v>
          </cell>
          <cell r="B81" t="str">
            <v>2</v>
          </cell>
          <cell r="C81" t="str">
            <v>降初</v>
          </cell>
          <cell r="D81">
            <v>421</v>
          </cell>
          <cell r="E81">
            <v>99</v>
          </cell>
          <cell r="F81" t="str">
            <v>格绒燚西</v>
          </cell>
          <cell r="G81">
            <v>85</v>
          </cell>
          <cell r="H81" t="str">
            <v>王江</v>
          </cell>
          <cell r="I81">
            <v>71</v>
          </cell>
          <cell r="J81" t="str">
            <v>陈强</v>
          </cell>
          <cell r="K81">
            <v>64</v>
          </cell>
          <cell r="L81" t="str">
            <v>吴文艺</v>
          </cell>
          <cell r="M81">
            <v>57</v>
          </cell>
          <cell r="N81" t="str">
            <v>勾中文</v>
          </cell>
          <cell r="O81">
            <v>45</v>
          </cell>
          <cell r="P81" t="str">
            <v>邓倩</v>
          </cell>
        </row>
        <row r="82">
          <cell r="A82" t="str">
            <v>513422200307132323</v>
          </cell>
          <cell r="B82" t="str">
            <v>3</v>
          </cell>
          <cell r="C82" t="str">
            <v>张丽</v>
          </cell>
          <cell r="D82">
            <v>419.5</v>
          </cell>
          <cell r="E82">
            <v>89</v>
          </cell>
          <cell r="F82" t="str">
            <v>岳子琦</v>
          </cell>
          <cell r="G82">
            <v>79</v>
          </cell>
          <cell r="H82" t="str">
            <v>马俊</v>
          </cell>
          <cell r="I82">
            <v>68.5</v>
          </cell>
          <cell r="J82" t="str">
            <v>陈强</v>
          </cell>
          <cell r="K82">
            <v>67</v>
          </cell>
          <cell r="L82" t="str">
            <v>吴文艺</v>
          </cell>
          <cell r="M82">
            <v>68</v>
          </cell>
          <cell r="N82" t="str">
            <v>勾中文</v>
          </cell>
          <cell r="O82">
            <v>48</v>
          </cell>
          <cell r="P82" t="str">
            <v>胡柔殳</v>
          </cell>
        </row>
        <row r="83">
          <cell r="A83" t="str">
            <v>513422200005014225</v>
          </cell>
          <cell r="B83" t="str">
            <v>5</v>
          </cell>
          <cell r="C83" t="str">
            <v>斯达祝玛</v>
          </cell>
          <cell r="D83">
            <v>419</v>
          </cell>
          <cell r="E83">
            <v>93</v>
          </cell>
          <cell r="F83" t="str">
            <v>周菊明</v>
          </cell>
          <cell r="G83">
            <v>89</v>
          </cell>
          <cell r="H83" t="str">
            <v>赵云川</v>
          </cell>
          <cell r="I83">
            <v>58</v>
          </cell>
          <cell r="J83" t="str">
            <v>张翠莲</v>
          </cell>
          <cell r="K83">
            <v>57</v>
          </cell>
          <cell r="L83" t="str">
            <v>纪春权</v>
          </cell>
          <cell r="M83">
            <v>69</v>
          </cell>
          <cell r="N83" t="str">
            <v>勾中文</v>
          </cell>
          <cell r="O83">
            <v>53</v>
          </cell>
          <cell r="P83" t="str">
            <v>邓倩</v>
          </cell>
        </row>
        <row r="84">
          <cell r="A84" t="str">
            <v>51342220030425072X</v>
          </cell>
          <cell r="B84" t="str">
            <v>5</v>
          </cell>
          <cell r="C84" t="str">
            <v>苦阿甲</v>
          </cell>
          <cell r="D84">
            <v>418.5</v>
          </cell>
          <cell r="E84">
            <v>99</v>
          </cell>
          <cell r="F84" t="str">
            <v>周菊明</v>
          </cell>
          <cell r="G84">
            <v>87</v>
          </cell>
          <cell r="H84" t="str">
            <v>赵云川</v>
          </cell>
          <cell r="I84">
            <v>54.5</v>
          </cell>
          <cell r="J84" t="str">
            <v>张翠莲</v>
          </cell>
          <cell r="K84">
            <v>77</v>
          </cell>
          <cell r="L84" t="str">
            <v>纪春权</v>
          </cell>
          <cell r="M84">
            <v>59</v>
          </cell>
          <cell r="N84" t="str">
            <v>勾中文</v>
          </cell>
          <cell r="O84">
            <v>42</v>
          </cell>
          <cell r="P84" t="str">
            <v>邓倩</v>
          </cell>
        </row>
        <row r="85">
          <cell r="A85" t="str">
            <v>513422200304101919</v>
          </cell>
          <cell r="B85" t="str">
            <v>3</v>
          </cell>
          <cell r="C85" t="str">
            <v>王金平</v>
          </cell>
          <cell r="D85">
            <v>417.5</v>
          </cell>
          <cell r="E85">
            <v>87</v>
          </cell>
          <cell r="F85" t="str">
            <v>岳子琦</v>
          </cell>
          <cell r="G85">
            <v>98</v>
          </cell>
          <cell r="H85" t="str">
            <v>马俊</v>
          </cell>
          <cell r="I85">
            <v>55.5</v>
          </cell>
          <cell r="J85" t="str">
            <v>陈强</v>
          </cell>
          <cell r="K85">
            <v>66</v>
          </cell>
          <cell r="L85" t="str">
            <v>吴文艺</v>
          </cell>
          <cell r="M85">
            <v>70</v>
          </cell>
          <cell r="N85" t="str">
            <v>勾中文</v>
          </cell>
          <cell r="O85">
            <v>41</v>
          </cell>
          <cell r="P85" t="str">
            <v>胡柔殳</v>
          </cell>
        </row>
        <row r="86">
          <cell r="A86" t="str">
            <v>513422200112122125</v>
          </cell>
          <cell r="B86" t="str">
            <v>2</v>
          </cell>
          <cell r="C86" t="str">
            <v>马尔其</v>
          </cell>
          <cell r="D86">
            <v>417.5</v>
          </cell>
          <cell r="E86">
            <v>88</v>
          </cell>
          <cell r="F86" t="str">
            <v>格绒燚西</v>
          </cell>
          <cell r="G86">
            <v>97</v>
          </cell>
          <cell r="H86" t="str">
            <v>王江</v>
          </cell>
          <cell r="I86">
            <v>82.5</v>
          </cell>
          <cell r="J86" t="str">
            <v>陈强</v>
          </cell>
          <cell r="K86">
            <v>63</v>
          </cell>
          <cell r="L86" t="str">
            <v>吴文艺</v>
          </cell>
          <cell r="M86">
            <v>62</v>
          </cell>
          <cell r="N86" t="str">
            <v>勾中文</v>
          </cell>
          <cell r="O86">
            <v>25</v>
          </cell>
          <cell r="P86" t="str">
            <v>邓倩</v>
          </cell>
        </row>
        <row r="87">
          <cell r="A87" t="str">
            <v>513422200402152728</v>
          </cell>
          <cell r="B87" t="str">
            <v>4</v>
          </cell>
          <cell r="C87" t="str">
            <v>欧梅</v>
          </cell>
          <cell r="D87">
            <v>417</v>
          </cell>
          <cell r="E87">
            <v>87</v>
          </cell>
          <cell r="F87" t="str">
            <v>周菊明</v>
          </cell>
          <cell r="G87">
            <v>97</v>
          </cell>
          <cell r="H87" t="str">
            <v>王江</v>
          </cell>
          <cell r="I87">
            <v>68</v>
          </cell>
          <cell r="J87" t="str">
            <v>张翠莲</v>
          </cell>
          <cell r="K87">
            <v>58</v>
          </cell>
          <cell r="L87" t="str">
            <v>马巫各</v>
          </cell>
          <cell r="M87">
            <v>70</v>
          </cell>
          <cell r="N87" t="str">
            <v>杨琴</v>
          </cell>
          <cell r="O87">
            <v>37</v>
          </cell>
          <cell r="P87" t="str">
            <v>胡柔殳</v>
          </cell>
        </row>
        <row r="88">
          <cell r="A88" t="str">
            <v>513422200211036812</v>
          </cell>
          <cell r="B88" t="str">
            <v>3</v>
          </cell>
          <cell r="C88" t="str">
            <v>马什林</v>
          </cell>
          <cell r="D88">
            <v>416</v>
          </cell>
          <cell r="E88">
            <v>86</v>
          </cell>
          <cell r="F88" t="str">
            <v>岳子琦</v>
          </cell>
          <cell r="G88">
            <v>88</v>
          </cell>
          <cell r="H88" t="str">
            <v>马俊</v>
          </cell>
          <cell r="I88">
            <v>47</v>
          </cell>
          <cell r="J88" t="str">
            <v>陈强</v>
          </cell>
          <cell r="K88">
            <v>76</v>
          </cell>
          <cell r="L88" t="str">
            <v>吴文艺</v>
          </cell>
          <cell r="M88">
            <v>67</v>
          </cell>
          <cell r="N88" t="str">
            <v>勾中文</v>
          </cell>
          <cell r="O88">
            <v>52</v>
          </cell>
          <cell r="P88" t="str">
            <v>胡柔殳</v>
          </cell>
        </row>
        <row r="89">
          <cell r="A89" t="str">
            <v>513422200103201120</v>
          </cell>
          <cell r="B89" t="str">
            <v>3</v>
          </cell>
          <cell r="C89" t="str">
            <v>乔阿甲</v>
          </cell>
          <cell r="D89">
            <v>416</v>
          </cell>
          <cell r="E89">
            <v>92</v>
          </cell>
          <cell r="F89" t="str">
            <v>岳子琦</v>
          </cell>
          <cell r="G89">
            <v>76</v>
          </cell>
          <cell r="H89" t="str">
            <v>马俊</v>
          </cell>
          <cell r="I89">
            <v>61</v>
          </cell>
          <cell r="J89" t="str">
            <v>陈强</v>
          </cell>
          <cell r="K89">
            <v>74</v>
          </cell>
          <cell r="L89" t="str">
            <v>吴文艺</v>
          </cell>
          <cell r="M89">
            <v>72</v>
          </cell>
          <cell r="N89" t="str">
            <v>勾中文</v>
          </cell>
          <cell r="O89">
            <v>41</v>
          </cell>
          <cell r="P89" t="str">
            <v>胡柔殳</v>
          </cell>
        </row>
        <row r="90">
          <cell r="A90" t="str">
            <v>513422200308122119</v>
          </cell>
          <cell r="B90" t="str">
            <v>4</v>
          </cell>
          <cell r="C90" t="str">
            <v>叶才岗</v>
          </cell>
          <cell r="D90">
            <v>416</v>
          </cell>
          <cell r="E90">
            <v>95</v>
          </cell>
          <cell r="F90" t="str">
            <v>周菊明</v>
          </cell>
          <cell r="G90">
            <v>99</v>
          </cell>
          <cell r="H90" t="str">
            <v>王江</v>
          </cell>
          <cell r="I90">
            <v>31</v>
          </cell>
          <cell r="J90" t="str">
            <v>张翠莲</v>
          </cell>
          <cell r="K90">
            <v>58</v>
          </cell>
          <cell r="L90" t="str">
            <v>马巫各</v>
          </cell>
          <cell r="M90">
            <v>77</v>
          </cell>
          <cell r="N90" t="str">
            <v>杨琴</v>
          </cell>
          <cell r="O90">
            <v>56</v>
          </cell>
          <cell r="P90" t="str">
            <v>胡柔殳</v>
          </cell>
        </row>
        <row r="91">
          <cell r="A91" t="str">
            <v>513422200503054027</v>
          </cell>
          <cell r="B91" t="str">
            <v>5</v>
          </cell>
          <cell r="C91" t="str">
            <v>边玛曲珍</v>
          </cell>
          <cell r="D91">
            <v>416</v>
          </cell>
          <cell r="E91">
            <v>87</v>
          </cell>
          <cell r="F91" t="str">
            <v>周菊明</v>
          </cell>
          <cell r="G91">
            <v>74</v>
          </cell>
          <cell r="H91" t="str">
            <v>赵云川</v>
          </cell>
          <cell r="I91">
            <v>76</v>
          </cell>
          <cell r="J91" t="str">
            <v>张翠莲</v>
          </cell>
          <cell r="K91">
            <v>65</v>
          </cell>
          <cell r="L91" t="str">
            <v>纪春权</v>
          </cell>
          <cell r="M91">
            <v>61</v>
          </cell>
          <cell r="N91" t="str">
            <v>勾中文</v>
          </cell>
          <cell r="O91">
            <v>53</v>
          </cell>
          <cell r="P91" t="str">
            <v>邓倩</v>
          </cell>
        </row>
        <row r="92">
          <cell r="A92" t="str">
            <v>51342220031218171X</v>
          </cell>
          <cell r="B92" t="str">
            <v>3</v>
          </cell>
          <cell r="C92" t="str">
            <v>陶金平</v>
          </cell>
          <cell r="D92">
            <v>414</v>
          </cell>
          <cell r="E92">
            <v>92</v>
          </cell>
          <cell r="F92" t="str">
            <v>岳子琦</v>
          </cell>
          <cell r="G92">
            <v>93</v>
          </cell>
          <cell r="H92" t="str">
            <v>马俊</v>
          </cell>
          <cell r="I92">
            <v>44</v>
          </cell>
          <cell r="J92" t="str">
            <v>陈强</v>
          </cell>
          <cell r="K92">
            <v>68</v>
          </cell>
          <cell r="L92" t="str">
            <v>吴文艺</v>
          </cell>
          <cell r="M92">
            <v>69</v>
          </cell>
          <cell r="N92" t="str">
            <v>勾中文</v>
          </cell>
          <cell r="O92">
            <v>48</v>
          </cell>
          <cell r="P92" t="str">
            <v>胡柔殳</v>
          </cell>
        </row>
        <row r="93">
          <cell r="A93" t="str">
            <v>513422200401012328</v>
          </cell>
          <cell r="B93" t="str">
            <v>4</v>
          </cell>
          <cell r="C93" t="str">
            <v>扎西央宗</v>
          </cell>
          <cell r="D93">
            <v>412.5</v>
          </cell>
          <cell r="E93">
            <v>89</v>
          </cell>
          <cell r="F93" t="str">
            <v>周菊明</v>
          </cell>
          <cell r="G93">
            <v>91</v>
          </cell>
          <cell r="H93" t="str">
            <v>王江</v>
          </cell>
          <cell r="I93">
            <v>78.5</v>
          </cell>
          <cell r="J93" t="str">
            <v>张翠莲</v>
          </cell>
          <cell r="K93">
            <v>57</v>
          </cell>
          <cell r="L93" t="str">
            <v>马巫各</v>
          </cell>
          <cell r="M93">
            <v>55</v>
          </cell>
          <cell r="N93" t="str">
            <v>杨琴</v>
          </cell>
          <cell r="O93">
            <v>42</v>
          </cell>
          <cell r="P93" t="str">
            <v>胡柔殳</v>
          </cell>
        </row>
        <row r="94">
          <cell r="A94" t="str">
            <v>513422200106082921</v>
          </cell>
          <cell r="B94" t="str">
            <v>4</v>
          </cell>
          <cell r="C94" t="str">
            <v>伍小燕</v>
          </cell>
          <cell r="D94">
            <v>412.5</v>
          </cell>
          <cell r="E94">
            <v>92</v>
          </cell>
          <cell r="F94" t="str">
            <v>周菊明</v>
          </cell>
          <cell r="G94">
            <v>91</v>
          </cell>
          <cell r="H94" t="str">
            <v>王江</v>
          </cell>
          <cell r="I94">
            <v>55.5</v>
          </cell>
          <cell r="J94" t="str">
            <v>张翠莲</v>
          </cell>
          <cell r="K94">
            <v>53</v>
          </cell>
          <cell r="L94" t="str">
            <v>马巫各</v>
          </cell>
          <cell r="M94">
            <v>72</v>
          </cell>
          <cell r="N94" t="str">
            <v>杨琴</v>
          </cell>
          <cell r="O94">
            <v>49</v>
          </cell>
          <cell r="P94" t="str">
            <v>胡柔殳</v>
          </cell>
        </row>
        <row r="95">
          <cell r="A95" t="str">
            <v>513422200306030317</v>
          </cell>
          <cell r="B95" t="str">
            <v>2</v>
          </cell>
          <cell r="C95" t="str">
            <v>陈枭</v>
          </cell>
          <cell r="D95">
            <v>412</v>
          </cell>
          <cell r="E95">
            <v>94</v>
          </cell>
          <cell r="F95" t="str">
            <v>格绒燚西</v>
          </cell>
          <cell r="G95">
            <v>81</v>
          </cell>
          <cell r="H95" t="str">
            <v>王江</v>
          </cell>
          <cell r="I95">
            <v>60</v>
          </cell>
          <cell r="J95" t="str">
            <v>陈强</v>
          </cell>
          <cell r="K95">
            <v>61</v>
          </cell>
          <cell r="L95" t="str">
            <v>吴文艺</v>
          </cell>
          <cell r="M95">
            <v>73</v>
          </cell>
          <cell r="N95" t="str">
            <v>勾中文</v>
          </cell>
          <cell r="O95">
            <v>43</v>
          </cell>
          <cell r="P95" t="str">
            <v>邓倩</v>
          </cell>
        </row>
        <row r="96">
          <cell r="A96" t="str">
            <v>513422200402154846</v>
          </cell>
          <cell r="B96" t="str">
            <v>1</v>
          </cell>
          <cell r="C96" t="str">
            <v>苏朗祝玛</v>
          </cell>
          <cell r="D96">
            <v>412</v>
          </cell>
          <cell r="E96">
            <v>84</v>
          </cell>
          <cell r="F96" t="str">
            <v>格绒燚西</v>
          </cell>
          <cell r="G96">
            <v>85</v>
          </cell>
          <cell r="H96" t="str">
            <v>马俊</v>
          </cell>
          <cell r="I96">
            <v>91</v>
          </cell>
          <cell r="J96" t="str">
            <v>拉初</v>
          </cell>
          <cell r="K96">
            <v>60</v>
          </cell>
          <cell r="L96" t="str">
            <v>纪春权</v>
          </cell>
          <cell r="M96">
            <v>60</v>
          </cell>
          <cell r="N96" t="str">
            <v>杨琴</v>
          </cell>
          <cell r="O96">
            <v>32</v>
          </cell>
          <cell r="P96" t="str">
            <v>邓倩</v>
          </cell>
        </row>
        <row r="97">
          <cell r="A97" t="str">
            <v>513422200211052943</v>
          </cell>
          <cell r="B97" t="str">
            <v>4</v>
          </cell>
          <cell r="C97" t="str">
            <v>韩红</v>
          </cell>
          <cell r="D97">
            <v>411.5</v>
          </cell>
          <cell r="E97">
            <v>84</v>
          </cell>
          <cell r="F97" t="str">
            <v>周菊明</v>
          </cell>
          <cell r="G97">
            <v>101</v>
          </cell>
          <cell r="H97" t="str">
            <v>王江</v>
          </cell>
          <cell r="I97">
            <v>82.5</v>
          </cell>
          <cell r="J97" t="str">
            <v>张翠莲</v>
          </cell>
          <cell r="K97">
            <v>59</v>
          </cell>
          <cell r="L97" t="str">
            <v>马巫各</v>
          </cell>
          <cell r="M97">
            <v>61</v>
          </cell>
          <cell r="N97" t="str">
            <v>杨琴</v>
          </cell>
          <cell r="O97">
            <v>24</v>
          </cell>
          <cell r="P97" t="str">
            <v>胡柔殳</v>
          </cell>
        </row>
        <row r="98">
          <cell r="A98" t="str">
            <v>51342220030703212X</v>
          </cell>
          <cell r="B98" t="str">
            <v>2</v>
          </cell>
          <cell r="C98" t="str">
            <v>次里祝玛</v>
          </cell>
          <cell r="D98">
            <v>411.5</v>
          </cell>
          <cell r="E98">
            <v>87</v>
          </cell>
          <cell r="F98" t="str">
            <v>格绒燚西</v>
          </cell>
          <cell r="G98">
            <v>60</v>
          </cell>
          <cell r="H98" t="str">
            <v>王江</v>
          </cell>
          <cell r="I98">
            <v>74.5</v>
          </cell>
          <cell r="J98" t="str">
            <v>陈强</v>
          </cell>
          <cell r="K98">
            <v>76</v>
          </cell>
          <cell r="L98" t="str">
            <v>吴文艺</v>
          </cell>
          <cell r="M98">
            <v>67</v>
          </cell>
          <cell r="N98" t="str">
            <v>勾中文</v>
          </cell>
          <cell r="O98">
            <v>47</v>
          </cell>
          <cell r="P98" t="str">
            <v>邓倩</v>
          </cell>
        </row>
        <row r="99">
          <cell r="A99" t="str">
            <v>513422200403012911</v>
          </cell>
          <cell r="B99" t="str">
            <v>5</v>
          </cell>
          <cell r="C99" t="str">
            <v>严阿康</v>
          </cell>
          <cell r="D99">
            <v>407.5</v>
          </cell>
          <cell r="E99">
            <v>92</v>
          </cell>
          <cell r="F99" t="str">
            <v>周菊明</v>
          </cell>
          <cell r="G99">
            <v>85</v>
          </cell>
          <cell r="H99" t="str">
            <v>赵云川</v>
          </cell>
          <cell r="I99">
            <v>59.5</v>
          </cell>
          <cell r="J99" t="str">
            <v>张翠莲</v>
          </cell>
          <cell r="K99">
            <v>65</v>
          </cell>
          <cell r="L99" t="str">
            <v>纪春权</v>
          </cell>
          <cell r="M99">
            <v>64</v>
          </cell>
          <cell r="N99" t="str">
            <v>勾中文</v>
          </cell>
          <cell r="O99">
            <v>42</v>
          </cell>
          <cell r="P99" t="str">
            <v>邓倩</v>
          </cell>
        </row>
        <row r="100">
          <cell r="A100" t="str">
            <v>513422200101166229</v>
          </cell>
          <cell r="B100" t="str">
            <v>2</v>
          </cell>
          <cell r="C100" t="str">
            <v>胡秀珍</v>
          </cell>
          <cell r="D100">
            <v>405.5</v>
          </cell>
          <cell r="E100">
            <v>85</v>
          </cell>
          <cell r="F100" t="str">
            <v>格绒燚西</v>
          </cell>
          <cell r="G100">
            <v>81</v>
          </cell>
          <cell r="H100" t="str">
            <v>王江</v>
          </cell>
          <cell r="I100">
            <v>62.5</v>
          </cell>
          <cell r="J100" t="str">
            <v>陈强</v>
          </cell>
          <cell r="K100">
            <v>79</v>
          </cell>
          <cell r="L100" t="str">
            <v>吴文艺</v>
          </cell>
          <cell r="M100">
            <v>68</v>
          </cell>
          <cell r="N100" t="str">
            <v>勾中文</v>
          </cell>
          <cell r="O100">
            <v>30</v>
          </cell>
          <cell r="P100" t="str">
            <v>邓倩</v>
          </cell>
        </row>
        <row r="101">
          <cell r="A101" t="str">
            <v>513422199701032528</v>
          </cell>
          <cell r="B101" t="str">
            <v>4</v>
          </cell>
          <cell r="C101" t="str">
            <v>伍五呷</v>
          </cell>
          <cell r="D101">
            <v>405.5</v>
          </cell>
          <cell r="E101">
            <v>87</v>
          </cell>
          <cell r="F101" t="str">
            <v>周菊明</v>
          </cell>
          <cell r="G101">
            <v>72</v>
          </cell>
          <cell r="H101" t="str">
            <v>王江</v>
          </cell>
          <cell r="I101">
            <v>85.5</v>
          </cell>
          <cell r="J101" t="str">
            <v>张翠莲</v>
          </cell>
          <cell r="K101">
            <v>56</v>
          </cell>
          <cell r="L101" t="str">
            <v>马巫各</v>
          </cell>
          <cell r="M101">
            <v>60</v>
          </cell>
          <cell r="N101" t="str">
            <v>杨琴</v>
          </cell>
          <cell r="O101">
            <v>45</v>
          </cell>
          <cell r="P101" t="str">
            <v>胡柔殳</v>
          </cell>
        </row>
        <row r="102">
          <cell r="A102" t="str">
            <v>513422200403202926</v>
          </cell>
          <cell r="B102" t="str">
            <v>2</v>
          </cell>
          <cell r="C102" t="str">
            <v>唐春兰</v>
          </cell>
          <cell r="D102">
            <v>405.5</v>
          </cell>
          <cell r="E102">
            <v>89</v>
          </cell>
          <cell r="F102" t="str">
            <v>格绒燚西</v>
          </cell>
          <cell r="G102">
            <v>90</v>
          </cell>
          <cell r="H102" t="str">
            <v>王江</v>
          </cell>
          <cell r="I102">
            <v>88.5</v>
          </cell>
          <cell r="J102" t="str">
            <v>陈强</v>
          </cell>
          <cell r="K102">
            <v>54</v>
          </cell>
          <cell r="L102" t="str">
            <v>吴文艺</v>
          </cell>
          <cell r="M102">
            <v>48</v>
          </cell>
          <cell r="N102" t="str">
            <v>勾中文</v>
          </cell>
          <cell r="O102">
            <v>36</v>
          </cell>
          <cell r="P102" t="str">
            <v>邓倩</v>
          </cell>
        </row>
        <row r="103">
          <cell r="A103" t="str">
            <v>513422200309256020</v>
          </cell>
          <cell r="B103" t="str">
            <v>1</v>
          </cell>
          <cell r="C103" t="str">
            <v>仁青拉姆</v>
          </cell>
          <cell r="D103">
            <v>404</v>
          </cell>
          <cell r="E103">
            <v>89</v>
          </cell>
          <cell r="F103" t="str">
            <v>格绒燚西</v>
          </cell>
          <cell r="G103">
            <v>76</v>
          </cell>
          <cell r="H103" t="str">
            <v>马俊</v>
          </cell>
          <cell r="I103">
            <v>69</v>
          </cell>
          <cell r="J103" t="str">
            <v>拉初</v>
          </cell>
          <cell r="K103">
            <v>56</v>
          </cell>
          <cell r="L103" t="str">
            <v>纪春权</v>
          </cell>
          <cell r="M103">
            <v>70</v>
          </cell>
          <cell r="N103" t="str">
            <v>杨琴</v>
          </cell>
          <cell r="O103">
            <v>44</v>
          </cell>
          <cell r="P103" t="str">
            <v>邓倩</v>
          </cell>
        </row>
        <row r="104">
          <cell r="A104" t="str">
            <v>513422200202042321</v>
          </cell>
          <cell r="B104" t="str">
            <v>3</v>
          </cell>
          <cell r="C104" t="str">
            <v>吴春秀</v>
          </cell>
          <cell r="D104">
            <v>404</v>
          </cell>
          <cell r="E104">
            <v>96</v>
          </cell>
          <cell r="F104" t="str">
            <v>岳子琦</v>
          </cell>
          <cell r="G104">
            <v>73</v>
          </cell>
          <cell r="H104" t="str">
            <v>马俊</v>
          </cell>
          <cell r="I104">
            <v>82</v>
          </cell>
          <cell r="J104" t="str">
            <v>陈强</v>
          </cell>
          <cell r="K104">
            <v>62</v>
          </cell>
          <cell r="L104" t="str">
            <v>吴文艺</v>
          </cell>
          <cell r="M104">
            <v>59</v>
          </cell>
          <cell r="N104" t="str">
            <v>勾中文</v>
          </cell>
          <cell r="O104">
            <v>32</v>
          </cell>
          <cell r="P104" t="str">
            <v>胡柔殳</v>
          </cell>
        </row>
        <row r="105">
          <cell r="A105" t="str">
            <v>513422200301013622</v>
          </cell>
          <cell r="B105" t="str">
            <v>1</v>
          </cell>
          <cell r="C105" t="str">
            <v>祝玛央宗</v>
          </cell>
          <cell r="D105">
            <v>403.5</v>
          </cell>
          <cell r="E105">
            <v>79</v>
          </cell>
          <cell r="F105" t="str">
            <v>格绒燚西</v>
          </cell>
          <cell r="G105">
            <v>62</v>
          </cell>
          <cell r="H105" t="str">
            <v>马俊</v>
          </cell>
          <cell r="I105">
            <v>100.5</v>
          </cell>
          <cell r="J105" t="str">
            <v>拉初</v>
          </cell>
          <cell r="K105">
            <v>74</v>
          </cell>
          <cell r="L105" t="str">
            <v>纪春权</v>
          </cell>
          <cell r="M105">
            <v>53</v>
          </cell>
          <cell r="N105" t="str">
            <v>杨琴</v>
          </cell>
          <cell r="O105">
            <v>35</v>
          </cell>
          <cell r="P105" t="str">
            <v>邓倩</v>
          </cell>
        </row>
        <row r="106">
          <cell r="A106" t="str">
            <v>513422200205184827</v>
          </cell>
          <cell r="B106" t="str">
            <v>3</v>
          </cell>
          <cell r="C106" t="str">
            <v>斯格拉姆</v>
          </cell>
          <cell r="D106">
            <v>403.5</v>
          </cell>
          <cell r="E106">
            <v>79</v>
          </cell>
          <cell r="F106" t="str">
            <v>岳子琦</v>
          </cell>
          <cell r="G106">
            <v>78</v>
          </cell>
          <cell r="H106" t="str">
            <v>马俊</v>
          </cell>
          <cell r="I106">
            <v>80.5</v>
          </cell>
          <cell r="J106" t="str">
            <v>陈强</v>
          </cell>
          <cell r="K106">
            <v>66</v>
          </cell>
          <cell r="L106" t="str">
            <v>吴文艺</v>
          </cell>
          <cell r="M106">
            <v>64</v>
          </cell>
          <cell r="N106" t="str">
            <v>勾中文</v>
          </cell>
          <cell r="O106">
            <v>36</v>
          </cell>
          <cell r="P106" t="str">
            <v>胡柔殳</v>
          </cell>
        </row>
        <row r="107">
          <cell r="A107" t="str">
            <v>513422200202011517</v>
          </cell>
          <cell r="B107" t="str">
            <v>2</v>
          </cell>
          <cell r="C107" t="str">
            <v>马东林</v>
          </cell>
          <cell r="D107">
            <v>403</v>
          </cell>
          <cell r="E107">
            <v>76</v>
          </cell>
          <cell r="F107" t="str">
            <v>格绒燚西</v>
          </cell>
          <cell r="G107">
            <v>110</v>
          </cell>
          <cell r="H107" t="str">
            <v>王江</v>
          </cell>
          <cell r="I107">
            <v>75</v>
          </cell>
          <cell r="J107" t="str">
            <v>陈强</v>
          </cell>
          <cell r="K107">
            <v>52</v>
          </cell>
          <cell r="L107" t="str">
            <v>吴文艺</v>
          </cell>
          <cell r="M107">
            <v>51</v>
          </cell>
          <cell r="N107" t="str">
            <v>勾中文</v>
          </cell>
          <cell r="O107">
            <v>39</v>
          </cell>
          <cell r="P107" t="str">
            <v>邓倩</v>
          </cell>
        </row>
        <row r="108">
          <cell r="A108" t="str">
            <v>513422200312052512</v>
          </cell>
          <cell r="B108" t="str">
            <v>3</v>
          </cell>
          <cell r="C108" t="str">
            <v>蔡培林</v>
          </cell>
          <cell r="D108">
            <v>402</v>
          </cell>
          <cell r="E108">
            <v>91</v>
          </cell>
          <cell r="F108" t="str">
            <v>岳子琦</v>
          </cell>
          <cell r="G108">
            <v>92</v>
          </cell>
          <cell r="H108" t="str">
            <v>马俊</v>
          </cell>
          <cell r="I108">
            <v>42</v>
          </cell>
          <cell r="J108" t="str">
            <v>陈强</v>
          </cell>
          <cell r="K108">
            <v>56</v>
          </cell>
          <cell r="L108" t="str">
            <v>吴文艺</v>
          </cell>
          <cell r="M108">
            <v>80</v>
          </cell>
          <cell r="N108" t="str">
            <v>勾中文</v>
          </cell>
          <cell r="O108">
            <v>41</v>
          </cell>
          <cell r="P108" t="str">
            <v>胡柔殳</v>
          </cell>
        </row>
        <row r="109">
          <cell r="A109" t="str">
            <v>513422200111122924</v>
          </cell>
          <cell r="B109" t="str">
            <v>1</v>
          </cell>
          <cell r="C109" t="str">
            <v>严冬丽</v>
          </cell>
          <cell r="D109">
            <v>401</v>
          </cell>
          <cell r="E109">
            <v>87</v>
          </cell>
          <cell r="F109" t="str">
            <v>格绒燚西</v>
          </cell>
          <cell r="G109">
            <v>86</v>
          </cell>
          <cell r="H109" t="str">
            <v>马俊</v>
          </cell>
          <cell r="I109">
            <v>77</v>
          </cell>
          <cell r="J109" t="str">
            <v>拉初</v>
          </cell>
          <cell r="K109">
            <v>69</v>
          </cell>
          <cell r="L109" t="str">
            <v>纪春权</v>
          </cell>
          <cell r="M109">
            <v>52</v>
          </cell>
          <cell r="N109" t="str">
            <v>杨琴</v>
          </cell>
          <cell r="O109">
            <v>30</v>
          </cell>
          <cell r="P109" t="str">
            <v>邓倩</v>
          </cell>
        </row>
        <row r="110">
          <cell r="A110" t="str">
            <v>513422200606031127</v>
          </cell>
          <cell r="B110" t="str">
            <v>3</v>
          </cell>
          <cell r="C110" t="str">
            <v>吕琴</v>
          </cell>
          <cell r="D110">
            <v>401</v>
          </cell>
          <cell r="E110">
            <v>83</v>
          </cell>
          <cell r="F110" t="str">
            <v>岳子琦</v>
          </cell>
          <cell r="G110">
            <v>71</v>
          </cell>
          <cell r="H110" t="str">
            <v>马俊</v>
          </cell>
          <cell r="I110">
            <v>70</v>
          </cell>
          <cell r="J110" t="str">
            <v>陈强</v>
          </cell>
          <cell r="K110">
            <v>68</v>
          </cell>
          <cell r="L110" t="str">
            <v>吴文艺</v>
          </cell>
          <cell r="M110">
            <v>70</v>
          </cell>
          <cell r="N110" t="str">
            <v>勾中文</v>
          </cell>
          <cell r="O110">
            <v>39</v>
          </cell>
          <cell r="P110" t="str">
            <v>胡柔殳</v>
          </cell>
        </row>
        <row r="111">
          <cell r="A111" t="str">
            <v>513422200312271520</v>
          </cell>
          <cell r="B111" t="str">
            <v>5</v>
          </cell>
          <cell r="C111" t="str">
            <v>罗英英</v>
          </cell>
          <cell r="D111">
            <v>400.5</v>
          </cell>
          <cell r="E111">
            <v>87</v>
          </cell>
          <cell r="F111" t="str">
            <v>周菊明</v>
          </cell>
          <cell r="G111">
            <v>30</v>
          </cell>
          <cell r="H111" t="str">
            <v>赵云川</v>
          </cell>
          <cell r="I111">
            <v>104.5</v>
          </cell>
          <cell r="J111" t="str">
            <v>张翠莲</v>
          </cell>
          <cell r="K111">
            <v>78</v>
          </cell>
          <cell r="L111" t="str">
            <v>纪春权</v>
          </cell>
          <cell r="M111">
            <v>56</v>
          </cell>
          <cell r="N111" t="str">
            <v>勾中文</v>
          </cell>
          <cell r="O111">
            <v>45</v>
          </cell>
          <cell r="P111" t="str">
            <v>邓倩</v>
          </cell>
        </row>
        <row r="112">
          <cell r="A112" t="str">
            <v>513422200006282328</v>
          </cell>
          <cell r="B112" t="str">
            <v>1</v>
          </cell>
          <cell r="C112" t="str">
            <v>黄关英</v>
          </cell>
          <cell r="D112">
            <v>400.5</v>
          </cell>
          <cell r="E112">
            <v>85</v>
          </cell>
          <cell r="F112" t="str">
            <v>格绒燚西</v>
          </cell>
          <cell r="G112">
            <v>64</v>
          </cell>
          <cell r="H112" t="str">
            <v>马俊</v>
          </cell>
          <cell r="I112">
            <v>98.5</v>
          </cell>
          <cell r="J112" t="str">
            <v>拉初</v>
          </cell>
          <cell r="K112">
            <v>64</v>
          </cell>
          <cell r="L112" t="str">
            <v>纪春权</v>
          </cell>
          <cell r="M112">
            <v>53</v>
          </cell>
          <cell r="N112" t="str">
            <v>杨琴</v>
          </cell>
          <cell r="O112">
            <v>36</v>
          </cell>
          <cell r="P112" t="str">
            <v>邓倩</v>
          </cell>
        </row>
        <row r="113">
          <cell r="A113" t="str">
            <v>51342220030505291X</v>
          </cell>
          <cell r="B113" t="str">
            <v>2</v>
          </cell>
          <cell r="C113" t="str">
            <v>韩友真</v>
          </cell>
          <cell r="D113">
            <v>399.5</v>
          </cell>
          <cell r="E113">
            <v>84</v>
          </cell>
          <cell r="F113" t="str">
            <v>格绒燚西</v>
          </cell>
          <cell r="G113">
            <v>98</v>
          </cell>
          <cell r="H113" t="str">
            <v>王江</v>
          </cell>
          <cell r="I113">
            <v>75.5</v>
          </cell>
          <cell r="J113" t="str">
            <v>陈强</v>
          </cell>
          <cell r="K113">
            <v>46</v>
          </cell>
          <cell r="L113" t="str">
            <v>吴文艺</v>
          </cell>
          <cell r="M113">
            <v>60</v>
          </cell>
          <cell r="N113" t="str">
            <v>勾中文</v>
          </cell>
          <cell r="O113">
            <v>36</v>
          </cell>
          <cell r="P113" t="str">
            <v>邓倩</v>
          </cell>
        </row>
        <row r="114">
          <cell r="A114" t="str">
            <v>513422200202204829</v>
          </cell>
          <cell r="B114" t="str">
            <v>5</v>
          </cell>
          <cell r="C114" t="str">
            <v>央青</v>
          </cell>
          <cell r="D114">
            <v>398.5</v>
          </cell>
          <cell r="E114">
            <v>84</v>
          </cell>
          <cell r="F114" t="str">
            <v>周菊明</v>
          </cell>
          <cell r="G114">
            <v>94</v>
          </cell>
          <cell r="H114" t="str">
            <v>赵云川</v>
          </cell>
          <cell r="I114">
            <v>62.5</v>
          </cell>
          <cell r="J114" t="str">
            <v>张翠莲</v>
          </cell>
          <cell r="K114">
            <v>66</v>
          </cell>
          <cell r="L114" t="str">
            <v>纪春权</v>
          </cell>
          <cell r="M114">
            <v>66</v>
          </cell>
          <cell r="N114" t="str">
            <v>勾中文</v>
          </cell>
          <cell r="O114">
            <v>26</v>
          </cell>
          <cell r="P114" t="str">
            <v>邓倩</v>
          </cell>
        </row>
        <row r="115">
          <cell r="A115" t="str">
            <v>513422200202100720</v>
          </cell>
          <cell r="B115" t="str">
            <v>2</v>
          </cell>
          <cell r="C115" t="str">
            <v>马布几嫫</v>
          </cell>
          <cell r="D115">
            <v>398.5</v>
          </cell>
          <cell r="E115">
            <v>84</v>
          </cell>
          <cell r="F115" t="str">
            <v>格绒燚西</v>
          </cell>
          <cell r="G115">
            <v>91</v>
          </cell>
          <cell r="H115" t="str">
            <v>王江</v>
          </cell>
          <cell r="I115">
            <v>76.5</v>
          </cell>
          <cell r="J115" t="str">
            <v>陈强</v>
          </cell>
          <cell r="K115">
            <v>60</v>
          </cell>
          <cell r="L115" t="str">
            <v>吴文艺</v>
          </cell>
          <cell r="M115">
            <v>55</v>
          </cell>
          <cell r="N115" t="str">
            <v>勾中文</v>
          </cell>
          <cell r="O115">
            <v>32</v>
          </cell>
          <cell r="P115" t="str">
            <v>邓倩</v>
          </cell>
        </row>
        <row r="116">
          <cell r="A116" t="str">
            <v>513422200309074614</v>
          </cell>
          <cell r="B116" t="str">
            <v>5</v>
          </cell>
          <cell r="C116" t="str">
            <v>尔祖子</v>
          </cell>
          <cell r="D116">
            <v>398.5</v>
          </cell>
          <cell r="E116">
            <v>85</v>
          </cell>
          <cell r="F116" t="str">
            <v>周菊明</v>
          </cell>
          <cell r="G116">
            <v>87</v>
          </cell>
          <cell r="H116" t="str">
            <v>赵云川</v>
          </cell>
          <cell r="I116">
            <v>51.5</v>
          </cell>
          <cell r="J116" t="str">
            <v>张翠莲</v>
          </cell>
          <cell r="K116">
            <v>65</v>
          </cell>
          <cell r="L116" t="str">
            <v>纪春权</v>
          </cell>
          <cell r="M116">
            <v>62</v>
          </cell>
          <cell r="N116" t="str">
            <v>勾中文</v>
          </cell>
          <cell r="O116">
            <v>48</v>
          </cell>
          <cell r="P116" t="str">
            <v>邓倩</v>
          </cell>
        </row>
        <row r="117">
          <cell r="A117" t="str">
            <v>513422200410035417</v>
          </cell>
          <cell r="B117" t="str">
            <v>5</v>
          </cell>
          <cell r="C117" t="str">
            <v>宋文杰</v>
          </cell>
          <cell r="D117">
            <v>398</v>
          </cell>
          <cell r="E117">
            <v>79</v>
          </cell>
          <cell r="F117" t="str">
            <v>周菊明</v>
          </cell>
          <cell r="G117">
            <v>108</v>
          </cell>
          <cell r="H117" t="str">
            <v>赵云川</v>
          </cell>
          <cell r="I117">
            <v>36</v>
          </cell>
          <cell r="J117" t="str">
            <v>张翠莲</v>
          </cell>
          <cell r="K117">
            <v>64</v>
          </cell>
          <cell r="L117" t="str">
            <v>纪春权</v>
          </cell>
          <cell r="M117">
            <v>63</v>
          </cell>
          <cell r="N117" t="str">
            <v>勾中文</v>
          </cell>
          <cell r="O117">
            <v>48</v>
          </cell>
          <cell r="P117" t="str">
            <v>邓倩</v>
          </cell>
        </row>
        <row r="118">
          <cell r="A118" t="str">
            <v>513422200406074827</v>
          </cell>
          <cell r="B118" t="str">
            <v>1</v>
          </cell>
          <cell r="C118" t="str">
            <v>次尔央青</v>
          </cell>
          <cell r="D118">
            <v>397.5</v>
          </cell>
          <cell r="E118">
            <v>72</v>
          </cell>
          <cell r="F118" t="str">
            <v>格绒燚西</v>
          </cell>
          <cell r="G118">
            <v>85</v>
          </cell>
          <cell r="H118" t="str">
            <v>马俊</v>
          </cell>
          <cell r="I118">
            <v>84.5</v>
          </cell>
          <cell r="J118" t="str">
            <v>拉初</v>
          </cell>
          <cell r="K118">
            <v>66</v>
          </cell>
          <cell r="L118" t="str">
            <v>纪春权</v>
          </cell>
          <cell r="M118">
            <v>52</v>
          </cell>
          <cell r="N118" t="str">
            <v>杨琴</v>
          </cell>
          <cell r="O118">
            <v>38</v>
          </cell>
          <cell r="P118" t="str">
            <v>邓倩</v>
          </cell>
        </row>
        <row r="119">
          <cell r="A119" t="str">
            <v>513422200105071112</v>
          </cell>
          <cell r="B119" t="str">
            <v>5</v>
          </cell>
          <cell r="C119" t="str">
            <v>吕木几</v>
          </cell>
          <cell r="D119">
            <v>397</v>
          </cell>
          <cell r="E119">
            <v>88</v>
          </cell>
          <cell r="F119" t="str">
            <v>周菊明</v>
          </cell>
          <cell r="G119">
            <v>99</v>
          </cell>
          <cell r="H119" t="str">
            <v>赵云川</v>
          </cell>
          <cell r="I119">
            <v>46</v>
          </cell>
          <cell r="J119" t="str">
            <v>张翠莲</v>
          </cell>
          <cell r="K119">
            <v>62</v>
          </cell>
          <cell r="L119" t="str">
            <v>纪春权</v>
          </cell>
          <cell r="M119">
            <v>54</v>
          </cell>
          <cell r="N119" t="str">
            <v>勾中文</v>
          </cell>
          <cell r="O119">
            <v>48</v>
          </cell>
          <cell r="P119" t="str">
            <v>邓倩</v>
          </cell>
        </row>
        <row r="120">
          <cell r="A120" t="str">
            <v>513422200407132128</v>
          </cell>
          <cell r="B120" t="str">
            <v>5</v>
          </cell>
          <cell r="C120" t="str">
            <v>李云珍</v>
          </cell>
          <cell r="D120">
            <v>395.5</v>
          </cell>
          <cell r="E120">
            <v>76</v>
          </cell>
          <cell r="F120" t="str">
            <v>周菊明</v>
          </cell>
          <cell r="G120">
            <v>96</v>
          </cell>
          <cell r="H120" t="str">
            <v>赵云川</v>
          </cell>
          <cell r="I120">
            <v>59.5</v>
          </cell>
          <cell r="J120" t="str">
            <v>张翠莲</v>
          </cell>
          <cell r="K120">
            <v>68</v>
          </cell>
          <cell r="L120" t="str">
            <v>纪春权</v>
          </cell>
          <cell r="M120">
            <v>54</v>
          </cell>
          <cell r="N120" t="str">
            <v>勾中文</v>
          </cell>
          <cell r="O120">
            <v>42</v>
          </cell>
          <cell r="P120" t="str">
            <v>邓倩</v>
          </cell>
        </row>
        <row r="121">
          <cell r="A121" t="str">
            <v>513422200602091528</v>
          </cell>
          <cell r="B121" t="str">
            <v>4</v>
          </cell>
          <cell r="C121" t="str">
            <v>张小英</v>
          </cell>
          <cell r="D121">
            <v>395.5</v>
          </cell>
          <cell r="E121">
            <v>81</v>
          </cell>
          <cell r="F121" t="str">
            <v>周菊明</v>
          </cell>
          <cell r="G121">
            <v>97</v>
          </cell>
          <cell r="H121" t="str">
            <v>王江</v>
          </cell>
          <cell r="I121">
            <v>65.5</v>
          </cell>
          <cell r="J121" t="str">
            <v>张翠莲</v>
          </cell>
          <cell r="K121">
            <v>49</v>
          </cell>
          <cell r="L121" t="str">
            <v>马巫各</v>
          </cell>
          <cell r="M121">
            <v>60</v>
          </cell>
          <cell r="N121" t="str">
            <v>杨琴</v>
          </cell>
          <cell r="O121">
            <v>43</v>
          </cell>
          <cell r="P121" t="str">
            <v>胡柔殳</v>
          </cell>
        </row>
        <row r="122">
          <cell r="A122" t="str">
            <v>513422200102022729</v>
          </cell>
          <cell r="B122" t="str">
            <v>5</v>
          </cell>
          <cell r="C122" t="str">
            <v>张安英</v>
          </cell>
          <cell r="D122">
            <v>393.5</v>
          </cell>
          <cell r="E122">
            <v>82</v>
          </cell>
          <cell r="F122" t="str">
            <v>周菊明</v>
          </cell>
          <cell r="G122">
            <v>90</v>
          </cell>
          <cell r="H122" t="str">
            <v>赵云川</v>
          </cell>
          <cell r="I122">
            <v>65.5</v>
          </cell>
          <cell r="J122" t="str">
            <v>张翠莲</v>
          </cell>
          <cell r="K122">
            <v>59</v>
          </cell>
          <cell r="L122" t="str">
            <v>纪春权</v>
          </cell>
          <cell r="M122">
            <v>60</v>
          </cell>
          <cell r="N122" t="str">
            <v>勾中文</v>
          </cell>
          <cell r="O122">
            <v>37</v>
          </cell>
          <cell r="P122" t="str">
            <v>邓倩</v>
          </cell>
        </row>
        <row r="123">
          <cell r="A123" t="str">
            <v>513422200408152526</v>
          </cell>
          <cell r="B123" t="str">
            <v>3</v>
          </cell>
          <cell r="C123" t="str">
            <v>吴秋燕</v>
          </cell>
          <cell r="D123">
            <v>393</v>
          </cell>
          <cell r="E123">
            <v>89</v>
          </cell>
          <cell r="F123" t="str">
            <v>岳子琦</v>
          </cell>
          <cell r="G123">
            <v>67</v>
          </cell>
          <cell r="H123" t="str">
            <v>马俊</v>
          </cell>
          <cell r="I123">
            <v>75</v>
          </cell>
          <cell r="J123" t="str">
            <v>陈强</v>
          </cell>
          <cell r="K123">
            <v>59</v>
          </cell>
          <cell r="L123" t="str">
            <v>吴文艺</v>
          </cell>
          <cell r="M123">
            <v>62</v>
          </cell>
          <cell r="N123" t="str">
            <v>勾中文</v>
          </cell>
          <cell r="O123">
            <v>41</v>
          </cell>
          <cell r="P123" t="str">
            <v>胡柔殳</v>
          </cell>
        </row>
        <row r="124">
          <cell r="A124" t="str">
            <v>513422200101205021</v>
          </cell>
          <cell r="B124" t="str">
            <v>2</v>
          </cell>
          <cell r="C124" t="str">
            <v>任洪新</v>
          </cell>
          <cell r="D124">
            <v>392.5</v>
          </cell>
          <cell r="E124">
            <v>81</v>
          </cell>
          <cell r="F124" t="str">
            <v>格绒燚西</v>
          </cell>
          <cell r="G124">
            <v>51</v>
          </cell>
          <cell r="H124" t="str">
            <v>王江</v>
          </cell>
          <cell r="I124">
            <v>83.5</v>
          </cell>
          <cell r="J124" t="str">
            <v>陈强</v>
          </cell>
          <cell r="K124">
            <v>64</v>
          </cell>
          <cell r="L124" t="str">
            <v>吴文艺</v>
          </cell>
          <cell r="M124">
            <v>63</v>
          </cell>
          <cell r="N124" t="str">
            <v>勾中文</v>
          </cell>
          <cell r="O124">
            <v>50</v>
          </cell>
          <cell r="P124" t="str">
            <v>邓倩</v>
          </cell>
        </row>
        <row r="125">
          <cell r="A125" t="str">
            <v>513422200309041310</v>
          </cell>
          <cell r="B125" t="str">
            <v>4</v>
          </cell>
          <cell r="C125" t="str">
            <v>马小东</v>
          </cell>
          <cell r="D125">
            <v>392</v>
          </cell>
          <cell r="E125">
            <v>82</v>
          </cell>
          <cell r="F125" t="str">
            <v>周菊明</v>
          </cell>
          <cell r="G125">
            <v>94</v>
          </cell>
          <cell r="H125" t="str">
            <v>王江</v>
          </cell>
          <cell r="I125">
            <v>57</v>
          </cell>
          <cell r="J125" t="str">
            <v>张翠莲</v>
          </cell>
          <cell r="K125">
            <v>59</v>
          </cell>
          <cell r="L125" t="str">
            <v>马巫各</v>
          </cell>
          <cell r="M125">
            <v>66</v>
          </cell>
          <cell r="N125" t="str">
            <v>杨琴</v>
          </cell>
          <cell r="O125">
            <v>34</v>
          </cell>
          <cell r="P125" t="str">
            <v>胡柔殳</v>
          </cell>
        </row>
        <row r="126">
          <cell r="A126" t="str">
            <v>513422199903152560</v>
          </cell>
          <cell r="B126" t="str">
            <v>2</v>
          </cell>
          <cell r="C126" t="str">
            <v>伍春秀</v>
          </cell>
          <cell r="D126">
            <v>392</v>
          </cell>
          <cell r="E126">
            <v>96</v>
          </cell>
          <cell r="F126" t="str">
            <v>格绒燚西</v>
          </cell>
          <cell r="G126">
            <v>65</v>
          </cell>
          <cell r="H126" t="str">
            <v>王江</v>
          </cell>
          <cell r="I126">
            <v>60</v>
          </cell>
          <cell r="J126" t="str">
            <v>陈强</v>
          </cell>
          <cell r="K126">
            <v>72</v>
          </cell>
          <cell r="L126" t="str">
            <v>吴文艺</v>
          </cell>
          <cell r="M126">
            <v>57</v>
          </cell>
          <cell r="N126" t="str">
            <v>勾中文</v>
          </cell>
          <cell r="O126">
            <v>42</v>
          </cell>
          <cell r="P126" t="str">
            <v>邓倩</v>
          </cell>
        </row>
        <row r="127">
          <cell r="A127" t="str">
            <v>513422200101040925</v>
          </cell>
          <cell r="B127" t="str">
            <v>3</v>
          </cell>
          <cell r="C127" t="str">
            <v>马海蓝</v>
          </cell>
          <cell r="D127">
            <v>391.5</v>
          </cell>
          <cell r="E127">
            <v>94</v>
          </cell>
          <cell r="F127" t="str">
            <v>岳子琦</v>
          </cell>
          <cell r="G127">
            <v>72</v>
          </cell>
          <cell r="H127" t="str">
            <v>马俊</v>
          </cell>
          <cell r="I127">
            <v>60.5</v>
          </cell>
          <cell r="J127" t="str">
            <v>陈强</v>
          </cell>
          <cell r="K127">
            <v>54</v>
          </cell>
          <cell r="L127" t="str">
            <v>吴文艺</v>
          </cell>
          <cell r="M127">
            <v>63</v>
          </cell>
          <cell r="N127" t="str">
            <v>勾中文</v>
          </cell>
          <cell r="O127">
            <v>48</v>
          </cell>
          <cell r="P127" t="str">
            <v>胡柔殳</v>
          </cell>
        </row>
        <row r="128">
          <cell r="A128" t="str">
            <v>51342220021027662X</v>
          </cell>
          <cell r="B128" t="str">
            <v>2</v>
          </cell>
          <cell r="C128" t="str">
            <v>周健秀</v>
          </cell>
          <cell r="D128">
            <v>391</v>
          </cell>
          <cell r="E128">
            <v>77</v>
          </cell>
          <cell r="F128" t="str">
            <v>格绒燚西</v>
          </cell>
          <cell r="G128">
            <v>69</v>
          </cell>
          <cell r="H128" t="str">
            <v>王江</v>
          </cell>
          <cell r="I128">
            <v>79</v>
          </cell>
          <cell r="J128" t="str">
            <v>陈强</v>
          </cell>
          <cell r="K128">
            <v>62</v>
          </cell>
          <cell r="L128" t="str">
            <v>吴文艺</v>
          </cell>
          <cell r="M128">
            <v>53</v>
          </cell>
          <cell r="N128" t="str">
            <v>勾中文</v>
          </cell>
          <cell r="O128">
            <v>51</v>
          </cell>
          <cell r="P128" t="str">
            <v>邓倩</v>
          </cell>
        </row>
        <row r="129">
          <cell r="A129" t="str">
            <v>513423200501083111</v>
          </cell>
          <cell r="B129" t="str">
            <v>4</v>
          </cell>
          <cell r="C129" t="str">
            <v>杨小勇</v>
          </cell>
          <cell r="D129">
            <v>390.5</v>
          </cell>
          <cell r="E129">
            <v>90</v>
          </cell>
          <cell r="F129" t="str">
            <v>周菊明</v>
          </cell>
          <cell r="G129">
            <v>74</v>
          </cell>
          <cell r="H129" t="str">
            <v>王江</v>
          </cell>
          <cell r="I129">
            <v>84.5</v>
          </cell>
          <cell r="J129" t="str">
            <v>张翠莲</v>
          </cell>
          <cell r="K129">
            <v>46</v>
          </cell>
          <cell r="L129" t="str">
            <v>马巫各</v>
          </cell>
          <cell r="M129">
            <v>62</v>
          </cell>
          <cell r="N129" t="str">
            <v>杨琴</v>
          </cell>
          <cell r="O129">
            <v>34</v>
          </cell>
          <cell r="P129" t="str">
            <v>胡柔殳</v>
          </cell>
        </row>
        <row r="130">
          <cell r="A130" t="str">
            <v>513422200210102910</v>
          </cell>
          <cell r="B130" t="str">
            <v>4</v>
          </cell>
          <cell r="C130" t="str">
            <v>邱阿撒</v>
          </cell>
          <cell r="D130">
            <v>390.5</v>
          </cell>
          <cell r="E130">
            <v>76</v>
          </cell>
          <cell r="F130" t="str">
            <v>周菊明</v>
          </cell>
          <cell r="G130">
            <v>93</v>
          </cell>
          <cell r="H130" t="str">
            <v>王江</v>
          </cell>
          <cell r="I130">
            <v>66.5</v>
          </cell>
          <cell r="J130" t="str">
            <v>张翠莲</v>
          </cell>
          <cell r="K130">
            <v>52</v>
          </cell>
          <cell r="L130" t="str">
            <v>马巫各</v>
          </cell>
          <cell r="M130">
            <v>61</v>
          </cell>
          <cell r="N130" t="str">
            <v>杨琴</v>
          </cell>
          <cell r="O130">
            <v>42</v>
          </cell>
          <cell r="P130" t="str">
            <v>胡柔殳</v>
          </cell>
        </row>
        <row r="131">
          <cell r="A131" t="str">
            <v>513422199902026829</v>
          </cell>
          <cell r="B131" t="str">
            <v>3</v>
          </cell>
          <cell r="C131" t="str">
            <v>阿落</v>
          </cell>
          <cell r="D131">
            <v>389</v>
          </cell>
          <cell r="E131">
            <v>83</v>
          </cell>
          <cell r="F131" t="str">
            <v>岳子琦</v>
          </cell>
          <cell r="G131">
            <v>75</v>
          </cell>
          <cell r="H131" t="str">
            <v>马俊</v>
          </cell>
          <cell r="I131">
            <v>64</v>
          </cell>
          <cell r="J131" t="str">
            <v>陈强</v>
          </cell>
          <cell r="K131">
            <v>70</v>
          </cell>
          <cell r="L131" t="str">
            <v>吴文艺</v>
          </cell>
          <cell r="M131">
            <v>65</v>
          </cell>
          <cell r="N131" t="str">
            <v>勾中文</v>
          </cell>
          <cell r="O131">
            <v>32</v>
          </cell>
          <cell r="P131" t="str">
            <v>胡柔殳</v>
          </cell>
        </row>
        <row r="132">
          <cell r="A132" t="str">
            <v>513422200204227020</v>
          </cell>
          <cell r="B132" t="str">
            <v>3</v>
          </cell>
          <cell r="C132" t="str">
            <v>次仁其珍</v>
          </cell>
          <cell r="D132">
            <v>389</v>
          </cell>
          <cell r="E132">
            <v>78</v>
          </cell>
          <cell r="F132" t="str">
            <v>岳子琦</v>
          </cell>
          <cell r="G132">
            <v>81</v>
          </cell>
          <cell r="H132" t="str">
            <v>马俊</v>
          </cell>
          <cell r="I132">
            <v>54</v>
          </cell>
          <cell r="J132" t="str">
            <v>陈强</v>
          </cell>
          <cell r="K132">
            <v>59</v>
          </cell>
          <cell r="L132" t="str">
            <v>吴文艺</v>
          </cell>
          <cell r="M132">
            <v>67</v>
          </cell>
          <cell r="N132" t="str">
            <v>勾中文</v>
          </cell>
          <cell r="O132">
            <v>50</v>
          </cell>
          <cell r="P132" t="str">
            <v>胡柔殳</v>
          </cell>
        </row>
        <row r="133">
          <cell r="A133" t="str">
            <v>513422200407180023</v>
          </cell>
          <cell r="B133" t="str">
            <v>2</v>
          </cell>
          <cell r="C133" t="str">
            <v>鲁妍</v>
          </cell>
          <cell r="D133">
            <v>389</v>
          </cell>
          <cell r="E133">
            <v>76</v>
          </cell>
          <cell r="F133" t="str">
            <v>格绒燚西</v>
          </cell>
          <cell r="G133">
            <v>80</v>
          </cell>
          <cell r="H133" t="str">
            <v>王江</v>
          </cell>
          <cell r="I133">
            <v>62</v>
          </cell>
          <cell r="J133" t="str">
            <v>陈强</v>
          </cell>
          <cell r="K133">
            <v>67</v>
          </cell>
          <cell r="L133" t="str">
            <v>吴文艺</v>
          </cell>
          <cell r="M133">
            <v>61</v>
          </cell>
          <cell r="N133" t="str">
            <v>勾中文</v>
          </cell>
          <cell r="O133">
            <v>43</v>
          </cell>
          <cell r="P133" t="str">
            <v>邓倩</v>
          </cell>
        </row>
        <row r="134">
          <cell r="A134" t="str">
            <v>513422200004125812</v>
          </cell>
          <cell r="B134" t="str">
            <v>3</v>
          </cell>
          <cell r="C134" t="str">
            <v>扎西旦珠</v>
          </cell>
          <cell r="D134">
            <v>388.5</v>
          </cell>
          <cell r="E134">
            <v>85</v>
          </cell>
          <cell r="F134" t="str">
            <v>岳子琦</v>
          </cell>
          <cell r="G134">
            <v>88</v>
          </cell>
          <cell r="H134" t="str">
            <v>马俊</v>
          </cell>
          <cell r="I134">
            <v>47.5</v>
          </cell>
          <cell r="J134" t="str">
            <v>陈强</v>
          </cell>
          <cell r="K134">
            <v>52</v>
          </cell>
          <cell r="L134" t="str">
            <v>吴文艺</v>
          </cell>
          <cell r="M134">
            <v>69</v>
          </cell>
          <cell r="N134" t="str">
            <v>勾中文</v>
          </cell>
          <cell r="O134">
            <v>47</v>
          </cell>
          <cell r="P134" t="str">
            <v>胡柔殳</v>
          </cell>
        </row>
        <row r="135">
          <cell r="A135" t="str">
            <v>513401200303090224</v>
          </cell>
          <cell r="B135" t="str">
            <v>5</v>
          </cell>
          <cell r="C135" t="str">
            <v>杨秀云</v>
          </cell>
          <cell r="D135">
            <v>388</v>
          </cell>
          <cell r="E135">
            <v>83</v>
          </cell>
          <cell r="F135" t="str">
            <v>周菊明</v>
          </cell>
          <cell r="G135">
            <v>82</v>
          </cell>
          <cell r="H135" t="str">
            <v>赵云川</v>
          </cell>
          <cell r="I135">
            <v>45</v>
          </cell>
          <cell r="J135" t="str">
            <v>张翠莲</v>
          </cell>
          <cell r="K135">
            <v>67</v>
          </cell>
          <cell r="L135" t="str">
            <v>纪春权</v>
          </cell>
          <cell r="M135">
            <v>65</v>
          </cell>
          <cell r="N135" t="str">
            <v>勾中文</v>
          </cell>
          <cell r="O135">
            <v>46</v>
          </cell>
          <cell r="P135" t="str">
            <v>邓倩</v>
          </cell>
        </row>
        <row r="136">
          <cell r="A136" t="str">
            <v>513422199903041123</v>
          </cell>
          <cell r="B136" t="str">
            <v>4</v>
          </cell>
          <cell r="C136" t="str">
            <v>毛建莫</v>
          </cell>
          <cell r="D136">
            <v>388</v>
          </cell>
          <cell r="E136">
            <v>84</v>
          </cell>
          <cell r="F136" t="str">
            <v>周菊明</v>
          </cell>
          <cell r="G136">
            <v>52</v>
          </cell>
          <cell r="H136" t="str">
            <v>王江</v>
          </cell>
          <cell r="I136">
            <v>88</v>
          </cell>
          <cell r="J136" t="str">
            <v>张翠莲</v>
          </cell>
          <cell r="K136">
            <v>73</v>
          </cell>
          <cell r="L136" t="str">
            <v>马巫各</v>
          </cell>
          <cell r="M136">
            <v>59</v>
          </cell>
          <cell r="N136" t="str">
            <v>杨琴</v>
          </cell>
          <cell r="O136">
            <v>32</v>
          </cell>
          <cell r="P136" t="str">
            <v>胡柔殳</v>
          </cell>
        </row>
        <row r="137">
          <cell r="A137" t="str">
            <v>513422200403206628</v>
          </cell>
          <cell r="B137" t="str">
            <v>4</v>
          </cell>
          <cell r="C137" t="str">
            <v>次尔祝玛</v>
          </cell>
          <cell r="D137">
            <v>387.5</v>
          </cell>
          <cell r="E137">
            <v>89</v>
          </cell>
          <cell r="F137" t="str">
            <v>周菊明</v>
          </cell>
          <cell r="G137">
            <v>81</v>
          </cell>
          <cell r="H137" t="str">
            <v>王江</v>
          </cell>
          <cell r="I137">
            <v>51.5</v>
          </cell>
          <cell r="J137" t="str">
            <v>张翠莲</v>
          </cell>
          <cell r="K137">
            <v>58</v>
          </cell>
          <cell r="L137" t="str">
            <v>马巫各</v>
          </cell>
          <cell r="M137">
            <v>65</v>
          </cell>
          <cell r="N137" t="str">
            <v>杨琴</v>
          </cell>
          <cell r="O137">
            <v>43</v>
          </cell>
          <cell r="P137" t="str">
            <v>胡柔殳</v>
          </cell>
        </row>
        <row r="138">
          <cell r="A138" t="str">
            <v>513422200102011528</v>
          </cell>
          <cell r="B138" t="str">
            <v>5</v>
          </cell>
          <cell r="C138" t="str">
            <v>沈医生</v>
          </cell>
          <cell r="D138">
            <v>387</v>
          </cell>
          <cell r="E138">
            <v>78</v>
          </cell>
          <cell r="F138" t="str">
            <v>周菊明</v>
          </cell>
          <cell r="G138">
            <v>57</v>
          </cell>
          <cell r="H138" t="str">
            <v>赵云川</v>
          </cell>
          <cell r="I138">
            <v>72</v>
          </cell>
          <cell r="J138" t="str">
            <v>张翠莲</v>
          </cell>
          <cell r="K138">
            <v>73</v>
          </cell>
          <cell r="L138" t="str">
            <v>纪春权</v>
          </cell>
          <cell r="M138">
            <v>66</v>
          </cell>
          <cell r="N138" t="str">
            <v>勾中文</v>
          </cell>
          <cell r="O138">
            <v>41</v>
          </cell>
          <cell r="P138" t="str">
            <v>邓倩</v>
          </cell>
        </row>
        <row r="139">
          <cell r="A139" t="str">
            <v>513422200408282523</v>
          </cell>
          <cell r="B139" t="str">
            <v>5</v>
          </cell>
          <cell r="C139" t="str">
            <v>苟冬琴</v>
          </cell>
          <cell r="D139">
            <v>386.5</v>
          </cell>
          <cell r="E139">
            <v>83</v>
          </cell>
          <cell r="F139" t="str">
            <v>周菊明</v>
          </cell>
          <cell r="G139">
            <v>81</v>
          </cell>
          <cell r="H139" t="str">
            <v>赵云川</v>
          </cell>
          <cell r="I139">
            <v>47.5</v>
          </cell>
          <cell r="J139" t="str">
            <v>张翠莲</v>
          </cell>
          <cell r="K139">
            <v>60</v>
          </cell>
          <cell r="L139" t="str">
            <v>纪春权</v>
          </cell>
          <cell r="M139">
            <v>66</v>
          </cell>
          <cell r="N139" t="str">
            <v>勾中文</v>
          </cell>
          <cell r="O139">
            <v>49</v>
          </cell>
          <cell r="P139" t="str">
            <v>邓倩</v>
          </cell>
        </row>
        <row r="140">
          <cell r="A140" t="str">
            <v>513423200208309206</v>
          </cell>
          <cell r="B140" t="str">
            <v>2</v>
          </cell>
          <cell r="C140" t="str">
            <v>沈建英</v>
          </cell>
          <cell r="D140">
            <v>386.5</v>
          </cell>
          <cell r="E140">
            <v>82</v>
          </cell>
          <cell r="F140" t="str">
            <v>格绒燚西</v>
          </cell>
          <cell r="G140">
            <v>66</v>
          </cell>
          <cell r="H140" t="str">
            <v>王江</v>
          </cell>
          <cell r="I140">
            <v>85.5</v>
          </cell>
          <cell r="J140" t="str">
            <v>陈强</v>
          </cell>
          <cell r="K140">
            <v>53</v>
          </cell>
          <cell r="L140" t="str">
            <v>吴文艺</v>
          </cell>
          <cell r="M140">
            <v>58</v>
          </cell>
          <cell r="N140" t="str">
            <v>勾中文</v>
          </cell>
          <cell r="O140">
            <v>42</v>
          </cell>
          <cell r="P140" t="str">
            <v>邓倩</v>
          </cell>
        </row>
        <row r="141">
          <cell r="A141" t="str">
            <v>51342220031218112X</v>
          </cell>
          <cell r="B141" t="str">
            <v>3</v>
          </cell>
          <cell r="C141" t="str">
            <v>熊万春</v>
          </cell>
          <cell r="D141">
            <v>386</v>
          </cell>
          <cell r="E141">
            <v>80</v>
          </cell>
          <cell r="F141" t="str">
            <v>岳子琦</v>
          </cell>
          <cell r="G141">
            <v>73</v>
          </cell>
          <cell r="H141" t="str">
            <v>马俊</v>
          </cell>
          <cell r="I141">
            <v>72</v>
          </cell>
          <cell r="J141" t="str">
            <v>陈强</v>
          </cell>
          <cell r="K141">
            <v>61</v>
          </cell>
          <cell r="L141" t="str">
            <v>吴文艺</v>
          </cell>
          <cell r="M141">
            <v>57</v>
          </cell>
          <cell r="N141" t="str">
            <v>勾中文</v>
          </cell>
          <cell r="O141">
            <v>43</v>
          </cell>
          <cell r="P141" t="str">
            <v>胡柔殳</v>
          </cell>
        </row>
        <row r="142">
          <cell r="A142" t="str">
            <v>513422200304201522</v>
          </cell>
          <cell r="B142" t="str">
            <v>3</v>
          </cell>
          <cell r="C142" t="str">
            <v>毛学英</v>
          </cell>
          <cell r="D142">
            <v>386</v>
          </cell>
          <cell r="E142">
            <v>80</v>
          </cell>
          <cell r="F142" t="str">
            <v>岳子琦</v>
          </cell>
          <cell r="G142">
            <v>80</v>
          </cell>
          <cell r="H142" t="str">
            <v>马俊</v>
          </cell>
          <cell r="I142">
            <v>85</v>
          </cell>
          <cell r="J142" t="str">
            <v>陈强</v>
          </cell>
          <cell r="K142">
            <v>52</v>
          </cell>
          <cell r="L142" t="str">
            <v>吴文艺</v>
          </cell>
          <cell r="M142">
            <v>55</v>
          </cell>
          <cell r="N142" t="str">
            <v>勾中文</v>
          </cell>
          <cell r="O142">
            <v>34</v>
          </cell>
          <cell r="P142" t="str">
            <v>胡柔殳</v>
          </cell>
        </row>
        <row r="143">
          <cell r="A143" t="str">
            <v>513422200207242920</v>
          </cell>
          <cell r="B143" t="str">
            <v>3</v>
          </cell>
          <cell r="C143" t="str">
            <v>苟秀芬</v>
          </cell>
          <cell r="D143">
            <v>386</v>
          </cell>
          <cell r="E143">
            <v>82</v>
          </cell>
          <cell r="F143" t="str">
            <v>岳子琦</v>
          </cell>
          <cell r="G143">
            <v>78</v>
          </cell>
          <cell r="H143" t="str">
            <v>马俊</v>
          </cell>
          <cell r="I143">
            <v>80</v>
          </cell>
          <cell r="J143" t="str">
            <v>陈强</v>
          </cell>
          <cell r="K143">
            <v>62</v>
          </cell>
          <cell r="L143" t="str">
            <v>吴文艺</v>
          </cell>
          <cell r="M143">
            <v>63</v>
          </cell>
          <cell r="N143" t="str">
            <v>勾中文</v>
          </cell>
          <cell r="O143">
            <v>21</v>
          </cell>
          <cell r="P143" t="str">
            <v>胡柔殳</v>
          </cell>
        </row>
        <row r="144">
          <cell r="A144" t="str">
            <v>513422200212102922</v>
          </cell>
          <cell r="B144" t="str">
            <v>4</v>
          </cell>
          <cell r="C144" t="str">
            <v>木友芬</v>
          </cell>
          <cell r="D144">
            <v>385.5</v>
          </cell>
          <cell r="E144">
            <v>94</v>
          </cell>
          <cell r="F144" t="str">
            <v>周菊明</v>
          </cell>
          <cell r="G144">
            <v>77</v>
          </cell>
          <cell r="H144" t="str">
            <v>王江</v>
          </cell>
          <cell r="I144">
            <v>59.5</v>
          </cell>
          <cell r="J144" t="str">
            <v>张翠莲</v>
          </cell>
          <cell r="K144">
            <v>57</v>
          </cell>
          <cell r="L144" t="str">
            <v>马巫各</v>
          </cell>
          <cell r="M144">
            <v>67</v>
          </cell>
          <cell r="N144" t="str">
            <v>杨琴</v>
          </cell>
          <cell r="O144">
            <v>31</v>
          </cell>
          <cell r="P144" t="str">
            <v>胡柔殳</v>
          </cell>
        </row>
        <row r="145">
          <cell r="A145" t="str">
            <v>513422200303081514</v>
          </cell>
          <cell r="B145" t="str">
            <v>2</v>
          </cell>
          <cell r="C145" t="str">
            <v>鲁志海</v>
          </cell>
          <cell r="D145">
            <v>384.5</v>
          </cell>
          <cell r="E145">
            <v>74</v>
          </cell>
          <cell r="F145" t="str">
            <v>格绒燚西</v>
          </cell>
          <cell r="G145">
            <v>97</v>
          </cell>
          <cell r="H145" t="str">
            <v>王江</v>
          </cell>
          <cell r="I145">
            <v>54.5</v>
          </cell>
          <cell r="J145" t="str">
            <v>陈强</v>
          </cell>
          <cell r="K145">
            <v>57</v>
          </cell>
          <cell r="L145" t="str">
            <v>吴文艺</v>
          </cell>
          <cell r="M145">
            <v>57</v>
          </cell>
          <cell r="N145" t="str">
            <v>勾中文</v>
          </cell>
          <cell r="O145">
            <v>45</v>
          </cell>
          <cell r="P145" t="str">
            <v>邓倩</v>
          </cell>
        </row>
        <row r="146">
          <cell r="A146" t="str">
            <v>513422200307052737</v>
          </cell>
          <cell r="B146" t="str">
            <v>4</v>
          </cell>
          <cell r="C146" t="str">
            <v>杨兴龙</v>
          </cell>
          <cell r="D146">
            <v>384.5</v>
          </cell>
          <cell r="E146">
            <v>89</v>
          </cell>
          <cell r="F146" t="str">
            <v>周菊明</v>
          </cell>
          <cell r="G146">
            <v>105</v>
          </cell>
          <cell r="H146" t="str">
            <v>王江</v>
          </cell>
          <cell r="I146">
            <v>53.5</v>
          </cell>
          <cell r="J146" t="str">
            <v>张翠莲</v>
          </cell>
          <cell r="K146">
            <v>47</v>
          </cell>
          <cell r="L146" t="str">
            <v>马巫各</v>
          </cell>
          <cell r="M146">
            <v>65</v>
          </cell>
          <cell r="N146" t="str">
            <v>杨琴</v>
          </cell>
          <cell r="O146">
            <v>25</v>
          </cell>
          <cell r="P146" t="str">
            <v>胡柔殳</v>
          </cell>
        </row>
        <row r="147">
          <cell r="A147" t="str">
            <v>513422200005040925</v>
          </cell>
          <cell r="B147" t="str">
            <v>4</v>
          </cell>
          <cell r="C147" t="str">
            <v>马小英</v>
          </cell>
          <cell r="D147">
            <v>384</v>
          </cell>
          <cell r="E147">
            <v>88</v>
          </cell>
          <cell r="F147" t="str">
            <v>周菊明</v>
          </cell>
          <cell r="G147">
            <v>77</v>
          </cell>
          <cell r="H147" t="str">
            <v>王江</v>
          </cell>
          <cell r="I147">
            <v>61</v>
          </cell>
          <cell r="J147" t="str">
            <v>张翠莲</v>
          </cell>
          <cell r="K147">
            <v>65</v>
          </cell>
          <cell r="L147" t="str">
            <v>马巫各</v>
          </cell>
          <cell r="M147">
            <v>59</v>
          </cell>
          <cell r="N147" t="str">
            <v>杨琴</v>
          </cell>
          <cell r="O147">
            <v>34</v>
          </cell>
          <cell r="P147" t="str">
            <v>胡柔殳</v>
          </cell>
        </row>
        <row r="148">
          <cell r="A148" t="str">
            <v>513422200201254824</v>
          </cell>
          <cell r="B148" t="str">
            <v>2</v>
          </cell>
          <cell r="C148" t="str">
            <v>祝玛拉初</v>
          </cell>
          <cell r="D148">
            <v>383.5</v>
          </cell>
          <cell r="E148">
            <v>88</v>
          </cell>
          <cell r="F148" t="str">
            <v>格绒燚西</v>
          </cell>
          <cell r="G148">
            <v>72</v>
          </cell>
          <cell r="H148" t="str">
            <v>王江</v>
          </cell>
          <cell r="I148">
            <v>63.5</v>
          </cell>
          <cell r="J148" t="str">
            <v>陈强</v>
          </cell>
          <cell r="K148">
            <v>59</v>
          </cell>
          <cell r="L148" t="str">
            <v>吴文艺</v>
          </cell>
          <cell r="M148">
            <v>63</v>
          </cell>
          <cell r="N148" t="str">
            <v>勾中文</v>
          </cell>
          <cell r="O148">
            <v>38</v>
          </cell>
          <cell r="P148" t="str">
            <v>邓倩</v>
          </cell>
        </row>
        <row r="149">
          <cell r="A149" t="str">
            <v>513422200504151128</v>
          </cell>
          <cell r="B149" t="str">
            <v>3</v>
          </cell>
          <cell r="C149" t="str">
            <v>吕秀花</v>
          </cell>
          <cell r="D149">
            <v>383.5</v>
          </cell>
          <cell r="E149">
            <v>89</v>
          </cell>
          <cell r="F149" t="str">
            <v>岳子琦</v>
          </cell>
          <cell r="G149">
            <v>77</v>
          </cell>
          <cell r="H149" t="str">
            <v>马俊</v>
          </cell>
          <cell r="I149">
            <v>68.5</v>
          </cell>
          <cell r="J149" t="str">
            <v>陈强</v>
          </cell>
          <cell r="K149">
            <v>56</v>
          </cell>
          <cell r="L149" t="str">
            <v>吴文艺</v>
          </cell>
          <cell r="M149">
            <v>56</v>
          </cell>
          <cell r="N149" t="str">
            <v>勾中文</v>
          </cell>
          <cell r="O149">
            <v>37</v>
          </cell>
          <cell r="P149" t="str">
            <v>胡柔殳</v>
          </cell>
        </row>
        <row r="150">
          <cell r="A150" t="str">
            <v>513422200302255025</v>
          </cell>
          <cell r="B150" t="str">
            <v>5</v>
          </cell>
          <cell r="C150" t="str">
            <v>杜基拉姆</v>
          </cell>
          <cell r="D150">
            <v>383.5</v>
          </cell>
          <cell r="E150">
            <v>77</v>
          </cell>
          <cell r="F150" t="str">
            <v>周菊明</v>
          </cell>
          <cell r="G150">
            <v>80</v>
          </cell>
          <cell r="H150" t="str">
            <v>赵云川</v>
          </cell>
          <cell r="I150">
            <v>71.5</v>
          </cell>
          <cell r="J150" t="str">
            <v>张翠莲</v>
          </cell>
          <cell r="K150">
            <v>65</v>
          </cell>
          <cell r="L150" t="str">
            <v>纪春权</v>
          </cell>
          <cell r="M150">
            <v>57</v>
          </cell>
          <cell r="N150" t="str">
            <v>勾中文</v>
          </cell>
          <cell r="O150">
            <v>33</v>
          </cell>
          <cell r="P150" t="str">
            <v>邓倩</v>
          </cell>
        </row>
        <row r="151">
          <cell r="A151" t="str">
            <v>513422200307072922</v>
          </cell>
          <cell r="B151" t="str">
            <v>5</v>
          </cell>
          <cell r="C151" t="str">
            <v>沈春兰</v>
          </cell>
          <cell r="D151">
            <v>383</v>
          </cell>
          <cell r="E151">
            <v>86</v>
          </cell>
          <cell r="F151" t="str">
            <v>周菊明</v>
          </cell>
          <cell r="G151">
            <v>66</v>
          </cell>
          <cell r="H151" t="str">
            <v>赵云川</v>
          </cell>
          <cell r="I151">
            <v>72</v>
          </cell>
          <cell r="J151" t="str">
            <v>张翠莲</v>
          </cell>
          <cell r="K151">
            <v>69</v>
          </cell>
          <cell r="L151" t="str">
            <v>纪春权</v>
          </cell>
          <cell r="M151">
            <v>54</v>
          </cell>
          <cell r="N151" t="str">
            <v>勾中文</v>
          </cell>
          <cell r="O151">
            <v>36</v>
          </cell>
          <cell r="P151" t="str">
            <v>邓倩</v>
          </cell>
        </row>
        <row r="152">
          <cell r="A152" t="str">
            <v>513422200004064829</v>
          </cell>
          <cell r="B152" t="str">
            <v>2</v>
          </cell>
          <cell r="C152" t="str">
            <v>央宗</v>
          </cell>
          <cell r="D152">
            <v>382.5</v>
          </cell>
          <cell r="E152">
            <v>82</v>
          </cell>
          <cell r="F152" t="str">
            <v>格绒燚西</v>
          </cell>
          <cell r="G152">
            <v>82</v>
          </cell>
          <cell r="H152" t="str">
            <v>王江</v>
          </cell>
          <cell r="I152">
            <v>55.5</v>
          </cell>
          <cell r="J152" t="str">
            <v>陈强</v>
          </cell>
          <cell r="K152">
            <v>73</v>
          </cell>
          <cell r="L152" t="str">
            <v>吴文艺</v>
          </cell>
          <cell r="M152">
            <v>59</v>
          </cell>
          <cell r="N152" t="str">
            <v>勾中文</v>
          </cell>
          <cell r="O152">
            <v>31</v>
          </cell>
          <cell r="P152" t="str">
            <v>邓倩</v>
          </cell>
        </row>
        <row r="153">
          <cell r="A153" t="str">
            <v>513422200204082917</v>
          </cell>
          <cell r="B153" t="str">
            <v>5</v>
          </cell>
          <cell r="C153" t="str">
            <v>李佳荣</v>
          </cell>
          <cell r="D153">
            <v>382.5</v>
          </cell>
          <cell r="E153">
            <v>80</v>
          </cell>
          <cell r="F153" t="str">
            <v>周菊明</v>
          </cell>
          <cell r="G153">
            <v>89</v>
          </cell>
          <cell r="H153" t="str">
            <v>赵云川</v>
          </cell>
          <cell r="I153">
            <v>40.5</v>
          </cell>
          <cell r="J153" t="str">
            <v>张翠莲</v>
          </cell>
          <cell r="K153">
            <v>66</v>
          </cell>
          <cell r="L153" t="str">
            <v>纪春权</v>
          </cell>
          <cell r="M153">
            <v>64</v>
          </cell>
          <cell r="N153" t="str">
            <v>勾中文</v>
          </cell>
          <cell r="O153">
            <v>43</v>
          </cell>
          <cell r="P153" t="str">
            <v>邓倩</v>
          </cell>
        </row>
        <row r="154">
          <cell r="A154" t="str">
            <v>513422200501064811</v>
          </cell>
          <cell r="B154" t="str">
            <v>2</v>
          </cell>
          <cell r="C154" t="str">
            <v>改绒次尔</v>
          </cell>
          <cell r="D154">
            <v>382.5</v>
          </cell>
          <cell r="E154">
            <v>79</v>
          </cell>
          <cell r="F154" t="str">
            <v>格绒燚西</v>
          </cell>
          <cell r="G154">
            <v>88</v>
          </cell>
          <cell r="H154" t="str">
            <v>王江</v>
          </cell>
          <cell r="I154">
            <v>52.5</v>
          </cell>
          <cell r="J154" t="str">
            <v>陈强</v>
          </cell>
          <cell r="K154">
            <v>53</v>
          </cell>
          <cell r="L154" t="str">
            <v>吴文艺</v>
          </cell>
          <cell r="M154">
            <v>59</v>
          </cell>
          <cell r="N154" t="str">
            <v>勾中文</v>
          </cell>
          <cell r="O154">
            <v>51</v>
          </cell>
          <cell r="P154" t="str">
            <v>邓倩</v>
          </cell>
        </row>
        <row r="155">
          <cell r="A155" t="str">
            <v>513422200309021520</v>
          </cell>
          <cell r="B155" t="str">
            <v>4</v>
          </cell>
          <cell r="C155" t="str">
            <v>魏平超</v>
          </cell>
          <cell r="D155">
            <v>382</v>
          </cell>
          <cell r="E155">
            <v>88</v>
          </cell>
          <cell r="F155" t="str">
            <v>周菊明</v>
          </cell>
          <cell r="G155">
            <v>82</v>
          </cell>
          <cell r="H155" t="str">
            <v>王江</v>
          </cell>
          <cell r="I155">
            <v>74</v>
          </cell>
          <cell r="J155" t="str">
            <v>张翠莲</v>
          </cell>
          <cell r="K155">
            <v>59</v>
          </cell>
          <cell r="L155" t="str">
            <v>马巫各</v>
          </cell>
          <cell r="M155">
            <v>57</v>
          </cell>
          <cell r="N155" t="str">
            <v>杨琴</v>
          </cell>
          <cell r="O155">
            <v>22</v>
          </cell>
          <cell r="P155" t="str">
            <v>胡柔殳</v>
          </cell>
        </row>
        <row r="156">
          <cell r="A156" t="str">
            <v>51342220040702272X</v>
          </cell>
          <cell r="B156" t="str">
            <v>2</v>
          </cell>
          <cell r="C156" t="str">
            <v>沈建林</v>
          </cell>
          <cell r="D156">
            <v>381</v>
          </cell>
          <cell r="E156">
            <v>80</v>
          </cell>
          <cell r="F156" t="str">
            <v>格绒燚西</v>
          </cell>
          <cell r="G156">
            <v>71</v>
          </cell>
          <cell r="H156" t="str">
            <v>王江</v>
          </cell>
          <cell r="I156">
            <v>84</v>
          </cell>
          <cell r="J156" t="str">
            <v>陈强</v>
          </cell>
          <cell r="K156">
            <v>61</v>
          </cell>
          <cell r="L156" t="str">
            <v>吴文艺</v>
          </cell>
          <cell r="M156">
            <v>54</v>
          </cell>
          <cell r="N156" t="str">
            <v>勾中文</v>
          </cell>
          <cell r="O156">
            <v>31</v>
          </cell>
          <cell r="P156" t="str">
            <v>邓倩</v>
          </cell>
        </row>
        <row r="157">
          <cell r="A157" t="str">
            <v>513422200202141127</v>
          </cell>
          <cell r="B157" t="str">
            <v>2</v>
          </cell>
          <cell r="C157" t="str">
            <v>马建萍</v>
          </cell>
          <cell r="D157">
            <v>380</v>
          </cell>
          <cell r="E157">
            <v>92</v>
          </cell>
          <cell r="F157" t="str">
            <v>格绒燚西</v>
          </cell>
          <cell r="G157">
            <v>83</v>
          </cell>
          <cell r="H157" t="str">
            <v>王江</v>
          </cell>
          <cell r="I157">
            <v>67</v>
          </cell>
          <cell r="J157" t="str">
            <v>陈强</v>
          </cell>
          <cell r="K157">
            <v>52</v>
          </cell>
          <cell r="L157" t="str">
            <v>吴文艺</v>
          </cell>
          <cell r="M157">
            <v>46</v>
          </cell>
          <cell r="N157" t="str">
            <v>勾中文</v>
          </cell>
          <cell r="O157">
            <v>40</v>
          </cell>
          <cell r="P157" t="str">
            <v>邓倩</v>
          </cell>
        </row>
        <row r="158">
          <cell r="A158" t="str">
            <v>513422200401071117</v>
          </cell>
          <cell r="B158" t="str">
            <v>2</v>
          </cell>
          <cell r="C158" t="str">
            <v>沈史古</v>
          </cell>
          <cell r="D158">
            <v>379.5</v>
          </cell>
          <cell r="E158">
            <v>85</v>
          </cell>
          <cell r="F158" t="str">
            <v>格绒燚西</v>
          </cell>
          <cell r="G158">
            <v>79</v>
          </cell>
          <cell r="H158" t="str">
            <v>王江</v>
          </cell>
          <cell r="I158">
            <v>72.5</v>
          </cell>
          <cell r="J158" t="str">
            <v>陈强</v>
          </cell>
          <cell r="K158">
            <v>46</v>
          </cell>
          <cell r="L158" t="str">
            <v>吴文艺</v>
          </cell>
          <cell r="M158">
            <v>52</v>
          </cell>
          <cell r="N158" t="str">
            <v>勾中文</v>
          </cell>
          <cell r="O158">
            <v>45</v>
          </cell>
          <cell r="P158" t="str">
            <v>邓倩</v>
          </cell>
        </row>
        <row r="159">
          <cell r="A159" t="str">
            <v>513422200404166226</v>
          </cell>
          <cell r="B159" t="str">
            <v>4</v>
          </cell>
          <cell r="C159" t="str">
            <v>格绒曲珍</v>
          </cell>
          <cell r="D159">
            <v>379.5</v>
          </cell>
          <cell r="E159">
            <v>86</v>
          </cell>
          <cell r="F159" t="str">
            <v>周菊明</v>
          </cell>
          <cell r="G159">
            <v>70</v>
          </cell>
          <cell r="H159" t="str">
            <v>王江</v>
          </cell>
          <cell r="I159">
            <v>47.5</v>
          </cell>
          <cell r="J159" t="str">
            <v>张翠莲</v>
          </cell>
          <cell r="K159">
            <v>70</v>
          </cell>
          <cell r="L159" t="str">
            <v>马巫各</v>
          </cell>
          <cell r="M159">
            <v>70</v>
          </cell>
          <cell r="N159" t="str">
            <v>杨琴</v>
          </cell>
          <cell r="O159">
            <v>36</v>
          </cell>
          <cell r="P159" t="str">
            <v>胡柔殳</v>
          </cell>
        </row>
        <row r="160">
          <cell r="A160" t="str">
            <v>513422199905184224</v>
          </cell>
          <cell r="B160" t="str">
            <v>2</v>
          </cell>
          <cell r="C160" t="str">
            <v>次尔央宗</v>
          </cell>
          <cell r="D160">
            <v>378</v>
          </cell>
          <cell r="E160">
            <v>85</v>
          </cell>
          <cell r="F160" t="str">
            <v>格绒燚西</v>
          </cell>
          <cell r="G160">
            <v>77</v>
          </cell>
          <cell r="H160" t="str">
            <v>王江</v>
          </cell>
          <cell r="I160">
            <v>53</v>
          </cell>
          <cell r="J160" t="str">
            <v>陈强</v>
          </cell>
          <cell r="K160">
            <v>61</v>
          </cell>
          <cell r="L160" t="str">
            <v>吴文艺</v>
          </cell>
          <cell r="M160">
            <v>54</v>
          </cell>
          <cell r="N160" t="str">
            <v>勾中文</v>
          </cell>
          <cell r="O160">
            <v>48</v>
          </cell>
          <cell r="P160" t="str">
            <v>邓倩</v>
          </cell>
        </row>
        <row r="161">
          <cell r="A161" t="str">
            <v>513422200302272124</v>
          </cell>
          <cell r="B161" t="str">
            <v>3</v>
          </cell>
          <cell r="C161" t="str">
            <v>罗兴珍</v>
          </cell>
          <cell r="D161">
            <v>377.5</v>
          </cell>
          <cell r="E161">
            <v>81</v>
          </cell>
          <cell r="F161" t="str">
            <v>岳子琦</v>
          </cell>
          <cell r="G161">
            <v>71</v>
          </cell>
          <cell r="H161" t="str">
            <v>马俊</v>
          </cell>
          <cell r="I161">
            <v>51.5</v>
          </cell>
          <cell r="J161" t="str">
            <v>陈强</v>
          </cell>
          <cell r="K161">
            <v>66</v>
          </cell>
          <cell r="L161" t="str">
            <v>吴文艺</v>
          </cell>
          <cell r="M161">
            <v>62</v>
          </cell>
          <cell r="N161" t="str">
            <v>勾中文</v>
          </cell>
          <cell r="O161">
            <v>46</v>
          </cell>
          <cell r="P161" t="str">
            <v>胡柔殳</v>
          </cell>
        </row>
        <row r="162">
          <cell r="A162" t="str">
            <v>513422200307286023</v>
          </cell>
          <cell r="B162" t="str">
            <v>2</v>
          </cell>
          <cell r="C162" t="str">
            <v>边玛拉姆</v>
          </cell>
          <cell r="D162">
            <v>375.5</v>
          </cell>
          <cell r="E162">
            <v>74</v>
          </cell>
          <cell r="F162" t="str">
            <v>格绒燚西</v>
          </cell>
          <cell r="G162">
            <v>56</v>
          </cell>
          <cell r="H162" t="str">
            <v>王江</v>
          </cell>
          <cell r="I162">
            <v>80.5</v>
          </cell>
          <cell r="J162" t="str">
            <v>陈强</v>
          </cell>
          <cell r="K162">
            <v>60</v>
          </cell>
          <cell r="L162" t="str">
            <v>吴文艺</v>
          </cell>
          <cell r="M162">
            <v>67</v>
          </cell>
          <cell r="N162" t="str">
            <v>勾中文</v>
          </cell>
          <cell r="O162">
            <v>38</v>
          </cell>
          <cell r="P162" t="str">
            <v>邓倩</v>
          </cell>
        </row>
        <row r="163">
          <cell r="A163" t="str">
            <v>51342220010220192X</v>
          </cell>
          <cell r="B163" t="str">
            <v>4</v>
          </cell>
          <cell r="C163" t="str">
            <v>何伍芝</v>
          </cell>
          <cell r="D163">
            <v>375.5</v>
          </cell>
          <cell r="E163">
            <v>85</v>
          </cell>
          <cell r="F163" t="str">
            <v>周菊明</v>
          </cell>
          <cell r="G163">
            <v>63</v>
          </cell>
          <cell r="H163" t="str">
            <v>王江</v>
          </cell>
          <cell r="I163">
            <v>80.5</v>
          </cell>
          <cell r="J163" t="str">
            <v>张翠莲</v>
          </cell>
          <cell r="K163">
            <v>69</v>
          </cell>
          <cell r="L163" t="str">
            <v>马巫各</v>
          </cell>
          <cell r="M163">
            <v>54</v>
          </cell>
          <cell r="N163" t="str">
            <v>杨琴</v>
          </cell>
          <cell r="O163">
            <v>24</v>
          </cell>
          <cell r="P163" t="str">
            <v>胡柔殳</v>
          </cell>
        </row>
        <row r="164">
          <cell r="A164" t="str">
            <v>513422200212150721</v>
          </cell>
          <cell r="B164" t="str">
            <v>5</v>
          </cell>
          <cell r="C164" t="str">
            <v>何友色嫫</v>
          </cell>
          <cell r="D164">
            <v>375.5</v>
          </cell>
          <cell r="E164">
            <v>88</v>
          </cell>
          <cell r="F164" t="str">
            <v>周菊明</v>
          </cell>
          <cell r="G164">
            <v>70</v>
          </cell>
          <cell r="H164" t="str">
            <v>赵云川</v>
          </cell>
          <cell r="I164">
            <v>45.5</v>
          </cell>
          <cell r="J164" t="str">
            <v>张翠莲</v>
          </cell>
          <cell r="K164">
            <v>60</v>
          </cell>
          <cell r="L164" t="str">
            <v>纪春权</v>
          </cell>
          <cell r="M164">
            <v>62</v>
          </cell>
          <cell r="N164" t="str">
            <v>勾中文</v>
          </cell>
          <cell r="O164">
            <v>50</v>
          </cell>
          <cell r="P164" t="str">
            <v>邓倩</v>
          </cell>
        </row>
        <row r="165">
          <cell r="A165" t="str">
            <v>513422200305081729</v>
          </cell>
          <cell r="B165" t="str">
            <v>2</v>
          </cell>
          <cell r="C165" t="str">
            <v>何拉初</v>
          </cell>
          <cell r="D165">
            <v>374.5</v>
          </cell>
          <cell r="E165">
            <v>83</v>
          </cell>
          <cell r="F165" t="str">
            <v>格绒燚西</v>
          </cell>
          <cell r="G165">
            <v>85</v>
          </cell>
          <cell r="H165" t="str">
            <v>王江</v>
          </cell>
          <cell r="I165">
            <v>65.5</v>
          </cell>
          <cell r="J165" t="str">
            <v>陈强</v>
          </cell>
          <cell r="K165">
            <v>59</v>
          </cell>
          <cell r="L165" t="str">
            <v>吴文艺</v>
          </cell>
          <cell r="M165">
            <v>53</v>
          </cell>
          <cell r="N165" t="str">
            <v>勾中文</v>
          </cell>
          <cell r="O165">
            <v>29</v>
          </cell>
          <cell r="P165" t="str">
            <v>邓倩</v>
          </cell>
        </row>
        <row r="166">
          <cell r="A166" t="str">
            <v>513422200101214219</v>
          </cell>
          <cell r="B166" t="str">
            <v>2</v>
          </cell>
          <cell r="C166" t="str">
            <v>仁青</v>
          </cell>
          <cell r="D166">
            <v>373.5</v>
          </cell>
          <cell r="E166">
            <v>82</v>
          </cell>
          <cell r="F166" t="str">
            <v>格绒燚西</v>
          </cell>
          <cell r="G166">
            <v>76</v>
          </cell>
          <cell r="H166" t="str">
            <v>王江</v>
          </cell>
          <cell r="I166">
            <v>37.5</v>
          </cell>
          <cell r="J166" t="str">
            <v>陈强</v>
          </cell>
          <cell r="K166">
            <v>68</v>
          </cell>
          <cell r="L166" t="str">
            <v>吴文艺</v>
          </cell>
          <cell r="M166">
            <v>60</v>
          </cell>
          <cell r="N166" t="str">
            <v>勾中文</v>
          </cell>
          <cell r="O166">
            <v>50</v>
          </cell>
          <cell r="P166" t="str">
            <v>邓倩</v>
          </cell>
        </row>
        <row r="167">
          <cell r="A167" t="str">
            <v>513422200311104018</v>
          </cell>
          <cell r="B167" t="str">
            <v>2</v>
          </cell>
          <cell r="C167" t="str">
            <v>次尔苏朗</v>
          </cell>
          <cell r="D167">
            <v>373</v>
          </cell>
          <cell r="E167">
            <v>79</v>
          </cell>
          <cell r="F167" t="str">
            <v>格绒燚西</v>
          </cell>
          <cell r="G167">
            <v>80</v>
          </cell>
          <cell r="H167" t="str">
            <v>王江</v>
          </cell>
          <cell r="I167">
            <v>41</v>
          </cell>
          <cell r="J167" t="str">
            <v>陈强</v>
          </cell>
          <cell r="K167">
            <v>67</v>
          </cell>
          <cell r="L167" t="str">
            <v>吴文艺</v>
          </cell>
          <cell r="M167">
            <v>66</v>
          </cell>
          <cell r="N167" t="str">
            <v>勾中文</v>
          </cell>
          <cell r="O167">
            <v>40</v>
          </cell>
          <cell r="P167" t="str">
            <v>邓倩</v>
          </cell>
        </row>
        <row r="168">
          <cell r="A168" t="str">
            <v>513422200203052126</v>
          </cell>
          <cell r="B168" t="str">
            <v>5</v>
          </cell>
          <cell r="C168" t="str">
            <v>古小兰</v>
          </cell>
          <cell r="D168">
            <v>373</v>
          </cell>
          <cell r="E168">
            <v>80</v>
          </cell>
          <cell r="F168" t="str">
            <v>周菊明</v>
          </cell>
          <cell r="G168">
            <v>86</v>
          </cell>
          <cell r="H168" t="str">
            <v>赵云川</v>
          </cell>
          <cell r="I168">
            <v>68</v>
          </cell>
          <cell r="J168" t="str">
            <v>张翠莲</v>
          </cell>
          <cell r="K168">
            <v>64</v>
          </cell>
          <cell r="L168" t="str">
            <v>纪春权</v>
          </cell>
          <cell r="M168">
            <v>50</v>
          </cell>
          <cell r="N168" t="str">
            <v>勾中文</v>
          </cell>
          <cell r="O168">
            <v>25</v>
          </cell>
          <cell r="P168" t="str">
            <v>邓倩</v>
          </cell>
        </row>
        <row r="169">
          <cell r="A169" t="str">
            <v>513422200308105028</v>
          </cell>
          <cell r="B169" t="str">
            <v>4</v>
          </cell>
          <cell r="C169" t="str">
            <v>本地米</v>
          </cell>
          <cell r="D169">
            <v>372.5</v>
          </cell>
          <cell r="E169">
            <v>89</v>
          </cell>
          <cell r="F169" t="str">
            <v>周菊明</v>
          </cell>
          <cell r="G169">
            <v>70</v>
          </cell>
          <cell r="H169" t="str">
            <v>王江</v>
          </cell>
          <cell r="I169">
            <v>56.5</v>
          </cell>
          <cell r="J169" t="str">
            <v>张翠莲</v>
          </cell>
          <cell r="K169">
            <v>63</v>
          </cell>
          <cell r="L169" t="str">
            <v>马巫各</v>
          </cell>
          <cell r="M169">
            <v>61</v>
          </cell>
          <cell r="N169" t="str">
            <v>杨琴</v>
          </cell>
          <cell r="O169">
            <v>33</v>
          </cell>
          <cell r="P169" t="str">
            <v>胡柔殳</v>
          </cell>
        </row>
        <row r="170">
          <cell r="A170" t="str">
            <v>513422200310204420</v>
          </cell>
          <cell r="B170" t="str">
            <v>3</v>
          </cell>
          <cell r="C170" t="str">
            <v>金晓花</v>
          </cell>
          <cell r="D170">
            <v>372.5</v>
          </cell>
          <cell r="E170">
            <v>75</v>
          </cell>
          <cell r="F170" t="str">
            <v>岳子琦</v>
          </cell>
          <cell r="G170">
            <v>94</v>
          </cell>
          <cell r="H170" t="str">
            <v>马俊</v>
          </cell>
          <cell r="I170">
            <v>57.5</v>
          </cell>
          <cell r="J170" t="str">
            <v>陈强</v>
          </cell>
          <cell r="K170">
            <v>59</v>
          </cell>
          <cell r="L170" t="str">
            <v>吴文艺</v>
          </cell>
          <cell r="M170">
            <v>58</v>
          </cell>
          <cell r="N170" t="str">
            <v>勾中文</v>
          </cell>
          <cell r="O170">
            <v>29</v>
          </cell>
          <cell r="P170" t="str">
            <v>胡柔殳</v>
          </cell>
        </row>
        <row r="171">
          <cell r="A171" t="str">
            <v>513422200212182723</v>
          </cell>
          <cell r="B171" t="str">
            <v>4</v>
          </cell>
          <cell r="C171" t="str">
            <v>韩小三</v>
          </cell>
          <cell r="D171">
            <v>372.5</v>
          </cell>
          <cell r="E171">
            <v>84</v>
          </cell>
          <cell r="F171" t="str">
            <v>周菊明</v>
          </cell>
          <cell r="G171">
            <v>80</v>
          </cell>
          <cell r="H171" t="str">
            <v>王江</v>
          </cell>
          <cell r="I171">
            <v>63.5</v>
          </cell>
          <cell r="J171" t="str">
            <v>张翠莲</v>
          </cell>
          <cell r="K171">
            <v>56</v>
          </cell>
          <cell r="L171" t="str">
            <v>马巫各</v>
          </cell>
          <cell r="M171">
            <v>61</v>
          </cell>
          <cell r="N171" t="str">
            <v>杨琴</v>
          </cell>
          <cell r="O171">
            <v>28</v>
          </cell>
          <cell r="P171" t="str">
            <v>胡柔殳</v>
          </cell>
        </row>
        <row r="172">
          <cell r="A172" t="str">
            <v>513422200211162528</v>
          </cell>
          <cell r="B172" t="str">
            <v>5</v>
          </cell>
          <cell r="C172" t="str">
            <v>范永妤</v>
          </cell>
          <cell r="D172">
            <v>370</v>
          </cell>
          <cell r="E172">
            <v>78</v>
          </cell>
          <cell r="F172" t="str">
            <v>周菊明</v>
          </cell>
          <cell r="G172">
            <v>74</v>
          </cell>
          <cell r="H172" t="str">
            <v>赵云川</v>
          </cell>
          <cell r="I172">
            <v>50</v>
          </cell>
          <cell r="J172" t="str">
            <v>张翠莲</v>
          </cell>
          <cell r="K172">
            <v>60</v>
          </cell>
          <cell r="L172" t="str">
            <v>纪春权</v>
          </cell>
          <cell r="M172">
            <v>62</v>
          </cell>
          <cell r="N172" t="str">
            <v>勾中文</v>
          </cell>
          <cell r="O172">
            <v>46</v>
          </cell>
          <cell r="P172" t="str">
            <v>邓倩</v>
          </cell>
        </row>
        <row r="173">
          <cell r="A173" t="str">
            <v>513422200402236227</v>
          </cell>
          <cell r="B173" t="str">
            <v>2</v>
          </cell>
          <cell r="C173" t="str">
            <v>杨万清</v>
          </cell>
          <cell r="D173">
            <v>370</v>
          </cell>
          <cell r="E173">
            <v>96</v>
          </cell>
          <cell r="F173" t="str">
            <v>格绒燚西</v>
          </cell>
          <cell r="G173">
            <v>57</v>
          </cell>
          <cell r="H173" t="str">
            <v>王江</v>
          </cell>
          <cell r="I173">
            <v>47</v>
          </cell>
          <cell r="J173" t="str">
            <v>陈强</v>
          </cell>
          <cell r="K173">
            <v>62</v>
          </cell>
          <cell r="L173" t="str">
            <v>吴文艺</v>
          </cell>
          <cell r="M173">
            <v>65</v>
          </cell>
          <cell r="N173" t="str">
            <v>勾中文</v>
          </cell>
          <cell r="O173">
            <v>43</v>
          </cell>
          <cell r="P173" t="str">
            <v>邓倩</v>
          </cell>
        </row>
        <row r="174">
          <cell r="A174" t="str">
            <v>513422200409120729</v>
          </cell>
          <cell r="B174" t="str">
            <v>4</v>
          </cell>
          <cell r="C174" t="str">
            <v>毛蓉丹</v>
          </cell>
          <cell r="D174">
            <v>369</v>
          </cell>
          <cell r="E174">
            <v>89</v>
          </cell>
          <cell r="F174" t="str">
            <v>周菊明</v>
          </cell>
          <cell r="G174">
            <v>88</v>
          </cell>
          <cell r="H174" t="str">
            <v>王江</v>
          </cell>
          <cell r="I174">
            <v>46</v>
          </cell>
          <cell r="J174" t="str">
            <v>张翠莲</v>
          </cell>
          <cell r="K174">
            <v>51</v>
          </cell>
          <cell r="L174" t="str">
            <v>马巫各</v>
          </cell>
          <cell r="M174">
            <v>71</v>
          </cell>
          <cell r="N174" t="str">
            <v>杨琴</v>
          </cell>
          <cell r="O174">
            <v>24</v>
          </cell>
          <cell r="P174" t="str">
            <v>胡柔殳</v>
          </cell>
        </row>
        <row r="175">
          <cell r="A175" t="str">
            <v>513422200401120943</v>
          </cell>
          <cell r="B175" t="str">
            <v>5</v>
          </cell>
          <cell r="C175" t="str">
            <v>沈志英</v>
          </cell>
          <cell r="D175">
            <v>369</v>
          </cell>
          <cell r="E175">
            <v>84</v>
          </cell>
          <cell r="F175" t="str">
            <v>周菊明</v>
          </cell>
          <cell r="G175">
            <v>81</v>
          </cell>
          <cell r="H175" t="str">
            <v>赵云川</v>
          </cell>
          <cell r="I175">
            <v>48</v>
          </cell>
          <cell r="J175" t="str">
            <v>张翠莲</v>
          </cell>
          <cell r="K175">
            <v>63</v>
          </cell>
          <cell r="L175" t="str">
            <v>纪春权</v>
          </cell>
          <cell r="M175">
            <v>53</v>
          </cell>
          <cell r="N175" t="str">
            <v>勾中文</v>
          </cell>
          <cell r="O175">
            <v>40</v>
          </cell>
          <cell r="P175" t="str">
            <v>邓倩</v>
          </cell>
        </row>
        <row r="176">
          <cell r="A176" t="str">
            <v>513422200108011334</v>
          </cell>
          <cell r="B176" t="str">
            <v>5</v>
          </cell>
          <cell r="C176" t="str">
            <v>马建峰</v>
          </cell>
          <cell r="D176">
            <v>369</v>
          </cell>
          <cell r="E176">
            <v>71</v>
          </cell>
          <cell r="F176" t="str">
            <v>周菊明</v>
          </cell>
          <cell r="G176">
            <v>84</v>
          </cell>
          <cell r="H176" t="str">
            <v>赵云川</v>
          </cell>
          <cell r="I176">
            <v>49</v>
          </cell>
          <cell r="J176" t="str">
            <v>张翠莲</v>
          </cell>
          <cell r="K176">
            <v>57</v>
          </cell>
          <cell r="L176" t="str">
            <v>纪春权</v>
          </cell>
          <cell r="M176">
            <v>62</v>
          </cell>
          <cell r="N176" t="str">
            <v>勾中文</v>
          </cell>
          <cell r="O176">
            <v>46</v>
          </cell>
          <cell r="P176" t="str">
            <v>邓倩</v>
          </cell>
        </row>
        <row r="177">
          <cell r="A177" t="str">
            <v>51342219991008464X</v>
          </cell>
          <cell r="B177" t="str">
            <v>4</v>
          </cell>
          <cell r="C177" t="str">
            <v>起洛</v>
          </cell>
          <cell r="D177">
            <v>368.5</v>
          </cell>
          <cell r="E177">
            <v>81</v>
          </cell>
          <cell r="F177" t="str">
            <v>周菊明</v>
          </cell>
          <cell r="G177">
            <v>59</v>
          </cell>
          <cell r="H177" t="str">
            <v>王江</v>
          </cell>
          <cell r="I177">
            <v>84.5</v>
          </cell>
          <cell r="J177" t="str">
            <v>张翠莲</v>
          </cell>
          <cell r="K177">
            <v>55</v>
          </cell>
          <cell r="L177" t="str">
            <v>马巫各</v>
          </cell>
          <cell r="M177">
            <v>62</v>
          </cell>
          <cell r="N177" t="str">
            <v>杨琴</v>
          </cell>
          <cell r="O177">
            <v>27</v>
          </cell>
          <cell r="P177" t="str">
            <v>胡柔殳</v>
          </cell>
        </row>
        <row r="178">
          <cell r="A178" t="str">
            <v>51342220000126151X</v>
          </cell>
          <cell r="B178" t="str">
            <v>3</v>
          </cell>
          <cell r="C178" t="str">
            <v>罗宇潇</v>
          </cell>
          <cell r="D178">
            <v>367.5</v>
          </cell>
          <cell r="E178">
            <v>85</v>
          </cell>
          <cell r="F178" t="str">
            <v>岳子琦</v>
          </cell>
          <cell r="G178">
            <v>56</v>
          </cell>
          <cell r="H178" t="str">
            <v>马俊</v>
          </cell>
          <cell r="I178">
            <v>52.5</v>
          </cell>
          <cell r="J178" t="str">
            <v>陈强</v>
          </cell>
          <cell r="K178">
            <v>58</v>
          </cell>
          <cell r="L178" t="str">
            <v>吴文艺</v>
          </cell>
          <cell r="M178">
            <v>68</v>
          </cell>
          <cell r="N178" t="str">
            <v>勾中文</v>
          </cell>
          <cell r="O178">
            <v>48</v>
          </cell>
          <cell r="P178" t="str">
            <v>胡柔殳</v>
          </cell>
        </row>
        <row r="179">
          <cell r="A179" t="str">
            <v>513422200311163827</v>
          </cell>
          <cell r="B179" t="str">
            <v>2</v>
          </cell>
          <cell r="C179" t="str">
            <v>姚德凤</v>
          </cell>
          <cell r="D179">
            <v>367.5</v>
          </cell>
          <cell r="E179">
            <v>83</v>
          </cell>
          <cell r="F179" t="str">
            <v>格绒燚西</v>
          </cell>
          <cell r="G179">
            <v>69</v>
          </cell>
          <cell r="H179" t="str">
            <v>王江</v>
          </cell>
          <cell r="I179">
            <v>50.5</v>
          </cell>
          <cell r="J179" t="str">
            <v>陈强</v>
          </cell>
          <cell r="K179">
            <v>65</v>
          </cell>
          <cell r="L179" t="str">
            <v>吴文艺</v>
          </cell>
          <cell r="M179">
            <v>66</v>
          </cell>
          <cell r="N179" t="str">
            <v>勾中文</v>
          </cell>
          <cell r="O179">
            <v>34</v>
          </cell>
          <cell r="P179" t="str">
            <v>邓倩</v>
          </cell>
        </row>
        <row r="180">
          <cell r="A180" t="str">
            <v>513422200204201111</v>
          </cell>
          <cell r="B180" t="str">
            <v>5</v>
          </cell>
          <cell r="C180" t="str">
            <v>沈尔青</v>
          </cell>
          <cell r="D180">
            <v>367</v>
          </cell>
          <cell r="E180">
            <v>87</v>
          </cell>
          <cell r="F180" t="str">
            <v>周菊明</v>
          </cell>
          <cell r="G180">
            <v>67</v>
          </cell>
          <cell r="H180" t="str">
            <v>赵云川</v>
          </cell>
          <cell r="I180">
            <v>47</v>
          </cell>
          <cell r="J180" t="str">
            <v>张翠莲</v>
          </cell>
          <cell r="K180">
            <v>67</v>
          </cell>
          <cell r="L180" t="str">
            <v>纪春权</v>
          </cell>
          <cell r="M180">
            <v>58</v>
          </cell>
          <cell r="N180" t="str">
            <v>勾中文</v>
          </cell>
          <cell r="O180">
            <v>41</v>
          </cell>
          <cell r="P180" t="str">
            <v>邓倩</v>
          </cell>
        </row>
        <row r="181">
          <cell r="A181" t="str">
            <v>513422200402112320</v>
          </cell>
          <cell r="B181" t="str">
            <v>3</v>
          </cell>
          <cell r="C181" t="str">
            <v>王怡欣</v>
          </cell>
          <cell r="D181">
            <v>366.5</v>
          </cell>
          <cell r="E181">
            <v>78</v>
          </cell>
          <cell r="F181" t="str">
            <v>岳子琦</v>
          </cell>
          <cell r="G181">
            <v>82</v>
          </cell>
          <cell r="H181" t="str">
            <v>马俊</v>
          </cell>
          <cell r="I181">
            <v>59.5</v>
          </cell>
          <cell r="J181" t="str">
            <v>陈强</v>
          </cell>
          <cell r="K181">
            <v>60</v>
          </cell>
          <cell r="L181" t="str">
            <v>吴文艺</v>
          </cell>
          <cell r="M181">
            <v>56</v>
          </cell>
          <cell r="N181" t="str">
            <v>勾中文</v>
          </cell>
          <cell r="O181">
            <v>31</v>
          </cell>
          <cell r="P181" t="str">
            <v>胡柔殳</v>
          </cell>
        </row>
        <row r="182">
          <cell r="A182" t="str">
            <v>513422200302057029</v>
          </cell>
          <cell r="B182" t="str">
            <v>5</v>
          </cell>
          <cell r="C182" t="str">
            <v>次仁其初</v>
          </cell>
          <cell r="D182">
            <v>365.5</v>
          </cell>
          <cell r="E182">
            <v>85</v>
          </cell>
          <cell r="F182" t="str">
            <v>周菊明</v>
          </cell>
          <cell r="G182">
            <v>84</v>
          </cell>
          <cell r="H182" t="str">
            <v>赵云川</v>
          </cell>
          <cell r="I182">
            <v>47.5</v>
          </cell>
          <cell r="J182" t="str">
            <v>张翠莲</v>
          </cell>
          <cell r="K182">
            <v>62</v>
          </cell>
          <cell r="L182" t="str">
            <v>纪春权</v>
          </cell>
          <cell r="M182">
            <v>54</v>
          </cell>
          <cell r="N182" t="str">
            <v>勾中文</v>
          </cell>
          <cell r="O182">
            <v>33</v>
          </cell>
          <cell r="P182" t="str">
            <v>邓倩</v>
          </cell>
        </row>
        <row r="183">
          <cell r="A183" t="str">
            <v>513422200312082519</v>
          </cell>
          <cell r="B183" t="str">
            <v>3</v>
          </cell>
          <cell r="C183" t="str">
            <v>扎西尼玛</v>
          </cell>
          <cell r="D183">
            <v>364.5</v>
          </cell>
          <cell r="E183">
            <v>87</v>
          </cell>
          <cell r="F183" t="str">
            <v>岳子琦</v>
          </cell>
          <cell r="G183">
            <v>77</v>
          </cell>
          <cell r="H183" t="str">
            <v>马俊</v>
          </cell>
          <cell r="I183">
            <v>38.5</v>
          </cell>
          <cell r="J183" t="str">
            <v>陈强</v>
          </cell>
          <cell r="K183">
            <v>60</v>
          </cell>
          <cell r="L183" t="str">
            <v>吴文艺</v>
          </cell>
          <cell r="M183">
            <v>69</v>
          </cell>
          <cell r="N183" t="str">
            <v>勾中文</v>
          </cell>
          <cell r="O183">
            <v>33</v>
          </cell>
          <cell r="P183" t="str">
            <v>胡柔殳</v>
          </cell>
        </row>
        <row r="184">
          <cell r="A184" t="str">
            <v>513422200007054829</v>
          </cell>
          <cell r="B184" t="str">
            <v>3</v>
          </cell>
          <cell r="C184" t="str">
            <v>小拉初</v>
          </cell>
          <cell r="D184">
            <v>364</v>
          </cell>
          <cell r="E184">
            <v>85</v>
          </cell>
          <cell r="F184" t="str">
            <v>岳子琦</v>
          </cell>
          <cell r="G184">
            <v>82</v>
          </cell>
          <cell r="H184" t="str">
            <v>马俊</v>
          </cell>
          <cell r="I184">
            <v>58</v>
          </cell>
          <cell r="J184" t="str">
            <v>陈强</v>
          </cell>
          <cell r="K184">
            <v>64</v>
          </cell>
          <cell r="L184" t="str">
            <v>吴文艺</v>
          </cell>
          <cell r="M184">
            <v>53</v>
          </cell>
          <cell r="N184" t="str">
            <v>勾中文</v>
          </cell>
          <cell r="O184">
            <v>22</v>
          </cell>
          <cell r="P184" t="str">
            <v>胡柔殳</v>
          </cell>
        </row>
        <row r="185">
          <cell r="A185" t="str">
            <v>513422200210212925</v>
          </cell>
          <cell r="B185" t="str">
            <v>3</v>
          </cell>
          <cell r="C185" t="str">
            <v>乔落珍莫</v>
          </cell>
          <cell r="D185">
            <v>363.5</v>
          </cell>
          <cell r="E185">
            <v>84</v>
          </cell>
          <cell r="F185" t="str">
            <v>岳子琦</v>
          </cell>
          <cell r="G185">
            <v>54</v>
          </cell>
          <cell r="H185" t="str">
            <v>马俊</v>
          </cell>
          <cell r="I185">
            <v>100.5</v>
          </cell>
          <cell r="J185" t="str">
            <v>陈强</v>
          </cell>
          <cell r="K185">
            <v>50</v>
          </cell>
          <cell r="L185" t="str">
            <v>吴文艺</v>
          </cell>
          <cell r="M185">
            <v>52</v>
          </cell>
          <cell r="N185" t="str">
            <v>勾中文</v>
          </cell>
          <cell r="O185">
            <v>23</v>
          </cell>
          <cell r="P185" t="str">
            <v>胡柔殳</v>
          </cell>
        </row>
        <row r="186">
          <cell r="A186" t="str">
            <v>513422200001111116</v>
          </cell>
          <cell r="B186" t="str">
            <v>3</v>
          </cell>
          <cell r="C186" t="str">
            <v>乔木呷</v>
          </cell>
          <cell r="D186">
            <v>362</v>
          </cell>
          <cell r="E186">
            <v>73</v>
          </cell>
          <cell r="F186" t="str">
            <v>岳子琦</v>
          </cell>
          <cell r="G186">
            <v>86</v>
          </cell>
          <cell r="H186" t="str">
            <v>马俊</v>
          </cell>
          <cell r="I186">
            <v>59</v>
          </cell>
          <cell r="J186" t="str">
            <v>陈强</v>
          </cell>
          <cell r="K186">
            <v>57</v>
          </cell>
          <cell r="L186" t="str">
            <v>吴文艺</v>
          </cell>
          <cell r="M186">
            <v>54</v>
          </cell>
          <cell r="N186" t="str">
            <v>勾中文</v>
          </cell>
          <cell r="O186">
            <v>33</v>
          </cell>
          <cell r="P186" t="str">
            <v>胡柔殳</v>
          </cell>
        </row>
        <row r="187">
          <cell r="A187" t="str">
            <v>513422200203156822</v>
          </cell>
          <cell r="B187" t="str">
            <v>3</v>
          </cell>
          <cell r="C187" t="str">
            <v>沈小琼</v>
          </cell>
          <cell r="D187">
            <v>361.5</v>
          </cell>
          <cell r="E187">
            <v>92</v>
          </cell>
          <cell r="F187" t="str">
            <v>岳子琦</v>
          </cell>
          <cell r="G187">
            <v>71</v>
          </cell>
          <cell r="H187" t="str">
            <v>马俊</v>
          </cell>
          <cell r="I187">
            <v>58.5</v>
          </cell>
          <cell r="J187" t="str">
            <v>陈强</v>
          </cell>
          <cell r="K187">
            <v>54</v>
          </cell>
          <cell r="L187" t="str">
            <v>吴文艺</v>
          </cell>
          <cell r="M187">
            <v>57</v>
          </cell>
          <cell r="N187" t="str">
            <v>勾中文</v>
          </cell>
          <cell r="O187">
            <v>29</v>
          </cell>
          <cell r="P187" t="str">
            <v>胡柔殳</v>
          </cell>
        </row>
        <row r="188">
          <cell r="A188" t="str">
            <v>513422199907251523</v>
          </cell>
          <cell r="B188" t="str">
            <v>3</v>
          </cell>
          <cell r="C188" t="str">
            <v>马志英</v>
          </cell>
          <cell r="D188">
            <v>361</v>
          </cell>
          <cell r="E188">
            <v>68</v>
          </cell>
          <cell r="F188" t="str">
            <v>岳子琦</v>
          </cell>
          <cell r="G188">
            <v>80</v>
          </cell>
          <cell r="H188" t="str">
            <v>马俊</v>
          </cell>
          <cell r="I188">
            <v>65</v>
          </cell>
          <cell r="J188" t="str">
            <v>陈强</v>
          </cell>
          <cell r="K188">
            <v>66</v>
          </cell>
          <cell r="L188" t="str">
            <v>吴文艺</v>
          </cell>
          <cell r="M188">
            <v>51</v>
          </cell>
          <cell r="N188" t="str">
            <v>勾中文</v>
          </cell>
          <cell r="O188">
            <v>31</v>
          </cell>
          <cell r="P188" t="str">
            <v>胡柔殳</v>
          </cell>
        </row>
        <row r="189">
          <cell r="A189" t="str">
            <v>513422200203250923</v>
          </cell>
          <cell r="B189" t="str">
            <v>2</v>
          </cell>
          <cell r="C189" t="str">
            <v>毛秀英</v>
          </cell>
          <cell r="D189">
            <v>360</v>
          </cell>
          <cell r="E189">
            <v>76</v>
          </cell>
          <cell r="F189" t="str">
            <v>格绒燚西</v>
          </cell>
          <cell r="G189">
            <v>67</v>
          </cell>
          <cell r="H189" t="str">
            <v>王江</v>
          </cell>
          <cell r="I189">
            <v>63</v>
          </cell>
          <cell r="J189" t="str">
            <v>陈强</v>
          </cell>
          <cell r="K189">
            <v>62</v>
          </cell>
          <cell r="L189" t="str">
            <v>吴文艺</v>
          </cell>
          <cell r="M189">
            <v>49</v>
          </cell>
          <cell r="N189" t="str">
            <v>勾中文</v>
          </cell>
          <cell r="O189">
            <v>43</v>
          </cell>
          <cell r="P189" t="str">
            <v>邓倩</v>
          </cell>
        </row>
        <row r="190">
          <cell r="A190" t="str">
            <v>513422200506042718</v>
          </cell>
          <cell r="B190" t="str">
            <v>4</v>
          </cell>
          <cell r="C190" t="str">
            <v>沈小强</v>
          </cell>
          <cell r="D190">
            <v>359.5</v>
          </cell>
          <cell r="E190">
            <v>77</v>
          </cell>
          <cell r="F190" t="str">
            <v>周菊明</v>
          </cell>
          <cell r="G190">
            <v>94</v>
          </cell>
          <cell r="H190" t="str">
            <v>王江</v>
          </cell>
          <cell r="I190">
            <v>21.5</v>
          </cell>
          <cell r="J190" t="str">
            <v>张翠莲</v>
          </cell>
          <cell r="K190">
            <v>57</v>
          </cell>
          <cell r="L190" t="str">
            <v>马巫各</v>
          </cell>
          <cell r="M190">
            <v>69</v>
          </cell>
          <cell r="N190" t="str">
            <v>杨琴</v>
          </cell>
          <cell r="O190">
            <v>41</v>
          </cell>
          <cell r="P190" t="str">
            <v>胡柔殳</v>
          </cell>
        </row>
        <row r="191">
          <cell r="A191" t="str">
            <v>513422200105056422</v>
          </cell>
          <cell r="B191" t="str">
            <v>2</v>
          </cell>
          <cell r="C191" t="str">
            <v>启色拉姆</v>
          </cell>
          <cell r="D191">
            <v>359.5</v>
          </cell>
          <cell r="E191">
            <v>79</v>
          </cell>
          <cell r="F191" t="str">
            <v>格绒燚西</v>
          </cell>
          <cell r="G191">
            <v>84</v>
          </cell>
          <cell r="H191" t="str">
            <v>王江</v>
          </cell>
          <cell r="I191">
            <v>57.5</v>
          </cell>
          <cell r="J191" t="str">
            <v>陈强</v>
          </cell>
          <cell r="K191">
            <v>50</v>
          </cell>
          <cell r="L191" t="str">
            <v>吴文艺</v>
          </cell>
          <cell r="M191">
            <v>53</v>
          </cell>
          <cell r="N191" t="str">
            <v>勾中文</v>
          </cell>
          <cell r="O191">
            <v>36</v>
          </cell>
          <cell r="P191" t="str">
            <v>邓倩</v>
          </cell>
        </row>
        <row r="192">
          <cell r="A192" t="str">
            <v>513422200403081319</v>
          </cell>
          <cell r="B192" t="str">
            <v>2</v>
          </cell>
          <cell r="C192" t="str">
            <v>王龙</v>
          </cell>
          <cell r="D192">
            <v>358</v>
          </cell>
          <cell r="E192">
            <v>85</v>
          </cell>
          <cell r="F192" t="str">
            <v>格绒燚西</v>
          </cell>
          <cell r="G192">
            <v>58</v>
          </cell>
          <cell r="H192" t="str">
            <v>王江</v>
          </cell>
          <cell r="I192">
            <v>40</v>
          </cell>
          <cell r="J192" t="str">
            <v>陈强</v>
          </cell>
          <cell r="K192">
            <v>64</v>
          </cell>
          <cell r="L192" t="str">
            <v>吴文艺</v>
          </cell>
          <cell r="M192">
            <v>67</v>
          </cell>
          <cell r="N192" t="str">
            <v>勾中文</v>
          </cell>
          <cell r="O192">
            <v>44</v>
          </cell>
          <cell r="P192" t="str">
            <v>邓倩</v>
          </cell>
        </row>
        <row r="193">
          <cell r="A193" t="str">
            <v>513422200306081720</v>
          </cell>
          <cell r="B193" t="str">
            <v>5</v>
          </cell>
          <cell r="C193" t="str">
            <v>王乐</v>
          </cell>
          <cell r="D193">
            <v>357.5</v>
          </cell>
          <cell r="E193">
            <v>81</v>
          </cell>
          <cell r="F193" t="str">
            <v>周菊明</v>
          </cell>
          <cell r="G193">
            <v>64</v>
          </cell>
          <cell r="H193" t="str">
            <v>赵云川</v>
          </cell>
          <cell r="I193">
            <v>46.5</v>
          </cell>
          <cell r="J193" t="str">
            <v>张翠莲</v>
          </cell>
          <cell r="K193">
            <v>70</v>
          </cell>
          <cell r="L193" t="str">
            <v>纪春权</v>
          </cell>
          <cell r="M193">
            <v>57</v>
          </cell>
          <cell r="N193" t="str">
            <v>勾中文</v>
          </cell>
          <cell r="O193">
            <v>39</v>
          </cell>
          <cell r="P193" t="str">
            <v>邓倩</v>
          </cell>
        </row>
        <row r="194">
          <cell r="A194" t="str">
            <v>513422200309062525</v>
          </cell>
          <cell r="B194" t="str">
            <v>3</v>
          </cell>
          <cell r="C194" t="str">
            <v>陶国英</v>
          </cell>
          <cell r="D194">
            <v>357</v>
          </cell>
          <cell r="E194">
            <v>78</v>
          </cell>
          <cell r="F194" t="str">
            <v>岳子琦</v>
          </cell>
          <cell r="G194">
            <v>71</v>
          </cell>
          <cell r="H194" t="str">
            <v>马俊</v>
          </cell>
          <cell r="I194">
            <v>58</v>
          </cell>
          <cell r="J194" t="str">
            <v>陈强</v>
          </cell>
          <cell r="K194">
            <v>64</v>
          </cell>
          <cell r="L194" t="str">
            <v>吴文艺</v>
          </cell>
          <cell r="M194">
            <v>59</v>
          </cell>
          <cell r="N194" t="str">
            <v>勾中文</v>
          </cell>
          <cell r="O194">
            <v>27</v>
          </cell>
          <cell r="P194" t="str">
            <v>胡柔殳</v>
          </cell>
        </row>
        <row r="195">
          <cell r="A195" t="str">
            <v>513422200508171927</v>
          </cell>
          <cell r="B195" t="str">
            <v>5</v>
          </cell>
          <cell r="C195" t="str">
            <v>沈伍甲</v>
          </cell>
          <cell r="D195">
            <v>356.5</v>
          </cell>
          <cell r="E195">
            <v>83</v>
          </cell>
          <cell r="F195" t="str">
            <v>周菊明</v>
          </cell>
          <cell r="G195">
            <v>79</v>
          </cell>
          <cell r="H195" t="str">
            <v>赵云川</v>
          </cell>
          <cell r="I195">
            <v>45.5</v>
          </cell>
          <cell r="J195" t="str">
            <v>张翠莲</v>
          </cell>
          <cell r="K195">
            <v>63</v>
          </cell>
          <cell r="L195" t="str">
            <v>纪春权</v>
          </cell>
          <cell r="M195">
            <v>55</v>
          </cell>
          <cell r="N195" t="str">
            <v>勾中文</v>
          </cell>
          <cell r="O195">
            <v>31</v>
          </cell>
          <cell r="P195" t="str">
            <v>邓倩</v>
          </cell>
        </row>
        <row r="196">
          <cell r="A196" t="str">
            <v>513422200311230014</v>
          </cell>
          <cell r="B196" t="str">
            <v>4</v>
          </cell>
          <cell r="C196" t="str">
            <v>马国庆</v>
          </cell>
          <cell r="D196">
            <v>356</v>
          </cell>
          <cell r="E196">
            <v>92</v>
          </cell>
          <cell r="F196" t="str">
            <v>周菊明</v>
          </cell>
          <cell r="G196">
            <v>73</v>
          </cell>
          <cell r="H196" t="str">
            <v>王江</v>
          </cell>
          <cell r="I196">
            <v>44</v>
          </cell>
          <cell r="J196" t="str">
            <v>张翠莲</v>
          </cell>
          <cell r="K196">
            <v>46</v>
          </cell>
          <cell r="L196" t="str">
            <v>马巫各</v>
          </cell>
          <cell r="M196">
            <v>60</v>
          </cell>
          <cell r="N196" t="str">
            <v>杨琴</v>
          </cell>
          <cell r="O196">
            <v>41</v>
          </cell>
          <cell r="P196" t="str">
            <v>胡柔殳</v>
          </cell>
        </row>
        <row r="197">
          <cell r="A197" t="str">
            <v>513422200406036628</v>
          </cell>
          <cell r="B197" t="str">
            <v>4</v>
          </cell>
          <cell r="C197" t="str">
            <v>马健美</v>
          </cell>
          <cell r="D197">
            <v>356</v>
          </cell>
          <cell r="E197">
            <v>86</v>
          </cell>
          <cell r="F197" t="str">
            <v>周菊明</v>
          </cell>
          <cell r="G197">
            <v>65</v>
          </cell>
          <cell r="H197" t="str">
            <v>王江</v>
          </cell>
          <cell r="I197">
            <v>51</v>
          </cell>
          <cell r="J197" t="str">
            <v>张翠莲</v>
          </cell>
          <cell r="K197">
            <v>47</v>
          </cell>
          <cell r="L197" t="str">
            <v>马巫各</v>
          </cell>
          <cell r="M197">
            <v>66</v>
          </cell>
          <cell r="N197" t="str">
            <v>杨琴</v>
          </cell>
          <cell r="O197">
            <v>41</v>
          </cell>
          <cell r="P197" t="str">
            <v>胡柔殳</v>
          </cell>
        </row>
        <row r="198">
          <cell r="A198" t="str">
            <v>513422200111253828</v>
          </cell>
          <cell r="B198" t="str">
            <v>2</v>
          </cell>
          <cell r="C198" t="str">
            <v>蒋永琼</v>
          </cell>
          <cell r="D198">
            <v>355.5</v>
          </cell>
          <cell r="E198">
            <v>93</v>
          </cell>
          <cell r="F198" t="str">
            <v>格绒燚西</v>
          </cell>
          <cell r="G198">
            <v>67</v>
          </cell>
          <cell r="H198" t="str">
            <v>王江</v>
          </cell>
          <cell r="I198">
            <v>32.5</v>
          </cell>
          <cell r="J198" t="str">
            <v>陈强</v>
          </cell>
          <cell r="K198">
            <v>68</v>
          </cell>
          <cell r="L198" t="str">
            <v>吴文艺</v>
          </cell>
          <cell r="M198">
            <v>52</v>
          </cell>
          <cell r="N198" t="str">
            <v>勾中文</v>
          </cell>
          <cell r="O198">
            <v>43</v>
          </cell>
          <cell r="P198" t="str">
            <v>邓倩</v>
          </cell>
        </row>
        <row r="199">
          <cell r="A199" t="str">
            <v>513422200309171713</v>
          </cell>
          <cell r="B199" t="str">
            <v>2</v>
          </cell>
          <cell r="C199" t="str">
            <v>杨小强</v>
          </cell>
          <cell r="D199">
            <v>355</v>
          </cell>
          <cell r="E199">
            <v>70</v>
          </cell>
          <cell r="F199" t="str">
            <v>格绒燚西</v>
          </cell>
          <cell r="G199">
            <v>90</v>
          </cell>
          <cell r="H199" t="str">
            <v>王江</v>
          </cell>
          <cell r="I199">
            <v>41</v>
          </cell>
          <cell r="J199" t="str">
            <v>陈强</v>
          </cell>
          <cell r="K199">
            <v>43</v>
          </cell>
          <cell r="L199" t="str">
            <v>吴文艺</v>
          </cell>
          <cell r="M199">
            <v>59</v>
          </cell>
          <cell r="N199" t="str">
            <v>勾中文</v>
          </cell>
          <cell r="O199">
            <v>52</v>
          </cell>
          <cell r="P199" t="str">
            <v>邓倩</v>
          </cell>
        </row>
        <row r="200">
          <cell r="A200" t="str">
            <v>513422200001153826</v>
          </cell>
          <cell r="B200" t="str">
            <v>3</v>
          </cell>
          <cell r="C200" t="str">
            <v>扎西拉姆</v>
          </cell>
          <cell r="D200">
            <v>353.5</v>
          </cell>
          <cell r="E200">
            <v>83</v>
          </cell>
          <cell r="F200" t="str">
            <v>岳子琦</v>
          </cell>
          <cell r="G200">
            <v>56</v>
          </cell>
          <cell r="H200" t="str">
            <v>马俊</v>
          </cell>
          <cell r="I200">
            <v>75.5</v>
          </cell>
          <cell r="J200" t="str">
            <v>陈强</v>
          </cell>
          <cell r="K200">
            <v>62</v>
          </cell>
          <cell r="L200" t="str">
            <v>吴文艺</v>
          </cell>
          <cell r="M200">
            <v>56</v>
          </cell>
          <cell r="N200" t="str">
            <v>勾中文</v>
          </cell>
          <cell r="O200">
            <v>21</v>
          </cell>
          <cell r="P200" t="str">
            <v>胡柔殳</v>
          </cell>
        </row>
        <row r="201">
          <cell r="A201" t="str">
            <v>513422200308101326</v>
          </cell>
          <cell r="B201" t="str">
            <v>5</v>
          </cell>
          <cell r="C201" t="str">
            <v>马长秀</v>
          </cell>
          <cell r="D201">
            <v>353.5</v>
          </cell>
          <cell r="E201">
            <v>76</v>
          </cell>
          <cell r="F201" t="str">
            <v>周菊明</v>
          </cell>
          <cell r="G201">
            <v>55</v>
          </cell>
          <cell r="H201" t="str">
            <v>赵云川</v>
          </cell>
          <cell r="I201">
            <v>45.5</v>
          </cell>
          <cell r="J201" t="str">
            <v>张翠莲</v>
          </cell>
          <cell r="K201">
            <v>63</v>
          </cell>
          <cell r="L201" t="str">
            <v>纪春权</v>
          </cell>
          <cell r="M201">
            <v>66</v>
          </cell>
          <cell r="N201" t="str">
            <v>勾中文</v>
          </cell>
          <cell r="O201">
            <v>48</v>
          </cell>
          <cell r="P201" t="str">
            <v>邓倩</v>
          </cell>
        </row>
        <row r="202">
          <cell r="A202" t="str">
            <v>513422200505181126</v>
          </cell>
          <cell r="B202" t="str">
            <v>4</v>
          </cell>
          <cell r="C202" t="str">
            <v>邱林</v>
          </cell>
          <cell r="D202">
            <v>353</v>
          </cell>
          <cell r="E202">
            <v>84</v>
          </cell>
          <cell r="F202" t="str">
            <v>周菊明</v>
          </cell>
          <cell r="G202">
            <v>59</v>
          </cell>
          <cell r="H202" t="str">
            <v>王江</v>
          </cell>
          <cell r="I202">
            <v>71</v>
          </cell>
          <cell r="J202" t="str">
            <v>张翠莲</v>
          </cell>
          <cell r="K202">
            <v>52</v>
          </cell>
          <cell r="L202" t="str">
            <v>马巫各</v>
          </cell>
          <cell r="M202">
            <v>52</v>
          </cell>
          <cell r="N202" t="str">
            <v>杨琴</v>
          </cell>
          <cell r="O202">
            <v>35</v>
          </cell>
          <cell r="P202" t="str">
            <v>胡柔殳</v>
          </cell>
        </row>
        <row r="203">
          <cell r="A203" t="str">
            <v>51342220030930191X</v>
          </cell>
          <cell r="B203" t="str">
            <v>5</v>
          </cell>
          <cell r="C203" t="str">
            <v>李贵鹰</v>
          </cell>
          <cell r="D203">
            <v>353</v>
          </cell>
          <cell r="E203">
            <v>94</v>
          </cell>
          <cell r="F203" t="str">
            <v>周菊明</v>
          </cell>
          <cell r="G203">
            <v>31</v>
          </cell>
          <cell r="H203" t="str">
            <v>赵云川</v>
          </cell>
          <cell r="I203">
            <v>55</v>
          </cell>
          <cell r="J203" t="str">
            <v>张翠莲</v>
          </cell>
          <cell r="K203">
            <v>58</v>
          </cell>
          <cell r="L203" t="str">
            <v>纪春权</v>
          </cell>
          <cell r="M203">
            <v>64</v>
          </cell>
          <cell r="N203" t="str">
            <v>勾中文</v>
          </cell>
          <cell r="O203">
            <v>51</v>
          </cell>
          <cell r="P203" t="str">
            <v>邓倩</v>
          </cell>
        </row>
        <row r="204">
          <cell r="A204" t="str">
            <v>513422200403103821</v>
          </cell>
          <cell r="B204" t="str">
            <v>3</v>
          </cell>
          <cell r="C204" t="str">
            <v>谢成英</v>
          </cell>
          <cell r="D204">
            <v>352.5</v>
          </cell>
          <cell r="E204">
            <v>83</v>
          </cell>
          <cell r="F204" t="str">
            <v>岳子琦</v>
          </cell>
          <cell r="G204">
            <v>64</v>
          </cell>
          <cell r="H204" t="str">
            <v>马俊</v>
          </cell>
          <cell r="I204">
            <v>48.5</v>
          </cell>
          <cell r="J204" t="str">
            <v>陈强</v>
          </cell>
          <cell r="K204">
            <v>62</v>
          </cell>
          <cell r="L204" t="str">
            <v>吴文艺</v>
          </cell>
          <cell r="M204">
            <v>54</v>
          </cell>
          <cell r="N204" t="str">
            <v>勾中文</v>
          </cell>
          <cell r="O204">
            <v>41</v>
          </cell>
          <cell r="P204" t="str">
            <v>胡柔殳</v>
          </cell>
        </row>
        <row r="205">
          <cell r="A205" t="str">
            <v>513422200111213826</v>
          </cell>
          <cell r="B205" t="str">
            <v>3</v>
          </cell>
          <cell r="C205" t="str">
            <v>次尔祝玛</v>
          </cell>
          <cell r="D205">
            <v>352</v>
          </cell>
          <cell r="E205">
            <v>88</v>
          </cell>
          <cell r="F205" t="str">
            <v>岳子琦</v>
          </cell>
          <cell r="G205">
            <v>45</v>
          </cell>
          <cell r="H205" t="str">
            <v>马俊</v>
          </cell>
          <cell r="I205">
            <v>70</v>
          </cell>
          <cell r="J205" t="str">
            <v>陈强</v>
          </cell>
          <cell r="K205">
            <v>48</v>
          </cell>
          <cell r="L205" t="str">
            <v>吴文艺</v>
          </cell>
          <cell r="M205">
            <v>63</v>
          </cell>
          <cell r="N205" t="str">
            <v>勾中文</v>
          </cell>
          <cell r="O205">
            <v>38</v>
          </cell>
          <cell r="P205" t="str">
            <v>胡柔殳</v>
          </cell>
        </row>
        <row r="206">
          <cell r="A206" t="str">
            <v>513422200101102321</v>
          </cell>
          <cell r="B206" t="str">
            <v>3</v>
          </cell>
          <cell r="C206" t="str">
            <v>仁青布池</v>
          </cell>
          <cell r="D206">
            <v>351.5</v>
          </cell>
          <cell r="E206">
            <v>88</v>
          </cell>
          <cell r="F206" t="str">
            <v>岳子琦</v>
          </cell>
          <cell r="G206">
            <v>57</v>
          </cell>
          <cell r="H206" t="str">
            <v>马俊</v>
          </cell>
          <cell r="I206">
            <v>70.5</v>
          </cell>
          <cell r="J206" t="str">
            <v>陈强</v>
          </cell>
          <cell r="K206">
            <v>51</v>
          </cell>
          <cell r="L206" t="str">
            <v>吴文艺</v>
          </cell>
          <cell r="M206">
            <v>56</v>
          </cell>
          <cell r="N206" t="str">
            <v>勾中文</v>
          </cell>
          <cell r="O206">
            <v>29</v>
          </cell>
          <cell r="P206" t="str">
            <v>胡柔殳</v>
          </cell>
        </row>
        <row r="207">
          <cell r="A207" t="str">
            <v>513422199901104821</v>
          </cell>
          <cell r="B207" t="str">
            <v>5</v>
          </cell>
          <cell r="C207" t="str">
            <v>撒朗祝玛</v>
          </cell>
          <cell r="D207">
            <v>350.5</v>
          </cell>
          <cell r="E207">
            <v>89</v>
          </cell>
          <cell r="F207" t="str">
            <v>周菊明</v>
          </cell>
          <cell r="G207">
            <v>67</v>
          </cell>
          <cell r="H207" t="str">
            <v>赵云川</v>
          </cell>
          <cell r="I207">
            <v>54.5</v>
          </cell>
          <cell r="J207" t="str">
            <v>张翠莲</v>
          </cell>
          <cell r="K207">
            <v>49</v>
          </cell>
          <cell r="L207" t="str">
            <v>纪春权</v>
          </cell>
          <cell r="M207">
            <v>56</v>
          </cell>
          <cell r="N207" t="str">
            <v>勾中文</v>
          </cell>
          <cell r="O207">
            <v>35</v>
          </cell>
          <cell r="P207" t="str">
            <v>邓倩</v>
          </cell>
        </row>
        <row r="208">
          <cell r="A208" t="str">
            <v>513422200408212314</v>
          </cell>
          <cell r="B208" t="str">
            <v>2</v>
          </cell>
          <cell r="C208" t="str">
            <v>蔡跃</v>
          </cell>
          <cell r="D208">
            <v>350</v>
          </cell>
          <cell r="E208">
            <v>74</v>
          </cell>
          <cell r="F208" t="str">
            <v>格绒燚西</v>
          </cell>
          <cell r="G208">
            <v>95</v>
          </cell>
          <cell r="H208" t="str">
            <v>王江</v>
          </cell>
          <cell r="I208">
            <v>30</v>
          </cell>
          <cell r="J208" t="str">
            <v>陈强</v>
          </cell>
          <cell r="K208">
            <v>59</v>
          </cell>
          <cell r="L208" t="str">
            <v>吴文艺</v>
          </cell>
          <cell r="M208">
            <v>55</v>
          </cell>
          <cell r="N208" t="str">
            <v>勾中文</v>
          </cell>
          <cell r="O208">
            <v>37</v>
          </cell>
          <cell r="P208" t="str">
            <v>邓倩</v>
          </cell>
        </row>
        <row r="209">
          <cell r="A209" t="str">
            <v>513422200504012937</v>
          </cell>
          <cell r="B209" t="str">
            <v>4</v>
          </cell>
          <cell r="C209" t="str">
            <v>王才万</v>
          </cell>
          <cell r="D209">
            <v>348</v>
          </cell>
          <cell r="E209">
            <v>76</v>
          </cell>
          <cell r="F209" t="str">
            <v>周菊明</v>
          </cell>
          <cell r="G209">
            <v>70</v>
          </cell>
          <cell r="H209" t="str">
            <v>王江</v>
          </cell>
          <cell r="I209">
            <v>45</v>
          </cell>
          <cell r="J209" t="str">
            <v>张翠莲</v>
          </cell>
          <cell r="K209">
            <v>45</v>
          </cell>
          <cell r="L209" t="str">
            <v>马巫各</v>
          </cell>
          <cell r="M209">
            <v>61</v>
          </cell>
          <cell r="N209" t="str">
            <v>杨琴</v>
          </cell>
          <cell r="O209">
            <v>51</v>
          </cell>
          <cell r="P209" t="str">
            <v>胡柔殳</v>
          </cell>
        </row>
        <row r="210">
          <cell r="A210" t="str">
            <v>513422200103292317</v>
          </cell>
          <cell r="B210" t="str">
            <v>5</v>
          </cell>
          <cell r="C210" t="str">
            <v>张安冬</v>
          </cell>
          <cell r="D210">
            <v>348</v>
          </cell>
          <cell r="E210">
            <v>81</v>
          </cell>
          <cell r="F210" t="str">
            <v>周菊明</v>
          </cell>
          <cell r="G210">
            <v>87</v>
          </cell>
          <cell r="H210" t="str">
            <v>赵云川</v>
          </cell>
          <cell r="I210">
            <v>27</v>
          </cell>
          <cell r="J210" t="str">
            <v>张翠莲</v>
          </cell>
          <cell r="K210">
            <v>51</v>
          </cell>
          <cell r="L210" t="str">
            <v>纪春权</v>
          </cell>
          <cell r="M210">
            <v>50</v>
          </cell>
          <cell r="N210" t="str">
            <v>勾中文</v>
          </cell>
          <cell r="O210">
            <v>52</v>
          </cell>
          <cell r="P210" t="str">
            <v>邓倩</v>
          </cell>
        </row>
        <row r="211">
          <cell r="A211" t="str">
            <v>513422200007047020</v>
          </cell>
          <cell r="B211" t="str">
            <v>5</v>
          </cell>
          <cell r="C211" t="str">
            <v>朗基祝姆</v>
          </cell>
          <cell r="D211">
            <v>346.5</v>
          </cell>
          <cell r="E211">
            <v>82</v>
          </cell>
          <cell r="F211" t="str">
            <v>周菊明</v>
          </cell>
          <cell r="G211">
            <v>75</v>
          </cell>
          <cell r="H211" t="str">
            <v>赵云川</v>
          </cell>
          <cell r="I211">
            <v>44.5</v>
          </cell>
          <cell r="J211" t="str">
            <v>张翠莲</v>
          </cell>
          <cell r="K211">
            <v>54</v>
          </cell>
          <cell r="L211" t="str">
            <v>纪春权</v>
          </cell>
          <cell r="M211">
            <v>62</v>
          </cell>
          <cell r="N211" t="str">
            <v>勾中文</v>
          </cell>
          <cell r="O211">
            <v>29</v>
          </cell>
          <cell r="P211" t="str">
            <v>邓倩</v>
          </cell>
        </row>
        <row r="212">
          <cell r="A212" t="str">
            <v>513422200202080328</v>
          </cell>
          <cell r="B212" t="str">
            <v>3</v>
          </cell>
          <cell r="C212" t="str">
            <v>陈志英</v>
          </cell>
          <cell r="D212">
            <v>346</v>
          </cell>
          <cell r="E212">
            <v>87</v>
          </cell>
          <cell r="F212" t="str">
            <v>岳子琦</v>
          </cell>
          <cell r="G212">
            <v>35</v>
          </cell>
          <cell r="H212" t="str">
            <v>马俊</v>
          </cell>
          <cell r="I212">
            <v>60</v>
          </cell>
          <cell r="J212" t="str">
            <v>陈强</v>
          </cell>
          <cell r="K212">
            <v>63</v>
          </cell>
          <cell r="L212" t="str">
            <v>吴文艺</v>
          </cell>
          <cell r="M212">
            <v>60</v>
          </cell>
          <cell r="N212" t="str">
            <v>勾中文</v>
          </cell>
          <cell r="O212">
            <v>41</v>
          </cell>
          <cell r="P212" t="str">
            <v>胡柔殳</v>
          </cell>
        </row>
        <row r="213">
          <cell r="A213" t="str">
            <v>513422200306152322</v>
          </cell>
          <cell r="B213" t="str">
            <v>3</v>
          </cell>
          <cell r="C213" t="str">
            <v>仁仟拉姆</v>
          </cell>
          <cell r="D213">
            <v>344.5</v>
          </cell>
          <cell r="E213">
            <v>83</v>
          </cell>
          <cell r="F213" t="str">
            <v>岳子琦</v>
          </cell>
          <cell r="G213">
            <v>53</v>
          </cell>
          <cell r="H213" t="str">
            <v>马俊</v>
          </cell>
          <cell r="I213">
            <v>42.5</v>
          </cell>
          <cell r="J213" t="str">
            <v>陈强</v>
          </cell>
          <cell r="K213">
            <v>54</v>
          </cell>
          <cell r="L213" t="str">
            <v>吴文艺</v>
          </cell>
          <cell r="M213">
            <v>70</v>
          </cell>
          <cell r="N213" t="str">
            <v>勾中文</v>
          </cell>
          <cell r="O213">
            <v>42</v>
          </cell>
          <cell r="P213" t="str">
            <v>胡柔殳</v>
          </cell>
        </row>
        <row r="214">
          <cell r="A214" t="str">
            <v>513422200109102115</v>
          </cell>
          <cell r="B214" t="str">
            <v>3</v>
          </cell>
          <cell r="C214" t="str">
            <v>马伍达</v>
          </cell>
          <cell r="D214">
            <v>344</v>
          </cell>
          <cell r="E214">
            <v>84</v>
          </cell>
          <cell r="F214" t="str">
            <v>岳子琦</v>
          </cell>
          <cell r="G214">
            <v>62</v>
          </cell>
          <cell r="H214" t="str">
            <v>马俊</v>
          </cell>
          <cell r="I214">
            <v>49</v>
          </cell>
          <cell r="J214" t="str">
            <v>陈强</v>
          </cell>
          <cell r="K214">
            <v>50</v>
          </cell>
          <cell r="L214" t="str">
            <v>吴文艺</v>
          </cell>
          <cell r="M214">
            <v>53</v>
          </cell>
          <cell r="N214" t="str">
            <v>勾中文</v>
          </cell>
          <cell r="O214">
            <v>46</v>
          </cell>
          <cell r="P214" t="str">
            <v>胡柔殳</v>
          </cell>
        </row>
        <row r="215">
          <cell r="A215" t="str">
            <v>513422200102142528</v>
          </cell>
          <cell r="B215" t="str">
            <v>3</v>
          </cell>
          <cell r="C215" t="str">
            <v>李小东</v>
          </cell>
          <cell r="D215">
            <v>343.5</v>
          </cell>
          <cell r="E215">
            <v>82</v>
          </cell>
          <cell r="F215" t="str">
            <v>岳子琦</v>
          </cell>
          <cell r="G215">
            <v>65</v>
          </cell>
          <cell r="H215" t="str">
            <v>马俊</v>
          </cell>
          <cell r="I215">
            <v>50.5</v>
          </cell>
          <cell r="J215" t="str">
            <v>陈强</v>
          </cell>
          <cell r="K215">
            <v>58</v>
          </cell>
          <cell r="L215" t="str">
            <v>吴文艺</v>
          </cell>
          <cell r="M215">
            <v>60</v>
          </cell>
          <cell r="N215" t="str">
            <v>勾中文</v>
          </cell>
          <cell r="O215">
            <v>28</v>
          </cell>
          <cell r="P215" t="str">
            <v>胡柔殳</v>
          </cell>
        </row>
        <row r="216">
          <cell r="A216" t="str">
            <v>513422200410063821</v>
          </cell>
          <cell r="B216" t="str">
            <v>4</v>
          </cell>
          <cell r="C216" t="str">
            <v>廖棋燕</v>
          </cell>
          <cell r="D216">
            <v>343</v>
          </cell>
          <cell r="E216">
            <v>83</v>
          </cell>
          <cell r="F216" t="str">
            <v>周菊明</v>
          </cell>
          <cell r="G216">
            <v>66</v>
          </cell>
          <cell r="H216" t="str">
            <v>王江</v>
          </cell>
          <cell r="I216">
            <v>47</v>
          </cell>
          <cell r="J216" t="str">
            <v>张翠莲</v>
          </cell>
          <cell r="K216">
            <v>43</v>
          </cell>
          <cell r="L216" t="str">
            <v>马巫各</v>
          </cell>
          <cell r="M216">
            <v>72</v>
          </cell>
          <cell r="N216" t="str">
            <v>杨琴</v>
          </cell>
          <cell r="O216">
            <v>32</v>
          </cell>
          <cell r="P216" t="str">
            <v>胡柔殳</v>
          </cell>
        </row>
        <row r="217">
          <cell r="A217" t="str">
            <v>513422200104043814</v>
          </cell>
          <cell r="B217" t="str">
            <v>4</v>
          </cell>
          <cell r="C217" t="str">
            <v>次尔偏初</v>
          </cell>
          <cell r="D217">
            <v>342.5</v>
          </cell>
          <cell r="E217">
            <v>77</v>
          </cell>
          <cell r="F217" t="str">
            <v>周菊明</v>
          </cell>
          <cell r="G217">
            <v>82</v>
          </cell>
          <cell r="H217" t="str">
            <v>王江</v>
          </cell>
          <cell r="I217">
            <v>44.5</v>
          </cell>
          <cell r="J217" t="str">
            <v>张翠莲</v>
          </cell>
          <cell r="K217">
            <v>49</v>
          </cell>
          <cell r="L217" t="str">
            <v>马巫各</v>
          </cell>
          <cell r="M217">
            <v>56</v>
          </cell>
          <cell r="N217" t="str">
            <v>杨琴</v>
          </cell>
          <cell r="O217">
            <v>34</v>
          </cell>
          <cell r="P217" t="str">
            <v>胡柔殳</v>
          </cell>
        </row>
        <row r="218">
          <cell r="A218" t="str">
            <v>51342220010329251X</v>
          </cell>
          <cell r="B218" t="str">
            <v>5</v>
          </cell>
          <cell r="C218" t="str">
            <v>马阿发</v>
          </cell>
          <cell r="D218">
            <v>342</v>
          </cell>
          <cell r="E218">
            <v>81</v>
          </cell>
          <cell r="F218" t="str">
            <v>周菊明</v>
          </cell>
          <cell r="G218">
            <v>66</v>
          </cell>
          <cell r="H218" t="str">
            <v>赵云川</v>
          </cell>
          <cell r="I218">
            <v>45</v>
          </cell>
          <cell r="J218" t="str">
            <v>张翠莲</v>
          </cell>
          <cell r="K218">
            <v>56</v>
          </cell>
          <cell r="L218" t="str">
            <v>纪春权</v>
          </cell>
          <cell r="M218">
            <v>48</v>
          </cell>
          <cell r="N218" t="str">
            <v>勾中文</v>
          </cell>
          <cell r="O218">
            <v>46</v>
          </cell>
          <cell r="P218" t="str">
            <v>邓倩</v>
          </cell>
        </row>
        <row r="219">
          <cell r="A219" t="str">
            <v>513422199901092920</v>
          </cell>
          <cell r="B219" t="str">
            <v>3</v>
          </cell>
          <cell r="C219" t="str">
            <v>苟友玲</v>
          </cell>
          <cell r="D219">
            <v>342</v>
          </cell>
          <cell r="E219">
            <v>83</v>
          </cell>
          <cell r="F219" t="str">
            <v>岳子琦</v>
          </cell>
          <cell r="G219">
            <v>56</v>
          </cell>
          <cell r="H219" t="str">
            <v>马俊</v>
          </cell>
          <cell r="I219">
            <v>56</v>
          </cell>
          <cell r="J219" t="str">
            <v>陈强</v>
          </cell>
          <cell r="K219">
            <v>49</v>
          </cell>
          <cell r="L219" t="str">
            <v>吴文艺</v>
          </cell>
          <cell r="M219">
            <v>61</v>
          </cell>
          <cell r="N219" t="str">
            <v>勾中文</v>
          </cell>
          <cell r="O219">
            <v>37</v>
          </cell>
          <cell r="P219" t="str">
            <v>胡柔殳</v>
          </cell>
        </row>
        <row r="220">
          <cell r="A220" t="str">
            <v>513422200007183436</v>
          </cell>
          <cell r="B220" t="str">
            <v>3</v>
          </cell>
          <cell r="C220" t="str">
            <v>次尔旦珠</v>
          </cell>
          <cell r="D220">
            <v>341</v>
          </cell>
          <cell r="E220">
            <v>80</v>
          </cell>
          <cell r="F220" t="str">
            <v>岳子琦</v>
          </cell>
          <cell r="G220">
            <v>74</v>
          </cell>
          <cell r="H220" t="str">
            <v>马俊</v>
          </cell>
          <cell r="I220">
            <v>22</v>
          </cell>
          <cell r="J220" t="str">
            <v>陈强</v>
          </cell>
          <cell r="K220">
            <v>55</v>
          </cell>
          <cell r="L220" t="str">
            <v>吴文艺</v>
          </cell>
          <cell r="M220">
            <v>69</v>
          </cell>
          <cell r="N220" t="str">
            <v>勾中文</v>
          </cell>
          <cell r="O220">
            <v>41</v>
          </cell>
          <cell r="P220" t="str">
            <v>胡柔殳</v>
          </cell>
        </row>
        <row r="221">
          <cell r="A221" t="str">
            <v>513422200402040320</v>
          </cell>
          <cell r="B221" t="str">
            <v>3</v>
          </cell>
          <cell r="C221" t="str">
            <v>沈春兰</v>
          </cell>
          <cell r="D221">
            <v>340.5</v>
          </cell>
          <cell r="E221">
            <v>84</v>
          </cell>
          <cell r="F221" t="str">
            <v>岳子琦</v>
          </cell>
          <cell r="G221">
            <v>64</v>
          </cell>
          <cell r="H221" t="str">
            <v>马俊</v>
          </cell>
          <cell r="I221">
            <v>68.5</v>
          </cell>
          <cell r="J221" t="str">
            <v>陈强</v>
          </cell>
          <cell r="K221">
            <v>45</v>
          </cell>
          <cell r="L221" t="str">
            <v>吴文艺</v>
          </cell>
          <cell r="M221">
            <v>56</v>
          </cell>
          <cell r="N221" t="str">
            <v>勾中文</v>
          </cell>
          <cell r="O221">
            <v>23</v>
          </cell>
          <cell r="P221" t="str">
            <v>胡柔殳</v>
          </cell>
        </row>
        <row r="222">
          <cell r="A222" t="str">
            <v>513422200109281539</v>
          </cell>
          <cell r="B222" t="str">
            <v>2</v>
          </cell>
          <cell r="C222" t="str">
            <v>马贵勇</v>
          </cell>
          <cell r="D222">
            <v>340.5</v>
          </cell>
          <cell r="E222">
            <v>79</v>
          </cell>
          <cell r="F222" t="str">
            <v>格绒燚西</v>
          </cell>
          <cell r="G222">
            <v>76</v>
          </cell>
          <cell r="H222" t="str">
            <v>王江</v>
          </cell>
          <cell r="I222">
            <v>25.5</v>
          </cell>
          <cell r="J222" t="str">
            <v>陈强</v>
          </cell>
          <cell r="K222">
            <v>62</v>
          </cell>
          <cell r="L222" t="str">
            <v>吴文艺</v>
          </cell>
          <cell r="M222">
            <v>68</v>
          </cell>
          <cell r="N222" t="str">
            <v>勾中文</v>
          </cell>
          <cell r="O222">
            <v>30</v>
          </cell>
          <cell r="P222" t="str">
            <v>邓倩</v>
          </cell>
        </row>
        <row r="223">
          <cell r="A223" t="str">
            <v>513422200210200019</v>
          </cell>
          <cell r="B223" t="str">
            <v>5</v>
          </cell>
          <cell r="C223" t="str">
            <v>马阿冬</v>
          </cell>
          <cell r="D223">
            <v>340</v>
          </cell>
          <cell r="E223">
            <v>79</v>
          </cell>
          <cell r="F223" t="str">
            <v>周菊明</v>
          </cell>
          <cell r="G223">
            <v>68</v>
          </cell>
          <cell r="H223" t="str">
            <v>赵云川</v>
          </cell>
          <cell r="I223">
            <v>41</v>
          </cell>
          <cell r="J223" t="str">
            <v>张翠莲</v>
          </cell>
          <cell r="K223">
            <v>67</v>
          </cell>
          <cell r="L223" t="str">
            <v>纪春权</v>
          </cell>
          <cell r="M223">
            <v>42</v>
          </cell>
          <cell r="N223" t="str">
            <v>勾中文</v>
          </cell>
          <cell r="O223">
            <v>43</v>
          </cell>
          <cell r="P223" t="str">
            <v>邓倩</v>
          </cell>
        </row>
        <row r="224">
          <cell r="A224" t="str">
            <v>51342220020112072X</v>
          </cell>
          <cell r="B224" t="str">
            <v>4</v>
          </cell>
          <cell r="C224" t="str">
            <v>兰小英</v>
          </cell>
          <cell r="D224">
            <v>339.5</v>
          </cell>
          <cell r="E224">
            <v>95</v>
          </cell>
          <cell r="F224" t="str">
            <v>周菊明</v>
          </cell>
          <cell r="G224">
            <v>60</v>
          </cell>
          <cell r="H224" t="str">
            <v>王江</v>
          </cell>
          <cell r="I224">
            <v>62.5</v>
          </cell>
          <cell r="J224" t="str">
            <v>张翠莲</v>
          </cell>
          <cell r="K224">
            <v>43</v>
          </cell>
          <cell r="L224" t="str">
            <v>马巫各</v>
          </cell>
          <cell r="M224">
            <v>51</v>
          </cell>
          <cell r="N224" t="str">
            <v>杨琴</v>
          </cell>
          <cell r="O224">
            <v>28</v>
          </cell>
          <cell r="P224" t="str">
            <v>胡柔殳</v>
          </cell>
        </row>
        <row r="225">
          <cell r="A225" t="str">
            <v>513422200504102529</v>
          </cell>
          <cell r="B225" t="str">
            <v>3</v>
          </cell>
          <cell r="C225" t="str">
            <v>甘央青</v>
          </cell>
          <cell r="D225">
            <v>339</v>
          </cell>
          <cell r="E225">
            <v>73</v>
          </cell>
          <cell r="F225" t="str">
            <v>岳子琦</v>
          </cell>
          <cell r="G225">
            <v>68</v>
          </cell>
          <cell r="H225" t="str">
            <v>马俊</v>
          </cell>
          <cell r="I225">
            <v>57</v>
          </cell>
          <cell r="J225" t="str">
            <v>陈强</v>
          </cell>
          <cell r="K225">
            <v>59</v>
          </cell>
          <cell r="L225" t="str">
            <v>吴文艺</v>
          </cell>
          <cell r="M225">
            <v>47</v>
          </cell>
          <cell r="N225" t="str">
            <v>勾中文</v>
          </cell>
          <cell r="O225">
            <v>35</v>
          </cell>
          <cell r="P225" t="str">
            <v>胡柔殳</v>
          </cell>
        </row>
        <row r="226">
          <cell r="A226" t="str">
            <v>513422199905202920</v>
          </cell>
          <cell r="B226" t="str">
            <v>4</v>
          </cell>
          <cell r="C226" t="str">
            <v>乔友珍</v>
          </cell>
          <cell r="D226">
            <v>339</v>
          </cell>
          <cell r="E226">
            <v>72</v>
          </cell>
          <cell r="F226" t="str">
            <v>周菊明</v>
          </cell>
          <cell r="G226">
            <v>75</v>
          </cell>
          <cell r="H226" t="str">
            <v>王江</v>
          </cell>
          <cell r="I226">
            <v>58</v>
          </cell>
          <cell r="J226" t="str">
            <v>张翠莲</v>
          </cell>
          <cell r="K226">
            <v>40</v>
          </cell>
          <cell r="L226" t="str">
            <v>马巫各</v>
          </cell>
          <cell r="M226">
            <v>62</v>
          </cell>
          <cell r="N226" t="str">
            <v>杨琴</v>
          </cell>
          <cell r="O226">
            <v>32</v>
          </cell>
          <cell r="P226" t="str">
            <v>胡柔殳</v>
          </cell>
        </row>
        <row r="227">
          <cell r="A227" t="str">
            <v>513422200201052763</v>
          </cell>
          <cell r="B227" t="str">
            <v>5</v>
          </cell>
          <cell r="C227" t="str">
            <v>沈英英</v>
          </cell>
          <cell r="D227">
            <v>337.5</v>
          </cell>
          <cell r="E227">
            <v>78</v>
          </cell>
          <cell r="F227" t="str">
            <v>周菊明</v>
          </cell>
          <cell r="G227">
            <v>67</v>
          </cell>
          <cell r="H227" t="str">
            <v>赵云川</v>
          </cell>
          <cell r="I227">
            <v>70.5</v>
          </cell>
          <cell r="J227" t="str">
            <v>张翠莲</v>
          </cell>
          <cell r="K227">
            <v>57</v>
          </cell>
          <cell r="L227" t="str">
            <v>纪春权</v>
          </cell>
          <cell r="M227">
            <v>44</v>
          </cell>
          <cell r="N227" t="str">
            <v>勾中文</v>
          </cell>
          <cell r="O227">
            <v>21</v>
          </cell>
          <cell r="P227" t="str">
            <v>邓倩</v>
          </cell>
        </row>
        <row r="228">
          <cell r="A228" t="str">
            <v>513422200203010938</v>
          </cell>
          <cell r="B228" t="str">
            <v>2</v>
          </cell>
          <cell r="C228" t="str">
            <v>熊绍友</v>
          </cell>
          <cell r="D228">
            <v>336</v>
          </cell>
          <cell r="E228">
            <v>88</v>
          </cell>
          <cell r="F228" t="str">
            <v>格绒燚西</v>
          </cell>
          <cell r="G228">
            <v>56</v>
          </cell>
          <cell r="H228" t="str">
            <v>王江</v>
          </cell>
          <cell r="I228">
            <v>28</v>
          </cell>
          <cell r="J228" t="str">
            <v>陈强</v>
          </cell>
          <cell r="K228">
            <v>58</v>
          </cell>
          <cell r="L228" t="str">
            <v>吴文艺</v>
          </cell>
          <cell r="M228">
            <v>58</v>
          </cell>
          <cell r="N228" t="str">
            <v>勾中文</v>
          </cell>
          <cell r="O228">
            <v>48</v>
          </cell>
          <cell r="P228" t="str">
            <v>邓倩</v>
          </cell>
        </row>
        <row r="229">
          <cell r="A229" t="str">
            <v>51342220030504002X</v>
          </cell>
          <cell r="B229" t="str">
            <v>4</v>
          </cell>
          <cell r="C229" t="str">
            <v>苏怡</v>
          </cell>
          <cell r="D229">
            <v>335.5</v>
          </cell>
          <cell r="E229">
            <v>85</v>
          </cell>
          <cell r="F229" t="str">
            <v>周菊明</v>
          </cell>
          <cell r="G229">
            <v>70</v>
          </cell>
          <cell r="H229" t="str">
            <v>王江</v>
          </cell>
          <cell r="I229">
            <v>64.5</v>
          </cell>
          <cell r="J229" t="str">
            <v>张翠莲</v>
          </cell>
          <cell r="K229">
            <v>37</v>
          </cell>
          <cell r="L229" t="str">
            <v>马巫各</v>
          </cell>
          <cell r="M229">
            <v>55</v>
          </cell>
          <cell r="N229" t="str">
            <v>杨琴</v>
          </cell>
          <cell r="O229">
            <v>24</v>
          </cell>
          <cell r="P229" t="str">
            <v>胡柔殳</v>
          </cell>
        </row>
        <row r="230">
          <cell r="A230" t="str">
            <v>513422200310280917</v>
          </cell>
          <cell r="B230" t="str">
            <v>2</v>
          </cell>
          <cell r="C230" t="str">
            <v>熊咪桐</v>
          </cell>
          <cell r="D230">
            <v>334.5</v>
          </cell>
          <cell r="E230">
            <v>82</v>
          </cell>
          <cell r="F230" t="str">
            <v>格绒燚西</v>
          </cell>
          <cell r="G230">
            <v>74</v>
          </cell>
          <cell r="H230" t="str">
            <v>王江</v>
          </cell>
          <cell r="I230">
            <v>45.5</v>
          </cell>
          <cell r="J230" t="str">
            <v>陈强</v>
          </cell>
          <cell r="K230">
            <v>42</v>
          </cell>
          <cell r="L230" t="str">
            <v>吴文艺</v>
          </cell>
          <cell r="M230">
            <v>55</v>
          </cell>
          <cell r="N230" t="str">
            <v>勾中文</v>
          </cell>
          <cell r="O230">
            <v>36</v>
          </cell>
          <cell r="P230" t="str">
            <v>邓倩</v>
          </cell>
        </row>
        <row r="231">
          <cell r="A231" t="str">
            <v>513422200402130027</v>
          </cell>
          <cell r="B231" t="str">
            <v>5</v>
          </cell>
          <cell r="C231" t="str">
            <v>益西祝玛</v>
          </cell>
          <cell r="D231">
            <v>332.5</v>
          </cell>
          <cell r="E231">
            <v>84</v>
          </cell>
          <cell r="F231" t="str">
            <v>周菊明</v>
          </cell>
          <cell r="G231">
            <v>68</v>
          </cell>
          <cell r="H231" t="str">
            <v>赵云川</v>
          </cell>
          <cell r="I231">
            <v>41.5</v>
          </cell>
          <cell r="J231" t="str">
            <v>张翠莲</v>
          </cell>
          <cell r="K231">
            <v>53</v>
          </cell>
          <cell r="L231" t="str">
            <v>纪春权</v>
          </cell>
          <cell r="M231">
            <v>52</v>
          </cell>
          <cell r="N231" t="str">
            <v>勾中文</v>
          </cell>
          <cell r="O231">
            <v>34</v>
          </cell>
          <cell r="P231" t="str">
            <v>邓倩</v>
          </cell>
        </row>
        <row r="232">
          <cell r="A232" t="str">
            <v>513422200301246012</v>
          </cell>
          <cell r="B232" t="str">
            <v>4</v>
          </cell>
          <cell r="C232" t="str">
            <v>仁青龙布</v>
          </cell>
          <cell r="D232">
            <v>331</v>
          </cell>
          <cell r="E232">
            <v>82</v>
          </cell>
          <cell r="F232" t="str">
            <v>周菊明</v>
          </cell>
          <cell r="G232">
            <v>76</v>
          </cell>
          <cell r="H232" t="str">
            <v>王江</v>
          </cell>
          <cell r="I232">
            <v>48</v>
          </cell>
          <cell r="J232" t="str">
            <v>张翠莲</v>
          </cell>
          <cell r="K232">
            <v>45</v>
          </cell>
          <cell r="L232" t="str">
            <v>马巫各</v>
          </cell>
          <cell r="M232">
            <v>59</v>
          </cell>
          <cell r="N232" t="str">
            <v>杨琴</v>
          </cell>
          <cell r="O232">
            <v>21</v>
          </cell>
          <cell r="P232" t="str">
            <v>胡柔殳</v>
          </cell>
        </row>
        <row r="233">
          <cell r="A233" t="str">
            <v>513422200208016220</v>
          </cell>
          <cell r="B233" t="str">
            <v>5</v>
          </cell>
          <cell r="C233" t="str">
            <v>次仁拥宗</v>
          </cell>
          <cell r="D233">
            <v>330</v>
          </cell>
          <cell r="E233">
            <v>83</v>
          </cell>
          <cell r="F233" t="str">
            <v>周菊明</v>
          </cell>
          <cell r="G233">
            <v>53</v>
          </cell>
          <cell r="H233" t="str">
            <v>赵云川</v>
          </cell>
          <cell r="I233">
            <v>43</v>
          </cell>
          <cell r="J233" t="str">
            <v>张翠莲</v>
          </cell>
          <cell r="K233">
            <v>62</v>
          </cell>
          <cell r="L233" t="str">
            <v>纪春权</v>
          </cell>
          <cell r="M233">
            <v>56</v>
          </cell>
          <cell r="N233" t="str">
            <v>勾中文</v>
          </cell>
          <cell r="O233">
            <v>33</v>
          </cell>
          <cell r="P233" t="str">
            <v>邓倩</v>
          </cell>
        </row>
        <row r="234">
          <cell r="A234" t="str">
            <v>513422200404251922</v>
          </cell>
          <cell r="B234" t="str">
            <v>4</v>
          </cell>
          <cell r="C234" t="str">
            <v>米云凤</v>
          </cell>
          <cell r="D234">
            <v>329</v>
          </cell>
          <cell r="E234">
            <v>71</v>
          </cell>
          <cell r="F234" t="str">
            <v>周菊明</v>
          </cell>
          <cell r="G234">
            <v>28</v>
          </cell>
          <cell r="H234" t="str">
            <v>王江</v>
          </cell>
          <cell r="I234">
            <v>103</v>
          </cell>
          <cell r="J234" t="str">
            <v>张翠莲</v>
          </cell>
          <cell r="K234">
            <v>45</v>
          </cell>
          <cell r="L234" t="str">
            <v>马巫各</v>
          </cell>
          <cell r="M234">
            <v>62</v>
          </cell>
          <cell r="N234" t="str">
            <v>杨琴</v>
          </cell>
          <cell r="O234">
            <v>20</v>
          </cell>
          <cell r="P234" t="str">
            <v>胡柔殳</v>
          </cell>
        </row>
        <row r="235">
          <cell r="A235" t="str">
            <v>513422200406082114</v>
          </cell>
          <cell r="B235" t="str">
            <v>3</v>
          </cell>
          <cell r="C235" t="str">
            <v>陈光勇</v>
          </cell>
          <cell r="D235">
            <v>326.5</v>
          </cell>
          <cell r="E235">
            <v>64</v>
          </cell>
          <cell r="F235" t="str">
            <v>岳子琦</v>
          </cell>
          <cell r="G235">
            <v>53</v>
          </cell>
          <cell r="H235" t="str">
            <v>马俊</v>
          </cell>
          <cell r="I235">
            <v>64.5</v>
          </cell>
          <cell r="J235" t="str">
            <v>陈强</v>
          </cell>
          <cell r="K235">
            <v>44</v>
          </cell>
          <cell r="L235" t="str">
            <v>吴文艺</v>
          </cell>
          <cell r="M235">
            <v>61</v>
          </cell>
          <cell r="N235" t="str">
            <v>勾中文</v>
          </cell>
          <cell r="O235">
            <v>40</v>
          </cell>
          <cell r="P235" t="str">
            <v>胡柔殳</v>
          </cell>
        </row>
        <row r="236">
          <cell r="A236" t="str">
            <v>513422200407300929</v>
          </cell>
          <cell r="B236" t="str">
            <v>3</v>
          </cell>
          <cell r="C236" t="str">
            <v>南卡布尺</v>
          </cell>
          <cell r="D236">
            <v>326.5</v>
          </cell>
          <cell r="E236">
            <v>91</v>
          </cell>
          <cell r="F236" t="str">
            <v>岳子琦</v>
          </cell>
          <cell r="G236">
            <v>56</v>
          </cell>
          <cell r="H236" t="str">
            <v>马俊</v>
          </cell>
          <cell r="I236">
            <v>62.5</v>
          </cell>
          <cell r="J236" t="str">
            <v>陈强</v>
          </cell>
          <cell r="K236">
            <v>51</v>
          </cell>
          <cell r="L236" t="str">
            <v>吴文艺</v>
          </cell>
          <cell r="M236">
            <v>49</v>
          </cell>
          <cell r="N236" t="str">
            <v>勾中文</v>
          </cell>
          <cell r="O236">
            <v>17</v>
          </cell>
          <cell r="P236" t="str">
            <v>胡柔殳</v>
          </cell>
        </row>
        <row r="237">
          <cell r="A237" t="str">
            <v>513422199910114220</v>
          </cell>
          <cell r="B237" t="str">
            <v>5</v>
          </cell>
          <cell r="C237" t="str">
            <v>初拉姆</v>
          </cell>
          <cell r="D237">
            <v>326</v>
          </cell>
          <cell r="E237">
            <v>75</v>
          </cell>
          <cell r="F237" t="str">
            <v>周菊明</v>
          </cell>
          <cell r="G237">
            <v>68</v>
          </cell>
          <cell r="H237" t="str">
            <v>赵云川</v>
          </cell>
          <cell r="I237">
            <v>54</v>
          </cell>
          <cell r="J237" t="str">
            <v>张翠莲</v>
          </cell>
          <cell r="K237">
            <v>59</v>
          </cell>
          <cell r="L237" t="str">
            <v>纪春权</v>
          </cell>
          <cell r="M237">
            <v>39</v>
          </cell>
          <cell r="N237" t="str">
            <v>勾中文</v>
          </cell>
          <cell r="O237">
            <v>31</v>
          </cell>
          <cell r="P237" t="str">
            <v>邓倩</v>
          </cell>
        </row>
        <row r="238">
          <cell r="A238" t="str">
            <v>51342220010811291X</v>
          </cell>
          <cell r="B238" t="str">
            <v>3</v>
          </cell>
          <cell r="C238" t="str">
            <v>毛小华</v>
          </cell>
          <cell r="D238">
            <v>325</v>
          </cell>
          <cell r="E238">
            <v>78</v>
          </cell>
          <cell r="F238" t="str">
            <v>岳子琦</v>
          </cell>
          <cell r="G238">
            <v>52</v>
          </cell>
          <cell r="H238" t="str">
            <v>马俊</v>
          </cell>
          <cell r="I238">
            <v>55</v>
          </cell>
          <cell r="J238" t="str">
            <v>陈强</v>
          </cell>
          <cell r="K238">
            <v>54</v>
          </cell>
          <cell r="L238" t="str">
            <v>吴文艺</v>
          </cell>
          <cell r="M238">
            <v>58</v>
          </cell>
          <cell r="N238" t="str">
            <v>勾中文</v>
          </cell>
          <cell r="O238">
            <v>28</v>
          </cell>
          <cell r="P238" t="str">
            <v>胡柔殳</v>
          </cell>
        </row>
        <row r="239">
          <cell r="A239" t="str">
            <v>513422200010311523</v>
          </cell>
          <cell r="B239" t="str">
            <v>4</v>
          </cell>
          <cell r="C239" t="str">
            <v>吕顽英</v>
          </cell>
          <cell r="D239">
            <v>324.5</v>
          </cell>
          <cell r="E239">
            <v>86</v>
          </cell>
          <cell r="F239" t="str">
            <v>周菊明</v>
          </cell>
          <cell r="G239">
            <v>45</v>
          </cell>
          <cell r="H239" t="str">
            <v>王江</v>
          </cell>
          <cell r="I239">
            <v>63.5</v>
          </cell>
          <cell r="J239" t="str">
            <v>张翠莲</v>
          </cell>
          <cell r="K239">
            <v>53</v>
          </cell>
          <cell r="L239" t="str">
            <v>马巫各</v>
          </cell>
          <cell r="M239">
            <v>52</v>
          </cell>
          <cell r="N239" t="str">
            <v>杨琴</v>
          </cell>
          <cell r="O239">
            <v>25</v>
          </cell>
          <cell r="P239" t="str">
            <v>胡柔殳</v>
          </cell>
        </row>
        <row r="240">
          <cell r="A240" t="str">
            <v>513422200203110920</v>
          </cell>
          <cell r="B240" t="str">
            <v>2</v>
          </cell>
          <cell r="C240" t="str">
            <v>杨国兰</v>
          </cell>
          <cell r="D240">
            <v>323</v>
          </cell>
          <cell r="E240">
            <v>85</v>
          </cell>
          <cell r="F240" t="str">
            <v>格绒燚西</v>
          </cell>
          <cell r="G240">
            <v>56</v>
          </cell>
          <cell r="H240" t="str">
            <v>王江</v>
          </cell>
          <cell r="I240">
            <v>47</v>
          </cell>
          <cell r="J240" t="str">
            <v>陈强</v>
          </cell>
          <cell r="K240">
            <v>58</v>
          </cell>
          <cell r="L240" t="str">
            <v>吴文艺</v>
          </cell>
          <cell r="M240">
            <v>51</v>
          </cell>
          <cell r="N240" t="str">
            <v>勾中文</v>
          </cell>
          <cell r="O240">
            <v>26</v>
          </cell>
          <cell r="P240" t="str">
            <v>邓倩</v>
          </cell>
        </row>
        <row r="241">
          <cell r="A241" t="str">
            <v>513422200202152125</v>
          </cell>
          <cell r="B241" t="str">
            <v>5</v>
          </cell>
          <cell r="C241" t="str">
            <v>马小琳</v>
          </cell>
          <cell r="D241">
            <v>316</v>
          </cell>
          <cell r="E241">
            <v>77</v>
          </cell>
          <cell r="F241" t="str">
            <v>周菊明</v>
          </cell>
          <cell r="G241">
            <v>49</v>
          </cell>
          <cell r="H241" t="str">
            <v>赵云川</v>
          </cell>
          <cell r="I241">
            <v>52</v>
          </cell>
          <cell r="J241" t="str">
            <v>张翠莲</v>
          </cell>
          <cell r="K241">
            <v>56</v>
          </cell>
          <cell r="L241" t="str">
            <v>纪春权</v>
          </cell>
          <cell r="M241">
            <v>45</v>
          </cell>
          <cell r="N241" t="str">
            <v>勾中文</v>
          </cell>
          <cell r="O241">
            <v>37</v>
          </cell>
          <cell r="P241" t="str">
            <v>邓倩</v>
          </cell>
        </row>
        <row r="242">
          <cell r="A242" t="str">
            <v>513422200304081110</v>
          </cell>
          <cell r="B242" t="str">
            <v>4</v>
          </cell>
          <cell r="C242" t="str">
            <v>马江龙</v>
          </cell>
          <cell r="D242">
            <v>313</v>
          </cell>
          <cell r="E242">
            <v>91</v>
          </cell>
          <cell r="F242" t="str">
            <v>周菊明</v>
          </cell>
          <cell r="G242">
            <v>49</v>
          </cell>
          <cell r="H242" t="str">
            <v>王江</v>
          </cell>
          <cell r="I242">
            <v>30</v>
          </cell>
          <cell r="J242" t="str">
            <v>张翠莲</v>
          </cell>
          <cell r="K242">
            <v>37</v>
          </cell>
          <cell r="L242" t="str">
            <v>马巫各</v>
          </cell>
          <cell r="M242">
            <v>66</v>
          </cell>
          <cell r="N242" t="str">
            <v>杨琴</v>
          </cell>
          <cell r="O242">
            <v>40</v>
          </cell>
          <cell r="P242" t="str">
            <v>胡柔殳</v>
          </cell>
        </row>
        <row r="243">
          <cell r="A243" t="str">
            <v>513422200208285017</v>
          </cell>
          <cell r="B243" t="str">
            <v>5</v>
          </cell>
          <cell r="C243" t="str">
            <v>阿子尔</v>
          </cell>
          <cell r="D243">
            <v>313</v>
          </cell>
          <cell r="E243">
            <v>82</v>
          </cell>
          <cell r="F243" t="str">
            <v>周菊明</v>
          </cell>
          <cell r="G243">
            <v>45</v>
          </cell>
          <cell r="H243" t="str">
            <v>赵云川</v>
          </cell>
          <cell r="I243">
            <v>31</v>
          </cell>
          <cell r="J243" t="str">
            <v>张翠莲</v>
          </cell>
          <cell r="K243">
            <v>56</v>
          </cell>
          <cell r="L243" t="str">
            <v>纪春权</v>
          </cell>
          <cell r="M243">
            <v>58</v>
          </cell>
          <cell r="N243" t="str">
            <v>勾中文</v>
          </cell>
          <cell r="O243">
            <v>41</v>
          </cell>
          <cell r="P243" t="str">
            <v>邓倩</v>
          </cell>
        </row>
        <row r="244">
          <cell r="A244" t="str">
            <v>513422200206223832</v>
          </cell>
          <cell r="B244" t="str">
            <v>4</v>
          </cell>
          <cell r="C244" t="str">
            <v>尼玛扎西</v>
          </cell>
          <cell r="D244">
            <v>311.5</v>
          </cell>
          <cell r="E244">
            <v>80</v>
          </cell>
          <cell r="F244" t="str">
            <v>周菊明</v>
          </cell>
          <cell r="G244">
            <v>69</v>
          </cell>
          <cell r="H244" t="str">
            <v>王江</v>
          </cell>
          <cell r="I244">
            <v>31.5</v>
          </cell>
          <cell r="J244" t="str">
            <v>张翠莲</v>
          </cell>
          <cell r="K244">
            <v>38</v>
          </cell>
          <cell r="L244" t="str">
            <v>马巫各</v>
          </cell>
          <cell r="M244">
            <v>62</v>
          </cell>
          <cell r="N244" t="str">
            <v>杨琴</v>
          </cell>
          <cell r="O244">
            <v>31</v>
          </cell>
          <cell r="P244" t="str">
            <v>胡柔殳</v>
          </cell>
        </row>
        <row r="245">
          <cell r="A245" t="str">
            <v>51342220030908111X</v>
          </cell>
          <cell r="B245" t="str">
            <v>5</v>
          </cell>
          <cell r="C245" t="str">
            <v>吕刚</v>
          </cell>
          <cell r="D245">
            <v>310</v>
          </cell>
          <cell r="E245">
            <v>86</v>
          </cell>
          <cell r="F245" t="str">
            <v>周菊明</v>
          </cell>
          <cell r="G245">
            <v>35</v>
          </cell>
          <cell r="H245" t="str">
            <v>赵云川</v>
          </cell>
          <cell r="I245">
            <v>65</v>
          </cell>
          <cell r="J245" t="str">
            <v>张翠莲</v>
          </cell>
          <cell r="K245">
            <v>50</v>
          </cell>
          <cell r="L245" t="str">
            <v>纪春权</v>
          </cell>
          <cell r="M245">
            <v>47</v>
          </cell>
          <cell r="N245" t="str">
            <v>勾中文</v>
          </cell>
          <cell r="O245">
            <v>27</v>
          </cell>
          <cell r="P245" t="str">
            <v>邓倩</v>
          </cell>
        </row>
        <row r="246">
          <cell r="A246" t="str">
            <v>513422200211041515</v>
          </cell>
          <cell r="B246" t="str">
            <v>2</v>
          </cell>
          <cell r="C246" t="str">
            <v>杨央章</v>
          </cell>
          <cell r="D246">
            <v>305.5</v>
          </cell>
          <cell r="E246">
            <v>82</v>
          </cell>
          <cell r="F246" t="str">
            <v>格绒燚西</v>
          </cell>
          <cell r="G246">
            <v>49</v>
          </cell>
          <cell r="H246" t="str">
            <v>王江</v>
          </cell>
          <cell r="I246">
            <v>44.5</v>
          </cell>
          <cell r="J246" t="str">
            <v>陈强</v>
          </cell>
          <cell r="K246">
            <v>46</v>
          </cell>
          <cell r="L246" t="str">
            <v>吴文艺</v>
          </cell>
          <cell r="M246">
            <v>48</v>
          </cell>
          <cell r="N246" t="str">
            <v>勾中文</v>
          </cell>
          <cell r="O246">
            <v>36</v>
          </cell>
          <cell r="P246" t="str">
            <v>邓倩</v>
          </cell>
        </row>
        <row r="247">
          <cell r="A247" t="str">
            <v>513422200008104816</v>
          </cell>
          <cell r="B247" t="str">
            <v>4</v>
          </cell>
          <cell r="C247" t="str">
            <v>撒朗次尔</v>
          </cell>
          <cell r="D247">
            <v>303.5</v>
          </cell>
          <cell r="E247">
            <v>76</v>
          </cell>
          <cell r="F247" t="str">
            <v>周菊明</v>
          </cell>
          <cell r="G247">
            <v>67</v>
          </cell>
          <cell r="H247" t="str">
            <v>王江</v>
          </cell>
          <cell r="I247">
            <v>39.5</v>
          </cell>
          <cell r="J247" t="str">
            <v>张翠莲</v>
          </cell>
          <cell r="K247">
            <v>38</v>
          </cell>
          <cell r="L247" t="str">
            <v>马巫各</v>
          </cell>
          <cell r="M247">
            <v>49</v>
          </cell>
          <cell r="N247" t="str">
            <v>杨琴</v>
          </cell>
          <cell r="O247">
            <v>34</v>
          </cell>
          <cell r="P247" t="str">
            <v>胡柔殳</v>
          </cell>
        </row>
        <row r="248">
          <cell r="A248" t="str">
            <v>513422200212242116</v>
          </cell>
          <cell r="B248" t="str">
            <v>3</v>
          </cell>
          <cell r="C248" t="str">
            <v>次里旦珠</v>
          </cell>
          <cell r="D248">
            <v>303.5</v>
          </cell>
          <cell r="E248">
            <v>70</v>
          </cell>
          <cell r="F248" t="str">
            <v>岳子琦</v>
          </cell>
          <cell r="G248">
            <v>71</v>
          </cell>
          <cell r="H248" t="str">
            <v>马俊</v>
          </cell>
          <cell r="I248">
            <v>36.5</v>
          </cell>
          <cell r="J248" t="str">
            <v>陈强</v>
          </cell>
          <cell r="K248">
            <v>39</v>
          </cell>
          <cell r="L248" t="str">
            <v>吴文艺</v>
          </cell>
          <cell r="M248">
            <v>49</v>
          </cell>
          <cell r="N248" t="str">
            <v>勾中文</v>
          </cell>
          <cell r="O248">
            <v>38</v>
          </cell>
          <cell r="P248" t="str">
            <v>胡柔殳</v>
          </cell>
        </row>
        <row r="249">
          <cell r="A249" t="str">
            <v>513422200312230024</v>
          </cell>
          <cell r="B249" t="str">
            <v>4</v>
          </cell>
          <cell r="C249" t="str">
            <v>马海瑛</v>
          </cell>
          <cell r="D249">
            <v>302.5</v>
          </cell>
          <cell r="E249">
            <v>75</v>
          </cell>
          <cell r="F249" t="str">
            <v>周菊明</v>
          </cell>
          <cell r="G249">
            <v>57</v>
          </cell>
          <cell r="H249" t="str">
            <v>王江</v>
          </cell>
          <cell r="I249">
            <v>54.5</v>
          </cell>
          <cell r="J249" t="str">
            <v>张翠莲</v>
          </cell>
          <cell r="K249">
            <v>33</v>
          </cell>
          <cell r="L249" t="str">
            <v>马巫各</v>
          </cell>
          <cell r="M249">
            <v>53</v>
          </cell>
          <cell r="N249" t="str">
            <v>杨琴</v>
          </cell>
          <cell r="O249">
            <v>30</v>
          </cell>
          <cell r="P249" t="str">
            <v>胡柔殳</v>
          </cell>
        </row>
        <row r="250">
          <cell r="A250" t="str">
            <v>513422200105284417</v>
          </cell>
          <cell r="B250" t="str">
            <v>3</v>
          </cell>
          <cell r="C250" t="str">
            <v>沈阳</v>
          </cell>
          <cell r="D250">
            <v>293</v>
          </cell>
          <cell r="E250">
            <v>80</v>
          </cell>
          <cell r="F250" t="str">
            <v>岳子琦</v>
          </cell>
          <cell r="G250">
            <v>37</v>
          </cell>
          <cell r="H250" t="str">
            <v>马俊</v>
          </cell>
          <cell r="I250">
            <v>27</v>
          </cell>
          <cell r="J250" t="str">
            <v>陈强</v>
          </cell>
          <cell r="K250">
            <v>57</v>
          </cell>
          <cell r="L250" t="str">
            <v>吴文艺</v>
          </cell>
          <cell r="M250">
            <v>65</v>
          </cell>
          <cell r="N250" t="str">
            <v>勾中文</v>
          </cell>
          <cell r="O250">
            <v>27</v>
          </cell>
          <cell r="P250" t="str">
            <v>胡柔殳</v>
          </cell>
        </row>
        <row r="251">
          <cell r="A251" t="str">
            <v>513422199905064222</v>
          </cell>
          <cell r="B251" t="str">
            <v>2</v>
          </cell>
          <cell r="C251" t="str">
            <v>央青祝玛</v>
          </cell>
          <cell r="D251">
            <v>291.5</v>
          </cell>
          <cell r="E251">
            <v>66</v>
          </cell>
          <cell r="F251" t="str">
            <v>格绒燚西</v>
          </cell>
          <cell r="G251">
            <v>20</v>
          </cell>
          <cell r="H251" t="str">
            <v>王江</v>
          </cell>
          <cell r="I251">
            <v>67.5</v>
          </cell>
          <cell r="J251" t="str">
            <v>陈强</v>
          </cell>
          <cell r="K251">
            <v>61</v>
          </cell>
          <cell r="L251" t="str">
            <v>吴文艺</v>
          </cell>
          <cell r="M251">
            <v>50</v>
          </cell>
          <cell r="N251" t="str">
            <v>勾中文</v>
          </cell>
          <cell r="O251">
            <v>27</v>
          </cell>
          <cell r="P251" t="str">
            <v>邓倩</v>
          </cell>
        </row>
        <row r="252">
          <cell r="A252" t="str">
            <v>513422200306060014</v>
          </cell>
          <cell r="B252" t="str">
            <v>2</v>
          </cell>
          <cell r="C252" t="str">
            <v>次针江初</v>
          </cell>
          <cell r="D252">
            <v>290</v>
          </cell>
          <cell r="E252">
            <v>70</v>
          </cell>
          <cell r="F252" t="str">
            <v>格绒燚西</v>
          </cell>
          <cell r="G252">
            <v>49</v>
          </cell>
          <cell r="H252" t="str">
            <v>王江</v>
          </cell>
          <cell r="I252">
            <v>38</v>
          </cell>
          <cell r="J252" t="str">
            <v>陈强</v>
          </cell>
          <cell r="K252">
            <v>39</v>
          </cell>
          <cell r="L252" t="str">
            <v>吴文艺</v>
          </cell>
          <cell r="M252">
            <v>53</v>
          </cell>
          <cell r="N252" t="str">
            <v>勾中文</v>
          </cell>
          <cell r="O252">
            <v>41</v>
          </cell>
          <cell r="P252" t="str">
            <v>邓倩</v>
          </cell>
        </row>
        <row r="253">
          <cell r="A253" t="str">
            <v>513422200108142318</v>
          </cell>
          <cell r="B253" t="str">
            <v>4</v>
          </cell>
          <cell r="C253" t="str">
            <v>杨晓红</v>
          </cell>
          <cell r="D253">
            <v>277.5</v>
          </cell>
          <cell r="E253">
            <v>67</v>
          </cell>
          <cell r="F253" t="str">
            <v>周菊明</v>
          </cell>
          <cell r="G253">
            <v>36</v>
          </cell>
          <cell r="H253" t="str">
            <v>王江</v>
          </cell>
          <cell r="I253">
            <v>38.5</v>
          </cell>
          <cell r="J253" t="str">
            <v>张翠莲</v>
          </cell>
          <cell r="K253">
            <v>48</v>
          </cell>
          <cell r="L253" t="str">
            <v>马巫各</v>
          </cell>
          <cell r="M253">
            <v>61</v>
          </cell>
          <cell r="N253" t="str">
            <v>杨琴</v>
          </cell>
          <cell r="O253">
            <v>27</v>
          </cell>
          <cell r="P253" t="str">
            <v>胡柔殳</v>
          </cell>
        </row>
        <row r="254">
          <cell r="A254" t="str">
            <v>513422200304156020</v>
          </cell>
          <cell r="B254" t="str">
            <v>4</v>
          </cell>
          <cell r="C254" t="str">
            <v>朗色拉初</v>
          </cell>
          <cell r="D254">
            <v>262.5</v>
          </cell>
          <cell r="E254">
            <v>85</v>
          </cell>
          <cell r="F254" t="str">
            <v>周菊明</v>
          </cell>
          <cell r="G254">
            <v>39</v>
          </cell>
          <cell r="H254" t="str">
            <v>王江</v>
          </cell>
          <cell r="I254">
            <v>27.5</v>
          </cell>
          <cell r="J254" t="str">
            <v>张翠莲</v>
          </cell>
          <cell r="K254">
            <v>32</v>
          </cell>
          <cell r="L254" t="str">
            <v>马巫各</v>
          </cell>
          <cell r="M254">
            <v>52</v>
          </cell>
          <cell r="N254" t="str">
            <v>杨琴</v>
          </cell>
          <cell r="O254">
            <v>27</v>
          </cell>
          <cell r="P254" t="str">
            <v>胡柔殳</v>
          </cell>
        </row>
        <row r="255">
          <cell r="A255" t="str">
            <v>513422200407250925</v>
          </cell>
          <cell r="B255" t="str">
            <v>11</v>
          </cell>
          <cell r="C255" t="str">
            <v>熊思琦</v>
          </cell>
          <cell r="D255">
            <v>613.5</v>
          </cell>
          <cell r="E255">
            <v>105</v>
          </cell>
          <cell r="F255" t="str">
            <v>易涛</v>
          </cell>
          <cell r="G255">
            <v>138</v>
          </cell>
          <cell r="H255" t="str">
            <v>央宗娜姆</v>
          </cell>
          <cell r="I255">
            <v>121.5</v>
          </cell>
          <cell r="J255" t="str">
            <v>曾佳瑶</v>
          </cell>
          <cell r="K255">
            <v>75</v>
          </cell>
          <cell r="L255" t="str">
            <v>赵建超</v>
          </cell>
          <cell r="M255">
            <v>93</v>
          </cell>
          <cell r="N255" t="str">
            <v>万饶</v>
          </cell>
          <cell r="O255">
            <v>81</v>
          </cell>
          <cell r="P255" t="str">
            <v>张弘</v>
          </cell>
        </row>
        <row r="256">
          <cell r="A256" t="str">
            <v>513422200303102127</v>
          </cell>
          <cell r="B256" t="str">
            <v>11</v>
          </cell>
          <cell r="C256" t="str">
            <v>益西央宗</v>
          </cell>
          <cell r="D256">
            <v>595</v>
          </cell>
          <cell r="E256">
            <v>102</v>
          </cell>
          <cell r="F256" t="str">
            <v>易涛</v>
          </cell>
          <cell r="G256">
            <v>146</v>
          </cell>
          <cell r="H256" t="str">
            <v>央宗娜姆</v>
          </cell>
          <cell r="I256">
            <v>124</v>
          </cell>
          <cell r="J256" t="str">
            <v>曾佳瑶</v>
          </cell>
          <cell r="K256">
            <v>61</v>
          </cell>
          <cell r="L256" t="str">
            <v>赵建超</v>
          </cell>
          <cell r="M256">
            <v>79</v>
          </cell>
          <cell r="N256" t="str">
            <v>万饶</v>
          </cell>
          <cell r="O256">
            <v>83</v>
          </cell>
          <cell r="P256" t="str">
            <v>张弘</v>
          </cell>
        </row>
        <row r="257">
          <cell r="A257" t="str">
            <v>513422200408220015</v>
          </cell>
          <cell r="B257" t="str">
            <v>10</v>
          </cell>
          <cell r="C257" t="str">
            <v>幸家骋</v>
          </cell>
          <cell r="D257">
            <v>582</v>
          </cell>
          <cell r="E257">
            <v>92</v>
          </cell>
          <cell r="F257" t="str">
            <v>岳子琦</v>
          </cell>
          <cell r="G257">
            <v>130</v>
          </cell>
          <cell r="H257" t="str">
            <v>刘宗林</v>
          </cell>
          <cell r="I257">
            <v>114</v>
          </cell>
          <cell r="J257" t="str">
            <v>拉初</v>
          </cell>
          <cell r="K257">
            <v>79</v>
          </cell>
          <cell r="L257" t="str">
            <v>王友春</v>
          </cell>
          <cell r="M257">
            <v>80</v>
          </cell>
          <cell r="N257" t="str">
            <v>叶小军</v>
          </cell>
          <cell r="O257">
            <v>87</v>
          </cell>
          <cell r="P257" t="str">
            <v>彭桦</v>
          </cell>
        </row>
        <row r="258">
          <cell r="A258" t="str">
            <v>513422200203041910</v>
          </cell>
          <cell r="B258" t="str">
            <v>11</v>
          </cell>
          <cell r="C258" t="str">
            <v>王尼古</v>
          </cell>
          <cell r="D258">
            <v>570</v>
          </cell>
          <cell r="E258">
            <v>88</v>
          </cell>
          <cell r="F258" t="str">
            <v>易涛</v>
          </cell>
          <cell r="G258">
            <v>143</v>
          </cell>
          <cell r="H258" t="str">
            <v>央宗娜姆</v>
          </cell>
          <cell r="I258">
            <v>107</v>
          </cell>
          <cell r="J258" t="str">
            <v>曾佳瑶</v>
          </cell>
          <cell r="K258">
            <v>74</v>
          </cell>
          <cell r="L258" t="str">
            <v>赵建超</v>
          </cell>
          <cell r="M258">
            <v>74</v>
          </cell>
          <cell r="N258" t="str">
            <v>万饶</v>
          </cell>
          <cell r="O258">
            <v>84</v>
          </cell>
          <cell r="P258" t="str">
            <v>张弘</v>
          </cell>
        </row>
        <row r="259">
          <cell r="A259" t="str">
            <v>513422200310012912</v>
          </cell>
          <cell r="B259" t="str">
            <v>11</v>
          </cell>
          <cell r="C259" t="str">
            <v>马阿卡</v>
          </cell>
          <cell r="D259">
            <v>561</v>
          </cell>
          <cell r="E259">
            <v>95</v>
          </cell>
          <cell r="F259" t="str">
            <v>易涛</v>
          </cell>
          <cell r="G259">
            <v>117</v>
          </cell>
          <cell r="H259" t="str">
            <v>央宗娜姆</v>
          </cell>
          <cell r="I259">
            <v>108</v>
          </cell>
          <cell r="J259" t="str">
            <v>曾佳瑶</v>
          </cell>
          <cell r="K259">
            <v>72</v>
          </cell>
          <cell r="L259" t="str">
            <v>赵建超</v>
          </cell>
          <cell r="M259">
            <v>98</v>
          </cell>
          <cell r="N259" t="str">
            <v>万饶</v>
          </cell>
          <cell r="O259">
            <v>71</v>
          </cell>
          <cell r="P259" t="str">
            <v>张弘</v>
          </cell>
        </row>
        <row r="260">
          <cell r="A260" t="str">
            <v>51342220020215231X</v>
          </cell>
          <cell r="B260" t="str">
            <v>11</v>
          </cell>
          <cell r="C260" t="str">
            <v>次尔杜基</v>
          </cell>
          <cell r="D260">
            <v>547.5</v>
          </cell>
          <cell r="E260">
            <v>89</v>
          </cell>
          <cell r="F260" t="str">
            <v>易涛</v>
          </cell>
          <cell r="G260">
            <v>130</v>
          </cell>
          <cell r="H260" t="str">
            <v>央宗娜姆</v>
          </cell>
          <cell r="I260">
            <v>112.5</v>
          </cell>
          <cell r="J260" t="str">
            <v>曾佳瑶</v>
          </cell>
          <cell r="K260">
            <v>73</v>
          </cell>
          <cell r="L260" t="str">
            <v>赵建超</v>
          </cell>
          <cell r="M260">
            <v>70</v>
          </cell>
          <cell r="N260" t="str">
            <v>万饶</v>
          </cell>
          <cell r="O260">
            <v>73</v>
          </cell>
          <cell r="P260" t="str">
            <v>张弘</v>
          </cell>
        </row>
        <row r="261">
          <cell r="A261" t="str">
            <v>513422200403133414</v>
          </cell>
          <cell r="B261" t="str">
            <v>10</v>
          </cell>
          <cell r="C261" t="str">
            <v>杨明</v>
          </cell>
          <cell r="D261">
            <v>547</v>
          </cell>
          <cell r="E261">
            <v>96</v>
          </cell>
          <cell r="F261" t="str">
            <v>岳子琦</v>
          </cell>
          <cell r="G261">
            <v>133</v>
          </cell>
          <cell r="H261" t="str">
            <v>刘宗林</v>
          </cell>
          <cell r="I261">
            <v>120</v>
          </cell>
          <cell r="J261" t="str">
            <v>拉初</v>
          </cell>
          <cell r="K261">
            <v>59</v>
          </cell>
          <cell r="L261" t="str">
            <v>王友春</v>
          </cell>
          <cell r="M261">
            <v>73</v>
          </cell>
          <cell r="N261" t="str">
            <v>叶小军</v>
          </cell>
          <cell r="O261">
            <v>66</v>
          </cell>
          <cell r="P261" t="str">
            <v>彭桦</v>
          </cell>
        </row>
        <row r="262">
          <cell r="A262" t="str">
            <v>513422200608012122</v>
          </cell>
          <cell r="B262" t="str">
            <v>10</v>
          </cell>
          <cell r="C262" t="str">
            <v>马小叶</v>
          </cell>
          <cell r="D262">
            <v>547</v>
          </cell>
          <cell r="E262">
            <v>89</v>
          </cell>
          <cell r="F262" t="str">
            <v>岳子琦</v>
          </cell>
          <cell r="G262">
            <v>126</v>
          </cell>
          <cell r="H262" t="str">
            <v>刘宗林</v>
          </cell>
          <cell r="I262">
            <v>119</v>
          </cell>
          <cell r="J262" t="str">
            <v>拉初</v>
          </cell>
          <cell r="K262">
            <v>55</v>
          </cell>
          <cell r="L262" t="str">
            <v>王友春</v>
          </cell>
          <cell r="M262">
            <v>84</v>
          </cell>
          <cell r="N262" t="str">
            <v>叶小军</v>
          </cell>
          <cell r="O262">
            <v>74</v>
          </cell>
          <cell r="P262" t="str">
            <v>彭桦</v>
          </cell>
        </row>
        <row r="263">
          <cell r="A263" t="str">
            <v>513423200109123975</v>
          </cell>
          <cell r="B263" t="str">
            <v>10</v>
          </cell>
          <cell r="C263" t="str">
            <v>毛青发</v>
          </cell>
          <cell r="D263">
            <v>539.5</v>
          </cell>
          <cell r="E263">
            <v>92</v>
          </cell>
          <cell r="F263" t="str">
            <v>岳子琦</v>
          </cell>
          <cell r="G263">
            <v>137</v>
          </cell>
          <cell r="H263" t="str">
            <v>刘宗林</v>
          </cell>
          <cell r="I263">
            <v>110.5</v>
          </cell>
          <cell r="J263" t="str">
            <v>拉初</v>
          </cell>
          <cell r="K263">
            <v>51</v>
          </cell>
          <cell r="L263" t="str">
            <v>王友春</v>
          </cell>
          <cell r="M263">
            <v>79</v>
          </cell>
          <cell r="N263" t="str">
            <v>叶小军</v>
          </cell>
          <cell r="O263">
            <v>70</v>
          </cell>
          <cell r="P263" t="str">
            <v>彭桦</v>
          </cell>
        </row>
        <row r="264">
          <cell r="A264" t="str">
            <v>513422200403050029</v>
          </cell>
          <cell r="B264" t="str">
            <v>11</v>
          </cell>
          <cell r="C264" t="str">
            <v>刘燕</v>
          </cell>
          <cell r="D264">
            <v>533</v>
          </cell>
          <cell r="E264">
            <v>82</v>
          </cell>
          <cell r="F264" t="str">
            <v>易涛</v>
          </cell>
          <cell r="G264">
            <v>132</v>
          </cell>
          <cell r="H264" t="str">
            <v>央宗娜姆</v>
          </cell>
          <cell r="I264">
            <v>117</v>
          </cell>
          <cell r="J264" t="str">
            <v>曾佳瑶</v>
          </cell>
          <cell r="K264">
            <v>61</v>
          </cell>
          <cell r="L264" t="str">
            <v>赵建超</v>
          </cell>
          <cell r="M264">
            <v>68</v>
          </cell>
          <cell r="N264" t="str">
            <v>万饶</v>
          </cell>
          <cell r="O264">
            <v>73</v>
          </cell>
          <cell r="P264" t="str">
            <v>张弘</v>
          </cell>
        </row>
        <row r="265">
          <cell r="A265" t="str">
            <v>513422200404110046</v>
          </cell>
          <cell r="B265" t="str">
            <v>10</v>
          </cell>
          <cell r="C265" t="str">
            <v>呷绒祝玛</v>
          </cell>
          <cell r="D265">
            <v>531</v>
          </cell>
          <cell r="E265">
            <v>96</v>
          </cell>
          <cell r="F265" t="str">
            <v>岳子琦</v>
          </cell>
          <cell r="G265">
            <v>139</v>
          </cell>
          <cell r="H265" t="str">
            <v>刘宗林</v>
          </cell>
          <cell r="I265">
            <v>101</v>
          </cell>
          <cell r="J265" t="str">
            <v>拉初</v>
          </cell>
          <cell r="K265">
            <v>62</v>
          </cell>
          <cell r="L265" t="str">
            <v>王友春</v>
          </cell>
          <cell r="M265">
            <v>60</v>
          </cell>
          <cell r="N265" t="str">
            <v>叶小军</v>
          </cell>
          <cell r="O265">
            <v>73</v>
          </cell>
          <cell r="P265" t="str">
            <v>彭桦</v>
          </cell>
        </row>
        <row r="266">
          <cell r="A266" t="str">
            <v>513422200111143813</v>
          </cell>
          <cell r="B266" t="str">
            <v>10</v>
          </cell>
          <cell r="C266" t="str">
            <v>陈长顺</v>
          </cell>
          <cell r="D266">
            <v>524.5</v>
          </cell>
          <cell r="E266">
            <v>95</v>
          </cell>
          <cell r="F266" t="str">
            <v>岳子琦</v>
          </cell>
          <cell r="G266">
            <v>121</v>
          </cell>
          <cell r="H266" t="str">
            <v>刘宗林</v>
          </cell>
          <cell r="I266">
            <v>83.5</v>
          </cell>
          <cell r="J266" t="str">
            <v>拉初</v>
          </cell>
          <cell r="K266">
            <v>67</v>
          </cell>
          <cell r="L266" t="str">
            <v>王友春</v>
          </cell>
          <cell r="M266">
            <v>83</v>
          </cell>
          <cell r="N266" t="str">
            <v>叶小军</v>
          </cell>
          <cell r="O266">
            <v>75</v>
          </cell>
          <cell r="P266" t="str">
            <v>彭桦</v>
          </cell>
        </row>
        <row r="267">
          <cell r="A267" t="str">
            <v>513422200401250027</v>
          </cell>
          <cell r="B267" t="str">
            <v>11</v>
          </cell>
          <cell r="C267" t="str">
            <v>卓玛央青</v>
          </cell>
          <cell r="D267">
            <v>524.5</v>
          </cell>
          <cell r="E267">
            <v>104</v>
          </cell>
          <cell r="F267" t="str">
            <v>易涛</v>
          </cell>
          <cell r="G267">
            <v>138</v>
          </cell>
          <cell r="H267" t="str">
            <v>央宗娜姆</v>
          </cell>
          <cell r="I267">
            <v>106.5</v>
          </cell>
          <cell r="J267" t="str">
            <v>曾佳瑶</v>
          </cell>
          <cell r="K267">
            <v>62</v>
          </cell>
          <cell r="L267" t="str">
            <v>赵建超</v>
          </cell>
          <cell r="M267">
            <v>55</v>
          </cell>
          <cell r="N267" t="str">
            <v>万饶</v>
          </cell>
          <cell r="O267">
            <v>59</v>
          </cell>
          <cell r="P267" t="str">
            <v>张弘</v>
          </cell>
        </row>
        <row r="268">
          <cell r="A268" t="str">
            <v>513422200210015817</v>
          </cell>
          <cell r="B268" t="str">
            <v>10</v>
          </cell>
          <cell r="C268" t="str">
            <v>陈志云</v>
          </cell>
          <cell r="D268">
            <v>522</v>
          </cell>
          <cell r="E268">
            <v>95</v>
          </cell>
          <cell r="F268" t="str">
            <v>岳子琦</v>
          </cell>
          <cell r="G268">
            <v>117</v>
          </cell>
          <cell r="H268" t="str">
            <v>刘宗林</v>
          </cell>
          <cell r="I268">
            <v>109</v>
          </cell>
          <cell r="J268" t="str">
            <v>拉初</v>
          </cell>
          <cell r="K268">
            <v>67</v>
          </cell>
          <cell r="L268" t="str">
            <v>王友春</v>
          </cell>
          <cell r="M268">
            <v>74</v>
          </cell>
          <cell r="N268" t="str">
            <v>叶小军</v>
          </cell>
          <cell r="O268">
            <v>60</v>
          </cell>
          <cell r="P268" t="str">
            <v>彭桦</v>
          </cell>
        </row>
        <row r="269">
          <cell r="A269" t="str">
            <v>513422200310111910</v>
          </cell>
          <cell r="B269" t="str">
            <v>11</v>
          </cell>
          <cell r="C269" t="str">
            <v>马海龙</v>
          </cell>
          <cell r="D269">
            <v>520.5</v>
          </cell>
          <cell r="E269">
            <v>88</v>
          </cell>
          <cell r="F269" t="str">
            <v>易涛</v>
          </cell>
          <cell r="G269">
            <v>138</v>
          </cell>
          <cell r="H269" t="str">
            <v>央宗娜姆</v>
          </cell>
          <cell r="I269">
            <v>80.5</v>
          </cell>
          <cell r="J269" t="str">
            <v>曾佳瑶</v>
          </cell>
          <cell r="K269">
            <v>60</v>
          </cell>
          <cell r="L269" t="str">
            <v>赵建超</v>
          </cell>
          <cell r="M269">
            <v>67</v>
          </cell>
          <cell r="N269" t="str">
            <v>万饶</v>
          </cell>
          <cell r="O269">
            <v>87</v>
          </cell>
          <cell r="P269" t="str">
            <v>张弘</v>
          </cell>
        </row>
        <row r="270">
          <cell r="A270" t="str">
            <v>513422200401250019</v>
          </cell>
          <cell r="B270" t="str">
            <v>10</v>
          </cell>
          <cell r="C270" t="str">
            <v>尼玛夏雄</v>
          </cell>
          <cell r="D270">
            <v>517.5</v>
          </cell>
          <cell r="E270">
            <v>98</v>
          </cell>
          <cell r="F270" t="str">
            <v>岳子琦</v>
          </cell>
          <cell r="G270">
            <v>108</v>
          </cell>
          <cell r="H270" t="str">
            <v>刘宗林</v>
          </cell>
          <cell r="I270">
            <v>101.5</v>
          </cell>
          <cell r="J270" t="str">
            <v>拉初</v>
          </cell>
          <cell r="K270">
            <v>68</v>
          </cell>
          <cell r="L270" t="str">
            <v>王友春</v>
          </cell>
          <cell r="M270">
            <v>67</v>
          </cell>
          <cell r="N270" t="str">
            <v>叶小军</v>
          </cell>
          <cell r="O270">
            <v>75</v>
          </cell>
          <cell r="P270" t="str">
            <v>彭桦</v>
          </cell>
        </row>
        <row r="271">
          <cell r="A271" t="str">
            <v>513422199909102126</v>
          </cell>
          <cell r="B271" t="str">
            <v>10</v>
          </cell>
          <cell r="C271" t="str">
            <v>王翠</v>
          </cell>
          <cell r="D271">
            <v>516</v>
          </cell>
          <cell r="E271">
            <v>93</v>
          </cell>
          <cell r="F271" t="str">
            <v>岳子琦</v>
          </cell>
          <cell r="G271">
            <v>117</v>
          </cell>
          <cell r="H271" t="str">
            <v>刘宗林</v>
          </cell>
          <cell r="I271">
            <v>119</v>
          </cell>
          <cell r="J271" t="str">
            <v>拉初</v>
          </cell>
          <cell r="K271">
            <v>46</v>
          </cell>
          <cell r="L271" t="str">
            <v>王友春</v>
          </cell>
          <cell r="M271">
            <v>65</v>
          </cell>
          <cell r="N271" t="str">
            <v>叶小军</v>
          </cell>
          <cell r="O271">
            <v>76</v>
          </cell>
          <cell r="P271" t="str">
            <v>彭桦</v>
          </cell>
        </row>
        <row r="272">
          <cell r="A272" t="str">
            <v>513422200302240018</v>
          </cell>
          <cell r="B272" t="str">
            <v>10</v>
          </cell>
          <cell r="C272" t="str">
            <v>杨小华</v>
          </cell>
          <cell r="D272">
            <v>514</v>
          </cell>
          <cell r="E272">
            <v>89</v>
          </cell>
          <cell r="F272" t="str">
            <v>岳子琦</v>
          </cell>
          <cell r="G272">
            <v>129</v>
          </cell>
          <cell r="H272" t="str">
            <v>刘宗林</v>
          </cell>
          <cell r="I272">
            <v>108</v>
          </cell>
          <cell r="J272" t="str">
            <v>拉初</v>
          </cell>
          <cell r="K272">
            <v>57</v>
          </cell>
          <cell r="L272" t="str">
            <v>王友春</v>
          </cell>
          <cell r="M272">
            <v>63</v>
          </cell>
          <cell r="N272" t="str">
            <v>叶小军</v>
          </cell>
          <cell r="O272">
            <v>68</v>
          </cell>
          <cell r="P272" t="str">
            <v>彭桦</v>
          </cell>
        </row>
        <row r="273">
          <cell r="A273" t="str">
            <v>513422200304117021</v>
          </cell>
          <cell r="B273" t="str">
            <v>10</v>
          </cell>
          <cell r="C273" t="str">
            <v>降央祝玛</v>
          </cell>
          <cell r="D273">
            <v>514</v>
          </cell>
          <cell r="E273">
            <v>96</v>
          </cell>
          <cell r="F273" t="str">
            <v>岳子琦</v>
          </cell>
          <cell r="G273">
            <v>120</v>
          </cell>
          <cell r="H273" t="str">
            <v>刘宗林</v>
          </cell>
          <cell r="I273">
            <v>95</v>
          </cell>
          <cell r="J273" t="str">
            <v>拉初</v>
          </cell>
          <cell r="K273">
            <v>73</v>
          </cell>
          <cell r="L273" t="str">
            <v>王友春</v>
          </cell>
          <cell r="M273">
            <v>65</v>
          </cell>
          <cell r="N273" t="str">
            <v>叶小军</v>
          </cell>
          <cell r="O273">
            <v>65</v>
          </cell>
          <cell r="P273" t="str">
            <v>彭桦</v>
          </cell>
        </row>
        <row r="274">
          <cell r="A274" t="str">
            <v>513422200305155820</v>
          </cell>
          <cell r="B274" t="str">
            <v>10</v>
          </cell>
          <cell r="C274" t="str">
            <v>苏朗珍呷</v>
          </cell>
          <cell r="D274">
            <v>514</v>
          </cell>
          <cell r="E274">
            <v>103</v>
          </cell>
          <cell r="F274" t="str">
            <v>岳子琦</v>
          </cell>
          <cell r="G274">
            <v>111</v>
          </cell>
          <cell r="H274" t="str">
            <v>刘宗林</v>
          </cell>
          <cell r="I274">
            <v>123</v>
          </cell>
          <cell r="J274" t="str">
            <v>拉初</v>
          </cell>
          <cell r="K274">
            <v>58</v>
          </cell>
          <cell r="L274" t="str">
            <v>王友春</v>
          </cell>
          <cell r="M274">
            <v>49</v>
          </cell>
          <cell r="N274" t="str">
            <v>叶小军</v>
          </cell>
          <cell r="O274">
            <v>70</v>
          </cell>
          <cell r="P274" t="str">
            <v>彭桦</v>
          </cell>
        </row>
        <row r="275">
          <cell r="A275" t="str">
            <v>513422200301105615</v>
          </cell>
          <cell r="B275" t="str">
            <v>11</v>
          </cell>
          <cell r="C275" t="str">
            <v>邱子卡</v>
          </cell>
          <cell r="D275">
            <v>512</v>
          </cell>
          <cell r="E275">
            <v>84</v>
          </cell>
          <cell r="F275" t="str">
            <v>易涛</v>
          </cell>
          <cell r="G275">
            <v>133</v>
          </cell>
          <cell r="H275" t="str">
            <v>央宗娜姆</v>
          </cell>
          <cell r="I275">
            <v>103</v>
          </cell>
          <cell r="J275" t="str">
            <v>曾佳瑶</v>
          </cell>
          <cell r="K275">
            <v>72</v>
          </cell>
          <cell r="L275" t="str">
            <v>赵建超</v>
          </cell>
          <cell r="M275">
            <v>44</v>
          </cell>
          <cell r="N275" t="str">
            <v>万饶</v>
          </cell>
          <cell r="O275">
            <v>76</v>
          </cell>
          <cell r="P275" t="str">
            <v>张弘</v>
          </cell>
        </row>
        <row r="276">
          <cell r="A276" t="str">
            <v>513422200201102716</v>
          </cell>
          <cell r="B276" t="str">
            <v>11</v>
          </cell>
          <cell r="C276" t="str">
            <v>毛元平</v>
          </cell>
          <cell r="D276">
            <v>511</v>
          </cell>
          <cell r="E276">
            <v>97</v>
          </cell>
          <cell r="F276" t="str">
            <v>易涛</v>
          </cell>
          <cell r="G276">
            <v>119</v>
          </cell>
          <cell r="H276" t="str">
            <v>央宗娜姆</v>
          </cell>
          <cell r="I276">
            <v>105</v>
          </cell>
          <cell r="J276" t="str">
            <v>曾佳瑶</v>
          </cell>
          <cell r="K276">
            <v>47</v>
          </cell>
          <cell r="L276" t="str">
            <v>赵建超</v>
          </cell>
          <cell r="M276">
            <v>60</v>
          </cell>
          <cell r="N276" t="str">
            <v>万饶</v>
          </cell>
          <cell r="O276">
            <v>83</v>
          </cell>
          <cell r="P276" t="str">
            <v>张弘</v>
          </cell>
        </row>
        <row r="277">
          <cell r="A277" t="str">
            <v>51342219960804273X</v>
          </cell>
          <cell r="B277" t="str">
            <v>9</v>
          </cell>
          <cell r="C277" t="str">
            <v>车小军</v>
          </cell>
          <cell r="D277">
            <v>510</v>
          </cell>
          <cell r="E277">
            <v>100</v>
          </cell>
          <cell r="F277" t="str">
            <v>肖锐</v>
          </cell>
          <cell r="G277">
            <v>138</v>
          </cell>
          <cell r="H277" t="str">
            <v>赵云川</v>
          </cell>
          <cell r="I277">
            <v>76</v>
          </cell>
          <cell r="J277" t="str">
            <v>邵辉</v>
          </cell>
          <cell r="K277">
            <v>63</v>
          </cell>
          <cell r="L277" t="str">
            <v>周强</v>
          </cell>
          <cell r="M277">
            <v>61</v>
          </cell>
          <cell r="N277" t="str">
            <v>李荣鑫</v>
          </cell>
          <cell r="O277">
            <v>72</v>
          </cell>
          <cell r="P277" t="str">
            <v>杜建清</v>
          </cell>
        </row>
        <row r="278">
          <cell r="A278" t="str">
            <v>513422200401151117</v>
          </cell>
          <cell r="B278" t="str">
            <v>10</v>
          </cell>
          <cell r="C278" t="str">
            <v>安正伟</v>
          </cell>
          <cell r="D278">
            <v>509.5</v>
          </cell>
          <cell r="E278">
            <v>103</v>
          </cell>
          <cell r="F278" t="str">
            <v>岳子琦</v>
          </cell>
          <cell r="G278">
            <v>117</v>
          </cell>
          <cell r="H278" t="str">
            <v>刘宗林</v>
          </cell>
          <cell r="I278">
            <v>106.5</v>
          </cell>
          <cell r="J278" t="str">
            <v>拉初</v>
          </cell>
          <cell r="K278">
            <v>54</v>
          </cell>
          <cell r="L278" t="str">
            <v>王友春</v>
          </cell>
          <cell r="M278">
            <v>58</v>
          </cell>
          <cell r="N278" t="str">
            <v>叶小军</v>
          </cell>
          <cell r="O278">
            <v>71</v>
          </cell>
          <cell r="P278" t="str">
            <v>彭桦</v>
          </cell>
        </row>
        <row r="279">
          <cell r="A279" t="str">
            <v>51342220030616004X</v>
          </cell>
          <cell r="B279" t="str">
            <v>11</v>
          </cell>
          <cell r="C279" t="str">
            <v>马绪英</v>
          </cell>
          <cell r="D279">
            <v>506</v>
          </cell>
          <cell r="E279">
            <v>94</v>
          </cell>
          <cell r="F279" t="str">
            <v>易涛</v>
          </cell>
          <cell r="G279">
            <v>133</v>
          </cell>
          <cell r="H279" t="str">
            <v>央宗娜姆</v>
          </cell>
          <cell r="I279">
            <v>110</v>
          </cell>
          <cell r="J279" t="str">
            <v>曾佳瑶</v>
          </cell>
          <cell r="K279">
            <v>61</v>
          </cell>
          <cell r="L279" t="str">
            <v>赵建超</v>
          </cell>
          <cell r="M279">
            <v>49</v>
          </cell>
          <cell r="N279" t="str">
            <v>万饶</v>
          </cell>
          <cell r="O279">
            <v>59</v>
          </cell>
          <cell r="P279" t="str">
            <v>张弘</v>
          </cell>
        </row>
        <row r="280">
          <cell r="A280" t="str">
            <v>513422200311190016</v>
          </cell>
          <cell r="B280" t="str">
            <v>10</v>
          </cell>
          <cell r="C280" t="str">
            <v>嘉萨石佳</v>
          </cell>
          <cell r="D280">
            <v>503</v>
          </cell>
          <cell r="E280">
            <v>99</v>
          </cell>
          <cell r="F280" t="str">
            <v>岳子琦</v>
          </cell>
          <cell r="G280">
            <v>106</v>
          </cell>
          <cell r="H280" t="str">
            <v>刘宗林</v>
          </cell>
          <cell r="I280">
            <v>106</v>
          </cell>
          <cell r="J280" t="str">
            <v>拉初</v>
          </cell>
          <cell r="K280">
            <v>53</v>
          </cell>
          <cell r="L280" t="str">
            <v>王友春</v>
          </cell>
          <cell r="M280">
            <v>68</v>
          </cell>
          <cell r="N280" t="str">
            <v>叶小军</v>
          </cell>
          <cell r="O280">
            <v>71</v>
          </cell>
          <cell r="P280" t="str">
            <v>彭桦</v>
          </cell>
        </row>
        <row r="281">
          <cell r="A281" t="str">
            <v>513422200407091522</v>
          </cell>
          <cell r="B281" t="str">
            <v>11</v>
          </cell>
          <cell r="C281" t="str">
            <v>杨丹姆</v>
          </cell>
          <cell r="D281">
            <v>502</v>
          </cell>
          <cell r="E281">
            <v>90</v>
          </cell>
          <cell r="F281" t="str">
            <v>易涛</v>
          </cell>
          <cell r="G281">
            <v>123</v>
          </cell>
          <cell r="H281" t="str">
            <v>央宗娜姆</v>
          </cell>
          <cell r="I281">
            <v>121</v>
          </cell>
          <cell r="J281" t="str">
            <v>曾佳瑶</v>
          </cell>
          <cell r="K281">
            <v>52</v>
          </cell>
          <cell r="L281" t="str">
            <v>赵建超</v>
          </cell>
          <cell r="M281">
            <v>49</v>
          </cell>
          <cell r="N281" t="str">
            <v>万饶</v>
          </cell>
          <cell r="O281">
            <v>67</v>
          </cell>
          <cell r="P281" t="str">
            <v>张弘</v>
          </cell>
        </row>
        <row r="282">
          <cell r="A282" t="str">
            <v>513422200405090024</v>
          </cell>
          <cell r="B282" t="str">
            <v>10</v>
          </cell>
          <cell r="C282" t="str">
            <v>刘义婷</v>
          </cell>
          <cell r="D282">
            <v>502</v>
          </cell>
          <cell r="E282">
            <v>87</v>
          </cell>
          <cell r="F282" t="str">
            <v>岳子琦</v>
          </cell>
          <cell r="G282">
            <v>122</v>
          </cell>
          <cell r="H282" t="str">
            <v>刘宗林</v>
          </cell>
          <cell r="I282">
            <v>107</v>
          </cell>
          <cell r="J282" t="str">
            <v>拉初</v>
          </cell>
          <cell r="K282">
            <v>55</v>
          </cell>
          <cell r="L282" t="str">
            <v>王友春</v>
          </cell>
          <cell r="M282">
            <v>63</v>
          </cell>
          <cell r="N282" t="str">
            <v>叶小军</v>
          </cell>
          <cell r="O282">
            <v>68</v>
          </cell>
          <cell r="P282" t="str">
            <v>彭桦</v>
          </cell>
        </row>
        <row r="283">
          <cell r="A283" t="str">
            <v>513422200309273410</v>
          </cell>
          <cell r="B283" t="str">
            <v>11</v>
          </cell>
          <cell r="C283" t="str">
            <v>扎西龙布</v>
          </cell>
          <cell r="D283">
            <v>500.5</v>
          </cell>
          <cell r="E283">
            <v>94</v>
          </cell>
          <cell r="F283" t="str">
            <v>易涛</v>
          </cell>
          <cell r="G283">
            <v>119</v>
          </cell>
          <cell r="H283" t="str">
            <v>央宗娜姆</v>
          </cell>
          <cell r="I283">
            <v>109.5</v>
          </cell>
          <cell r="J283" t="str">
            <v>曾佳瑶</v>
          </cell>
          <cell r="K283">
            <v>53</v>
          </cell>
          <cell r="L283" t="str">
            <v>赵建超</v>
          </cell>
          <cell r="M283">
            <v>50</v>
          </cell>
          <cell r="N283" t="str">
            <v>万饶</v>
          </cell>
          <cell r="O283">
            <v>75</v>
          </cell>
          <cell r="P283" t="str">
            <v>张弘</v>
          </cell>
        </row>
        <row r="284">
          <cell r="A284" t="str">
            <v>513422200304033610</v>
          </cell>
          <cell r="B284" t="str">
            <v>11</v>
          </cell>
          <cell r="C284" t="str">
            <v>付美强</v>
          </cell>
          <cell r="D284">
            <v>498</v>
          </cell>
          <cell r="E284">
            <v>88</v>
          </cell>
          <cell r="F284" t="str">
            <v>易涛</v>
          </cell>
          <cell r="G284">
            <v>128</v>
          </cell>
          <cell r="H284" t="str">
            <v>央宗娜姆</v>
          </cell>
          <cell r="I284">
            <v>102</v>
          </cell>
          <cell r="J284" t="str">
            <v>曾佳瑶</v>
          </cell>
          <cell r="K284">
            <v>61</v>
          </cell>
          <cell r="L284" t="str">
            <v>赵建超</v>
          </cell>
          <cell r="M284">
            <v>56</v>
          </cell>
          <cell r="N284" t="str">
            <v>万饶</v>
          </cell>
          <cell r="O284">
            <v>63</v>
          </cell>
          <cell r="P284" t="str">
            <v>张弘</v>
          </cell>
        </row>
        <row r="285">
          <cell r="A285" t="str">
            <v>513422200206056421</v>
          </cell>
          <cell r="B285" t="str">
            <v>10</v>
          </cell>
          <cell r="C285" t="str">
            <v>益西其珍</v>
          </cell>
          <cell r="D285">
            <v>495</v>
          </cell>
          <cell r="E285">
            <v>99</v>
          </cell>
          <cell r="F285" t="str">
            <v>岳子琦</v>
          </cell>
          <cell r="G285">
            <v>124</v>
          </cell>
          <cell r="H285" t="str">
            <v>刘宗林</v>
          </cell>
          <cell r="I285">
            <v>94</v>
          </cell>
          <cell r="J285" t="str">
            <v>拉初</v>
          </cell>
          <cell r="K285">
            <v>41</v>
          </cell>
          <cell r="L285" t="str">
            <v>王友春</v>
          </cell>
          <cell r="M285">
            <v>63</v>
          </cell>
          <cell r="N285" t="str">
            <v>叶小军</v>
          </cell>
          <cell r="O285">
            <v>74</v>
          </cell>
          <cell r="P285" t="str">
            <v>彭桦</v>
          </cell>
        </row>
        <row r="286">
          <cell r="A286" t="str">
            <v>51342220001201504X</v>
          </cell>
          <cell r="B286" t="str">
            <v>11</v>
          </cell>
          <cell r="C286" t="str">
            <v>次尔拉初</v>
          </cell>
          <cell r="D286">
            <v>492</v>
          </cell>
          <cell r="E286">
            <v>92</v>
          </cell>
          <cell r="F286" t="str">
            <v>易涛</v>
          </cell>
          <cell r="G286">
            <v>134</v>
          </cell>
          <cell r="H286" t="str">
            <v>央宗娜姆</v>
          </cell>
          <cell r="I286">
            <v>93</v>
          </cell>
          <cell r="J286" t="str">
            <v>曾佳瑶</v>
          </cell>
          <cell r="K286">
            <v>59</v>
          </cell>
          <cell r="L286" t="str">
            <v>赵建超</v>
          </cell>
          <cell r="M286">
            <v>63</v>
          </cell>
          <cell r="N286" t="str">
            <v>万饶</v>
          </cell>
          <cell r="O286">
            <v>51</v>
          </cell>
          <cell r="P286" t="str">
            <v>张弘</v>
          </cell>
        </row>
        <row r="287">
          <cell r="A287" t="str">
            <v>513422200511185625</v>
          </cell>
          <cell r="B287" t="str">
            <v>10</v>
          </cell>
          <cell r="C287" t="str">
            <v>吴春梅</v>
          </cell>
          <cell r="D287">
            <v>490.5</v>
          </cell>
          <cell r="E287">
            <v>94</v>
          </cell>
          <cell r="F287" t="str">
            <v>岳子琦</v>
          </cell>
          <cell r="G287">
            <v>131</v>
          </cell>
          <cell r="H287" t="str">
            <v>刘宗林</v>
          </cell>
          <cell r="I287">
            <v>108.5</v>
          </cell>
          <cell r="J287" t="str">
            <v>拉初</v>
          </cell>
          <cell r="K287">
            <v>55</v>
          </cell>
          <cell r="L287" t="str">
            <v>王友春</v>
          </cell>
          <cell r="M287">
            <v>49</v>
          </cell>
          <cell r="N287" t="str">
            <v>叶小军</v>
          </cell>
          <cell r="O287">
            <v>53</v>
          </cell>
          <cell r="P287" t="str">
            <v>彭桦</v>
          </cell>
        </row>
        <row r="288">
          <cell r="A288" t="str">
            <v>51342220051025211X</v>
          </cell>
          <cell r="B288" t="str">
            <v>10</v>
          </cell>
          <cell r="C288" t="str">
            <v>张朝文</v>
          </cell>
          <cell r="D288">
            <v>489</v>
          </cell>
          <cell r="E288">
            <v>98</v>
          </cell>
          <cell r="F288" t="str">
            <v>岳子琦</v>
          </cell>
          <cell r="G288">
            <v>114</v>
          </cell>
          <cell r="H288" t="str">
            <v>刘宗林</v>
          </cell>
          <cell r="I288">
            <v>99</v>
          </cell>
          <cell r="J288" t="str">
            <v>拉初</v>
          </cell>
          <cell r="K288">
            <v>68</v>
          </cell>
          <cell r="L288" t="str">
            <v>王友春</v>
          </cell>
          <cell r="M288">
            <v>49</v>
          </cell>
          <cell r="N288" t="str">
            <v>叶小军</v>
          </cell>
          <cell r="O288">
            <v>61</v>
          </cell>
          <cell r="P288" t="str">
            <v>彭桦</v>
          </cell>
        </row>
        <row r="289">
          <cell r="A289" t="str">
            <v>513422200406010065</v>
          </cell>
          <cell r="B289" t="str">
            <v>11</v>
          </cell>
          <cell r="C289" t="str">
            <v>杨帆</v>
          </cell>
          <cell r="D289">
            <v>488.5</v>
          </cell>
          <cell r="E289">
            <v>95</v>
          </cell>
          <cell r="F289" t="str">
            <v>易涛</v>
          </cell>
          <cell r="G289">
            <v>117</v>
          </cell>
          <cell r="H289" t="str">
            <v>央宗娜姆</v>
          </cell>
          <cell r="I289">
            <v>115.5</v>
          </cell>
          <cell r="J289" t="str">
            <v>曾佳瑶</v>
          </cell>
          <cell r="K289">
            <v>53</v>
          </cell>
          <cell r="L289" t="str">
            <v>赵建超</v>
          </cell>
          <cell r="M289">
            <v>49</v>
          </cell>
          <cell r="N289" t="str">
            <v>万饶</v>
          </cell>
          <cell r="O289">
            <v>59</v>
          </cell>
          <cell r="P289" t="str">
            <v>张弘</v>
          </cell>
        </row>
        <row r="290">
          <cell r="A290" t="str">
            <v>513422200212064217</v>
          </cell>
          <cell r="B290" t="str">
            <v>10</v>
          </cell>
          <cell r="C290" t="str">
            <v>次仁杜基</v>
          </cell>
          <cell r="D290">
            <v>488</v>
          </cell>
          <cell r="E290">
            <v>91</v>
          </cell>
          <cell r="F290" t="str">
            <v>岳子琦</v>
          </cell>
          <cell r="G290">
            <v>116</v>
          </cell>
          <cell r="H290" t="str">
            <v>刘宗林</v>
          </cell>
          <cell r="I290">
            <v>94</v>
          </cell>
          <cell r="J290" t="str">
            <v>拉初</v>
          </cell>
          <cell r="K290">
            <v>58</v>
          </cell>
          <cell r="L290" t="str">
            <v>王友春</v>
          </cell>
          <cell r="M290">
            <v>63</v>
          </cell>
          <cell r="N290" t="str">
            <v>叶小军</v>
          </cell>
          <cell r="O290">
            <v>66</v>
          </cell>
          <cell r="P290" t="str">
            <v>彭桦</v>
          </cell>
        </row>
        <row r="291">
          <cell r="A291" t="str">
            <v>513422200406126025</v>
          </cell>
          <cell r="B291" t="str">
            <v>11</v>
          </cell>
          <cell r="C291" t="str">
            <v>央宗</v>
          </cell>
          <cell r="D291">
            <v>487</v>
          </cell>
          <cell r="E291">
            <v>91</v>
          </cell>
          <cell r="F291" t="str">
            <v>易涛</v>
          </cell>
          <cell r="G291">
            <v>109</v>
          </cell>
          <cell r="H291" t="str">
            <v>央宗娜姆</v>
          </cell>
          <cell r="I291">
            <v>105</v>
          </cell>
          <cell r="J291" t="str">
            <v>曾佳瑶</v>
          </cell>
          <cell r="K291">
            <v>57</v>
          </cell>
          <cell r="L291" t="str">
            <v>赵建超</v>
          </cell>
          <cell r="M291">
            <v>51</v>
          </cell>
          <cell r="N291" t="str">
            <v>万饶</v>
          </cell>
          <cell r="O291">
            <v>74</v>
          </cell>
          <cell r="P291" t="str">
            <v>张弘</v>
          </cell>
        </row>
        <row r="292">
          <cell r="A292" t="str">
            <v>513422200407262117</v>
          </cell>
          <cell r="B292" t="str">
            <v>11</v>
          </cell>
          <cell r="C292" t="str">
            <v>吕伍智</v>
          </cell>
          <cell r="D292">
            <v>485.5</v>
          </cell>
          <cell r="E292">
            <v>93</v>
          </cell>
          <cell r="F292" t="str">
            <v>易涛</v>
          </cell>
          <cell r="G292">
            <v>133</v>
          </cell>
          <cell r="H292" t="str">
            <v>央宗娜姆</v>
          </cell>
          <cell r="I292">
            <v>97.5</v>
          </cell>
          <cell r="J292" t="str">
            <v>曾佳瑶</v>
          </cell>
          <cell r="K292">
            <v>43</v>
          </cell>
          <cell r="L292" t="str">
            <v>赵建超</v>
          </cell>
          <cell r="M292">
            <v>57</v>
          </cell>
          <cell r="N292" t="str">
            <v>万饶</v>
          </cell>
          <cell r="O292">
            <v>62</v>
          </cell>
          <cell r="P292" t="str">
            <v>张弘</v>
          </cell>
        </row>
        <row r="293">
          <cell r="A293" t="str">
            <v>513422200212270029</v>
          </cell>
          <cell r="B293" t="str">
            <v>10</v>
          </cell>
          <cell r="C293" t="str">
            <v>何忍</v>
          </cell>
          <cell r="D293">
            <v>485</v>
          </cell>
          <cell r="E293">
            <v>94</v>
          </cell>
          <cell r="F293" t="str">
            <v>岳子琦</v>
          </cell>
          <cell r="G293">
            <v>95</v>
          </cell>
          <cell r="H293" t="str">
            <v>刘宗林</v>
          </cell>
          <cell r="I293">
            <v>110</v>
          </cell>
          <cell r="J293" t="str">
            <v>拉初</v>
          </cell>
          <cell r="K293">
            <v>47</v>
          </cell>
          <cell r="L293" t="str">
            <v>王友春</v>
          </cell>
          <cell r="M293">
            <v>62</v>
          </cell>
          <cell r="N293" t="str">
            <v>叶小军</v>
          </cell>
          <cell r="O293">
            <v>77</v>
          </cell>
          <cell r="P293" t="str">
            <v>彭桦</v>
          </cell>
        </row>
        <row r="294">
          <cell r="A294" t="str">
            <v>513422200403114213</v>
          </cell>
          <cell r="B294" t="str">
            <v>10</v>
          </cell>
          <cell r="C294" t="str">
            <v>扎拉</v>
          </cell>
          <cell r="D294">
            <v>484.5</v>
          </cell>
          <cell r="E294">
            <v>99</v>
          </cell>
          <cell r="F294" t="str">
            <v>岳子琦</v>
          </cell>
          <cell r="G294">
            <v>117</v>
          </cell>
          <cell r="H294" t="str">
            <v>刘宗林</v>
          </cell>
          <cell r="I294">
            <v>88.5</v>
          </cell>
          <cell r="J294" t="str">
            <v>拉初</v>
          </cell>
          <cell r="K294">
            <v>53</v>
          </cell>
          <cell r="L294" t="str">
            <v>王友春</v>
          </cell>
          <cell r="M294">
            <v>58</v>
          </cell>
          <cell r="N294" t="str">
            <v>叶小军</v>
          </cell>
          <cell r="O294">
            <v>69</v>
          </cell>
          <cell r="P294" t="str">
            <v>彭桦</v>
          </cell>
        </row>
        <row r="295">
          <cell r="A295" t="str">
            <v>513422200212256825</v>
          </cell>
          <cell r="B295" t="str">
            <v>10</v>
          </cell>
          <cell r="C295" t="str">
            <v>乔英</v>
          </cell>
          <cell r="D295">
            <v>482.5</v>
          </cell>
          <cell r="E295">
            <v>93</v>
          </cell>
          <cell r="F295" t="str">
            <v>岳子琦</v>
          </cell>
          <cell r="G295">
            <v>116</v>
          </cell>
          <cell r="H295" t="str">
            <v>刘宗林</v>
          </cell>
          <cell r="I295">
            <v>100.5</v>
          </cell>
          <cell r="J295" t="str">
            <v>拉初</v>
          </cell>
          <cell r="K295">
            <v>49</v>
          </cell>
          <cell r="L295" t="str">
            <v>王友春</v>
          </cell>
          <cell r="M295">
            <v>54</v>
          </cell>
          <cell r="N295" t="str">
            <v>叶小军</v>
          </cell>
          <cell r="O295">
            <v>70</v>
          </cell>
          <cell r="P295" t="str">
            <v>彭桦</v>
          </cell>
        </row>
        <row r="296">
          <cell r="A296" t="str">
            <v>513422200209141912</v>
          </cell>
          <cell r="B296" t="str">
            <v>10</v>
          </cell>
          <cell r="C296" t="str">
            <v>何玉杨</v>
          </cell>
          <cell r="D296">
            <v>481.5</v>
          </cell>
          <cell r="E296">
            <v>96</v>
          </cell>
          <cell r="F296" t="str">
            <v>岳子琦</v>
          </cell>
          <cell r="G296">
            <v>112</v>
          </cell>
          <cell r="H296" t="str">
            <v>刘宗林</v>
          </cell>
          <cell r="I296">
            <v>94.5</v>
          </cell>
          <cell r="J296" t="str">
            <v>拉初</v>
          </cell>
          <cell r="K296">
            <v>52</v>
          </cell>
          <cell r="L296" t="str">
            <v>王友春</v>
          </cell>
          <cell r="M296">
            <v>56</v>
          </cell>
          <cell r="N296" t="str">
            <v>叶小军</v>
          </cell>
          <cell r="O296">
            <v>71</v>
          </cell>
          <cell r="P296" t="str">
            <v>彭桦</v>
          </cell>
        </row>
        <row r="297">
          <cell r="A297" t="str">
            <v>513422200309170729</v>
          </cell>
          <cell r="B297" t="str">
            <v>10</v>
          </cell>
          <cell r="C297" t="str">
            <v>兰楠</v>
          </cell>
          <cell r="D297">
            <v>480</v>
          </cell>
          <cell r="E297">
            <v>90</v>
          </cell>
          <cell r="F297" t="str">
            <v>岳子琦</v>
          </cell>
          <cell r="G297">
            <v>106</v>
          </cell>
          <cell r="H297" t="str">
            <v>刘宗林</v>
          </cell>
          <cell r="I297">
            <v>102</v>
          </cell>
          <cell r="J297" t="str">
            <v>拉初</v>
          </cell>
          <cell r="K297">
            <v>53</v>
          </cell>
          <cell r="L297" t="str">
            <v>王友春</v>
          </cell>
          <cell r="M297">
            <v>60</v>
          </cell>
          <cell r="N297" t="str">
            <v>叶小军</v>
          </cell>
          <cell r="O297">
            <v>69</v>
          </cell>
          <cell r="P297" t="str">
            <v>彭桦</v>
          </cell>
        </row>
        <row r="298">
          <cell r="A298" t="str">
            <v>513422200405020931</v>
          </cell>
          <cell r="B298" t="str">
            <v>6</v>
          </cell>
          <cell r="C298" t="str">
            <v>邓白林</v>
          </cell>
          <cell r="D298">
            <v>479.5</v>
          </cell>
          <cell r="E298">
            <v>95</v>
          </cell>
          <cell r="F298" t="str">
            <v>易涛</v>
          </cell>
          <cell r="G298">
            <v>119</v>
          </cell>
          <cell r="H298" t="str">
            <v>央宗娜姆</v>
          </cell>
          <cell r="I298">
            <v>72.5</v>
          </cell>
          <cell r="J298" t="str">
            <v>兰卡布尺</v>
          </cell>
          <cell r="K298">
            <v>56</v>
          </cell>
          <cell r="L298" t="str">
            <v>周强</v>
          </cell>
          <cell r="M298">
            <v>66</v>
          </cell>
          <cell r="N298" t="str">
            <v>叶小军</v>
          </cell>
          <cell r="O298">
            <v>71</v>
          </cell>
          <cell r="P298" t="str">
            <v>张弘</v>
          </cell>
        </row>
        <row r="299">
          <cell r="A299" t="str">
            <v>51342220040127212X</v>
          </cell>
          <cell r="B299" t="str">
            <v>10</v>
          </cell>
          <cell r="C299" t="str">
            <v>赵云霞</v>
          </cell>
          <cell r="D299">
            <v>478.5</v>
          </cell>
          <cell r="E299">
            <v>95</v>
          </cell>
          <cell r="F299" t="str">
            <v>岳子琦</v>
          </cell>
          <cell r="G299">
            <v>121</v>
          </cell>
          <cell r="H299" t="str">
            <v>刘宗林</v>
          </cell>
          <cell r="I299">
            <v>103.5</v>
          </cell>
          <cell r="J299" t="str">
            <v>拉初</v>
          </cell>
          <cell r="K299">
            <v>51</v>
          </cell>
          <cell r="L299" t="str">
            <v>王友春</v>
          </cell>
          <cell r="M299">
            <v>46</v>
          </cell>
          <cell r="N299" t="str">
            <v>叶小军</v>
          </cell>
          <cell r="O299">
            <v>62</v>
          </cell>
          <cell r="P299" t="str">
            <v>彭桦</v>
          </cell>
        </row>
        <row r="300">
          <cell r="A300" t="str">
            <v>513422200405010020</v>
          </cell>
          <cell r="B300" t="str">
            <v>10</v>
          </cell>
          <cell r="C300" t="str">
            <v>马文俊</v>
          </cell>
          <cell r="D300">
            <v>477.5</v>
          </cell>
          <cell r="E300">
            <v>94</v>
          </cell>
          <cell r="F300" t="str">
            <v>岳子琦</v>
          </cell>
          <cell r="G300">
            <v>102</v>
          </cell>
          <cell r="H300" t="str">
            <v>刘宗林</v>
          </cell>
          <cell r="I300">
            <v>110.5</v>
          </cell>
          <cell r="J300" t="str">
            <v>拉初</v>
          </cell>
          <cell r="K300">
            <v>50</v>
          </cell>
          <cell r="L300" t="str">
            <v>王友春</v>
          </cell>
          <cell r="M300">
            <v>56</v>
          </cell>
          <cell r="N300" t="str">
            <v>叶小军</v>
          </cell>
          <cell r="O300">
            <v>65</v>
          </cell>
          <cell r="P300" t="str">
            <v>彭桦</v>
          </cell>
        </row>
        <row r="301">
          <cell r="A301" t="str">
            <v>513422200211302922</v>
          </cell>
          <cell r="B301" t="str">
            <v>11</v>
          </cell>
          <cell r="C301" t="str">
            <v>黄寒霜</v>
          </cell>
          <cell r="D301">
            <v>477</v>
          </cell>
          <cell r="E301">
            <v>90</v>
          </cell>
          <cell r="F301" t="str">
            <v>易涛</v>
          </cell>
          <cell r="G301">
            <v>115</v>
          </cell>
          <cell r="H301" t="str">
            <v>央宗娜姆</v>
          </cell>
          <cell r="I301">
            <v>108</v>
          </cell>
          <cell r="J301" t="str">
            <v>曾佳瑶</v>
          </cell>
          <cell r="K301">
            <v>62</v>
          </cell>
          <cell r="L301" t="str">
            <v>赵建超</v>
          </cell>
          <cell r="M301">
            <v>45</v>
          </cell>
          <cell r="N301" t="str">
            <v>万饶</v>
          </cell>
          <cell r="O301">
            <v>57</v>
          </cell>
          <cell r="P301" t="str">
            <v>张弘</v>
          </cell>
        </row>
        <row r="302">
          <cell r="A302" t="str">
            <v>513422200305203829</v>
          </cell>
          <cell r="B302" t="str">
            <v>10</v>
          </cell>
          <cell r="C302" t="str">
            <v>易洁</v>
          </cell>
          <cell r="D302">
            <v>476.5</v>
          </cell>
          <cell r="E302">
            <v>102</v>
          </cell>
          <cell r="F302" t="str">
            <v>岳子琦</v>
          </cell>
          <cell r="G302">
            <v>128</v>
          </cell>
          <cell r="H302" t="str">
            <v>刘宗林</v>
          </cell>
          <cell r="I302">
            <v>83.5</v>
          </cell>
          <cell r="J302" t="str">
            <v>拉初</v>
          </cell>
          <cell r="K302">
            <v>43</v>
          </cell>
          <cell r="L302" t="str">
            <v>王友春</v>
          </cell>
          <cell r="M302">
            <v>55</v>
          </cell>
          <cell r="N302" t="str">
            <v>叶小军</v>
          </cell>
          <cell r="O302">
            <v>65</v>
          </cell>
          <cell r="P302" t="str">
            <v>彭桦</v>
          </cell>
        </row>
        <row r="303">
          <cell r="A303" t="str">
            <v>513422200405162120</v>
          </cell>
          <cell r="B303" t="str">
            <v>10</v>
          </cell>
          <cell r="C303" t="str">
            <v>杨大青</v>
          </cell>
          <cell r="D303">
            <v>474.5</v>
          </cell>
          <cell r="E303">
            <v>96</v>
          </cell>
          <cell r="F303" t="str">
            <v>岳子琦</v>
          </cell>
          <cell r="G303">
            <v>116</v>
          </cell>
          <cell r="H303" t="str">
            <v>刘宗林</v>
          </cell>
          <cell r="I303">
            <v>107.5</v>
          </cell>
          <cell r="J303" t="str">
            <v>拉初</v>
          </cell>
          <cell r="K303">
            <v>44</v>
          </cell>
          <cell r="L303" t="str">
            <v>王友春</v>
          </cell>
          <cell r="M303">
            <v>49</v>
          </cell>
          <cell r="N303" t="str">
            <v>叶小军</v>
          </cell>
          <cell r="O303">
            <v>62</v>
          </cell>
          <cell r="P303" t="str">
            <v>彭桦</v>
          </cell>
        </row>
        <row r="304">
          <cell r="A304" t="str">
            <v>513422200207216810</v>
          </cell>
          <cell r="B304" t="str">
            <v>11</v>
          </cell>
          <cell r="C304" t="str">
            <v>沈长明</v>
          </cell>
          <cell r="D304">
            <v>474.5</v>
          </cell>
          <cell r="E304">
            <v>94</v>
          </cell>
          <cell r="F304" t="str">
            <v>易涛</v>
          </cell>
          <cell r="G304">
            <v>113</v>
          </cell>
          <cell r="H304" t="str">
            <v>央宗娜姆</v>
          </cell>
          <cell r="I304">
            <v>97.5</v>
          </cell>
          <cell r="J304" t="str">
            <v>曾佳瑶</v>
          </cell>
          <cell r="K304">
            <v>64</v>
          </cell>
          <cell r="L304" t="str">
            <v>赵建超</v>
          </cell>
          <cell r="M304">
            <v>47</v>
          </cell>
          <cell r="N304" t="str">
            <v>万饶</v>
          </cell>
          <cell r="O304">
            <v>59</v>
          </cell>
          <cell r="P304" t="str">
            <v>张弘</v>
          </cell>
        </row>
        <row r="305">
          <cell r="A305" t="str">
            <v>513422200403100049</v>
          </cell>
          <cell r="B305" t="str">
            <v>10</v>
          </cell>
          <cell r="C305" t="str">
            <v>马龙艳</v>
          </cell>
          <cell r="D305">
            <v>474.5</v>
          </cell>
          <cell r="E305">
            <v>94</v>
          </cell>
          <cell r="F305" t="str">
            <v>岳子琦</v>
          </cell>
          <cell r="G305">
            <v>115</v>
          </cell>
          <cell r="H305" t="str">
            <v>刘宗林</v>
          </cell>
          <cell r="I305">
            <v>102.5</v>
          </cell>
          <cell r="J305" t="str">
            <v>拉初</v>
          </cell>
          <cell r="K305">
            <v>46</v>
          </cell>
          <cell r="L305" t="str">
            <v>王友春</v>
          </cell>
          <cell r="M305">
            <v>53</v>
          </cell>
          <cell r="N305" t="str">
            <v>叶小军</v>
          </cell>
          <cell r="O305">
            <v>64</v>
          </cell>
          <cell r="P305" t="str">
            <v>彭桦</v>
          </cell>
        </row>
        <row r="306">
          <cell r="A306" t="str">
            <v>513422200310270321</v>
          </cell>
          <cell r="B306" t="str">
            <v>10</v>
          </cell>
          <cell r="C306" t="str">
            <v>马碧云</v>
          </cell>
          <cell r="D306">
            <v>473</v>
          </cell>
          <cell r="E306">
            <v>92</v>
          </cell>
          <cell r="F306" t="str">
            <v>岳子琦</v>
          </cell>
          <cell r="G306">
            <v>127</v>
          </cell>
          <cell r="H306" t="str">
            <v>刘宗林</v>
          </cell>
          <cell r="I306">
            <v>86</v>
          </cell>
          <cell r="J306" t="str">
            <v>拉初</v>
          </cell>
          <cell r="K306">
            <v>50</v>
          </cell>
          <cell r="L306" t="str">
            <v>王友春</v>
          </cell>
          <cell r="M306">
            <v>61</v>
          </cell>
          <cell r="N306" t="str">
            <v>叶小军</v>
          </cell>
          <cell r="O306">
            <v>57</v>
          </cell>
          <cell r="P306" t="str">
            <v>彭桦</v>
          </cell>
        </row>
        <row r="307">
          <cell r="A307" t="str">
            <v>513422200507103842</v>
          </cell>
          <cell r="B307" t="str">
            <v>11</v>
          </cell>
          <cell r="C307" t="str">
            <v>吴道恩</v>
          </cell>
          <cell r="D307">
            <v>470.5</v>
          </cell>
          <cell r="E307">
            <v>88</v>
          </cell>
          <cell r="F307" t="str">
            <v>易涛</v>
          </cell>
          <cell r="G307">
            <v>134</v>
          </cell>
          <cell r="H307" t="str">
            <v>央宗娜姆</v>
          </cell>
          <cell r="I307">
            <v>94.5</v>
          </cell>
          <cell r="J307" t="str">
            <v>曾佳瑶</v>
          </cell>
          <cell r="K307">
            <v>36</v>
          </cell>
          <cell r="L307" t="str">
            <v>赵建超</v>
          </cell>
          <cell r="M307">
            <v>58</v>
          </cell>
          <cell r="N307" t="str">
            <v>万饶</v>
          </cell>
          <cell r="O307">
            <v>60</v>
          </cell>
          <cell r="P307" t="str">
            <v>张弘</v>
          </cell>
        </row>
        <row r="308">
          <cell r="A308" t="str">
            <v>513422200204061518</v>
          </cell>
          <cell r="B308" t="str">
            <v>9</v>
          </cell>
          <cell r="C308" t="str">
            <v>谭远强</v>
          </cell>
          <cell r="D308">
            <v>468.5</v>
          </cell>
          <cell r="E308">
            <v>78</v>
          </cell>
          <cell r="F308" t="str">
            <v>肖锐</v>
          </cell>
          <cell r="G308">
            <v>124</v>
          </cell>
          <cell r="H308" t="str">
            <v>赵云川</v>
          </cell>
          <cell r="I308">
            <v>81.5</v>
          </cell>
          <cell r="J308" t="str">
            <v>邵辉</v>
          </cell>
          <cell r="K308">
            <v>54</v>
          </cell>
          <cell r="L308" t="str">
            <v>周强</v>
          </cell>
          <cell r="M308">
            <v>65</v>
          </cell>
          <cell r="N308" t="str">
            <v>李荣鑫</v>
          </cell>
          <cell r="O308">
            <v>66</v>
          </cell>
          <cell r="P308" t="str">
            <v>杜建清</v>
          </cell>
        </row>
        <row r="309">
          <cell r="A309" t="str">
            <v>513422200206156414</v>
          </cell>
          <cell r="B309" t="str">
            <v>10</v>
          </cell>
          <cell r="C309" t="str">
            <v>鲁绒次仁</v>
          </cell>
          <cell r="D309">
            <v>466</v>
          </cell>
          <cell r="E309">
            <v>92</v>
          </cell>
          <cell r="F309" t="str">
            <v>岳子琦</v>
          </cell>
          <cell r="G309">
            <v>113</v>
          </cell>
          <cell r="H309" t="str">
            <v>刘宗林</v>
          </cell>
          <cell r="I309">
            <v>88</v>
          </cell>
          <cell r="J309" t="str">
            <v>拉初</v>
          </cell>
          <cell r="K309">
            <v>65</v>
          </cell>
          <cell r="L309" t="str">
            <v>王友春</v>
          </cell>
          <cell r="M309">
            <v>56</v>
          </cell>
          <cell r="N309" t="str">
            <v>叶小军</v>
          </cell>
          <cell r="O309">
            <v>52</v>
          </cell>
          <cell r="P309" t="str">
            <v>彭桦</v>
          </cell>
        </row>
        <row r="310">
          <cell r="A310" t="str">
            <v>513422200210220917</v>
          </cell>
          <cell r="B310" t="str">
            <v>10</v>
          </cell>
          <cell r="C310" t="str">
            <v>陈岗</v>
          </cell>
          <cell r="D310">
            <v>465</v>
          </cell>
          <cell r="E310">
            <v>103</v>
          </cell>
          <cell r="F310" t="str">
            <v>岳子琦</v>
          </cell>
          <cell r="G310">
            <v>129</v>
          </cell>
          <cell r="H310" t="str">
            <v>刘宗林</v>
          </cell>
          <cell r="I310">
            <v>67</v>
          </cell>
          <cell r="J310" t="str">
            <v>拉初</v>
          </cell>
          <cell r="K310">
            <v>45</v>
          </cell>
          <cell r="L310" t="str">
            <v>王友春</v>
          </cell>
          <cell r="M310">
            <v>51</v>
          </cell>
          <cell r="N310" t="str">
            <v>叶小军</v>
          </cell>
          <cell r="O310">
            <v>70</v>
          </cell>
          <cell r="P310" t="str">
            <v>彭桦</v>
          </cell>
        </row>
        <row r="311">
          <cell r="A311" t="str">
            <v>51342220030902502X</v>
          </cell>
          <cell r="B311" t="str">
            <v>9</v>
          </cell>
          <cell r="C311" t="str">
            <v>年吉</v>
          </cell>
          <cell r="D311">
            <v>465</v>
          </cell>
          <cell r="E311">
            <v>83</v>
          </cell>
          <cell r="F311" t="str">
            <v>肖锐</v>
          </cell>
          <cell r="G311">
            <v>115</v>
          </cell>
          <cell r="H311" t="str">
            <v>赵云川</v>
          </cell>
          <cell r="I311">
            <v>104</v>
          </cell>
          <cell r="J311" t="str">
            <v>邵辉</v>
          </cell>
          <cell r="K311">
            <v>57</v>
          </cell>
          <cell r="L311" t="str">
            <v>周强</v>
          </cell>
          <cell r="M311">
            <v>49</v>
          </cell>
          <cell r="N311" t="str">
            <v>李荣鑫</v>
          </cell>
          <cell r="O311">
            <v>57</v>
          </cell>
          <cell r="P311" t="str">
            <v>杜建清</v>
          </cell>
        </row>
        <row r="312">
          <cell r="A312" t="str">
            <v>513422200401205023</v>
          </cell>
          <cell r="B312" t="str">
            <v>9</v>
          </cell>
          <cell r="C312" t="str">
            <v>次里拉木</v>
          </cell>
          <cell r="D312">
            <v>464</v>
          </cell>
          <cell r="E312">
            <v>85</v>
          </cell>
          <cell r="F312" t="str">
            <v>肖锐</v>
          </cell>
          <cell r="G312">
            <v>109</v>
          </cell>
          <cell r="H312" t="str">
            <v>赵云川</v>
          </cell>
          <cell r="I312">
            <v>117</v>
          </cell>
          <cell r="J312" t="str">
            <v>邵辉</v>
          </cell>
          <cell r="K312">
            <v>46</v>
          </cell>
          <cell r="L312" t="str">
            <v>周强</v>
          </cell>
          <cell r="M312">
            <v>51</v>
          </cell>
          <cell r="N312" t="str">
            <v>李荣鑫</v>
          </cell>
          <cell r="O312">
            <v>56</v>
          </cell>
          <cell r="P312" t="str">
            <v>杜建清</v>
          </cell>
        </row>
        <row r="313">
          <cell r="A313" t="str">
            <v>513422200512231531</v>
          </cell>
          <cell r="B313" t="str">
            <v>9</v>
          </cell>
          <cell r="C313" t="str">
            <v>毛顺富</v>
          </cell>
          <cell r="D313">
            <v>463</v>
          </cell>
          <cell r="E313">
            <v>85</v>
          </cell>
          <cell r="F313" t="str">
            <v>肖锐</v>
          </cell>
          <cell r="G313">
            <v>101</v>
          </cell>
          <cell r="H313" t="str">
            <v>赵云川</v>
          </cell>
          <cell r="I313">
            <v>122</v>
          </cell>
          <cell r="J313" t="str">
            <v>邵辉</v>
          </cell>
          <cell r="K313">
            <v>35</v>
          </cell>
          <cell r="L313" t="str">
            <v>周强</v>
          </cell>
          <cell r="M313">
            <v>65</v>
          </cell>
          <cell r="N313" t="str">
            <v>李荣鑫</v>
          </cell>
          <cell r="O313">
            <v>55</v>
          </cell>
          <cell r="P313" t="str">
            <v>杜建清</v>
          </cell>
        </row>
        <row r="314">
          <cell r="A314" t="str">
            <v>513422200301190012</v>
          </cell>
          <cell r="B314" t="str">
            <v>9</v>
          </cell>
          <cell r="C314" t="str">
            <v>马晓宇</v>
          </cell>
          <cell r="D314">
            <v>463</v>
          </cell>
          <cell r="E314">
            <v>92</v>
          </cell>
          <cell r="F314" t="str">
            <v>肖锐</v>
          </cell>
          <cell r="G314">
            <v>126</v>
          </cell>
          <cell r="H314" t="str">
            <v>赵云川</v>
          </cell>
          <cell r="I314">
            <v>58</v>
          </cell>
          <cell r="J314" t="str">
            <v>邵辉</v>
          </cell>
          <cell r="K314">
            <v>73</v>
          </cell>
          <cell r="L314" t="str">
            <v>周强</v>
          </cell>
          <cell r="M314">
            <v>55</v>
          </cell>
          <cell r="N314" t="str">
            <v>李荣鑫</v>
          </cell>
          <cell r="O314">
            <v>59</v>
          </cell>
          <cell r="P314" t="str">
            <v>杜建清</v>
          </cell>
        </row>
        <row r="315">
          <cell r="A315" t="str">
            <v>513422200010102510</v>
          </cell>
          <cell r="B315" t="str">
            <v>7</v>
          </cell>
          <cell r="C315" t="str">
            <v>熊小同</v>
          </cell>
          <cell r="D315">
            <v>463</v>
          </cell>
          <cell r="E315">
            <v>91</v>
          </cell>
          <cell r="F315" t="str">
            <v>肖锐</v>
          </cell>
          <cell r="G315">
            <v>121</v>
          </cell>
          <cell r="H315" t="str">
            <v>李黎明</v>
          </cell>
          <cell r="I315">
            <v>80</v>
          </cell>
          <cell r="J315" t="str">
            <v>兰卡布尺</v>
          </cell>
          <cell r="K315">
            <v>51</v>
          </cell>
          <cell r="L315" t="str">
            <v>赵建超</v>
          </cell>
          <cell r="M315">
            <v>49</v>
          </cell>
          <cell r="N315" t="str">
            <v>宋欣洲</v>
          </cell>
          <cell r="O315">
            <v>71</v>
          </cell>
          <cell r="P315" t="str">
            <v>彭桦</v>
          </cell>
        </row>
        <row r="316">
          <cell r="A316" t="str">
            <v>513422200204160030</v>
          </cell>
          <cell r="B316" t="str">
            <v>11</v>
          </cell>
          <cell r="C316" t="str">
            <v>罗伟</v>
          </cell>
          <cell r="D316">
            <v>462.5</v>
          </cell>
          <cell r="E316">
            <v>99</v>
          </cell>
          <cell r="F316" t="str">
            <v>易涛</v>
          </cell>
          <cell r="G316">
            <v>129</v>
          </cell>
          <cell r="H316" t="str">
            <v>央宗娜姆</v>
          </cell>
          <cell r="I316">
            <v>103.5</v>
          </cell>
          <cell r="J316" t="str">
            <v>曾佳瑶</v>
          </cell>
          <cell r="K316">
            <v>47</v>
          </cell>
          <cell r="L316" t="str">
            <v>赵建超</v>
          </cell>
          <cell r="M316">
            <v>27</v>
          </cell>
          <cell r="N316" t="str">
            <v>万饶</v>
          </cell>
          <cell r="O316">
            <v>57</v>
          </cell>
          <cell r="P316" t="str">
            <v>张弘</v>
          </cell>
        </row>
        <row r="317">
          <cell r="A317" t="str">
            <v>51342220031102291X</v>
          </cell>
          <cell r="B317" t="str">
            <v>6</v>
          </cell>
          <cell r="C317" t="str">
            <v>朱茂发</v>
          </cell>
          <cell r="D317">
            <v>462</v>
          </cell>
          <cell r="E317">
            <v>85</v>
          </cell>
          <cell r="F317" t="str">
            <v>易涛</v>
          </cell>
          <cell r="G317">
            <v>127</v>
          </cell>
          <cell r="H317" t="str">
            <v>央宗娜姆</v>
          </cell>
          <cell r="I317">
            <v>71</v>
          </cell>
          <cell r="J317" t="str">
            <v>兰卡布尺</v>
          </cell>
          <cell r="K317">
            <v>45</v>
          </cell>
          <cell r="L317" t="str">
            <v>周强</v>
          </cell>
          <cell r="M317">
            <v>80</v>
          </cell>
          <cell r="N317" t="str">
            <v>叶小军</v>
          </cell>
          <cell r="O317">
            <v>54</v>
          </cell>
          <cell r="P317" t="str">
            <v>张弘</v>
          </cell>
        </row>
        <row r="318">
          <cell r="A318" t="str">
            <v>513422200305041911</v>
          </cell>
          <cell r="B318" t="str">
            <v>11</v>
          </cell>
          <cell r="C318" t="str">
            <v>伍金富</v>
          </cell>
          <cell r="D318">
            <v>461.5</v>
          </cell>
          <cell r="E318">
            <v>112</v>
          </cell>
          <cell r="F318" t="str">
            <v>易涛</v>
          </cell>
          <cell r="G318">
            <v>112</v>
          </cell>
          <cell r="H318" t="str">
            <v>央宗娜姆</v>
          </cell>
          <cell r="I318">
            <v>83.5</v>
          </cell>
          <cell r="J318" t="str">
            <v>曾佳瑶</v>
          </cell>
          <cell r="K318">
            <v>51</v>
          </cell>
          <cell r="L318" t="str">
            <v>赵建超</v>
          </cell>
          <cell r="M318">
            <v>51</v>
          </cell>
          <cell r="N318" t="str">
            <v>万饶</v>
          </cell>
          <cell r="O318">
            <v>52</v>
          </cell>
          <cell r="P318" t="str">
            <v>张弘</v>
          </cell>
        </row>
        <row r="319">
          <cell r="A319" t="str">
            <v>513422200409282111</v>
          </cell>
          <cell r="B319" t="str">
            <v>11</v>
          </cell>
          <cell r="C319" t="str">
            <v>罗顺军</v>
          </cell>
          <cell r="D319">
            <v>461.5</v>
          </cell>
          <cell r="E319">
            <v>88</v>
          </cell>
          <cell r="F319" t="str">
            <v>易涛</v>
          </cell>
          <cell r="G319">
            <v>103</v>
          </cell>
          <cell r="H319" t="str">
            <v>央宗娜姆</v>
          </cell>
          <cell r="I319">
            <v>97.5</v>
          </cell>
          <cell r="J319" t="str">
            <v>曾佳瑶</v>
          </cell>
          <cell r="K319">
            <v>54</v>
          </cell>
          <cell r="L319" t="str">
            <v>赵建超</v>
          </cell>
          <cell r="M319">
            <v>55</v>
          </cell>
          <cell r="N319" t="str">
            <v>万饶</v>
          </cell>
          <cell r="O319">
            <v>64</v>
          </cell>
          <cell r="P319" t="str">
            <v>张弘</v>
          </cell>
        </row>
        <row r="320">
          <cell r="A320" t="str">
            <v>513422200007142116</v>
          </cell>
          <cell r="B320" t="str">
            <v>11</v>
          </cell>
          <cell r="C320" t="str">
            <v>马伍呷</v>
          </cell>
          <cell r="D320">
            <v>461</v>
          </cell>
          <cell r="E320">
            <v>92</v>
          </cell>
          <cell r="F320" t="str">
            <v>易涛</v>
          </cell>
          <cell r="G320">
            <v>124</v>
          </cell>
          <cell r="H320" t="str">
            <v>央宗娜姆</v>
          </cell>
          <cell r="I320">
            <v>94</v>
          </cell>
          <cell r="J320" t="str">
            <v>曾佳瑶</v>
          </cell>
          <cell r="K320">
            <v>55</v>
          </cell>
          <cell r="L320" t="str">
            <v>赵建超</v>
          </cell>
          <cell r="M320">
            <v>36</v>
          </cell>
          <cell r="N320" t="str">
            <v>万饶</v>
          </cell>
          <cell r="O320">
            <v>60</v>
          </cell>
          <cell r="P320" t="str">
            <v>张弘</v>
          </cell>
        </row>
        <row r="321">
          <cell r="A321" t="str">
            <v>513422200307260018</v>
          </cell>
          <cell r="B321" t="str">
            <v>10</v>
          </cell>
          <cell r="C321" t="str">
            <v>偏初益西</v>
          </cell>
          <cell r="D321">
            <v>461</v>
          </cell>
          <cell r="E321">
            <v>94</v>
          </cell>
          <cell r="F321" t="str">
            <v>岳子琦</v>
          </cell>
          <cell r="G321">
            <v>133</v>
          </cell>
          <cell r="H321" t="str">
            <v>刘宗林</v>
          </cell>
          <cell r="I321">
            <v>63</v>
          </cell>
          <cell r="J321" t="str">
            <v>拉初</v>
          </cell>
          <cell r="K321">
            <v>49</v>
          </cell>
          <cell r="L321" t="str">
            <v>王友春</v>
          </cell>
          <cell r="M321">
            <v>55</v>
          </cell>
          <cell r="N321" t="str">
            <v>叶小军</v>
          </cell>
          <cell r="O321">
            <v>67</v>
          </cell>
          <cell r="P321" t="str">
            <v>彭桦</v>
          </cell>
        </row>
        <row r="322">
          <cell r="A322" t="str">
            <v>513422200102092129</v>
          </cell>
          <cell r="B322" t="str">
            <v>11</v>
          </cell>
          <cell r="C322" t="str">
            <v>吕少英</v>
          </cell>
          <cell r="D322">
            <v>460</v>
          </cell>
          <cell r="E322">
            <v>80</v>
          </cell>
          <cell r="F322" t="str">
            <v>易涛</v>
          </cell>
          <cell r="G322">
            <v>124</v>
          </cell>
          <cell r="H322" t="str">
            <v>央宗娜姆</v>
          </cell>
          <cell r="I322">
            <v>106</v>
          </cell>
          <cell r="J322" t="str">
            <v>曾佳瑶</v>
          </cell>
          <cell r="K322">
            <v>39</v>
          </cell>
          <cell r="L322" t="str">
            <v>赵建超</v>
          </cell>
          <cell r="M322">
            <v>42</v>
          </cell>
          <cell r="N322" t="str">
            <v>万饶</v>
          </cell>
          <cell r="O322">
            <v>69</v>
          </cell>
          <cell r="P322" t="str">
            <v>张弘</v>
          </cell>
        </row>
        <row r="323">
          <cell r="A323" t="str">
            <v>513422200301032321</v>
          </cell>
          <cell r="B323" t="str">
            <v>11</v>
          </cell>
          <cell r="C323" t="str">
            <v>吴章林</v>
          </cell>
          <cell r="D323">
            <v>458</v>
          </cell>
          <cell r="E323">
            <v>85</v>
          </cell>
          <cell r="F323" t="str">
            <v>易涛</v>
          </cell>
          <cell r="G323">
            <v>125</v>
          </cell>
          <cell r="H323" t="str">
            <v>央宗娜姆</v>
          </cell>
          <cell r="I323">
            <v>97</v>
          </cell>
          <cell r="J323" t="str">
            <v>曾佳瑶</v>
          </cell>
          <cell r="K323">
            <v>47</v>
          </cell>
          <cell r="L323" t="str">
            <v>赵建超</v>
          </cell>
          <cell r="M323">
            <v>45</v>
          </cell>
          <cell r="N323" t="str">
            <v>万饶</v>
          </cell>
          <cell r="O323">
            <v>59</v>
          </cell>
          <cell r="P323" t="str">
            <v>张弘</v>
          </cell>
        </row>
        <row r="324">
          <cell r="A324" t="str">
            <v>513422200201051517</v>
          </cell>
          <cell r="B324" t="str">
            <v>11</v>
          </cell>
          <cell r="C324" t="str">
            <v>吉歪哈</v>
          </cell>
          <cell r="D324">
            <v>457</v>
          </cell>
          <cell r="E324">
            <v>92</v>
          </cell>
          <cell r="F324" t="str">
            <v>易涛</v>
          </cell>
          <cell r="G324">
            <v>123</v>
          </cell>
          <cell r="H324" t="str">
            <v>央宗娜姆</v>
          </cell>
          <cell r="I324">
            <v>92</v>
          </cell>
          <cell r="J324" t="str">
            <v>曾佳瑶</v>
          </cell>
          <cell r="K324">
            <v>39</v>
          </cell>
          <cell r="L324" t="str">
            <v>赵建超</v>
          </cell>
          <cell r="M324">
            <v>50</v>
          </cell>
          <cell r="N324" t="str">
            <v>万饶</v>
          </cell>
          <cell r="O324">
            <v>61</v>
          </cell>
          <cell r="P324" t="str">
            <v>张弘</v>
          </cell>
        </row>
        <row r="325">
          <cell r="A325" t="str">
            <v>513422200212280016</v>
          </cell>
          <cell r="B325" t="str">
            <v>9</v>
          </cell>
          <cell r="C325" t="str">
            <v>吕你色</v>
          </cell>
          <cell r="D325">
            <v>455</v>
          </cell>
          <cell r="E325">
            <v>79</v>
          </cell>
          <cell r="F325" t="str">
            <v>肖锐</v>
          </cell>
          <cell r="G325">
            <v>125</v>
          </cell>
          <cell r="H325" t="str">
            <v>赵云川</v>
          </cell>
          <cell r="I325">
            <v>92</v>
          </cell>
          <cell r="J325" t="str">
            <v>邵辉</v>
          </cell>
          <cell r="K325">
            <v>54</v>
          </cell>
          <cell r="L325" t="str">
            <v>周强</v>
          </cell>
          <cell r="M325">
            <v>55</v>
          </cell>
          <cell r="N325" t="str">
            <v>李荣鑫</v>
          </cell>
          <cell r="O325">
            <v>50</v>
          </cell>
          <cell r="P325" t="str">
            <v>杜建清</v>
          </cell>
        </row>
        <row r="326">
          <cell r="A326" t="str">
            <v>513422200301150029</v>
          </cell>
          <cell r="B326" t="str">
            <v>11</v>
          </cell>
          <cell r="C326" t="str">
            <v>吕小燕</v>
          </cell>
          <cell r="D326">
            <v>454.5</v>
          </cell>
          <cell r="E326">
            <v>85</v>
          </cell>
          <cell r="F326" t="str">
            <v>易涛</v>
          </cell>
          <cell r="G326">
            <v>107</v>
          </cell>
          <cell r="H326" t="str">
            <v>央宗娜姆</v>
          </cell>
          <cell r="I326">
            <v>103.5</v>
          </cell>
          <cell r="J326" t="str">
            <v>曾佳瑶</v>
          </cell>
          <cell r="K326">
            <v>52</v>
          </cell>
          <cell r="L326" t="str">
            <v>赵建超</v>
          </cell>
          <cell r="M326">
            <v>52</v>
          </cell>
          <cell r="N326" t="str">
            <v>万饶</v>
          </cell>
          <cell r="O326">
            <v>55</v>
          </cell>
          <cell r="P326" t="str">
            <v>张弘</v>
          </cell>
        </row>
        <row r="327">
          <cell r="A327" t="str">
            <v>513422200409086620</v>
          </cell>
          <cell r="B327" t="str">
            <v>9</v>
          </cell>
          <cell r="C327" t="str">
            <v>杜吉欢</v>
          </cell>
          <cell r="D327">
            <v>454.5</v>
          </cell>
          <cell r="E327">
            <v>91</v>
          </cell>
          <cell r="F327" t="str">
            <v>肖锐</v>
          </cell>
          <cell r="G327">
            <v>114</v>
          </cell>
          <cell r="H327" t="str">
            <v>赵云川</v>
          </cell>
          <cell r="I327">
            <v>97.5</v>
          </cell>
          <cell r="J327" t="str">
            <v>邵辉</v>
          </cell>
          <cell r="K327">
            <v>37</v>
          </cell>
          <cell r="L327" t="str">
            <v>周强</v>
          </cell>
          <cell r="M327">
            <v>59</v>
          </cell>
          <cell r="N327" t="str">
            <v>李荣鑫</v>
          </cell>
          <cell r="O327">
            <v>56</v>
          </cell>
          <cell r="P327" t="str">
            <v>杜建清</v>
          </cell>
        </row>
        <row r="328">
          <cell r="A328" t="str">
            <v>513422200208132117</v>
          </cell>
          <cell r="B328" t="str">
            <v>9</v>
          </cell>
          <cell r="C328" t="str">
            <v>胡发兵</v>
          </cell>
          <cell r="D328">
            <v>453</v>
          </cell>
          <cell r="E328">
            <v>90</v>
          </cell>
          <cell r="F328" t="str">
            <v>肖锐</v>
          </cell>
          <cell r="G328">
            <v>118</v>
          </cell>
          <cell r="H328" t="str">
            <v>赵云川</v>
          </cell>
          <cell r="I328">
            <v>56</v>
          </cell>
          <cell r="J328" t="str">
            <v>邵辉</v>
          </cell>
          <cell r="K328">
            <v>53</v>
          </cell>
          <cell r="L328" t="str">
            <v>周强</v>
          </cell>
          <cell r="M328">
            <v>61</v>
          </cell>
          <cell r="N328" t="str">
            <v>李荣鑫</v>
          </cell>
          <cell r="O328">
            <v>75</v>
          </cell>
          <cell r="P328" t="str">
            <v>杜建清</v>
          </cell>
        </row>
        <row r="329">
          <cell r="A329" t="str">
            <v>513422200304065014</v>
          </cell>
          <cell r="B329" t="str">
            <v>9</v>
          </cell>
          <cell r="C329" t="str">
            <v>甲阿塔</v>
          </cell>
          <cell r="D329">
            <v>453</v>
          </cell>
          <cell r="E329">
            <v>88</v>
          </cell>
          <cell r="F329" t="str">
            <v>肖锐</v>
          </cell>
          <cell r="G329">
            <v>122</v>
          </cell>
          <cell r="H329" t="str">
            <v>赵云川</v>
          </cell>
          <cell r="I329">
            <v>61</v>
          </cell>
          <cell r="J329" t="str">
            <v>邵辉</v>
          </cell>
          <cell r="K329">
            <v>58</v>
          </cell>
          <cell r="L329" t="str">
            <v>周强</v>
          </cell>
          <cell r="M329">
            <v>65</v>
          </cell>
          <cell r="N329" t="str">
            <v>李荣鑫</v>
          </cell>
          <cell r="O329">
            <v>59</v>
          </cell>
          <cell r="P329" t="str">
            <v>杜建清</v>
          </cell>
        </row>
        <row r="330">
          <cell r="A330" t="str">
            <v>513422200210084812</v>
          </cell>
          <cell r="B330" t="str">
            <v>6</v>
          </cell>
          <cell r="C330" t="str">
            <v>鲁绒查理</v>
          </cell>
          <cell r="D330">
            <v>451.5</v>
          </cell>
          <cell r="E330">
            <v>86</v>
          </cell>
          <cell r="F330" t="str">
            <v>易涛</v>
          </cell>
          <cell r="G330">
            <v>116</v>
          </cell>
          <cell r="H330" t="str">
            <v>央宗娜姆</v>
          </cell>
          <cell r="I330">
            <v>76.5</v>
          </cell>
          <cell r="J330" t="str">
            <v>兰卡布尺</v>
          </cell>
          <cell r="K330">
            <v>49</v>
          </cell>
          <cell r="L330" t="str">
            <v>周强</v>
          </cell>
          <cell r="M330">
            <v>67</v>
          </cell>
          <cell r="N330" t="str">
            <v>叶小军</v>
          </cell>
          <cell r="O330">
            <v>57</v>
          </cell>
          <cell r="P330" t="str">
            <v>张弘</v>
          </cell>
        </row>
        <row r="331">
          <cell r="A331" t="str">
            <v>513422200304043421</v>
          </cell>
          <cell r="B331" t="str">
            <v>10</v>
          </cell>
          <cell r="C331" t="str">
            <v>玎曾卓玛</v>
          </cell>
          <cell r="D331">
            <v>450.5</v>
          </cell>
          <cell r="E331">
            <v>107</v>
          </cell>
          <cell r="F331" t="str">
            <v>岳子琦</v>
          </cell>
          <cell r="G331">
            <v>76</v>
          </cell>
          <cell r="H331" t="str">
            <v>刘宗林</v>
          </cell>
          <cell r="I331">
            <v>103.5</v>
          </cell>
          <cell r="J331" t="str">
            <v>拉初</v>
          </cell>
          <cell r="K331">
            <v>39</v>
          </cell>
          <cell r="L331" t="str">
            <v>王友春</v>
          </cell>
          <cell r="M331">
            <v>66</v>
          </cell>
          <cell r="N331" t="str">
            <v>叶小军</v>
          </cell>
          <cell r="O331">
            <v>59</v>
          </cell>
          <cell r="P331" t="str">
            <v>彭桦</v>
          </cell>
        </row>
        <row r="332">
          <cell r="A332" t="str">
            <v>513422200404140026</v>
          </cell>
          <cell r="B332" t="str">
            <v>11</v>
          </cell>
          <cell r="C332" t="str">
            <v>马跃玲</v>
          </cell>
          <cell r="D332">
            <v>450</v>
          </cell>
          <cell r="E332">
            <v>89</v>
          </cell>
          <cell r="F332" t="str">
            <v>易涛</v>
          </cell>
          <cell r="G332">
            <v>132</v>
          </cell>
          <cell r="H332" t="str">
            <v>央宗娜姆</v>
          </cell>
          <cell r="I332">
            <v>99</v>
          </cell>
          <cell r="J332" t="str">
            <v>曾佳瑶</v>
          </cell>
          <cell r="K332">
            <v>39</v>
          </cell>
          <cell r="L332" t="str">
            <v>赵建超</v>
          </cell>
          <cell r="M332">
            <v>35</v>
          </cell>
          <cell r="N332" t="str">
            <v>万饶</v>
          </cell>
          <cell r="O332">
            <v>56</v>
          </cell>
          <cell r="P332" t="str">
            <v>张弘</v>
          </cell>
        </row>
        <row r="333">
          <cell r="A333" t="str">
            <v>513422200402070722</v>
          </cell>
          <cell r="B333" t="str">
            <v>11</v>
          </cell>
          <cell r="C333" t="str">
            <v>汪岚</v>
          </cell>
          <cell r="D333">
            <v>450</v>
          </cell>
          <cell r="E333">
            <v>90</v>
          </cell>
          <cell r="F333" t="str">
            <v>易涛</v>
          </cell>
          <cell r="G333">
            <v>113</v>
          </cell>
          <cell r="H333" t="str">
            <v>央宗娜姆</v>
          </cell>
          <cell r="I333">
            <v>95</v>
          </cell>
          <cell r="J333" t="str">
            <v>曾佳瑶</v>
          </cell>
          <cell r="K333">
            <v>46</v>
          </cell>
          <cell r="L333" t="str">
            <v>赵建超</v>
          </cell>
          <cell r="M333">
            <v>47</v>
          </cell>
          <cell r="N333" t="str">
            <v>万饶</v>
          </cell>
          <cell r="O333">
            <v>59</v>
          </cell>
          <cell r="P333" t="str">
            <v>张弘</v>
          </cell>
        </row>
        <row r="334">
          <cell r="A334" t="str">
            <v>513422200409060922</v>
          </cell>
          <cell r="B334" t="str">
            <v>10</v>
          </cell>
          <cell r="C334" t="str">
            <v>达瓦央宗</v>
          </cell>
          <cell r="D334">
            <v>447.5</v>
          </cell>
          <cell r="E334">
            <v>103</v>
          </cell>
          <cell r="F334" t="str">
            <v>岳子琦</v>
          </cell>
          <cell r="G334">
            <v>86</v>
          </cell>
          <cell r="H334" t="str">
            <v>刘宗林</v>
          </cell>
          <cell r="I334">
            <v>106.5</v>
          </cell>
          <cell r="J334" t="str">
            <v>拉初</v>
          </cell>
          <cell r="K334">
            <v>38</v>
          </cell>
          <cell r="L334" t="str">
            <v>王友春</v>
          </cell>
          <cell r="M334">
            <v>45</v>
          </cell>
          <cell r="N334" t="str">
            <v>叶小军</v>
          </cell>
          <cell r="O334">
            <v>69</v>
          </cell>
          <cell r="P334" t="str">
            <v>彭桦</v>
          </cell>
        </row>
        <row r="335">
          <cell r="A335" t="str">
            <v>513422200001181114</v>
          </cell>
          <cell r="B335" t="str">
            <v>8</v>
          </cell>
          <cell r="C335" t="str">
            <v>吕尔地</v>
          </cell>
          <cell r="D335">
            <v>447</v>
          </cell>
          <cell r="E335">
            <v>84</v>
          </cell>
          <cell r="F335" t="str">
            <v>岳子琦</v>
          </cell>
          <cell r="G335">
            <v>107</v>
          </cell>
          <cell r="H335" t="str">
            <v>李黎明</v>
          </cell>
          <cell r="I335">
            <v>87</v>
          </cell>
          <cell r="J335" t="str">
            <v>曾佳瑶</v>
          </cell>
          <cell r="K335">
            <v>63</v>
          </cell>
          <cell r="L335" t="str">
            <v>王友春</v>
          </cell>
          <cell r="M335">
            <v>58</v>
          </cell>
          <cell r="N335" t="str">
            <v>万饶</v>
          </cell>
          <cell r="O335">
            <v>48</v>
          </cell>
          <cell r="P335" t="str">
            <v>彭桦</v>
          </cell>
        </row>
        <row r="336">
          <cell r="A336" t="str">
            <v>513422200211271329</v>
          </cell>
          <cell r="B336" t="str">
            <v>11</v>
          </cell>
          <cell r="C336" t="str">
            <v>马红英</v>
          </cell>
          <cell r="D336">
            <v>446.5</v>
          </cell>
          <cell r="E336">
            <v>100</v>
          </cell>
          <cell r="F336" t="str">
            <v>易涛</v>
          </cell>
          <cell r="G336">
            <v>112</v>
          </cell>
          <cell r="H336" t="str">
            <v>央宗娜姆</v>
          </cell>
          <cell r="I336">
            <v>104.5</v>
          </cell>
          <cell r="J336" t="str">
            <v>曾佳瑶</v>
          </cell>
          <cell r="K336">
            <v>33</v>
          </cell>
          <cell r="L336" t="str">
            <v>赵建超</v>
          </cell>
          <cell r="M336">
            <v>41</v>
          </cell>
          <cell r="N336" t="str">
            <v>万饶</v>
          </cell>
          <cell r="O336">
            <v>56</v>
          </cell>
          <cell r="P336" t="str">
            <v>张弘</v>
          </cell>
        </row>
        <row r="337">
          <cell r="A337" t="str">
            <v>513422200402092518</v>
          </cell>
          <cell r="B337" t="str">
            <v>6</v>
          </cell>
          <cell r="C337" t="str">
            <v>伍小兵</v>
          </cell>
          <cell r="D337">
            <v>445.5</v>
          </cell>
          <cell r="E337">
            <v>86</v>
          </cell>
          <cell r="F337" t="str">
            <v>易涛</v>
          </cell>
          <cell r="G337">
            <v>110</v>
          </cell>
          <cell r="H337" t="str">
            <v>央宗娜姆</v>
          </cell>
          <cell r="I337">
            <v>52.5</v>
          </cell>
          <cell r="J337" t="str">
            <v>兰卡布尺</v>
          </cell>
          <cell r="K337">
            <v>61</v>
          </cell>
          <cell r="L337" t="str">
            <v>周强</v>
          </cell>
          <cell r="M337">
            <v>78</v>
          </cell>
          <cell r="N337" t="str">
            <v>叶小军</v>
          </cell>
          <cell r="O337">
            <v>58</v>
          </cell>
          <cell r="P337" t="str">
            <v>张弘</v>
          </cell>
        </row>
        <row r="338">
          <cell r="A338" t="str">
            <v>513422200306203628</v>
          </cell>
          <cell r="B338" t="str">
            <v>10</v>
          </cell>
          <cell r="C338" t="str">
            <v>吴进芹</v>
          </cell>
          <cell r="D338">
            <v>445</v>
          </cell>
          <cell r="E338">
            <v>91</v>
          </cell>
          <cell r="F338" t="str">
            <v>岳子琦</v>
          </cell>
          <cell r="G338">
            <v>90</v>
          </cell>
          <cell r="H338" t="str">
            <v>刘宗林</v>
          </cell>
          <cell r="I338">
            <v>102</v>
          </cell>
          <cell r="J338" t="str">
            <v>拉初</v>
          </cell>
          <cell r="K338">
            <v>44</v>
          </cell>
          <cell r="L338" t="str">
            <v>王友春</v>
          </cell>
          <cell r="M338">
            <v>54</v>
          </cell>
          <cell r="N338" t="str">
            <v>叶小军</v>
          </cell>
          <cell r="O338">
            <v>64</v>
          </cell>
          <cell r="P338" t="str">
            <v>彭桦</v>
          </cell>
        </row>
        <row r="339">
          <cell r="A339" t="str">
            <v>513422200210050313</v>
          </cell>
          <cell r="B339" t="str">
            <v>9</v>
          </cell>
          <cell r="C339" t="str">
            <v>张安宇</v>
          </cell>
          <cell r="D339">
            <v>444.5</v>
          </cell>
          <cell r="E339">
            <v>90</v>
          </cell>
          <cell r="F339" t="str">
            <v>肖锐</v>
          </cell>
          <cell r="G339">
            <v>88</v>
          </cell>
          <cell r="H339" t="str">
            <v>赵云川</v>
          </cell>
          <cell r="I339">
            <v>71.5</v>
          </cell>
          <cell r="J339" t="str">
            <v>邵辉</v>
          </cell>
          <cell r="K339">
            <v>57</v>
          </cell>
          <cell r="L339" t="str">
            <v>周强</v>
          </cell>
          <cell r="M339">
            <v>69</v>
          </cell>
          <cell r="N339" t="str">
            <v>李荣鑫</v>
          </cell>
          <cell r="O339">
            <v>69</v>
          </cell>
          <cell r="P339" t="str">
            <v>杜建清</v>
          </cell>
        </row>
        <row r="340">
          <cell r="A340" t="str">
            <v>513422200310050919</v>
          </cell>
          <cell r="B340" t="str">
            <v>10</v>
          </cell>
          <cell r="C340" t="str">
            <v>谭金卓</v>
          </cell>
          <cell r="D340">
            <v>442.5</v>
          </cell>
          <cell r="E340">
            <v>95</v>
          </cell>
          <cell r="F340" t="str">
            <v>岳子琦</v>
          </cell>
          <cell r="G340">
            <v>122</v>
          </cell>
          <cell r="H340" t="str">
            <v>刘宗林</v>
          </cell>
          <cell r="I340">
            <v>58.5</v>
          </cell>
          <cell r="J340" t="str">
            <v>拉初</v>
          </cell>
          <cell r="K340">
            <v>54</v>
          </cell>
          <cell r="L340" t="str">
            <v>王友春</v>
          </cell>
          <cell r="M340">
            <v>51</v>
          </cell>
          <cell r="N340" t="str">
            <v>叶小军</v>
          </cell>
          <cell r="O340">
            <v>62</v>
          </cell>
          <cell r="P340" t="str">
            <v>彭桦</v>
          </cell>
        </row>
        <row r="341">
          <cell r="A341" t="str">
            <v>513422200510011519</v>
          </cell>
          <cell r="B341" t="str">
            <v>7</v>
          </cell>
          <cell r="C341" t="str">
            <v>李林慧</v>
          </cell>
          <cell r="D341">
            <v>441</v>
          </cell>
          <cell r="E341">
            <v>84</v>
          </cell>
          <cell r="F341" t="str">
            <v>肖锐</v>
          </cell>
          <cell r="G341">
            <v>116</v>
          </cell>
          <cell r="H341" t="str">
            <v>李黎明</v>
          </cell>
          <cell r="I341">
            <v>48</v>
          </cell>
          <cell r="J341" t="str">
            <v>兰卡布尺</v>
          </cell>
          <cell r="K341">
            <v>50</v>
          </cell>
          <cell r="L341" t="str">
            <v>赵建超</v>
          </cell>
          <cell r="M341">
            <v>72</v>
          </cell>
          <cell r="N341" t="str">
            <v>宋欣洲</v>
          </cell>
          <cell r="O341">
            <v>71</v>
          </cell>
          <cell r="P341" t="str">
            <v>彭桦</v>
          </cell>
        </row>
        <row r="342">
          <cell r="A342" t="str">
            <v>513422200311082728</v>
          </cell>
          <cell r="B342" t="str">
            <v>9</v>
          </cell>
          <cell r="C342" t="str">
            <v>格桑拉初</v>
          </cell>
          <cell r="D342">
            <v>441</v>
          </cell>
          <cell r="E342">
            <v>102</v>
          </cell>
          <cell r="F342" t="str">
            <v>肖锐</v>
          </cell>
          <cell r="G342">
            <v>88</v>
          </cell>
          <cell r="H342" t="str">
            <v>赵云川</v>
          </cell>
          <cell r="I342">
            <v>87</v>
          </cell>
          <cell r="J342" t="str">
            <v>邵辉</v>
          </cell>
          <cell r="K342">
            <v>40</v>
          </cell>
          <cell r="L342" t="str">
            <v>周强</v>
          </cell>
          <cell r="M342">
            <v>62</v>
          </cell>
          <cell r="N342" t="str">
            <v>李荣鑫</v>
          </cell>
          <cell r="O342">
            <v>62</v>
          </cell>
          <cell r="P342" t="str">
            <v>杜建清</v>
          </cell>
        </row>
        <row r="343">
          <cell r="A343" t="str">
            <v>513422200303172512</v>
          </cell>
          <cell r="B343" t="str">
            <v>9</v>
          </cell>
          <cell r="C343" t="str">
            <v>伍金龙</v>
          </cell>
          <cell r="D343">
            <v>438</v>
          </cell>
          <cell r="E343">
            <v>85</v>
          </cell>
          <cell r="F343" t="str">
            <v>肖锐</v>
          </cell>
          <cell r="G343">
            <v>122</v>
          </cell>
          <cell r="H343" t="str">
            <v>赵云川</v>
          </cell>
          <cell r="I343">
            <v>71</v>
          </cell>
          <cell r="J343" t="str">
            <v>邵辉</v>
          </cell>
          <cell r="K343">
            <v>53</v>
          </cell>
          <cell r="L343" t="str">
            <v>周强</v>
          </cell>
          <cell r="M343">
            <v>53</v>
          </cell>
          <cell r="N343" t="str">
            <v>李荣鑫</v>
          </cell>
          <cell r="O343">
            <v>54</v>
          </cell>
          <cell r="P343" t="str">
            <v>杜建清</v>
          </cell>
        </row>
        <row r="344">
          <cell r="A344" t="str">
            <v>513422200302232122</v>
          </cell>
          <cell r="B344" t="str">
            <v>11</v>
          </cell>
          <cell r="C344" t="str">
            <v>杨勇珍</v>
          </cell>
          <cell r="D344">
            <v>437</v>
          </cell>
          <cell r="E344">
            <v>93</v>
          </cell>
          <cell r="F344" t="str">
            <v>易涛</v>
          </cell>
          <cell r="G344">
            <v>123</v>
          </cell>
          <cell r="H344" t="str">
            <v>央宗娜姆</v>
          </cell>
          <cell r="I344">
            <v>70</v>
          </cell>
          <cell r="J344" t="str">
            <v>曾佳瑶</v>
          </cell>
          <cell r="K344">
            <v>43</v>
          </cell>
          <cell r="L344" t="str">
            <v>赵建超</v>
          </cell>
          <cell r="M344">
            <v>41</v>
          </cell>
          <cell r="N344" t="str">
            <v>万饶</v>
          </cell>
          <cell r="O344">
            <v>67</v>
          </cell>
          <cell r="P344" t="str">
            <v>张弘</v>
          </cell>
        </row>
        <row r="345">
          <cell r="A345" t="str">
            <v>513422200402106625</v>
          </cell>
          <cell r="B345" t="str">
            <v>10</v>
          </cell>
          <cell r="C345" t="str">
            <v>杜吉香</v>
          </cell>
          <cell r="D345">
            <v>436.5</v>
          </cell>
          <cell r="E345">
            <v>100</v>
          </cell>
          <cell r="F345" t="str">
            <v>岳子琦</v>
          </cell>
          <cell r="G345">
            <v>83</v>
          </cell>
          <cell r="H345" t="str">
            <v>刘宗林</v>
          </cell>
          <cell r="I345">
            <v>88.5</v>
          </cell>
          <cell r="J345" t="str">
            <v>拉初</v>
          </cell>
          <cell r="K345">
            <v>39</v>
          </cell>
          <cell r="L345" t="str">
            <v>王友春</v>
          </cell>
          <cell r="M345">
            <v>60</v>
          </cell>
          <cell r="N345" t="str">
            <v>叶小军</v>
          </cell>
          <cell r="O345">
            <v>66</v>
          </cell>
          <cell r="P345" t="str">
            <v>彭桦</v>
          </cell>
        </row>
        <row r="346">
          <cell r="A346" t="str">
            <v>513422200001237026</v>
          </cell>
          <cell r="B346" t="str">
            <v>10</v>
          </cell>
          <cell r="C346" t="str">
            <v>苏朗拉宗</v>
          </cell>
          <cell r="D346">
            <v>436.5</v>
          </cell>
          <cell r="E346">
            <v>90</v>
          </cell>
          <cell r="F346" t="str">
            <v>岳子琦</v>
          </cell>
          <cell r="G346">
            <v>92</v>
          </cell>
          <cell r="H346" t="str">
            <v>刘宗林</v>
          </cell>
          <cell r="I346">
            <v>93.5</v>
          </cell>
          <cell r="J346" t="str">
            <v>拉初</v>
          </cell>
          <cell r="K346">
            <v>45</v>
          </cell>
          <cell r="L346" t="str">
            <v>王友春</v>
          </cell>
          <cell r="M346">
            <v>59</v>
          </cell>
          <cell r="N346" t="str">
            <v>叶小军</v>
          </cell>
          <cell r="O346">
            <v>57</v>
          </cell>
          <cell r="P346" t="str">
            <v>彭桦</v>
          </cell>
        </row>
        <row r="347">
          <cell r="A347" t="str">
            <v>513422200501056619</v>
          </cell>
          <cell r="B347" t="str">
            <v>10</v>
          </cell>
          <cell r="C347" t="str">
            <v>韩永康</v>
          </cell>
          <cell r="D347">
            <v>436</v>
          </cell>
          <cell r="E347">
            <v>105</v>
          </cell>
          <cell r="F347" t="str">
            <v>岳子琦</v>
          </cell>
          <cell r="G347">
            <v>104</v>
          </cell>
          <cell r="H347" t="str">
            <v>刘宗林</v>
          </cell>
          <cell r="I347">
            <v>78</v>
          </cell>
          <cell r="J347" t="str">
            <v>拉初</v>
          </cell>
          <cell r="K347">
            <v>38</v>
          </cell>
          <cell r="L347" t="str">
            <v>王友春</v>
          </cell>
          <cell r="M347">
            <v>52</v>
          </cell>
          <cell r="N347" t="str">
            <v>叶小军</v>
          </cell>
          <cell r="O347">
            <v>59</v>
          </cell>
          <cell r="P347" t="str">
            <v>彭桦</v>
          </cell>
        </row>
        <row r="348">
          <cell r="A348" t="str">
            <v>513422200302070311</v>
          </cell>
          <cell r="B348" t="str">
            <v>10</v>
          </cell>
          <cell r="C348" t="str">
            <v>张杰</v>
          </cell>
          <cell r="D348">
            <v>436</v>
          </cell>
          <cell r="E348">
            <v>104</v>
          </cell>
          <cell r="F348" t="str">
            <v>岳子琦</v>
          </cell>
          <cell r="G348">
            <v>82</v>
          </cell>
          <cell r="H348" t="str">
            <v>刘宗林</v>
          </cell>
          <cell r="I348">
            <v>73</v>
          </cell>
          <cell r="J348" t="str">
            <v>拉初</v>
          </cell>
          <cell r="K348">
            <v>55</v>
          </cell>
          <cell r="L348" t="str">
            <v>王友春</v>
          </cell>
          <cell r="M348">
            <v>47</v>
          </cell>
          <cell r="N348" t="str">
            <v>叶小军</v>
          </cell>
          <cell r="O348">
            <v>75</v>
          </cell>
          <cell r="P348" t="str">
            <v>彭桦</v>
          </cell>
        </row>
        <row r="349">
          <cell r="A349" t="str">
            <v>513422200405291918</v>
          </cell>
          <cell r="B349" t="str">
            <v>9</v>
          </cell>
          <cell r="C349" t="str">
            <v>李浩星</v>
          </cell>
          <cell r="D349">
            <v>435.5</v>
          </cell>
          <cell r="E349">
            <v>91</v>
          </cell>
          <cell r="F349" t="str">
            <v>肖锐</v>
          </cell>
          <cell r="G349">
            <v>123</v>
          </cell>
          <cell r="H349" t="str">
            <v>赵云川</v>
          </cell>
          <cell r="I349">
            <v>55.5</v>
          </cell>
          <cell r="J349" t="str">
            <v>邵辉</v>
          </cell>
          <cell r="K349">
            <v>63</v>
          </cell>
          <cell r="L349" t="str">
            <v>周强</v>
          </cell>
          <cell r="M349">
            <v>49</v>
          </cell>
          <cell r="N349" t="str">
            <v>李荣鑫</v>
          </cell>
          <cell r="O349">
            <v>54</v>
          </cell>
          <cell r="P349" t="str">
            <v>杜建清</v>
          </cell>
        </row>
        <row r="350">
          <cell r="A350" t="str">
            <v>513422200510016213</v>
          </cell>
          <cell r="B350" t="str">
            <v>9</v>
          </cell>
          <cell r="C350" t="str">
            <v>兰习志</v>
          </cell>
          <cell r="D350">
            <v>434.5</v>
          </cell>
          <cell r="E350">
            <v>82</v>
          </cell>
          <cell r="F350" t="str">
            <v>肖锐</v>
          </cell>
          <cell r="G350">
            <v>104</v>
          </cell>
          <cell r="H350" t="str">
            <v>赵云川</v>
          </cell>
          <cell r="I350">
            <v>67.5</v>
          </cell>
          <cell r="J350" t="str">
            <v>邵辉</v>
          </cell>
          <cell r="K350">
            <v>45</v>
          </cell>
          <cell r="L350" t="str">
            <v>周强</v>
          </cell>
          <cell r="M350">
            <v>68</v>
          </cell>
          <cell r="N350" t="str">
            <v>李荣鑫</v>
          </cell>
          <cell r="O350">
            <v>68</v>
          </cell>
          <cell r="P350" t="str">
            <v>杜建清</v>
          </cell>
        </row>
        <row r="351">
          <cell r="A351" t="str">
            <v>513422200303210021</v>
          </cell>
          <cell r="B351" t="str">
            <v>9</v>
          </cell>
          <cell r="C351" t="str">
            <v>马云云</v>
          </cell>
          <cell r="D351">
            <v>434</v>
          </cell>
          <cell r="E351">
            <v>97</v>
          </cell>
          <cell r="F351" t="str">
            <v>肖锐</v>
          </cell>
          <cell r="G351">
            <v>114</v>
          </cell>
          <cell r="H351" t="str">
            <v>赵云川</v>
          </cell>
          <cell r="I351">
            <v>95</v>
          </cell>
          <cell r="J351" t="str">
            <v>邵辉</v>
          </cell>
          <cell r="K351">
            <v>24</v>
          </cell>
          <cell r="L351" t="str">
            <v>周强</v>
          </cell>
          <cell r="M351">
            <v>43</v>
          </cell>
          <cell r="N351" t="str">
            <v>李荣鑫</v>
          </cell>
          <cell r="O351">
            <v>61</v>
          </cell>
          <cell r="P351" t="str">
            <v>杜建清</v>
          </cell>
        </row>
        <row r="352">
          <cell r="A352" t="str">
            <v>513422200204172533</v>
          </cell>
          <cell r="B352" t="str">
            <v>8</v>
          </cell>
          <cell r="C352" t="str">
            <v>杨小兵</v>
          </cell>
          <cell r="D352">
            <v>433.5</v>
          </cell>
          <cell r="E352">
            <v>95</v>
          </cell>
          <cell r="F352" t="str">
            <v>岳子琦</v>
          </cell>
          <cell r="G352">
            <v>109</v>
          </cell>
          <cell r="H352" t="str">
            <v>李黎明</v>
          </cell>
          <cell r="I352">
            <v>58.5</v>
          </cell>
          <cell r="J352" t="str">
            <v>曾佳瑶</v>
          </cell>
          <cell r="K352">
            <v>62</v>
          </cell>
          <cell r="L352" t="str">
            <v>王友春</v>
          </cell>
          <cell r="M352">
            <v>42</v>
          </cell>
          <cell r="N352" t="str">
            <v>万饶</v>
          </cell>
          <cell r="O352">
            <v>67</v>
          </cell>
          <cell r="P352" t="str">
            <v>彭桦</v>
          </cell>
        </row>
        <row r="353">
          <cell r="A353" t="str">
            <v>513422200107041929</v>
          </cell>
          <cell r="B353" t="str">
            <v>10</v>
          </cell>
          <cell r="C353" t="str">
            <v>何志香</v>
          </cell>
          <cell r="D353">
            <v>433</v>
          </cell>
          <cell r="E353">
            <v>84</v>
          </cell>
          <cell r="F353" t="str">
            <v>岳子琦</v>
          </cell>
          <cell r="G353">
            <v>112</v>
          </cell>
          <cell r="H353" t="str">
            <v>刘宗林</v>
          </cell>
          <cell r="I353">
            <v>90</v>
          </cell>
          <cell r="J353" t="str">
            <v>拉初</v>
          </cell>
          <cell r="K353">
            <v>42</v>
          </cell>
          <cell r="L353" t="str">
            <v>王友春</v>
          </cell>
          <cell r="M353">
            <v>53</v>
          </cell>
          <cell r="N353" t="str">
            <v>叶小军</v>
          </cell>
          <cell r="O353">
            <v>52</v>
          </cell>
          <cell r="P353" t="str">
            <v>彭桦</v>
          </cell>
        </row>
        <row r="354">
          <cell r="A354" t="str">
            <v>513422200401152515</v>
          </cell>
          <cell r="B354" t="str">
            <v>9</v>
          </cell>
          <cell r="C354" t="str">
            <v>吴学刚</v>
          </cell>
          <cell r="D354">
            <v>432.5</v>
          </cell>
          <cell r="E354">
            <v>89</v>
          </cell>
          <cell r="F354" t="str">
            <v>肖锐</v>
          </cell>
          <cell r="G354">
            <v>107</v>
          </cell>
          <cell r="H354" t="str">
            <v>赵云川</v>
          </cell>
          <cell r="I354">
            <v>84.5</v>
          </cell>
          <cell r="J354" t="str">
            <v>邵辉</v>
          </cell>
          <cell r="K354">
            <v>42</v>
          </cell>
          <cell r="L354" t="str">
            <v>周强</v>
          </cell>
          <cell r="M354">
            <v>54</v>
          </cell>
          <cell r="N354" t="str">
            <v>李荣鑫</v>
          </cell>
          <cell r="O354">
            <v>56</v>
          </cell>
          <cell r="P354" t="str">
            <v>杜建清</v>
          </cell>
        </row>
        <row r="355">
          <cell r="A355" t="str">
            <v>513422200110153825</v>
          </cell>
          <cell r="B355" t="str">
            <v>11</v>
          </cell>
          <cell r="C355" t="str">
            <v>扎西布池</v>
          </cell>
          <cell r="D355">
            <v>431.5</v>
          </cell>
          <cell r="E355">
            <v>92</v>
          </cell>
          <cell r="F355" t="str">
            <v>易涛</v>
          </cell>
          <cell r="G355">
            <v>103</v>
          </cell>
          <cell r="H355" t="str">
            <v>央宗娜姆</v>
          </cell>
          <cell r="I355">
            <v>110.5</v>
          </cell>
          <cell r="J355" t="str">
            <v>曾佳瑶</v>
          </cell>
          <cell r="K355">
            <v>42</v>
          </cell>
          <cell r="L355" t="str">
            <v>赵建超</v>
          </cell>
          <cell r="M355">
            <v>36</v>
          </cell>
          <cell r="N355" t="str">
            <v>万饶</v>
          </cell>
          <cell r="O355">
            <v>48</v>
          </cell>
          <cell r="P355" t="str">
            <v>张弘</v>
          </cell>
        </row>
        <row r="356">
          <cell r="A356" t="str">
            <v>513422200406012917</v>
          </cell>
          <cell r="B356" t="str">
            <v>6</v>
          </cell>
          <cell r="C356" t="str">
            <v>伍平</v>
          </cell>
          <cell r="D356">
            <v>431</v>
          </cell>
          <cell r="E356">
            <v>95</v>
          </cell>
          <cell r="F356" t="str">
            <v>易涛</v>
          </cell>
          <cell r="G356">
            <v>122</v>
          </cell>
          <cell r="H356" t="str">
            <v>央宗娜姆</v>
          </cell>
          <cell r="I356">
            <v>48</v>
          </cell>
          <cell r="J356" t="str">
            <v>兰卡布尺</v>
          </cell>
          <cell r="K356">
            <v>54</v>
          </cell>
          <cell r="L356" t="str">
            <v>周强</v>
          </cell>
          <cell r="M356">
            <v>55</v>
          </cell>
          <cell r="N356" t="str">
            <v>叶小军</v>
          </cell>
          <cell r="O356">
            <v>57</v>
          </cell>
          <cell r="P356" t="str">
            <v>张弘</v>
          </cell>
        </row>
        <row r="357">
          <cell r="A357" t="str">
            <v>513422200309081742</v>
          </cell>
          <cell r="B357" t="str">
            <v>9</v>
          </cell>
          <cell r="C357" t="str">
            <v>鲁巫几</v>
          </cell>
          <cell r="D357">
            <v>430</v>
          </cell>
          <cell r="E357">
            <v>85</v>
          </cell>
          <cell r="F357" t="str">
            <v>肖锐</v>
          </cell>
          <cell r="G357">
            <v>121</v>
          </cell>
          <cell r="H357" t="str">
            <v>赵云川</v>
          </cell>
          <cell r="I357">
            <v>84</v>
          </cell>
          <cell r="J357" t="str">
            <v>邵辉</v>
          </cell>
          <cell r="K357">
            <v>36</v>
          </cell>
          <cell r="L357" t="str">
            <v>周强</v>
          </cell>
          <cell r="M357">
            <v>49</v>
          </cell>
          <cell r="N357" t="str">
            <v>李荣鑫</v>
          </cell>
          <cell r="O357">
            <v>55</v>
          </cell>
          <cell r="P357" t="str">
            <v>杜建清</v>
          </cell>
        </row>
        <row r="358">
          <cell r="A358" t="str">
            <v>513422200312185024</v>
          </cell>
          <cell r="B358" t="str">
            <v>9</v>
          </cell>
          <cell r="C358" t="str">
            <v>波者美</v>
          </cell>
          <cell r="D358">
            <v>429.5</v>
          </cell>
          <cell r="E358">
            <v>100</v>
          </cell>
          <cell r="F358" t="str">
            <v>肖锐</v>
          </cell>
          <cell r="G358">
            <v>104</v>
          </cell>
          <cell r="H358" t="str">
            <v>赵云川</v>
          </cell>
          <cell r="I358">
            <v>107.5</v>
          </cell>
          <cell r="J358" t="str">
            <v>邵辉</v>
          </cell>
          <cell r="K358">
            <v>29</v>
          </cell>
          <cell r="L358" t="str">
            <v>周强</v>
          </cell>
          <cell r="M358">
            <v>56</v>
          </cell>
          <cell r="N358" t="str">
            <v>李荣鑫</v>
          </cell>
          <cell r="O358">
            <v>33</v>
          </cell>
          <cell r="P358" t="str">
            <v>杜建清</v>
          </cell>
        </row>
        <row r="359">
          <cell r="A359" t="str">
            <v>513422200209010015</v>
          </cell>
          <cell r="B359" t="str">
            <v>9</v>
          </cell>
          <cell r="C359" t="str">
            <v>马海峰</v>
          </cell>
          <cell r="D359">
            <v>428.5</v>
          </cell>
          <cell r="E359">
            <v>87</v>
          </cell>
          <cell r="F359" t="str">
            <v>肖锐</v>
          </cell>
          <cell r="G359">
            <v>114</v>
          </cell>
          <cell r="H359" t="str">
            <v>赵云川</v>
          </cell>
          <cell r="I359">
            <v>75.5</v>
          </cell>
          <cell r="J359" t="str">
            <v>邵辉</v>
          </cell>
          <cell r="K359">
            <v>41</v>
          </cell>
          <cell r="L359" t="str">
            <v>周强</v>
          </cell>
          <cell r="M359">
            <v>55</v>
          </cell>
          <cell r="N359" t="str">
            <v>李荣鑫</v>
          </cell>
          <cell r="O359">
            <v>56</v>
          </cell>
          <cell r="P359" t="str">
            <v>杜建清</v>
          </cell>
        </row>
        <row r="360">
          <cell r="A360" t="str">
            <v>513422200201152916</v>
          </cell>
          <cell r="B360" t="str">
            <v>9</v>
          </cell>
          <cell r="C360" t="str">
            <v>苟勇才</v>
          </cell>
          <cell r="D360">
            <v>428</v>
          </cell>
          <cell r="E360">
            <v>89</v>
          </cell>
          <cell r="F360" t="str">
            <v>肖锐</v>
          </cell>
          <cell r="G360">
            <v>118</v>
          </cell>
          <cell r="H360" t="str">
            <v>赵云川</v>
          </cell>
          <cell r="I360">
            <v>91</v>
          </cell>
          <cell r="J360" t="str">
            <v>邵辉</v>
          </cell>
          <cell r="K360">
            <v>24</v>
          </cell>
          <cell r="L360" t="str">
            <v>周强</v>
          </cell>
          <cell r="M360">
            <v>52</v>
          </cell>
          <cell r="N360" t="str">
            <v>李荣鑫</v>
          </cell>
          <cell r="O360">
            <v>54</v>
          </cell>
          <cell r="P360" t="str">
            <v>杜建清</v>
          </cell>
        </row>
        <row r="361">
          <cell r="A361" t="str">
            <v>513422200406010049</v>
          </cell>
          <cell r="B361" t="str">
            <v>11</v>
          </cell>
          <cell r="C361" t="str">
            <v>杨航</v>
          </cell>
          <cell r="D361">
            <v>428</v>
          </cell>
          <cell r="E361">
            <v>85</v>
          </cell>
          <cell r="F361" t="str">
            <v>易涛</v>
          </cell>
          <cell r="G361">
            <v>105</v>
          </cell>
          <cell r="H361" t="str">
            <v>央宗娜姆</v>
          </cell>
          <cell r="I361">
            <v>120</v>
          </cell>
          <cell r="J361" t="str">
            <v>曾佳瑶</v>
          </cell>
          <cell r="K361">
            <v>34</v>
          </cell>
          <cell r="L361" t="str">
            <v>赵建超</v>
          </cell>
          <cell r="M361">
            <v>31</v>
          </cell>
          <cell r="N361" t="str">
            <v>万饶</v>
          </cell>
          <cell r="O361">
            <v>53</v>
          </cell>
          <cell r="P361" t="str">
            <v>张弘</v>
          </cell>
        </row>
        <row r="362">
          <cell r="A362" t="str">
            <v>513422200406085016</v>
          </cell>
          <cell r="B362" t="str">
            <v>7</v>
          </cell>
          <cell r="C362" t="str">
            <v>杜基偏初</v>
          </cell>
          <cell r="D362">
            <v>427.5</v>
          </cell>
          <cell r="E362">
            <v>92</v>
          </cell>
          <cell r="F362" t="str">
            <v>肖锐</v>
          </cell>
          <cell r="G362">
            <v>94</v>
          </cell>
          <cell r="H362" t="str">
            <v>李黎明</v>
          </cell>
          <cell r="I362">
            <v>42.5</v>
          </cell>
          <cell r="J362" t="str">
            <v>兰卡布尺</v>
          </cell>
          <cell r="K362">
            <v>61</v>
          </cell>
          <cell r="L362" t="str">
            <v>赵建超</v>
          </cell>
          <cell r="M362">
            <v>62</v>
          </cell>
          <cell r="N362" t="str">
            <v>宋欣洲</v>
          </cell>
          <cell r="O362">
            <v>76</v>
          </cell>
          <cell r="P362" t="str">
            <v>彭桦</v>
          </cell>
        </row>
        <row r="363">
          <cell r="A363" t="str">
            <v>513422200401202519</v>
          </cell>
          <cell r="B363" t="str">
            <v>11</v>
          </cell>
          <cell r="C363" t="str">
            <v>毛健华</v>
          </cell>
          <cell r="D363">
            <v>427</v>
          </cell>
          <cell r="E363">
            <v>88</v>
          </cell>
          <cell r="F363" t="str">
            <v>易涛</v>
          </cell>
          <cell r="G363">
            <v>125</v>
          </cell>
          <cell r="H363" t="str">
            <v>央宗娜姆</v>
          </cell>
          <cell r="I363">
            <v>85</v>
          </cell>
          <cell r="J363" t="str">
            <v>曾佳瑶</v>
          </cell>
          <cell r="K363">
            <v>46</v>
          </cell>
          <cell r="L363" t="str">
            <v>赵建超</v>
          </cell>
          <cell r="M363">
            <v>39</v>
          </cell>
          <cell r="N363" t="str">
            <v>万饶</v>
          </cell>
          <cell r="O363">
            <v>44</v>
          </cell>
          <cell r="P363" t="str">
            <v>张弘</v>
          </cell>
        </row>
        <row r="364">
          <cell r="A364" t="str">
            <v>513422200307066629</v>
          </cell>
          <cell r="B364" t="str">
            <v>10</v>
          </cell>
          <cell r="C364" t="str">
            <v>董建英</v>
          </cell>
          <cell r="D364">
            <v>424.5</v>
          </cell>
          <cell r="E364">
            <v>94</v>
          </cell>
          <cell r="F364" t="str">
            <v>岳子琦</v>
          </cell>
          <cell r="G364">
            <v>72</v>
          </cell>
          <cell r="H364" t="str">
            <v>刘宗林</v>
          </cell>
          <cell r="I364">
            <v>102.5</v>
          </cell>
          <cell r="J364" t="str">
            <v>拉初</v>
          </cell>
          <cell r="K364">
            <v>39</v>
          </cell>
          <cell r="L364" t="str">
            <v>王友春</v>
          </cell>
          <cell r="M364">
            <v>48</v>
          </cell>
          <cell r="N364" t="str">
            <v>叶小军</v>
          </cell>
          <cell r="O364">
            <v>69</v>
          </cell>
          <cell r="P364" t="str">
            <v>彭桦</v>
          </cell>
        </row>
        <row r="365">
          <cell r="A365" t="str">
            <v>513422200111084411</v>
          </cell>
          <cell r="B365" t="str">
            <v>11</v>
          </cell>
          <cell r="C365" t="str">
            <v>李小龙</v>
          </cell>
          <cell r="D365">
            <v>424.5</v>
          </cell>
          <cell r="E365">
            <v>88</v>
          </cell>
          <cell r="F365" t="str">
            <v>易涛</v>
          </cell>
          <cell r="G365">
            <v>90</v>
          </cell>
          <cell r="H365" t="str">
            <v>央宗娜姆</v>
          </cell>
          <cell r="I365">
            <v>110.5</v>
          </cell>
          <cell r="J365" t="str">
            <v>曾佳瑶</v>
          </cell>
          <cell r="K365">
            <v>39</v>
          </cell>
          <cell r="L365" t="str">
            <v>赵建超</v>
          </cell>
          <cell r="M365">
            <v>43</v>
          </cell>
          <cell r="N365" t="str">
            <v>万饶</v>
          </cell>
          <cell r="O365">
            <v>54</v>
          </cell>
          <cell r="P365" t="str">
            <v>张弘</v>
          </cell>
        </row>
        <row r="366">
          <cell r="A366" t="str">
            <v>513422200009194817</v>
          </cell>
          <cell r="B366" t="str">
            <v>8</v>
          </cell>
          <cell r="C366" t="str">
            <v>鲁绒次仁</v>
          </cell>
          <cell r="D366">
            <v>422</v>
          </cell>
          <cell r="E366">
            <v>89</v>
          </cell>
          <cell r="F366" t="str">
            <v>岳子琦</v>
          </cell>
          <cell r="G366">
            <v>104</v>
          </cell>
          <cell r="H366" t="str">
            <v>李黎明</v>
          </cell>
          <cell r="I366">
            <v>74</v>
          </cell>
          <cell r="J366" t="str">
            <v>曾佳瑶</v>
          </cell>
          <cell r="K366">
            <v>47</v>
          </cell>
          <cell r="L366" t="str">
            <v>王友春</v>
          </cell>
          <cell r="M366">
            <v>55</v>
          </cell>
          <cell r="N366" t="str">
            <v>万饶</v>
          </cell>
          <cell r="O366">
            <v>53</v>
          </cell>
          <cell r="P366" t="str">
            <v>彭桦</v>
          </cell>
        </row>
        <row r="367">
          <cell r="A367" t="str">
            <v>511524200405035777</v>
          </cell>
          <cell r="B367" t="str">
            <v>10</v>
          </cell>
          <cell r="C367" t="str">
            <v>黄宇</v>
          </cell>
          <cell r="D367">
            <v>421</v>
          </cell>
          <cell r="E367">
            <v>87</v>
          </cell>
          <cell r="F367" t="str">
            <v>岳子琦</v>
          </cell>
          <cell r="G367">
            <v>109</v>
          </cell>
          <cell r="H367" t="str">
            <v>刘宗林</v>
          </cell>
          <cell r="I367">
            <v>58</v>
          </cell>
          <cell r="J367" t="str">
            <v>拉初</v>
          </cell>
          <cell r="K367">
            <v>53</v>
          </cell>
          <cell r="L367" t="str">
            <v>王友春</v>
          </cell>
          <cell r="M367">
            <v>49</v>
          </cell>
          <cell r="N367" t="str">
            <v>叶小军</v>
          </cell>
          <cell r="O367">
            <v>65</v>
          </cell>
          <cell r="P367" t="str">
            <v>彭桦</v>
          </cell>
        </row>
        <row r="368">
          <cell r="A368" t="str">
            <v>513422200303053812</v>
          </cell>
          <cell r="B368" t="str">
            <v>9</v>
          </cell>
          <cell r="C368" t="str">
            <v>海小宝</v>
          </cell>
          <cell r="D368">
            <v>419.5</v>
          </cell>
          <cell r="E368">
            <v>80</v>
          </cell>
          <cell r="F368" t="str">
            <v>肖锐</v>
          </cell>
          <cell r="G368">
            <v>100</v>
          </cell>
          <cell r="H368" t="str">
            <v>赵云川</v>
          </cell>
          <cell r="I368">
            <v>76.5</v>
          </cell>
          <cell r="J368" t="str">
            <v>邵辉</v>
          </cell>
          <cell r="K368">
            <v>38</v>
          </cell>
          <cell r="L368" t="str">
            <v>周强</v>
          </cell>
          <cell r="M368">
            <v>58</v>
          </cell>
          <cell r="N368" t="str">
            <v>李荣鑫</v>
          </cell>
          <cell r="O368">
            <v>67</v>
          </cell>
          <cell r="P368" t="str">
            <v>杜建清</v>
          </cell>
        </row>
        <row r="369">
          <cell r="A369" t="str">
            <v>513422200107053823</v>
          </cell>
          <cell r="B369" t="str">
            <v>9</v>
          </cell>
          <cell r="C369" t="str">
            <v>沈建英</v>
          </cell>
          <cell r="D369">
            <v>418.5</v>
          </cell>
          <cell r="E369">
            <v>86</v>
          </cell>
          <cell r="F369" t="str">
            <v>肖锐</v>
          </cell>
          <cell r="G369">
            <v>106</v>
          </cell>
          <cell r="H369" t="str">
            <v>赵云川</v>
          </cell>
          <cell r="I369">
            <v>87.5</v>
          </cell>
          <cell r="J369" t="str">
            <v>邵辉</v>
          </cell>
          <cell r="K369">
            <v>44</v>
          </cell>
          <cell r="L369" t="str">
            <v>周强</v>
          </cell>
          <cell r="M369">
            <v>38</v>
          </cell>
          <cell r="N369" t="str">
            <v>李荣鑫</v>
          </cell>
          <cell r="O369">
            <v>57</v>
          </cell>
          <cell r="P369" t="str">
            <v>杜建清</v>
          </cell>
        </row>
        <row r="370">
          <cell r="A370" t="str">
            <v>513422200307013826</v>
          </cell>
          <cell r="B370" t="str">
            <v>11</v>
          </cell>
          <cell r="C370" t="str">
            <v>扎西祝玛</v>
          </cell>
          <cell r="D370">
            <v>418.5</v>
          </cell>
          <cell r="E370">
            <v>91</v>
          </cell>
          <cell r="F370" t="str">
            <v>易涛</v>
          </cell>
          <cell r="G370">
            <v>124</v>
          </cell>
          <cell r="H370" t="str">
            <v>央宗娜姆</v>
          </cell>
          <cell r="I370">
            <v>92.5</v>
          </cell>
          <cell r="J370" t="str">
            <v>曾佳瑶</v>
          </cell>
          <cell r="K370">
            <v>33</v>
          </cell>
          <cell r="L370" t="str">
            <v>赵建超</v>
          </cell>
          <cell r="M370">
            <v>26</v>
          </cell>
          <cell r="N370" t="str">
            <v>万饶</v>
          </cell>
          <cell r="O370">
            <v>52</v>
          </cell>
          <cell r="P370" t="str">
            <v>张弘</v>
          </cell>
        </row>
        <row r="371">
          <cell r="A371" t="str">
            <v>513422200204160022</v>
          </cell>
          <cell r="B371" t="str">
            <v>11</v>
          </cell>
          <cell r="C371" t="str">
            <v>马海艳</v>
          </cell>
          <cell r="D371">
            <v>418</v>
          </cell>
          <cell r="E371">
            <v>94</v>
          </cell>
          <cell r="F371" t="str">
            <v>易涛</v>
          </cell>
          <cell r="G371">
            <v>93</v>
          </cell>
          <cell r="H371" t="str">
            <v>央宗娜姆</v>
          </cell>
          <cell r="I371">
            <v>92</v>
          </cell>
          <cell r="J371" t="str">
            <v>曾佳瑶</v>
          </cell>
          <cell r="K371">
            <v>44</v>
          </cell>
          <cell r="L371" t="str">
            <v>赵建超</v>
          </cell>
          <cell r="M371">
            <v>43</v>
          </cell>
          <cell r="N371" t="str">
            <v>万饶</v>
          </cell>
          <cell r="O371">
            <v>52</v>
          </cell>
          <cell r="P371" t="str">
            <v>张弘</v>
          </cell>
        </row>
        <row r="372">
          <cell r="A372" t="str">
            <v>513422200404120033</v>
          </cell>
          <cell r="B372" t="str">
            <v>9</v>
          </cell>
          <cell r="C372" t="str">
            <v>黄文新</v>
          </cell>
          <cell r="D372">
            <v>417</v>
          </cell>
          <cell r="E372">
            <v>87</v>
          </cell>
          <cell r="F372" t="str">
            <v>肖锐</v>
          </cell>
          <cell r="G372">
            <v>88</v>
          </cell>
          <cell r="H372" t="str">
            <v>赵云川</v>
          </cell>
          <cell r="I372">
            <v>73</v>
          </cell>
          <cell r="J372" t="str">
            <v>邵辉</v>
          </cell>
          <cell r="K372">
            <v>37</v>
          </cell>
          <cell r="L372" t="str">
            <v>周强</v>
          </cell>
          <cell r="M372">
            <v>61</v>
          </cell>
          <cell r="N372" t="str">
            <v>李荣鑫</v>
          </cell>
          <cell r="O372">
            <v>71</v>
          </cell>
          <cell r="P372" t="str">
            <v>杜建清</v>
          </cell>
        </row>
        <row r="373">
          <cell r="A373" t="str">
            <v>513422200101146826</v>
          </cell>
          <cell r="B373" t="str">
            <v>11</v>
          </cell>
          <cell r="C373" t="str">
            <v>王次掉莫</v>
          </cell>
          <cell r="D373">
            <v>415.5</v>
          </cell>
          <cell r="E373">
            <v>97</v>
          </cell>
          <cell r="F373" t="str">
            <v>易涛</v>
          </cell>
          <cell r="G373">
            <v>120</v>
          </cell>
          <cell r="H373" t="str">
            <v>央宗娜姆</v>
          </cell>
          <cell r="I373">
            <v>66.5</v>
          </cell>
          <cell r="J373" t="str">
            <v>曾佳瑶</v>
          </cell>
          <cell r="K373">
            <v>45</v>
          </cell>
          <cell r="L373" t="str">
            <v>赵建超</v>
          </cell>
          <cell r="M373">
            <v>31</v>
          </cell>
          <cell r="N373" t="str">
            <v>万饶</v>
          </cell>
          <cell r="O373">
            <v>56</v>
          </cell>
          <cell r="P373" t="str">
            <v>张弘</v>
          </cell>
        </row>
        <row r="374">
          <cell r="A374" t="str">
            <v>513422200105102548</v>
          </cell>
          <cell r="B374" t="str">
            <v>7</v>
          </cell>
          <cell r="C374" t="str">
            <v>伍冬兰</v>
          </cell>
          <cell r="D374">
            <v>414.5</v>
          </cell>
          <cell r="E374">
            <v>83</v>
          </cell>
          <cell r="F374" t="str">
            <v>肖锐</v>
          </cell>
          <cell r="G374">
            <v>95</v>
          </cell>
          <cell r="H374" t="str">
            <v>李黎明</v>
          </cell>
          <cell r="I374">
            <v>98.5</v>
          </cell>
          <cell r="J374" t="str">
            <v>兰卡布尺</v>
          </cell>
          <cell r="K374">
            <v>43</v>
          </cell>
          <cell r="L374" t="str">
            <v>赵建超</v>
          </cell>
          <cell r="M374">
            <v>49</v>
          </cell>
          <cell r="N374" t="str">
            <v>宋欣洲</v>
          </cell>
          <cell r="O374">
            <v>46</v>
          </cell>
          <cell r="P374" t="str">
            <v>彭桦</v>
          </cell>
        </row>
        <row r="375">
          <cell r="A375" t="str">
            <v>51342220011201153X</v>
          </cell>
          <cell r="B375" t="str">
            <v>9</v>
          </cell>
          <cell r="C375" t="str">
            <v>毛健峰</v>
          </cell>
          <cell r="D375">
            <v>414.5</v>
          </cell>
          <cell r="E375">
            <v>76</v>
          </cell>
          <cell r="F375" t="str">
            <v>肖锐</v>
          </cell>
          <cell r="G375">
            <v>110</v>
          </cell>
          <cell r="H375" t="str">
            <v>赵云川</v>
          </cell>
          <cell r="I375">
            <v>28.5</v>
          </cell>
          <cell r="J375" t="str">
            <v>邵辉</v>
          </cell>
          <cell r="K375">
            <v>61</v>
          </cell>
          <cell r="L375" t="str">
            <v>周强</v>
          </cell>
          <cell r="M375">
            <v>71</v>
          </cell>
          <cell r="N375" t="str">
            <v>李荣鑫</v>
          </cell>
          <cell r="O375">
            <v>68</v>
          </cell>
          <cell r="P375" t="str">
            <v>杜建清</v>
          </cell>
        </row>
        <row r="376">
          <cell r="A376" t="str">
            <v>513422200204061315</v>
          </cell>
          <cell r="B376" t="str">
            <v>7</v>
          </cell>
          <cell r="C376" t="str">
            <v>彭古哈</v>
          </cell>
          <cell r="D376">
            <v>413.5</v>
          </cell>
          <cell r="E376">
            <v>88</v>
          </cell>
          <cell r="F376" t="str">
            <v>肖锐</v>
          </cell>
          <cell r="G376">
            <v>119</v>
          </cell>
          <cell r="H376" t="str">
            <v>李黎明</v>
          </cell>
          <cell r="I376">
            <v>44.5</v>
          </cell>
          <cell r="J376" t="str">
            <v>兰卡布尺</v>
          </cell>
          <cell r="K376">
            <v>45</v>
          </cell>
          <cell r="L376" t="str">
            <v>赵建超</v>
          </cell>
          <cell r="M376">
            <v>56</v>
          </cell>
          <cell r="N376" t="str">
            <v>宋欣洲</v>
          </cell>
          <cell r="O376">
            <v>61</v>
          </cell>
          <cell r="P376" t="str">
            <v>彭桦</v>
          </cell>
        </row>
        <row r="377">
          <cell r="A377" t="str">
            <v>513422200305202121</v>
          </cell>
          <cell r="B377" t="str">
            <v>10</v>
          </cell>
          <cell r="C377" t="str">
            <v>次尔拉初</v>
          </cell>
          <cell r="D377">
            <v>413</v>
          </cell>
          <cell r="E377">
            <v>86</v>
          </cell>
          <cell r="F377" t="str">
            <v>岳子琦</v>
          </cell>
          <cell r="G377">
            <v>71</v>
          </cell>
          <cell r="H377" t="str">
            <v>刘宗林</v>
          </cell>
          <cell r="I377">
            <v>107</v>
          </cell>
          <cell r="J377" t="str">
            <v>拉初</v>
          </cell>
          <cell r="K377">
            <v>38</v>
          </cell>
          <cell r="L377" t="str">
            <v>王友春</v>
          </cell>
          <cell r="M377">
            <v>46</v>
          </cell>
          <cell r="N377" t="str">
            <v>叶小军</v>
          </cell>
          <cell r="O377">
            <v>65</v>
          </cell>
          <cell r="P377" t="str">
            <v>彭桦</v>
          </cell>
        </row>
        <row r="378">
          <cell r="A378" t="str">
            <v>513422200111182513</v>
          </cell>
          <cell r="B378" t="str">
            <v>11</v>
          </cell>
          <cell r="C378" t="str">
            <v>何伟</v>
          </cell>
          <cell r="D378">
            <v>412.5</v>
          </cell>
          <cell r="E378">
            <v>85</v>
          </cell>
          <cell r="F378" t="str">
            <v>易涛</v>
          </cell>
          <cell r="G378">
            <v>111</v>
          </cell>
          <cell r="H378" t="str">
            <v>央宗娜姆</v>
          </cell>
          <cell r="I378">
            <v>58.5</v>
          </cell>
          <cell r="J378" t="str">
            <v>曾佳瑶</v>
          </cell>
          <cell r="K378">
            <v>49</v>
          </cell>
          <cell r="L378" t="str">
            <v>赵建超</v>
          </cell>
          <cell r="M378">
            <v>56</v>
          </cell>
          <cell r="N378" t="str">
            <v>万饶</v>
          </cell>
          <cell r="O378">
            <v>53</v>
          </cell>
          <cell r="P378" t="str">
            <v>张弘</v>
          </cell>
        </row>
        <row r="379">
          <cell r="A379" t="str">
            <v>513422200403251314</v>
          </cell>
          <cell r="B379" t="str">
            <v>9</v>
          </cell>
          <cell r="C379" t="str">
            <v>周强强</v>
          </cell>
          <cell r="D379">
            <v>411</v>
          </cell>
          <cell r="E379">
            <v>83</v>
          </cell>
          <cell r="F379" t="str">
            <v>肖锐</v>
          </cell>
          <cell r="G379">
            <v>114</v>
          </cell>
          <cell r="H379" t="str">
            <v>赵云川</v>
          </cell>
          <cell r="I379">
            <v>63</v>
          </cell>
          <cell r="J379" t="str">
            <v>邵辉</v>
          </cell>
          <cell r="K379">
            <v>43</v>
          </cell>
          <cell r="L379" t="str">
            <v>周强</v>
          </cell>
          <cell r="M379">
            <v>63</v>
          </cell>
          <cell r="N379" t="str">
            <v>李荣鑫</v>
          </cell>
          <cell r="O379">
            <v>45</v>
          </cell>
          <cell r="P379" t="str">
            <v>杜建清</v>
          </cell>
        </row>
        <row r="380">
          <cell r="A380" t="str">
            <v>513422200305094220</v>
          </cell>
          <cell r="B380" t="str">
            <v>7</v>
          </cell>
          <cell r="C380" t="str">
            <v>杨万秀</v>
          </cell>
          <cell r="D380">
            <v>410</v>
          </cell>
          <cell r="E380">
            <v>91</v>
          </cell>
          <cell r="F380" t="str">
            <v>肖锐</v>
          </cell>
          <cell r="G380">
            <v>107</v>
          </cell>
          <cell r="H380" t="str">
            <v>李黎明</v>
          </cell>
          <cell r="I380">
            <v>52</v>
          </cell>
          <cell r="J380" t="str">
            <v>兰卡布尺</v>
          </cell>
          <cell r="K380">
            <v>28</v>
          </cell>
          <cell r="L380" t="str">
            <v>赵建超</v>
          </cell>
          <cell r="M380">
            <v>61</v>
          </cell>
          <cell r="N380" t="str">
            <v>宋欣洲</v>
          </cell>
          <cell r="O380">
            <v>71</v>
          </cell>
          <cell r="P380" t="str">
            <v>彭桦</v>
          </cell>
        </row>
        <row r="381">
          <cell r="A381" t="str">
            <v>513422200310241723</v>
          </cell>
          <cell r="B381" t="str">
            <v>8</v>
          </cell>
          <cell r="C381" t="str">
            <v>吴紬绎</v>
          </cell>
          <cell r="D381">
            <v>409.5</v>
          </cell>
          <cell r="E381">
            <v>85</v>
          </cell>
          <cell r="F381" t="str">
            <v>岳子琦</v>
          </cell>
          <cell r="G381">
            <v>69</v>
          </cell>
          <cell r="H381" t="str">
            <v>李黎明</v>
          </cell>
          <cell r="I381">
            <v>102.5</v>
          </cell>
          <cell r="J381" t="str">
            <v>曾佳瑶</v>
          </cell>
          <cell r="K381">
            <v>41</v>
          </cell>
          <cell r="L381" t="str">
            <v>王友春</v>
          </cell>
          <cell r="M381">
            <v>44</v>
          </cell>
          <cell r="N381" t="str">
            <v>万饶</v>
          </cell>
          <cell r="O381">
            <v>68</v>
          </cell>
          <cell r="P381" t="str">
            <v>彭桦</v>
          </cell>
        </row>
        <row r="382">
          <cell r="A382" t="str">
            <v>513422200309234411</v>
          </cell>
          <cell r="B382" t="str">
            <v>11</v>
          </cell>
          <cell r="C382" t="str">
            <v>毛伍卡</v>
          </cell>
          <cell r="D382">
            <v>407.5</v>
          </cell>
          <cell r="E382">
            <v>78</v>
          </cell>
          <cell r="F382" t="str">
            <v>易涛</v>
          </cell>
          <cell r="G382">
            <v>112</v>
          </cell>
          <cell r="H382" t="str">
            <v>央宗娜姆</v>
          </cell>
          <cell r="I382">
            <v>83.5</v>
          </cell>
          <cell r="J382" t="str">
            <v>曾佳瑶</v>
          </cell>
          <cell r="K382">
            <v>51</v>
          </cell>
          <cell r="L382" t="str">
            <v>赵建超</v>
          </cell>
          <cell r="M382">
            <v>28</v>
          </cell>
          <cell r="N382" t="str">
            <v>万饶</v>
          </cell>
          <cell r="O382">
            <v>55</v>
          </cell>
          <cell r="P382" t="str">
            <v>张弘</v>
          </cell>
        </row>
        <row r="383">
          <cell r="A383" t="str">
            <v>513422200304161321</v>
          </cell>
          <cell r="B383" t="str">
            <v>11</v>
          </cell>
          <cell r="C383" t="str">
            <v>王英霞</v>
          </cell>
          <cell r="D383">
            <v>406.5</v>
          </cell>
          <cell r="E383">
            <v>106</v>
          </cell>
          <cell r="F383" t="str">
            <v>易涛</v>
          </cell>
          <cell r="G383">
            <v>99</v>
          </cell>
          <cell r="H383" t="str">
            <v>央宗娜姆</v>
          </cell>
          <cell r="I383">
            <v>89.5</v>
          </cell>
          <cell r="J383" t="str">
            <v>曾佳瑶</v>
          </cell>
          <cell r="K383">
            <v>26</v>
          </cell>
          <cell r="L383" t="str">
            <v>赵建超</v>
          </cell>
          <cell r="M383">
            <v>39</v>
          </cell>
          <cell r="N383" t="str">
            <v>万饶</v>
          </cell>
          <cell r="O383">
            <v>47</v>
          </cell>
          <cell r="P383" t="str">
            <v>张弘</v>
          </cell>
        </row>
        <row r="384">
          <cell r="A384" t="str">
            <v>513422200205197011</v>
          </cell>
          <cell r="B384" t="str">
            <v>11</v>
          </cell>
          <cell r="C384" t="str">
            <v>格绒益西</v>
          </cell>
          <cell r="D384">
            <v>405</v>
          </cell>
          <cell r="E384">
            <v>86</v>
          </cell>
          <cell r="F384" t="str">
            <v>易涛</v>
          </cell>
          <cell r="G384">
            <v>116</v>
          </cell>
          <cell r="H384" t="str">
            <v>央宗娜姆</v>
          </cell>
          <cell r="I384">
            <v>53</v>
          </cell>
          <cell r="J384" t="str">
            <v>曾佳瑶</v>
          </cell>
          <cell r="K384">
            <v>57</v>
          </cell>
          <cell r="L384" t="str">
            <v>赵建超</v>
          </cell>
          <cell r="M384">
            <v>45</v>
          </cell>
          <cell r="N384" t="str">
            <v>万饶</v>
          </cell>
          <cell r="O384">
            <v>48</v>
          </cell>
          <cell r="P384" t="str">
            <v>张弘</v>
          </cell>
        </row>
        <row r="385">
          <cell r="A385" t="str">
            <v>513422200101286423</v>
          </cell>
          <cell r="B385" t="str">
            <v>11</v>
          </cell>
          <cell r="C385" t="str">
            <v>呷绒青宗</v>
          </cell>
          <cell r="D385">
            <v>404</v>
          </cell>
          <cell r="E385">
            <v>81</v>
          </cell>
          <cell r="F385" t="str">
            <v>易涛</v>
          </cell>
          <cell r="G385">
            <v>102</v>
          </cell>
          <cell r="H385" t="str">
            <v>央宗娜姆</v>
          </cell>
          <cell r="I385">
            <v>78</v>
          </cell>
          <cell r="J385" t="str">
            <v>曾佳瑶</v>
          </cell>
          <cell r="K385">
            <v>40</v>
          </cell>
          <cell r="L385" t="str">
            <v>赵建超</v>
          </cell>
          <cell r="M385">
            <v>36</v>
          </cell>
          <cell r="N385" t="str">
            <v>万饶</v>
          </cell>
          <cell r="O385">
            <v>67</v>
          </cell>
          <cell r="P385" t="str">
            <v>张弘</v>
          </cell>
        </row>
        <row r="386">
          <cell r="A386" t="str">
            <v>51342220031201441X</v>
          </cell>
          <cell r="B386" t="str">
            <v>7</v>
          </cell>
          <cell r="C386" t="str">
            <v>鲁绒偏初</v>
          </cell>
          <cell r="D386">
            <v>404</v>
          </cell>
          <cell r="E386">
            <v>82</v>
          </cell>
          <cell r="F386" t="str">
            <v>肖锐</v>
          </cell>
          <cell r="G386">
            <v>108</v>
          </cell>
          <cell r="H386" t="str">
            <v>李黎明</v>
          </cell>
          <cell r="I386">
            <v>76</v>
          </cell>
          <cell r="J386" t="str">
            <v>兰卡布尺</v>
          </cell>
          <cell r="K386">
            <v>32</v>
          </cell>
          <cell r="L386" t="str">
            <v>赵建超</v>
          </cell>
          <cell r="M386">
            <v>51</v>
          </cell>
          <cell r="N386" t="str">
            <v>宋欣洲</v>
          </cell>
          <cell r="O386">
            <v>55</v>
          </cell>
          <cell r="P386" t="str">
            <v>彭桦</v>
          </cell>
        </row>
        <row r="387">
          <cell r="A387" t="str">
            <v>513422200203092312</v>
          </cell>
          <cell r="B387" t="str">
            <v>11</v>
          </cell>
          <cell r="C387" t="str">
            <v>何扎西</v>
          </cell>
          <cell r="D387">
            <v>402.5</v>
          </cell>
          <cell r="E387">
            <v>89</v>
          </cell>
          <cell r="F387" t="str">
            <v>易涛</v>
          </cell>
          <cell r="G387">
            <v>106</v>
          </cell>
          <cell r="H387" t="str">
            <v>央宗娜姆</v>
          </cell>
          <cell r="I387">
            <v>83.5</v>
          </cell>
          <cell r="J387" t="str">
            <v>曾佳瑶</v>
          </cell>
          <cell r="K387">
            <v>29</v>
          </cell>
          <cell r="L387" t="str">
            <v>赵建超</v>
          </cell>
          <cell r="M387">
            <v>36</v>
          </cell>
          <cell r="N387" t="str">
            <v>万饶</v>
          </cell>
          <cell r="O387">
            <v>59</v>
          </cell>
          <cell r="P387" t="str">
            <v>张弘</v>
          </cell>
        </row>
        <row r="388">
          <cell r="A388" t="str">
            <v>51342220020602071X</v>
          </cell>
          <cell r="B388" t="str">
            <v>6</v>
          </cell>
          <cell r="C388" t="str">
            <v>何千千</v>
          </cell>
          <cell r="D388">
            <v>402.5</v>
          </cell>
          <cell r="E388">
            <v>83</v>
          </cell>
          <cell r="F388" t="str">
            <v>易涛</v>
          </cell>
          <cell r="G388">
            <v>109</v>
          </cell>
          <cell r="H388" t="str">
            <v>央宗娜姆</v>
          </cell>
          <cell r="I388">
            <v>42.5</v>
          </cell>
          <cell r="J388" t="str">
            <v>兰卡布尺</v>
          </cell>
          <cell r="K388">
            <v>49</v>
          </cell>
          <cell r="L388" t="str">
            <v>周强</v>
          </cell>
          <cell r="M388">
            <v>65</v>
          </cell>
          <cell r="N388" t="str">
            <v>叶小军</v>
          </cell>
          <cell r="O388">
            <v>54</v>
          </cell>
          <cell r="P388" t="str">
            <v>张弘</v>
          </cell>
        </row>
        <row r="389">
          <cell r="A389" t="str">
            <v>513422200308203824</v>
          </cell>
          <cell r="B389" t="str">
            <v>7</v>
          </cell>
          <cell r="C389" t="str">
            <v>陈平美</v>
          </cell>
          <cell r="D389">
            <v>402</v>
          </cell>
          <cell r="E389">
            <v>80</v>
          </cell>
          <cell r="F389" t="str">
            <v>肖锐</v>
          </cell>
          <cell r="G389">
            <v>70</v>
          </cell>
          <cell r="H389" t="str">
            <v>李黎明</v>
          </cell>
          <cell r="I389">
            <v>117</v>
          </cell>
          <cell r="J389" t="str">
            <v>兰卡布尺</v>
          </cell>
          <cell r="K389">
            <v>25</v>
          </cell>
          <cell r="L389" t="str">
            <v>赵建超</v>
          </cell>
          <cell r="M389">
            <v>46</v>
          </cell>
          <cell r="N389" t="str">
            <v>宋欣洲</v>
          </cell>
          <cell r="O389">
            <v>64</v>
          </cell>
          <cell r="P389" t="str">
            <v>彭桦</v>
          </cell>
        </row>
        <row r="390">
          <cell r="A390" t="str">
            <v>513422200309263626</v>
          </cell>
          <cell r="B390" t="str">
            <v>8</v>
          </cell>
          <cell r="C390" t="str">
            <v>次仁拉初</v>
          </cell>
          <cell r="D390">
            <v>402</v>
          </cell>
          <cell r="E390">
            <v>89</v>
          </cell>
          <cell r="F390" t="str">
            <v>岳子琦</v>
          </cell>
          <cell r="G390">
            <v>76</v>
          </cell>
          <cell r="H390" t="str">
            <v>李黎明</v>
          </cell>
          <cell r="I390">
            <v>94</v>
          </cell>
          <cell r="J390" t="str">
            <v>曾佳瑶</v>
          </cell>
          <cell r="K390">
            <v>27</v>
          </cell>
          <cell r="L390" t="str">
            <v>王友春</v>
          </cell>
          <cell r="M390">
            <v>48</v>
          </cell>
          <cell r="N390" t="str">
            <v>万饶</v>
          </cell>
          <cell r="O390">
            <v>68</v>
          </cell>
          <cell r="P390" t="str">
            <v>彭桦</v>
          </cell>
        </row>
        <row r="391">
          <cell r="A391" t="str">
            <v>513422200310081918</v>
          </cell>
          <cell r="B391" t="str">
            <v>6</v>
          </cell>
          <cell r="C391" t="str">
            <v>马华</v>
          </cell>
          <cell r="D391">
            <v>401</v>
          </cell>
          <cell r="E391">
            <v>79</v>
          </cell>
          <cell r="F391" t="str">
            <v>易涛</v>
          </cell>
          <cell r="G391">
            <v>131</v>
          </cell>
          <cell r="H391" t="str">
            <v>央宗娜姆</v>
          </cell>
          <cell r="I391">
            <v>22</v>
          </cell>
          <cell r="J391" t="str">
            <v>兰卡布尺</v>
          </cell>
          <cell r="K391">
            <v>46</v>
          </cell>
          <cell r="L391" t="str">
            <v>周强</v>
          </cell>
          <cell r="M391">
            <v>65</v>
          </cell>
          <cell r="N391" t="str">
            <v>叶小军</v>
          </cell>
          <cell r="O391">
            <v>58</v>
          </cell>
          <cell r="P391" t="str">
            <v>张弘</v>
          </cell>
        </row>
        <row r="392">
          <cell r="A392" t="str">
            <v>513422200401023828</v>
          </cell>
          <cell r="B392" t="str">
            <v>10</v>
          </cell>
          <cell r="C392" t="str">
            <v>王秀英</v>
          </cell>
          <cell r="D392">
            <v>398.5</v>
          </cell>
          <cell r="E392">
            <v>93</v>
          </cell>
          <cell r="F392" t="str">
            <v>岳子琦</v>
          </cell>
          <cell r="G392">
            <v>84</v>
          </cell>
          <cell r="H392" t="str">
            <v>刘宗林</v>
          </cell>
          <cell r="I392">
            <v>77.5</v>
          </cell>
          <cell r="J392" t="str">
            <v>拉初</v>
          </cell>
          <cell r="K392">
            <v>45</v>
          </cell>
          <cell r="L392" t="str">
            <v>王友春</v>
          </cell>
          <cell r="M392">
            <v>34</v>
          </cell>
          <cell r="N392" t="str">
            <v>叶小军</v>
          </cell>
          <cell r="O392">
            <v>65</v>
          </cell>
          <cell r="P392" t="str">
            <v>彭桦</v>
          </cell>
        </row>
        <row r="393">
          <cell r="A393" t="str">
            <v>513422200303252512</v>
          </cell>
          <cell r="B393" t="str">
            <v>9</v>
          </cell>
          <cell r="C393" t="str">
            <v>李平</v>
          </cell>
          <cell r="D393">
            <v>396.5</v>
          </cell>
          <cell r="E393">
            <v>77</v>
          </cell>
          <cell r="F393" t="str">
            <v>肖锐</v>
          </cell>
          <cell r="G393">
            <v>113</v>
          </cell>
          <cell r="H393" t="str">
            <v>赵云川</v>
          </cell>
          <cell r="I393">
            <v>57.5</v>
          </cell>
          <cell r="J393" t="str">
            <v>邵辉</v>
          </cell>
          <cell r="K393">
            <v>44</v>
          </cell>
          <cell r="L393" t="str">
            <v>周强</v>
          </cell>
          <cell r="M393">
            <v>53</v>
          </cell>
          <cell r="N393" t="str">
            <v>李荣鑫</v>
          </cell>
          <cell r="O393">
            <v>52</v>
          </cell>
          <cell r="P393" t="str">
            <v>杜建清</v>
          </cell>
        </row>
        <row r="394">
          <cell r="A394" t="str">
            <v>513422200009151518</v>
          </cell>
          <cell r="B394" t="str">
            <v>10</v>
          </cell>
          <cell r="C394" t="str">
            <v>杨挥</v>
          </cell>
          <cell r="D394">
            <v>396</v>
          </cell>
          <cell r="E394">
            <v>99</v>
          </cell>
          <cell r="F394" t="str">
            <v>岳子琦</v>
          </cell>
          <cell r="G394">
            <v>92</v>
          </cell>
          <cell r="H394" t="str">
            <v>刘宗林</v>
          </cell>
          <cell r="I394">
            <v>71</v>
          </cell>
          <cell r="J394" t="str">
            <v>拉初</v>
          </cell>
          <cell r="K394">
            <v>32</v>
          </cell>
          <cell r="L394" t="str">
            <v>王友春</v>
          </cell>
          <cell r="M394">
            <v>43</v>
          </cell>
          <cell r="N394" t="str">
            <v>叶小军</v>
          </cell>
          <cell r="O394">
            <v>59</v>
          </cell>
          <cell r="P394" t="str">
            <v>彭桦</v>
          </cell>
        </row>
        <row r="395">
          <cell r="A395" t="str">
            <v>513422200311251325</v>
          </cell>
          <cell r="B395" t="str">
            <v>8</v>
          </cell>
          <cell r="C395" t="str">
            <v>扎西布尺</v>
          </cell>
          <cell r="D395">
            <v>396</v>
          </cell>
          <cell r="E395">
            <v>88</v>
          </cell>
          <cell r="F395" t="str">
            <v>岳子琦</v>
          </cell>
          <cell r="G395">
            <v>89</v>
          </cell>
          <cell r="H395" t="str">
            <v>李黎明</v>
          </cell>
          <cell r="I395">
            <v>87</v>
          </cell>
          <cell r="J395" t="str">
            <v>曾佳瑶</v>
          </cell>
          <cell r="K395">
            <v>26</v>
          </cell>
          <cell r="L395" t="str">
            <v>王友春</v>
          </cell>
          <cell r="M395">
            <v>45</v>
          </cell>
          <cell r="N395" t="str">
            <v>万饶</v>
          </cell>
          <cell r="O395">
            <v>61</v>
          </cell>
          <cell r="P395" t="str">
            <v>彭桦</v>
          </cell>
        </row>
        <row r="396">
          <cell r="A396" t="str">
            <v>513422199908042512</v>
          </cell>
          <cell r="B396" t="str">
            <v>10</v>
          </cell>
          <cell r="C396" t="str">
            <v>邱文</v>
          </cell>
          <cell r="D396">
            <v>393</v>
          </cell>
          <cell r="E396">
            <v>80</v>
          </cell>
          <cell r="F396" t="str">
            <v>岳子琦</v>
          </cell>
          <cell r="G396">
            <v>82</v>
          </cell>
          <cell r="H396" t="str">
            <v>刘宗林</v>
          </cell>
          <cell r="I396">
            <v>75</v>
          </cell>
          <cell r="J396" t="str">
            <v>拉初</v>
          </cell>
          <cell r="K396">
            <v>49</v>
          </cell>
          <cell r="L396" t="str">
            <v>王友春</v>
          </cell>
          <cell r="M396">
            <v>43</v>
          </cell>
          <cell r="N396" t="str">
            <v>叶小军</v>
          </cell>
          <cell r="O396">
            <v>64</v>
          </cell>
          <cell r="P396" t="str">
            <v>彭桦</v>
          </cell>
        </row>
        <row r="397">
          <cell r="A397" t="str">
            <v>513422200310021720</v>
          </cell>
          <cell r="B397" t="str">
            <v>6</v>
          </cell>
          <cell r="C397" t="str">
            <v>李荣融</v>
          </cell>
          <cell r="D397">
            <v>392</v>
          </cell>
          <cell r="E397">
            <v>84</v>
          </cell>
          <cell r="F397" t="str">
            <v>易涛</v>
          </cell>
          <cell r="G397">
            <v>106</v>
          </cell>
          <cell r="H397" t="str">
            <v>央宗娜姆</v>
          </cell>
          <cell r="I397">
            <v>65</v>
          </cell>
          <cell r="J397" t="str">
            <v>兰卡布尺</v>
          </cell>
          <cell r="K397">
            <v>21</v>
          </cell>
          <cell r="L397" t="str">
            <v>周强</v>
          </cell>
          <cell r="M397">
            <v>64</v>
          </cell>
          <cell r="N397" t="str">
            <v>叶小军</v>
          </cell>
          <cell r="O397">
            <v>52</v>
          </cell>
          <cell r="P397" t="str">
            <v>张弘</v>
          </cell>
        </row>
        <row r="398">
          <cell r="A398" t="str">
            <v>513422200308062128</v>
          </cell>
          <cell r="B398" t="str">
            <v>8</v>
          </cell>
          <cell r="C398" t="str">
            <v>次里那姆</v>
          </cell>
          <cell r="D398">
            <v>392</v>
          </cell>
          <cell r="E398">
            <v>91</v>
          </cell>
          <cell r="F398" t="str">
            <v>岳子琦</v>
          </cell>
          <cell r="G398">
            <v>82</v>
          </cell>
          <cell r="H398" t="str">
            <v>李黎明</v>
          </cell>
          <cell r="I398">
            <v>105</v>
          </cell>
          <cell r="J398" t="str">
            <v>曾佳瑶</v>
          </cell>
          <cell r="K398">
            <v>32</v>
          </cell>
          <cell r="L398" t="str">
            <v>王友春</v>
          </cell>
          <cell r="M398">
            <v>36</v>
          </cell>
          <cell r="N398" t="str">
            <v>万饶</v>
          </cell>
          <cell r="O398">
            <v>46</v>
          </cell>
          <cell r="P398" t="str">
            <v>彭桦</v>
          </cell>
        </row>
        <row r="399">
          <cell r="A399" t="str">
            <v>513422200202285067</v>
          </cell>
          <cell r="B399" t="str">
            <v>6</v>
          </cell>
          <cell r="C399" t="str">
            <v>姜才萍</v>
          </cell>
          <cell r="D399">
            <v>390.5</v>
          </cell>
          <cell r="E399">
            <v>86</v>
          </cell>
          <cell r="F399" t="str">
            <v>易涛</v>
          </cell>
          <cell r="G399">
            <v>106</v>
          </cell>
          <cell r="H399" t="str">
            <v>央宗娜姆</v>
          </cell>
          <cell r="I399">
            <v>61.5</v>
          </cell>
          <cell r="J399" t="str">
            <v>兰卡布尺</v>
          </cell>
          <cell r="K399">
            <v>30</v>
          </cell>
          <cell r="L399" t="str">
            <v>周强</v>
          </cell>
          <cell r="M399">
            <v>50</v>
          </cell>
          <cell r="N399" t="str">
            <v>叶小军</v>
          </cell>
          <cell r="O399">
            <v>57</v>
          </cell>
          <cell r="P399" t="str">
            <v>张弘</v>
          </cell>
        </row>
        <row r="400">
          <cell r="A400" t="str">
            <v>51342220050108541X</v>
          </cell>
          <cell r="B400" t="str">
            <v>9</v>
          </cell>
          <cell r="C400" t="str">
            <v>鲁茸杜基</v>
          </cell>
          <cell r="D400">
            <v>389.5</v>
          </cell>
          <cell r="E400">
            <v>83</v>
          </cell>
          <cell r="F400" t="str">
            <v>肖锐</v>
          </cell>
          <cell r="G400">
            <v>110</v>
          </cell>
          <cell r="H400" t="str">
            <v>赵云川</v>
          </cell>
          <cell r="I400">
            <v>49.5</v>
          </cell>
          <cell r="J400" t="str">
            <v>邵辉</v>
          </cell>
          <cell r="K400">
            <v>45</v>
          </cell>
          <cell r="L400" t="str">
            <v>周强</v>
          </cell>
          <cell r="M400">
            <v>51</v>
          </cell>
          <cell r="N400" t="str">
            <v>李荣鑫</v>
          </cell>
          <cell r="O400">
            <v>51</v>
          </cell>
          <cell r="P400" t="str">
            <v>杜建清</v>
          </cell>
        </row>
        <row r="401">
          <cell r="A401" t="str">
            <v>513422200410171726</v>
          </cell>
          <cell r="B401" t="str">
            <v>7</v>
          </cell>
          <cell r="C401" t="str">
            <v>熊秋月</v>
          </cell>
          <cell r="D401">
            <v>389</v>
          </cell>
          <cell r="E401">
            <v>81</v>
          </cell>
          <cell r="F401" t="str">
            <v>肖锐</v>
          </cell>
          <cell r="G401">
            <v>82</v>
          </cell>
          <cell r="H401" t="str">
            <v>李黎明</v>
          </cell>
          <cell r="I401">
            <v>77</v>
          </cell>
          <cell r="J401" t="str">
            <v>兰卡布尺</v>
          </cell>
          <cell r="K401">
            <v>45</v>
          </cell>
          <cell r="L401" t="str">
            <v>赵建超</v>
          </cell>
          <cell r="M401">
            <v>44</v>
          </cell>
          <cell r="N401" t="str">
            <v>宋欣洲</v>
          </cell>
          <cell r="O401">
            <v>60</v>
          </cell>
          <cell r="P401" t="str">
            <v>彭桦</v>
          </cell>
        </row>
        <row r="402">
          <cell r="A402" t="str">
            <v>513422200503132515</v>
          </cell>
          <cell r="B402" t="str">
            <v>8</v>
          </cell>
          <cell r="C402" t="str">
            <v>陈平平</v>
          </cell>
          <cell r="D402">
            <v>388.5</v>
          </cell>
          <cell r="E402">
            <v>84</v>
          </cell>
          <cell r="F402" t="str">
            <v>岳子琦</v>
          </cell>
          <cell r="G402">
            <v>111</v>
          </cell>
          <cell r="H402" t="str">
            <v>李黎明</v>
          </cell>
          <cell r="I402">
            <v>46.5</v>
          </cell>
          <cell r="J402" t="str">
            <v>曾佳瑶</v>
          </cell>
          <cell r="K402">
            <v>40</v>
          </cell>
          <cell r="L402" t="str">
            <v>王友春</v>
          </cell>
          <cell r="M402">
            <v>41</v>
          </cell>
          <cell r="N402" t="str">
            <v>万饶</v>
          </cell>
          <cell r="O402">
            <v>66</v>
          </cell>
          <cell r="P402" t="str">
            <v>彭桦</v>
          </cell>
        </row>
        <row r="403">
          <cell r="A403" t="str">
            <v>51342220030821622X</v>
          </cell>
          <cell r="B403" t="str">
            <v>9</v>
          </cell>
          <cell r="C403" t="str">
            <v>次尔依珍</v>
          </cell>
          <cell r="D403">
            <v>387</v>
          </cell>
          <cell r="E403">
            <v>80</v>
          </cell>
          <cell r="F403" t="str">
            <v>肖锐</v>
          </cell>
          <cell r="G403">
            <v>102</v>
          </cell>
          <cell r="H403" t="str">
            <v>赵云川</v>
          </cell>
          <cell r="I403">
            <v>85</v>
          </cell>
          <cell r="J403" t="str">
            <v>邵辉</v>
          </cell>
          <cell r="K403">
            <v>30</v>
          </cell>
          <cell r="L403" t="str">
            <v>周强</v>
          </cell>
          <cell r="M403">
            <v>56</v>
          </cell>
          <cell r="N403" t="str">
            <v>李荣鑫</v>
          </cell>
          <cell r="O403">
            <v>34</v>
          </cell>
          <cell r="P403" t="str">
            <v>杜建清</v>
          </cell>
        </row>
        <row r="404">
          <cell r="A404" t="str">
            <v>513422200406092515</v>
          </cell>
          <cell r="B404" t="str">
            <v>8</v>
          </cell>
          <cell r="C404" t="str">
            <v>杨树才</v>
          </cell>
          <cell r="D404">
            <v>386.5</v>
          </cell>
          <cell r="E404">
            <v>88</v>
          </cell>
          <cell r="F404" t="str">
            <v>岳子琦</v>
          </cell>
          <cell r="G404">
            <v>86</v>
          </cell>
          <cell r="H404" t="str">
            <v>李黎明</v>
          </cell>
          <cell r="I404">
            <v>67.5</v>
          </cell>
          <cell r="J404" t="str">
            <v>曾佳瑶</v>
          </cell>
          <cell r="K404">
            <v>44</v>
          </cell>
          <cell r="L404" t="str">
            <v>王友春</v>
          </cell>
          <cell r="M404">
            <v>40</v>
          </cell>
          <cell r="N404" t="str">
            <v>万饶</v>
          </cell>
          <cell r="O404">
            <v>61</v>
          </cell>
          <cell r="P404" t="str">
            <v>彭桦</v>
          </cell>
        </row>
        <row r="405">
          <cell r="A405" t="str">
            <v>513422200301055013</v>
          </cell>
          <cell r="B405" t="str">
            <v>6</v>
          </cell>
          <cell r="C405" t="str">
            <v>李自友</v>
          </cell>
          <cell r="D405">
            <v>384.5</v>
          </cell>
          <cell r="E405">
            <v>90</v>
          </cell>
          <cell r="F405" t="str">
            <v>易涛</v>
          </cell>
          <cell r="G405">
            <v>106</v>
          </cell>
          <cell r="H405" t="str">
            <v>央宗娜姆</v>
          </cell>
          <cell r="I405">
            <v>48.5</v>
          </cell>
          <cell r="J405" t="str">
            <v>兰卡布尺</v>
          </cell>
          <cell r="K405">
            <v>51</v>
          </cell>
          <cell r="L405" t="str">
            <v>周强</v>
          </cell>
          <cell r="M405">
            <v>39</v>
          </cell>
          <cell r="N405" t="str">
            <v>叶小军</v>
          </cell>
          <cell r="O405">
            <v>50</v>
          </cell>
          <cell r="P405" t="str">
            <v>张弘</v>
          </cell>
        </row>
        <row r="406">
          <cell r="A406" t="str">
            <v>513422200305143627</v>
          </cell>
          <cell r="B406" t="str">
            <v>7</v>
          </cell>
          <cell r="C406" t="str">
            <v>许存瑶</v>
          </cell>
          <cell r="D406">
            <v>382</v>
          </cell>
          <cell r="E406">
            <v>90</v>
          </cell>
          <cell r="F406" t="str">
            <v>肖锐</v>
          </cell>
          <cell r="G406">
            <v>89</v>
          </cell>
          <cell r="H406" t="str">
            <v>李黎明</v>
          </cell>
          <cell r="I406">
            <v>75</v>
          </cell>
          <cell r="J406" t="str">
            <v>兰卡布尺</v>
          </cell>
          <cell r="K406">
            <v>22</v>
          </cell>
          <cell r="L406" t="str">
            <v>赵建超</v>
          </cell>
          <cell r="M406">
            <v>43</v>
          </cell>
          <cell r="N406" t="str">
            <v>宋欣洲</v>
          </cell>
          <cell r="O406">
            <v>63</v>
          </cell>
          <cell r="P406" t="str">
            <v>彭桦</v>
          </cell>
        </row>
        <row r="407">
          <cell r="A407" t="str">
            <v>513422200009175819</v>
          </cell>
          <cell r="B407" t="str">
            <v>7</v>
          </cell>
          <cell r="C407" t="str">
            <v>苏朗拉布</v>
          </cell>
          <cell r="D407">
            <v>381.5</v>
          </cell>
          <cell r="E407">
            <v>80</v>
          </cell>
          <cell r="F407" t="str">
            <v>肖锐</v>
          </cell>
          <cell r="G407">
            <v>126</v>
          </cell>
          <cell r="H407" t="str">
            <v>李黎明</v>
          </cell>
          <cell r="I407">
            <v>55.5</v>
          </cell>
          <cell r="J407" t="str">
            <v>兰卡布尺</v>
          </cell>
          <cell r="K407">
            <v>30</v>
          </cell>
          <cell r="L407" t="str">
            <v>赵建超</v>
          </cell>
          <cell r="M407">
            <v>44</v>
          </cell>
          <cell r="N407" t="str">
            <v>宋欣洲</v>
          </cell>
          <cell r="O407">
            <v>46</v>
          </cell>
          <cell r="P407" t="str">
            <v>彭桦</v>
          </cell>
        </row>
        <row r="408">
          <cell r="A408" t="str">
            <v>513422200301094426</v>
          </cell>
          <cell r="B408" t="str">
            <v>7</v>
          </cell>
          <cell r="C408" t="str">
            <v>次尔卓玛</v>
          </cell>
          <cell r="D408">
            <v>380</v>
          </cell>
          <cell r="E408">
            <v>100</v>
          </cell>
          <cell r="F408" t="str">
            <v>肖锐</v>
          </cell>
          <cell r="G408">
            <v>64</v>
          </cell>
          <cell r="H408" t="str">
            <v>李黎明</v>
          </cell>
          <cell r="I408">
            <v>108</v>
          </cell>
          <cell r="J408" t="str">
            <v>兰卡布尺</v>
          </cell>
          <cell r="K408">
            <v>28</v>
          </cell>
          <cell r="L408" t="str">
            <v>赵建超</v>
          </cell>
          <cell r="M408">
            <v>34</v>
          </cell>
          <cell r="N408" t="str">
            <v>宋欣洲</v>
          </cell>
          <cell r="O408">
            <v>46</v>
          </cell>
          <cell r="P408" t="str">
            <v>彭桦</v>
          </cell>
        </row>
        <row r="409">
          <cell r="A409" t="str">
            <v>513422200208176216</v>
          </cell>
          <cell r="B409" t="str">
            <v>9</v>
          </cell>
          <cell r="C409" t="str">
            <v>李永华</v>
          </cell>
          <cell r="D409">
            <v>378.5</v>
          </cell>
          <cell r="E409">
            <v>89</v>
          </cell>
          <cell r="F409" t="str">
            <v>肖锐</v>
          </cell>
          <cell r="G409">
            <v>96</v>
          </cell>
          <cell r="H409" t="str">
            <v>赵云川</v>
          </cell>
          <cell r="I409">
            <v>63.5</v>
          </cell>
          <cell r="J409" t="str">
            <v>邵辉</v>
          </cell>
          <cell r="K409">
            <v>40</v>
          </cell>
          <cell r="L409" t="str">
            <v>周强</v>
          </cell>
          <cell r="M409">
            <v>42</v>
          </cell>
          <cell r="N409" t="str">
            <v>李荣鑫</v>
          </cell>
          <cell r="O409">
            <v>48</v>
          </cell>
          <cell r="P409" t="str">
            <v>杜建清</v>
          </cell>
        </row>
        <row r="410">
          <cell r="A410" t="str">
            <v>51342220021207292X</v>
          </cell>
          <cell r="B410" t="str">
            <v>11</v>
          </cell>
          <cell r="C410" t="str">
            <v>唐康娇</v>
          </cell>
          <cell r="D410">
            <v>378</v>
          </cell>
          <cell r="E410">
            <v>97</v>
          </cell>
          <cell r="F410" t="str">
            <v>易涛</v>
          </cell>
          <cell r="G410">
            <v>99</v>
          </cell>
          <cell r="H410" t="str">
            <v>央宗娜姆</v>
          </cell>
          <cell r="I410">
            <v>81</v>
          </cell>
          <cell r="J410" t="str">
            <v>曾佳瑶</v>
          </cell>
          <cell r="K410">
            <v>21</v>
          </cell>
          <cell r="L410" t="str">
            <v>赵建超</v>
          </cell>
          <cell r="M410">
            <v>35</v>
          </cell>
          <cell r="N410" t="str">
            <v>万饶</v>
          </cell>
          <cell r="O410">
            <v>45</v>
          </cell>
          <cell r="P410" t="str">
            <v>张弘</v>
          </cell>
        </row>
        <row r="411">
          <cell r="A411" t="str">
            <v>513423200308010017</v>
          </cell>
          <cell r="B411" t="str">
            <v>9</v>
          </cell>
          <cell r="C411" t="str">
            <v>伍永平</v>
          </cell>
          <cell r="D411">
            <v>377</v>
          </cell>
          <cell r="E411">
            <v>90</v>
          </cell>
          <cell r="F411" t="str">
            <v>肖锐</v>
          </cell>
          <cell r="G411">
            <v>88</v>
          </cell>
          <cell r="H411" t="str">
            <v>赵云川</v>
          </cell>
          <cell r="I411">
            <v>63</v>
          </cell>
          <cell r="J411" t="str">
            <v>邵辉</v>
          </cell>
          <cell r="K411">
            <v>38</v>
          </cell>
          <cell r="L411" t="str">
            <v>周强</v>
          </cell>
          <cell r="M411">
            <v>42</v>
          </cell>
          <cell r="N411" t="str">
            <v>李荣鑫</v>
          </cell>
          <cell r="O411">
            <v>56</v>
          </cell>
          <cell r="P411" t="str">
            <v>杜建清</v>
          </cell>
        </row>
        <row r="412">
          <cell r="A412" t="str">
            <v>513422200105282710</v>
          </cell>
          <cell r="B412" t="str">
            <v>7</v>
          </cell>
          <cell r="C412" t="str">
            <v>邱小青</v>
          </cell>
          <cell r="D412">
            <v>377</v>
          </cell>
          <cell r="E412">
            <v>91</v>
          </cell>
          <cell r="F412" t="str">
            <v>肖锐</v>
          </cell>
          <cell r="G412">
            <v>83</v>
          </cell>
          <cell r="H412" t="str">
            <v>李黎明</v>
          </cell>
          <cell r="I412">
            <v>85</v>
          </cell>
          <cell r="J412" t="str">
            <v>兰卡布尺</v>
          </cell>
          <cell r="K412">
            <v>29</v>
          </cell>
          <cell r="L412" t="str">
            <v>赵建超</v>
          </cell>
          <cell r="M412">
            <v>48</v>
          </cell>
          <cell r="N412" t="str">
            <v>宋欣洲</v>
          </cell>
          <cell r="O412">
            <v>41</v>
          </cell>
          <cell r="P412" t="str">
            <v>彭桦</v>
          </cell>
        </row>
        <row r="413">
          <cell r="A413" t="str">
            <v>513422200305124813</v>
          </cell>
          <cell r="B413" t="str">
            <v>7</v>
          </cell>
          <cell r="C413" t="str">
            <v>小勇</v>
          </cell>
          <cell r="D413">
            <v>375</v>
          </cell>
          <cell r="E413">
            <v>90</v>
          </cell>
          <cell r="F413" t="str">
            <v>肖锐</v>
          </cell>
          <cell r="G413">
            <v>101</v>
          </cell>
          <cell r="H413" t="str">
            <v>李黎明</v>
          </cell>
          <cell r="I413">
            <v>30</v>
          </cell>
          <cell r="J413" t="str">
            <v>兰卡布尺</v>
          </cell>
          <cell r="K413">
            <v>61</v>
          </cell>
          <cell r="L413" t="str">
            <v>赵建超</v>
          </cell>
          <cell r="M413">
            <v>42</v>
          </cell>
          <cell r="N413" t="str">
            <v>宋欣洲</v>
          </cell>
          <cell r="O413">
            <v>51</v>
          </cell>
          <cell r="P413" t="str">
            <v>彭桦</v>
          </cell>
        </row>
        <row r="414">
          <cell r="A414" t="str">
            <v>513422200309094615</v>
          </cell>
          <cell r="B414" t="str">
            <v>9</v>
          </cell>
          <cell r="C414" t="str">
            <v>孙宁</v>
          </cell>
          <cell r="D414">
            <v>374.5</v>
          </cell>
          <cell r="E414">
            <v>89</v>
          </cell>
          <cell r="F414" t="str">
            <v>肖锐</v>
          </cell>
          <cell r="G414">
            <v>89</v>
          </cell>
          <cell r="H414" t="str">
            <v>赵云川</v>
          </cell>
          <cell r="I414">
            <v>73.5</v>
          </cell>
          <cell r="J414" t="str">
            <v>邵辉</v>
          </cell>
          <cell r="K414">
            <v>34</v>
          </cell>
          <cell r="L414" t="str">
            <v>周强</v>
          </cell>
          <cell r="M414">
            <v>40</v>
          </cell>
          <cell r="N414" t="str">
            <v>李荣鑫</v>
          </cell>
          <cell r="O414">
            <v>49</v>
          </cell>
          <cell r="P414" t="str">
            <v>杜建清</v>
          </cell>
        </row>
        <row r="415">
          <cell r="A415" t="str">
            <v>513422200201186411</v>
          </cell>
          <cell r="B415" t="str">
            <v>6</v>
          </cell>
          <cell r="C415" t="str">
            <v>鲁绒次尔</v>
          </cell>
          <cell r="D415">
            <v>374.5</v>
          </cell>
          <cell r="E415">
            <v>79</v>
          </cell>
          <cell r="F415" t="str">
            <v>易涛</v>
          </cell>
          <cell r="G415">
            <v>104</v>
          </cell>
          <cell r="H415" t="str">
            <v>央宗娜姆</v>
          </cell>
          <cell r="I415">
            <v>53.5</v>
          </cell>
          <cell r="J415" t="str">
            <v>兰卡布尺</v>
          </cell>
          <cell r="K415">
            <v>29</v>
          </cell>
          <cell r="L415" t="str">
            <v>周强</v>
          </cell>
          <cell r="M415">
            <v>57</v>
          </cell>
          <cell r="N415" t="str">
            <v>叶小军</v>
          </cell>
          <cell r="O415">
            <v>52</v>
          </cell>
          <cell r="P415" t="str">
            <v>张弘</v>
          </cell>
        </row>
        <row r="416">
          <cell r="A416" t="str">
            <v>513422200507150016</v>
          </cell>
          <cell r="B416" t="str">
            <v>8</v>
          </cell>
          <cell r="C416" t="str">
            <v>毛志辉</v>
          </cell>
          <cell r="D416">
            <v>374</v>
          </cell>
          <cell r="E416">
            <v>96</v>
          </cell>
          <cell r="F416" t="str">
            <v>岳子琦</v>
          </cell>
          <cell r="G416">
            <v>84</v>
          </cell>
          <cell r="H416" t="str">
            <v>李黎明</v>
          </cell>
          <cell r="I416">
            <v>75</v>
          </cell>
          <cell r="J416" t="str">
            <v>曾佳瑶</v>
          </cell>
          <cell r="K416">
            <v>37</v>
          </cell>
          <cell r="L416" t="str">
            <v>王友春</v>
          </cell>
          <cell r="M416">
            <v>27</v>
          </cell>
          <cell r="N416" t="str">
            <v>万饶</v>
          </cell>
          <cell r="O416">
            <v>55</v>
          </cell>
          <cell r="P416" t="str">
            <v>彭桦</v>
          </cell>
        </row>
        <row r="417">
          <cell r="A417" t="str">
            <v>513422200210011517</v>
          </cell>
          <cell r="B417" t="str">
            <v>9</v>
          </cell>
          <cell r="C417" t="str">
            <v>樊偏初</v>
          </cell>
          <cell r="D417">
            <v>373.5</v>
          </cell>
          <cell r="E417">
            <v>78</v>
          </cell>
          <cell r="F417" t="str">
            <v>肖锐</v>
          </cell>
          <cell r="G417">
            <v>105</v>
          </cell>
          <cell r="H417" t="str">
            <v>赵云川</v>
          </cell>
          <cell r="I417">
            <v>57.5</v>
          </cell>
          <cell r="J417" t="str">
            <v>邵辉</v>
          </cell>
          <cell r="K417">
            <v>20</v>
          </cell>
          <cell r="L417" t="str">
            <v>周强</v>
          </cell>
          <cell r="M417">
            <v>53</v>
          </cell>
          <cell r="N417" t="str">
            <v>李荣鑫</v>
          </cell>
          <cell r="O417">
            <v>60</v>
          </cell>
          <cell r="P417" t="str">
            <v>杜建清</v>
          </cell>
        </row>
        <row r="418">
          <cell r="A418" t="str">
            <v>51342220021102271X</v>
          </cell>
          <cell r="B418" t="str">
            <v>9</v>
          </cell>
          <cell r="C418" t="str">
            <v>黄建林</v>
          </cell>
          <cell r="D418">
            <v>373</v>
          </cell>
          <cell r="E418">
            <v>93</v>
          </cell>
          <cell r="F418" t="str">
            <v>肖锐</v>
          </cell>
          <cell r="G418">
            <v>86</v>
          </cell>
          <cell r="H418" t="str">
            <v>赵云川</v>
          </cell>
          <cell r="I418">
            <v>65</v>
          </cell>
          <cell r="J418" t="str">
            <v>邵辉</v>
          </cell>
          <cell r="K418">
            <v>24</v>
          </cell>
          <cell r="L418" t="str">
            <v>周强</v>
          </cell>
          <cell r="M418">
            <v>50</v>
          </cell>
          <cell r="N418" t="str">
            <v>李荣鑫</v>
          </cell>
          <cell r="O418">
            <v>55</v>
          </cell>
          <cell r="P418" t="str">
            <v>杜建清</v>
          </cell>
        </row>
        <row r="419">
          <cell r="A419" t="str">
            <v>513422200308090727</v>
          </cell>
          <cell r="B419" t="str">
            <v>9</v>
          </cell>
          <cell r="C419" t="str">
            <v>兰兴莲</v>
          </cell>
          <cell r="D419">
            <v>373</v>
          </cell>
          <cell r="E419">
            <v>83</v>
          </cell>
          <cell r="F419" t="str">
            <v>肖锐</v>
          </cell>
          <cell r="G419">
            <v>92</v>
          </cell>
          <cell r="H419" t="str">
            <v>赵云川</v>
          </cell>
          <cell r="I419">
            <v>82</v>
          </cell>
          <cell r="J419" t="str">
            <v>邵辉</v>
          </cell>
          <cell r="K419">
            <v>18</v>
          </cell>
          <cell r="L419" t="str">
            <v>周强</v>
          </cell>
          <cell r="M419">
            <v>52</v>
          </cell>
          <cell r="N419" t="str">
            <v>李荣鑫</v>
          </cell>
          <cell r="O419">
            <v>46</v>
          </cell>
          <cell r="P419" t="str">
            <v>杜建清</v>
          </cell>
        </row>
        <row r="420">
          <cell r="A420" t="str">
            <v>513422200407290046</v>
          </cell>
          <cell r="B420" t="str">
            <v>9</v>
          </cell>
          <cell r="C420" t="str">
            <v>张虹</v>
          </cell>
          <cell r="D420">
            <v>370.5</v>
          </cell>
          <cell r="E420">
            <v>73</v>
          </cell>
          <cell r="F420" t="str">
            <v>肖锐</v>
          </cell>
          <cell r="G420">
            <v>65</v>
          </cell>
          <cell r="H420" t="str">
            <v>赵云川</v>
          </cell>
          <cell r="I420">
            <v>104.5</v>
          </cell>
          <cell r="J420" t="str">
            <v>邵辉</v>
          </cell>
          <cell r="K420">
            <v>29</v>
          </cell>
          <cell r="L420" t="str">
            <v>周强</v>
          </cell>
          <cell r="M420">
            <v>53</v>
          </cell>
          <cell r="N420" t="str">
            <v>李荣鑫</v>
          </cell>
          <cell r="O420">
            <v>46</v>
          </cell>
          <cell r="P420" t="str">
            <v>杜建清</v>
          </cell>
        </row>
        <row r="421">
          <cell r="A421" t="str">
            <v>513422200510256620</v>
          </cell>
          <cell r="B421" t="str">
            <v>9</v>
          </cell>
          <cell r="C421" t="str">
            <v>陈红</v>
          </cell>
          <cell r="D421">
            <v>368.5</v>
          </cell>
          <cell r="E421">
            <v>76</v>
          </cell>
          <cell r="F421" t="str">
            <v>肖锐</v>
          </cell>
          <cell r="G421">
            <v>108</v>
          </cell>
          <cell r="H421" t="str">
            <v>赵云川</v>
          </cell>
          <cell r="I421">
            <v>77.5</v>
          </cell>
          <cell r="J421" t="str">
            <v>邵辉</v>
          </cell>
          <cell r="K421">
            <v>15</v>
          </cell>
          <cell r="L421" t="str">
            <v>周强</v>
          </cell>
          <cell r="M421">
            <v>47</v>
          </cell>
          <cell r="N421" t="str">
            <v>李荣鑫</v>
          </cell>
          <cell r="O421">
            <v>45</v>
          </cell>
          <cell r="P421" t="str">
            <v>杜建清</v>
          </cell>
        </row>
        <row r="422">
          <cell r="A422" t="str">
            <v>51342220030316212X</v>
          </cell>
          <cell r="B422" t="str">
            <v>6</v>
          </cell>
          <cell r="C422" t="str">
            <v>吕伍呷</v>
          </cell>
          <cell r="D422">
            <v>368</v>
          </cell>
          <cell r="E422">
            <v>89</v>
          </cell>
          <cell r="F422" t="str">
            <v>易涛</v>
          </cell>
          <cell r="G422">
            <v>99</v>
          </cell>
          <cell r="H422" t="str">
            <v>央宗娜姆</v>
          </cell>
          <cell r="I422">
            <v>94</v>
          </cell>
          <cell r="J422" t="str">
            <v>兰卡布尺</v>
          </cell>
          <cell r="K422">
            <v>25</v>
          </cell>
          <cell r="L422" t="str">
            <v>周强</v>
          </cell>
          <cell r="M422">
            <v>31</v>
          </cell>
          <cell r="N422" t="str">
            <v>叶小军</v>
          </cell>
          <cell r="O422">
            <v>30</v>
          </cell>
          <cell r="P422" t="str">
            <v>张弘</v>
          </cell>
        </row>
        <row r="423">
          <cell r="A423" t="str">
            <v>513422200302136026</v>
          </cell>
          <cell r="B423" t="str">
            <v>6</v>
          </cell>
          <cell r="C423" t="str">
            <v>次尔央珍</v>
          </cell>
          <cell r="D423">
            <v>367.5</v>
          </cell>
          <cell r="E423">
            <v>89</v>
          </cell>
          <cell r="F423" t="str">
            <v>易涛</v>
          </cell>
          <cell r="G423">
            <v>89</v>
          </cell>
          <cell r="H423" t="str">
            <v>央宗娜姆</v>
          </cell>
          <cell r="I423">
            <v>75.5</v>
          </cell>
          <cell r="J423" t="str">
            <v>兰卡布尺</v>
          </cell>
          <cell r="K423">
            <v>18</v>
          </cell>
          <cell r="L423" t="str">
            <v>周强</v>
          </cell>
          <cell r="M423">
            <v>46</v>
          </cell>
          <cell r="N423" t="str">
            <v>叶小军</v>
          </cell>
          <cell r="O423">
            <v>50</v>
          </cell>
          <cell r="P423" t="str">
            <v>张弘</v>
          </cell>
        </row>
        <row r="424">
          <cell r="A424" t="str">
            <v>513422200011191922</v>
          </cell>
          <cell r="B424" t="str">
            <v>9</v>
          </cell>
          <cell r="C424" t="str">
            <v>李雪婷</v>
          </cell>
          <cell r="D424">
            <v>366.5</v>
          </cell>
          <cell r="E424">
            <v>91</v>
          </cell>
          <cell r="F424" t="str">
            <v>肖锐</v>
          </cell>
          <cell r="G424">
            <v>98</v>
          </cell>
          <cell r="H424" t="str">
            <v>赵云川</v>
          </cell>
          <cell r="I424">
            <v>74.5</v>
          </cell>
          <cell r="J424" t="str">
            <v>邵辉</v>
          </cell>
          <cell r="K424">
            <v>28</v>
          </cell>
          <cell r="L424" t="str">
            <v>周强</v>
          </cell>
          <cell r="M424">
            <v>34</v>
          </cell>
          <cell r="N424" t="str">
            <v>李荣鑫</v>
          </cell>
          <cell r="O424">
            <v>41</v>
          </cell>
          <cell r="P424" t="str">
            <v>杜建清</v>
          </cell>
        </row>
        <row r="425">
          <cell r="A425" t="str">
            <v>513422200603011518</v>
          </cell>
          <cell r="B425" t="str">
            <v>8</v>
          </cell>
          <cell r="C425" t="str">
            <v>谭远宏</v>
          </cell>
          <cell r="D425">
            <v>366.5</v>
          </cell>
          <cell r="E425">
            <v>85</v>
          </cell>
          <cell r="F425" t="str">
            <v>岳子琦</v>
          </cell>
          <cell r="G425">
            <v>83</v>
          </cell>
          <cell r="H425" t="str">
            <v>李黎明</v>
          </cell>
          <cell r="I425">
            <v>54.5</v>
          </cell>
          <cell r="J425" t="str">
            <v>曾佳瑶</v>
          </cell>
          <cell r="K425">
            <v>39</v>
          </cell>
          <cell r="L425" t="str">
            <v>王友春</v>
          </cell>
          <cell r="M425">
            <v>42</v>
          </cell>
          <cell r="N425" t="str">
            <v>万饶</v>
          </cell>
          <cell r="O425">
            <v>63</v>
          </cell>
          <cell r="P425" t="str">
            <v>彭桦</v>
          </cell>
        </row>
        <row r="426">
          <cell r="A426" t="str">
            <v>513422200302192511</v>
          </cell>
          <cell r="B426" t="str">
            <v>6</v>
          </cell>
          <cell r="C426" t="str">
            <v>陶晓林</v>
          </cell>
          <cell r="D426">
            <v>365</v>
          </cell>
          <cell r="E426">
            <v>80</v>
          </cell>
          <cell r="F426" t="str">
            <v>易涛</v>
          </cell>
          <cell r="G426">
            <v>70</v>
          </cell>
          <cell r="H426" t="str">
            <v>央宗娜姆</v>
          </cell>
          <cell r="I426">
            <v>57</v>
          </cell>
          <cell r="J426" t="str">
            <v>兰卡布尺</v>
          </cell>
          <cell r="K426">
            <v>39</v>
          </cell>
          <cell r="L426" t="str">
            <v>周强</v>
          </cell>
          <cell r="M426">
            <v>54</v>
          </cell>
          <cell r="N426" t="str">
            <v>叶小军</v>
          </cell>
          <cell r="O426">
            <v>65</v>
          </cell>
          <cell r="P426" t="str">
            <v>张弘</v>
          </cell>
        </row>
        <row r="427">
          <cell r="A427" t="str">
            <v>513422200305061111</v>
          </cell>
          <cell r="B427" t="str">
            <v>9</v>
          </cell>
          <cell r="C427" t="str">
            <v>马康</v>
          </cell>
          <cell r="D427">
            <v>364</v>
          </cell>
          <cell r="E427">
            <v>78</v>
          </cell>
          <cell r="F427" t="str">
            <v>肖锐</v>
          </cell>
          <cell r="G427">
            <v>69</v>
          </cell>
          <cell r="H427" t="str">
            <v>赵云川</v>
          </cell>
          <cell r="I427">
            <v>84</v>
          </cell>
          <cell r="J427" t="str">
            <v>邵辉</v>
          </cell>
          <cell r="K427">
            <v>39</v>
          </cell>
          <cell r="L427" t="str">
            <v>周强</v>
          </cell>
          <cell r="M427">
            <v>51</v>
          </cell>
          <cell r="N427" t="str">
            <v>李荣鑫</v>
          </cell>
          <cell r="O427">
            <v>43</v>
          </cell>
          <cell r="P427" t="str">
            <v>杜建清</v>
          </cell>
        </row>
        <row r="428">
          <cell r="A428" t="str">
            <v>513422200310062717</v>
          </cell>
          <cell r="B428" t="str">
            <v>7</v>
          </cell>
          <cell r="C428" t="str">
            <v>王小富</v>
          </cell>
          <cell r="D428">
            <v>363</v>
          </cell>
          <cell r="E428">
            <v>88</v>
          </cell>
          <cell r="F428" t="str">
            <v>肖锐</v>
          </cell>
          <cell r="G428">
            <v>92</v>
          </cell>
          <cell r="H428" t="str">
            <v>李黎明</v>
          </cell>
          <cell r="I428">
            <v>48</v>
          </cell>
          <cell r="J428" t="str">
            <v>兰卡布尺</v>
          </cell>
          <cell r="K428">
            <v>37</v>
          </cell>
          <cell r="L428" t="str">
            <v>赵建超</v>
          </cell>
          <cell r="M428">
            <v>40</v>
          </cell>
          <cell r="N428" t="str">
            <v>宋欣洲</v>
          </cell>
          <cell r="O428">
            <v>58</v>
          </cell>
          <cell r="P428" t="str">
            <v>彭桦</v>
          </cell>
        </row>
        <row r="429">
          <cell r="A429" t="str">
            <v>513422200111036823</v>
          </cell>
          <cell r="B429" t="str">
            <v>9</v>
          </cell>
          <cell r="C429" t="str">
            <v>降初祝玛</v>
          </cell>
          <cell r="D429">
            <v>362.5</v>
          </cell>
          <cell r="E429">
            <v>94</v>
          </cell>
          <cell r="F429" t="str">
            <v>肖锐</v>
          </cell>
          <cell r="G429">
            <v>81</v>
          </cell>
          <cell r="H429" t="str">
            <v>赵云川</v>
          </cell>
          <cell r="I429">
            <v>59.5</v>
          </cell>
          <cell r="J429" t="str">
            <v>邵辉</v>
          </cell>
          <cell r="K429">
            <v>27</v>
          </cell>
          <cell r="L429" t="str">
            <v>周强</v>
          </cell>
          <cell r="M429">
            <v>43</v>
          </cell>
          <cell r="N429" t="str">
            <v>李荣鑫</v>
          </cell>
          <cell r="O429">
            <v>58</v>
          </cell>
          <cell r="P429" t="str">
            <v>杜建清</v>
          </cell>
        </row>
        <row r="430">
          <cell r="A430" t="str">
            <v>513422200301083823</v>
          </cell>
          <cell r="B430" t="str">
            <v>7</v>
          </cell>
          <cell r="C430" t="str">
            <v>赵义春</v>
          </cell>
          <cell r="D430">
            <v>362</v>
          </cell>
          <cell r="E430">
            <v>91</v>
          </cell>
          <cell r="F430" t="str">
            <v>肖锐</v>
          </cell>
          <cell r="G430">
            <v>70</v>
          </cell>
          <cell r="H430" t="str">
            <v>李黎明</v>
          </cell>
          <cell r="I430">
            <v>79</v>
          </cell>
          <cell r="J430" t="str">
            <v>兰卡布尺</v>
          </cell>
          <cell r="K430">
            <v>31</v>
          </cell>
          <cell r="L430" t="str">
            <v>赵建超</v>
          </cell>
          <cell r="M430">
            <v>32</v>
          </cell>
          <cell r="N430" t="str">
            <v>宋欣洲</v>
          </cell>
          <cell r="O430">
            <v>59</v>
          </cell>
          <cell r="P430" t="str">
            <v>彭桦</v>
          </cell>
        </row>
        <row r="431">
          <cell r="A431" t="str">
            <v>513422200307181141</v>
          </cell>
          <cell r="B431" t="str">
            <v>7</v>
          </cell>
          <cell r="C431" t="str">
            <v>马健芳</v>
          </cell>
          <cell r="D431">
            <v>362</v>
          </cell>
          <cell r="E431">
            <v>100</v>
          </cell>
          <cell r="F431" t="str">
            <v>肖锐</v>
          </cell>
          <cell r="G431">
            <v>96</v>
          </cell>
          <cell r="H431" t="str">
            <v>李黎明</v>
          </cell>
          <cell r="I431">
            <v>75</v>
          </cell>
          <cell r="J431" t="str">
            <v>兰卡布尺</v>
          </cell>
          <cell r="K431">
            <v>19</v>
          </cell>
          <cell r="L431" t="str">
            <v>赵建超</v>
          </cell>
          <cell r="M431">
            <v>31</v>
          </cell>
          <cell r="N431" t="str">
            <v>宋欣洲</v>
          </cell>
          <cell r="O431">
            <v>41</v>
          </cell>
          <cell r="P431" t="str">
            <v>彭桦</v>
          </cell>
        </row>
        <row r="432">
          <cell r="A432" t="str">
            <v>513422200402260016</v>
          </cell>
          <cell r="B432" t="str">
            <v>9</v>
          </cell>
          <cell r="C432" t="str">
            <v>陈永奕</v>
          </cell>
          <cell r="D432">
            <v>361.5</v>
          </cell>
          <cell r="E432">
            <v>82</v>
          </cell>
          <cell r="F432" t="str">
            <v>肖锐</v>
          </cell>
          <cell r="G432">
            <v>100</v>
          </cell>
          <cell r="H432" t="str">
            <v>赵云川</v>
          </cell>
          <cell r="I432">
            <v>52.5</v>
          </cell>
          <cell r="J432" t="str">
            <v>邵辉</v>
          </cell>
          <cell r="K432">
            <v>36</v>
          </cell>
          <cell r="L432" t="str">
            <v>周强</v>
          </cell>
          <cell r="M432">
            <v>48</v>
          </cell>
          <cell r="N432" t="str">
            <v>李荣鑫</v>
          </cell>
          <cell r="O432">
            <v>43</v>
          </cell>
          <cell r="P432" t="str">
            <v>杜建清</v>
          </cell>
        </row>
        <row r="433">
          <cell r="A433" t="str">
            <v>513422200311170015</v>
          </cell>
          <cell r="B433" t="str">
            <v>9</v>
          </cell>
          <cell r="C433" t="str">
            <v>扎西温珠</v>
          </cell>
          <cell r="D433">
            <v>361</v>
          </cell>
          <cell r="E433">
            <v>89</v>
          </cell>
          <cell r="F433" t="str">
            <v>肖锐</v>
          </cell>
          <cell r="G433">
            <v>81</v>
          </cell>
          <cell r="H433" t="str">
            <v>赵云川</v>
          </cell>
          <cell r="I433">
            <v>71</v>
          </cell>
          <cell r="J433" t="str">
            <v>邵辉</v>
          </cell>
          <cell r="K433">
            <v>29</v>
          </cell>
          <cell r="L433" t="str">
            <v>周强</v>
          </cell>
          <cell r="M433">
            <v>39</v>
          </cell>
          <cell r="N433" t="str">
            <v>李荣鑫</v>
          </cell>
          <cell r="O433">
            <v>52</v>
          </cell>
          <cell r="P433" t="str">
            <v>杜建清</v>
          </cell>
        </row>
        <row r="434">
          <cell r="A434" t="str">
            <v>513422200201230013</v>
          </cell>
          <cell r="B434" t="str">
            <v>9</v>
          </cell>
          <cell r="C434" t="str">
            <v>马志勇</v>
          </cell>
          <cell r="D434">
            <v>360.5</v>
          </cell>
          <cell r="E434">
            <v>91</v>
          </cell>
          <cell r="F434" t="str">
            <v>肖锐</v>
          </cell>
          <cell r="G434">
            <v>97</v>
          </cell>
          <cell r="H434" t="str">
            <v>赵云川</v>
          </cell>
          <cell r="I434">
            <v>55.5</v>
          </cell>
          <cell r="J434" t="str">
            <v>邵辉</v>
          </cell>
          <cell r="K434">
            <v>24</v>
          </cell>
          <cell r="L434" t="str">
            <v>周强</v>
          </cell>
          <cell r="M434">
            <v>46</v>
          </cell>
          <cell r="N434" t="str">
            <v>李荣鑫</v>
          </cell>
          <cell r="O434">
            <v>47</v>
          </cell>
          <cell r="P434" t="str">
            <v>杜建清</v>
          </cell>
        </row>
        <row r="435">
          <cell r="A435" t="str">
            <v>513422200302100031</v>
          </cell>
          <cell r="B435" t="str">
            <v>9</v>
          </cell>
          <cell r="C435" t="str">
            <v>伍文宁</v>
          </cell>
          <cell r="D435">
            <v>360.5</v>
          </cell>
          <cell r="E435">
            <v>73</v>
          </cell>
          <cell r="F435" t="str">
            <v>肖锐</v>
          </cell>
          <cell r="G435">
            <v>98</v>
          </cell>
          <cell r="H435" t="str">
            <v>赵云川</v>
          </cell>
          <cell r="I435">
            <v>70.5</v>
          </cell>
          <cell r="J435" t="str">
            <v>邵辉</v>
          </cell>
          <cell r="K435">
            <v>28</v>
          </cell>
          <cell r="L435" t="str">
            <v>周强</v>
          </cell>
          <cell r="M435">
            <v>46</v>
          </cell>
          <cell r="N435" t="str">
            <v>李荣鑫</v>
          </cell>
          <cell r="O435">
            <v>45</v>
          </cell>
          <cell r="P435" t="str">
            <v>杜建清</v>
          </cell>
        </row>
        <row r="436">
          <cell r="A436" t="str">
            <v>513422200111216613</v>
          </cell>
          <cell r="B436" t="str">
            <v>9</v>
          </cell>
          <cell r="C436" t="str">
            <v>苏国庆</v>
          </cell>
          <cell r="D436">
            <v>360.5</v>
          </cell>
          <cell r="E436">
            <v>81</v>
          </cell>
          <cell r="F436" t="str">
            <v>肖锐</v>
          </cell>
          <cell r="G436">
            <v>109</v>
          </cell>
          <cell r="H436" t="str">
            <v>赵云川</v>
          </cell>
          <cell r="I436">
            <v>68.5</v>
          </cell>
          <cell r="J436" t="str">
            <v>邵辉</v>
          </cell>
          <cell r="K436">
            <v>21</v>
          </cell>
          <cell r="L436" t="str">
            <v>周强</v>
          </cell>
          <cell r="M436">
            <v>40</v>
          </cell>
          <cell r="N436" t="str">
            <v>李荣鑫</v>
          </cell>
          <cell r="O436">
            <v>41</v>
          </cell>
          <cell r="P436" t="str">
            <v>杜建清</v>
          </cell>
        </row>
        <row r="437">
          <cell r="A437" t="str">
            <v>513422200101201717</v>
          </cell>
          <cell r="B437" t="str">
            <v>8</v>
          </cell>
          <cell r="C437" t="str">
            <v>方帮友</v>
          </cell>
          <cell r="D437">
            <v>359</v>
          </cell>
          <cell r="E437">
            <v>83</v>
          </cell>
          <cell r="F437" t="str">
            <v>岳子琦</v>
          </cell>
          <cell r="G437">
            <v>101</v>
          </cell>
          <cell r="H437" t="str">
            <v>李黎明</v>
          </cell>
          <cell r="I437">
            <v>41</v>
          </cell>
          <cell r="J437" t="str">
            <v>曾佳瑶</v>
          </cell>
          <cell r="K437">
            <v>34</v>
          </cell>
          <cell r="L437" t="str">
            <v>王友春</v>
          </cell>
          <cell r="M437">
            <v>41</v>
          </cell>
          <cell r="N437" t="str">
            <v>万饶</v>
          </cell>
          <cell r="O437">
            <v>59</v>
          </cell>
          <cell r="P437" t="str">
            <v>彭桦</v>
          </cell>
        </row>
        <row r="438">
          <cell r="A438" t="str">
            <v>513422200210206613</v>
          </cell>
          <cell r="B438" t="str">
            <v>7</v>
          </cell>
          <cell r="C438" t="str">
            <v>何玉强</v>
          </cell>
          <cell r="D438">
            <v>359</v>
          </cell>
          <cell r="E438">
            <v>91</v>
          </cell>
          <cell r="F438" t="str">
            <v>肖锐</v>
          </cell>
          <cell r="G438">
            <v>67</v>
          </cell>
          <cell r="H438" t="str">
            <v>李黎明</v>
          </cell>
          <cell r="I438">
            <v>54</v>
          </cell>
          <cell r="J438" t="str">
            <v>兰卡布尺</v>
          </cell>
          <cell r="K438">
            <v>36</v>
          </cell>
          <cell r="L438" t="str">
            <v>赵建超</v>
          </cell>
          <cell r="M438">
            <v>44</v>
          </cell>
          <cell r="N438" t="str">
            <v>宋欣洲</v>
          </cell>
          <cell r="O438">
            <v>67</v>
          </cell>
          <cell r="P438" t="str">
            <v>彭桦</v>
          </cell>
        </row>
        <row r="439">
          <cell r="A439" t="str">
            <v>51342220010603441X</v>
          </cell>
          <cell r="B439" t="str">
            <v>8</v>
          </cell>
          <cell r="C439" t="str">
            <v>李小龙</v>
          </cell>
          <cell r="D439">
            <v>359</v>
          </cell>
          <cell r="E439">
            <v>85</v>
          </cell>
          <cell r="F439" t="str">
            <v>岳子琦</v>
          </cell>
          <cell r="G439">
            <v>68</v>
          </cell>
          <cell r="H439" t="str">
            <v>李黎明</v>
          </cell>
          <cell r="I439">
            <v>77</v>
          </cell>
          <cell r="J439" t="str">
            <v>曾佳瑶</v>
          </cell>
          <cell r="K439">
            <v>34</v>
          </cell>
          <cell r="L439" t="str">
            <v>王友春</v>
          </cell>
          <cell r="M439">
            <v>49</v>
          </cell>
          <cell r="N439" t="str">
            <v>万饶</v>
          </cell>
          <cell r="O439">
            <v>46</v>
          </cell>
          <cell r="P439" t="str">
            <v>彭桦</v>
          </cell>
        </row>
        <row r="440">
          <cell r="A440" t="str">
            <v>513422200202282712</v>
          </cell>
          <cell r="B440" t="str">
            <v>8</v>
          </cell>
          <cell r="C440" t="str">
            <v>陶友林</v>
          </cell>
          <cell r="D440">
            <v>359</v>
          </cell>
          <cell r="E440">
            <v>93</v>
          </cell>
          <cell r="F440" t="str">
            <v>岳子琦</v>
          </cell>
          <cell r="G440">
            <v>53</v>
          </cell>
          <cell r="H440" t="str">
            <v>李黎明</v>
          </cell>
          <cell r="I440">
            <v>68</v>
          </cell>
          <cell r="J440" t="str">
            <v>曾佳瑶</v>
          </cell>
          <cell r="K440">
            <v>34</v>
          </cell>
          <cell r="L440" t="str">
            <v>王友春</v>
          </cell>
          <cell r="M440">
            <v>49</v>
          </cell>
          <cell r="N440" t="str">
            <v>万饶</v>
          </cell>
          <cell r="O440">
            <v>62</v>
          </cell>
          <cell r="P440" t="str">
            <v>彭桦</v>
          </cell>
        </row>
        <row r="441">
          <cell r="A441" t="str">
            <v>513422200202183618</v>
          </cell>
          <cell r="B441" t="str">
            <v>9</v>
          </cell>
          <cell r="C441" t="str">
            <v>扎西降初</v>
          </cell>
          <cell r="D441">
            <v>358.5</v>
          </cell>
          <cell r="E441">
            <v>92</v>
          </cell>
          <cell r="F441" t="str">
            <v>肖锐</v>
          </cell>
          <cell r="G441">
            <v>93</v>
          </cell>
          <cell r="H441" t="str">
            <v>赵云川</v>
          </cell>
          <cell r="I441">
            <v>34.5</v>
          </cell>
          <cell r="J441" t="str">
            <v>邵辉</v>
          </cell>
          <cell r="K441">
            <v>37</v>
          </cell>
          <cell r="L441" t="str">
            <v>周强</v>
          </cell>
          <cell r="M441">
            <v>50</v>
          </cell>
          <cell r="N441" t="str">
            <v>李荣鑫</v>
          </cell>
          <cell r="O441">
            <v>52</v>
          </cell>
          <cell r="P441" t="str">
            <v>杜建清</v>
          </cell>
        </row>
        <row r="442">
          <cell r="A442" t="str">
            <v>513422200405165022</v>
          </cell>
          <cell r="B442" t="str">
            <v>8</v>
          </cell>
          <cell r="C442" t="str">
            <v>泽仁祝玛</v>
          </cell>
          <cell r="D442">
            <v>358.5</v>
          </cell>
          <cell r="E442">
            <v>80</v>
          </cell>
          <cell r="F442" t="str">
            <v>岳子琦</v>
          </cell>
          <cell r="G442">
            <v>97</v>
          </cell>
          <cell r="H442" t="str">
            <v>李黎明</v>
          </cell>
          <cell r="I442">
            <v>50.5</v>
          </cell>
          <cell r="J442" t="str">
            <v>曾佳瑶</v>
          </cell>
          <cell r="K442">
            <v>35</v>
          </cell>
          <cell r="L442" t="str">
            <v>王友春</v>
          </cell>
          <cell r="M442">
            <v>36</v>
          </cell>
          <cell r="N442" t="str">
            <v>万饶</v>
          </cell>
          <cell r="O442">
            <v>60</v>
          </cell>
          <cell r="P442" t="str">
            <v>彭桦</v>
          </cell>
        </row>
        <row r="443">
          <cell r="A443" t="str">
            <v>513422200203082923</v>
          </cell>
          <cell r="B443" t="str">
            <v>6</v>
          </cell>
          <cell r="C443" t="str">
            <v>王英</v>
          </cell>
          <cell r="D443">
            <v>358</v>
          </cell>
          <cell r="E443">
            <v>93</v>
          </cell>
          <cell r="F443" t="str">
            <v>易涛</v>
          </cell>
          <cell r="G443">
            <v>87</v>
          </cell>
          <cell r="H443" t="str">
            <v>央宗娜姆</v>
          </cell>
          <cell r="I443">
            <v>82</v>
          </cell>
          <cell r="J443" t="str">
            <v>兰卡布尺</v>
          </cell>
          <cell r="K443">
            <v>29</v>
          </cell>
          <cell r="L443" t="str">
            <v>周强</v>
          </cell>
          <cell r="M443">
            <v>27</v>
          </cell>
          <cell r="N443" t="str">
            <v>叶小军</v>
          </cell>
          <cell r="O443">
            <v>40</v>
          </cell>
          <cell r="P443" t="str">
            <v>张弘</v>
          </cell>
        </row>
        <row r="444">
          <cell r="A444" t="str">
            <v>513422200012010919</v>
          </cell>
          <cell r="B444" t="str">
            <v>6</v>
          </cell>
          <cell r="C444" t="str">
            <v>毛金才</v>
          </cell>
          <cell r="D444">
            <v>357</v>
          </cell>
          <cell r="E444">
            <v>81</v>
          </cell>
          <cell r="F444" t="str">
            <v>易涛</v>
          </cell>
          <cell r="G444">
            <v>76</v>
          </cell>
          <cell r="H444" t="str">
            <v>央宗娜姆</v>
          </cell>
          <cell r="I444">
            <v>98</v>
          </cell>
          <cell r="J444" t="str">
            <v>兰卡布尺</v>
          </cell>
          <cell r="K444">
            <v>18</v>
          </cell>
          <cell r="L444" t="str">
            <v>周强</v>
          </cell>
          <cell r="M444">
            <v>39</v>
          </cell>
          <cell r="N444" t="str">
            <v>叶小军</v>
          </cell>
          <cell r="O444">
            <v>45</v>
          </cell>
          <cell r="P444" t="str">
            <v>张弘</v>
          </cell>
        </row>
        <row r="445">
          <cell r="A445" t="str">
            <v>513422200401120011</v>
          </cell>
          <cell r="B445" t="str">
            <v>7</v>
          </cell>
          <cell r="C445" t="str">
            <v>毛光力</v>
          </cell>
          <cell r="D445">
            <v>356.5</v>
          </cell>
          <cell r="E445">
            <v>77</v>
          </cell>
          <cell r="F445" t="str">
            <v>肖锐</v>
          </cell>
          <cell r="G445">
            <v>78</v>
          </cell>
          <cell r="H445" t="str">
            <v>李黎明</v>
          </cell>
          <cell r="I445">
            <v>84.5</v>
          </cell>
          <cell r="J445" t="str">
            <v>兰卡布尺</v>
          </cell>
          <cell r="K445">
            <v>28</v>
          </cell>
          <cell r="L445" t="str">
            <v>赵建超</v>
          </cell>
          <cell r="M445">
            <v>36</v>
          </cell>
          <cell r="N445" t="str">
            <v>宋欣洲</v>
          </cell>
          <cell r="O445">
            <v>53</v>
          </cell>
          <cell r="P445" t="str">
            <v>彭桦</v>
          </cell>
        </row>
        <row r="446">
          <cell r="A446" t="str">
            <v>513422200108152911</v>
          </cell>
          <cell r="B446" t="str">
            <v>6</v>
          </cell>
          <cell r="C446" t="str">
            <v>邱小华</v>
          </cell>
          <cell r="D446">
            <v>356</v>
          </cell>
          <cell r="E446">
            <v>83</v>
          </cell>
          <cell r="F446" t="str">
            <v>易涛</v>
          </cell>
          <cell r="G446">
            <v>114</v>
          </cell>
          <cell r="H446" t="str">
            <v>央宗娜姆</v>
          </cell>
          <cell r="I446">
            <v>41</v>
          </cell>
          <cell r="J446" t="str">
            <v>兰卡布尺</v>
          </cell>
          <cell r="K446">
            <v>30</v>
          </cell>
          <cell r="L446" t="str">
            <v>周强</v>
          </cell>
          <cell r="M446">
            <v>50</v>
          </cell>
          <cell r="N446" t="str">
            <v>叶小军</v>
          </cell>
          <cell r="O446">
            <v>38</v>
          </cell>
          <cell r="P446" t="str">
            <v>张弘</v>
          </cell>
        </row>
        <row r="447">
          <cell r="A447" t="str">
            <v>513422200306010930</v>
          </cell>
          <cell r="B447" t="str">
            <v>7</v>
          </cell>
          <cell r="C447" t="str">
            <v>苏鑫</v>
          </cell>
          <cell r="D447">
            <v>356</v>
          </cell>
          <cell r="E447">
            <v>92</v>
          </cell>
          <cell r="F447" t="str">
            <v>肖锐</v>
          </cell>
          <cell r="G447">
            <v>94</v>
          </cell>
          <cell r="H447" t="str">
            <v>李黎明</v>
          </cell>
          <cell r="I447">
            <v>50</v>
          </cell>
          <cell r="J447" t="str">
            <v>兰卡布尺</v>
          </cell>
          <cell r="K447">
            <v>35</v>
          </cell>
          <cell r="L447" t="str">
            <v>赵建超</v>
          </cell>
          <cell r="M447">
            <v>34</v>
          </cell>
          <cell r="N447" t="str">
            <v>宋欣洲</v>
          </cell>
          <cell r="O447">
            <v>51</v>
          </cell>
          <cell r="P447" t="str">
            <v>彭桦</v>
          </cell>
        </row>
        <row r="448">
          <cell r="A448" t="str">
            <v>513422200312306615</v>
          </cell>
          <cell r="B448" t="str">
            <v>9</v>
          </cell>
          <cell r="C448" t="str">
            <v>陈华康</v>
          </cell>
          <cell r="D448">
            <v>355.5</v>
          </cell>
          <cell r="E448">
            <v>80</v>
          </cell>
          <cell r="F448" t="str">
            <v>肖锐</v>
          </cell>
          <cell r="G448">
            <v>80</v>
          </cell>
          <cell r="H448" t="str">
            <v>赵云川</v>
          </cell>
          <cell r="I448">
            <v>71.5</v>
          </cell>
          <cell r="J448" t="str">
            <v>邵辉</v>
          </cell>
          <cell r="K448">
            <v>30</v>
          </cell>
          <cell r="L448" t="str">
            <v>周强</v>
          </cell>
          <cell r="M448">
            <v>47</v>
          </cell>
          <cell r="N448" t="str">
            <v>李荣鑫</v>
          </cell>
          <cell r="O448">
            <v>47</v>
          </cell>
          <cell r="P448" t="str">
            <v>杜建清</v>
          </cell>
        </row>
        <row r="449">
          <cell r="A449" t="str">
            <v>513422200401166415</v>
          </cell>
          <cell r="B449" t="str">
            <v>6</v>
          </cell>
          <cell r="C449" t="str">
            <v>苏朗多丁</v>
          </cell>
          <cell r="D449">
            <v>353</v>
          </cell>
          <cell r="E449">
            <v>86</v>
          </cell>
          <cell r="F449" t="str">
            <v>易涛</v>
          </cell>
          <cell r="G449">
            <v>94</v>
          </cell>
          <cell r="H449" t="str">
            <v>央宗娜姆</v>
          </cell>
          <cell r="I449">
            <v>55</v>
          </cell>
          <cell r="J449" t="str">
            <v>兰卡布尺</v>
          </cell>
          <cell r="K449">
            <v>25</v>
          </cell>
          <cell r="L449" t="str">
            <v>周强</v>
          </cell>
          <cell r="M449">
            <v>45</v>
          </cell>
          <cell r="N449" t="str">
            <v>叶小军</v>
          </cell>
          <cell r="O449">
            <v>48</v>
          </cell>
          <cell r="P449" t="str">
            <v>张弘</v>
          </cell>
        </row>
        <row r="450">
          <cell r="A450" t="str">
            <v>513422200208104212</v>
          </cell>
          <cell r="B450" t="str">
            <v>8</v>
          </cell>
          <cell r="C450" t="str">
            <v>杜基扎西</v>
          </cell>
          <cell r="D450">
            <v>353</v>
          </cell>
          <cell r="E450">
            <v>91</v>
          </cell>
          <cell r="F450" t="str">
            <v>岳子琦</v>
          </cell>
          <cell r="G450">
            <v>64</v>
          </cell>
          <cell r="H450" t="str">
            <v>李黎明</v>
          </cell>
          <cell r="I450">
            <v>72</v>
          </cell>
          <cell r="J450" t="str">
            <v>曾佳瑶</v>
          </cell>
          <cell r="K450">
            <v>31</v>
          </cell>
          <cell r="L450" t="str">
            <v>王友春</v>
          </cell>
          <cell r="M450">
            <v>34</v>
          </cell>
          <cell r="N450" t="str">
            <v>万饶</v>
          </cell>
          <cell r="O450">
            <v>61</v>
          </cell>
          <cell r="P450" t="str">
            <v>彭桦</v>
          </cell>
        </row>
        <row r="451">
          <cell r="A451" t="str">
            <v>513422200402154213</v>
          </cell>
          <cell r="B451" t="str">
            <v>8</v>
          </cell>
          <cell r="C451" t="str">
            <v>袁光顺</v>
          </cell>
          <cell r="D451">
            <v>352</v>
          </cell>
          <cell r="E451">
            <v>90</v>
          </cell>
          <cell r="F451" t="str">
            <v>岳子琦</v>
          </cell>
          <cell r="G451">
            <v>79</v>
          </cell>
          <cell r="H451" t="str">
            <v>李黎明</v>
          </cell>
          <cell r="I451">
            <v>36</v>
          </cell>
          <cell r="J451" t="str">
            <v>曾佳瑶</v>
          </cell>
          <cell r="K451">
            <v>49</v>
          </cell>
          <cell r="L451" t="str">
            <v>王友春</v>
          </cell>
          <cell r="M451">
            <v>46</v>
          </cell>
          <cell r="N451" t="str">
            <v>万饶</v>
          </cell>
          <cell r="O451">
            <v>52</v>
          </cell>
          <cell r="P451" t="str">
            <v>彭桦</v>
          </cell>
        </row>
        <row r="452">
          <cell r="A452" t="str">
            <v>513422200105031719</v>
          </cell>
          <cell r="B452" t="str">
            <v>8</v>
          </cell>
          <cell r="C452" t="str">
            <v>熊文富</v>
          </cell>
          <cell r="D452">
            <v>347</v>
          </cell>
          <cell r="E452">
            <v>88</v>
          </cell>
          <cell r="F452" t="str">
            <v>岳子琦</v>
          </cell>
          <cell r="G452">
            <v>82</v>
          </cell>
          <cell r="H452" t="str">
            <v>李黎明</v>
          </cell>
          <cell r="I452">
            <v>63</v>
          </cell>
          <cell r="J452" t="str">
            <v>曾佳瑶</v>
          </cell>
          <cell r="K452">
            <v>35</v>
          </cell>
          <cell r="L452" t="str">
            <v>王友春</v>
          </cell>
          <cell r="M452">
            <v>21</v>
          </cell>
          <cell r="N452" t="str">
            <v>万饶</v>
          </cell>
          <cell r="O452">
            <v>58</v>
          </cell>
          <cell r="P452" t="str">
            <v>彭桦</v>
          </cell>
        </row>
        <row r="453">
          <cell r="A453" t="str">
            <v>513422200204200012</v>
          </cell>
          <cell r="B453" t="str">
            <v>6</v>
          </cell>
          <cell r="C453" t="str">
            <v>苏华</v>
          </cell>
          <cell r="D453">
            <v>342.5</v>
          </cell>
          <cell r="E453">
            <v>86</v>
          </cell>
          <cell r="F453" t="str">
            <v>易涛</v>
          </cell>
          <cell r="G453">
            <v>88</v>
          </cell>
          <cell r="H453" t="str">
            <v>央宗娜姆</v>
          </cell>
          <cell r="I453">
            <v>47.5</v>
          </cell>
          <cell r="J453" t="str">
            <v>兰卡布尺</v>
          </cell>
          <cell r="K453">
            <v>32</v>
          </cell>
          <cell r="L453" t="str">
            <v>周强</v>
          </cell>
          <cell r="M453">
            <v>45</v>
          </cell>
          <cell r="N453" t="str">
            <v>叶小军</v>
          </cell>
          <cell r="O453">
            <v>44</v>
          </cell>
          <cell r="P453" t="str">
            <v>张弘</v>
          </cell>
        </row>
        <row r="454">
          <cell r="A454" t="str">
            <v>513422200110112126</v>
          </cell>
          <cell r="B454" t="str">
            <v>8</v>
          </cell>
          <cell r="C454" t="str">
            <v>马志秀</v>
          </cell>
          <cell r="D454">
            <v>341.5</v>
          </cell>
          <cell r="E454">
            <v>90</v>
          </cell>
          <cell r="F454" t="str">
            <v>岳子琦</v>
          </cell>
          <cell r="G454">
            <v>51</v>
          </cell>
          <cell r="H454" t="str">
            <v>李黎明</v>
          </cell>
          <cell r="I454">
            <v>77.5</v>
          </cell>
          <cell r="J454" t="str">
            <v>曾佳瑶</v>
          </cell>
          <cell r="K454">
            <v>22</v>
          </cell>
          <cell r="L454" t="str">
            <v>王友春</v>
          </cell>
          <cell r="M454">
            <v>33</v>
          </cell>
          <cell r="N454" t="str">
            <v>万饶</v>
          </cell>
          <cell r="O454">
            <v>68</v>
          </cell>
          <cell r="P454" t="str">
            <v>彭桦</v>
          </cell>
        </row>
        <row r="455">
          <cell r="A455" t="str">
            <v>513422200310042513</v>
          </cell>
          <cell r="B455" t="str">
            <v>6</v>
          </cell>
          <cell r="C455" t="str">
            <v>韩亮</v>
          </cell>
          <cell r="D455">
            <v>341</v>
          </cell>
          <cell r="E455">
            <v>84</v>
          </cell>
          <cell r="F455" t="str">
            <v>易涛</v>
          </cell>
          <cell r="G455">
            <v>81</v>
          </cell>
          <cell r="H455" t="str">
            <v>央宗娜姆</v>
          </cell>
          <cell r="I455">
            <v>57</v>
          </cell>
          <cell r="J455" t="str">
            <v>兰卡布尺</v>
          </cell>
          <cell r="K455">
            <v>26</v>
          </cell>
          <cell r="L455" t="str">
            <v>周强</v>
          </cell>
          <cell r="M455">
            <v>50</v>
          </cell>
          <cell r="N455" t="str">
            <v>叶小军</v>
          </cell>
          <cell r="O455">
            <v>43</v>
          </cell>
          <cell r="P455" t="str">
            <v>张弘</v>
          </cell>
        </row>
        <row r="456">
          <cell r="A456" t="str">
            <v>51342220050520501x</v>
          </cell>
          <cell r="B456" t="str">
            <v>6</v>
          </cell>
          <cell r="C456" t="str">
            <v>姜才宝</v>
          </cell>
          <cell r="D456">
            <v>338.5</v>
          </cell>
          <cell r="E456">
            <v>84</v>
          </cell>
          <cell r="F456" t="str">
            <v>易涛</v>
          </cell>
          <cell r="G456">
            <v>97</v>
          </cell>
          <cell r="H456" t="str">
            <v>央宗娜姆</v>
          </cell>
          <cell r="I456">
            <v>55.5</v>
          </cell>
          <cell r="J456" t="str">
            <v>兰卡布尺</v>
          </cell>
          <cell r="K456">
            <v>19</v>
          </cell>
          <cell r="L456" t="str">
            <v>周强</v>
          </cell>
          <cell r="M456">
            <v>39</v>
          </cell>
          <cell r="N456" t="str">
            <v>叶小军</v>
          </cell>
          <cell r="O456">
            <v>44</v>
          </cell>
          <cell r="P456" t="str">
            <v>张弘</v>
          </cell>
        </row>
        <row r="457">
          <cell r="A457" t="str">
            <v>51342220020504092X</v>
          </cell>
          <cell r="B457" t="str">
            <v>11</v>
          </cell>
          <cell r="C457" t="str">
            <v>王晓月</v>
          </cell>
          <cell r="D457">
            <v>334.5</v>
          </cell>
          <cell r="E457">
            <v>77</v>
          </cell>
          <cell r="F457" t="str">
            <v>易涛</v>
          </cell>
          <cell r="G457">
            <v>69</v>
          </cell>
          <cell r="H457" t="str">
            <v>央宗娜姆</v>
          </cell>
          <cell r="I457">
            <v>83.5</v>
          </cell>
          <cell r="J457" t="str">
            <v>曾佳瑶</v>
          </cell>
          <cell r="K457">
            <v>28</v>
          </cell>
          <cell r="L457" t="str">
            <v>赵建超</v>
          </cell>
          <cell r="M457">
            <v>37</v>
          </cell>
          <cell r="N457" t="str">
            <v>万饶</v>
          </cell>
          <cell r="O457">
            <v>40</v>
          </cell>
          <cell r="P457" t="str">
            <v>张弘</v>
          </cell>
        </row>
        <row r="458">
          <cell r="A458" t="str">
            <v>51342220021110271X</v>
          </cell>
          <cell r="B458" t="str">
            <v>6</v>
          </cell>
          <cell r="C458" t="str">
            <v>陈杰</v>
          </cell>
          <cell r="D458">
            <v>334</v>
          </cell>
          <cell r="E458">
            <v>85</v>
          </cell>
          <cell r="F458" t="str">
            <v>易涛</v>
          </cell>
          <cell r="G458">
            <v>78</v>
          </cell>
          <cell r="H458" t="str">
            <v>央宗娜姆</v>
          </cell>
          <cell r="I458">
            <v>41</v>
          </cell>
          <cell r="J458" t="str">
            <v>兰卡布尺</v>
          </cell>
          <cell r="K458">
            <v>30</v>
          </cell>
          <cell r="L458" t="str">
            <v>周强</v>
          </cell>
          <cell r="M458">
            <v>49</v>
          </cell>
          <cell r="N458" t="str">
            <v>叶小军</v>
          </cell>
          <cell r="O458">
            <v>51</v>
          </cell>
          <cell r="P458" t="str">
            <v>张弘</v>
          </cell>
        </row>
        <row r="459">
          <cell r="A459" t="str">
            <v>513422200302116025</v>
          </cell>
          <cell r="B459" t="str">
            <v>6</v>
          </cell>
          <cell r="C459" t="str">
            <v>格让拉初</v>
          </cell>
          <cell r="D459">
            <v>332.5</v>
          </cell>
          <cell r="E459">
            <v>78</v>
          </cell>
          <cell r="F459" t="str">
            <v>易涛</v>
          </cell>
          <cell r="G459">
            <v>89</v>
          </cell>
          <cell r="H459" t="str">
            <v>央宗娜姆</v>
          </cell>
          <cell r="I459">
            <v>47.5</v>
          </cell>
          <cell r="J459" t="str">
            <v>兰卡布尺</v>
          </cell>
          <cell r="K459">
            <v>18</v>
          </cell>
          <cell r="L459" t="str">
            <v>周强</v>
          </cell>
          <cell r="M459">
            <v>42</v>
          </cell>
          <cell r="N459" t="str">
            <v>叶小军</v>
          </cell>
          <cell r="O459">
            <v>58</v>
          </cell>
          <cell r="P459" t="str">
            <v>张弘</v>
          </cell>
        </row>
        <row r="460">
          <cell r="A460" t="str">
            <v>51342220020815253X</v>
          </cell>
          <cell r="B460" t="str">
            <v>9</v>
          </cell>
          <cell r="C460" t="str">
            <v>伍文兵</v>
          </cell>
          <cell r="D460">
            <v>332.5</v>
          </cell>
          <cell r="E460">
            <v>91</v>
          </cell>
          <cell r="F460" t="str">
            <v>肖锐</v>
          </cell>
          <cell r="G460">
            <v>69</v>
          </cell>
          <cell r="H460" t="str">
            <v>赵云川</v>
          </cell>
          <cell r="I460">
            <v>59.5</v>
          </cell>
          <cell r="J460" t="str">
            <v>邵辉</v>
          </cell>
          <cell r="K460">
            <v>28</v>
          </cell>
          <cell r="L460" t="str">
            <v>周强</v>
          </cell>
          <cell r="M460">
            <v>39</v>
          </cell>
          <cell r="N460" t="str">
            <v>李荣鑫</v>
          </cell>
          <cell r="O460">
            <v>46</v>
          </cell>
          <cell r="P460" t="str">
            <v>杜建清</v>
          </cell>
        </row>
        <row r="461">
          <cell r="A461" t="str">
            <v>513422200411155023</v>
          </cell>
          <cell r="B461" t="str">
            <v>7</v>
          </cell>
          <cell r="C461" t="str">
            <v>余吓敏</v>
          </cell>
          <cell r="D461">
            <v>330</v>
          </cell>
          <cell r="E461">
            <v>84</v>
          </cell>
          <cell r="F461" t="str">
            <v>肖锐</v>
          </cell>
          <cell r="G461">
            <v>81</v>
          </cell>
          <cell r="H461" t="str">
            <v>李黎明</v>
          </cell>
          <cell r="I461">
            <v>52</v>
          </cell>
          <cell r="J461" t="str">
            <v>兰卡布尺</v>
          </cell>
          <cell r="K461">
            <v>20</v>
          </cell>
          <cell r="L461" t="str">
            <v>赵建超</v>
          </cell>
          <cell r="M461">
            <v>52</v>
          </cell>
          <cell r="N461" t="str">
            <v>宋欣洲</v>
          </cell>
          <cell r="O461">
            <v>41</v>
          </cell>
          <cell r="P461" t="str">
            <v>彭桦</v>
          </cell>
        </row>
        <row r="462">
          <cell r="A462" t="str">
            <v>513422200304160011</v>
          </cell>
          <cell r="B462" t="str">
            <v>6</v>
          </cell>
          <cell r="C462" t="str">
            <v>伍岳兴</v>
          </cell>
          <cell r="D462">
            <v>328.5</v>
          </cell>
          <cell r="E462">
            <v>82</v>
          </cell>
          <cell r="F462" t="str">
            <v>易涛</v>
          </cell>
          <cell r="G462">
            <v>76</v>
          </cell>
          <cell r="H462" t="str">
            <v>央宗娜姆</v>
          </cell>
          <cell r="I462">
            <v>58.5</v>
          </cell>
          <cell r="J462" t="str">
            <v>兰卡布尺</v>
          </cell>
          <cell r="K462">
            <v>27</v>
          </cell>
          <cell r="L462" t="str">
            <v>周强</v>
          </cell>
          <cell r="M462">
            <v>40</v>
          </cell>
          <cell r="N462" t="str">
            <v>叶小军</v>
          </cell>
          <cell r="O462">
            <v>45</v>
          </cell>
          <cell r="P462" t="str">
            <v>张弘</v>
          </cell>
        </row>
        <row r="463">
          <cell r="A463" t="str">
            <v>51342220021010131X</v>
          </cell>
          <cell r="B463" t="str">
            <v>7</v>
          </cell>
          <cell r="C463" t="str">
            <v>何打针</v>
          </cell>
          <cell r="D463">
            <v>328.5</v>
          </cell>
          <cell r="E463">
            <v>75</v>
          </cell>
          <cell r="F463" t="str">
            <v>肖锐</v>
          </cell>
          <cell r="G463">
            <v>96</v>
          </cell>
          <cell r="H463" t="str">
            <v>李黎明</v>
          </cell>
          <cell r="I463">
            <v>33.5</v>
          </cell>
          <cell r="J463" t="str">
            <v>兰卡布尺</v>
          </cell>
          <cell r="K463">
            <v>41</v>
          </cell>
          <cell r="L463" t="str">
            <v>赵建超</v>
          </cell>
          <cell r="M463">
            <v>41</v>
          </cell>
          <cell r="N463" t="str">
            <v>宋欣洲</v>
          </cell>
          <cell r="O463">
            <v>42</v>
          </cell>
          <cell r="P463" t="str">
            <v>彭桦</v>
          </cell>
        </row>
        <row r="464">
          <cell r="A464" t="str">
            <v>51342220000904072X</v>
          </cell>
          <cell r="B464" t="str">
            <v>8</v>
          </cell>
          <cell r="C464" t="str">
            <v>陈沙姆</v>
          </cell>
          <cell r="D464">
            <v>327.5</v>
          </cell>
          <cell r="E464">
            <v>83</v>
          </cell>
          <cell r="F464" t="str">
            <v>岳子琦</v>
          </cell>
          <cell r="G464">
            <v>75</v>
          </cell>
          <cell r="H464" t="str">
            <v>李黎明</v>
          </cell>
          <cell r="I464">
            <v>49.5</v>
          </cell>
          <cell r="J464" t="str">
            <v>曾佳瑶</v>
          </cell>
          <cell r="K464">
            <v>19</v>
          </cell>
          <cell r="L464" t="str">
            <v>王友春</v>
          </cell>
          <cell r="M464">
            <v>37</v>
          </cell>
          <cell r="N464" t="str">
            <v>万饶</v>
          </cell>
          <cell r="O464">
            <v>64</v>
          </cell>
          <cell r="P464" t="str">
            <v>彭桦</v>
          </cell>
        </row>
        <row r="465">
          <cell r="A465" t="str">
            <v>513422200403123611</v>
          </cell>
          <cell r="B465" t="str">
            <v>6</v>
          </cell>
          <cell r="C465" t="str">
            <v>李建兴</v>
          </cell>
          <cell r="D465">
            <v>326</v>
          </cell>
          <cell r="E465">
            <v>86</v>
          </cell>
          <cell r="F465" t="str">
            <v>易涛</v>
          </cell>
          <cell r="G465">
            <v>71</v>
          </cell>
          <cell r="H465" t="str">
            <v>央宗娜姆</v>
          </cell>
          <cell r="I465">
            <v>44</v>
          </cell>
          <cell r="J465" t="str">
            <v>兰卡布尺</v>
          </cell>
          <cell r="K465">
            <v>18</v>
          </cell>
          <cell r="L465" t="str">
            <v>周强</v>
          </cell>
          <cell r="M465">
            <v>40</v>
          </cell>
          <cell r="N465" t="str">
            <v>叶小军</v>
          </cell>
          <cell r="O465">
            <v>67</v>
          </cell>
          <cell r="P465" t="str">
            <v>张弘</v>
          </cell>
        </row>
        <row r="466">
          <cell r="A466" t="str">
            <v>513422200201010969</v>
          </cell>
          <cell r="B466" t="str">
            <v>8</v>
          </cell>
          <cell r="C466" t="str">
            <v>陈阿青</v>
          </cell>
          <cell r="D466">
            <v>323.5</v>
          </cell>
          <cell r="E466">
            <v>69</v>
          </cell>
          <cell r="F466" t="str">
            <v>岳子琦</v>
          </cell>
          <cell r="G466">
            <v>62</v>
          </cell>
          <cell r="H466" t="str">
            <v>李黎明</v>
          </cell>
          <cell r="I466">
            <v>90.5</v>
          </cell>
          <cell r="J466" t="str">
            <v>曾佳瑶</v>
          </cell>
          <cell r="K466">
            <v>27</v>
          </cell>
          <cell r="L466" t="str">
            <v>王友春</v>
          </cell>
          <cell r="M466">
            <v>35</v>
          </cell>
          <cell r="N466" t="str">
            <v>万饶</v>
          </cell>
          <cell r="O466">
            <v>40</v>
          </cell>
          <cell r="P466" t="str">
            <v>彭桦</v>
          </cell>
        </row>
        <row r="467">
          <cell r="A467" t="str">
            <v>513422200108201517</v>
          </cell>
          <cell r="B467" t="str">
            <v>7</v>
          </cell>
          <cell r="C467" t="str">
            <v>沈遥辉</v>
          </cell>
          <cell r="D467">
            <v>322.5</v>
          </cell>
          <cell r="E467">
            <v>76</v>
          </cell>
          <cell r="F467" t="str">
            <v>肖锐</v>
          </cell>
          <cell r="G467">
            <v>60</v>
          </cell>
          <cell r="H467" t="str">
            <v>李黎明</v>
          </cell>
          <cell r="I467">
            <v>64.5</v>
          </cell>
          <cell r="J467" t="str">
            <v>兰卡布尺</v>
          </cell>
          <cell r="K467">
            <v>30</v>
          </cell>
          <cell r="L467" t="str">
            <v>赵建超</v>
          </cell>
          <cell r="M467">
            <v>49</v>
          </cell>
          <cell r="N467" t="str">
            <v>宋欣洲</v>
          </cell>
          <cell r="O467">
            <v>43</v>
          </cell>
          <cell r="P467" t="str">
            <v>彭桦</v>
          </cell>
        </row>
        <row r="468">
          <cell r="A468" t="str">
            <v>513422200010204218</v>
          </cell>
          <cell r="B468" t="str">
            <v>6</v>
          </cell>
          <cell r="C468" t="str">
            <v>扎拉杜基</v>
          </cell>
          <cell r="D468">
            <v>320.5</v>
          </cell>
          <cell r="E468">
            <v>75</v>
          </cell>
          <cell r="F468" t="str">
            <v>易涛</v>
          </cell>
          <cell r="G468">
            <v>84</v>
          </cell>
          <cell r="H468" t="str">
            <v>央宗娜姆</v>
          </cell>
          <cell r="I468">
            <v>31.5</v>
          </cell>
          <cell r="J468" t="str">
            <v>兰卡布尺</v>
          </cell>
          <cell r="K468">
            <v>28</v>
          </cell>
          <cell r="L468" t="str">
            <v>周强</v>
          </cell>
          <cell r="M468">
            <v>46</v>
          </cell>
          <cell r="N468" t="str">
            <v>叶小军</v>
          </cell>
          <cell r="O468">
            <v>56</v>
          </cell>
          <cell r="P468" t="str">
            <v>张弘</v>
          </cell>
        </row>
        <row r="469">
          <cell r="A469" t="str">
            <v>513422200403142521</v>
          </cell>
          <cell r="B469" t="str">
            <v>8</v>
          </cell>
          <cell r="C469" t="str">
            <v>陈健</v>
          </cell>
          <cell r="D469">
            <v>320</v>
          </cell>
          <cell r="E469">
            <v>83</v>
          </cell>
          <cell r="F469" t="str">
            <v>岳子琦</v>
          </cell>
          <cell r="G469">
            <v>38</v>
          </cell>
          <cell r="H469" t="str">
            <v>李黎明</v>
          </cell>
          <cell r="I469">
            <v>81</v>
          </cell>
          <cell r="J469" t="str">
            <v>曾佳瑶</v>
          </cell>
          <cell r="K469">
            <v>32</v>
          </cell>
          <cell r="L469" t="str">
            <v>王友春</v>
          </cell>
          <cell r="M469">
            <v>34</v>
          </cell>
          <cell r="N469" t="str">
            <v>万饶</v>
          </cell>
          <cell r="O469">
            <v>52</v>
          </cell>
          <cell r="P469" t="str">
            <v>彭桦</v>
          </cell>
        </row>
        <row r="470">
          <cell r="A470" t="str">
            <v>513422200209174028</v>
          </cell>
          <cell r="B470" t="str">
            <v>7</v>
          </cell>
          <cell r="C470" t="str">
            <v>次尔拉初</v>
          </cell>
          <cell r="D470">
            <v>319</v>
          </cell>
          <cell r="E470">
            <v>86</v>
          </cell>
          <cell r="F470" t="str">
            <v>肖锐</v>
          </cell>
          <cell r="G470">
            <v>81</v>
          </cell>
          <cell r="H470" t="str">
            <v>李黎明</v>
          </cell>
          <cell r="I470">
            <v>53</v>
          </cell>
          <cell r="J470" t="str">
            <v>兰卡布尺</v>
          </cell>
          <cell r="K470">
            <v>14</v>
          </cell>
          <cell r="L470" t="str">
            <v>赵建超</v>
          </cell>
          <cell r="M470">
            <v>39</v>
          </cell>
          <cell r="N470" t="str">
            <v>宋欣洲</v>
          </cell>
          <cell r="O470">
            <v>46</v>
          </cell>
          <cell r="P470" t="str">
            <v>彭桦</v>
          </cell>
        </row>
        <row r="471">
          <cell r="A471" t="str">
            <v>513422200111050019</v>
          </cell>
          <cell r="B471" t="str">
            <v>7</v>
          </cell>
          <cell r="C471" t="str">
            <v>伍云</v>
          </cell>
          <cell r="D471">
            <v>318.5</v>
          </cell>
          <cell r="E471">
            <v>72</v>
          </cell>
          <cell r="F471" t="str">
            <v>肖锐</v>
          </cell>
          <cell r="G471">
            <v>78</v>
          </cell>
          <cell r="H471" t="str">
            <v>李黎明</v>
          </cell>
          <cell r="I471">
            <v>55.5</v>
          </cell>
          <cell r="J471" t="str">
            <v>兰卡布尺</v>
          </cell>
          <cell r="K471">
            <v>32</v>
          </cell>
          <cell r="L471" t="str">
            <v>赵建超</v>
          </cell>
          <cell r="M471">
            <v>35</v>
          </cell>
          <cell r="N471" t="str">
            <v>宋欣洲</v>
          </cell>
          <cell r="O471">
            <v>46</v>
          </cell>
          <cell r="P471" t="str">
            <v>彭桦</v>
          </cell>
        </row>
        <row r="472">
          <cell r="A472" t="str">
            <v>513422200103052719</v>
          </cell>
          <cell r="B472" t="str">
            <v>7</v>
          </cell>
          <cell r="C472" t="str">
            <v>韩芳时</v>
          </cell>
          <cell r="D472">
            <v>318</v>
          </cell>
          <cell r="E472">
            <v>84</v>
          </cell>
          <cell r="F472" t="str">
            <v>肖锐</v>
          </cell>
          <cell r="G472">
            <v>74</v>
          </cell>
          <cell r="H472" t="str">
            <v>李黎明</v>
          </cell>
          <cell r="I472">
            <v>47</v>
          </cell>
          <cell r="J472" t="str">
            <v>兰卡布尺</v>
          </cell>
          <cell r="K472">
            <v>31</v>
          </cell>
          <cell r="L472" t="str">
            <v>赵建超</v>
          </cell>
          <cell r="M472">
            <v>31</v>
          </cell>
          <cell r="N472" t="str">
            <v>宋欣洲</v>
          </cell>
          <cell r="O472">
            <v>51</v>
          </cell>
          <cell r="P472" t="str">
            <v>彭桦</v>
          </cell>
        </row>
        <row r="473">
          <cell r="A473" t="str">
            <v>513422200406072127</v>
          </cell>
          <cell r="B473" t="str">
            <v>7</v>
          </cell>
          <cell r="C473" t="str">
            <v>王呷呷</v>
          </cell>
          <cell r="D473">
            <v>318</v>
          </cell>
          <cell r="E473">
            <v>73</v>
          </cell>
          <cell r="F473" t="str">
            <v>肖锐</v>
          </cell>
          <cell r="G473">
            <v>37</v>
          </cell>
          <cell r="H473" t="str">
            <v>李黎明</v>
          </cell>
          <cell r="I473">
            <v>100</v>
          </cell>
          <cell r="J473" t="str">
            <v>兰卡布尺</v>
          </cell>
          <cell r="K473">
            <v>29</v>
          </cell>
          <cell r="L473" t="str">
            <v>赵建超</v>
          </cell>
          <cell r="M473">
            <v>31</v>
          </cell>
          <cell r="N473" t="str">
            <v>宋欣洲</v>
          </cell>
          <cell r="O473">
            <v>48</v>
          </cell>
          <cell r="P473" t="str">
            <v>彭桦</v>
          </cell>
        </row>
        <row r="474">
          <cell r="A474" t="str">
            <v>513422200310015013</v>
          </cell>
          <cell r="B474" t="str">
            <v>8</v>
          </cell>
          <cell r="C474" t="str">
            <v>李晓顺</v>
          </cell>
          <cell r="D474">
            <v>317.5</v>
          </cell>
          <cell r="E474">
            <v>84</v>
          </cell>
          <cell r="F474" t="str">
            <v>岳子琦</v>
          </cell>
          <cell r="G474">
            <v>49</v>
          </cell>
          <cell r="H474" t="str">
            <v>李黎明</v>
          </cell>
          <cell r="I474">
            <v>35.5</v>
          </cell>
          <cell r="J474" t="str">
            <v>曾佳瑶</v>
          </cell>
          <cell r="K474">
            <v>33</v>
          </cell>
          <cell r="L474" t="str">
            <v>王友春</v>
          </cell>
          <cell r="M474">
            <v>50</v>
          </cell>
          <cell r="N474" t="str">
            <v>万饶</v>
          </cell>
          <cell r="O474">
            <v>66</v>
          </cell>
          <cell r="P474" t="str">
            <v>彭桦</v>
          </cell>
        </row>
        <row r="475">
          <cell r="A475" t="str">
            <v>513422200205300015</v>
          </cell>
          <cell r="B475" t="str">
            <v>6</v>
          </cell>
          <cell r="C475" t="str">
            <v>张华林</v>
          </cell>
          <cell r="D475">
            <v>317.5</v>
          </cell>
          <cell r="E475">
            <v>85</v>
          </cell>
          <cell r="F475" t="str">
            <v>易涛</v>
          </cell>
          <cell r="G475">
            <v>50</v>
          </cell>
          <cell r="H475" t="str">
            <v>央宗娜姆</v>
          </cell>
          <cell r="I475">
            <v>29.5</v>
          </cell>
          <cell r="J475" t="str">
            <v>兰卡布尺</v>
          </cell>
          <cell r="K475">
            <v>39</v>
          </cell>
          <cell r="L475" t="str">
            <v>周强</v>
          </cell>
          <cell r="M475">
            <v>49</v>
          </cell>
          <cell r="N475" t="str">
            <v>叶小军</v>
          </cell>
          <cell r="O475">
            <v>65</v>
          </cell>
          <cell r="P475" t="str">
            <v>张弘</v>
          </cell>
        </row>
        <row r="476">
          <cell r="A476" t="str">
            <v>513422200307085029</v>
          </cell>
          <cell r="B476" t="str">
            <v>8</v>
          </cell>
          <cell r="C476" t="str">
            <v>吴小琴</v>
          </cell>
          <cell r="D476">
            <v>314</v>
          </cell>
          <cell r="E476">
            <v>79</v>
          </cell>
          <cell r="F476" t="str">
            <v>岳子琦</v>
          </cell>
          <cell r="G476">
            <v>50</v>
          </cell>
          <cell r="H476" t="str">
            <v>李黎明</v>
          </cell>
          <cell r="I476">
            <v>47</v>
          </cell>
          <cell r="J476" t="str">
            <v>曾佳瑶</v>
          </cell>
          <cell r="K476">
            <v>23</v>
          </cell>
          <cell r="L476" t="str">
            <v>王友春</v>
          </cell>
          <cell r="M476">
            <v>49</v>
          </cell>
          <cell r="N476" t="str">
            <v>万饶</v>
          </cell>
          <cell r="O476">
            <v>66</v>
          </cell>
          <cell r="P476" t="str">
            <v>彭桦</v>
          </cell>
        </row>
        <row r="477">
          <cell r="A477" t="str">
            <v>513422200006054819</v>
          </cell>
          <cell r="B477" t="str">
            <v>8</v>
          </cell>
          <cell r="C477" t="str">
            <v>降初</v>
          </cell>
          <cell r="D477">
            <v>313.5</v>
          </cell>
          <cell r="E477">
            <v>82</v>
          </cell>
          <cell r="F477" t="str">
            <v>岳子琦</v>
          </cell>
          <cell r="G477">
            <v>70</v>
          </cell>
          <cell r="H477" t="str">
            <v>李黎明</v>
          </cell>
          <cell r="I477">
            <v>61.5</v>
          </cell>
          <cell r="J477" t="str">
            <v>曾佳瑶</v>
          </cell>
          <cell r="K477">
            <v>23</v>
          </cell>
          <cell r="L477" t="str">
            <v>王友春</v>
          </cell>
          <cell r="M477">
            <v>40</v>
          </cell>
          <cell r="N477" t="str">
            <v>万饶</v>
          </cell>
          <cell r="O477">
            <v>37</v>
          </cell>
          <cell r="P477" t="str">
            <v>彭桦</v>
          </cell>
        </row>
        <row r="478">
          <cell r="A478" t="str">
            <v>513422199706260028</v>
          </cell>
          <cell r="B478" t="str">
            <v>8</v>
          </cell>
          <cell r="C478" t="str">
            <v>马伍呷</v>
          </cell>
          <cell r="D478">
            <v>311.5</v>
          </cell>
          <cell r="E478">
            <v>80</v>
          </cell>
          <cell r="F478" t="str">
            <v>岳子琦</v>
          </cell>
          <cell r="G478">
            <v>51</v>
          </cell>
          <cell r="H478" t="str">
            <v>李黎明</v>
          </cell>
          <cell r="I478">
            <v>77.5</v>
          </cell>
          <cell r="J478" t="str">
            <v>曾佳瑶</v>
          </cell>
          <cell r="K478">
            <v>15</v>
          </cell>
          <cell r="L478" t="str">
            <v>王友春</v>
          </cell>
          <cell r="M478">
            <v>39</v>
          </cell>
          <cell r="N478" t="str">
            <v>万饶</v>
          </cell>
          <cell r="O478">
            <v>49</v>
          </cell>
          <cell r="P478" t="str">
            <v>彭桦</v>
          </cell>
        </row>
        <row r="479">
          <cell r="A479" t="str">
            <v>513422200105010918</v>
          </cell>
          <cell r="B479" t="str">
            <v>7</v>
          </cell>
          <cell r="C479" t="str">
            <v>马日姆</v>
          </cell>
          <cell r="D479">
            <v>309</v>
          </cell>
          <cell r="E479">
            <v>82</v>
          </cell>
          <cell r="F479" t="str">
            <v>肖锐</v>
          </cell>
          <cell r="G479">
            <v>73</v>
          </cell>
          <cell r="H479" t="str">
            <v>李黎明</v>
          </cell>
          <cell r="I479">
            <v>34</v>
          </cell>
          <cell r="J479" t="str">
            <v>兰卡布尺</v>
          </cell>
          <cell r="K479">
            <v>31</v>
          </cell>
          <cell r="L479" t="str">
            <v>赵建超</v>
          </cell>
          <cell r="M479">
            <v>56</v>
          </cell>
          <cell r="N479" t="str">
            <v>宋欣洲</v>
          </cell>
          <cell r="O479">
            <v>33</v>
          </cell>
          <cell r="P479" t="str">
            <v>彭桦</v>
          </cell>
        </row>
        <row r="480">
          <cell r="A480" t="str">
            <v>513422200304160310</v>
          </cell>
          <cell r="B480" t="str">
            <v>6</v>
          </cell>
          <cell r="C480" t="str">
            <v>仁青达瓦</v>
          </cell>
          <cell r="D480">
            <v>307</v>
          </cell>
          <cell r="E480">
            <v>80</v>
          </cell>
          <cell r="F480" t="str">
            <v>易涛</v>
          </cell>
          <cell r="G480">
            <v>87</v>
          </cell>
          <cell r="H480" t="str">
            <v>央宗娜姆</v>
          </cell>
          <cell r="I480">
            <v>42</v>
          </cell>
          <cell r="J480" t="str">
            <v>兰卡布尺</v>
          </cell>
          <cell r="K480">
            <v>21</v>
          </cell>
          <cell r="L480" t="str">
            <v>周强</v>
          </cell>
          <cell r="M480">
            <v>31</v>
          </cell>
          <cell r="N480" t="str">
            <v>叶小军</v>
          </cell>
          <cell r="O480">
            <v>46</v>
          </cell>
          <cell r="P480" t="str">
            <v>张弘</v>
          </cell>
        </row>
        <row r="481">
          <cell r="A481" t="str">
            <v>513422200401105014</v>
          </cell>
          <cell r="B481" t="str">
            <v>8</v>
          </cell>
          <cell r="C481" t="str">
            <v>王小边</v>
          </cell>
          <cell r="D481">
            <v>307</v>
          </cell>
          <cell r="E481">
            <v>87</v>
          </cell>
          <cell r="F481" t="str">
            <v>岳子琦</v>
          </cell>
          <cell r="G481">
            <v>77</v>
          </cell>
          <cell r="H481" t="str">
            <v>李黎明</v>
          </cell>
          <cell r="I481">
            <v>35</v>
          </cell>
          <cell r="J481" t="str">
            <v>曾佳瑶</v>
          </cell>
          <cell r="K481">
            <v>26</v>
          </cell>
          <cell r="L481" t="str">
            <v>王友春</v>
          </cell>
          <cell r="M481">
            <v>28</v>
          </cell>
          <cell r="N481" t="str">
            <v>万饶</v>
          </cell>
          <cell r="O481">
            <v>54</v>
          </cell>
          <cell r="P481" t="str">
            <v>彭桦</v>
          </cell>
        </row>
        <row r="482">
          <cell r="A482" t="str">
            <v>513422200407286012</v>
          </cell>
          <cell r="B482" t="str">
            <v>6</v>
          </cell>
          <cell r="C482" t="str">
            <v>偏初次翁</v>
          </cell>
          <cell r="D482">
            <v>306</v>
          </cell>
          <cell r="E482">
            <v>88</v>
          </cell>
          <cell r="F482" t="str">
            <v>易涛</v>
          </cell>
          <cell r="G482">
            <v>55</v>
          </cell>
          <cell r="H482" t="str">
            <v>央宗娜姆</v>
          </cell>
          <cell r="I482">
            <v>36</v>
          </cell>
          <cell r="J482" t="str">
            <v>兰卡布尺</v>
          </cell>
          <cell r="K482">
            <v>20</v>
          </cell>
          <cell r="L482" t="str">
            <v>周强</v>
          </cell>
          <cell r="M482">
            <v>42</v>
          </cell>
          <cell r="N482" t="str">
            <v>叶小军</v>
          </cell>
          <cell r="O482">
            <v>65</v>
          </cell>
          <cell r="P482" t="str">
            <v>张弘</v>
          </cell>
        </row>
        <row r="483">
          <cell r="A483" t="str">
            <v>513422200304191125</v>
          </cell>
          <cell r="B483" t="str">
            <v>7</v>
          </cell>
          <cell r="C483" t="str">
            <v>古秀英</v>
          </cell>
          <cell r="D483">
            <v>305.5</v>
          </cell>
          <cell r="E483">
            <v>87</v>
          </cell>
          <cell r="F483" t="str">
            <v>肖锐</v>
          </cell>
          <cell r="G483">
            <v>55</v>
          </cell>
          <cell r="H483" t="str">
            <v>李黎明</v>
          </cell>
          <cell r="I483">
            <v>44.5</v>
          </cell>
          <cell r="J483" t="str">
            <v>兰卡布尺</v>
          </cell>
          <cell r="K483">
            <v>32</v>
          </cell>
          <cell r="L483" t="str">
            <v>赵建超</v>
          </cell>
          <cell r="M483">
            <v>35</v>
          </cell>
          <cell r="N483" t="str">
            <v>宋欣洲</v>
          </cell>
          <cell r="O483">
            <v>52</v>
          </cell>
          <cell r="P483" t="str">
            <v>彭桦</v>
          </cell>
        </row>
        <row r="484">
          <cell r="A484" t="str">
            <v>513422200111120021</v>
          </cell>
          <cell r="B484" t="str">
            <v>9</v>
          </cell>
          <cell r="C484" t="str">
            <v>汪梓睿</v>
          </cell>
          <cell r="D484">
            <v>305</v>
          </cell>
          <cell r="E484">
            <v>84</v>
          </cell>
          <cell r="F484" t="str">
            <v>肖锐</v>
          </cell>
          <cell r="G484">
            <v>53</v>
          </cell>
          <cell r="H484" t="str">
            <v>赵云川</v>
          </cell>
          <cell r="I484">
            <v>58</v>
          </cell>
          <cell r="J484" t="str">
            <v>邵辉</v>
          </cell>
          <cell r="K484">
            <v>22</v>
          </cell>
          <cell r="L484" t="str">
            <v>周强</v>
          </cell>
          <cell r="M484">
            <v>42</v>
          </cell>
          <cell r="N484" t="str">
            <v>李荣鑫</v>
          </cell>
          <cell r="O484">
            <v>46</v>
          </cell>
          <cell r="P484" t="str">
            <v>杜建清</v>
          </cell>
        </row>
        <row r="485">
          <cell r="A485" t="str">
            <v>513422200108252111</v>
          </cell>
          <cell r="B485" t="str">
            <v>9</v>
          </cell>
          <cell r="C485" t="str">
            <v>周顺</v>
          </cell>
          <cell r="D485">
            <v>304.5</v>
          </cell>
          <cell r="E485">
            <v>91</v>
          </cell>
          <cell r="F485" t="str">
            <v>肖锐</v>
          </cell>
          <cell r="G485">
            <v>91</v>
          </cell>
          <cell r="H485" t="str">
            <v>赵云川</v>
          </cell>
          <cell r="I485">
            <v>36.5</v>
          </cell>
          <cell r="J485" t="str">
            <v>邵辉</v>
          </cell>
          <cell r="K485">
            <v>14</v>
          </cell>
          <cell r="L485" t="str">
            <v>周强</v>
          </cell>
          <cell r="M485">
            <v>32</v>
          </cell>
          <cell r="N485" t="str">
            <v>李荣鑫</v>
          </cell>
          <cell r="O485">
            <v>40</v>
          </cell>
          <cell r="P485" t="str">
            <v>杜建清</v>
          </cell>
        </row>
        <row r="486">
          <cell r="A486" t="str">
            <v>513422200207043825</v>
          </cell>
          <cell r="B486" t="str">
            <v>6</v>
          </cell>
          <cell r="C486" t="str">
            <v>熊明香</v>
          </cell>
          <cell r="D486">
            <v>304</v>
          </cell>
          <cell r="E486">
            <v>88</v>
          </cell>
          <cell r="F486" t="str">
            <v>易涛</v>
          </cell>
          <cell r="G486">
            <v>55</v>
          </cell>
          <cell r="H486" t="str">
            <v>央宗娜姆</v>
          </cell>
          <cell r="I486">
            <v>44</v>
          </cell>
          <cell r="J486" t="str">
            <v>兰卡布尺</v>
          </cell>
          <cell r="K486">
            <v>41</v>
          </cell>
          <cell r="L486" t="str">
            <v>周强</v>
          </cell>
          <cell r="M486">
            <v>40</v>
          </cell>
          <cell r="N486" t="str">
            <v>叶小军</v>
          </cell>
          <cell r="O486">
            <v>36</v>
          </cell>
          <cell r="P486" t="str">
            <v>张弘</v>
          </cell>
        </row>
        <row r="487">
          <cell r="A487" t="str">
            <v>513422200301032524</v>
          </cell>
          <cell r="B487" t="str">
            <v>8</v>
          </cell>
          <cell r="C487" t="str">
            <v>伍金美</v>
          </cell>
          <cell r="D487">
            <v>304</v>
          </cell>
          <cell r="E487">
            <v>83</v>
          </cell>
          <cell r="F487" t="str">
            <v>岳子琦</v>
          </cell>
          <cell r="G487">
            <v>52</v>
          </cell>
          <cell r="H487" t="str">
            <v>李黎明</v>
          </cell>
          <cell r="I487">
            <v>73</v>
          </cell>
          <cell r="J487" t="str">
            <v>曾佳瑶</v>
          </cell>
          <cell r="K487">
            <v>17</v>
          </cell>
          <cell r="L487" t="str">
            <v>王友春</v>
          </cell>
          <cell r="M487">
            <v>42</v>
          </cell>
          <cell r="N487" t="str">
            <v>万饶</v>
          </cell>
          <cell r="O487">
            <v>37</v>
          </cell>
          <cell r="P487" t="str">
            <v>彭桦</v>
          </cell>
        </row>
        <row r="488">
          <cell r="A488" t="str">
            <v>513422200310080018</v>
          </cell>
          <cell r="B488" t="str">
            <v>6</v>
          </cell>
          <cell r="C488" t="str">
            <v>伍海军</v>
          </cell>
          <cell r="D488">
            <v>302.5</v>
          </cell>
          <cell r="E488">
            <v>89</v>
          </cell>
          <cell r="F488" t="str">
            <v>易涛</v>
          </cell>
          <cell r="G488">
            <v>49</v>
          </cell>
          <cell r="H488" t="str">
            <v>央宗娜姆</v>
          </cell>
          <cell r="I488">
            <v>46.5</v>
          </cell>
          <cell r="J488" t="str">
            <v>兰卡布尺</v>
          </cell>
          <cell r="K488">
            <v>37</v>
          </cell>
          <cell r="L488" t="str">
            <v>周强</v>
          </cell>
          <cell r="M488">
            <v>32</v>
          </cell>
          <cell r="N488" t="str">
            <v>叶小军</v>
          </cell>
          <cell r="O488">
            <v>49</v>
          </cell>
          <cell r="P488" t="str">
            <v>张弘</v>
          </cell>
        </row>
        <row r="489">
          <cell r="A489" t="str">
            <v>513422200202132917</v>
          </cell>
          <cell r="B489" t="str">
            <v>8</v>
          </cell>
          <cell r="C489" t="str">
            <v>黄文健</v>
          </cell>
          <cell r="D489">
            <v>302</v>
          </cell>
          <cell r="E489">
            <v>84</v>
          </cell>
          <cell r="F489" t="str">
            <v>岳子琦</v>
          </cell>
          <cell r="G489">
            <v>74</v>
          </cell>
          <cell r="H489" t="str">
            <v>李黎明</v>
          </cell>
          <cell r="I489">
            <v>39</v>
          </cell>
          <cell r="J489" t="str">
            <v>曾佳瑶</v>
          </cell>
          <cell r="K489">
            <v>24</v>
          </cell>
          <cell r="L489" t="str">
            <v>王友春</v>
          </cell>
          <cell r="M489">
            <v>26</v>
          </cell>
          <cell r="N489" t="str">
            <v>万饶</v>
          </cell>
          <cell r="O489">
            <v>55</v>
          </cell>
          <cell r="P489" t="str">
            <v>彭桦</v>
          </cell>
        </row>
        <row r="490">
          <cell r="A490" t="str">
            <v>513422200410151741</v>
          </cell>
          <cell r="B490" t="str">
            <v>6</v>
          </cell>
          <cell r="C490" t="str">
            <v>马勇劲</v>
          </cell>
          <cell r="D490">
            <v>299.5</v>
          </cell>
          <cell r="E490">
            <v>88</v>
          </cell>
          <cell r="F490" t="str">
            <v>易涛</v>
          </cell>
          <cell r="G490">
            <v>26</v>
          </cell>
          <cell r="H490" t="str">
            <v>央宗娜姆</v>
          </cell>
          <cell r="I490">
            <v>75.5</v>
          </cell>
          <cell r="J490" t="str">
            <v>兰卡布尺</v>
          </cell>
          <cell r="K490">
            <v>15</v>
          </cell>
          <cell r="L490" t="str">
            <v>周强</v>
          </cell>
          <cell r="M490">
            <v>39</v>
          </cell>
          <cell r="N490" t="str">
            <v>叶小军</v>
          </cell>
          <cell r="O490">
            <v>56</v>
          </cell>
          <cell r="P490" t="str">
            <v>张弘</v>
          </cell>
        </row>
        <row r="491">
          <cell r="A491" t="str">
            <v>513422200204052523</v>
          </cell>
          <cell r="B491" t="str">
            <v>6</v>
          </cell>
          <cell r="C491" t="str">
            <v>邱万珍</v>
          </cell>
          <cell r="D491">
            <v>298.5</v>
          </cell>
          <cell r="E491">
            <v>80</v>
          </cell>
          <cell r="F491" t="str">
            <v>易涛</v>
          </cell>
          <cell r="G491">
            <v>51</v>
          </cell>
          <cell r="H491" t="str">
            <v>央宗娜姆</v>
          </cell>
          <cell r="I491">
            <v>75.5</v>
          </cell>
          <cell r="J491" t="str">
            <v>兰卡布尺</v>
          </cell>
          <cell r="K491">
            <v>22</v>
          </cell>
          <cell r="L491" t="str">
            <v>周强</v>
          </cell>
          <cell r="M491">
            <v>32</v>
          </cell>
          <cell r="N491" t="str">
            <v>叶小军</v>
          </cell>
          <cell r="O491">
            <v>38</v>
          </cell>
          <cell r="P491" t="str">
            <v>张弘</v>
          </cell>
        </row>
        <row r="492">
          <cell r="A492" t="str">
            <v>513422200309281912</v>
          </cell>
          <cell r="B492" t="str">
            <v>6</v>
          </cell>
          <cell r="C492" t="str">
            <v>李小院</v>
          </cell>
          <cell r="D492">
            <v>298.5</v>
          </cell>
          <cell r="E492">
            <v>82</v>
          </cell>
          <cell r="F492" t="str">
            <v>易涛</v>
          </cell>
          <cell r="G492">
            <v>56</v>
          </cell>
          <cell r="H492" t="str">
            <v>央宗娜姆</v>
          </cell>
          <cell r="I492">
            <v>17.5</v>
          </cell>
          <cell r="J492" t="str">
            <v>兰卡布尺</v>
          </cell>
          <cell r="K492">
            <v>32</v>
          </cell>
          <cell r="L492" t="str">
            <v>周强</v>
          </cell>
          <cell r="M492">
            <v>54</v>
          </cell>
          <cell r="N492" t="str">
            <v>叶小军</v>
          </cell>
          <cell r="O492">
            <v>57</v>
          </cell>
          <cell r="P492" t="str">
            <v>张弘</v>
          </cell>
        </row>
        <row r="493">
          <cell r="A493" t="str">
            <v>513422200402132516</v>
          </cell>
          <cell r="B493" t="str">
            <v>7</v>
          </cell>
          <cell r="C493" t="str">
            <v>杨成</v>
          </cell>
          <cell r="D493">
            <v>297.5</v>
          </cell>
          <cell r="E493">
            <v>84</v>
          </cell>
          <cell r="F493" t="str">
            <v>肖锐</v>
          </cell>
          <cell r="G493">
            <v>56</v>
          </cell>
          <cell r="H493" t="str">
            <v>李黎明</v>
          </cell>
          <cell r="I493">
            <v>42.5</v>
          </cell>
          <cell r="J493" t="str">
            <v>兰卡布尺</v>
          </cell>
          <cell r="K493">
            <v>25</v>
          </cell>
          <cell r="L493" t="str">
            <v>赵建超</v>
          </cell>
          <cell r="M493">
            <v>40</v>
          </cell>
          <cell r="N493" t="str">
            <v>宋欣洲</v>
          </cell>
          <cell r="O493">
            <v>50</v>
          </cell>
          <cell r="P493" t="str">
            <v>彭桦</v>
          </cell>
        </row>
        <row r="494">
          <cell r="A494" t="str">
            <v>513422200112080025</v>
          </cell>
          <cell r="B494" t="str">
            <v>6</v>
          </cell>
          <cell r="C494" t="str">
            <v>马顺英</v>
          </cell>
          <cell r="D494">
            <v>297</v>
          </cell>
          <cell r="E494">
            <v>81</v>
          </cell>
          <cell r="F494" t="str">
            <v>易涛</v>
          </cell>
          <cell r="G494">
            <v>55</v>
          </cell>
          <cell r="H494" t="str">
            <v>央宗娜姆</v>
          </cell>
          <cell r="I494">
            <v>62</v>
          </cell>
          <cell r="J494" t="str">
            <v>兰卡布尺</v>
          </cell>
          <cell r="K494">
            <v>19</v>
          </cell>
          <cell r="L494" t="str">
            <v>周强</v>
          </cell>
          <cell r="M494">
            <v>41</v>
          </cell>
          <cell r="N494" t="str">
            <v>叶小军</v>
          </cell>
          <cell r="O494">
            <v>39</v>
          </cell>
          <cell r="P494" t="str">
            <v>张弘</v>
          </cell>
        </row>
        <row r="495">
          <cell r="A495" t="str">
            <v>513422200308155025</v>
          </cell>
          <cell r="B495" t="str">
            <v>7</v>
          </cell>
          <cell r="C495" t="str">
            <v>杜基拉初</v>
          </cell>
          <cell r="D495">
            <v>296</v>
          </cell>
          <cell r="E495">
            <v>87</v>
          </cell>
          <cell r="F495" t="str">
            <v>肖锐</v>
          </cell>
          <cell r="G495">
            <v>41</v>
          </cell>
          <cell r="H495" t="str">
            <v>李黎明</v>
          </cell>
          <cell r="I495">
            <v>67</v>
          </cell>
          <cell r="J495" t="str">
            <v>兰卡布尺</v>
          </cell>
          <cell r="K495">
            <v>20</v>
          </cell>
          <cell r="L495" t="str">
            <v>赵建超</v>
          </cell>
          <cell r="M495">
            <v>32</v>
          </cell>
          <cell r="N495" t="str">
            <v>宋欣洲</v>
          </cell>
          <cell r="O495">
            <v>49</v>
          </cell>
          <cell r="P495" t="str">
            <v>彭桦</v>
          </cell>
        </row>
        <row r="496">
          <cell r="A496" t="str">
            <v>513422200011252713</v>
          </cell>
          <cell r="B496" t="str">
            <v>6</v>
          </cell>
          <cell r="C496" t="str">
            <v>陶友林</v>
          </cell>
          <cell r="D496">
            <v>295.5</v>
          </cell>
          <cell r="E496">
            <v>68</v>
          </cell>
          <cell r="F496" t="str">
            <v>易涛</v>
          </cell>
          <cell r="G496">
            <v>74</v>
          </cell>
          <cell r="H496" t="str">
            <v>央宗娜姆</v>
          </cell>
          <cell r="I496">
            <v>38.5</v>
          </cell>
          <cell r="J496" t="str">
            <v>兰卡布尺</v>
          </cell>
          <cell r="K496">
            <v>23</v>
          </cell>
          <cell r="L496" t="str">
            <v>周强</v>
          </cell>
          <cell r="M496">
            <v>43</v>
          </cell>
          <cell r="N496" t="str">
            <v>叶小军</v>
          </cell>
          <cell r="O496">
            <v>49</v>
          </cell>
          <cell r="P496" t="str">
            <v>张弘</v>
          </cell>
        </row>
        <row r="497">
          <cell r="A497" t="str">
            <v>513422200503040012</v>
          </cell>
          <cell r="B497" t="str">
            <v>6</v>
          </cell>
          <cell r="C497" t="str">
            <v>沈兴杰</v>
          </cell>
          <cell r="D497">
            <v>295</v>
          </cell>
          <cell r="E497">
            <v>79</v>
          </cell>
          <cell r="F497" t="str">
            <v>易涛</v>
          </cell>
          <cell r="G497">
            <v>71</v>
          </cell>
          <cell r="H497" t="str">
            <v>央宗娜姆</v>
          </cell>
          <cell r="I497">
            <v>39</v>
          </cell>
          <cell r="J497" t="str">
            <v>兰卡布尺</v>
          </cell>
          <cell r="K497">
            <v>19</v>
          </cell>
          <cell r="L497" t="str">
            <v>周强</v>
          </cell>
          <cell r="M497">
            <v>36</v>
          </cell>
          <cell r="N497" t="str">
            <v>叶小军</v>
          </cell>
          <cell r="O497">
            <v>51</v>
          </cell>
          <cell r="P497" t="str">
            <v>张弘</v>
          </cell>
        </row>
        <row r="498">
          <cell r="A498" t="str">
            <v>513422200301091524</v>
          </cell>
          <cell r="B498" t="str">
            <v>7</v>
          </cell>
          <cell r="C498" t="str">
            <v>蔡文</v>
          </cell>
          <cell r="D498">
            <v>295</v>
          </cell>
          <cell r="E498">
            <v>95</v>
          </cell>
          <cell r="F498" t="str">
            <v>肖锐</v>
          </cell>
          <cell r="G498">
            <v>34</v>
          </cell>
          <cell r="H498" t="str">
            <v>李黎明</v>
          </cell>
          <cell r="I498">
            <v>55</v>
          </cell>
          <cell r="J498" t="str">
            <v>兰卡布尺</v>
          </cell>
          <cell r="K498">
            <v>28</v>
          </cell>
          <cell r="L498" t="str">
            <v>赵建超</v>
          </cell>
          <cell r="M498">
            <v>35</v>
          </cell>
          <cell r="N498" t="str">
            <v>宋欣洲</v>
          </cell>
          <cell r="O498">
            <v>48</v>
          </cell>
          <cell r="P498" t="str">
            <v>彭桦</v>
          </cell>
        </row>
        <row r="499">
          <cell r="A499" t="str">
            <v>51342220030718131X</v>
          </cell>
          <cell r="B499" t="str">
            <v>7</v>
          </cell>
          <cell r="C499" t="str">
            <v>马瓦作</v>
          </cell>
          <cell r="D499">
            <v>293</v>
          </cell>
          <cell r="E499">
            <v>78</v>
          </cell>
          <cell r="F499" t="str">
            <v>肖锐</v>
          </cell>
          <cell r="G499">
            <v>56</v>
          </cell>
          <cell r="H499" t="str">
            <v>李黎明</v>
          </cell>
          <cell r="I499">
            <v>45</v>
          </cell>
          <cell r="J499" t="str">
            <v>兰卡布尺</v>
          </cell>
          <cell r="K499">
            <v>31</v>
          </cell>
          <cell r="L499" t="str">
            <v>赵建超</v>
          </cell>
          <cell r="M499">
            <v>29</v>
          </cell>
          <cell r="N499" t="str">
            <v>宋欣洲</v>
          </cell>
          <cell r="O499">
            <v>54</v>
          </cell>
          <cell r="P499" t="str">
            <v>彭桦</v>
          </cell>
        </row>
        <row r="500">
          <cell r="A500" t="str">
            <v>513422200203191521</v>
          </cell>
          <cell r="B500" t="str">
            <v>7</v>
          </cell>
          <cell r="C500" t="str">
            <v>向阿几</v>
          </cell>
          <cell r="D500">
            <v>291.5</v>
          </cell>
          <cell r="E500">
            <v>85</v>
          </cell>
          <cell r="F500" t="str">
            <v>肖锐</v>
          </cell>
          <cell r="G500">
            <v>50</v>
          </cell>
          <cell r="H500" t="str">
            <v>李黎明</v>
          </cell>
          <cell r="I500">
            <v>55.5</v>
          </cell>
          <cell r="J500" t="str">
            <v>兰卡布尺</v>
          </cell>
          <cell r="K500">
            <v>28</v>
          </cell>
          <cell r="L500" t="str">
            <v>赵建超</v>
          </cell>
          <cell r="M500">
            <v>30</v>
          </cell>
          <cell r="N500" t="str">
            <v>宋欣洲</v>
          </cell>
          <cell r="O500">
            <v>43</v>
          </cell>
          <cell r="P500" t="str">
            <v>彭桦</v>
          </cell>
        </row>
        <row r="501">
          <cell r="A501" t="str">
            <v>513422200103043820</v>
          </cell>
          <cell r="B501" t="str">
            <v>6</v>
          </cell>
          <cell r="C501" t="str">
            <v>拉初</v>
          </cell>
          <cell r="D501">
            <v>290</v>
          </cell>
          <cell r="E501">
            <v>80</v>
          </cell>
          <cell r="F501" t="str">
            <v>易涛</v>
          </cell>
          <cell r="G501">
            <v>79</v>
          </cell>
          <cell r="H501" t="str">
            <v>央宗娜姆</v>
          </cell>
          <cell r="I501">
            <v>47</v>
          </cell>
          <cell r="J501" t="str">
            <v>兰卡布尺</v>
          </cell>
          <cell r="K501">
            <v>18</v>
          </cell>
          <cell r="L501" t="str">
            <v>周强</v>
          </cell>
          <cell r="M501">
            <v>28</v>
          </cell>
          <cell r="N501" t="str">
            <v>叶小军</v>
          </cell>
          <cell r="O501">
            <v>38</v>
          </cell>
          <cell r="P501" t="str">
            <v>张弘</v>
          </cell>
        </row>
        <row r="502">
          <cell r="A502" t="str">
            <v>513422200301120014</v>
          </cell>
          <cell r="B502" t="str">
            <v>8</v>
          </cell>
          <cell r="C502" t="str">
            <v>吕健</v>
          </cell>
          <cell r="D502">
            <v>289.5</v>
          </cell>
          <cell r="E502">
            <v>84</v>
          </cell>
          <cell r="F502" t="str">
            <v>岳子琦</v>
          </cell>
          <cell r="G502">
            <v>37</v>
          </cell>
          <cell r="H502" t="str">
            <v>李黎明</v>
          </cell>
          <cell r="I502">
            <v>88.5</v>
          </cell>
          <cell r="J502" t="str">
            <v>曾佳瑶</v>
          </cell>
          <cell r="K502">
            <v>22</v>
          </cell>
          <cell r="L502" t="str">
            <v>王友春</v>
          </cell>
          <cell r="M502">
            <v>23</v>
          </cell>
          <cell r="N502" t="str">
            <v>万饶</v>
          </cell>
          <cell r="O502">
            <v>35</v>
          </cell>
          <cell r="P502" t="str">
            <v>彭桦</v>
          </cell>
        </row>
        <row r="503">
          <cell r="A503" t="str">
            <v>513422199901052312</v>
          </cell>
          <cell r="B503" t="str">
            <v>6</v>
          </cell>
          <cell r="C503" t="str">
            <v>甘陆金</v>
          </cell>
          <cell r="D503">
            <v>289</v>
          </cell>
          <cell r="E503">
            <v>75</v>
          </cell>
          <cell r="F503" t="str">
            <v>易涛</v>
          </cell>
          <cell r="G503">
            <v>63</v>
          </cell>
          <cell r="H503" t="str">
            <v>央宗娜姆</v>
          </cell>
          <cell r="I503">
            <v>41</v>
          </cell>
          <cell r="J503" t="str">
            <v>兰卡布尺</v>
          </cell>
          <cell r="K503">
            <v>27</v>
          </cell>
          <cell r="L503" t="str">
            <v>周强</v>
          </cell>
          <cell r="M503">
            <v>44</v>
          </cell>
          <cell r="N503" t="str">
            <v>叶小军</v>
          </cell>
          <cell r="O503">
            <v>39</v>
          </cell>
          <cell r="P503" t="str">
            <v>张弘</v>
          </cell>
        </row>
        <row r="504">
          <cell r="A504" t="str">
            <v>51342220001005001X</v>
          </cell>
          <cell r="B504" t="str">
            <v>6</v>
          </cell>
          <cell r="C504" t="str">
            <v>马小平</v>
          </cell>
          <cell r="D504">
            <v>288</v>
          </cell>
          <cell r="E504">
            <v>88</v>
          </cell>
          <cell r="F504" t="str">
            <v>易涛</v>
          </cell>
          <cell r="G504">
            <v>62</v>
          </cell>
          <cell r="H504" t="str">
            <v>央宗娜姆</v>
          </cell>
          <cell r="I504">
            <v>57</v>
          </cell>
          <cell r="J504" t="str">
            <v>兰卡布尺</v>
          </cell>
          <cell r="K504">
            <v>12</v>
          </cell>
          <cell r="L504" t="str">
            <v>周强</v>
          </cell>
          <cell r="M504">
            <v>33</v>
          </cell>
          <cell r="N504" t="str">
            <v>叶小军</v>
          </cell>
          <cell r="O504">
            <v>36</v>
          </cell>
          <cell r="P504" t="str">
            <v>张弘</v>
          </cell>
        </row>
        <row r="505">
          <cell r="A505" t="str">
            <v>513422200512071515</v>
          </cell>
          <cell r="B505" t="str">
            <v>7</v>
          </cell>
          <cell r="C505" t="str">
            <v>马小弟</v>
          </cell>
          <cell r="D505">
            <v>286.5</v>
          </cell>
          <cell r="E505">
            <v>61</v>
          </cell>
          <cell r="F505" t="str">
            <v>肖锐</v>
          </cell>
          <cell r="G505">
            <v>60</v>
          </cell>
          <cell r="H505" t="str">
            <v>李黎明</v>
          </cell>
          <cell r="I505">
            <v>67.5</v>
          </cell>
          <cell r="J505" t="str">
            <v>兰卡布尺</v>
          </cell>
          <cell r="K505">
            <v>27</v>
          </cell>
          <cell r="L505" t="str">
            <v>赵建超</v>
          </cell>
          <cell r="M505">
            <v>28</v>
          </cell>
          <cell r="N505" t="str">
            <v>宋欣洲</v>
          </cell>
          <cell r="O505">
            <v>43</v>
          </cell>
          <cell r="P505" t="str">
            <v>彭桦</v>
          </cell>
        </row>
        <row r="506">
          <cell r="A506" t="str">
            <v>51342220040223001X</v>
          </cell>
          <cell r="B506" t="str">
            <v>7</v>
          </cell>
          <cell r="C506" t="str">
            <v>沈志忠</v>
          </cell>
          <cell r="D506">
            <v>285.5</v>
          </cell>
          <cell r="E506">
            <v>85</v>
          </cell>
          <cell r="F506" t="str">
            <v>肖锐</v>
          </cell>
          <cell r="G506">
            <v>42</v>
          </cell>
          <cell r="H506" t="str">
            <v>李黎明</v>
          </cell>
          <cell r="I506">
            <v>41.5</v>
          </cell>
          <cell r="J506" t="str">
            <v>兰卡布尺</v>
          </cell>
          <cell r="K506">
            <v>29</v>
          </cell>
          <cell r="L506" t="str">
            <v>赵建超</v>
          </cell>
          <cell r="M506">
            <v>32</v>
          </cell>
          <cell r="N506" t="str">
            <v>宋欣洲</v>
          </cell>
          <cell r="O506">
            <v>56</v>
          </cell>
          <cell r="P506" t="str">
            <v>彭桦</v>
          </cell>
        </row>
        <row r="507">
          <cell r="A507" t="str">
            <v>513422200104012313</v>
          </cell>
          <cell r="B507" t="str">
            <v>6</v>
          </cell>
          <cell r="C507" t="str">
            <v>呷措仁清</v>
          </cell>
          <cell r="D507">
            <v>285.5</v>
          </cell>
          <cell r="E507">
            <v>71</v>
          </cell>
          <cell r="F507" t="str">
            <v>易涛</v>
          </cell>
          <cell r="G507">
            <v>50</v>
          </cell>
          <cell r="H507" t="str">
            <v>央宗娜姆</v>
          </cell>
          <cell r="I507">
            <v>39.5</v>
          </cell>
          <cell r="J507" t="str">
            <v>兰卡布尺</v>
          </cell>
          <cell r="K507">
            <v>37</v>
          </cell>
          <cell r="L507" t="str">
            <v>周强</v>
          </cell>
          <cell r="M507">
            <v>44</v>
          </cell>
          <cell r="N507" t="str">
            <v>叶小军</v>
          </cell>
          <cell r="O507">
            <v>44</v>
          </cell>
          <cell r="P507" t="str">
            <v>张弘</v>
          </cell>
        </row>
        <row r="508">
          <cell r="A508" t="str">
            <v>513422200212303820</v>
          </cell>
          <cell r="B508" t="str">
            <v>6</v>
          </cell>
          <cell r="C508" t="str">
            <v>扎西拉姆</v>
          </cell>
          <cell r="D508">
            <v>285</v>
          </cell>
          <cell r="E508">
            <v>81</v>
          </cell>
          <cell r="F508" t="str">
            <v>易涛</v>
          </cell>
          <cell r="G508">
            <v>54</v>
          </cell>
          <cell r="H508" t="str">
            <v>央宗娜姆</v>
          </cell>
          <cell r="I508">
            <v>60</v>
          </cell>
          <cell r="J508" t="str">
            <v>兰卡布尺</v>
          </cell>
          <cell r="K508">
            <v>20</v>
          </cell>
          <cell r="L508" t="str">
            <v>周强</v>
          </cell>
          <cell r="M508">
            <v>31</v>
          </cell>
          <cell r="N508" t="str">
            <v>叶小军</v>
          </cell>
          <cell r="O508">
            <v>39</v>
          </cell>
          <cell r="P508" t="str">
            <v>张弘</v>
          </cell>
        </row>
        <row r="509">
          <cell r="A509" t="str">
            <v>513422200205044824</v>
          </cell>
          <cell r="B509" t="str">
            <v>6</v>
          </cell>
          <cell r="C509" t="str">
            <v>祝玛央宗</v>
          </cell>
          <cell r="D509">
            <v>284</v>
          </cell>
          <cell r="E509">
            <v>78</v>
          </cell>
          <cell r="F509" t="str">
            <v>易涛</v>
          </cell>
          <cell r="G509">
            <v>69</v>
          </cell>
          <cell r="H509" t="str">
            <v>央宗娜姆</v>
          </cell>
          <cell r="I509">
            <v>36</v>
          </cell>
          <cell r="J509" t="str">
            <v>兰卡布尺</v>
          </cell>
          <cell r="K509">
            <v>24</v>
          </cell>
          <cell r="L509" t="str">
            <v>周强</v>
          </cell>
          <cell r="M509">
            <v>34</v>
          </cell>
          <cell r="N509" t="str">
            <v>叶小军</v>
          </cell>
          <cell r="O509">
            <v>43</v>
          </cell>
          <cell r="P509" t="str">
            <v>张弘</v>
          </cell>
        </row>
        <row r="510">
          <cell r="A510" t="str">
            <v>513422200308200025</v>
          </cell>
          <cell r="B510" t="str">
            <v>7</v>
          </cell>
          <cell r="C510" t="str">
            <v>巫晓兰</v>
          </cell>
          <cell r="D510">
            <v>284</v>
          </cell>
          <cell r="E510">
            <v>94</v>
          </cell>
          <cell r="F510" t="str">
            <v>肖锐</v>
          </cell>
          <cell r="G510">
            <v>40</v>
          </cell>
          <cell r="H510" t="str">
            <v>李黎明</v>
          </cell>
          <cell r="I510">
            <v>51</v>
          </cell>
          <cell r="J510" t="str">
            <v>兰卡布尺</v>
          </cell>
          <cell r="K510">
            <v>21</v>
          </cell>
          <cell r="L510" t="str">
            <v>赵建超</v>
          </cell>
          <cell r="M510">
            <v>26</v>
          </cell>
          <cell r="N510" t="str">
            <v>宋欣洲</v>
          </cell>
          <cell r="O510">
            <v>52</v>
          </cell>
          <cell r="P510" t="str">
            <v>彭桦</v>
          </cell>
        </row>
        <row r="511">
          <cell r="A511" t="str">
            <v>51342220000305272X</v>
          </cell>
          <cell r="B511" t="str">
            <v>6</v>
          </cell>
          <cell r="C511" t="str">
            <v>何国英</v>
          </cell>
          <cell r="D511">
            <v>280</v>
          </cell>
          <cell r="E511">
            <v>73</v>
          </cell>
          <cell r="F511" t="str">
            <v>易涛</v>
          </cell>
          <cell r="G511">
            <v>60</v>
          </cell>
          <cell r="H511" t="str">
            <v>央宗娜姆</v>
          </cell>
          <cell r="I511">
            <v>55</v>
          </cell>
          <cell r="J511" t="str">
            <v>兰卡布尺</v>
          </cell>
          <cell r="K511">
            <v>23</v>
          </cell>
          <cell r="L511" t="str">
            <v>周强</v>
          </cell>
          <cell r="M511">
            <v>37</v>
          </cell>
          <cell r="N511" t="str">
            <v>叶小军</v>
          </cell>
          <cell r="O511">
            <v>32</v>
          </cell>
          <cell r="P511" t="str">
            <v>张弘</v>
          </cell>
        </row>
        <row r="512">
          <cell r="A512" t="str">
            <v>513422200103066424</v>
          </cell>
          <cell r="B512" t="str">
            <v>8</v>
          </cell>
          <cell r="C512" t="str">
            <v>边玛拉姆</v>
          </cell>
          <cell r="D512">
            <v>279.5</v>
          </cell>
          <cell r="E512">
            <v>92</v>
          </cell>
          <cell r="F512" t="str">
            <v>岳子琦</v>
          </cell>
          <cell r="G512">
            <v>40</v>
          </cell>
          <cell r="H512" t="str">
            <v>李黎明</v>
          </cell>
          <cell r="I512">
            <v>39.5</v>
          </cell>
          <cell r="J512" t="str">
            <v>曾佳瑶</v>
          </cell>
          <cell r="K512">
            <v>34</v>
          </cell>
          <cell r="L512" t="str">
            <v>王友春</v>
          </cell>
          <cell r="M512">
            <v>23</v>
          </cell>
          <cell r="N512" t="str">
            <v>万饶</v>
          </cell>
          <cell r="O512">
            <v>51</v>
          </cell>
          <cell r="P512" t="str">
            <v>彭桦</v>
          </cell>
        </row>
        <row r="513">
          <cell r="A513" t="str">
            <v>51342220030527001X</v>
          </cell>
          <cell r="B513" t="str">
            <v>7</v>
          </cell>
          <cell r="C513" t="str">
            <v>赵朝富</v>
          </cell>
          <cell r="D513">
            <v>279</v>
          </cell>
          <cell r="E513">
            <v>79</v>
          </cell>
          <cell r="F513" t="str">
            <v>肖锐</v>
          </cell>
          <cell r="G513">
            <v>71</v>
          </cell>
          <cell r="H513" t="str">
            <v>李黎明</v>
          </cell>
          <cell r="I513">
            <v>43</v>
          </cell>
          <cell r="J513" t="str">
            <v>兰卡布尺</v>
          </cell>
          <cell r="K513">
            <v>17</v>
          </cell>
          <cell r="L513" t="str">
            <v>赵建超</v>
          </cell>
          <cell r="M513">
            <v>31</v>
          </cell>
          <cell r="N513" t="str">
            <v>宋欣洲</v>
          </cell>
          <cell r="O513">
            <v>38</v>
          </cell>
          <cell r="P513" t="str">
            <v>彭桦</v>
          </cell>
        </row>
        <row r="514">
          <cell r="A514" t="str">
            <v>513422200406081920</v>
          </cell>
          <cell r="B514" t="str">
            <v>7</v>
          </cell>
          <cell r="C514" t="str">
            <v>莫色晓雨</v>
          </cell>
          <cell r="D514">
            <v>278.5</v>
          </cell>
          <cell r="E514">
            <v>80</v>
          </cell>
          <cell r="F514" t="str">
            <v>肖锐</v>
          </cell>
          <cell r="G514">
            <v>44</v>
          </cell>
          <cell r="H514" t="str">
            <v>李黎明</v>
          </cell>
          <cell r="I514">
            <v>59.5</v>
          </cell>
          <cell r="J514" t="str">
            <v>兰卡布尺</v>
          </cell>
          <cell r="K514">
            <v>15</v>
          </cell>
          <cell r="L514" t="str">
            <v>赵建超</v>
          </cell>
          <cell r="M514">
            <v>42</v>
          </cell>
          <cell r="N514" t="str">
            <v>宋欣洲</v>
          </cell>
          <cell r="O514">
            <v>38</v>
          </cell>
          <cell r="P514" t="str">
            <v>彭桦</v>
          </cell>
        </row>
        <row r="515">
          <cell r="A515" t="str">
            <v>513422200212170925</v>
          </cell>
          <cell r="B515" t="str">
            <v>6</v>
          </cell>
          <cell r="C515" t="str">
            <v>沈祝玛</v>
          </cell>
          <cell r="D515">
            <v>278</v>
          </cell>
          <cell r="E515">
            <v>70</v>
          </cell>
          <cell r="F515" t="str">
            <v>易涛</v>
          </cell>
          <cell r="G515">
            <v>56</v>
          </cell>
          <cell r="H515" t="str">
            <v>央宗娜姆</v>
          </cell>
          <cell r="I515">
            <v>67</v>
          </cell>
          <cell r="J515" t="str">
            <v>兰卡布尺</v>
          </cell>
          <cell r="K515">
            <v>11</v>
          </cell>
          <cell r="L515" t="str">
            <v>周强</v>
          </cell>
          <cell r="M515">
            <v>32</v>
          </cell>
          <cell r="N515" t="str">
            <v>叶小军</v>
          </cell>
          <cell r="O515">
            <v>42</v>
          </cell>
          <cell r="P515" t="str">
            <v>张弘</v>
          </cell>
        </row>
        <row r="516">
          <cell r="A516" t="str">
            <v>513422200312041514</v>
          </cell>
          <cell r="B516" t="str">
            <v>6</v>
          </cell>
          <cell r="C516" t="str">
            <v>陈泰仙</v>
          </cell>
          <cell r="D516">
            <v>275.5</v>
          </cell>
          <cell r="E516">
            <v>68</v>
          </cell>
          <cell r="F516" t="str">
            <v>易涛</v>
          </cell>
          <cell r="G516">
            <v>58</v>
          </cell>
          <cell r="H516" t="str">
            <v>央宗娜姆</v>
          </cell>
          <cell r="I516">
            <v>21.5</v>
          </cell>
          <cell r="J516" t="str">
            <v>兰卡布尺</v>
          </cell>
          <cell r="K516">
            <v>18</v>
          </cell>
          <cell r="L516" t="str">
            <v>周强</v>
          </cell>
          <cell r="M516">
            <v>54</v>
          </cell>
          <cell r="N516" t="str">
            <v>叶小军</v>
          </cell>
          <cell r="O516">
            <v>56</v>
          </cell>
          <cell r="P516" t="str">
            <v>张弘</v>
          </cell>
        </row>
        <row r="517">
          <cell r="A517" t="str">
            <v>51342220030418251x</v>
          </cell>
          <cell r="B517" t="str">
            <v>7</v>
          </cell>
          <cell r="C517" t="str">
            <v>李嘉晨</v>
          </cell>
          <cell r="D517">
            <v>275</v>
          </cell>
          <cell r="E517">
            <v>87</v>
          </cell>
          <cell r="F517" t="str">
            <v>肖锐</v>
          </cell>
          <cell r="G517">
            <v>51</v>
          </cell>
          <cell r="H517" t="str">
            <v>李黎明</v>
          </cell>
          <cell r="I517">
            <v>62</v>
          </cell>
          <cell r="J517" t="str">
            <v>兰卡布尺</v>
          </cell>
          <cell r="K517">
            <v>23</v>
          </cell>
          <cell r="L517" t="str">
            <v>赵建超</v>
          </cell>
          <cell r="M517">
            <v>22</v>
          </cell>
          <cell r="N517" t="str">
            <v>宋欣洲</v>
          </cell>
          <cell r="O517">
            <v>30</v>
          </cell>
          <cell r="P517" t="str">
            <v>彭桦</v>
          </cell>
        </row>
        <row r="518">
          <cell r="A518" t="str">
            <v>513422200301154812</v>
          </cell>
          <cell r="B518" t="str">
            <v>8</v>
          </cell>
          <cell r="C518" t="str">
            <v>扎西次尔</v>
          </cell>
          <cell r="D518">
            <v>274</v>
          </cell>
          <cell r="E518">
            <v>74</v>
          </cell>
          <cell r="F518" t="str">
            <v>岳子琦</v>
          </cell>
          <cell r="G518">
            <v>89</v>
          </cell>
          <cell r="H518" t="str">
            <v>李黎明</v>
          </cell>
          <cell r="I518">
            <v>39</v>
          </cell>
          <cell r="J518" t="str">
            <v>曾佳瑶</v>
          </cell>
          <cell r="K518">
            <v>24</v>
          </cell>
          <cell r="L518" t="str">
            <v>王友春</v>
          </cell>
          <cell r="M518">
            <v>15</v>
          </cell>
          <cell r="N518" t="str">
            <v>万饶</v>
          </cell>
          <cell r="O518">
            <v>33</v>
          </cell>
          <cell r="P518" t="str">
            <v>彭桦</v>
          </cell>
        </row>
        <row r="519">
          <cell r="A519" t="str">
            <v>513422200304081321</v>
          </cell>
          <cell r="B519" t="str">
            <v>7</v>
          </cell>
          <cell r="C519" t="str">
            <v>马兴兰</v>
          </cell>
          <cell r="D519">
            <v>273.5</v>
          </cell>
          <cell r="E519">
            <v>73</v>
          </cell>
          <cell r="F519" t="str">
            <v>肖锐</v>
          </cell>
          <cell r="G519">
            <v>55</v>
          </cell>
          <cell r="H519" t="str">
            <v>李黎明</v>
          </cell>
          <cell r="I519">
            <v>35.5</v>
          </cell>
          <cell r="J519" t="str">
            <v>兰卡布尺</v>
          </cell>
          <cell r="K519">
            <v>17</v>
          </cell>
          <cell r="L519" t="str">
            <v>赵建超</v>
          </cell>
          <cell r="M519">
            <v>48</v>
          </cell>
          <cell r="N519" t="str">
            <v>宋欣洲</v>
          </cell>
          <cell r="O519">
            <v>45</v>
          </cell>
          <cell r="P519" t="str">
            <v>彭桦</v>
          </cell>
        </row>
        <row r="520">
          <cell r="A520" t="str">
            <v>51342220010405381X</v>
          </cell>
          <cell r="B520" t="str">
            <v>7</v>
          </cell>
          <cell r="C520" t="str">
            <v>杨建钢</v>
          </cell>
          <cell r="D520">
            <v>271.5</v>
          </cell>
          <cell r="E520">
            <v>66</v>
          </cell>
          <cell r="F520" t="str">
            <v>肖锐</v>
          </cell>
          <cell r="G520">
            <v>72</v>
          </cell>
          <cell r="H520" t="str">
            <v>李黎明</v>
          </cell>
          <cell r="I520">
            <v>21.5</v>
          </cell>
          <cell r="J520" t="str">
            <v>兰卡布尺</v>
          </cell>
          <cell r="K520">
            <v>32</v>
          </cell>
          <cell r="L520" t="str">
            <v>赵建超</v>
          </cell>
          <cell r="M520">
            <v>37</v>
          </cell>
          <cell r="N520" t="str">
            <v>宋欣洲</v>
          </cell>
          <cell r="O520">
            <v>43</v>
          </cell>
          <cell r="P520" t="str">
            <v>彭桦</v>
          </cell>
        </row>
        <row r="521">
          <cell r="A521" t="str">
            <v>51342220030610702X</v>
          </cell>
          <cell r="B521" t="str">
            <v>6</v>
          </cell>
          <cell r="C521" t="str">
            <v>苏朗拥青</v>
          </cell>
          <cell r="D521">
            <v>269</v>
          </cell>
          <cell r="E521">
            <v>73</v>
          </cell>
          <cell r="F521" t="str">
            <v>易涛</v>
          </cell>
          <cell r="G521">
            <v>46</v>
          </cell>
          <cell r="H521" t="str">
            <v>央宗娜姆</v>
          </cell>
          <cell r="I521">
            <v>58</v>
          </cell>
          <cell r="J521" t="str">
            <v>兰卡布尺</v>
          </cell>
          <cell r="K521">
            <v>24</v>
          </cell>
          <cell r="L521" t="str">
            <v>周强</v>
          </cell>
          <cell r="M521">
            <v>45</v>
          </cell>
          <cell r="N521" t="str">
            <v>叶小军</v>
          </cell>
          <cell r="O521">
            <v>23</v>
          </cell>
          <cell r="P521" t="str">
            <v>张弘</v>
          </cell>
        </row>
        <row r="522">
          <cell r="A522" t="str">
            <v>513422200405121118</v>
          </cell>
          <cell r="B522" t="str">
            <v>8</v>
          </cell>
          <cell r="C522" t="str">
            <v>安文军</v>
          </cell>
          <cell r="D522">
            <v>268.5</v>
          </cell>
          <cell r="E522">
            <v>81</v>
          </cell>
          <cell r="F522" t="str">
            <v>岳子琦</v>
          </cell>
          <cell r="G522">
            <v>46</v>
          </cell>
          <cell r="H522" t="str">
            <v>李黎明</v>
          </cell>
          <cell r="I522">
            <v>65.5</v>
          </cell>
          <cell r="J522" t="str">
            <v>曾佳瑶</v>
          </cell>
          <cell r="K522">
            <v>10</v>
          </cell>
          <cell r="L522" t="str">
            <v>王友春</v>
          </cell>
          <cell r="M522">
            <v>35</v>
          </cell>
          <cell r="N522" t="str">
            <v>万饶</v>
          </cell>
          <cell r="O522">
            <v>31</v>
          </cell>
          <cell r="P522" t="str">
            <v>彭桦</v>
          </cell>
        </row>
        <row r="523">
          <cell r="A523" t="str">
            <v>513422200304121119</v>
          </cell>
          <cell r="B523" t="str">
            <v>7</v>
          </cell>
          <cell r="C523" t="str">
            <v>马永康</v>
          </cell>
          <cell r="D523">
            <v>267</v>
          </cell>
          <cell r="E523">
            <v>77</v>
          </cell>
          <cell r="F523" t="str">
            <v>肖锐</v>
          </cell>
          <cell r="G523">
            <v>28</v>
          </cell>
          <cell r="H523" t="str">
            <v>李黎明</v>
          </cell>
          <cell r="I523">
            <v>34</v>
          </cell>
          <cell r="J523" t="str">
            <v>兰卡布尺</v>
          </cell>
          <cell r="K523">
            <v>29</v>
          </cell>
          <cell r="L523" t="str">
            <v>赵建超</v>
          </cell>
          <cell r="M523">
            <v>46</v>
          </cell>
          <cell r="N523" t="str">
            <v>宋欣洲</v>
          </cell>
          <cell r="O523">
            <v>53</v>
          </cell>
          <cell r="P523" t="str">
            <v>彭桦</v>
          </cell>
        </row>
        <row r="524">
          <cell r="A524" t="str">
            <v>513422200105072924</v>
          </cell>
          <cell r="B524" t="str">
            <v>8</v>
          </cell>
          <cell r="C524" t="str">
            <v>甘春秀</v>
          </cell>
          <cell r="D524">
            <v>266.5</v>
          </cell>
          <cell r="E524">
            <v>77</v>
          </cell>
          <cell r="F524" t="str">
            <v>岳子琦</v>
          </cell>
          <cell r="G524">
            <v>38</v>
          </cell>
          <cell r="H524" t="str">
            <v>李黎明</v>
          </cell>
          <cell r="I524">
            <v>46.5</v>
          </cell>
          <cell r="J524" t="str">
            <v>曾佳瑶</v>
          </cell>
          <cell r="K524">
            <v>30</v>
          </cell>
          <cell r="L524" t="str">
            <v>王友春</v>
          </cell>
          <cell r="M524">
            <v>24</v>
          </cell>
          <cell r="N524" t="str">
            <v>万饶</v>
          </cell>
          <cell r="O524">
            <v>51</v>
          </cell>
          <cell r="P524" t="str">
            <v>彭桦</v>
          </cell>
        </row>
        <row r="525">
          <cell r="A525" t="str">
            <v>513422200305112126</v>
          </cell>
          <cell r="B525" t="str">
            <v>7</v>
          </cell>
          <cell r="C525" t="str">
            <v>王晓珍</v>
          </cell>
          <cell r="D525">
            <v>264</v>
          </cell>
          <cell r="E525">
            <v>80</v>
          </cell>
          <cell r="F525" t="str">
            <v>肖锐</v>
          </cell>
          <cell r="G525">
            <v>41</v>
          </cell>
          <cell r="H525" t="str">
            <v>李黎明</v>
          </cell>
          <cell r="I525">
            <v>52</v>
          </cell>
          <cell r="J525" t="str">
            <v>兰卡布尺</v>
          </cell>
          <cell r="K525">
            <v>29</v>
          </cell>
          <cell r="L525" t="str">
            <v>赵建超</v>
          </cell>
          <cell r="M525">
            <v>22</v>
          </cell>
          <cell r="N525" t="str">
            <v>宋欣洲</v>
          </cell>
          <cell r="O525">
            <v>40</v>
          </cell>
          <cell r="P525" t="str">
            <v>彭桦</v>
          </cell>
        </row>
        <row r="526">
          <cell r="A526" t="str">
            <v>513422200408312921</v>
          </cell>
          <cell r="B526" t="str">
            <v>8</v>
          </cell>
          <cell r="C526" t="str">
            <v>严正芳</v>
          </cell>
          <cell r="D526">
            <v>263.5</v>
          </cell>
          <cell r="E526">
            <v>67</v>
          </cell>
          <cell r="F526" t="str">
            <v>岳子琦</v>
          </cell>
          <cell r="G526">
            <v>49</v>
          </cell>
          <cell r="H526" t="str">
            <v>李黎明</v>
          </cell>
          <cell r="I526">
            <v>56.5</v>
          </cell>
          <cell r="J526" t="str">
            <v>曾佳瑶</v>
          </cell>
          <cell r="K526">
            <v>17</v>
          </cell>
          <cell r="L526" t="str">
            <v>王友春</v>
          </cell>
          <cell r="M526">
            <v>30</v>
          </cell>
          <cell r="N526" t="str">
            <v>万饶</v>
          </cell>
          <cell r="O526">
            <v>44</v>
          </cell>
          <cell r="P526" t="str">
            <v>彭桦</v>
          </cell>
        </row>
        <row r="527">
          <cell r="A527" t="str">
            <v>513422200303264812</v>
          </cell>
          <cell r="B527" t="str">
            <v>7</v>
          </cell>
          <cell r="C527" t="str">
            <v>次尔苏朗</v>
          </cell>
          <cell r="D527">
            <v>262.5</v>
          </cell>
          <cell r="E527">
            <v>81</v>
          </cell>
          <cell r="F527" t="str">
            <v>肖锐</v>
          </cell>
          <cell r="G527">
            <v>56</v>
          </cell>
          <cell r="H527" t="str">
            <v>李黎明</v>
          </cell>
          <cell r="I527">
            <v>26.5</v>
          </cell>
          <cell r="J527" t="str">
            <v>兰卡布尺</v>
          </cell>
          <cell r="K527">
            <v>14</v>
          </cell>
          <cell r="L527" t="str">
            <v>赵建超</v>
          </cell>
          <cell r="M527">
            <v>30</v>
          </cell>
          <cell r="N527" t="str">
            <v>宋欣洲</v>
          </cell>
          <cell r="O527">
            <v>55</v>
          </cell>
          <cell r="P527" t="str">
            <v>彭桦</v>
          </cell>
        </row>
        <row r="528">
          <cell r="A528" t="str">
            <v>513423200403064742</v>
          </cell>
          <cell r="B528" t="str">
            <v>6</v>
          </cell>
          <cell r="C528" t="str">
            <v>陈贵相</v>
          </cell>
          <cell r="D528">
            <v>253</v>
          </cell>
          <cell r="E528">
            <v>80</v>
          </cell>
          <cell r="F528" t="str">
            <v>易涛</v>
          </cell>
          <cell r="G528">
            <v>74</v>
          </cell>
          <cell r="H528" t="str">
            <v>央宗娜姆</v>
          </cell>
          <cell r="I528">
            <v>26</v>
          </cell>
          <cell r="J528" t="str">
            <v>兰卡布尺</v>
          </cell>
          <cell r="K528">
            <v>14</v>
          </cell>
          <cell r="L528" t="str">
            <v>周强</v>
          </cell>
          <cell r="M528">
            <v>22</v>
          </cell>
          <cell r="N528" t="str">
            <v>叶小军</v>
          </cell>
          <cell r="O528">
            <v>37</v>
          </cell>
          <cell r="P528" t="str">
            <v>张弘</v>
          </cell>
        </row>
        <row r="529">
          <cell r="A529" t="str">
            <v>513422200104042512</v>
          </cell>
          <cell r="B529" t="str">
            <v>8</v>
          </cell>
          <cell r="C529" t="str">
            <v>邱贵学</v>
          </cell>
          <cell r="D529">
            <v>250.5</v>
          </cell>
          <cell r="E529">
            <v>65</v>
          </cell>
          <cell r="F529" t="str">
            <v>岳子琦</v>
          </cell>
          <cell r="G529">
            <v>51</v>
          </cell>
          <cell r="H529" t="str">
            <v>李黎明</v>
          </cell>
          <cell r="I529">
            <v>43.5</v>
          </cell>
          <cell r="J529" t="str">
            <v>曾佳瑶</v>
          </cell>
          <cell r="K529">
            <v>33</v>
          </cell>
          <cell r="L529" t="str">
            <v>王友春</v>
          </cell>
          <cell r="M529">
            <v>28</v>
          </cell>
          <cell r="N529" t="str">
            <v>万饶</v>
          </cell>
          <cell r="O529">
            <v>30</v>
          </cell>
          <cell r="P529" t="str">
            <v>彭桦</v>
          </cell>
        </row>
        <row r="530">
          <cell r="A530" t="str">
            <v>513422200307033819</v>
          </cell>
          <cell r="B530" t="str">
            <v>6</v>
          </cell>
          <cell r="C530" t="str">
            <v>杨付兵</v>
          </cell>
          <cell r="D530">
            <v>248</v>
          </cell>
          <cell r="E530">
            <v>75</v>
          </cell>
          <cell r="F530" t="str">
            <v>易涛</v>
          </cell>
          <cell r="G530">
            <v>36</v>
          </cell>
          <cell r="H530" t="str">
            <v>央宗娜姆</v>
          </cell>
          <cell r="I530">
            <v>28</v>
          </cell>
          <cell r="J530" t="str">
            <v>兰卡布尺</v>
          </cell>
          <cell r="K530">
            <v>28</v>
          </cell>
          <cell r="L530" t="str">
            <v>周强</v>
          </cell>
          <cell r="M530">
            <v>40</v>
          </cell>
          <cell r="N530" t="str">
            <v>叶小军</v>
          </cell>
          <cell r="O530">
            <v>41</v>
          </cell>
          <cell r="P530" t="str">
            <v>张弘</v>
          </cell>
        </row>
        <row r="531">
          <cell r="A531" t="str">
            <v>513422200408035426</v>
          </cell>
          <cell r="B531" t="str">
            <v>7</v>
          </cell>
          <cell r="C531" t="str">
            <v>骆云霞</v>
          </cell>
          <cell r="D531">
            <v>246</v>
          </cell>
          <cell r="E531">
            <v>75</v>
          </cell>
          <cell r="F531" t="str">
            <v>肖锐</v>
          </cell>
          <cell r="G531">
            <v>24</v>
          </cell>
          <cell r="H531" t="str">
            <v>李黎明</v>
          </cell>
          <cell r="I531">
            <v>32</v>
          </cell>
          <cell r="J531" t="str">
            <v>兰卡布尺</v>
          </cell>
          <cell r="K531">
            <v>27</v>
          </cell>
          <cell r="L531" t="str">
            <v>赵建超</v>
          </cell>
          <cell r="M531">
            <v>39</v>
          </cell>
          <cell r="N531" t="str">
            <v>宋欣洲</v>
          </cell>
          <cell r="O531">
            <v>49</v>
          </cell>
          <cell r="P531" t="str">
            <v>彭桦</v>
          </cell>
        </row>
        <row r="532">
          <cell r="A532" t="str">
            <v>513422200004151121</v>
          </cell>
          <cell r="B532" t="str">
            <v>6</v>
          </cell>
          <cell r="C532" t="str">
            <v>王伍牛</v>
          </cell>
          <cell r="D532">
            <v>242.5</v>
          </cell>
          <cell r="E532">
            <v>91</v>
          </cell>
          <cell r="F532" t="str">
            <v>易涛</v>
          </cell>
          <cell r="G532">
            <v>55</v>
          </cell>
          <cell r="H532" t="str">
            <v>央宗娜姆</v>
          </cell>
          <cell r="I532">
            <v>30.5</v>
          </cell>
          <cell r="J532" t="str">
            <v>兰卡布尺</v>
          </cell>
          <cell r="K532">
            <v>4</v>
          </cell>
          <cell r="L532" t="str">
            <v>周强</v>
          </cell>
          <cell r="M532">
            <v>25</v>
          </cell>
          <cell r="N532" t="str">
            <v>叶小军</v>
          </cell>
          <cell r="O532">
            <v>37</v>
          </cell>
          <cell r="P532" t="str">
            <v>张弘</v>
          </cell>
        </row>
        <row r="533">
          <cell r="A533" t="str">
            <v>513422200308161329</v>
          </cell>
          <cell r="B533" t="str">
            <v>7</v>
          </cell>
          <cell r="C533" t="str">
            <v>向方群</v>
          </cell>
          <cell r="D533">
            <v>234</v>
          </cell>
          <cell r="E533">
            <v>71</v>
          </cell>
          <cell r="F533" t="str">
            <v>肖锐</v>
          </cell>
          <cell r="G533">
            <v>34</v>
          </cell>
          <cell r="H533" t="str">
            <v>李黎明</v>
          </cell>
          <cell r="I533">
            <v>34</v>
          </cell>
          <cell r="J533" t="str">
            <v>兰卡布尺</v>
          </cell>
          <cell r="K533">
            <v>22</v>
          </cell>
          <cell r="L533" t="str">
            <v>赵建超</v>
          </cell>
          <cell r="M533">
            <v>27</v>
          </cell>
          <cell r="N533" t="str">
            <v>宋欣洲</v>
          </cell>
          <cell r="O533">
            <v>46</v>
          </cell>
          <cell r="P533" t="str">
            <v>彭桦</v>
          </cell>
        </row>
        <row r="534">
          <cell r="A534" t="str">
            <v>513422200311060019</v>
          </cell>
          <cell r="B534" t="str">
            <v>6</v>
          </cell>
          <cell r="C534" t="str">
            <v>达珍普祖</v>
          </cell>
          <cell r="D534">
            <v>231.5</v>
          </cell>
          <cell r="E534">
            <v>76</v>
          </cell>
          <cell r="F534" t="str">
            <v>易涛</v>
          </cell>
          <cell r="G534">
            <v>59</v>
          </cell>
          <cell r="H534" t="str">
            <v>央宗娜姆</v>
          </cell>
          <cell r="I534">
            <v>28.5</v>
          </cell>
          <cell r="J534" t="str">
            <v>兰卡布尺</v>
          </cell>
          <cell r="K534">
            <v>16</v>
          </cell>
          <cell r="L534" t="str">
            <v>周强</v>
          </cell>
          <cell r="M534">
            <v>18</v>
          </cell>
          <cell r="N534" t="str">
            <v>叶小军</v>
          </cell>
          <cell r="O534">
            <v>34</v>
          </cell>
          <cell r="P534" t="str">
            <v>张弘</v>
          </cell>
        </row>
        <row r="535">
          <cell r="A535" t="str">
            <v>513422200404140317</v>
          </cell>
          <cell r="B535" t="str">
            <v>6</v>
          </cell>
          <cell r="C535" t="str">
            <v>丹增益西</v>
          </cell>
          <cell r="D535">
            <v>223.5</v>
          </cell>
          <cell r="E535">
            <v>84</v>
          </cell>
          <cell r="F535" t="str">
            <v>易涛</v>
          </cell>
          <cell r="G535">
            <v>27</v>
          </cell>
          <cell r="H535" t="str">
            <v>央宗娜姆</v>
          </cell>
          <cell r="I535">
            <v>39.5</v>
          </cell>
          <cell r="J535" t="str">
            <v>兰卡布尺</v>
          </cell>
          <cell r="K535">
            <v>18</v>
          </cell>
          <cell r="L535" t="str">
            <v>周强</v>
          </cell>
          <cell r="M535">
            <v>31</v>
          </cell>
          <cell r="N535" t="str">
            <v>叶小军</v>
          </cell>
          <cell r="O535">
            <v>24</v>
          </cell>
          <cell r="P535" t="str">
            <v>张弘</v>
          </cell>
        </row>
        <row r="536">
          <cell r="A536" t="str">
            <v>513422200312235626</v>
          </cell>
          <cell r="B536" t="str">
            <v>8</v>
          </cell>
          <cell r="C536" t="str">
            <v>卓呷巴姆</v>
          </cell>
          <cell r="D536">
            <v>216</v>
          </cell>
          <cell r="E536">
            <v>75</v>
          </cell>
          <cell r="F536" t="str">
            <v>岳子琦</v>
          </cell>
          <cell r="G536">
            <v>37</v>
          </cell>
          <cell r="H536" t="str">
            <v>李黎明</v>
          </cell>
          <cell r="I536">
            <v>28</v>
          </cell>
          <cell r="J536" t="str">
            <v>曾佳瑶</v>
          </cell>
          <cell r="K536">
            <v>18</v>
          </cell>
          <cell r="L536" t="str">
            <v>王友春</v>
          </cell>
          <cell r="M536">
            <v>27</v>
          </cell>
          <cell r="N536" t="str">
            <v>万饶</v>
          </cell>
          <cell r="O536">
            <v>31</v>
          </cell>
          <cell r="P536" t="str">
            <v>彭桦</v>
          </cell>
        </row>
      </sheetData>
      <sheetData sheetId="5">
        <row r="3">
          <cell r="A3" t="str">
            <v>513422200210052730</v>
          </cell>
          <cell r="B3">
            <v>1</v>
          </cell>
          <cell r="C3" t="str">
            <v>张春才</v>
          </cell>
          <cell r="D3">
            <v>495</v>
          </cell>
          <cell r="E3">
            <v>95.5</v>
          </cell>
          <cell r="F3" t="str">
            <v>格绒燚西</v>
          </cell>
          <cell r="G3">
            <v>94.5</v>
          </cell>
          <cell r="H3" t="str">
            <v>马俊</v>
          </cell>
          <cell r="I3">
            <v>104.5</v>
          </cell>
          <cell r="J3" t="str">
            <v>拉初</v>
          </cell>
          <cell r="K3">
            <v>61</v>
          </cell>
          <cell r="L3" t="str">
            <v>纪春权</v>
          </cell>
          <cell r="M3">
            <v>78</v>
          </cell>
          <cell r="N3" t="str">
            <v>杨琴</v>
          </cell>
          <cell r="O3">
            <v>61.5</v>
          </cell>
          <cell r="P3" t="str">
            <v>邓倩</v>
          </cell>
          <cell r="Q3" t="str">
            <v>文科</v>
          </cell>
        </row>
        <row r="4">
          <cell r="A4" t="str">
            <v>513422200412042725</v>
          </cell>
          <cell r="B4">
            <v>1</v>
          </cell>
          <cell r="C4" t="str">
            <v>段优妹</v>
          </cell>
          <cell r="D4">
            <v>476</v>
          </cell>
          <cell r="E4">
            <v>99.5</v>
          </cell>
          <cell r="F4" t="str">
            <v>格绒燚西</v>
          </cell>
          <cell r="G4">
            <v>98.5</v>
          </cell>
          <cell r="H4" t="str">
            <v>马俊</v>
          </cell>
          <cell r="I4">
            <v>119</v>
          </cell>
          <cell r="J4" t="str">
            <v>拉初</v>
          </cell>
          <cell r="K4">
            <v>54</v>
          </cell>
          <cell r="L4" t="str">
            <v>纪春权</v>
          </cell>
          <cell r="M4">
            <v>53</v>
          </cell>
          <cell r="N4" t="str">
            <v>杨琴</v>
          </cell>
          <cell r="O4">
            <v>52</v>
          </cell>
          <cell r="P4" t="str">
            <v>邓倩</v>
          </cell>
          <cell r="Q4" t="str">
            <v>文科</v>
          </cell>
        </row>
        <row r="5">
          <cell r="A5" t="str">
            <v>513422200402215020</v>
          </cell>
          <cell r="B5">
            <v>4</v>
          </cell>
          <cell r="C5" t="str">
            <v>次尔拉初</v>
          </cell>
          <cell r="D5">
            <v>453</v>
          </cell>
          <cell r="E5">
            <v>102.5</v>
          </cell>
          <cell r="F5" t="str">
            <v>周菊明</v>
          </cell>
          <cell r="G5">
            <v>85</v>
          </cell>
          <cell r="H5" t="str">
            <v>潘勇</v>
          </cell>
          <cell r="I5">
            <v>87.5</v>
          </cell>
          <cell r="J5" t="str">
            <v>张翠莲</v>
          </cell>
          <cell r="K5">
            <v>60</v>
          </cell>
          <cell r="L5" t="str">
            <v>马巫各</v>
          </cell>
          <cell r="M5">
            <v>56</v>
          </cell>
          <cell r="N5" t="str">
            <v>杨琴</v>
          </cell>
          <cell r="O5">
            <v>62</v>
          </cell>
          <cell r="P5" t="str">
            <v>胡柔殳</v>
          </cell>
          <cell r="Q5" t="str">
            <v>文科</v>
          </cell>
        </row>
        <row r="6">
          <cell r="A6" t="str">
            <v>513422200405071712</v>
          </cell>
          <cell r="B6">
            <v>3</v>
          </cell>
          <cell r="C6" t="str">
            <v>何林</v>
          </cell>
          <cell r="D6">
            <v>450</v>
          </cell>
          <cell r="E6">
            <v>100.5</v>
          </cell>
          <cell r="F6" t="str">
            <v>李正琪</v>
          </cell>
          <cell r="G6">
            <v>94.5</v>
          </cell>
          <cell r="H6" t="str">
            <v>马俊</v>
          </cell>
          <cell r="I6">
            <v>54</v>
          </cell>
          <cell r="J6" t="str">
            <v>汪睿</v>
          </cell>
          <cell r="K6">
            <v>64.5</v>
          </cell>
          <cell r="L6" t="str">
            <v>吴文艺</v>
          </cell>
          <cell r="M6">
            <v>77</v>
          </cell>
          <cell r="N6" t="str">
            <v>降初里</v>
          </cell>
          <cell r="O6">
            <v>59.5</v>
          </cell>
          <cell r="P6" t="str">
            <v>胡柔殳</v>
          </cell>
          <cell r="Q6" t="str">
            <v>文科</v>
          </cell>
        </row>
        <row r="7">
          <cell r="A7" t="str">
            <v>513422200309051914</v>
          </cell>
          <cell r="B7">
            <v>1</v>
          </cell>
          <cell r="C7" t="str">
            <v>何圆</v>
          </cell>
          <cell r="D7">
            <v>441.5</v>
          </cell>
          <cell r="E7">
            <v>98.5</v>
          </cell>
          <cell r="F7" t="str">
            <v>格绒燚西</v>
          </cell>
          <cell r="G7">
            <v>78.5</v>
          </cell>
          <cell r="H7" t="str">
            <v>马俊</v>
          </cell>
          <cell r="I7">
            <v>98.5</v>
          </cell>
          <cell r="J7" t="str">
            <v>拉初</v>
          </cell>
          <cell r="K7">
            <v>53</v>
          </cell>
          <cell r="L7" t="str">
            <v>纪春权</v>
          </cell>
          <cell r="M7">
            <v>61</v>
          </cell>
          <cell r="N7" t="str">
            <v>杨琴</v>
          </cell>
          <cell r="O7">
            <v>52</v>
          </cell>
          <cell r="P7" t="str">
            <v>邓倩</v>
          </cell>
          <cell r="Q7" t="str">
            <v>文科</v>
          </cell>
        </row>
        <row r="8">
          <cell r="A8" t="str">
            <v>513422200312193825</v>
          </cell>
          <cell r="B8">
            <v>1</v>
          </cell>
          <cell r="C8" t="str">
            <v>次尔祝玛</v>
          </cell>
          <cell r="D8">
            <v>441.5</v>
          </cell>
          <cell r="E8">
            <v>99.5</v>
          </cell>
          <cell r="F8" t="str">
            <v>格绒燚西</v>
          </cell>
          <cell r="G8">
            <v>74.5</v>
          </cell>
          <cell r="H8" t="str">
            <v>马俊</v>
          </cell>
          <cell r="I8">
            <v>98.5</v>
          </cell>
          <cell r="J8" t="str">
            <v>拉初</v>
          </cell>
          <cell r="K8">
            <v>63</v>
          </cell>
          <cell r="L8" t="str">
            <v>纪春权</v>
          </cell>
          <cell r="M8">
            <v>57</v>
          </cell>
          <cell r="N8" t="str">
            <v>杨琴</v>
          </cell>
          <cell r="O8">
            <v>49</v>
          </cell>
          <cell r="P8" t="str">
            <v>邓倩</v>
          </cell>
          <cell r="Q8" t="str">
            <v>文科</v>
          </cell>
        </row>
        <row r="9">
          <cell r="A9" t="str">
            <v>51342220040628172X</v>
          </cell>
          <cell r="B9">
            <v>4</v>
          </cell>
          <cell r="C9" t="str">
            <v>忠勇次尔</v>
          </cell>
          <cell r="D9">
            <v>438</v>
          </cell>
          <cell r="E9">
            <v>91</v>
          </cell>
          <cell r="F9" t="str">
            <v>周菊明</v>
          </cell>
          <cell r="G9">
            <v>82</v>
          </cell>
          <cell r="H9" t="str">
            <v>潘勇</v>
          </cell>
          <cell r="I9">
            <v>105</v>
          </cell>
          <cell r="J9" t="str">
            <v>张翠莲</v>
          </cell>
          <cell r="K9">
            <v>48.5</v>
          </cell>
          <cell r="L9" t="str">
            <v>马巫各</v>
          </cell>
          <cell r="M9">
            <v>56</v>
          </cell>
          <cell r="N9" t="str">
            <v>杨琴</v>
          </cell>
          <cell r="O9">
            <v>55.5</v>
          </cell>
          <cell r="P9" t="str">
            <v>胡柔殳</v>
          </cell>
          <cell r="Q9" t="str">
            <v>文科</v>
          </cell>
        </row>
        <row r="10">
          <cell r="A10" t="str">
            <v>513422200510111528</v>
          </cell>
          <cell r="B10">
            <v>1</v>
          </cell>
          <cell r="C10" t="str">
            <v>王扎西祝玛</v>
          </cell>
          <cell r="D10">
            <v>435.5</v>
          </cell>
          <cell r="E10">
            <v>99</v>
          </cell>
          <cell r="F10" t="str">
            <v>格绒燚西</v>
          </cell>
          <cell r="G10">
            <v>51</v>
          </cell>
          <cell r="H10" t="str">
            <v>马俊</v>
          </cell>
          <cell r="I10">
            <v>100</v>
          </cell>
          <cell r="J10" t="str">
            <v>拉初</v>
          </cell>
          <cell r="K10">
            <v>59</v>
          </cell>
          <cell r="L10" t="str">
            <v>纪春权</v>
          </cell>
          <cell r="M10">
            <v>71</v>
          </cell>
          <cell r="N10" t="str">
            <v>杨琴</v>
          </cell>
          <cell r="O10">
            <v>55.5</v>
          </cell>
          <cell r="P10" t="str">
            <v>邓倩</v>
          </cell>
          <cell r="Q10" t="str">
            <v>文科</v>
          </cell>
        </row>
        <row r="11">
          <cell r="A11" t="str">
            <v>513422200308034813</v>
          </cell>
          <cell r="B11">
            <v>1</v>
          </cell>
          <cell r="C11" t="str">
            <v>鲁绒次仁</v>
          </cell>
          <cell r="D11">
            <v>433.5</v>
          </cell>
          <cell r="E11">
            <v>82.5</v>
          </cell>
          <cell r="F11" t="str">
            <v>格绒燚西</v>
          </cell>
          <cell r="G11">
            <v>72</v>
          </cell>
          <cell r="H11" t="str">
            <v>马俊</v>
          </cell>
          <cell r="I11">
            <v>101</v>
          </cell>
          <cell r="J11" t="str">
            <v>拉初</v>
          </cell>
          <cell r="K11">
            <v>63</v>
          </cell>
          <cell r="L11" t="str">
            <v>纪春权</v>
          </cell>
          <cell r="M11">
            <v>68</v>
          </cell>
          <cell r="N11" t="str">
            <v>杨琴</v>
          </cell>
          <cell r="O11">
            <v>47</v>
          </cell>
          <cell r="P11" t="str">
            <v>邓倩</v>
          </cell>
          <cell r="Q11" t="str">
            <v>文科</v>
          </cell>
        </row>
        <row r="12">
          <cell r="A12" t="str">
            <v>513422200309032924</v>
          </cell>
          <cell r="B12">
            <v>1</v>
          </cell>
          <cell r="C12" t="str">
            <v>王七斤莫</v>
          </cell>
          <cell r="D12">
            <v>433</v>
          </cell>
          <cell r="E12">
            <v>90.5</v>
          </cell>
          <cell r="F12" t="str">
            <v>格绒燚西</v>
          </cell>
          <cell r="G12">
            <v>90</v>
          </cell>
          <cell r="H12" t="str">
            <v>马俊</v>
          </cell>
          <cell r="I12">
            <v>97</v>
          </cell>
          <cell r="J12" t="str">
            <v>拉初</v>
          </cell>
          <cell r="K12">
            <v>58.5</v>
          </cell>
          <cell r="L12" t="str">
            <v>纪春权</v>
          </cell>
          <cell r="M12">
            <v>52</v>
          </cell>
          <cell r="N12" t="str">
            <v>杨琴</v>
          </cell>
          <cell r="O12">
            <v>45</v>
          </cell>
          <cell r="P12" t="str">
            <v>邓倩</v>
          </cell>
          <cell r="Q12" t="str">
            <v>文科</v>
          </cell>
        </row>
        <row r="13">
          <cell r="A13" t="str">
            <v>513422200110231125</v>
          </cell>
          <cell r="B13">
            <v>1</v>
          </cell>
          <cell r="C13" t="str">
            <v>吕秀云</v>
          </cell>
          <cell r="D13">
            <v>430.5</v>
          </cell>
          <cell r="E13">
            <v>92</v>
          </cell>
          <cell r="F13" t="str">
            <v>格绒燚西</v>
          </cell>
          <cell r="G13">
            <v>72.5</v>
          </cell>
          <cell r="H13" t="str">
            <v>马俊</v>
          </cell>
          <cell r="I13">
            <v>95.5</v>
          </cell>
          <cell r="J13" t="str">
            <v>拉初</v>
          </cell>
          <cell r="K13">
            <v>57.5</v>
          </cell>
          <cell r="L13" t="str">
            <v>纪春权</v>
          </cell>
          <cell r="M13">
            <v>62</v>
          </cell>
          <cell r="N13" t="str">
            <v>杨琴</v>
          </cell>
          <cell r="O13">
            <v>51</v>
          </cell>
          <cell r="P13" t="str">
            <v>邓倩</v>
          </cell>
          <cell r="Q13" t="str">
            <v>文科</v>
          </cell>
        </row>
        <row r="14">
          <cell r="A14" t="str">
            <v>513422200303103621</v>
          </cell>
          <cell r="B14">
            <v>1</v>
          </cell>
          <cell r="C14" t="str">
            <v>斯打拉初</v>
          </cell>
          <cell r="D14">
            <v>427</v>
          </cell>
          <cell r="E14">
            <v>89.5</v>
          </cell>
          <cell r="F14" t="str">
            <v>格绒燚西</v>
          </cell>
          <cell r="G14">
            <v>60</v>
          </cell>
          <cell r="H14" t="str">
            <v>马俊</v>
          </cell>
          <cell r="I14">
            <v>106.5</v>
          </cell>
          <cell r="J14" t="str">
            <v>拉初</v>
          </cell>
          <cell r="K14">
            <v>65</v>
          </cell>
          <cell r="L14" t="str">
            <v>纪春权</v>
          </cell>
          <cell r="M14">
            <v>55</v>
          </cell>
          <cell r="N14" t="str">
            <v>杨琴</v>
          </cell>
          <cell r="O14">
            <v>51</v>
          </cell>
          <cell r="P14" t="str">
            <v>邓倩</v>
          </cell>
          <cell r="Q14" t="str">
            <v>文科</v>
          </cell>
        </row>
        <row r="15">
          <cell r="A15" t="str">
            <v>513422200312030030</v>
          </cell>
          <cell r="B15">
            <v>5</v>
          </cell>
          <cell r="C15" t="str">
            <v>格桑泽仁</v>
          </cell>
          <cell r="D15">
            <v>426</v>
          </cell>
          <cell r="E15">
            <v>98</v>
          </cell>
          <cell r="F15" t="str">
            <v>周菊明</v>
          </cell>
          <cell r="G15">
            <v>69</v>
          </cell>
          <cell r="H15" t="str">
            <v>赵云川</v>
          </cell>
          <cell r="I15">
            <v>103.5</v>
          </cell>
          <cell r="J15" t="str">
            <v>张翠莲</v>
          </cell>
          <cell r="K15">
            <v>41.5</v>
          </cell>
          <cell r="L15" t="str">
            <v>纪春权</v>
          </cell>
          <cell r="M15">
            <v>55</v>
          </cell>
          <cell r="N15" t="str">
            <v>降初里</v>
          </cell>
          <cell r="O15">
            <v>59</v>
          </cell>
          <cell r="P15" t="str">
            <v>邓倩</v>
          </cell>
          <cell r="Q15" t="str">
            <v>文科</v>
          </cell>
        </row>
        <row r="16">
          <cell r="A16" t="str">
            <v>513422200304101513</v>
          </cell>
          <cell r="B16">
            <v>1</v>
          </cell>
          <cell r="C16" t="str">
            <v>胡国康</v>
          </cell>
          <cell r="D16">
            <v>426</v>
          </cell>
          <cell r="E16">
            <v>94</v>
          </cell>
          <cell r="F16" t="str">
            <v>格绒燚西</v>
          </cell>
          <cell r="G16">
            <v>79</v>
          </cell>
          <cell r="H16" t="str">
            <v>马俊</v>
          </cell>
          <cell r="I16">
            <v>102.5</v>
          </cell>
          <cell r="J16" t="str">
            <v>拉初</v>
          </cell>
          <cell r="K16">
            <v>52.5</v>
          </cell>
          <cell r="L16" t="str">
            <v>纪春权</v>
          </cell>
          <cell r="M16">
            <v>45</v>
          </cell>
          <cell r="N16" t="str">
            <v>杨琴</v>
          </cell>
          <cell r="O16">
            <v>53</v>
          </cell>
          <cell r="P16" t="str">
            <v>邓倩</v>
          </cell>
          <cell r="Q16" t="str">
            <v>文科</v>
          </cell>
        </row>
        <row r="17">
          <cell r="A17" t="str">
            <v>513422200204253624</v>
          </cell>
          <cell r="B17">
            <v>1</v>
          </cell>
          <cell r="C17" t="str">
            <v>王兴萍</v>
          </cell>
          <cell r="D17">
            <v>425</v>
          </cell>
          <cell r="E17">
            <v>100.5</v>
          </cell>
          <cell r="F17" t="str">
            <v>格绒燚西</v>
          </cell>
          <cell r="G17">
            <v>84</v>
          </cell>
          <cell r="H17" t="str">
            <v>马俊</v>
          </cell>
          <cell r="I17">
            <v>96</v>
          </cell>
          <cell r="J17" t="str">
            <v>拉初</v>
          </cell>
          <cell r="K17">
            <v>54.5</v>
          </cell>
          <cell r="L17" t="str">
            <v>纪春权</v>
          </cell>
          <cell r="M17">
            <v>41</v>
          </cell>
          <cell r="N17" t="str">
            <v>杨琴</v>
          </cell>
          <cell r="O17">
            <v>49</v>
          </cell>
          <cell r="P17" t="str">
            <v>邓倩</v>
          </cell>
          <cell r="Q17" t="str">
            <v>文科</v>
          </cell>
        </row>
        <row r="18">
          <cell r="A18" t="str">
            <v>51342220020729291X</v>
          </cell>
          <cell r="B18">
            <v>1</v>
          </cell>
          <cell r="C18" t="str">
            <v>曹小平</v>
          </cell>
          <cell r="D18">
            <v>421</v>
          </cell>
          <cell r="E18">
            <v>102.5</v>
          </cell>
          <cell r="F18" t="str">
            <v>格绒燚西</v>
          </cell>
          <cell r="G18">
            <v>50.5</v>
          </cell>
          <cell r="H18" t="str">
            <v>马俊</v>
          </cell>
          <cell r="I18">
            <v>105</v>
          </cell>
          <cell r="J18" t="str">
            <v>拉初</v>
          </cell>
          <cell r="K18">
            <v>56</v>
          </cell>
          <cell r="L18" t="str">
            <v>纪春权</v>
          </cell>
          <cell r="M18">
            <v>57</v>
          </cell>
          <cell r="N18" t="str">
            <v>杨琴</v>
          </cell>
          <cell r="O18">
            <v>50</v>
          </cell>
          <cell r="P18" t="str">
            <v>邓倩</v>
          </cell>
          <cell r="Q18" t="str">
            <v>文科</v>
          </cell>
        </row>
        <row r="19">
          <cell r="A19" t="str">
            <v>513422200306281722</v>
          </cell>
          <cell r="B19">
            <v>1</v>
          </cell>
          <cell r="C19" t="str">
            <v>李荣洁</v>
          </cell>
          <cell r="D19">
            <v>420</v>
          </cell>
          <cell r="E19">
            <v>94.5</v>
          </cell>
          <cell r="F19" t="str">
            <v>格绒燚西</v>
          </cell>
          <cell r="G19">
            <v>85</v>
          </cell>
          <cell r="H19" t="str">
            <v>马俊</v>
          </cell>
          <cell r="I19">
            <v>101.5</v>
          </cell>
          <cell r="J19" t="str">
            <v>拉初</v>
          </cell>
          <cell r="K19">
            <v>47.5</v>
          </cell>
          <cell r="L19" t="str">
            <v>纪春权</v>
          </cell>
          <cell r="M19">
            <v>47</v>
          </cell>
          <cell r="N19" t="str">
            <v>杨琴</v>
          </cell>
          <cell r="O19">
            <v>44.5</v>
          </cell>
          <cell r="P19" t="str">
            <v>邓倩</v>
          </cell>
          <cell r="Q19" t="str">
            <v>文科</v>
          </cell>
        </row>
        <row r="20">
          <cell r="A20" t="str">
            <v>513422200103152314</v>
          </cell>
          <cell r="B20">
            <v>3</v>
          </cell>
          <cell r="C20" t="str">
            <v>马小强</v>
          </cell>
          <cell r="D20">
            <v>418.5</v>
          </cell>
          <cell r="E20">
            <v>96</v>
          </cell>
          <cell r="F20" t="str">
            <v>李正琪</v>
          </cell>
          <cell r="G20">
            <v>66.5</v>
          </cell>
          <cell r="H20" t="str">
            <v>马俊</v>
          </cell>
          <cell r="I20">
            <v>61</v>
          </cell>
          <cell r="J20" t="str">
            <v>汪睿</v>
          </cell>
          <cell r="K20">
            <v>64</v>
          </cell>
          <cell r="L20" t="str">
            <v>吴文艺</v>
          </cell>
          <cell r="M20">
            <v>74</v>
          </cell>
          <cell r="N20" t="str">
            <v>降初里</v>
          </cell>
          <cell r="O20">
            <v>57</v>
          </cell>
          <cell r="P20" t="str">
            <v>胡柔殳</v>
          </cell>
          <cell r="Q20" t="str">
            <v>文科</v>
          </cell>
        </row>
        <row r="21">
          <cell r="A21" t="str">
            <v>513422200306050035</v>
          </cell>
          <cell r="B21">
            <v>1</v>
          </cell>
          <cell r="C21" t="str">
            <v>夏冬发</v>
          </cell>
          <cell r="D21">
            <v>418</v>
          </cell>
          <cell r="E21">
            <v>96</v>
          </cell>
          <cell r="F21" t="str">
            <v>格绒燚西</v>
          </cell>
          <cell r="G21">
            <v>93.5</v>
          </cell>
          <cell r="H21" t="str">
            <v>马俊</v>
          </cell>
          <cell r="I21">
            <v>82.5</v>
          </cell>
          <cell r="J21" t="str">
            <v>拉初</v>
          </cell>
          <cell r="K21">
            <v>28.5</v>
          </cell>
          <cell r="L21" t="str">
            <v>纪春权</v>
          </cell>
          <cell r="M21">
            <v>61</v>
          </cell>
          <cell r="N21" t="str">
            <v>杨琴</v>
          </cell>
          <cell r="O21">
            <v>56.5</v>
          </cell>
          <cell r="P21" t="str">
            <v>邓倩</v>
          </cell>
          <cell r="Q21" t="str">
            <v>文科</v>
          </cell>
        </row>
        <row r="22">
          <cell r="A22" t="str">
            <v>513422200412112121</v>
          </cell>
          <cell r="B22">
            <v>1</v>
          </cell>
          <cell r="C22" t="str">
            <v>次里祝玛</v>
          </cell>
          <cell r="D22">
            <v>416.5</v>
          </cell>
          <cell r="E22">
            <v>99.5</v>
          </cell>
          <cell r="F22" t="str">
            <v>格绒燚西</v>
          </cell>
          <cell r="G22">
            <v>77</v>
          </cell>
          <cell r="H22" t="str">
            <v>马俊</v>
          </cell>
          <cell r="I22">
            <v>108</v>
          </cell>
          <cell r="J22" t="str">
            <v>拉初</v>
          </cell>
          <cell r="K22">
            <v>50.5</v>
          </cell>
          <cell r="L22" t="str">
            <v>纪春权</v>
          </cell>
          <cell r="M22">
            <v>41</v>
          </cell>
          <cell r="N22" t="str">
            <v>杨琴</v>
          </cell>
          <cell r="O22">
            <v>40.5</v>
          </cell>
          <cell r="P22" t="str">
            <v>邓倩</v>
          </cell>
          <cell r="Q22" t="str">
            <v>文科</v>
          </cell>
        </row>
        <row r="23">
          <cell r="A23" t="str">
            <v>513422200502285034</v>
          </cell>
          <cell r="B23">
            <v>4</v>
          </cell>
          <cell r="C23" t="str">
            <v>夏拉</v>
          </cell>
          <cell r="D23">
            <v>415</v>
          </cell>
          <cell r="E23">
            <v>101.5</v>
          </cell>
          <cell r="F23" t="str">
            <v>周菊明</v>
          </cell>
          <cell r="G23">
            <v>98</v>
          </cell>
          <cell r="H23" t="str">
            <v>潘勇</v>
          </cell>
          <cell r="I23">
            <v>63.5</v>
          </cell>
          <cell r="J23" t="str">
            <v>张翠莲</v>
          </cell>
          <cell r="K23">
            <v>54</v>
          </cell>
          <cell r="L23" t="str">
            <v>马巫各</v>
          </cell>
          <cell r="M23">
            <v>53</v>
          </cell>
          <cell r="N23" t="str">
            <v>杨琴</v>
          </cell>
          <cell r="O23">
            <v>45</v>
          </cell>
          <cell r="P23" t="str">
            <v>胡柔殳</v>
          </cell>
          <cell r="Q23" t="str">
            <v>文科</v>
          </cell>
        </row>
        <row r="24">
          <cell r="A24" t="str">
            <v>513422200509203820</v>
          </cell>
          <cell r="B24">
            <v>1</v>
          </cell>
          <cell r="C24" t="str">
            <v>扎西央青</v>
          </cell>
          <cell r="D24">
            <v>414</v>
          </cell>
          <cell r="E24">
            <v>106.5</v>
          </cell>
          <cell r="F24" t="str">
            <v>格绒燚西</v>
          </cell>
          <cell r="G24">
            <v>40</v>
          </cell>
          <cell r="H24" t="str">
            <v>马俊</v>
          </cell>
          <cell r="I24">
            <v>111</v>
          </cell>
          <cell r="J24" t="str">
            <v>拉初</v>
          </cell>
          <cell r="K24">
            <v>42</v>
          </cell>
          <cell r="L24" t="str">
            <v>纪春权</v>
          </cell>
          <cell r="M24">
            <v>56</v>
          </cell>
          <cell r="N24" t="str">
            <v>杨琴</v>
          </cell>
          <cell r="O24">
            <v>58.5</v>
          </cell>
          <cell r="P24" t="str">
            <v>邓倩</v>
          </cell>
          <cell r="Q24" t="str">
            <v>文科</v>
          </cell>
        </row>
        <row r="25">
          <cell r="A25" t="str">
            <v>513422200407141729</v>
          </cell>
          <cell r="B25">
            <v>1</v>
          </cell>
          <cell r="C25" t="str">
            <v>撒西祝玛</v>
          </cell>
          <cell r="D25">
            <v>412</v>
          </cell>
          <cell r="E25">
            <v>98</v>
          </cell>
          <cell r="F25" t="str">
            <v>格绒燚西</v>
          </cell>
          <cell r="G25">
            <v>46.5</v>
          </cell>
          <cell r="H25" t="str">
            <v>马俊</v>
          </cell>
          <cell r="I25">
            <v>109.5</v>
          </cell>
          <cell r="J25" t="str">
            <v>拉初</v>
          </cell>
          <cell r="K25">
            <v>63</v>
          </cell>
          <cell r="L25" t="str">
            <v>纪春权</v>
          </cell>
          <cell r="M25">
            <v>54</v>
          </cell>
          <cell r="N25" t="str">
            <v>杨琴</v>
          </cell>
          <cell r="O25">
            <v>41</v>
          </cell>
          <cell r="P25" t="str">
            <v>邓倩</v>
          </cell>
          <cell r="Q25" t="str">
            <v>文科</v>
          </cell>
        </row>
        <row r="26">
          <cell r="A26" t="str">
            <v>513422200412012921</v>
          </cell>
          <cell r="B26">
            <v>1</v>
          </cell>
          <cell r="C26" t="str">
            <v>韩小艳</v>
          </cell>
          <cell r="D26">
            <v>412</v>
          </cell>
          <cell r="E26">
            <v>105</v>
          </cell>
          <cell r="F26" t="str">
            <v>格绒燚西</v>
          </cell>
          <cell r="G26">
            <v>56.5</v>
          </cell>
          <cell r="H26" t="str">
            <v>马俊</v>
          </cell>
          <cell r="I26">
            <v>105.5</v>
          </cell>
          <cell r="J26" t="str">
            <v>拉初</v>
          </cell>
          <cell r="K26">
            <v>62</v>
          </cell>
          <cell r="L26" t="str">
            <v>纪春权</v>
          </cell>
          <cell r="M26">
            <v>42</v>
          </cell>
          <cell r="N26" t="str">
            <v>杨琴</v>
          </cell>
          <cell r="O26">
            <v>41</v>
          </cell>
          <cell r="P26" t="str">
            <v>邓倩</v>
          </cell>
          <cell r="Q26" t="str">
            <v>文科</v>
          </cell>
        </row>
        <row r="27">
          <cell r="A27" t="str">
            <v>513422200111094222</v>
          </cell>
          <cell r="B27">
            <v>2</v>
          </cell>
          <cell r="C27" t="str">
            <v>仁青娜姆</v>
          </cell>
          <cell r="D27">
            <v>411.5</v>
          </cell>
          <cell r="E27">
            <v>86.5</v>
          </cell>
          <cell r="F27" t="str">
            <v>格绒燚西</v>
          </cell>
          <cell r="G27">
            <v>64</v>
          </cell>
          <cell r="H27" t="str">
            <v>潘勇</v>
          </cell>
          <cell r="I27">
            <v>93.5</v>
          </cell>
          <cell r="J27" t="str">
            <v>汪睿</v>
          </cell>
          <cell r="K27">
            <v>54.5</v>
          </cell>
          <cell r="L27" t="str">
            <v>吴文艺</v>
          </cell>
          <cell r="M27">
            <v>50</v>
          </cell>
          <cell r="N27" t="str">
            <v>降初里</v>
          </cell>
          <cell r="O27">
            <v>63</v>
          </cell>
          <cell r="P27" t="str">
            <v>邓倩</v>
          </cell>
          <cell r="Q27" t="str">
            <v>文科</v>
          </cell>
        </row>
        <row r="28">
          <cell r="A28" t="str">
            <v>513422200504255429</v>
          </cell>
          <cell r="B28">
            <v>1</v>
          </cell>
          <cell r="C28" t="str">
            <v>达瓦央宗</v>
          </cell>
          <cell r="D28">
            <v>411.5</v>
          </cell>
          <cell r="E28">
            <v>94.5</v>
          </cell>
          <cell r="F28" t="str">
            <v>格绒燚西</v>
          </cell>
          <cell r="G28">
            <v>57.5</v>
          </cell>
          <cell r="H28" t="str">
            <v>马俊</v>
          </cell>
          <cell r="I28">
            <v>114.5</v>
          </cell>
          <cell r="J28" t="str">
            <v>拉初</v>
          </cell>
          <cell r="K28">
            <v>53.5</v>
          </cell>
          <cell r="L28" t="str">
            <v>纪春权</v>
          </cell>
          <cell r="M28">
            <v>47</v>
          </cell>
          <cell r="N28" t="str">
            <v>杨琴</v>
          </cell>
          <cell r="O28">
            <v>44.5</v>
          </cell>
          <cell r="P28" t="str">
            <v>邓倩</v>
          </cell>
          <cell r="Q28" t="str">
            <v>文科</v>
          </cell>
        </row>
        <row r="29">
          <cell r="A29" t="str">
            <v>513422200112070919</v>
          </cell>
          <cell r="B29">
            <v>1</v>
          </cell>
          <cell r="C29" t="str">
            <v>苏你哈</v>
          </cell>
          <cell r="D29">
            <v>411</v>
          </cell>
          <cell r="E29">
            <v>80</v>
          </cell>
          <cell r="F29" t="str">
            <v>格绒燚西</v>
          </cell>
          <cell r="G29">
            <v>71</v>
          </cell>
          <cell r="H29" t="str">
            <v>马俊</v>
          </cell>
          <cell r="I29">
            <v>99.5</v>
          </cell>
          <cell r="J29" t="str">
            <v>拉初</v>
          </cell>
          <cell r="K29">
            <v>42</v>
          </cell>
          <cell r="L29" t="str">
            <v>纪春权</v>
          </cell>
          <cell r="M29">
            <v>65</v>
          </cell>
          <cell r="N29" t="str">
            <v>杨琴</v>
          </cell>
          <cell r="O29">
            <v>53.5</v>
          </cell>
          <cell r="P29" t="str">
            <v>邓倩</v>
          </cell>
          <cell r="Q29" t="str">
            <v>文科</v>
          </cell>
        </row>
        <row r="30">
          <cell r="A30" t="str">
            <v>513423199707214740</v>
          </cell>
          <cell r="B30">
            <v>4</v>
          </cell>
          <cell r="C30" t="str">
            <v>马丽英</v>
          </cell>
          <cell r="D30">
            <v>411</v>
          </cell>
          <cell r="E30">
            <v>94.5</v>
          </cell>
          <cell r="F30" t="str">
            <v>周菊明</v>
          </cell>
          <cell r="G30">
            <v>89.5</v>
          </cell>
          <cell r="H30" t="str">
            <v>潘勇</v>
          </cell>
          <cell r="I30">
            <v>71</v>
          </cell>
          <cell r="J30" t="str">
            <v>张翠莲</v>
          </cell>
          <cell r="K30">
            <v>60</v>
          </cell>
          <cell r="L30" t="str">
            <v>马巫各</v>
          </cell>
          <cell r="M30">
            <v>61</v>
          </cell>
          <cell r="N30" t="str">
            <v>杨琴</v>
          </cell>
          <cell r="O30">
            <v>35</v>
          </cell>
          <cell r="P30" t="str">
            <v>胡柔殳</v>
          </cell>
          <cell r="Q30" t="str">
            <v>文科</v>
          </cell>
        </row>
        <row r="31">
          <cell r="A31" t="str">
            <v>51342220021118601X</v>
          </cell>
          <cell r="B31">
            <v>1</v>
          </cell>
          <cell r="C31" t="str">
            <v>次尔扎西</v>
          </cell>
          <cell r="D31">
            <v>410.5</v>
          </cell>
          <cell r="E31">
            <v>94.5</v>
          </cell>
          <cell r="F31" t="str">
            <v>格绒燚西</v>
          </cell>
          <cell r="G31">
            <v>79</v>
          </cell>
          <cell r="H31" t="str">
            <v>马俊</v>
          </cell>
          <cell r="I31">
            <v>95</v>
          </cell>
          <cell r="J31" t="str">
            <v>拉初</v>
          </cell>
          <cell r="K31">
            <v>58.5</v>
          </cell>
          <cell r="L31" t="str">
            <v>纪春权</v>
          </cell>
          <cell r="M31">
            <v>39</v>
          </cell>
          <cell r="N31" t="str">
            <v>杨琴</v>
          </cell>
          <cell r="O31">
            <v>44.5</v>
          </cell>
          <cell r="P31" t="str">
            <v>邓倩</v>
          </cell>
          <cell r="Q31" t="str">
            <v>文科</v>
          </cell>
        </row>
        <row r="32">
          <cell r="A32" t="str">
            <v>513422200502081322</v>
          </cell>
          <cell r="B32">
            <v>1</v>
          </cell>
          <cell r="C32" t="str">
            <v>沈子呷</v>
          </cell>
          <cell r="D32">
            <v>408</v>
          </cell>
          <cell r="E32">
            <v>99.5</v>
          </cell>
          <cell r="F32" t="str">
            <v>格绒燚西</v>
          </cell>
          <cell r="G32">
            <v>65.5</v>
          </cell>
          <cell r="H32" t="str">
            <v>马俊</v>
          </cell>
          <cell r="I32">
            <v>112</v>
          </cell>
          <cell r="J32" t="str">
            <v>拉初</v>
          </cell>
          <cell r="K32">
            <v>49.5</v>
          </cell>
          <cell r="L32" t="str">
            <v>纪春权</v>
          </cell>
          <cell r="M32">
            <v>44</v>
          </cell>
          <cell r="N32" t="str">
            <v>杨琴</v>
          </cell>
          <cell r="O32">
            <v>37.5</v>
          </cell>
          <cell r="P32" t="str">
            <v>邓倩</v>
          </cell>
          <cell r="Q32" t="str">
            <v>文科</v>
          </cell>
        </row>
        <row r="33">
          <cell r="A33" t="str">
            <v>513422200403156624</v>
          </cell>
          <cell r="B33">
            <v>4</v>
          </cell>
          <cell r="C33" t="str">
            <v>马子落</v>
          </cell>
          <cell r="D33">
            <v>405.5</v>
          </cell>
          <cell r="E33">
            <v>104.5</v>
          </cell>
          <cell r="F33" t="str">
            <v>周菊明</v>
          </cell>
          <cell r="G33">
            <v>75.5</v>
          </cell>
          <cell r="H33" t="str">
            <v>潘勇</v>
          </cell>
          <cell r="I33">
            <v>80.5</v>
          </cell>
          <cell r="J33" t="str">
            <v>张翠莲</v>
          </cell>
          <cell r="K33">
            <v>34</v>
          </cell>
          <cell r="L33" t="str">
            <v>马巫各</v>
          </cell>
          <cell r="M33">
            <v>54</v>
          </cell>
          <cell r="N33" t="str">
            <v>杨琴</v>
          </cell>
          <cell r="O33">
            <v>57</v>
          </cell>
          <cell r="P33" t="str">
            <v>胡柔殳</v>
          </cell>
          <cell r="Q33" t="str">
            <v>文科</v>
          </cell>
        </row>
        <row r="34">
          <cell r="A34" t="str">
            <v>513422200403061318</v>
          </cell>
          <cell r="B34">
            <v>1</v>
          </cell>
          <cell r="C34" t="str">
            <v>苟顺华</v>
          </cell>
          <cell r="D34">
            <v>405</v>
          </cell>
          <cell r="E34">
            <v>101.5</v>
          </cell>
          <cell r="F34" t="str">
            <v>格绒燚西</v>
          </cell>
          <cell r="G34">
            <v>70.5</v>
          </cell>
          <cell r="H34" t="str">
            <v>马俊</v>
          </cell>
          <cell r="I34">
            <v>78.5</v>
          </cell>
          <cell r="J34" t="str">
            <v>拉初</v>
          </cell>
          <cell r="K34">
            <v>43.5</v>
          </cell>
          <cell r="L34" t="str">
            <v>纪春权</v>
          </cell>
          <cell r="M34">
            <v>55</v>
          </cell>
          <cell r="N34" t="str">
            <v>杨琴</v>
          </cell>
          <cell r="O34">
            <v>56</v>
          </cell>
          <cell r="P34" t="str">
            <v>邓倩</v>
          </cell>
          <cell r="Q34" t="str">
            <v>文科</v>
          </cell>
        </row>
        <row r="35">
          <cell r="A35" t="str">
            <v>513422200406156021</v>
          </cell>
          <cell r="B35">
            <v>1</v>
          </cell>
          <cell r="C35" t="str">
            <v>卓玛娜姆</v>
          </cell>
          <cell r="D35">
            <v>405</v>
          </cell>
          <cell r="E35">
            <v>102.5</v>
          </cell>
          <cell r="F35" t="str">
            <v>格绒燚西</v>
          </cell>
          <cell r="G35">
            <v>41.5</v>
          </cell>
          <cell r="H35" t="str">
            <v>马俊</v>
          </cell>
          <cell r="I35">
            <v>100.5</v>
          </cell>
          <cell r="J35" t="str">
            <v>拉初</v>
          </cell>
          <cell r="K35">
            <v>54</v>
          </cell>
          <cell r="L35" t="str">
            <v>纪春权</v>
          </cell>
          <cell r="M35">
            <v>55</v>
          </cell>
          <cell r="N35" t="str">
            <v>杨琴</v>
          </cell>
          <cell r="O35">
            <v>51.5</v>
          </cell>
          <cell r="P35" t="str">
            <v>邓倩</v>
          </cell>
          <cell r="Q35" t="str">
            <v>文科</v>
          </cell>
        </row>
        <row r="36">
          <cell r="A36" t="str">
            <v>513422200106082921</v>
          </cell>
          <cell r="B36">
            <v>4</v>
          </cell>
          <cell r="C36" t="str">
            <v>伍小燕</v>
          </cell>
          <cell r="D36">
            <v>405</v>
          </cell>
          <cell r="E36">
            <v>109</v>
          </cell>
          <cell r="F36" t="str">
            <v>周菊明</v>
          </cell>
          <cell r="G36">
            <v>60.5</v>
          </cell>
          <cell r="H36" t="str">
            <v>潘勇</v>
          </cell>
          <cell r="I36">
            <v>60</v>
          </cell>
          <cell r="J36" t="str">
            <v>张翠莲</v>
          </cell>
          <cell r="K36">
            <v>59</v>
          </cell>
          <cell r="L36" t="str">
            <v>马巫各</v>
          </cell>
          <cell r="M36">
            <v>69</v>
          </cell>
          <cell r="N36" t="str">
            <v>杨琴</v>
          </cell>
          <cell r="O36">
            <v>47.5</v>
          </cell>
          <cell r="P36" t="str">
            <v>胡柔殳</v>
          </cell>
          <cell r="Q36" t="str">
            <v>文科</v>
          </cell>
        </row>
        <row r="37">
          <cell r="A37" t="str">
            <v>513422200306106422</v>
          </cell>
          <cell r="B37">
            <v>1</v>
          </cell>
          <cell r="C37" t="str">
            <v>仁青其珍</v>
          </cell>
          <cell r="D37">
            <v>403.5</v>
          </cell>
          <cell r="E37">
            <v>93</v>
          </cell>
          <cell r="F37" t="str">
            <v>格绒燚西</v>
          </cell>
          <cell r="G37">
            <v>72.5</v>
          </cell>
          <cell r="H37" t="str">
            <v>马俊</v>
          </cell>
          <cell r="I37">
            <v>81.5</v>
          </cell>
          <cell r="J37" t="str">
            <v>拉初</v>
          </cell>
          <cell r="K37">
            <v>52</v>
          </cell>
          <cell r="L37" t="str">
            <v>纪春权</v>
          </cell>
          <cell r="M37">
            <v>46</v>
          </cell>
          <cell r="N37" t="str">
            <v>杨琴</v>
          </cell>
          <cell r="O37">
            <v>58.5</v>
          </cell>
          <cell r="P37" t="str">
            <v>邓倩</v>
          </cell>
          <cell r="Q37" t="str">
            <v>文科</v>
          </cell>
        </row>
        <row r="38">
          <cell r="A38" t="str">
            <v>513422200203202913</v>
          </cell>
          <cell r="B38">
            <v>5</v>
          </cell>
          <cell r="C38" t="str">
            <v>代仕兵</v>
          </cell>
          <cell r="D38">
            <v>402.5</v>
          </cell>
          <cell r="E38">
            <v>90</v>
          </cell>
          <cell r="F38" t="str">
            <v>周菊明</v>
          </cell>
          <cell r="G38">
            <v>83.5</v>
          </cell>
          <cell r="H38" t="str">
            <v>赵云川</v>
          </cell>
          <cell r="I38">
            <v>81</v>
          </cell>
          <cell r="J38" t="str">
            <v>张翠莲</v>
          </cell>
          <cell r="K38">
            <v>56</v>
          </cell>
          <cell r="L38" t="str">
            <v>纪春权</v>
          </cell>
          <cell r="M38">
            <v>50</v>
          </cell>
          <cell r="N38" t="str">
            <v>降初里</v>
          </cell>
          <cell r="O38">
            <v>42</v>
          </cell>
          <cell r="P38" t="str">
            <v>邓倩</v>
          </cell>
          <cell r="Q38" t="str">
            <v>文科</v>
          </cell>
        </row>
        <row r="39">
          <cell r="A39" t="str">
            <v>513422200406101514</v>
          </cell>
          <cell r="B39">
            <v>2</v>
          </cell>
          <cell r="C39" t="str">
            <v>吕拉龙</v>
          </cell>
          <cell r="D39">
            <v>402</v>
          </cell>
          <cell r="E39">
            <v>98</v>
          </cell>
          <cell r="F39" t="str">
            <v>格绒燚西</v>
          </cell>
          <cell r="G39">
            <v>72.5</v>
          </cell>
          <cell r="H39" t="str">
            <v>潘勇</v>
          </cell>
          <cell r="I39">
            <v>69.5</v>
          </cell>
          <cell r="J39" t="str">
            <v>汪睿</v>
          </cell>
          <cell r="K39">
            <v>59</v>
          </cell>
          <cell r="L39" t="str">
            <v>吴文艺</v>
          </cell>
          <cell r="M39">
            <v>50</v>
          </cell>
          <cell r="N39" t="str">
            <v>降初里</v>
          </cell>
          <cell r="O39">
            <v>53</v>
          </cell>
          <cell r="P39" t="str">
            <v>邓倩</v>
          </cell>
          <cell r="Q39" t="str">
            <v>文科</v>
          </cell>
        </row>
        <row r="40">
          <cell r="A40" t="str">
            <v>513422200312260311</v>
          </cell>
          <cell r="B40">
            <v>2</v>
          </cell>
          <cell r="C40" t="str">
            <v>王正才</v>
          </cell>
          <cell r="D40">
            <v>401.5</v>
          </cell>
          <cell r="E40">
            <v>95</v>
          </cell>
          <cell r="F40" t="str">
            <v>格绒燚西</v>
          </cell>
          <cell r="G40">
            <v>97.5</v>
          </cell>
          <cell r="H40" t="str">
            <v>潘勇</v>
          </cell>
          <cell r="I40">
            <v>44.5</v>
          </cell>
          <cell r="J40" t="str">
            <v>汪睿</v>
          </cell>
          <cell r="K40">
            <v>49</v>
          </cell>
          <cell r="L40" t="str">
            <v>吴文艺</v>
          </cell>
          <cell r="M40">
            <v>60</v>
          </cell>
          <cell r="N40" t="str">
            <v>降初里</v>
          </cell>
          <cell r="O40">
            <v>55.5</v>
          </cell>
          <cell r="P40" t="str">
            <v>邓倩</v>
          </cell>
          <cell r="Q40" t="str">
            <v>文科</v>
          </cell>
        </row>
        <row r="41">
          <cell r="A41" t="str">
            <v>513422200402215020</v>
          </cell>
          <cell r="B41">
            <v>4</v>
          </cell>
          <cell r="C41" t="str">
            <v>次尔拉初</v>
          </cell>
          <cell r="D41">
            <v>401.5</v>
          </cell>
          <cell r="E41">
            <v>96.5</v>
          </cell>
          <cell r="F41" t="str">
            <v>周菊明</v>
          </cell>
          <cell r="G41">
            <v>93</v>
          </cell>
          <cell r="H41" t="str">
            <v>潘勇</v>
          </cell>
          <cell r="I41">
            <v>88.5</v>
          </cell>
          <cell r="J41" t="str">
            <v>张翠莲</v>
          </cell>
          <cell r="K41">
            <v>44.5</v>
          </cell>
          <cell r="L41" t="str">
            <v>马巫各</v>
          </cell>
          <cell r="M41">
            <v>43</v>
          </cell>
          <cell r="N41" t="str">
            <v>杨琴</v>
          </cell>
          <cell r="O41">
            <v>36</v>
          </cell>
          <cell r="P41" t="str">
            <v>胡柔殳</v>
          </cell>
          <cell r="Q41" t="str">
            <v>文科</v>
          </cell>
        </row>
        <row r="42">
          <cell r="A42" t="str">
            <v>513422200303081928</v>
          </cell>
          <cell r="B42">
            <v>1</v>
          </cell>
          <cell r="C42" t="str">
            <v>何珍</v>
          </cell>
          <cell r="D42">
            <v>401</v>
          </cell>
          <cell r="E42">
            <v>97.5</v>
          </cell>
          <cell r="F42" t="str">
            <v>格绒燚西</v>
          </cell>
          <cell r="G42">
            <v>33.5</v>
          </cell>
          <cell r="H42" t="str">
            <v>马俊</v>
          </cell>
          <cell r="I42">
            <v>118.5</v>
          </cell>
          <cell r="J42" t="str">
            <v>拉初</v>
          </cell>
          <cell r="K42">
            <v>54</v>
          </cell>
          <cell r="L42" t="str">
            <v>纪春权</v>
          </cell>
          <cell r="M42">
            <v>44</v>
          </cell>
          <cell r="N42" t="str">
            <v>杨琴</v>
          </cell>
          <cell r="O42">
            <v>53.5</v>
          </cell>
          <cell r="P42" t="str">
            <v>邓倩</v>
          </cell>
          <cell r="Q42" t="str">
            <v>文科</v>
          </cell>
        </row>
        <row r="43">
          <cell r="A43" t="str">
            <v>513422200103134220</v>
          </cell>
          <cell r="B43">
            <v>1</v>
          </cell>
          <cell r="C43" t="str">
            <v>次仁央宗</v>
          </cell>
          <cell r="D43">
            <v>400.5</v>
          </cell>
          <cell r="E43">
            <v>94</v>
          </cell>
          <cell r="F43" t="str">
            <v>格绒燚西</v>
          </cell>
          <cell r="G43">
            <v>77.5</v>
          </cell>
          <cell r="H43" t="str">
            <v>马俊</v>
          </cell>
          <cell r="I43">
            <v>92.5</v>
          </cell>
          <cell r="J43" t="str">
            <v>拉初</v>
          </cell>
          <cell r="K43">
            <v>48</v>
          </cell>
          <cell r="L43" t="str">
            <v>纪春权</v>
          </cell>
          <cell r="M43">
            <v>47</v>
          </cell>
          <cell r="N43" t="str">
            <v>杨琴</v>
          </cell>
          <cell r="O43">
            <v>41.5</v>
          </cell>
          <cell r="P43" t="str">
            <v>邓倩</v>
          </cell>
          <cell r="Q43" t="str">
            <v>文科</v>
          </cell>
        </row>
        <row r="44">
          <cell r="A44" t="str">
            <v>51342220020304381X</v>
          </cell>
          <cell r="B44">
            <v>3</v>
          </cell>
          <cell r="C44" t="str">
            <v>洪龙龙</v>
          </cell>
          <cell r="D44">
            <v>400</v>
          </cell>
          <cell r="E44">
            <v>102</v>
          </cell>
          <cell r="F44" t="str">
            <v>李正琪</v>
          </cell>
          <cell r="G44">
            <v>60</v>
          </cell>
          <cell r="H44" t="str">
            <v>马俊</v>
          </cell>
          <cell r="I44">
            <v>70</v>
          </cell>
          <cell r="J44" t="str">
            <v>汪睿</v>
          </cell>
          <cell r="K44">
            <v>51.5</v>
          </cell>
          <cell r="L44" t="str">
            <v>吴文艺</v>
          </cell>
          <cell r="M44">
            <v>64</v>
          </cell>
          <cell r="N44" t="str">
            <v>降初里</v>
          </cell>
          <cell r="O44">
            <v>52.5</v>
          </cell>
          <cell r="P44" t="str">
            <v>胡柔殳</v>
          </cell>
          <cell r="Q44" t="str">
            <v>文科</v>
          </cell>
        </row>
        <row r="45">
          <cell r="A45" t="str">
            <v>513422200310060017</v>
          </cell>
          <cell r="B45">
            <v>4</v>
          </cell>
          <cell r="C45" t="str">
            <v>马玉良</v>
          </cell>
          <cell r="D45">
            <v>399.5</v>
          </cell>
          <cell r="E45">
            <v>89.5</v>
          </cell>
          <cell r="F45" t="str">
            <v>周菊明</v>
          </cell>
          <cell r="G45">
            <v>81</v>
          </cell>
          <cell r="H45" t="str">
            <v>潘勇</v>
          </cell>
          <cell r="I45">
            <v>76</v>
          </cell>
          <cell r="J45" t="str">
            <v>张翠莲</v>
          </cell>
          <cell r="K45">
            <v>52.5</v>
          </cell>
          <cell r="L45" t="str">
            <v>马巫各</v>
          </cell>
          <cell r="M45">
            <v>52</v>
          </cell>
          <cell r="N45" t="str">
            <v>杨琴</v>
          </cell>
          <cell r="O45">
            <v>48.5</v>
          </cell>
          <cell r="P45" t="str">
            <v>胡柔殳</v>
          </cell>
          <cell r="Q45" t="str">
            <v>文科</v>
          </cell>
        </row>
        <row r="46">
          <cell r="A46" t="str">
            <v>513422200102066828</v>
          </cell>
          <cell r="B46">
            <v>2</v>
          </cell>
          <cell r="C46" t="str">
            <v>韩琴琴</v>
          </cell>
          <cell r="D46">
            <v>399.5</v>
          </cell>
          <cell r="E46">
            <v>96</v>
          </cell>
          <cell r="F46" t="str">
            <v>格绒燚西</v>
          </cell>
          <cell r="G46">
            <v>67.5</v>
          </cell>
          <cell r="H46" t="str">
            <v>潘勇</v>
          </cell>
          <cell r="I46">
            <v>88</v>
          </cell>
          <cell r="J46" t="str">
            <v>汪睿</v>
          </cell>
          <cell r="K46">
            <v>52.5</v>
          </cell>
          <cell r="L46" t="str">
            <v>吴文艺</v>
          </cell>
          <cell r="M46">
            <v>51</v>
          </cell>
          <cell r="N46" t="str">
            <v>降初里</v>
          </cell>
          <cell r="O46">
            <v>44.5</v>
          </cell>
          <cell r="P46" t="str">
            <v>邓倩</v>
          </cell>
          <cell r="Q46" t="str">
            <v>文科</v>
          </cell>
        </row>
        <row r="47">
          <cell r="A47" t="str">
            <v>513422200105076810</v>
          </cell>
          <cell r="B47">
            <v>3</v>
          </cell>
          <cell r="C47" t="str">
            <v>董小青</v>
          </cell>
          <cell r="D47">
            <v>398.5</v>
          </cell>
          <cell r="E47">
            <v>90.5</v>
          </cell>
          <cell r="F47" t="str">
            <v>李正琪</v>
          </cell>
          <cell r="G47">
            <v>77</v>
          </cell>
          <cell r="H47" t="str">
            <v>马俊</v>
          </cell>
          <cell r="I47">
            <v>65.5</v>
          </cell>
          <cell r="J47" t="str">
            <v>汪睿</v>
          </cell>
          <cell r="K47">
            <v>61</v>
          </cell>
          <cell r="L47" t="str">
            <v>吴文艺</v>
          </cell>
          <cell r="M47">
            <v>54</v>
          </cell>
          <cell r="N47" t="str">
            <v>降初里</v>
          </cell>
          <cell r="O47">
            <v>50.5</v>
          </cell>
          <cell r="P47" t="str">
            <v>胡柔殳</v>
          </cell>
          <cell r="Q47" t="str">
            <v>文科</v>
          </cell>
        </row>
        <row r="48">
          <cell r="A48" t="str">
            <v>513422200309166623</v>
          </cell>
          <cell r="B48">
            <v>1</v>
          </cell>
          <cell r="C48" t="str">
            <v>韩林美</v>
          </cell>
          <cell r="D48">
            <v>398.5</v>
          </cell>
          <cell r="E48">
            <v>91</v>
          </cell>
          <cell r="F48" t="str">
            <v>格绒燚西</v>
          </cell>
          <cell r="G48">
            <v>64</v>
          </cell>
          <cell r="H48" t="str">
            <v>马俊</v>
          </cell>
          <cell r="I48">
            <v>113.5</v>
          </cell>
          <cell r="J48" t="str">
            <v>拉初</v>
          </cell>
          <cell r="K48">
            <v>48.5</v>
          </cell>
          <cell r="L48" t="str">
            <v>纪春权</v>
          </cell>
          <cell r="M48">
            <v>41</v>
          </cell>
          <cell r="N48" t="str">
            <v>杨琴</v>
          </cell>
          <cell r="O48">
            <v>40.5</v>
          </cell>
          <cell r="P48" t="str">
            <v>邓倩</v>
          </cell>
          <cell r="Q48" t="str">
            <v>文科</v>
          </cell>
        </row>
        <row r="49">
          <cell r="A49" t="str">
            <v>513422200108085827</v>
          </cell>
          <cell r="B49">
            <v>5</v>
          </cell>
          <cell r="C49" t="str">
            <v>次尔拉姆</v>
          </cell>
          <cell r="D49">
            <v>396</v>
          </cell>
          <cell r="E49">
            <v>98</v>
          </cell>
          <cell r="F49" t="str">
            <v>周菊明</v>
          </cell>
          <cell r="G49">
            <v>66</v>
          </cell>
          <cell r="H49" t="str">
            <v>赵云川</v>
          </cell>
          <cell r="I49">
            <v>83</v>
          </cell>
          <cell r="J49" t="str">
            <v>张翠莲</v>
          </cell>
          <cell r="K49">
            <v>57.5</v>
          </cell>
          <cell r="L49" t="str">
            <v>纪春权</v>
          </cell>
          <cell r="M49">
            <v>48</v>
          </cell>
          <cell r="N49" t="str">
            <v>降初里</v>
          </cell>
          <cell r="O49">
            <v>43.5</v>
          </cell>
          <cell r="P49" t="str">
            <v>邓倩</v>
          </cell>
          <cell r="Q49" t="str">
            <v>文科</v>
          </cell>
        </row>
        <row r="50">
          <cell r="A50" t="str">
            <v>51342220010622212X</v>
          </cell>
          <cell r="B50">
            <v>1</v>
          </cell>
          <cell r="C50" t="str">
            <v>吕超</v>
          </cell>
          <cell r="D50">
            <v>391.5</v>
          </cell>
          <cell r="E50">
            <v>92</v>
          </cell>
          <cell r="F50" t="str">
            <v>格绒燚西</v>
          </cell>
          <cell r="G50">
            <v>75.5</v>
          </cell>
          <cell r="H50" t="str">
            <v>马俊</v>
          </cell>
          <cell r="I50">
            <v>80</v>
          </cell>
          <cell r="J50" t="str">
            <v>拉初</v>
          </cell>
          <cell r="K50">
            <v>42.5</v>
          </cell>
          <cell r="L50" t="str">
            <v>纪春权</v>
          </cell>
          <cell r="M50">
            <v>49</v>
          </cell>
          <cell r="N50" t="str">
            <v>杨琴</v>
          </cell>
          <cell r="O50">
            <v>52.5</v>
          </cell>
          <cell r="P50" t="str">
            <v>邓倩</v>
          </cell>
          <cell r="Q50" t="str">
            <v>文科</v>
          </cell>
        </row>
        <row r="51">
          <cell r="A51" t="str">
            <v>513422200203253622</v>
          </cell>
          <cell r="B51">
            <v>2</v>
          </cell>
          <cell r="C51" t="str">
            <v>郭信萍</v>
          </cell>
          <cell r="D51">
            <v>391</v>
          </cell>
          <cell r="E51">
            <v>106</v>
          </cell>
          <cell r="F51" t="str">
            <v>格绒燚西</v>
          </cell>
          <cell r="G51">
            <v>47.5</v>
          </cell>
          <cell r="H51" t="str">
            <v>潘勇</v>
          </cell>
          <cell r="I51">
            <v>89</v>
          </cell>
          <cell r="J51" t="str">
            <v>汪睿</v>
          </cell>
          <cell r="K51">
            <v>52</v>
          </cell>
          <cell r="L51" t="str">
            <v>吴文艺</v>
          </cell>
          <cell r="M51">
            <v>51</v>
          </cell>
          <cell r="N51" t="str">
            <v>降初里</v>
          </cell>
          <cell r="O51">
            <v>45.5</v>
          </cell>
          <cell r="P51" t="str">
            <v>邓倩</v>
          </cell>
          <cell r="Q51" t="str">
            <v>文科</v>
          </cell>
        </row>
        <row r="52">
          <cell r="A52" t="str">
            <v>513422200303094024</v>
          </cell>
          <cell r="B52">
            <v>1</v>
          </cell>
          <cell r="C52" t="str">
            <v>仁青玛</v>
          </cell>
          <cell r="D52">
            <v>390.5</v>
          </cell>
          <cell r="E52">
            <v>98.5</v>
          </cell>
          <cell r="F52" t="str">
            <v>格绒燚西</v>
          </cell>
          <cell r="G52">
            <v>39</v>
          </cell>
          <cell r="H52" t="str">
            <v>马俊</v>
          </cell>
          <cell r="I52">
            <v>102.5</v>
          </cell>
          <cell r="J52" t="str">
            <v>拉初</v>
          </cell>
          <cell r="K52">
            <v>51.5</v>
          </cell>
          <cell r="L52" t="str">
            <v>纪春权</v>
          </cell>
          <cell r="M52">
            <v>46</v>
          </cell>
          <cell r="N52" t="str">
            <v>杨琴</v>
          </cell>
          <cell r="O52">
            <v>53</v>
          </cell>
          <cell r="P52" t="str">
            <v>邓倩</v>
          </cell>
          <cell r="Q52" t="str">
            <v>文科</v>
          </cell>
        </row>
        <row r="53">
          <cell r="A53" t="str">
            <v>513422200406130323</v>
          </cell>
          <cell r="B53">
            <v>4</v>
          </cell>
          <cell r="C53" t="str">
            <v>旦珠拉初</v>
          </cell>
          <cell r="D53">
            <v>390.5</v>
          </cell>
          <cell r="E53">
            <v>98.5</v>
          </cell>
          <cell r="F53" t="str">
            <v>周菊明</v>
          </cell>
          <cell r="G53">
            <v>45.5</v>
          </cell>
          <cell r="H53" t="str">
            <v>潘勇</v>
          </cell>
          <cell r="I53">
            <v>87</v>
          </cell>
          <cell r="J53" t="str">
            <v>张翠莲</v>
          </cell>
          <cell r="K53">
            <v>53.5</v>
          </cell>
          <cell r="L53" t="str">
            <v>马巫各</v>
          </cell>
          <cell r="M53">
            <v>56</v>
          </cell>
          <cell r="N53" t="str">
            <v>杨琴</v>
          </cell>
          <cell r="O53">
            <v>50</v>
          </cell>
          <cell r="P53" t="str">
            <v>胡柔殳</v>
          </cell>
          <cell r="Q53" t="str">
            <v>文科</v>
          </cell>
        </row>
        <row r="54">
          <cell r="A54" t="str">
            <v>513422200403022925</v>
          </cell>
          <cell r="B54">
            <v>1</v>
          </cell>
          <cell r="C54" t="str">
            <v>邱明明</v>
          </cell>
          <cell r="D54">
            <v>390</v>
          </cell>
          <cell r="E54">
            <v>98</v>
          </cell>
          <cell r="F54" t="str">
            <v>格绒燚西</v>
          </cell>
          <cell r="G54">
            <v>51</v>
          </cell>
          <cell r="H54" t="str">
            <v>马俊</v>
          </cell>
          <cell r="I54">
            <v>100.5</v>
          </cell>
          <cell r="J54" t="str">
            <v>拉初</v>
          </cell>
          <cell r="K54">
            <v>52.5</v>
          </cell>
          <cell r="L54" t="str">
            <v>纪春权</v>
          </cell>
          <cell r="M54">
            <v>48</v>
          </cell>
          <cell r="N54" t="str">
            <v>杨琴</v>
          </cell>
          <cell r="O54">
            <v>40</v>
          </cell>
          <cell r="P54" t="str">
            <v>邓倩</v>
          </cell>
          <cell r="Q54" t="str">
            <v>文科</v>
          </cell>
        </row>
        <row r="55">
          <cell r="A55" t="str">
            <v>51342220030425072X</v>
          </cell>
          <cell r="B55">
            <v>5</v>
          </cell>
          <cell r="C55" t="str">
            <v>苦阿甲</v>
          </cell>
          <cell r="D55">
            <v>388.5</v>
          </cell>
          <cell r="E55">
            <v>93</v>
          </cell>
          <cell r="F55" t="str">
            <v>周菊明</v>
          </cell>
          <cell r="G55">
            <v>53</v>
          </cell>
          <cell r="H55" t="str">
            <v>赵云川</v>
          </cell>
          <cell r="I55">
            <v>70.5</v>
          </cell>
          <cell r="J55" t="str">
            <v>张翠莲</v>
          </cell>
          <cell r="K55">
            <v>56.5</v>
          </cell>
          <cell r="L55" t="str">
            <v>纪春权</v>
          </cell>
          <cell r="M55">
            <v>65</v>
          </cell>
          <cell r="N55" t="str">
            <v>降初里</v>
          </cell>
          <cell r="O55">
            <v>50.5</v>
          </cell>
          <cell r="P55" t="str">
            <v>邓倩</v>
          </cell>
          <cell r="Q55" t="str">
            <v>文科</v>
          </cell>
        </row>
        <row r="56">
          <cell r="A56" t="str">
            <v>513422200309191124</v>
          </cell>
          <cell r="B56">
            <v>1</v>
          </cell>
          <cell r="C56" t="str">
            <v>安秀美</v>
          </cell>
          <cell r="D56">
            <v>386.5</v>
          </cell>
          <cell r="E56">
            <v>94.5</v>
          </cell>
          <cell r="F56" t="str">
            <v>格绒燚西</v>
          </cell>
          <cell r="G56">
            <v>63</v>
          </cell>
          <cell r="H56" t="str">
            <v>马俊</v>
          </cell>
          <cell r="I56">
            <v>88</v>
          </cell>
          <cell r="J56" t="str">
            <v>拉初</v>
          </cell>
          <cell r="K56">
            <v>49.5</v>
          </cell>
          <cell r="L56" t="str">
            <v>纪春权</v>
          </cell>
          <cell r="M56">
            <v>37</v>
          </cell>
          <cell r="N56" t="str">
            <v>杨琴</v>
          </cell>
          <cell r="O56">
            <v>54.5</v>
          </cell>
          <cell r="P56" t="str">
            <v>邓倩</v>
          </cell>
          <cell r="Q56" t="str">
            <v>文科</v>
          </cell>
        </row>
        <row r="57">
          <cell r="A57" t="str">
            <v>513422200408160016</v>
          </cell>
          <cell r="B57">
            <v>4</v>
          </cell>
          <cell r="C57" t="str">
            <v>次仁杜基</v>
          </cell>
          <cell r="D57">
            <v>385.5</v>
          </cell>
          <cell r="E57">
            <v>83</v>
          </cell>
          <cell r="F57" t="str">
            <v>周菊明</v>
          </cell>
          <cell r="G57">
            <v>81.5</v>
          </cell>
          <cell r="H57" t="str">
            <v>潘勇</v>
          </cell>
          <cell r="I57">
            <v>63</v>
          </cell>
          <cell r="J57" t="str">
            <v>张翠莲</v>
          </cell>
          <cell r="K57">
            <v>57</v>
          </cell>
          <cell r="L57" t="str">
            <v>马巫各</v>
          </cell>
          <cell r="M57">
            <v>44</v>
          </cell>
          <cell r="N57" t="str">
            <v>杨琴</v>
          </cell>
          <cell r="O57">
            <v>57</v>
          </cell>
          <cell r="P57" t="str">
            <v>胡柔殳</v>
          </cell>
          <cell r="Q57" t="str">
            <v>文科</v>
          </cell>
        </row>
        <row r="58">
          <cell r="A58" t="str">
            <v>513423200501083111</v>
          </cell>
          <cell r="B58">
            <v>4</v>
          </cell>
          <cell r="C58" t="str">
            <v>杨小勇</v>
          </cell>
          <cell r="D58">
            <v>384.5</v>
          </cell>
          <cell r="E58">
            <v>98.5</v>
          </cell>
          <cell r="F58" t="str">
            <v>周菊明</v>
          </cell>
          <cell r="G58">
            <v>65.5</v>
          </cell>
          <cell r="H58" t="str">
            <v>潘勇</v>
          </cell>
          <cell r="I58">
            <v>75</v>
          </cell>
          <cell r="J58" t="str">
            <v>张翠莲</v>
          </cell>
          <cell r="K58">
            <v>37</v>
          </cell>
          <cell r="L58" t="str">
            <v>马巫各</v>
          </cell>
          <cell r="M58">
            <v>58</v>
          </cell>
          <cell r="N58" t="str">
            <v>杨琴</v>
          </cell>
          <cell r="O58">
            <v>50.5</v>
          </cell>
          <cell r="P58" t="str">
            <v>胡柔殳</v>
          </cell>
          <cell r="Q58" t="str">
            <v>文科</v>
          </cell>
        </row>
        <row r="59">
          <cell r="A59" t="str">
            <v>513422200310010060</v>
          </cell>
          <cell r="B59">
            <v>5</v>
          </cell>
          <cell r="C59" t="str">
            <v>撒达祝玛</v>
          </cell>
          <cell r="D59">
            <v>382.5</v>
          </cell>
          <cell r="E59">
            <v>89.5</v>
          </cell>
          <cell r="F59" t="str">
            <v>周菊明</v>
          </cell>
          <cell r="G59">
            <v>59.5</v>
          </cell>
          <cell r="H59" t="str">
            <v>赵云川</v>
          </cell>
          <cell r="I59">
            <v>86</v>
          </cell>
          <cell r="J59" t="str">
            <v>张翠莲</v>
          </cell>
          <cell r="K59">
            <v>49</v>
          </cell>
          <cell r="L59" t="str">
            <v>纪春权</v>
          </cell>
          <cell r="M59">
            <v>41</v>
          </cell>
          <cell r="N59" t="str">
            <v>降初里</v>
          </cell>
          <cell r="O59">
            <v>57.5</v>
          </cell>
          <cell r="P59" t="str">
            <v>邓倩</v>
          </cell>
          <cell r="Q59" t="str">
            <v>文科</v>
          </cell>
        </row>
        <row r="60">
          <cell r="A60" t="str">
            <v>513422200302146822</v>
          </cell>
          <cell r="B60">
            <v>1</v>
          </cell>
          <cell r="C60" t="str">
            <v>邱小莉</v>
          </cell>
          <cell r="D60">
            <v>382.5</v>
          </cell>
          <cell r="E60">
            <v>98</v>
          </cell>
          <cell r="F60" t="str">
            <v>格绒燚西</v>
          </cell>
          <cell r="G60">
            <v>66.5</v>
          </cell>
          <cell r="H60" t="str">
            <v>马俊</v>
          </cell>
          <cell r="I60">
            <v>78.5</v>
          </cell>
          <cell r="J60" t="str">
            <v>拉初</v>
          </cell>
          <cell r="K60">
            <v>56.5</v>
          </cell>
          <cell r="L60" t="str">
            <v>纪春权</v>
          </cell>
          <cell r="M60">
            <v>46</v>
          </cell>
          <cell r="N60" t="str">
            <v>杨琴</v>
          </cell>
          <cell r="O60">
            <v>37</v>
          </cell>
          <cell r="P60" t="str">
            <v>邓倩</v>
          </cell>
          <cell r="Q60" t="str">
            <v>文科</v>
          </cell>
        </row>
        <row r="61">
          <cell r="A61" t="str">
            <v>513422200208161313</v>
          </cell>
          <cell r="B61">
            <v>4</v>
          </cell>
          <cell r="C61" t="str">
            <v>李军</v>
          </cell>
          <cell r="D61">
            <v>382</v>
          </cell>
          <cell r="E61">
            <v>102.5</v>
          </cell>
          <cell r="F61" t="str">
            <v>周菊明</v>
          </cell>
          <cell r="G61">
            <v>37.5</v>
          </cell>
          <cell r="H61" t="str">
            <v>潘勇</v>
          </cell>
          <cell r="I61">
            <v>63.5</v>
          </cell>
          <cell r="J61" t="str">
            <v>张翠莲</v>
          </cell>
          <cell r="K61">
            <v>50.5</v>
          </cell>
          <cell r="L61" t="str">
            <v>马巫各</v>
          </cell>
          <cell r="M61">
            <v>62</v>
          </cell>
          <cell r="N61" t="str">
            <v>杨琴</v>
          </cell>
          <cell r="O61">
            <v>66</v>
          </cell>
          <cell r="P61" t="str">
            <v>胡柔殳</v>
          </cell>
          <cell r="Q61" t="str">
            <v>文科</v>
          </cell>
        </row>
        <row r="62">
          <cell r="A62" t="str">
            <v>513422200209082924</v>
          </cell>
          <cell r="B62">
            <v>4</v>
          </cell>
          <cell r="C62" t="str">
            <v>苟燕</v>
          </cell>
          <cell r="D62">
            <v>379.5</v>
          </cell>
          <cell r="E62">
            <v>105</v>
          </cell>
          <cell r="F62" t="str">
            <v>周菊明</v>
          </cell>
          <cell r="G62">
            <v>73.5</v>
          </cell>
          <cell r="H62" t="str">
            <v>潘勇</v>
          </cell>
          <cell r="I62">
            <v>62</v>
          </cell>
          <cell r="J62" t="str">
            <v>张翠莲</v>
          </cell>
          <cell r="K62">
            <v>48</v>
          </cell>
          <cell r="L62" t="str">
            <v>马巫各</v>
          </cell>
          <cell r="M62">
            <v>40</v>
          </cell>
          <cell r="N62" t="str">
            <v>杨琴</v>
          </cell>
          <cell r="O62">
            <v>51</v>
          </cell>
          <cell r="P62" t="str">
            <v>胡柔殳</v>
          </cell>
          <cell r="Q62" t="str">
            <v>文科</v>
          </cell>
        </row>
        <row r="63">
          <cell r="A63" t="str">
            <v>51342220021007442X</v>
          </cell>
          <cell r="B63">
            <v>1</v>
          </cell>
          <cell r="C63" t="str">
            <v>金拉初</v>
          </cell>
          <cell r="D63">
            <v>379.5</v>
          </cell>
          <cell r="E63">
            <v>75</v>
          </cell>
          <cell r="F63" t="str">
            <v>格绒燚西</v>
          </cell>
          <cell r="G63">
            <v>54.5</v>
          </cell>
          <cell r="H63" t="str">
            <v>马俊</v>
          </cell>
          <cell r="I63">
            <v>114</v>
          </cell>
          <cell r="J63" t="str">
            <v>拉初</v>
          </cell>
          <cell r="K63">
            <v>53.5</v>
          </cell>
          <cell r="L63" t="str">
            <v>纪春权</v>
          </cell>
          <cell r="M63">
            <v>42</v>
          </cell>
          <cell r="N63" t="str">
            <v>杨琴</v>
          </cell>
          <cell r="O63">
            <v>40.5</v>
          </cell>
          <cell r="P63" t="str">
            <v>邓倩</v>
          </cell>
          <cell r="Q63" t="str">
            <v>文科</v>
          </cell>
        </row>
        <row r="64">
          <cell r="A64" t="str">
            <v>513422200308130311</v>
          </cell>
          <cell r="B64">
            <v>1</v>
          </cell>
          <cell r="C64" t="str">
            <v>仁青扎西</v>
          </cell>
          <cell r="D64">
            <v>379</v>
          </cell>
          <cell r="E64">
            <v>101.5</v>
          </cell>
          <cell r="F64" t="str">
            <v>格绒燚西</v>
          </cell>
          <cell r="G64">
            <v>69.5</v>
          </cell>
          <cell r="H64" t="str">
            <v>马俊</v>
          </cell>
          <cell r="I64">
            <v>47.5</v>
          </cell>
          <cell r="J64" t="str">
            <v>拉初</v>
          </cell>
          <cell r="K64">
            <v>38</v>
          </cell>
          <cell r="L64" t="str">
            <v>纪春权</v>
          </cell>
          <cell r="M64">
            <v>59</v>
          </cell>
          <cell r="N64" t="str">
            <v>杨琴</v>
          </cell>
          <cell r="O64">
            <v>63.5</v>
          </cell>
          <cell r="P64" t="str">
            <v>邓倩</v>
          </cell>
          <cell r="Q64" t="str">
            <v>文科</v>
          </cell>
        </row>
        <row r="65">
          <cell r="A65" t="str">
            <v>513422200302122126</v>
          </cell>
          <cell r="B65">
            <v>1</v>
          </cell>
          <cell r="C65" t="str">
            <v>吕林明</v>
          </cell>
          <cell r="D65">
            <v>378.5</v>
          </cell>
          <cell r="E65">
            <v>95.5</v>
          </cell>
          <cell r="F65" t="str">
            <v>格绒燚西</v>
          </cell>
          <cell r="G65">
            <v>51.5</v>
          </cell>
          <cell r="H65" t="str">
            <v>马俊</v>
          </cell>
          <cell r="I65">
            <v>100.5</v>
          </cell>
          <cell r="J65" t="str">
            <v>拉初</v>
          </cell>
          <cell r="K65">
            <v>50</v>
          </cell>
          <cell r="L65" t="str">
            <v>纪春权</v>
          </cell>
          <cell r="M65">
            <v>48</v>
          </cell>
          <cell r="N65" t="str">
            <v>杨琴</v>
          </cell>
          <cell r="O65">
            <v>33</v>
          </cell>
          <cell r="P65" t="str">
            <v>邓倩</v>
          </cell>
          <cell r="Q65" t="str">
            <v>文科</v>
          </cell>
        </row>
        <row r="66">
          <cell r="A66" t="str">
            <v>513422200109302926</v>
          </cell>
          <cell r="B66">
            <v>5</v>
          </cell>
          <cell r="C66" t="str">
            <v>沈幺明</v>
          </cell>
          <cell r="D66">
            <v>377.5</v>
          </cell>
          <cell r="E66">
            <v>97.5</v>
          </cell>
          <cell r="F66" t="str">
            <v>周菊明</v>
          </cell>
          <cell r="G66">
            <v>55.5</v>
          </cell>
          <cell r="H66" t="str">
            <v>赵云川</v>
          </cell>
          <cell r="I66">
            <v>79</v>
          </cell>
          <cell r="J66" t="str">
            <v>张翠莲</v>
          </cell>
          <cell r="K66">
            <v>49</v>
          </cell>
          <cell r="L66" t="str">
            <v>纪春权</v>
          </cell>
          <cell r="M66">
            <v>42</v>
          </cell>
          <cell r="N66" t="str">
            <v>降初里</v>
          </cell>
          <cell r="O66">
            <v>54.5</v>
          </cell>
          <cell r="P66" t="str">
            <v>邓倩</v>
          </cell>
          <cell r="Q66" t="str">
            <v>文科</v>
          </cell>
        </row>
        <row r="67">
          <cell r="A67" t="str">
            <v>513422200107021928</v>
          </cell>
          <cell r="B67">
            <v>2</v>
          </cell>
          <cell r="C67" t="str">
            <v>王英</v>
          </cell>
          <cell r="D67">
            <v>377.5</v>
          </cell>
          <cell r="E67">
            <v>86.5</v>
          </cell>
          <cell r="F67" t="str">
            <v>格绒燚西</v>
          </cell>
          <cell r="G67">
            <v>62</v>
          </cell>
          <cell r="H67" t="str">
            <v>潘勇</v>
          </cell>
          <cell r="I67">
            <v>102</v>
          </cell>
          <cell r="J67" t="str">
            <v>汪睿</v>
          </cell>
          <cell r="K67">
            <v>37.5</v>
          </cell>
          <cell r="L67" t="str">
            <v>吴文艺</v>
          </cell>
          <cell r="M67">
            <v>51</v>
          </cell>
          <cell r="N67" t="str">
            <v>降初里</v>
          </cell>
          <cell r="O67">
            <v>38.5</v>
          </cell>
          <cell r="P67" t="str">
            <v>邓倩</v>
          </cell>
          <cell r="Q67" t="str">
            <v>文科</v>
          </cell>
        </row>
        <row r="68">
          <cell r="A68" t="str">
            <v>513422200304075423</v>
          </cell>
          <cell r="B68">
            <v>1</v>
          </cell>
          <cell r="C68" t="str">
            <v>康珠次姆</v>
          </cell>
          <cell r="D68">
            <v>377</v>
          </cell>
          <cell r="E68">
            <v>95</v>
          </cell>
          <cell r="F68" t="str">
            <v>格绒燚西</v>
          </cell>
          <cell r="G68">
            <v>59</v>
          </cell>
          <cell r="H68" t="str">
            <v>马俊</v>
          </cell>
          <cell r="I68">
            <v>85.5</v>
          </cell>
          <cell r="J68" t="str">
            <v>拉初</v>
          </cell>
          <cell r="K68">
            <v>45</v>
          </cell>
          <cell r="L68" t="str">
            <v>纪春权</v>
          </cell>
          <cell r="M68">
            <v>46</v>
          </cell>
          <cell r="N68" t="str">
            <v>杨琴</v>
          </cell>
          <cell r="O68">
            <v>46.5</v>
          </cell>
          <cell r="P68" t="str">
            <v>邓倩</v>
          </cell>
          <cell r="Q68" t="str">
            <v>文科</v>
          </cell>
        </row>
        <row r="69">
          <cell r="A69" t="str">
            <v>513422200410035417</v>
          </cell>
          <cell r="B69">
            <v>5</v>
          </cell>
          <cell r="C69" t="str">
            <v>宋文杰</v>
          </cell>
          <cell r="D69">
            <v>377</v>
          </cell>
          <cell r="E69">
            <v>102</v>
          </cell>
          <cell r="F69" t="str">
            <v>周菊明</v>
          </cell>
          <cell r="G69">
            <v>60</v>
          </cell>
          <cell r="H69" t="str">
            <v>赵云川</v>
          </cell>
          <cell r="I69">
            <v>56.5</v>
          </cell>
          <cell r="J69" t="str">
            <v>张翠莲</v>
          </cell>
          <cell r="K69">
            <v>52</v>
          </cell>
          <cell r="L69" t="str">
            <v>纪春权</v>
          </cell>
          <cell r="M69">
            <v>64</v>
          </cell>
          <cell r="N69" t="str">
            <v>降初里</v>
          </cell>
          <cell r="O69">
            <v>42.5</v>
          </cell>
          <cell r="P69" t="str">
            <v>邓倩</v>
          </cell>
          <cell r="Q69" t="str">
            <v>文科</v>
          </cell>
        </row>
        <row r="70">
          <cell r="A70" t="str">
            <v>513422200308042725</v>
          </cell>
          <cell r="B70">
            <v>3</v>
          </cell>
          <cell r="C70" t="str">
            <v>朱小会</v>
          </cell>
          <cell r="D70">
            <v>375.5</v>
          </cell>
          <cell r="E70">
            <v>102.5</v>
          </cell>
          <cell r="F70" t="str">
            <v>李正琪</v>
          </cell>
          <cell r="G70">
            <v>41.5</v>
          </cell>
          <cell r="H70" t="str">
            <v>马俊</v>
          </cell>
          <cell r="I70">
            <v>81</v>
          </cell>
          <cell r="J70" t="str">
            <v>汪睿</v>
          </cell>
          <cell r="K70">
            <v>54.5</v>
          </cell>
          <cell r="L70" t="str">
            <v>吴文艺</v>
          </cell>
          <cell r="M70">
            <v>47</v>
          </cell>
          <cell r="N70" t="str">
            <v>降初里</v>
          </cell>
          <cell r="O70">
            <v>49</v>
          </cell>
          <cell r="P70" t="str">
            <v>胡柔殳</v>
          </cell>
          <cell r="Q70" t="str">
            <v>文科</v>
          </cell>
        </row>
        <row r="71">
          <cell r="A71" t="str">
            <v>513422200311151914</v>
          </cell>
          <cell r="B71">
            <v>2</v>
          </cell>
          <cell r="C71" t="str">
            <v>伍辉</v>
          </cell>
          <cell r="D71">
            <v>375</v>
          </cell>
          <cell r="E71">
            <v>93.5</v>
          </cell>
          <cell r="F71" t="str">
            <v>格绒燚西</v>
          </cell>
          <cell r="G71">
            <v>68</v>
          </cell>
          <cell r="H71" t="str">
            <v>潘勇</v>
          </cell>
          <cell r="I71">
            <v>72.5</v>
          </cell>
          <cell r="J71" t="str">
            <v>汪睿</v>
          </cell>
          <cell r="K71">
            <v>47</v>
          </cell>
          <cell r="L71" t="str">
            <v>吴文艺</v>
          </cell>
          <cell r="M71">
            <v>47</v>
          </cell>
          <cell r="N71" t="str">
            <v>降初里</v>
          </cell>
          <cell r="O71">
            <v>47</v>
          </cell>
          <cell r="P71" t="str">
            <v>邓倩</v>
          </cell>
          <cell r="Q71" t="str">
            <v>文科</v>
          </cell>
        </row>
        <row r="72">
          <cell r="A72" t="str">
            <v>513422199611063822</v>
          </cell>
          <cell r="B72">
            <v>5</v>
          </cell>
          <cell r="C72" t="str">
            <v>罗伍呷</v>
          </cell>
          <cell r="D72">
            <v>374.5</v>
          </cell>
          <cell r="E72">
            <v>93.5</v>
          </cell>
          <cell r="F72" t="str">
            <v>周菊明</v>
          </cell>
          <cell r="G72">
            <v>57.5</v>
          </cell>
          <cell r="H72" t="str">
            <v>赵云川</v>
          </cell>
          <cell r="I72">
            <v>74</v>
          </cell>
          <cell r="J72" t="str">
            <v>张翠莲</v>
          </cell>
          <cell r="K72">
            <v>52.5</v>
          </cell>
          <cell r="L72" t="str">
            <v>纪春权</v>
          </cell>
          <cell r="M72">
            <v>47</v>
          </cell>
          <cell r="N72" t="str">
            <v>降初里</v>
          </cell>
          <cell r="O72">
            <v>50</v>
          </cell>
          <cell r="P72" t="str">
            <v>邓倩</v>
          </cell>
          <cell r="Q72" t="str">
            <v>文科</v>
          </cell>
        </row>
        <row r="73">
          <cell r="A73" t="str">
            <v>513422200508036418</v>
          </cell>
          <cell r="B73">
            <v>1</v>
          </cell>
          <cell r="C73" t="str">
            <v>鲁绒其扎</v>
          </cell>
          <cell r="D73">
            <v>374.5</v>
          </cell>
          <cell r="E73">
            <v>96</v>
          </cell>
          <cell r="F73" t="str">
            <v>格绒燚西</v>
          </cell>
          <cell r="G73">
            <v>33.5</v>
          </cell>
          <cell r="H73" t="str">
            <v>马俊</v>
          </cell>
          <cell r="I73">
            <v>113.5</v>
          </cell>
          <cell r="J73" t="str">
            <v>拉初</v>
          </cell>
          <cell r="K73">
            <v>50.5</v>
          </cell>
          <cell r="L73" t="str">
            <v>纪春权</v>
          </cell>
          <cell r="M73">
            <v>46</v>
          </cell>
          <cell r="N73" t="str">
            <v>杨琴</v>
          </cell>
          <cell r="O73">
            <v>35</v>
          </cell>
          <cell r="P73" t="str">
            <v>邓倩</v>
          </cell>
          <cell r="Q73" t="str">
            <v>文科</v>
          </cell>
        </row>
        <row r="74">
          <cell r="A74" t="str">
            <v>513422200408105412</v>
          </cell>
          <cell r="B74">
            <v>4</v>
          </cell>
          <cell r="C74" t="str">
            <v>扎西偏初</v>
          </cell>
          <cell r="D74">
            <v>374</v>
          </cell>
          <cell r="E74">
            <v>91</v>
          </cell>
          <cell r="F74" t="str">
            <v>周菊明</v>
          </cell>
          <cell r="G74">
            <v>65</v>
          </cell>
          <cell r="H74" t="str">
            <v>潘勇</v>
          </cell>
          <cell r="I74">
            <v>55</v>
          </cell>
          <cell r="J74" t="str">
            <v>张翠莲</v>
          </cell>
          <cell r="K74">
            <v>47.5</v>
          </cell>
          <cell r="L74" t="str">
            <v>马巫各</v>
          </cell>
          <cell r="M74">
            <v>62</v>
          </cell>
          <cell r="N74" t="str">
            <v>杨琴</v>
          </cell>
          <cell r="O74">
            <v>53.5</v>
          </cell>
          <cell r="P74" t="str">
            <v>胡柔殳</v>
          </cell>
          <cell r="Q74" t="str">
            <v>文科</v>
          </cell>
        </row>
        <row r="75">
          <cell r="A75" t="str">
            <v>51342220030703212X</v>
          </cell>
          <cell r="B75">
            <v>2</v>
          </cell>
          <cell r="C75" t="str">
            <v>次里祝玛</v>
          </cell>
          <cell r="D75">
            <v>373</v>
          </cell>
          <cell r="E75">
            <v>103.5</v>
          </cell>
          <cell r="F75" t="str">
            <v>格绒燚西</v>
          </cell>
          <cell r="G75">
            <v>57</v>
          </cell>
          <cell r="H75" t="str">
            <v>潘勇</v>
          </cell>
          <cell r="I75">
            <v>61.5</v>
          </cell>
          <cell r="J75" t="str">
            <v>汪睿</v>
          </cell>
          <cell r="K75">
            <v>44</v>
          </cell>
          <cell r="L75" t="str">
            <v>吴文艺</v>
          </cell>
          <cell r="M75">
            <v>49</v>
          </cell>
          <cell r="N75" t="str">
            <v>降初里</v>
          </cell>
          <cell r="O75">
            <v>58</v>
          </cell>
          <cell r="P75" t="str">
            <v>邓倩</v>
          </cell>
          <cell r="Q75" t="str">
            <v>文科</v>
          </cell>
        </row>
        <row r="76">
          <cell r="A76" t="str">
            <v>513433200204175928</v>
          </cell>
          <cell r="B76">
            <v>1</v>
          </cell>
          <cell r="C76" t="str">
            <v>吉梦婷</v>
          </cell>
          <cell r="D76">
            <v>373</v>
          </cell>
          <cell r="E76">
            <v>106.5</v>
          </cell>
          <cell r="F76" t="str">
            <v>格绒燚西</v>
          </cell>
          <cell r="G76">
            <v>51.5</v>
          </cell>
          <cell r="H76" t="str">
            <v>马俊</v>
          </cell>
          <cell r="I76">
            <v>69.5</v>
          </cell>
          <cell r="J76" t="str">
            <v>拉初</v>
          </cell>
          <cell r="K76">
            <v>51</v>
          </cell>
          <cell r="L76" t="str">
            <v>纪春权</v>
          </cell>
          <cell r="M76">
            <v>52</v>
          </cell>
          <cell r="N76" t="str">
            <v>杨琴</v>
          </cell>
          <cell r="O76">
            <v>42.5</v>
          </cell>
          <cell r="P76" t="str">
            <v>邓倩</v>
          </cell>
          <cell r="Q76" t="str">
            <v>文科</v>
          </cell>
        </row>
        <row r="77">
          <cell r="A77" t="str">
            <v>513422200203084021</v>
          </cell>
          <cell r="B77">
            <v>1</v>
          </cell>
          <cell r="C77" t="str">
            <v>祝玛央青</v>
          </cell>
          <cell r="D77">
            <v>372</v>
          </cell>
          <cell r="E77">
            <v>92</v>
          </cell>
          <cell r="F77" t="str">
            <v>格绒燚西</v>
          </cell>
          <cell r="G77">
            <v>61</v>
          </cell>
          <cell r="H77" t="str">
            <v>马俊</v>
          </cell>
          <cell r="I77">
            <v>82.5</v>
          </cell>
          <cell r="J77" t="str">
            <v>拉初</v>
          </cell>
          <cell r="K77">
            <v>51</v>
          </cell>
          <cell r="L77" t="str">
            <v>纪春权</v>
          </cell>
          <cell r="M77">
            <v>50</v>
          </cell>
          <cell r="N77" t="str">
            <v>杨琴</v>
          </cell>
          <cell r="O77">
            <v>35.5</v>
          </cell>
          <cell r="P77" t="str">
            <v>邓倩</v>
          </cell>
          <cell r="Q77" t="str">
            <v>文科</v>
          </cell>
        </row>
        <row r="78">
          <cell r="A78" t="str">
            <v>513422200403206628</v>
          </cell>
          <cell r="B78">
            <v>4</v>
          </cell>
          <cell r="C78" t="str">
            <v>次尔祝玛</v>
          </cell>
          <cell r="D78">
            <v>371.5</v>
          </cell>
          <cell r="E78">
            <v>94</v>
          </cell>
          <cell r="F78" t="str">
            <v>周菊明</v>
          </cell>
          <cell r="G78">
            <v>89</v>
          </cell>
          <cell r="H78" t="str">
            <v>潘勇</v>
          </cell>
          <cell r="I78">
            <v>73</v>
          </cell>
          <cell r="J78" t="str">
            <v>张翠莲</v>
          </cell>
          <cell r="K78">
            <v>39.5</v>
          </cell>
          <cell r="L78" t="str">
            <v>马巫各</v>
          </cell>
          <cell r="M78">
            <v>35</v>
          </cell>
          <cell r="N78" t="str">
            <v>杨琴</v>
          </cell>
          <cell r="O78">
            <v>41</v>
          </cell>
          <cell r="P78" t="str">
            <v>胡柔殳</v>
          </cell>
          <cell r="Q78" t="str">
            <v>文科</v>
          </cell>
        </row>
        <row r="79">
          <cell r="A79" t="str">
            <v>51342220000921382X</v>
          </cell>
          <cell r="B79">
            <v>1</v>
          </cell>
          <cell r="C79" t="str">
            <v>降初拉姆</v>
          </cell>
          <cell r="D79">
            <v>371.5</v>
          </cell>
          <cell r="E79">
            <v>86</v>
          </cell>
          <cell r="F79" t="str">
            <v>格绒燚西</v>
          </cell>
          <cell r="G79">
            <v>77.5</v>
          </cell>
          <cell r="H79" t="str">
            <v>马俊</v>
          </cell>
          <cell r="I79">
            <v>87</v>
          </cell>
          <cell r="J79" t="str">
            <v>拉初</v>
          </cell>
          <cell r="K79">
            <v>44</v>
          </cell>
          <cell r="L79" t="str">
            <v>纪春权</v>
          </cell>
          <cell r="M79">
            <v>42</v>
          </cell>
          <cell r="N79" t="str">
            <v>杨琴</v>
          </cell>
          <cell r="O79">
            <v>35</v>
          </cell>
          <cell r="P79" t="str">
            <v>邓倩</v>
          </cell>
          <cell r="Q79" t="str">
            <v>文科</v>
          </cell>
        </row>
        <row r="80">
          <cell r="A80" t="str">
            <v>513422200306152349</v>
          </cell>
          <cell r="B80">
            <v>2</v>
          </cell>
          <cell r="C80" t="str">
            <v>杨银春</v>
          </cell>
          <cell r="D80">
            <v>370</v>
          </cell>
          <cell r="E80">
            <v>94</v>
          </cell>
          <cell r="F80" t="str">
            <v>格绒燚西</v>
          </cell>
          <cell r="G80">
            <v>56.5</v>
          </cell>
          <cell r="H80" t="str">
            <v>潘勇</v>
          </cell>
          <cell r="I80">
            <v>57.5</v>
          </cell>
          <cell r="J80" t="str">
            <v>汪睿</v>
          </cell>
          <cell r="K80">
            <v>47</v>
          </cell>
          <cell r="L80" t="str">
            <v>吴文艺</v>
          </cell>
          <cell r="M80">
            <v>65</v>
          </cell>
          <cell r="N80" t="str">
            <v>降初里</v>
          </cell>
          <cell r="O80">
            <v>50</v>
          </cell>
          <cell r="P80" t="str">
            <v>邓倩</v>
          </cell>
          <cell r="Q80" t="str">
            <v>文科</v>
          </cell>
        </row>
        <row r="81">
          <cell r="A81" t="str">
            <v>513422200205254629</v>
          </cell>
          <cell r="B81">
            <v>1</v>
          </cell>
          <cell r="C81" t="str">
            <v>尔歪莫</v>
          </cell>
          <cell r="D81">
            <v>370</v>
          </cell>
          <cell r="E81">
            <v>85.5</v>
          </cell>
          <cell r="F81" t="str">
            <v>格绒燚西</v>
          </cell>
          <cell r="G81">
            <v>54</v>
          </cell>
          <cell r="H81" t="str">
            <v>马俊</v>
          </cell>
          <cell r="I81">
            <v>90</v>
          </cell>
          <cell r="J81" t="str">
            <v>拉初</v>
          </cell>
          <cell r="K81">
            <v>56</v>
          </cell>
          <cell r="L81" t="str">
            <v>纪春权</v>
          </cell>
          <cell r="M81">
            <v>41</v>
          </cell>
          <cell r="N81" t="str">
            <v>杨琴</v>
          </cell>
          <cell r="O81">
            <v>43.5</v>
          </cell>
          <cell r="P81" t="str">
            <v>邓倩</v>
          </cell>
          <cell r="Q81" t="str">
            <v>文科</v>
          </cell>
        </row>
        <row r="82">
          <cell r="A82" t="str">
            <v>513422200304101919</v>
          </cell>
          <cell r="B82">
            <v>3</v>
          </cell>
          <cell r="C82" t="str">
            <v>王金平</v>
          </cell>
          <cell r="D82">
            <v>369.5</v>
          </cell>
          <cell r="E82">
            <v>94.5</v>
          </cell>
          <cell r="F82" t="str">
            <v>李正琪</v>
          </cell>
          <cell r="G82">
            <v>71.5</v>
          </cell>
          <cell r="H82" t="str">
            <v>马俊</v>
          </cell>
          <cell r="I82">
            <v>69</v>
          </cell>
          <cell r="J82" t="str">
            <v>汪睿</v>
          </cell>
          <cell r="K82">
            <v>31.5</v>
          </cell>
          <cell r="L82" t="str">
            <v>吴文艺</v>
          </cell>
          <cell r="M82">
            <v>50</v>
          </cell>
          <cell r="N82" t="str">
            <v>降初里</v>
          </cell>
          <cell r="O82">
            <v>53</v>
          </cell>
          <cell r="P82" t="str">
            <v>胡柔殳</v>
          </cell>
          <cell r="Q82" t="str">
            <v>文科</v>
          </cell>
        </row>
        <row r="83">
          <cell r="A83" t="str">
            <v>513422200006282328</v>
          </cell>
          <cell r="B83">
            <v>1</v>
          </cell>
          <cell r="C83" t="str">
            <v>黄关英</v>
          </cell>
          <cell r="D83">
            <v>369.5</v>
          </cell>
          <cell r="E83">
            <v>93.5</v>
          </cell>
          <cell r="F83" t="str">
            <v>格绒燚西</v>
          </cell>
          <cell r="G83">
            <v>51.5</v>
          </cell>
          <cell r="H83" t="str">
            <v>马俊</v>
          </cell>
          <cell r="I83">
            <v>99</v>
          </cell>
          <cell r="J83" t="str">
            <v>拉初</v>
          </cell>
          <cell r="K83">
            <v>38.5</v>
          </cell>
          <cell r="L83" t="str">
            <v>纪春权</v>
          </cell>
          <cell r="M83">
            <v>43</v>
          </cell>
          <cell r="N83" t="str">
            <v>杨琴</v>
          </cell>
          <cell r="O83">
            <v>44</v>
          </cell>
          <cell r="P83" t="str">
            <v>邓倩</v>
          </cell>
          <cell r="Q83" t="str">
            <v>文科</v>
          </cell>
        </row>
        <row r="84">
          <cell r="A84" t="str">
            <v>513422200302120921</v>
          </cell>
          <cell r="B84">
            <v>2</v>
          </cell>
          <cell r="C84" t="str">
            <v>里俄拉初</v>
          </cell>
          <cell r="D84">
            <v>368</v>
          </cell>
          <cell r="E84">
            <v>84.5</v>
          </cell>
          <cell r="F84" t="str">
            <v>格绒燚西</v>
          </cell>
          <cell r="G84">
            <v>49</v>
          </cell>
          <cell r="H84" t="str">
            <v>潘勇</v>
          </cell>
          <cell r="I84">
            <v>86.5</v>
          </cell>
          <cell r="J84" t="str">
            <v>汪睿</v>
          </cell>
          <cell r="K84">
            <v>59.5</v>
          </cell>
          <cell r="L84" t="str">
            <v>吴文艺</v>
          </cell>
          <cell r="M84">
            <v>39</v>
          </cell>
          <cell r="N84" t="str">
            <v>降初里</v>
          </cell>
          <cell r="O84">
            <v>49.5</v>
          </cell>
          <cell r="P84" t="str">
            <v>邓倩</v>
          </cell>
          <cell r="Q84" t="str">
            <v>文科</v>
          </cell>
        </row>
        <row r="85">
          <cell r="A85" t="str">
            <v>513422200303051921</v>
          </cell>
          <cell r="B85">
            <v>4</v>
          </cell>
          <cell r="C85" t="str">
            <v>伍小梅</v>
          </cell>
          <cell r="D85">
            <v>367.5</v>
          </cell>
          <cell r="E85">
            <v>90</v>
          </cell>
          <cell r="F85" t="str">
            <v>周菊明</v>
          </cell>
          <cell r="G85">
            <v>44.5</v>
          </cell>
          <cell r="H85" t="str">
            <v>潘勇</v>
          </cell>
          <cell r="I85">
            <v>94.5</v>
          </cell>
          <cell r="J85" t="str">
            <v>张翠莲</v>
          </cell>
          <cell r="K85">
            <v>54</v>
          </cell>
          <cell r="L85" t="str">
            <v>马巫各</v>
          </cell>
          <cell r="M85">
            <v>41</v>
          </cell>
          <cell r="N85" t="str">
            <v>杨琴</v>
          </cell>
          <cell r="O85">
            <v>43.5</v>
          </cell>
          <cell r="P85" t="str">
            <v>胡柔殳</v>
          </cell>
          <cell r="Q85" t="str">
            <v>文科</v>
          </cell>
        </row>
        <row r="86">
          <cell r="A86" t="str">
            <v>513422200405295425</v>
          </cell>
          <cell r="B86">
            <v>3</v>
          </cell>
          <cell r="C86" t="str">
            <v>尼玛拉姆</v>
          </cell>
          <cell r="D86">
            <v>367</v>
          </cell>
          <cell r="E86">
            <v>102</v>
          </cell>
          <cell r="F86" t="str">
            <v>李正琪</v>
          </cell>
          <cell r="G86">
            <v>59</v>
          </cell>
          <cell r="H86" t="str">
            <v>马俊</v>
          </cell>
          <cell r="I86">
            <v>88</v>
          </cell>
          <cell r="J86" t="str">
            <v>汪睿</v>
          </cell>
          <cell r="K86">
            <v>42</v>
          </cell>
          <cell r="L86" t="str">
            <v>吴文艺</v>
          </cell>
          <cell r="M86">
            <v>36</v>
          </cell>
          <cell r="N86" t="str">
            <v>降初里</v>
          </cell>
          <cell r="O86">
            <v>40</v>
          </cell>
          <cell r="P86" t="str">
            <v>胡柔殳</v>
          </cell>
          <cell r="Q86" t="str">
            <v>文科</v>
          </cell>
        </row>
        <row r="87">
          <cell r="A87" t="str">
            <v>513422200308122119</v>
          </cell>
          <cell r="B87">
            <v>4</v>
          </cell>
          <cell r="C87" t="str">
            <v>叶才岗</v>
          </cell>
          <cell r="D87">
            <v>365.5</v>
          </cell>
          <cell r="E87">
            <v>99</v>
          </cell>
          <cell r="F87" t="str">
            <v>周菊明</v>
          </cell>
          <cell r="G87">
            <v>52.5</v>
          </cell>
          <cell r="H87" t="str">
            <v>潘勇</v>
          </cell>
          <cell r="I87">
            <v>47.5</v>
          </cell>
          <cell r="J87" t="str">
            <v>张翠莲</v>
          </cell>
          <cell r="K87">
            <v>49.5</v>
          </cell>
          <cell r="L87" t="str">
            <v>马巫各</v>
          </cell>
          <cell r="M87">
            <v>52</v>
          </cell>
          <cell r="N87" t="str">
            <v>杨琴</v>
          </cell>
          <cell r="O87">
            <v>65</v>
          </cell>
          <cell r="P87" t="str">
            <v>胡柔殳</v>
          </cell>
          <cell r="Q87" t="str">
            <v>文科</v>
          </cell>
        </row>
        <row r="88">
          <cell r="A88" t="str">
            <v>513422200209095821</v>
          </cell>
          <cell r="B88">
            <v>2</v>
          </cell>
          <cell r="C88" t="str">
            <v>骆文</v>
          </cell>
          <cell r="D88">
            <v>364.5</v>
          </cell>
          <cell r="E88">
            <v>110.5</v>
          </cell>
          <cell r="F88" t="str">
            <v>格绒燚西</v>
          </cell>
          <cell r="G88">
            <v>53</v>
          </cell>
          <cell r="H88" t="str">
            <v>潘勇</v>
          </cell>
          <cell r="I88">
            <v>63.5</v>
          </cell>
          <cell r="J88" t="str">
            <v>汪睿</v>
          </cell>
          <cell r="K88">
            <v>53</v>
          </cell>
          <cell r="L88" t="str">
            <v>吴文艺</v>
          </cell>
          <cell r="M88">
            <v>37</v>
          </cell>
          <cell r="N88" t="str">
            <v>降初里</v>
          </cell>
          <cell r="O88">
            <v>47.5</v>
          </cell>
          <cell r="P88" t="str">
            <v>邓倩</v>
          </cell>
          <cell r="Q88" t="str">
            <v>文科</v>
          </cell>
        </row>
        <row r="89">
          <cell r="A89" t="str">
            <v>513422200402016013</v>
          </cell>
          <cell r="B89">
            <v>1</v>
          </cell>
          <cell r="C89" t="str">
            <v>扎什尼玛</v>
          </cell>
          <cell r="D89">
            <v>363.5</v>
          </cell>
          <cell r="E89">
            <v>82</v>
          </cell>
          <cell r="F89" t="str">
            <v>格绒燚西</v>
          </cell>
          <cell r="G89">
            <v>52</v>
          </cell>
          <cell r="H89" t="str">
            <v>马俊</v>
          </cell>
          <cell r="I89">
            <v>64</v>
          </cell>
          <cell r="J89" t="str">
            <v>拉初</v>
          </cell>
          <cell r="K89">
            <v>56.5</v>
          </cell>
          <cell r="L89" t="str">
            <v>纪春权</v>
          </cell>
          <cell r="M89">
            <v>66</v>
          </cell>
          <cell r="N89" t="str">
            <v>杨琴</v>
          </cell>
          <cell r="O89">
            <v>43</v>
          </cell>
          <cell r="P89" t="str">
            <v>邓倩</v>
          </cell>
          <cell r="Q89" t="str">
            <v>文科</v>
          </cell>
        </row>
        <row r="90">
          <cell r="A90" t="str">
            <v>513422200112122125</v>
          </cell>
          <cell r="B90">
            <v>2</v>
          </cell>
          <cell r="C90" t="str">
            <v>马尔其</v>
          </cell>
          <cell r="D90">
            <v>363</v>
          </cell>
          <cell r="E90">
            <v>96</v>
          </cell>
          <cell r="F90" t="str">
            <v>格绒燚西</v>
          </cell>
          <cell r="G90">
            <v>50</v>
          </cell>
          <cell r="H90" t="str">
            <v>潘勇</v>
          </cell>
          <cell r="I90">
            <v>83</v>
          </cell>
          <cell r="J90" t="str">
            <v>汪睿</v>
          </cell>
          <cell r="K90">
            <v>40.5</v>
          </cell>
          <cell r="L90" t="str">
            <v>吴文艺</v>
          </cell>
          <cell r="M90">
            <v>51</v>
          </cell>
          <cell r="N90" t="str">
            <v>降初里</v>
          </cell>
          <cell r="O90">
            <v>42.5</v>
          </cell>
          <cell r="P90" t="str">
            <v>邓倩</v>
          </cell>
          <cell r="Q90" t="str">
            <v>文科</v>
          </cell>
        </row>
        <row r="91">
          <cell r="A91" t="str">
            <v>513422200404080916</v>
          </cell>
          <cell r="B91">
            <v>2</v>
          </cell>
          <cell r="C91" t="str">
            <v>苏拉体</v>
          </cell>
          <cell r="D91">
            <v>362</v>
          </cell>
          <cell r="E91">
            <v>86.5</v>
          </cell>
          <cell r="F91" t="str">
            <v>格绒燚西</v>
          </cell>
          <cell r="G91">
            <v>95</v>
          </cell>
          <cell r="H91" t="str">
            <v>潘勇</v>
          </cell>
          <cell r="I91">
            <v>35.5</v>
          </cell>
          <cell r="J91" t="str">
            <v>汪睿</v>
          </cell>
          <cell r="K91">
            <v>52.5</v>
          </cell>
          <cell r="L91" t="str">
            <v>吴文艺</v>
          </cell>
          <cell r="M91">
            <v>46</v>
          </cell>
          <cell r="N91" t="str">
            <v>降初里</v>
          </cell>
          <cell r="O91">
            <v>46.5</v>
          </cell>
          <cell r="P91" t="str">
            <v>邓倩</v>
          </cell>
          <cell r="Q91" t="str">
            <v>文科</v>
          </cell>
        </row>
        <row r="92">
          <cell r="A92" t="str">
            <v>513422200307132323</v>
          </cell>
          <cell r="B92">
            <v>3</v>
          </cell>
          <cell r="C92" t="str">
            <v>张丽</v>
          </cell>
          <cell r="D92">
            <v>362</v>
          </cell>
          <cell r="E92">
            <v>99</v>
          </cell>
          <cell r="F92" t="str">
            <v>李正琪</v>
          </cell>
          <cell r="G92">
            <v>60.5</v>
          </cell>
          <cell r="H92" t="str">
            <v>马俊</v>
          </cell>
          <cell r="I92">
            <v>76.5</v>
          </cell>
          <cell r="J92" t="str">
            <v>汪睿</v>
          </cell>
          <cell r="K92">
            <v>30.5</v>
          </cell>
          <cell r="L92" t="str">
            <v>吴文艺</v>
          </cell>
          <cell r="M92">
            <v>55</v>
          </cell>
          <cell r="N92" t="str">
            <v>降初里</v>
          </cell>
          <cell r="O92">
            <v>40.5</v>
          </cell>
          <cell r="P92" t="str">
            <v>胡柔殳</v>
          </cell>
          <cell r="Q92" t="str">
            <v>文科</v>
          </cell>
        </row>
        <row r="93">
          <cell r="A93" t="str">
            <v>513422200301013622</v>
          </cell>
          <cell r="B93">
            <v>1</v>
          </cell>
          <cell r="C93" t="str">
            <v>祝玛央宗</v>
          </cell>
          <cell r="D93">
            <v>361.5</v>
          </cell>
          <cell r="E93">
            <v>94.5</v>
          </cell>
          <cell r="F93" t="str">
            <v>格绒燚西</v>
          </cell>
          <cell r="G93">
            <v>31.5</v>
          </cell>
          <cell r="H93" t="str">
            <v>马俊</v>
          </cell>
          <cell r="I93">
            <v>100</v>
          </cell>
          <cell r="J93" t="str">
            <v>拉初</v>
          </cell>
          <cell r="K93">
            <v>45.5</v>
          </cell>
          <cell r="L93" t="str">
            <v>纪春权</v>
          </cell>
          <cell r="M93">
            <v>38</v>
          </cell>
          <cell r="N93" t="str">
            <v>杨琴</v>
          </cell>
          <cell r="O93">
            <v>52</v>
          </cell>
          <cell r="P93" t="str">
            <v>邓倩</v>
          </cell>
          <cell r="Q93" t="str">
            <v>文科</v>
          </cell>
        </row>
        <row r="94">
          <cell r="A94" t="str">
            <v>51342220041109032X</v>
          </cell>
          <cell r="B94">
            <v>4</v>
          </cell>
          <cell r="C94" t="str">
            <v>祝玛拉初</v>
          </cell>
          <cell r="D94">
            <v>361.5</v>
          </cell>
          <cell r="E94">
            <v>99.5</v>
          </cell>
          <cell r="F94" t="str">
            <v>周菊明</v>
          </cell>
          <cell r="G94">
            <v>70.5</v>
          </cell>
          <cell r="H94" t="str">
            <v>潘勇</v>
          </cell>
          <cell r="I94">
            <v>58</v>
          </cell>
          <cell r="J94" t="str">
            <v>张翠莲</v>
          </cell>
          <cell r="K94">
            <v>45.5</v>
          </cell>
          <cell r="L94" t="str">
            <v>马巫各</v>
          </cell>
          <cell r="M94">
            <v>52</v>
          </cell>
          <cell r="N94" t="str">
            <v>杨琴</v>
          </cell>
          <cell r="O94">
            <v>36</v>
          </cell>
          <cell r="P94" t="str">
            <v>胡柔殳</v>
          </cell>
          <cell r="Q94" t="str">
            <v>文科</v>
          </cell>
        </row>
        <row r="95">
          <cell r="A95" t="str">
            <v>513422200105120025</v>
          </cell>
          <cell r="B95">
            <v>1</v>
          </cell>
          <cell r="C95" t="str">
            <v>马阿英莫</v>
          </cell>
          <cell r="D95">
            <v>360.5</v>
          </cell>
          <cell r="E95">
            <v>92.5</v>
          </cell>
          <cell r="F95" t="str">
            <v>格绒燚西</v>
          </cell>
          <cell r="G95">
            <v>33</v>
          </cell>
          <cell r="H95" t="str">
            <v>马俊</v>
          </cell>
          <cell r="I95">
            <v>86</v>
          </cell>
          <cell r="J95" t="str">
            <v>拉初</v>
          </cell>
          <cell r="K95">
            <v>53</v>
          </cell>
          <cell r="L95" t="str">
            <v>纪春权</v>
          </cell>
          <cell r="M95">
            <v>50</v>
          </cell>
          <cell r="N95" t="str">
            <v>杨琴</v>
          </cell>
          <cell r="O95">
            <v>46</v>
          </cell>
          <cell r="P95" t="str">
            <v>邓倩</v>
          </cell>
          <cell r="Q95" t="str">
            <v>文科</v>
          </cell>
        </row>
        <row r="96">
          <cell r="A96" t="str">
            <v>513422200110043829</v>
          </cell>
          <cell r="B96">
            <v>1</v>
          </cell>
          <cell r="C96" t="str">
            <v>宋明芳</v>
          </cell>
          <cell r="D96">
            <v>360.5</v>
          </cell>
          <cell r="E96">
            <v>89.5</v>
          </cell>
          <cell r="F96" t="str">
            <v>格绒燚西</v>
          </cell>
          <cell r="G96">
            <v>48</v>
          </cell>
          <cell r="H96" t="str">
            <v>马俊</v>
          </cell>
          <cell r="I96">
            <v>100.5</v>
          </cell>
          <cell r="J96" t="str">
            <v>拉初</v>
          </cell>
          <cell r="K96">
            <v>37</v>
          </cell>
          <cell r="L96" t="str">
            <v>纪春权</v>
          </cell>
          <cell r="M96">
            <v>43</v>
          </cell>
          <cell r="N96" t="str">
            <v>杨琴</v>
          </cell>
          <cell r="O96">
            <v>42.5</v>
          </cell>
          <cell r="P96" t="str">
            <v>邓倩</v>
          </cell>
          <cell r="Q96" t="str">
            <v>文科</v>
          </cell>
        </row>
        <row r="97">
          <cell r="A97" t="str">
            <v>513422200202042321</v>
          </cell>
          <cell r="B97">
            <v>3</v>
          </cell>
          <cell r="C97" t="str">
            <v>吴春秀</v>
          </cell>
          <cell r="D97">
            <v>360.5</v>
          </cell>
          <cell r="E97">
            <v>91</v>
          </cell>
          <cell r="F97" t="str">
            <v>李正琪</v>
          </cell>
          <cell r="G97">
            <v>48.5</v>
          </cell>
          <cell r="H97" t="str">
            <v>马俊</v>
          </cell>
          <cell r="I97">
            <v>79.5</v>
          </cell>
          <cell r="J97" t="str">
            <v>汪睿</v>
          </cell>
          <cell r="K97">
            <v>57</v>
          </cell>
          <cell r="L97" t="str">
            <v>吴文艺</v>
          </cell>
          <cell r="M97">
            <v>43</v>
          </cell>
          <cell r="N97" t="str">
            <v>降初里</v>
          </cell>
          <cell r="O97">
            <v>41.5</v>
          </cell>
          <cell r="P97" t="str">
            <v>胡柔殳</v>
          </cell>
          <cell r="Q97" t="str">
            <v>文科</v>
          </cell>
        </row>
        <row r="98">
          <cell r="A98" t="str">
            <v>513422200309041310</v>
          </cell>
          <cell r="B98">
            <v>4</v>
          </cell>
          <cell r="C98" t="str">
            <v>马小东</v>
          </cell>
          <cell r="D98">
            <v>360</v>
          </cell>
          <cell r="E98">
            <v>90.5</v>
          </cell>
          <cell r="F98" t="str">
            <v>周菊明</v>
          </cell>
          <cell r="G98">
            <v>68</v>
          </cell>
          <cell r="H98" t="str">
            <v>潘勇</v>
          </cell>
          <cell r="I98">
            <v>45.5</v>
          </cell>
          <cell r="J98" t="str">
            <v>张翠莲</v>
          </cell>
          <cell r="K98">
            <v>53.5</v>
          </cell>
          <cell r="L98" t="str">
            <v>马巫各</v>
          </cell>
          <cell r="M98">
            <v>45</v>
          </cell>
          <cell r="N98" t="str">
            <v>杨琴</v>
          </cell>
          <cell r="O98">
            <v>57.5</v>
          </cell>
          <cell r="P98" t="str">
            <v>胡柔殳</v>
          </cell>
          <cell r="Q98" t="str">
            <v>文科</v>
          </cell>
        </row>
        <row r="99">
          <cell r="A99" t="str">
            <v>51342220030505291X</v>
          </cell>
          <cell r="B99">
            <v>2</v>
          </cell>
          <cell r="C99" t="str">
            <v>韩友真</v>
          </cell>
          <cell r="D99">
            <v>359</v>
          </cell>
          <cell r="E99">
            <v>79</v>
          </cell>
          <cell r="F99" t="str">
            <v>格绒燚西</v>
          </cell>
          <cell r="G99">
            <v>71</v>
          </cell>
          <cell r="H99" t="str">
            <v>潘勇</v>
          </cell>
          <cell r="I99">
            <v>73</v>
          </cell>
          <cell r="J99" t="str">
            <v>汪睿</v>
          </cell>
          <cell r="K99">
            <v>44.5</v>
          </cell>
          <cell r="L99" t="str">
            <v>吴文艺</v>
          </cell>
          <cell r="M99">
            <v>51</v>
          </cell>
          <cell r="N99" t="str">
            <v>降初里</v>
          </cell>
          <cell r="O99">
            <v>40.5</v>
          </cell>
          <cell r="P99" t="str">
            <v>邓倩</v>
          </cell>
          <cell r="Q99" t="str">
            <v>文科</v>
          </cell>
        </row>
        <row r="100">
          <cell r="A100" t="str">
            <v>513422200203154413</v>
          </cell>
          <cell r="B100">
            <v>5</v>
          </cell>
          <cell r="C100" t="str">
            <v>毛小华</v>
          </cell>
          <cell r="D100">
            <v>356.5</v>
          </cell>
          <cell r="E100">
            <v>91</v>
          </cell>
          <cell r="F100" t="str">
            <v>周菊明</v>
          </cell>
          <cell r="G100">
            <v>61.5</v>
          </cell>
          <cell r="H100" t="str">
            <v>赵云川</v>
          </cell>
          <cell r="I100">
            <v>60.5</v>
          </cell>
          <cell r="J100" t="str">
            <v>张翠莲</v>
          </cell>
          <cell r="K100">
            <v>43</v>
          </cell>
          <cell r="L100" t="str">
            <v>纪春权</v>
          </cell>
          <cell r="M100">
            <v>47</v>
          </cell>
          <cell r="N100" t="str">
            <v>降初里</v>
          </cell>
          <cell r="O100">
            <v>53.5</v>
          </cell>
          <cell r="P100" t="str">
            <v>邓倩</v>
          </cell>
          <cell r="Q100" t="str">
            <v>文科</v>
          </cell>
        </row>
        <row r="101">
          <cell r="A101" t="str">
            <v>513422200503054027</v>
          </cell>
          <cell r="B101">
            <v>5</v>
          </cell>
          <cell r="C101" t="str">
            <v>边玛曲珍</v>
          </cell>
          <cell r="D101">
            <v>356.5</v>
          </cell>
          <cell r="E101">
            <v>99</v>
          </cell>
          <cell r="F101" t="str">
            <v>周菊明</v>
          </cell>
          <cell r="G101">
            <v>43</v>
          </cell>
          <cell r="H101" t="str">
            <v>赵云川</v>
          </cell>
          <cell r="I101">
            <v>62</v>
          </cell>
          <cell r="J101" t="str">
            <v>张翠莲</v>
          </cell>
          <cell r="K101">
            <v>42</v>
          </cell>
          <cell r="L101" t="str">
            <v>纪春权</v>
          </cell>
          <cell r="M101">
            <v>69</v>
          </cell>
          <cell r="N101" t="str">
            <v>降初里</v>
          </cell>
          <cell r="O101">
            <v>41.5</v>
          </cell>
          <cell r="P101" t="str">
            <v>邓倩</v>
          </cell>
          <cell r="Q101" t="str">
            <v>文科</v>
          </cell>
        </row>
        <row r="102">
          <cell r="A102" t="str">
            <v>513422200301093618</v>
          </cell>
          <cell r="B102">
            <v>4</v>
          </cell>
          <cell r="C102" t="str">
            <v>丁保军</v>
          </cell>
          <cell r="D102">
            <v>356</v>
          </cell>
          <cell r="E102">
            <v>90.5</v>
          </cell>
          <cell r="F102" t="str">
            <v>周菊明</v>
          </cell>
          <cell r="G102">
            <v>61</v>
          </cell>
          <cell r="H102" t="str">
            <v>潘勇</v>
          </cell>
          <cell r="I102">
            <v>58</v>
          </cell>
          <cell r="J102" t="str">
            <v>张翠莲</v>
          </cell>
          <cell r="K102">
            <v>48</v>
          </cell>
          <cell r="L102" t="str">
            <v>马巫各</v>
          </cell>
          <cell r="M102">
            <v>46</v>
          </cell>
          <cell r="N102" t="str">
            <v>杨琴</v>
          </cell>
          <cell r="O102">
            <v>52.5</v>
          </cell>
          <cell r="P102" t="str">
            <v>胡柔殳</v>
          </cell>
          <cell r="Q102" t="str">
            <v>文科</v>
          </cell>
        </row>
        <row r="103">
          <cell r="A103" t="str">
            <v>513422200108032725</v>
          </cell>
          <cell r="B103">
            <v>1</v>
          </cell>
          <cell r="C103" t="str">
            <v>苏国英</v>
          </cell>
          <cell r="D103">
            <v>355</v>
          </cell>
          <cell r="E103">
            <v>99.5</v>
          </cell>
          <cell r="F103" t="str">
            <v>格绒燚西</v>
          </cell>
          <cell r="G103">
            <v>41.5</v>
          </cell>
          <cell r="H103" t="str">
            <v>马俊</v>
          </cell>
          <cell r="I103">
            <v>68.5</v>
          </cell>
          <cell r="J103" t="str">
            <v>拉初</v>
          </cell>
          <cell r="K103">
            <v>43.5</v>
          </cell>
          <cell r="L103" t="str">
            <v>纪春权</v>
          </cell>
          <cell r="M103">
            <v>57</v>
          </cell>
          <cell r="N103" t="str">
            <v>杨琴</v>
          </cell>
          <cell r="O103">
            <v>45</v>
          </cell>
          <cell r="P103" t="str">
            <v>邓倩</v>
          </cell>
          <cell r="Q103" t="str">
            <v>文科</v>
          </cell>
        </row>
        <row r="104">
          <cell r="A104" t="str">
            <v>513422199905305428</v>
          </cell>
          <cell r="B104">
            <v>3</v>
          </cell>
          <cell r="C104" t="str">
            <v>祝玛泽仁</v>
          </cell>
          <cell r="D104">
            <v>354.5</v>
          </cell>
          <cell r="E104">
            <v>86.5</v>
          </cell>
          <cell r="F104" t="str">
            <v>李正琪</v>
          </cell>
          <cell r="G104">
            <v>63</v>
          </cell>
          <cell r="H104" t="str">
            <v>马俊</v>
          </cell>
          <cell r="I104">
            <v>73</v>
          </cell>
          <cell r="J104" t="str">
            <v>汪睿</v>
          </cell>
          <cell r="K104">
            <v>39.5</v>
          </cell>
          <cell r="L104" t="str">
            <v>吴文艺</v>
          </cell>
          <cell r="M104">
            <v>42</v>
          </cell>
          <cell r="N104" t="str">
            <v>降初里</v>
          </cell>
          <cell r="O104">
            <v>50.5</v>
          </cell>
          <cell r="P104" t="str">
            <v>胡柔殳</v>
          </cell>
          <cell r="Q104" t="str">
            <v>文科</v>
          </cell>
        </row>
        <row r="105">
          <cell r="A105" t="str">
            <v>513422200309021520</v>
          </cell>
          <cell r="B105">
            <v>4</v>
          </cell>
          <cell r="C105" t="str">
            <v>魏平超</v>
          </cell>
          <cell r="D105">
            <v>354.5</v>
          </cell>
          <cell r="E105">
            <v>85</v>
          </cell>
          <cell r="F105" t="str">
            <v>周菊明</v>
          </cell>
          <cell r="G105">
            <v>78.5</v>
          </cell>
          <cell r="H105" t="str">
            <v>潘勇</v>
          </cell>
          <cell r="I105">
            <v>62.5</v>
          </cell>
          <cell r="J105" t="str">
            <v>张翠莲</v>
          </cell>
          <cell r="K105">
            <v>40.5</v>
          </cell>
          <cell r="L105" t="str">
            <v>马巫各</v>
          </cell>
          <cell r="M105">
            <v>42</v>
          </cell>
          <cell r="N105" t="str">
            <v>杨琴</v>
          </cell>
          <cell r="O105">
            <v>46</v>
          </cell>
          <cell r="P105" t="str">
            <v>胡柔殳</v>
          </cell>
          <cell r="Q105" t="str">
            <v>文科</v>
          </cell>
        </row>
        <row r="106">
          <cell r="A106" t="str">
            <v>513422200001145412</v>
          </cell>
          <cell r="B106">
            <v>4</v>
          </cell>
          <cell r="C106" t="str">
            <v>扎西</v>
          </cell>
          <cell r="D106">
            <v>354.5</v>
          </cell>
          <cell r="E106">
            <v>98.5</v>
          </cell>
          <cell r="F106" t="str">
            <v>周菊明</v>
          </cell>
          <cell r="G106">
            <v>40.5</v>
          </cell>
          <cell r="H106" t="str">
            <v>潘勇</v>
          </cell>
          <cell r="I106">
            <v>74</v>
          </cell>
          <cell r="J106" t="str">
            <v>张翠莲</v>
          </cell>
          <cell r="K106">
            <v>45</v>
          </cell>
          <cell r="L106" t="str">
            <v>马巫各</v>
          </cell>
          <cell r="M106">
            <v>53</v>
          </cell>
          <cell r="N106" t="str">
            <v>杨琴</v>
          </cell>
          <cell r="O106">
            <v>43.5</v>
          </cell>
          <cell r="P106" t="str">
            <v>胡柔殳</v>
          </cell>
          <cell r="Q106" t="str">
            <v>文科</v>
          </cell>
        </row>
        <row r="107">
          <cell r="A107" t="str">
            <v>513422200406074827</v>
          </cell>
          <cell r="B107">
            <v>1</v>
          </cell>
          <cell r="C107" t="str">
            <v>次尔央青</v>
          </cell>
          <cell r="D107">
            <v>354</v>
          </cell>
          <cell r="E107">
            <v>90.5</v>
          </cell>
          <cell r="F107" t="str">
            <v>格绒燚西</v>
          </cell>
          <cell r="G107">
            <v>59</v>
          </cell>
          <cell r="H107" t="str">
            <v>马俊</v>
          </cell>
          <cell r="I107">
            <v>79.5</v>
          </cell>
          <cell r="J107" t="str">
            <v>拉初</v>
          </cell>
          <cell r="K107">
            <v>48</v>
          </cell>
          <cell r="L107" t="str">
            <v>纪春权</v>
          </cell>
          <cell r="M107">
            <v>33</v>
          </cell>
          <cell r="N107" t="str">
            <v>杨琴</v>
          </cell>
          <cell r="O107">
            <v>44</v>
          </cell>
          <cell r="P107" t="str">
            <v>邓倩</v>
          </cell>
          <cell r="Q107" t="str">
            <v>文科</v>
          </cell>
        </row>
        <row r="108">
          <cell r="A108" t="str">
            <v>513422200306030317</v>
          </cell>
          <cell r="B108">
            <v>2</v>
          </cell>
          <cell r="C108" t="str">
            <v>陈枭</v>
          </cell>
          <cell r="D108">
            <v>354</v>
          </cell>
          <cell r="E108">
            <v>99.5</v>
          </cell>
          <cell r="F108" t="str">
            <v>格绒燚西</v>
          </cell>
          <cell r="G108">
            <v>47.5</v>
          </cell>
          <cell r="H108" t="str">
            <v>潘勇</v>
          </cell>
          <cell r="I108">
            <v>59</v>
          </cell>
          <cell r="J108" t="str">
            <v>汪睿</v>
          </cell>
          <cell r="K108">
            <v>57</v>
          </cell>
          <cell r="L108" t="str">
            <v>吴文艺</v>
          </cell>
          <cell r="M108">
            <v>49</v>
          </cell>
          <cell r="N108" t="str">
            <v>降初里</v>
          </cell>
          <cell r="O108">
            <v>42</v>
          </cell>
          <cell r="P108" t="str">
            <v>邓倩</v>
          </cell>
          <cell r="Q108" t="str">
            <v>文科</v>
          </cell>
        </row>
        <row r="109">
          <cell r="A109" t="str">
            <v>513422200101166229</v>
          </cell>
          <cell r="B109">
            <v>2</v>
          </cell>
          <cell r="C109" t="str">
            <v>胡秀珍</v>
          </cell>
          <cell r="D109">
            <v>354</v>
          </cell>
          <cell r="E109">
            <v>93</v>
          </cell>
          <cell r="F109" t="str">
            <v>格绒燚西</v>
          </cell>
          <cell r="G109">
            <v>57.5</v>
          </cell>
          <cell r="H109" t="str">
            <v>潘勇</v>
          </cell>
          <cell r="I109">
            <v>70.5</v>
          </cell>
          <cell r="J109" t="str">
            <v>汪睿</v>
          </cell>
          <cell r="K109">
            <v>59</v>
          </cell>
          <cell r="L109" t="str">
            <v>吴文艺</v>
          </cell>
          <cell r="M109">
            <v>39</v>
          </cell>
          <cell r="N109" t="str">
            <v>降初里</v>
          </cell>
          <cell r="O109">
            <v>35</v>
          </cell>
          <cell r="P109" t="str">
            <v>邓倩</v>
          </cell>
          <cell r="Q109" t="str">
            <v>文科</v>
          </cell>
        </row>
        <row r="110">
          <cell r="A110" t="str">
            <v>513422200304201522</v>
          </cell>
          <cell r="B110">
            <v>3</v>
          </cell>
          <cell r="C110" t="str">
            <v>毛学英</v>
          </cell>
          <cell r="D110">
            <v>353.5</v>
          </cell>
          <cell r="E110">
            <v>81</v>
          </cell>
          <cell r="F110" t="str">
            <v>李正琪</v>
          </cell>
          <cell r="G110">
            <v>63</v>
          </cell>
          <cell r="H110" t="str">
            <v>马俊</v>
          </cell>
          <cell r="I110">
            <v>83.5</v>
          </cell>
          <cell r="J110" t="str">
            <v>汪睿</v>
          </cell>
          <cell r="K110">
            <v>42</v>
          </cell>
          <cell r="L110" t="str">
            <v>吴文艺</v>
          </cell>
          <cell r="M110">
            <v>51</v>
          </cell>
          <cell r="N110" t="str">
            <v>降初里</v>
          </cell>
          <cell r="O110">
            <v>33</v>
          </cell>
          <cell r="P110" t="str">
            <v>胡柔殳</v>
          </cell>
          <cell r="Q110" t="str">
            <v>文科</v>
          </cell>
        </row>
        <row r="111">
          <cell r="A111" t="str">
            <v>513422200103162512</v>
          </cell>
          <cell r="B111">
            <v>4</v>
          </cell>
          <cell r="C111" t="str">
            <v>熊小龙</v>
          </cell>
          <cell r="D111">
            <v>352</v>
          </cell>
          <cell r="E111">
            <v>100</v>
          </cell>
          <cell r="F111" t="str">
            <v>周菊明</v>
          </cell>
          <cell r="G111">
            <v>48</v>
          </cell>
          <cell r="H111" t="str">
            <v>潘勇</v>
          </cell>
          <cell r="I111">
            <v>48.5</v>
          </cell>
          <cell r="J111" t="str">
            <v>张翠莲</v>
          </cell>
          <cell r="K111">
            <v>49</v>
          </cell>
          <cell r="L111" t="str">
            <v>马巫各</v>
          </cell>
          <cell r="M111">
            <v>51</v>
          </cell>
          <cell r="N111" t="str">
            <v>杨琴</v>
          </cell>
          <cell r="O111">
            <v>55.5</v>
          </cell>
          <cell r="P111" t="str">
            <v>胡柔殳</v>
          </cell>
          <cell r="Q111" t="str">
            <v>文科</v>
          </cell>
        </row>
        <row r="112">
          <cell r="A112" t="str">
            <v>513422200403012911</v>
          </cell>
          <cell r="B112">
            <v>5</v>
          </cell>
          <cell r="C112" t="str">
            <v>严阿康</v>
          </cell>
          <cell r="D112">
            <v>352</v>
          </cell>
          <cell r="E112">
            <v>97</v>
          </cell>
          <cell r="F112" t="str">
            <v>周菊明</v>
          </cell>
          <cell r="G112">
            <v>41</v>
          </cell>
          <cell r="H112" t="str">
            <v>赵云川</v>
          </cell>
          <cell r="I112">
            <v>59</v>
          </cell>
          <cell r="J112" t="str">
            <v>张翠莲</v>
          </cell>
          <cell r="K112">
            <v>47.5</v>
          </cell>
          <cell r="L112" t="str">
            <v>纪春权</v>
          </cell>
          <cell r="M112">
            <v>59</v>
          </cell>
          <cell r="N112" t="str">
            <v>降初里</v>
          </cell>
          <cell r="O112">
            <v>48.5</v>
          </cell>
          <cell r="P112" t="str">
            <v>邓倩</v>
          </cell>
          <cell r="Q112" t="str">
            <v>文科</v>
          </cell>
        </row>
        <row r="113">
          <cell r="A113" t="str">
            <v>513422200201033810</v>
          </cell>
          <cell r="B113">
            <v>1</v>
          </cell>
          <cell r="C113" t="str">
            <v>徐晓伟</v>
          </cell>
          <cell r="D113">
            <v>351.5</v>
          </cell>
          <cell r="E113">
            <v>83</v>
          </cell>
          <cell r="F113" t="str">
            <v>格绒燚西</v>
          </cell>
          <cell r="G113">
            <v>80.5</v>
          </cell>
          <cell r="H113" t="str">
            <v>马俊</v>
          </cell>
          <cell r="I113">
            <v>45</v>
          </cell>
          <cell r="J113" t="str">
            <v>拉初</v>
          </cell>
          <cell r="K113">
            <v>52</v>
          </cell>
          <cell r="L113" t="str">
            <v>纪春权</v>
          </cell>
          <cell r="M113">
            <v>47</v>
          </cell>
          <cell r="N113" t="str">
            <v>杨琴</v>
          </cell>
          <cell r="O113">
            <v>44</v>
          </cell>
          <cell r="P113" t="str">
            <v>邓倩</v>
          </cell>
          <cell r="Q113" t="str">
            <v>文科</v>
          </cell>
        </row>
        <row r="114">
          <cell r="A114" t="str">
            <v>513422200307052737</v>
          </cell>
          <cell r="B114">
            <v>4</v>
          </cell>
          <cell r="C114" t="str">
            <v>杨兴龙</v>
          </cell>
          <cell r="D114">
            <v>350.5</v>
          </cell>
          <cell r="E114">
            <v>81.5</v>
          </cell>
          <cell r="F114" t="str">
            <v>周菊明</v>
          </cell>
          <cell r="G114">
            <v>52</v>
          </cell>
          <cell r="H114" t="str">
            <v>潘勇</v>
          </cell>
          <cell r="I114">
            <v>62.5</v>
          </cell>
          <cell r="J114" t="str">
            <v>张翠莲</v>
          </cell>
          <cell r="K114">
            <v>55</v>
          </cell>
          <cell r="L114" t="str">
            <v>马巫各</v>
          </cell>
          <cell r="M114">
            <v>59</v>
          </cell>
          <cell r="N114" t="str">
            <v>杨琴</v>
          </cell>
          <cell r="O114">
            <v>40.5</v>
          </cell>
          <cell r="P114" t="str">
            <v>胡柔殳</v>
          </cell>
          <cell r="Q114" t="str">
            <v>文科</v>
          </cell>
        </row>
        <row r="115">
          <cell r="A115" t="str">
            <v>513422200207242920</v>
          </cell>
          <cell r="B115">
            <v>3</v>
          </cell>
          <cell r="C115" t="str">
            <v>苟秀芬</v>
          </cell>
          <cell r="D115">
            <v>350</v>
          </cell>
          <cell r="E115">
            <v>87.5</v>
          </cell>
          <cell r="F115" t="str">
            <v>李正琪</v>
          </cell>
          <cell r="G115">
            <v>51</v>
          </cell>
          <cell r="H115" t="str">
            <v>马俊</v>
          </cell>
          <cell r="I115">
            <v>84.5</v>
          </cell>
          <cell r="J115" t="str">
            <v>汪睿</v>
          </cell>
          <cell r="K115">
            <v>27.5</v>
          </cell>
          <cell r="L115" t="str">
            <v>吴文艺</v>
          </cell>
          <cell r="M115">
            <v>58</v>
          </cell>
          <cell r="N115" t="str">
            <v>降初里</v>
          </cell>
          <cell r="O115">
            <v>41.5</v>
          </cell>
          <cell r="P115" t="str">
            <v>胡柔殳</v>
          </cell>
          <cell r="Q115" t="str">
            <v>文科</v>
          </cell>
        </row>
        <row r="116">
          <cell r="A116" t="str">
            <v>513422200003164828</v>
          </cell>
          <cell r="B116">
            <v>3</v>
          </cell>
          <cell r="C116" t="str">
            <v>次伦祝玛</v>
          </cell>
          <cell r="D116">
            <v>349.5</v>
          </cell>
          <cell r="E116">
            <v>98.5</v>
          </cell>
          <cell r="F116" t="str">
            <v>李正琪</v>
          </cell>
          <cell r="G116">
            <v>38</v>
          </cell>
          <cell r="H116" t="str">
            <v>马俊</v>
          </cell>
          <cell r="I116">
            <v>82.5</v>
          </cell>
          <cell r="J116" t="str">
            <v>汪睿</v>
          </cell>
          <cell r="K116">
            <v>54</v>
          </cell>
          <cell r="L116" t="str">
            <v>吴文艺</v>
          </cell>
          <cell r="M116">
            <v>38</v>
          </cell>
          <cell r="N116" t="str">
            <v>降初里</v>
          </cell>
          <cell r="O116">
            <v>38.5</v>
          </cell>
          <cell r="P116" t="str">
            <v>胡柔殳</v>
          </cell>
          <cell r="Q116" t="str">
            <v>文科</v>
          </cell>
        </row>
        <row r="117">
          <cell r="A117" t="str">
            <v>51342220030930191X</v>
          </cell>
          <cell r="B117">
            <v>5</v>
          </cell>
          <cell r="C117" t="str">
            <v>李贵鹰</v>
          </cell>
          <cell r="D117">
            <v>347.5</v>
          </cell>
          <cell r="E117">
            <v>99</v>
          </cell>
          <cell r="F117" t="str">
            <v>周菊明</v>
          </cell>
          <cell r="G117">
            <v>52</v>
          </cell>
          <cell r="H117" t="str">
            <v>赵云川</v>
          </cell>
          <cell r="I117">
            <v>71.5</v>
          </cell>
          <cell r="J117" t="str">
            <v>张翠莲</v>
          </cell>
          <cell r="K117">
            <v>43</v>
          </cell>
          <cell r="L117" t="str">
            <v>纪春权</v>
          </cell>
          <cell r="M117">
            <v>39</v>
          </cell>
          <cell r="N117" t="str">
            <v>降初里</v>
          </cell>
          <cell r="O117">
            <v>43</v>
          </cell>
          <cell r="P117" t="str">
            <v>邓倩</v>
          </cell>
          <cell r="Q117" t="str">
            <v>文科</v>
          </cell>
        </row>
        <row r="118">
          <cell r="A118" t="str">
            <v>51342220040413542X</v>
          </cell>
          <cell r="B118">
            <v>2</v>
          </cell>
          <cell r="C118" t="str">
            <v>刘玉珍</v>
          </cell>
          <cell r="D118">
            <v>347</v>
          </cell>
          <cell r="E118">
            <v>91</v>
          </cell>
          <cell r="F118" t="str">
            <v>格绒燚西</v>
          </cell>
          <cell r="G118">
            <v>54.5</v>
          </cell>
          <cell r="H118" t="str">
            <v>潘勇</v>
          </cell>
          <cell r="I118">
            <v>69.5</v>
          </cell>
          <cell r="J118" t="str">
            <v>汪睿</v>
          </cell>
          <cell r="K118">
            <v>39.5</v>
          </cell>
          <cell r="L118" t="str">
            <v>吴文艺</v>
          </cell>
          <cell r="M118">
            <v>33</v>
          </cell>
          <cell r="N118" t="str">
            <v>降初里</v>
          </cell>
          <cell r="O118">
            <v>59.5</v>
          </cell>
          <cell r="P118" t="str">
            <v>邓倩</v>
          </cell>
          <cell r="Q118" t="str">
            <v>文科</v>
          </cell>
        </row>
        <row r="119">
          <cell r="A119" t="str">
            <v>513422200111253828</v>
          </cell>
          <cell r="B119">
            <v>2</v>
          </cell>
          <cell r="C119" t="str">
            <v>蒋永琼</v>
          </cell>
          <cell r="D119">
            <v>345.5</v>
          </cell>
          <cell r="E119">
            <v>88</v>
          </cell>
          <cell r="F119" t="str">
            <v>格绒燚西</v>
          </cell>
          <cell r="G119">
            <v>37</v>
          </cell>
          <cell r="H119" t="str">
            <v>潘勇</v>
          </cell>
          <cell r="I119">
            <v>66</v>
          </cell>
          <cell r="J119" t="str">
            <v>汪睿</v>
          </cell>
          <cell r="K119">
            <v>50</v>
          </cell>
          <cell r="L119" t="str">
            <v>吴文艺</v>
          </cell>
          <cell r="M119">
            <v>63</v>
          </cell>
          <cell r="N119" t="str">
            <v>降初里</v>
          </cell>
          <cell r="O119">
            <v>41.5</v>
          </cell>
          <cell r="P119" t="str">
            <v>邓倩</v>
          </cell>
          <cell r="Q119" t="str">
            <v>文科</v>
          </cell>
        </row>
        <row r="120">
          <cell r="A120" t="str">
            <v>513422200504151128</v>
          </cell>
          <cell r="B120">
            <v>3</v>
          </cell>
          <cell r="C120" t="str">
            <v>吕秀花</v>
          </cell>
          <cell r="D120">
            <v>345</v>
          </cell>
          <cell r="E120">
            <v>96</v>
          </cell>
          <cell r="F120" t="str">
            <v>李正琪</v>
          </cell>
          <cell r="G120">
            <v>46.5</v>
          </cell>
          <cell r="H120" t="str">
            <v>马俊</v>
          </cell>
          <cell r="I120">
            <v>78</v>
          </cell>
          <cell r="J120" t="str">
            <v>汪睿</v>
          </cell>
          <cell r="K120">
            <v>40.5</v>
          </cell>
          <cell r="L120" t="str">
            <v>吴文艺</v>
          </cell>
          <cell r="M120">
            <v>35</v>
          </cell>
          <cell r="N120" t="str">
            <v>降初里</v>
          </cell>
          <cell r="O120">
            <v>49</v>
          </cell>
          <cell r="P120" t="str">
            <v>胡柔殳</v>
          </cell>
          <cell r="Q120" t="str">
            <v>文科</v>
          </cell>
        </row>
        <row r="121">
          <cell r="A121" t="str">
            <v>513422200102022729</v>
          </cell>
          <cell r="B121">
            <v>5</v>
          </cell>
          <cell r="C121" t="str">
            <v>张安英</v>
          </cell>
          <cell r="D121">
            <v>343.5</v>
          </cell>
          <cell r="E121">
            <v>93.5</v>
          </cell>
          <cell r="F121" t="str">
            <v>周菊明</v>
          </cell>
          <cell r="G121">
            <v>50</v>
          </cell>
          <cell r="H121" t="str">
            <v>赵云川</v>
          </cell>
          <cell r="I121">
            <v>70</v>
          </cell>
          <cell r="J121" t="str">
            <v>张翠莲</v>
          </cell>
          <cell r="K121">
            <v>49</v>
          </cell>
          <cell r="L121" t="str">
            <v>纪春权</v>
          </cell>
          <cell r="M121">
            <v>40</v>
          </cell>
          <cell r="N121" t="str">
            <v>降初里</v>
          </cell>
          <cell r="O121">
            <v>41</v>
          </cell>
          <cell r="P121" t="str">
            <v>邓倩</v>
          </cell>
          <cell r="Q121" t="str">
            <v>文科</v>
          </cell>
        </row>
        <row r="122">
          <cell r="A122" t="str">
            <v>513422200312271520</v>
          </cell>
          <cell r="B122">
            <v>5</v>
          </cell>
          <cell r="C122" t="str">
            <v>罗英英</v>
          </cell>
          <cell r="D122">
            <v>343.5</v>
          </cell>
          <cell r="E122">
            <v>84</v>
          </cell>
          <cell r="F122" t="str">
            <v>周菊明</v>
          </cell>
          <cell r="G122">
            <v>34</v>
          </cell>
          <cell r="H122" t="str">
            <v>赵云川</v>
          </cell>
          <cell r="I122">
            <v>94</v>
          </cell>
          <cell r="J122" t="str">
            <v>张翠莲</v>
          </cell>
          <cell r="K122">
            <v>55</v>
          </cell>
          <cell r="L122" t="str">
            <v>纪春权</v>
          </cell>
          <cell r="M122">
            <v>48</v>
          </cell>
          <cell r="N122" t="str">
            <v>降初里</v>
          </cell>
          <cell r="O122">
            <v>28.5</v>
          </cell>
          <cell r="P122" t="str">
            <v>邓倩</v>
          </cell>
          <cell r="Q122" t="str">
            <v>文科</v>
          </cell>
        </row>
        <row r="123">
          <cell r="A123" t="str">
            <v>513422200409120729</v>
          </cell>
          <cell r="B123">
            <v>4</v>
          </cell>
          <cell r="C123" t="str">
            <v>毛蓉丹</v>
          </cell>
          <cell r="D123">
            <v>340.5</v>
          </cell>
          <cell r="E123">
            <v>101.5</v>
          </cell>
          <cell r="F123" t="str">
            <v>周菊明</v>
          </cell>
          <cell r="G123">
            <v>48.5</v>
          </cell>
          <cell r="H123" t="str">
            <v>潘勇</v>
          </cell>
          <cell r="I123">
            <v>65</v>
          </cell>
          <cell r="J123" t="str">
            <v>张翠莲</v>
          </cell>
          <cell r="K123">
            <v>47</v>
          </cell>
          <cell r="L123" t="str">
            <v>马巫各</v>
          </cell>
          <cell r="M123">
            <v>39</v>
          </cell>
          <cell r="N123" t="str">
            <v>杨琴</v>
          </cell>
          <cell r="O123">
            <v>39.5</v>
          </cell>
          <cell r="P123" t="str">
            <v>胡柔殳</v>
          </cell>
          <cell r="Q123" t="str">
            <v>文科</v>
          </cell>
        </row>
        <row r="124">
          <cell r="A124" t="str">
            <v>513422200307072922</v>
          </cell>
          <cell r="B124">
            <v>5</v>
          </cell>
          <cell r="C124" t="str">
            <v>沈春兰</v>
          </cell>
          <cell r="D124">
            <v>340</v>
          </cell>
          <cell r="E124">
            <v>96.5</v>
          </cell>
          <cell r="F124" t="str">
            <v>周菊明</v>
          </cell>
          <cell r="G124">
            <v>43</v>
          </cell>
          <cell r="H124" t="str">
            <v>赵云川</v>
          </cell>
          <cell r="I124">
            <v>68.5</v>
          </cell>
          <cell r="J124" t="str">
            <v>张翠莲</v>
          </cell>
          <cell r="K124">
            <v>49</v>
          </cell>
          <cell r="L124" t="str">
            <v>纪春权</v>
          </cell>
          <cell r="M124">
            <v>42</v>
          </cell>
          <cell r="N124" t="str">
            <v>降初里</v>
          </cell>
          <cell r="O124">
            <v>41</v>
          </cell>
          <cell r="P124" t="str">
            <v>邓倩</v>
          </cell>
          <cell r="Q124" t="str">
            <v>文科</v>
          </cell>
        </row>
        <row r="125">
          <cell r="A125" t="str">
            <v>513422200108011334</v>
          </cell>
          <cell r="B125">
            <v>5</v>
          </cell>
          <cell r="C125" t="str">
            <v>马建峰</v>
          </cell>
          <cell r="D125">
            <v>339</v>
          </cell>
          <cell r="E125">
            <v>85</v>
          </cell>
          <cell r="F125" t="str">
            <v>周菊明</v>
          </cell>
          <cell r="G125">
            <v>71.5</v>
          </cell>
          <cell r="H125" t="str">
            <v>赵云川</v>
          </cell>
          <cell r="I125">
            <v>52.5</v>
          </cell>
          <cell r="J125" t="str">
            <v>张翠莲</v>
          </cell>
          <cell r="K125">
            <v>31</v>
          </cell>
          <cell r="L125" t="str">
            <v>纪春权</v>
          </cell>
          <cell r="M125">
            <v>43</v>
          </cell>
          <cell r="N125" t="str">
            <v>降初里</v>
          </cell>
          <cell r="O125">
            <v>56</v>
          </cell>
          <cell r="P125" t="str">
            <v>邓倩</v>
          </cell>
          <cell r="Q125" t="str">
            <v>文科</v>
          </cell>
        </row>
        <row r="126">
          <cell r="A126" t="str">
            <v>513422200505181126</v>
          </cell>
          <cell r="B126">
            <v>4</v>
          </cell>
          <cell r="C126" t="str">
            <v>邱林</v>
          </cell>
          <cell r="D126">
            <v>337.5</v>
          </cell>
          <cell r="E126">
            <v>94.5</v>
          </cell>
          <cell r="F126" t="str">
            <v>周菊明</v>
          </cell>
          <cell r="G126">
            <v>55.5</v>
          </cell>
          <cell r="H126" t="str">
            <v>潘勇</v>
          </cell>
          <cell r="I126">
            <v>74.5</v>
          </cell>
          <cell r="J126" t="str">
            <v>张翠莲</v>
          </cell>
          <cell r="K126">
            <v>37</v>
          </cell>
          <cell r="L126" t="str">
            <v>马巫各</v>
          </cell>
          <cell r="M126">
            <v>46</v>
          </cell>
          <cell r="N126" t="str">
            <v>杨琴</v>
          </cell>
          <cell r="O126">
            <v>30</v>
          </cell>
          <cell r="P126" t="str">
            <v>胡柔殳</v>
          </cell>
          <cell r="Q126" t="str">
            <v>文科</v>
          </cell>
        </row>
        <row r="127">
          <cell r="A127" t="str">
            <v>513422200210204415</v>
          </cell>
          <cell r="B127">
            <v>3</v>
          </cell>
          <cell r="C127" t="str">
            <v>李王勇</v>
          </cell>
          <cell r="D127">
            <v>337</v>
          </cell>
          <cell r="E127">
            <v>91</v>
          </cell>
          <cell r="F127" t="str">
            <v>李正琪</v>
          </cell>
          <cell r="G127">
            <v>61.5</v>
          </cell>
          <cell r="H127" t="str">
            <v>马俊</v>
          </cell>
          <cell r="I127">
            <v>68.5</v>
          </cell>
          <cell r="J127" t="str">
            <v>汪睿</v>
          </cell>
          <cell r="K127">
            <v>52.5</v>
          </cell>
          <cell r="L127" t="str">
            <v>吴文艺</v>
          </cell>
          <cell r="M127">
            <v>40</v>
          </cell>
          <cell r="N127" t="str">
            <v>降初里</v>
          </cell>
          <cell r="O127">
            <v>23.5</v>
          </cell>
          <cell r="P127" t="str">
            <v>胡柔殳</v>
          </cell>
          <cell r="Q127" t="str">
            <v>文科</v>
          </cell>
        </row>
        <row r="128">
          <cell r="A128" t="str">
            <v>513422200401071117</v>
          </cell>
          <cell r="B128">
            <v>2</v>
          </cell>
          <cell r="C128" t="str">
            <v>沈史古</v>
          </cell>
          <cell r="D128">
            <v>336.5</v>
          </cell>
          <cell r="E128">
            <v>93.5</v>
          </cell>
          <cell r="F128" t="str">
            <v>格绒燚西</v>
          </cell>
          <cell r="G128">
            <v>71.5</v>
          </cell>
          <cell r="H128" t="str">
            <v>潘勇</v>
          </cell>
          <cell r="I128">
            <v>66</v>
          </cell>
          <cell r="J128" t="str">
            <v>汪睿</v>
          </cell>
          <cell r="K128">
            <v>37</v>
          </cell>
          <cell r="L128" t="str">
            <v>吴文艺</v>
          </cell>
          <cell r="M128">
            <v>34</v>
          </cell>
          <cell r="N128" t="str">
            <v>降初里</v>
          </cell>
          <cell r="O128">
            <v>34.5</v>
          </cell>
          <cell r="P128" t="str">
            <v>邓倩</v>
          </cell>
          <cell r="Q128" t="str">
            <v>文科</v>
          </cell>
        </row>
        <row r="129">
          <cell r="A129" t="str">
            <v>513422200202011517</v>
          </cell>
          <cell r="B129">
            <v>2</v>
          </cell>
          <cell r="C129" t="str">
            <v>马东林</v>
          </cell>
          <cell r="D129">
            <v>336</v>
          </cell>
          <cell r="E129">
            <v>83</v>
          </cell>
          <cell r="F129" t="str">
            <v>格绒燚西</v>
          </cell>
          <cell r="G129">
            <v>70.5</v>
          </cell>
          <cell r="H129" t="str">
            <v>潘勇</v>
          </cell>
          <cell r="I129">
            <v>61</v>
          </cell>
          <cell r="J129" t="str">
            <v>汪睿</v>
          </cell>
          <cell r="K129">
            <v>36.5</v>
          </cell>
          <cell r="L129" t="str">
            <v>吴文艺</v>
          </cell>
          <cell r="M129">
            <v>33</v>
          </cell>
          <cell r="N129" t="str">
            <v>降初里</v>
          </cell>
          <cell r="O129">
            <v>52</v>
          </cell>
          <cell r="P129" t="str">
            <v>邓倩</v>
          </cell>
          <cell r="Q129" t="str">
            <v>文科</v>
          </cell>
        </row>
        <row r="130">
          <cell r="A130" t="str">
            <v>513422200602091528</v>
          </cell>
          <cell r="B130">
            <v>4</v>
          </cell>
          <cell r="C130" t="str">
            <v>张小英</v>
          </cell>
          <cell r="D130">
            <v>336</v>
          </cell>
          <cell r="E130">
            <v>95</v>
          </cell>
          <cell r="F130" t="str">
            <v>周菊明</v>
          </cell>
          <cell r="G130">
            <v>71</v>
          </cell>
          <cell r="H130" t="str">
            <v>潘勇</v>
          </cell>
          <cell r="I130">
            <v>65</v>
          </cell>
          <cell r="J130" t="str">
            <v>张翠莲</v>
          </cell>
          <cell r="K130">
            <v>20</v>
          </cell>
          <cell r="L130" t="str">
            <v>马巫各</v>
          </cell>
          <cell r="M130">
            <v>37</v>
          </cell>
          <cell r="N130" t="str">
            <v>杨琴</v>
          </cell>
          <cell r="O130">
            <v>48</v>
          </cell>
          <cell r="P130" t="str">
            <v>胡柔殳</v>
          </cell>
          <cell r="Q130" t="str">
            <v>文科</v>
          </cell>
        </row>
        <row r="131">
          <cell r="A131" t="str">
            <v>513422200005014225</v>
          </cell>
          <cell r="B131">
            <v>5</v>
          </cell>
          <cell r="C131" t="str">
            <v>斯达祝玛</v>
          </cell>
          <cell r="D131">
            <v>336</v>
          </cell>
          <cell r="E131">
            <v>87</v>
          </cell>
          <cell r="F131" t="str">
            <v>周菊明</v>
          </cell>
          <cell r="G131">
            <v>54.5</v>
          </cell>
          <cell r="H131" t="str">
            <v>赵云川</v>
          </cell>
          <cell r="I131">
            <v>61.5</v>
          </cell>
          <cell r="J131" t="str">
            <v>张翠莲</v>
          </cell>
          <cell r="K131">
            <v>40.5</v>
          </cell>
          <cell r="L131" t="str">
            <v>纪春权</v>
          </cell>
          <cell r="M131">
            <v>48</v>
          </cell>
          <cell r="N131" t="str">
            <v>降初里</v>
          </cell>
          <cell r="O131">
            <v>44.5</v>
          </cell>
          <cell r="P131" t="str">
            <v>邓倩</v>
          </cell>
          <cell r="Q131" t="str">
            <v>文科</v>
          </cell>
        </row>
        <row r="132">
          <cell r="A132" t="str">
            <v>513422200306152322</v>
          </cell>
          <cell r="B132">
            <v>3</v>
          </cell>
          <cell r="C132" t="str">
            <v>仁仟拉姆</v>
          </cell>
          <cell r="D132">
            <v>334.5</v>
          </cell>
          <cell r="E132">
            <v>101.5</v>
          </cell>
          <cell r="F132" t="str">
            <v>李正琪</v>
          </cell>
          <cell r="G132">
            <v>30</v>
          </cell>
          <cell r="H132" t="str">
            <v>马俊</v>
          </cell>
          <cell r="I132">
            <v>48</v>
          </cell>
          <cell r="J132" t="str">
            <v>汪睿</v>
          </cell>
          <cell r="K132">
            <v>51</v>
          </cell>
          <cell r="L132" t="str">
            <v>吴文艺</v>
          </cell>
          <cell r="M132">
            <v>51</v>
          </cell>
          <cell r="N132" t="str">
            <v>降初里</v>
          </cell>
          <cell r="O132">
            <v>53</v>
          </cell>
          <cell r="P132" t="str">
            <v>胡柔殳</v>
          </cell>
          <cell r="Q132" t="str">
            <v>文科</v>
          </cell>
        </row>
        <row r="133">
          <cell r="A133" t="str">
            <v>513422200210102910</v>
          </cell>
          <cell r="B133">
            <v>4</v>
          </cell>
          <cell r="C133" t="str">
            <v>邱阿撒</v>
          </cell>
          <cell r="D133">
            <v>334.5</v>
          </cell>
          <cell r="E133">
            <v>88.5</v>
          </cell>
          <cell r="F133" t="str">
            <v>周菊明</v>
          </cell>
          <cell r="G133">
            <v>45.5</v>
          </cell>
          <cell r="H133" t="str">
            <v>潘勇</v>
          </cell>
          <cell r="I133">
            <v>70.5</v>
          </cell>
          <cell r="J133" t="str">
            <v>张翠莲</v>
          </cell>
          <cell r="K133">
            <v>44.5</v>
          </cell>
          <cell r="L133" t="str">
            <v>马巫各</v>
          </cell>
          <cell r="M133">
            <v>41</v>
          </cell>
          <cell r="N133" t="str">
            <v>杨琴</v>
          </cell>
          <cell r="O133">
            <v>44.5</v>
          </cell>
          <cell r="P133" t="str">
            <v>胡柔殳</v>
          </cell>
          <cell r="Q133" t="str">
            <v>文科</v>
          </cell>
        </row>
        <row r="134">
          <cell r="A134" t="str">
            <v>513422200402154846</v>
          </cell>
          <cell r="B134">
            <v>1</v>
          </cell>
          <cell r="C134" t="str">
            <v>苏朗祝玛</v>
          </cell>
          <cell r="D134">
            <v>334.5</v>
          </cell>
          <cell r="E134">
            <v>78.5</v>
          </cell>
          <cell r="F134" t="str">
            <v>格绒燚西</v>
          </cell>
          <cell r="G134">
            <v>51.5</v>
          </cell>
          <cell r="H134" t="str">
            <v>马俊</v>
          </cell>
          <cell r="I134">
            <v>83.5</v>
          </cell>
          <cell r="J134" t="str">
            <v>拉初</v>
          </cell>
          <cell r="K134">
            <v>44</v>
          </cell>
          <cell r="L134" t="str">
            <v>纪春权</v>
          </cell>
          <cell r="M134">
            <v>48</v>
          </cell>
          <cell r="N134" t="str">
            <v>杨琴</v>
          </cell>
          <cell r="O134">
            <v>29</v>
          </cell>
          <cell r="P134" t="str">
            <v>邓倩</v>
          </cell>
          <cell r="Q134" t="str">
            <v>文科</v>
          </cell>
        </row>
        <row r="135">
          <cell r="A135" t="str">
            <v>513422200410063821</v>
          </cell>
          <cell r="B135">
            <v>4</v>
          </cell>
          <cell r="C135" t="str">
            <v>廖棋燕</v>
          </cell>
          <cell r="D135">
            <v>334</v>
          </cell>
          <cell r="E135">
            <v>92</v>
          </cell>
          <cell r="F135" t="str">
            <v>周菊明</v>
          </cell>
          <cell r="G135">
            <v>54</v>
          </cell>
          <cell r="H135" t="str">
            <v>潘勇</v>
          </cell>
          <cell r="I135">
            <v>62</v>
          </cell>
          <cell r="J135" t="str">
            <v>张翠莲</v>
          </cell>
          <cell r="K135">
            <v>41</v>
          </cell>
          <cell r="L135" t="str">
            <v>马巫各</v>
          </cell>
          <cell r="M135">
            <v>43</v>
          </cell>
          <cell r="N135" t="str">
            <v>杨琴</v>
          </cell>
          <cell r="O135">
            <v>42</v>
          </cell>
          <cell r="P135" t="str">
            <v>胡柔殳</v>
          </cell>
          <cell r="Q135" t="str">
            <v>文科</v>
          </cell>
        </row>
        <row r="136">
          <cell r="A136" t="str">
            <v>513422200211036812</v>
          </cell>
          <cell r="B136">
            <v>3</v>
          </cell>
          <cell r="C136" t="str">
            <v>马什林</v>
          </cell>
          <cell r="D136">
            <v>333.5</v>
          </cell>
          <cell r="E136">
            <v>91</v>
          </cell>
          <cell r="F136" t="str">
            <v>李正琪</v>
          </cell>
          <cell r="G136">
            <v>60.5</v>
          </cell>
          <cell r="H136" t="str">
            <v>马俊</v>
          </cell>
          <cell r="I136">
            <v>48</v>
          </cell>
          <cell r="J136" t="str">
            <v>汪睿</v>
          </cell>
          <cell r="K136">
            <v>41</v>
          </cell>
          <cell r="L136" t="str">
            <v>吴文艺</v>
          </cell>
          <cell r="M136">
            <v>42</v>
          </cell>
          <cell r="N136" t="str">
            <v>降初里</v>
          </cell>
          <cell r="O136">
            <v>51</v>
          </cell>
          <cell r="P136" t="str">
            <v>胡柔殳</v>
          </cell>
          <cell r="Q136" t="str">
            <v>文科</v>
          </cell>
        </row>
        <row r="137">
          <cell r="A137" t="str">
            <v>513422200307286023</v>
          </cell>
          <cell r="B137">
            <v>2</v>
          </cell>
          <cell r="C137" t="str">
            <v>边玛拉姆</v>
          </cell>
          <cell r="D137">
            <v>333</v>
          </cell>
          <cell r="E137">
            <v>99.5</v>
          </cell>
          <cell r="F137" t="str">
            <v>格绒燚西</v>
          </cell>
          <cell r="G137">
            <v>48.5</v>
          </cell>
          <cell r="H137" t="str">
            <v>潘勇</v>
          </cell>
          <cell r="I137">
            <v>69.5</v>
          </cell>
          <cell r="J137" t="str">
            <v>汪睿</v>
          </cell>
          <cell r="K137">
            <v>42</v>
          </cell>
          <cell r="L137" t="str">
            <v>吴文艺</v>
          </cell>
          <cell r="M137">
            <v>51</v>
          </cell>
          <cell r="N137" t="str">
            <v>降初里</v>
          </cell>
          <cell r="O137">
            <v>22.5</v>
          </cell>
          <cell r="P137" t="str">
            <v>邓倩</v>
          </cell>
          <cell r="Q137" t="str">
            <v>文科</v>
          </cell>
        </row>
        <row r="138">
          <cell r="A138" t="str">
            <v>513223200408251829</v>
          </cell>
          <cell r="B138">
            <v>2</v>
          </cell>
          <cell r="C138" t="str">
            <v>李思韵</v>
          </cell>
          <cell r="D138">
            <v>332.5</v>
          </cell>
          <cell r="E138">
            <v>105.5</v>
          </cell>
          <cell r="F138" t="str">
            <v>格绒燚西</v>
          </cell>
          <cell r="G138">
            <v>44.5</v>
          </cell>
          <cell r="H138" t="str">
            <v>潘勇</v>
          </cell>
          <cell r="I138">
            <v>50.5</v>
          </cell>
          <cell r="J138" t="str">
            <v>汪睿</v>
          </cell>
          <cell r="K138">
            <v>28.5</v>
          </cell>
          <cell r="L138" t="str">
            <v>吴文艺</v>
          </cell>
          <cell r="M138">
            <v>49</v>
          </cell>
          <cell r="N138" t="str">
            <v>降初里</v>
          </cell>
          <cell r="O138">
            <v>54.5</v>
          </cell>
          <cell r="P138" t="str">
            <v>邓倩</v>
          </cell>
          <cell r="Q138" t="str">
            <v>文科</v>
          </cell>
        </row>
        <row r="139">
          <cell r="A139" t="str">
            <v>513422200305081729</v>
          </cell>
          <cell r="B139">
            <v>2</v>
          </cell>
          <cell r="C139" t="str">
            <v>何拉初</v>
          </cell>
          <cell r="D139">
            <v>331.5</v>
          </cell>
          <cell r="E139">
            <v>96.5</v>
          </cell>
          <cell r="F139" t="str">
            <v>格绒燚西</v>
          </cell>
          <cell r="G139">
            <v>50</v>
          </cell>
          <cell r="H139" t="str">
            <v>潘勇</v>
          </cell>
          <cell r="I139">
            <v>58</v>
          </cell>
          <cell r="J139" t="str">
            <v>汪睿</v>
          </cell>
          <cell r="K139">
            <v>32.5</v>
          </cell>
          <cell r="L139" t="str">
            <v>吴文艺</v>
          </cell>
          <cell r="M139">
            <v>46</v>
          </cell>
          <cell r="N139" t="str">
            <v>降初里</v>
          </cell>
          <cell r="O139">
            <v>48.5</v>
          </cell>
          <cell r="P139" t="str">
            <v>邓倩</v>
          </cell>
          <cell r="Q139" t="str">
            <v>文科</v>
          </cell>
        </row>
        <row r="140">
          <cell r="A140" t="str">
            <v>513422200401012328</v>
          </cell>
          <cell r="B140">
            <v>4</v>
          </cell>
          <cell r="C140" t="str">
            <v>扎西央宗</v>
          </cell>
          <cell r="D140">
            <v>331.5</v>
          </cell>
          <cell r="E140">
            <v>90</v>
          </cell>
          <cell r="F140" t="str">
            <v>周菊明</v>
          </cell>
          <cell r="G140">
            <v>35.5</v>
          </cell>
          <cell r="H140" t="str">
            <v>潘勇</v>
          </cell>
          <cell r="I140">
            <v>79</v>
          </cell>
          <cell r="J140" t="str">
            <v>张翠莲</v>
          </cell>
          <cell r="K140">
            <v>45</v>
          </cell>
          <cell r="L140" t="str">
            <v>马巫各</v>
          </cell>
          <cell r="M140">
            <v>46</v>
          </cell>
          <cell r="N140" t="str">
            <v>杨琴</v>
          </cell>
          <cell r="O140">
            <v>36</v>
          </cell>
          <cell r="P140" t="str">
            <v>胡柔殳</v>
          </cell>
          <cell r="Q140" t="str">
            <v>文科</v>
          </cell>
        </row>
        <row r="141">
          <cell r="A141" t="str">
            <v>513422200606031127</v>
          </cell>
          <cell r="B141">
            <v>3</v>
          </cell>
          <cell r="C141" t="str">
            <v>吕琴</v>
          </cell>
          <cell r="D141">
            <v>331</v>
          </cell>
          <cell r="E141">
            <v>90</v>
          </cell>
          <cell r="F141" t="str">
            <v>李正琪</v>
          </cell>
          <cell r="G141">
            <v>39</v>
          </cell>
          <cell r="H141" t="str">
            <v>马俊</v>
          </cell>
          <cell r="I141">
            <v>68</v>
          </cell>
          <cell r="J141" t="str">
            <v>汪睿</v>
          </cell>
          <cell r="K141">
            <v>41</v>
          </cell>
          <cell r="L141" t="str">
            <v>吴文艺</v>
          </cell>
          <cell r="M141">
            <v>50</v>
          </cell>
          <cell r="N141" t="str">
            <v>降初里</v>
          </cell>
          <cell r="O141">
            <v>43</v>
          </cell>
          <cell r="P141" t="str">
            <v>胡柔殳</v>
          </cell>
          <cell r="Q141" t="str">
            <v>文科</v>
          </cell>
        </row>
        <row r="142">
          <cell r="A142" t="str">
            <v>513422200101205021</v>
          </cell>
          <cell r="B142">
            <v>2</v>
          </cell>
          <cell r="C142" t="str">
            <v>任洪新</v>
          </cell>
          <cell r="D142">
            <v>330.5</v>
          </cell>
          <cell r="E142">
            <v>90</v>
          </cell>
          <cell r="F142" t="str">
            <v>格绒燚西</v>
          </cell>
          <cell r="G142">
            <v>30</v>
          </cell>
          <cell r="H142" t="str">
            <v>潘勇</v>
          </cell>
          <cell r="I142">
            <v>80</v>
          </cell>
          <cell r="J142" t="str">
            <v>汪睿</v>
          </cell>
          <cell r="K142">
            <v>38.5</v>
          </cell>
          <cell r="L142" t="str">
            <v>吴文艺</v>
          </cell>
          <cell r="M142">
            <v>49</v>
          </cell>
          <cell r="N142" t="str">
            <v>降初里</v>
          </cell>
          <cell r="O142">
            <v>43</v>
          </cell>
          <cell r="P142" t="str">
            <v>邓倩</v>
          </cell>
          <cell r="Q142" t="str">
            <v>文科</v>
          </cell>
        </row>
        <row r="143">
          <cell r="A143" t="str">
            <v>513422199903041123</v>
          </cell>
          <cell r="B143">
            <v>4</v>
          </cell>
          <cell r="C143" t="str">
            <v>毛建莫</v>
          </cell>
          <cell r="D143">
            <v>330</v>
          </cell>
          <cell r="E143">
            <v>88</v>
          </cell>
          <cell r="F143" t="str">
            <v>周菊明</v>
          </cell>
          <cell r="G143">
            <v>35.5</v>
          </cell>
          <cell r="H143" t="str">
            <v>潘勇</v>
          </cell>
          <cell r="I143">
            <v>78</v>
          </cell>
          <cell r="J143" t="str">
            <v>张翠莲</v>
          </cell>
          <cell r="K143">
            <v>48.5</v>
          </cell>
          <cell r="L143" t="str">
            <v>马巫各</v>
          </cell>
          <cell r="M143">
            <v>35</v>
          </cell>
          <cell r="N143" t="str">
            <v>杨琴</v>
          </cell>
          <cell r="O143">
            <v>45</v>
          </cell>
          <cell r="P143" t="str">
            <v>胡柔殳</v>
          </cell>
          <cell r="Q143" t="str">
            <v>文科</v>
          </cell>
        </row>
        <row r="144">
          <cell r="A144" t="str">
            <v>513422200308105028</v>
          </cell>
          <cell r="B144">
            <v>4</v>
          </cell>
          <cell r="C144" t="str">
            <v>本地米</v>
          </cell>
          <cell r="D144">
            <v>330</v>
          </cell>
          <cell r="E144">
            <v>98.5</v>
          </cell>
          <cell r="F144" t="str">
            <v>周菊明</v>
          </cell>
          <cell r="G144">
            <v>40</v>
          </cell>
          <cell r="H144" t="str">
            <v>潘勇</v>
          </cell>
          <cell r="I144">
            <v>54</v>
          </cell>
          <cell r="J144" t="str">
            <v>张翠莲</v>
          </cell>
          <cell r="K144">
            <v>56</v>
          </cell>
          <cell r="L144" t="str">
            <v>马巫各</v>
          </cell>
          <cell r="M144">
            <v>47</v>
          </cell>
          <cell r="N144" t="str">
            <v>杨琴</v>
          </cell>
          <cell r="O144">
            <v>34.5</v>
          </cell>
          <cell r="P144" t="str">
            <v>胡柔殳</v>
          </cell>
          <cell r="Q144" t="str">
            <v>文科</v>
          </cell>
        </row>
        <row r="145">
          <cell r="A145" t="str">
            <v>513422200007047020</v>
          </cell>
          <cell r="B145">
            <v>5</v>
          </cell>
          <cell r="C145" t="str">
            <v>朗基祝姆</v>
          </cell>
          <cell r="D145">
            <v>329.5</v>
          </cell>
          <cell r="E145">
            <v>99</v>
          </cell>
          <cell r="F145" t="str">
            <v>周菊明</v>
          </cell>
          <cell r="G145">
            <v>64</v>
          </cell>
          <cell r="H145" t="str">
            <v>赵云川</v>
          </cell>
          <cell r="I145">
            <v>44.5</v>
          </cell>
          <cell r="J145" t="str">
            <v>张翠莲</v>
          </cell>
          <cell r="K145">
            <v>35.5</v>
          </cell>
          <cell r="L145" t="str">
            <v>纪春权</v>
          </cell>
          <cell r="M145">
            <v>33</v>
          </cell>
          <cell r="N145" t="str">
            <v>降初里</v>
          </cell>
          <cell r="O145">
            <v>53.5</v>
          </cell>
          <cell r="P145" t="str">
            <v>邓倩</v>
          </cell>
          <cell r="Q145" t="str">
            <v>文科</v>
          </cell>
        </row>
        <row r="146">
          <cell r="A146" t="str">
            <v>513422200004064829</v>
          </cell>
          <cell r="B146">
            <v>2</v>
          </cell>
          <cell r="C146" t="str">
            <v>央宗</v>
          </cell>
          <cell r="D146">
            <v>329.5</v>
          </cell>
          <cell r="E146">
            <v>94</v>
          </cell>
          <cell r="F146" t="str">
            <v>格绒燚西</v>
          </cell>
          <cell r="G146">
            <v>49</v>
          </cell>
          <cell r="H146" t="str">
            <v>潘勇</v>
          </cell>
          <cell r="I146">
            <v>62</v>
          </cell>
          <cell r="J146" t="str">
            <v>汪睿</v>
          </cell>
          <cell r="K146">
            <v>43.5</v>
          </cell>
          <cell r="L146" t="str">
            <v>吴文艺</v>
          </cell>
          <cell r="M146">
            <v>43</v>
          </cell>
          <cell r="N146" t="str">
            <v>降初里</v>
          </cell>
          <cell r="O146">
            <v>38</v>
          </cell>
          <cell r="P146" t="str">
            <v>邓倩</v>
          </cell>
          <cell r="Q146" t="str">
            <v>文科</v>
          </cell>
        </row>
        <row r="147">
          <cell r="A147" t="str">
            <v>513422200404050012</v>
          </cell>
          <cell r="B147">
            <v>5</v>
          </cell>
          <cell r="C147" t="str">
            <v>向东</v>
          </cell>
          <cell r="D147">
            <v>329.5</v>
          </cell>
          <cell r="E147">
            <v>87</v>
          </cell>
          <cell r="F147" t="str">
            <v>周菊明</v>
          </cell>
          <cell r="G147">
            <v>34</v>
          </cell>
          <cell r="H147" t="str">
            <v>赵云川</v>
          </cell>
          <cell r="I147">
            <v>78.5</v>
          </cell>
          <cell r="J147" t="str">
            <v>张翠莲</v>
          </cell>
          <cell r="K147">
            <v>53</v>
          </cell>
          <cell r="L147" t="str">
            <v>纪春权</v>
          </cell>
          <cell r="M147">
            <v>46</v>
          </cell>
          <cell r="N147" t="str">
            <v>降初里</v>
          </cell>
          <cell r="O147">
            <v>31</v>
          </cell>
          <cell r="P147" t="str">
            <v>邓倩</v>
          </cell>
          <cell r="Q147" t="str">
            <v>文科</v>
          </cell>
        </row>
        <row r="148">
          <cell r="A148" t="str">
            <v>513422200403081319</v>
          </cell>
          <cell r="B148">
            <v>2</v>
          </cell>
          <cell r="C148" t="str">
            <v>王龙</v>
          </cell>
          <cell r="D148">
            <v>329</v>
          </cell>
          <cell r="E148">
            <v>82</v>
          </cell>
          <cell r="F148" t="str">
            <v>格绒燚西</v>
          </cell>
          <cell r="G148">
            <v>59.5</v>
          </cell>
          <cell r="H148" t="str">
            <v>潘勇</v>
          </cell>
          <cell r="I148">
            <v>36.5</v>
          </cell>
          <cell r="J148" t="str">
            <v>汪睿</v>
          </cell>
          <cell r="K148">
            <v>53</v>
          </cell>
          <cell r="L148" t="str">
            <v>吴文艺</v>
          </cell>
          <cell r="M148">
            <v>56</v>
          </cell>
          <cell r="N148" t="str">
            <v>降初里</v>
          </cell>
          <cell r="O148">
            <v>42</v>
          </cell>
          <cell r="P148" t="str">
            <v>邓倩</v>
          </cell>
          <cell r="Q148" t="str">
            <v>文科</v>
          </cell>
        </row>
        <row r="149">
          <cell r="A149" t="str">
            <v>513422200302255025</v>
          </cell>
          <cell r="B149">
            <v>5</v>
          </cell>
          <cell r="C149" t="str">
            <v>杜基拉姆</v>
          </cell>
          <cell r="D149">
            <v>329</v>
          </cell>
          <cell r="E149">
            <v>91</v>
          </cell>
          <cell r="F149" t="str">
            <v>周菊明</v>
          </cell>
          <cell r="G149">
            <v>46.5</v>
          </cell>
          <cell r="H149" t="str">
            <v>赵云川</v>
          </cell>
          <cell r="I149">
            <v>71.5</v>
          </cell>
          <cell r="J149" t="str">
            <v>张翠莲</v>
          </cell>
          <cell r="K149">
            <v>44.5</v>
          </cell>
          <cell r="L149" t="str">
            <v>纪春权</v>
          </cell>
          <cell r="M149">
            <v>36</v>
          </cell>
          <cell r="N149" t="str">
            <v>降初里</v>
          </cell>
          <cell r="O149">
            <v>39.5</v>
          </cell>
          <cell r="P149" t="str">
            <v>邓倩</v>
          </cell>
          <cell r="Q149" t="str">
            <v>文科</v>
          </cell>
        </row>
        <row r="150">
          <cell r="A150" t="str">
            <v>513422200203052126</v>
          </cell>
          <cell r="B150">
            <v>5</v>
          </cell>
          <cell r="C150" t="str">
            <v>古小兰</v>
          </cell>
          <cell r="D150">
            <v>329</v>
          </cell>
          <cell r="E150">
            <v>91.5</v>
          </cell>
          <cell r="F150" t="str">
            <v>周菊明</v>
          </cell>
          <cell r="G150">
            <v>54</v>
          </cell>
          <cell r="H150" t="str">
            <v>赵云川</v>
          </cell>
          <cell r="I150">
            <v>65.5</v>
          </cell>
          <cell r="J150" t="str">
            <v>张翠莲</v>
          </cell>
          <cell r="K150">
            <v>40</v>
          </cell>
          <cell r="L150" t="str">
            <v>纪春权</v>
          </cell>
          <cell r="M150">
            <v>42</v>
          </cell>
          <cell r="N150" t="str">
            <v>降初里</v>
          </cell>
          <cell r="O150">
            <v>36</v>
          </cell>
          <cell r="P150" t="str">
            <v>邓倩</v>
          </cell>
          <cell r="Q150" t="str">
            <v>文科</v>
          </cell>
        </row>
        <row r="151">
          <cell r="A151" t="str">
            <v>513422200202141127</v>
          </cell>
          <cell r="B151">
            <v>2</v>
          </cell>
          <cell r="C151" t="str">
            <v>马建萍</v>
          </cell>
          <cell r="D151">
            <v>329</v>
          </cell>
          <cell r="E151">
            <v>95.5</v>
          </cell>
          <cell r="F151" t="str">
            <v>格绒燚西</v>
          </cell>
          <cell r="G151">
            <v>53.5</v>
          </cell>
          <cell r="H151" t="str">
            <v>潘勇</v>
          </cell>
          <cell r="I151">
            <v>62</v>
          </cell>
          <cell r="J151" t="str">
            <v>汪睿</v>
          </cell>
          <cell r="K151">
            <v>53.5</v>
          </cell>
          <cell r="L151" t="str">
            <v>吴文艺</v>
          </cell>
          <cell r="M151">
            <v>36</v>
          </cell>
          <cell r="N151" t="str">
            <v>降初里</v>
          </cell>
          <cell r="O151">
            <v>28.5</v>
          </cell>
          <cell r="P151" t="str">
            <v>邓倩</v>
          </cell>
          <cell r="Q151" t="str">
            <v>文科</v>
          </cell>
        </row>
        <row r="152">
          <cell r="A152" t="str">
            <v>513422200105071112</v>
          </cell>
          <cell r="B152">
            <v>5</v>
          </cell>
          <cell r="C152" t="str">
            <v>吕木几</v>
          </cell>
          <cell r="D152">
            <v>328</v>
          </cell>
          <cell r="E152">
            <v>84.5</v>
          </cell>
          <cell r="F152" t="str">
            <v>周菊明</v>
          </cell>
          <cell r="G152">
            <v>71.5</v>
          </cell>
          <cell r="H152" t="str">
            <v>赵云川</v>
          </cell>
          <cell r="I152">
            <v>47.5</v>
          </cell>
          <cell r="J152" t="str">
            <v>张翠莲</v>
          </cell>
          <cell r="K152">
            <v>44.5</v>
          </cell>
          <cell r="L152" t="str">
            <v>纪春权</v>
          </cell>
          <cell r="M152">
            <v>48</v>
          </cell>
          <cell r="N152" t="str">
            <v>降初里</v>
          </cell>
          <cell r="O152">
            <v>32</v>
          </cell>
          <cell r="P152" t="str">
            <v>邓倩</v>
          </cell>
          <cell r="Q152" t="str">
            <v>文科</v>
          </cell>
        </row>
        <row r="153">
          <cell r="A153" t="str">
            <v>513422200201254824</v>
          </cell>
          <cell r="B153">
            <v>2</v>
          </cell>
          <cell r="C153" t="str">
            <v>祝玛拉初</v>
          </cell>
          <cell r="D153">
            <v>327</v>
          </cell>
          <cell r="E153">
            <v>88</v>
          </cell>
          <cell r="F153" t="str">
            <v>格绒燚西</v>
          </cell>
          <cell r="G153">
            <v>43</v>
          </cell>
          <cell r="H153" t="str">
            <v>潘勇</v>
          </cell>
          <cell r="I153">
            <v>77.5</v>
          </cell>
          <cell r="J153" t="str">
            <v>汪睿</v>
          </cell>
          <cell r="K153">
            <v>36.5</v>
          </cell>
          <cell r="L153" t="str">
            <v>吴文艺</v>
          </cell>
          <cell r="M153">
            <v>44</v>
          </cell>
          <cell r="N153" t="str">
            <v>降初里</v>
          </cell>
          <cell r="O153">
            <v>38</v>
          </cell>
          <cell r="P153" t="str">
            <v>邓倩</v>
          </cell>
          <cell r="Q153" t="str">
            <v>文科</v>
          </cell>
        </row>
        <row r="154">
          <cell r="A154" t="str">
            <v>513422200202080328</v>
          </cell>
          <cell r="B154">
            <v>3</v>
          </cell>
          <cell r="C154" t="str">
            <v>陈志英</v>
          </cell>
          <cell r="D154">
            <v>325.5</v>
          </cell>
          <cell r="E154">
            <v>88</v>
          </cell>
          <cell r="F154" t="str">
            <v>李正琪</v>
          </cell>
          <cell r="G154">
            <v>45.5</v>
          </cell>
          <cell r="H154" t="str">
            <v>马俊</v>
          </cell>
          <cell r="I154">
            <v>49.5</v>
          </cell>
          <cell r="J154" t="str">
            <v>汪睿</v>
          </cell>
          <cell r="K154">
            <v>59</v>
          </cell>
          <cell r="L154" t="str">
            <v>吴文艺</v>
          </cell>
          <cell r="M154">
            <v>45</v>
          </cell>
          <cell r="N154" t="str">
            <v>降初里</v>
          </cell>
          <cell r="O154">
            <v>38.5</v>
          </cell>
          <cell r="P154" t="str">
            <v>胡柔殳</v>
          </cell>
          <cell r="Q154" t="str">
            <v>文科</v>
          </cell>
        </row>
        <row r="155">
          <cell r="A155" t="str">
            <v>513422200003255025</v>
          </cell>
          <cell r="B155">
            <v>2</v>
          </cell>
          <cell r="C155" t="str">
            <v>降初</v>
          </cell>
          <cell r="D155">
            <v>325</v>
          </cell>
          <cell r="E155">
            <v>86</v>
          </cell>
          <cell r="F155" t="str">
            <v>格绒燚西</v>
          </cell>
          <cell r="G155">
            <v>46</v>
          </cell>
          <cell r="H155" t="str">
            <v>潘勇</v>
          </cell>
          <cell r="I155">
            <v>71.5</v>
          </cell>
          <cell r="J155" t="str">
            <v>汪睿</v>
          </cell>
          <cell r="K155">
            <v>43</v>
          </cell>
          <cell r="L155" t="str">
            <v>吴文艺</v>
          </cell>
          <cell r="M155">
            <v>37</v>
          </cell>
          <cell r="N155" t="str">
            <v>降初里</v>
          </cell>
          <cell r="O155">
            <v>41.5</v>
          </cell>
          <cell r="P155" t="str">
            <v>邓倩</v>
          </cell>
          <cell r="Q155" t="str">
            <v>文科</v>
          </cell>
        </row>
        <row r="156">
          <cell r="A156" t="str">
            <v>513422200402152728</v>
          </cell>
          <cell r="B156">
            <v>4</v>
          </cell>
          <cell r="C156" t="str">
            <v>欧梅</v>
          </cell>
          <cell r="D156">
            <v>324.5</v>
          </cell>
          <cell r="E156">
            <v>89.5</v>
          </cell>
          <cell r="F156" t="str">
            <v>周菊明</v>
          </cell>
          <cell r="G156">
            <v>67</v>
          </cell>
          <cell r="H156" t="str">
            <v>潘勇</v>
          </cell>
          <cell r="I156">
            <v>58.5</v>
          </cell>
          <cell r="J156" t="str">
            <v>张翠莲</v>
          </cell>
          <cell r="K156">
            <v>41.5</v>
          </cell>
          <cell r="L156" t="str">
            <v>马巫各</v>
          </cell>
          <cell r="M156">
            <v>35</v>
          </cell>
          <cell r="N156" t="str">
            <v>杨琴</v>
          </cell>
          <cell r="O156">
            <v>33</v>
          </cell>
          <cell r="P156" t="str">
            <v>胡柔殳</v>
          </cell>
          <cell r="Q156" t="str">
            <v>文科</v>
          </cell>
        </row>
        <row r="157">
          <cell r="A157" t="str">
            <v>513422200210212925</v>
          </cell>
          <cell r="B157">
            <v>3</v>
          </cell>
          <cell r="C157" t="str">
            <v>乔落珍莫</v>
          </cell>
          <cell r="D157">
            <v>323.5</v>
          </cell>
          <cell r="E157">
            <v>85</v>
          </cell>
          <cell r="F157" t="str">
            <v>李正琪</v>
          </cell>
          <cell r="G157">
            <v>60</v>
          </cell>
          <cell r="H157" t="str">
            <v>马俊</v>
          </cell>
          <cell r="I157">
            <v>90</v>
          </cell>
          <cell r="J157" t="str">
            <v>汪睿</v>
          </cell>
          <cell r="K157">
            <v>36</v>
          </cell>
          <cell r="L157" t="str">
            <v>吴文艺</v>
          </cell>
          <cell r="M157">
            <v>24</v>
          </cell>
          <cell r="N157" t="str">
            <v>降初里</v>
          </cell>
          <cell r="O157">
            <v>28.5</v>
          </cell>
          <cell r="P157" t="str">
            <v>胡柔殳</v>
          </cell>
          <cell r="Q157" t="str">
            <v>文科</v>
          </cell>
        </row>
        <row r="158">
          <cell r="A158" t="str">
            <v>513422199902026829</v>
          </cell>
          <cell r="B158">
            <v>3</v>
          </cell>
          <cell r="C158" t="str">
            <v>阿落</v>
          </cell>
          <cell r="D158">
            <v>323</v>
          </cell>
          <cell r="E158">
            <v>92.5</v>
          </cell>
          <cell r="F158" t="str">
            <v>李正琪</v>
          </cell>
          <cell r="G158">
            <v>43.5</v>
          </cell>
          <cell r="H158" t="str">
            <v>马俊</v>
          </cell>
          <cell r="I158">
            <v>52</v>
          </cell>
          <cell r="J158" t="str">
            <v>汪睿</v>
          </cell>
          <cell r="K158">
            <v>53</v>
          </cell>
          <cell r="L158" t="str">
            <v>吴文艺</v>
          </cell>
          <cell r="M158">
            <v>36</v>
          </cell>
          <cell r="N158" t="str">
            <v>降初里</v>
          </cell>
          <cell r="O158">
            <v>46</v>
          </cell>
          <cell r="P158" t="str">
            <v>胡柔殳</v>
          </cell>
          <cell r="Q158" t="str">
            <v>文科</v>
          </cell>
        </row>
        <row r="159">
          <cell r="A159" t="str">
            <v>513422200309256020</v>
          </cell>
          <cell r="B159">
            <v>1</v>
          </cell>
          <cell r="C159" t="str">
            <v>仁青拉姆</v>
          </cell>
          <cell r="D159">
            <v>322</v>
          </cell>
          <cell r="E159">
            <v>83</v>
          </cell>
          <cell r="F159" t="str">
            <v>格绒燚西</v>
          </cell>
          <cell r="G159">
            <v>43</v>
          </cell>
          <cell r="H159" t="str">
            <v>马俊</v>
          </cell>
          <cell r="I159">
            <v>71</v>
          </cell>
          <cell r="J159" t="str">
            <v>拉初</v>
          </cell>
          <cell r="K159">
            <v>47.5</v>
          </cell>
          <cell r="L159" t="str">
            <v>纪春权</v>
          </cell>
          <cell r="M159">
            <v>32</v>
          </cell>
          <cell r="N159" t="str">
            <v>杨琴</v>
          </cell>
          <cell r="O159">
            <v>45.5</v>
          </cell>
          <cell r="P159" t="str">
            <v>邓倩</v>
          </cell>
          <cell r="Q159" t="str">
            <v>文科</v>
          </cell>
        </row>
        <row r="160">
          <cell r="A160" t="str">
            <v>513422200504012937</v>
          </cell>
          <cell r="B160">
            <v>4</v>
          </cell>
          <cell r="C160" t="str">
            <v>王才万</v>
          </cell>
          <cell r="D160">
            <v>322</v>
          </cell>
          <cell r="E160">
            <v>96.5</v>
          </cell>
          <cell r="F160" t="str">
            <v>周菊明</v>
          </cell>
          <cell r="G160">
            <v>51.5</v>
          </cell>
          <cell r="H160" t="str">
            <v>潘勇</v>
          </cell>
          <cell r="I160">
            <v>55.5</v>
          </cell>
          <cell r="J160" t="str">
            <v>张翠莲</v>
          </cell>
          <cell r="K160">
            <v>44</v>
          </cell>
          <cell r="L160" t="str">
            <v>马巫各</v>
          </cell>
          <cell r="M160">
            <v>33</v>
          </cell>
          <cell r="N160" t="str">
            <v>杨琴</v>
          </cell>
          <cell r="O160">
            <v>41.5</v>
          </cell>
          <cell r="P160" t="str">
            <v>胡柔殳</v>
          </cell>
          <cell r="Q160" t="str">
            <v>文科</v>
          </cell>
        </row>
        <row r="161">
          <cell r="A161" t="str">
            <v>513422200205152323</v>
          </cell>
          <cell r="B161">
            <v>5</v>
          </cell>
          <cell r="C161" t="str">
            <v>降初拉姆</v>
          </cell>
          <cell r="D161">
            <v>322</v>
          </cell>
          <cell r="E161">
            <v>92.5</v>
          </cell>
          <cell r="F161" t="str">
            <v>周菊明</v>
          </cell>
          <cell r="G161">
            <v>49</v>
          </cell>
          <cell r="H161" t="str">
            <v>赵云川</v>
          </cell>
          <cell r="I161">
            <v>69</v>
          </cell>
          <cell r="J161" t="str">
            <v>张翠莲</v>
          </cell>
          <cell r="K161">
            <v>33</v>
          </cell>
          <cell r="L161" t="str">
            <v>纪春权</v>
          </cell>
          <cell r="M161">
            <v>39</v>
          </cell>
          <cell r="N161" t="str">
            <v>降初里</v>
          </cell>
          <cell r="O161">
            <v>39.5</v>
          </cell>
          <cell r="P161" t="str">
            <v>邓倩</v>
          </cell>
          <cell r="Q161" t="str">
            <v>文科</v>
          </cell>
        </row>
        <row r="162">
          <cell r="A162" t="str">
            <v>51342219991008464X</v>
          </cell>
          <cell r="B162">
            <v>4</v>
          </cell>
          <cell r="C162" t="str">
            <v>起洛</v>
          </cell>
          <cell r="D162">
            <v>322</v>
          </cell>
          <cell r="E162">
            <v>88.5</v>
          </cell>
          <cell r="F162" t="str">
            <v>周菊明</v>
          </cell>
          <cell r="G162">
            <v>27</v>
          </cell>
          <cell r="H162" t="str">
            <v>潘勇</v>
          </cell>
          <cell r="I162">
            <v>81</v>
          </cell>
          <cell r="J162" t="str">
            <v>张翠莲</v>
          </cell>
          <cell r="K162">
            <v>54</v>
          </cell>
          <cell r="L162" t="str">
            <v>马巫各</v>
          </cell>
          <cell r="M162">
            <v>37</v>
          </cell>
          <cell r="N162" t="str">
            <v>杨琴</v>
          </cell>
          <cell r="O162">
            <v>34.5</v>
          </cell>
          <cell r="P162" t="str">
            <v>胡柔殳</v>
          </cell>
          <cell r="Q162" t="str">
            <v>文科</v>
          </cell>
        </row>
        <row r="163">
          <cell r="A163" t="str">
            <v>513422200408152526</v>
          </cell>
          <cell r="B163">
            <v>3</v>
          </cell>
          <cell r="C163" t="str">
            <v>吴秋燕</v>
          </cell>
          <cell r="D163">
            <v>321.5</v>
          </cell>
          <cell r="E163">
            <v>91.5</v>
          </cell>
          <cell r="F163" t="str">
            <v>李正琪</v>
          </cell>
          <cell r="G163">
            <v>42</v>
          </cell>
          <cell r="H163" t="str">
            <v>马俊</v>
          </cell>
          <cell r="I163">
            <v>68.5</v>
          </cell>
          <cell r="J163" t="str">
            <v>汪睿</v>
          </cell>
          <cell r="K163">
            <v>32.5</v>
          </cell>
          <cell r="L163" t="str">
            <v>吴文艺</v>
          </cell>
          <cell r="M163">
            <v>43</v>
          </cell>
          <cell r="N163" t="str">
            <v>降初里</v>
          </cell>
          <cell r="O163">
            <v>44</v>
          </cell>
          <cell r="P163" t="str">
            <v>胡柔殳</v>
          </cell>
          <cell r="Q163" t="str">
            <v>文科</v>
          </cell>
        </row>
        <row r="164">
          <cell r="A164" t="str">
            <v>513423200208309206</v>
          </cell>
          <cell r="B164">
            <v>2</v>
          </cell>
          <cell r="C164" t="str">
            <v>沈建英</v>
          </cell>
          <cell r="D164">
            <v>321.5</v>
          </cell>
          <cell r="E164">
            <v>91</v>
          </cell>
          <cell r="F164" t="str">
            <v>格绒燚西</v>
          </cell>
          <cell r="G164">
            <v>46.5</v>
          </cell>
          <cell r="H164" t="str">
            <v>潘勇</v>
          </cell>
          <cell r="I164">
            <v>69.5</v>
          </cell>
          <cell r="J164" t="str">
            <v>汪睿</v>
          </cell>
          <cell r="K164">
            <v>29.5</v>
          </cell>
          <cell r="L164" t="str">
            <v>吴文艺</v>
          </cell>
          <cell r="M164">
            <v>43</v>
          </cell>
          <cell r="N164" t="str">
            <v>降初里</v>
          </cell>
          <cell r="O164">
            <v>42</v>
          </cell>
          <cell r="P164" t="str">
            <v>邓倩</v>
          </cell>
          <cell r="Q164" t="str">
            <v>文科</v>
          </cell>
        </row>
        <row r="165">
          <cell r="A165" t="str">
            <v>513422200203250923</v>
          </cell>
          <cell r="B165">
            <v>2</v>
          </cell>
          <cell r="C165" t="str">
            <v>毛秀英</v>
          </cell>
          <cell r="D165">
            <v>321</v>
          </cell>
          <cell r="E165">
            <v>84</v>
          </cell>
          <cell r="F165" t="str">
            <v>格绒燚西</v>
          </cell>
          <cell r="G165">
            <v>57.5</v>
          </cell>
          <cell r="H165" t="str">
            <v>潘勇</v>
          </cell>
          <cell r="I165">
            <v>56.5</v>
          </cell>
          <cell r="J165" t="str">
            <v>汪睿</v>
          </cell>
          <cell r="K165">
            <v>33.5</v>
          </cell>
          <cell r="L165" t="str">
            <v>吴文艺</v>
          </cell>
          <cell r="M165">
            <v>46</v>
          </cell>
          <cell r="N165" t="str">
            <v>降初里</v>
          </cell>
          <cell r="O165">
            <v>43.5</v>
          </cell>
          <cell r="P165" t="str">
            <v>邓倩</v>
          </cell>
          <cell r="Q165" t="str">
            <v>文科</v>
          </cell>
        </row>
        <row r="166">
          <cell r="A166" t="str">
            <v>513422200402040320</v>
          </cell>
          <cell r="B166">
            <v>3</v>
          </cell>
          <cell r="C166" t="str">
            <v>沈春兰</v>
          </cell>
          <cell r="D166">
            <v>321</v>
          </cell>
          <cell r="E166">
            <v>93.5</v>
          </cell>
          <cell r="F166" t="str">
            <v>李正琪</v>
          </cell>
          <cell r="G166">
            <v>42</v>
          </cell>
          <cell r="H166" t="str">
            <v>马俊</v>
          </cell>
          <cell r="I166">
            <v>73</v>
          </cell>
          <cell r="J166" t="str">
            <v>汪睿</v>
          </cell>
          <cell r="K166">
            <v>39.5</v>
          </cell>
          <cell r="L166" t="str">
            <v>吴文艺</v>
          </cell>
          <cell r="M166">
            <v>34</v>
          </cell>
          <cell r="N166" t="str">
            <v>降初里</v>
          </cell>
          <cell r="O166">
            <v>39</v>
          </cell>
          <cell r="P166" t="str">
            <v>胡柔殳</v>
          </cell>
          <cell r="Q166" t="str">
            <v>文科</v>
          </cell>
        </row>
        <row r="167">
          <cell r="A167" t="str">
            <v>51342220021027662X</v>
          </cell>
          <cell r="B167">
            <v>2</v>
          </cell>
          <cell r="C167" t="str">
            <v>周健秀</v>
          </cell>
          <cell r="D167">
            <v>320.5</v>
          </cell>
          <cell r="E167">
            <v>97.5</v>
          </cell>
          <cell r="F167" t="str">
            <v>格绒燚西</v>
          </cell>
          <cell r="G167">
            <v>35</v>
          </cell>
          <cell r="H167" t="str">
            <v>潘勇</v>
          </cell>
          <cell r="I167">
            <v>75.5</v>
          </cell>
          <cell r="J167" t="str">
            <v>汪睿</v>
          </cell>
          <cell r="K167">
            <v>31</v>
          </cell>
          <cell r="L167" t="str">
            <v>吴文艺</v>
          </cell>
          <cell r="M167">
            <v>30</v>
          </cell>
          <cell r="N167" t="str">
            <v>降初里</v>
          </cell>
          <cell r="O167">
            <v>51.5</v>
          </cell>
          <cell r="P167" t="str">
            <v>邓倩</v>
          </cell>
          <cell r="Q167" t="str">
            <v>文科</v>
          </cell>
        </row>
        <row r="168">
          <cell r="A168" t="str">
            <v>513422200101102321</v>
          </cell>
          <cell r="B168">
            <v>3</v>
          </cell>
          <cell r="C168" t="str">
            <v>仁青布池</v>
          </cell>
          <cell r="D168">
            <v>320.5</v>
          </cell>
          <cell r="E168">
            <v>94.5</v>
          </cell>
          <cell r="F168" t="str">
            <v>李正琪</v>
          </cell>
          <cell r="G168">
            <v>43.5</v>
          </cell>
          <cell r="H168" t="str">
            <v>马俊</v>
          </cell>
          <cell r="I168">
            <v>64.5</v>
          </cell>
          <cell r="J168" t="str">
            <v>汪睿</v>
          </cell>
          <cell r="K168">
            <v>54.5</v>
          </cell>
          <cell r="L168" t="str">
            <v>吴文艺</v>
          </cell>
          <cell r="M168">
            <v>42</v>
          </cell>
          <cell r="N168" t="str">
            <v>降初里</v>
          </cell>
          <cell r="O168">
            <v>21.5</v>
          </cell>
          <cell r="P168" t="str">
            <v>胡柔殳</v>
          </cell>
          <cell r="Q168" t="str">
            <v>文科</v>
          </cell>
        </row>
        <row r="169">
          <cell r="A169" t="str">
            <v>513422200105056422</v>
          </cell>
          <cell r="B169">
            <v>2</v>
          </cell>
          <cell r="C169" t="str">
            <v>启色拉姆</v>
          </cell>
          <cell r="D169">
            <v>320</v>
          </cell>
          <cell r="E169">
            <v>95.5</v>
          </cell>
          <cell r="F169" t="str">
            <v>格绒燚西</v>
          </cell>
          <cell r="G169">
            <v>47.5</v>
          </cell>
          <cell r="H169" t="str">
            <v>潘勇</v>
          </cell>
          <cell r="I169">
            <v>62.5</v>
          </cell>
          <cell r="J169" t="str">
            <v>汪睿</v>
          </cell>
          <cell r="K169">
            <v>43</v>
          </cell>
          <cell r="L169" t="str">
            <v>吴文艺</v>
          </cell>
          <cell r="M169">
            <v>36</v>
          </cell>
          <cell r="N169" t="str">
            <v>降初里</v>
          </cell>
          <cell r="O169">
            <v>35.5</v>
          </cell>
          <cell r="P169" t="str">
            <v>邓倩</v>
          </cell>
          <cell r="Q169" t="str">
            <v>文科</v>
          </cell>
        </row>
        <row r="170">
          <cell r="A170" t="str">
            <v>513422200209272912</v>
          </cell>
          <cell r="B170">
            <v>2</v>
          </cell>
          <cell r="C170" t="str">
            <v>严小建</v>
          </cell>
          <cell r="D170">
            <v>319.5</v>
          </cell>
          <cell r="E170">
            <v>87.5</v>
          </cell>
          <cell r="F170" t="str">
            <v>格绒燚西</v>
          </cell>
          <cell r="G170">
            <v>39.5</v>
          </cell>
          <cell r="H170" t="str">
            <v>潘勇</v>
          </cell>
          <cell r="I170">
            <v>61.5</v>
          </cell>
          <cell r="J170" t="str">
            <v>汪睿</v>
          </cell>
          <cell r="K170">
            <v>58</v>
          </cell>
          <cell r="L170" t="str">
            <v>吴文艺</v>
          </cell>
          <cell r="M170">
            <v>39</v>
          </cell>
          <cell r="N170" t="str">
            <v>降初里</v>
          </cell>
          <cell r="O170">
            <v>34</v>
          </cell>
          <cell r="P170" t="str">
            <v>邓倩</v>
          </cell>
          <cell r="Q170" t="str">
            <v>文科</v>
          </cell>
        </row>
        <row r="171">
          <cell r="A171" t="str">
            <v>513422200205071128</v>
          </cell>
          <cell r="B171">
            <v>5</v>
          </cell>
          <cell r="C171" t="str">
            <v>沈各各</v>
          </cell>
          <cell r="D171">
            <v>318.5</v>
          </cell>
          <cell r="E171">
            <v>85.5</v>
          </cell>
          <cell r="F171" t="str">
            <v>周菊明</v>
          </cell>
          <cell r="G171">
            <v>33</v>
          </cell>
          <cell r="H171" t="str">
            <v>赵云川</v>
          </cell>
          <cell r="I171">
            <v>83.5</v>
          </cell>
          <cell r="J171" t="str">
            <v>张翠莲</v>
          </cell>
          <cell r="K171">
            <v>48</v>
          </cell>
          <cell r="L171" t="str">
            <v>纪春权</v>
          </cell>
          <cell r="M171">
            <v>36</v>
          </cell>
          <cell r="N171" t="str">
            <v>降初里</v>
          </cell>
          <cell r="O171">
            <v>32.5</v>
          </cell>
          <cell r="P171" t="str">
            <v>邓倩</v>
          </cell>
          <cell r="Q171" t="str">
            <v>文科</v>
          </cell>
        </row>
        <row r="172">
          <cell r="A172" t="str">
            <v>513422200501064811</v>
          </cell>
          <cell r="B172">
            <v>2</v>
          </cell>
          <cell r="C172" t="str">
            <v>改绒次尔</v>
          </cell>
          <cell r="D172">
            <v>318</v>
          </cell>
          <cell r="E172">
            <v>82</v>
          </cell>
          <cell r="F172" t="str">
            <v>格绒燚西</v>
          </cell>
          <cell r="G172">
            <v>46</v>
          </cell>
          <cell r="H172" t="str">
            <v>潘勇</v>
          </cell>
          <cell r="I172">
            <v>37</v>
          </cell>
          <cell r="J172" t="str">
            <v>汪睿</v>
          </cell>
          <cell r="K172">
            <v>51</v>
          </cell>
          <cell r="L172" t="str">
            <v>吴文艺</v>
          </cell>
          <cell r="M172">
            <v>55</v>
          </cell>
          <cell r="N172" t="str">
            <v>降初里</v>
          </cell>
          <cell r="O172">
            <v>47</v>
          </cell>
          <cell r="P172" t="str">
            <v>邓倩</v>
          </cell>
          <cell r="Q172" t="str">
            <v>文科</v>
          </cell>
        </row>
        <row r="173">
          <cell r="A173" t="str">
            <v>513422199701032528</v>
          </cell>
          <cell r="B173">
            <v>4</v>
          </cell>
          <cell r="C173" t="str">
            <v>伍五呷</v>
          </cell>
          <cell r="D173">
            <v>318</v>
          </cell>
          <cell r="E173">
            <v>91.5</v>
          </cell>
          <cell r="F173" t="str">
            <v>周菊明</v>
          </cell>
          <cell r="G173">
            <v>26.5</v>
          </cell>
          <cell r="H173" t="str">
            <v>潘勇</v>
          </cell>
          <cell r="I173">
            <v>74.5</v>
          </cell>
          <cell r="J173" t="str">
            <v>张翠莲</v>
          </cell>
          <cell r="K173">
            <v>35.5</v>
          </cell>
          <cell r="L173" t="str">
            <v>马巫各</v>
          </cell>
          <cell r="M173">
            <v>44</v>
          </cell>
          <cell r="N173" t="str">
            <v>杨琴</v>
          </cell>
          <cell r="O173">
            <v>46</v>
          </cell>
          <cell r="P173" t="str">
            <v>胡柔殳</v>
          </cell>
          <cell r="Q173" t="str">
            <v>文科</v>
          </cell>
        </row>
        <row r="174">
          <cell r="A174" t="str">
            <v>513422200405031526</v>
          </cell>
          <cell r="B174">
            <v>5</v>
          </cell>
          <cell r="C174" t="str">
            <v>毛健美</v>
          </cell>
          <cell r="D174">
            <v>318</v>
          </cell>
          <cell r="E174">
            <v>89</v>
          </cell>
          <cell r="F174" t="str">
            <v>周菊明</v>
          </cell>
          <cell r="G174">
            <v>55</v>
          </cell>
          <cell r="H174" t="str">
            <v>赵云川</v>
          </cell>
          <cell r="I174">
            <v>53</v>
          </cell>
          <cell r="J174" t="str">
            <v>张翠莲</v>
          </cell>
          <cell r="K174">
            <v>40.5</v>
          </cell>
          <cell r="L174" t="str">
            <v>纪春权</v>
          </cell>
          <cell r="M174">
            <v>38</v>
          </cell>
          <cell r="N174" t="str">
            <v>降初里</v>
          </cell>
          <cell r="O174">
            <v>42.5</v>
          </cell>
          <cell r="P174" t="str">
            <v>邓倩</v>
          </cell>
          <cell r="Q174" t="str">
            <v>文科</v>
          </cell>
        </row>
        <row r="175">
          <cell r="A175" t="str">
            <v>513422200204201111</v>
          </cell>
          <cell r="B175">
            <v>5</v>
          </cell>
          <cell r="C175" t="str">
            <v>沈尔青</v>
          </cell>
          <cell r="D175">
            <v>318</v>
          </cell>
          <cell r="E175">
            <v>90</v>
          </cell>
          <cell r="F175" t="str">
            <v>周菊明</v>
          </cell>
          <cell r="G175">
            <v>32</v>
          </cell>
          <cell r="H175" t="str">
            <v>赵云川</v>
          </cell>
          <cell r="I175">
            <v>63</v>
          </cell>
          <cell r="J175" t="str">
            <v>张翠莲</v>
          </cell>
          <cell r="K175">
            <v>39.5</v>
          </cell>
          <cell r="L175" t="str">
            <v>纪春权</v>
          </cell>
          <cell r="M175">
            <v>61</v>
          </cell>
          <cell r="N175" t="str">
            <v>降初里</v>
          </cell>
          <cell r="O175">
            <v>32.5</v>
          </cell>
          <cell r="P175" t="str">
            <v>邓倩</v>
          </cell>
          <cell r="Q175" t="str">
            <v>文科</v>
          </cell>
        </row>
        <row r="176">
          <cell r="A176" t="str">
            <v>513422200202204829</v>
          </cell>
          <cell r="B176">
            <v>5</v>
          </cell>
          <cell r="C176" t="str">
            <v>央青</v>
          </cell>
          <cell r="D176">
            <v>318</v>
          </cell>
          <cell r="E176">
            <v>88</v>
          </cell>
          <cell r="F176" t="str">
            <v>周菊明</v>
          </cell>
          <cell r="G176">
            <v>60</v>
          </cell>
          <cell r="H176" t="str">
            <v>赵云川</v>
          </cell>
          <cell r="I176">
            <v>76.5</v>
          </cell>
          <cell r="J176" t="str">
            <v>张翠莲</v>
          </cell>
          <cell r="K176">
            <v>29</v>
          </cell>
          <cell r="L176" t="str">
            <v>纪春权</v>
          </cell>
          <cell r="M176">
            <v>38</v>
          </cell>
          <cell r="N176" t="str">
            <v>降初里</v>
          </cell>
          <cell r="O176">
            <v>26.5</v>
          </cell>
          <cell r="P176" t="str">
            <v>邓倩</v>
          </cell>
          <cell r="Q176" t="str">
            <v>文科</v>
          </cell>
        </row>
        <row r="177">
          <cell r="A177" t="str">
            <v>513422200212150721</v>
          </cell>
          <cell r="B177">
            <v>5</v>
          </cell>
          <cell r="C177" t="str">
            <v>何友色嫫</v>
          </cell>
          <cell r="D177">
            <v>317.5</v>
          </cell>
          <cell r="E177">
            <v>96</v>
          </cell>
          <cell r="F177" t="str">
            <v>周菊明</v>
          </cell>
          <cell r="G177">
            <v>25</v>
          </cell>
          <cell r="H177" t="str">
            <v>赵云川</v>
          </cell>
          <cell r="I177">
            <v>58</v>
          </cell>
          <cell r="J177" t="str">
            <v>张翠莲</v>
          </cell>
          <cell r="K177">
            <v>39.5</v>
          </cell>
          <cell r="L177" t="str">
            <v>纪春权</v>
          </cell>
          <cell r="M177">
            <v>44</v>
          </cell>
          <cell r="N177" t="str">
            <v>降初里</v>
          </cell>
          <cell r="O177">
            <v>55</v>
          </cell>
          <cell r="P177" t="str">
            <v>邓倩</v>
          </cell>
          <cell r="Q177" t="str">
            <v>文科</v>
          </cell>
        </row>
        <row r="178">
          <cell r="A178" t="str">
            <v>51342220030303171X</v>
          </cell>
          <cell r="B178">
            <v>5</v>
          </cell>
          <cell r="C178" t="str">
            <v>沈志华</v>
          </cell>
          <cell r="D178">
            <v>317.5</v>
          </cell>
          <cell r="E178">
            <v>92.5</v>
          </cell>
          <cell r="F178" t="str">
            <v>周菊明</v>
          </cell>
          <cell r="G178">
            <v>37.5</v>
          </cell>
          <cell r="H178" t="str">
            <v>赵云川</v>
          </cell>
          <cell r="I178">
            <v>63</v>
          </cell>
          <cell r="J178" t="str">
            <v>张翠莲</v>
          </cell>
          <cell r="K178">
            <v>53</v>
          </cell>
          <cell r="L178" t="str">
            <v>纪春权</v>
          </cell>
          <cell r="M178">
            <v>36</v>
          </cell>
          <cell r="N178" t="str">
            <v>降初里</v>
          </cell>
          <cell r="O178">
            <v>35.5</v>
          </cell>
          <cell r="P178" t="str">
            <v>邓倩</v>
          </cell>
          <cell r="Q178" t="str">
            <v>文科</v>
          </cell>
        </row>
        <row r="179">
          <cell r="A179" t="str">
            <v>513422200201180028</v>
          </cell>
          <cell r="B179">
            <v>5</v>
          </cell>
          <cell r="C179" t="str">
            <v>宋清梅</v>
          </cell>
          <cell r="D179">
            <v>317</v>
          </cell>
          <cell r="E179">
            <v>94.5</v>
          </cell>
          <cell r="F179" t="str">
            <v>周菊明</v>
          </cell>
          <cell r="G179">
            <v>55</v>
          </cell>
          <cell r="H179" t="str">
            <v>赵云川</v>
          </cell>
          <cell r="I179">
            <v>69.5</v>
          </cell>
          <cell r="J179" t="str">
            <v>张翠莲</v>
          </cell>
          <cell r="K179">
            <v>33.5</v>
          </cell>
          <cell r="L179" t="str">
            <v>纪春权</v>
          </cell>
          <cell r="M179">
            <v>28</v>
          </cell>
          <cell r="N179" t="str">
            <v>降初里</v>
          </cell>
          <cell r="O179">
            <v>36.5</v>
          </cell>
          <cell r="P179" t="str">
            <v>邓倩</v>
          </cell>
          <cell r="Q179" t="str">
            <v>文科</v>
          </cell>
        </row>
        <row r="180">
          <cell r="A180" t="str">
            <v>513422200311104018</v>
          </cell>
          <cell r="B180">
            <v>2</v>
          </cell>
          <cell r="C180" t="str">
            <v>次尔苏朗</v>
          </cell>
          <cell r="D180">
            <v>316</v>
          </cell>
          <cell r="E180">
            <v>90</v>
          </cell>
          <cell r="F180" t="str">
            <v>格绒燚西</v>
          </cell>
          <cell r="G180">
            <v>44</v>
          </cell>
          <cell r="H180" t="str">
            <v>潘勇</v>
          </cell>
          <cell r="I180">
            <v>49</v>
          </cell>
          <cell r="J180" t="str">
            <v>汪睿</v>
          </cell>
          <cell r="K180">
            <v>45.5</v>
          </cell>
          <cell r="L180" t="str">
            <v>吴文艺</v>
          </cell>
          <cell r="M180">
            <v>43</v>
          </cell>
          <cell r="N180" t="str">
            <v>降初里</v>
          </cell>
          <cell r="O180">
            <v>44.5</v>
          </cell>
          <cell r="P180" t="str">
            <v>邓倩</v>
          </cell>
          <cell r="Q180" t="str">
            <v>文科</v>
          </cell>
        </row>
        <row r="181">
          <cell r="A181" t="str">
            <v>513422200005040925</v>
          </cell>
          <cell r="B181">
            <v>4</v>
          </cell>
          <cell r="C181" t="str">
            <v>马小英</v>
          </cell>
          <cell r="D181">
            <v>316</v>
          </cell>
          <cell r="E181">
            <v>89.5</v>
          </cell>
          <cell r="F181" t="str">
            <v>周菊明</v>
          </cell>
          <cell r="G181">
            <v>58.5</v>
          </cell>
          <cell r="H181" t="str">
            <v>潘勇</v>
          </cell>
          <cell r="I181">
            <v>66</v>
          </cell>
          <cell r="J181" t="str">
            <v>张翠莲</v>
          </cell>
          <cell r="K181">
            <v>35.5</v>
          </cell>
          <cell r="L181" t="str">
            <v>马巫各</v>
          </cell>
          <cell r="M181">
            <v>33</v>
          </cell>
          <cell r="N181" t="str">
            <v>杨琴</v>
          </cell>
          <cell r="O181">
            <v>33.5</v>
          </cell>
          <cell r="P181" t="str">
            <v>胡柔殳</v>
          </cell>
          <cell r="Q181" t="str">
            <v>文科</v>
          </cell>
        </row>
        <row r="182">
          <cell r="A182" t="str">
            <v>513422200506042718</v>
          </cell>
          <cell r="B182">
            <v>4</v>
          </cell>
          <cell r="C182" t="str">
            <v>沈小强</v>
          </cell>
          <cell r="D182">
            <v>315</v>
          </cell>
          <cell r="E182">
            <v>91.5</v>
          </cell>
          <cell r="F182" t="str">
            <v>周菊明</v>
          </cell>
          <cell r="G182">
            <v>61.5</v>
          </cell>
          <cell r="H182" t="str">
            <v>潘勇</v>
          </cell>
          <cell r="I182">
            <v>33.5</v>
          </cell>
          <cell r="J182" t="str">
            <v>张翠莲</v>
          </cell>
          <cell r="K182">
            <v>41</v>
          </cell>
          <cell r="L182" t="str">
            <v>马巫各</v>
          </cell>
          <cell r="M182">
            <v>46</v>
          </cell>
          <cell r="N182" t="str">
            <v>杨琴</v>
          </cell>
          <cell r="O182">
            <v>41.5</v>
          </cell>
          <cell r="P182" t="str">
            <v>胡柔殳</v>
          </cell>
          <cell r="Q182" t="str">
            <v>文科</v>
          </cell>
        </row>
        <row r="183">
          <cell r="A183" t="str">
            <v>513401200303090224</v>
          </cell>
          <cell r="B183">
            <v>5</v>
          </cell>
          <cell r="C183" t="str">
            <v>杨秀云</v>
          </cell>
          <cell r="D183">
            <v>315</v>
          </cell>
          <cell r="E183">
            <v>85.5</v>
          </cell>
          <cell r="F183" t="str">
            <v>周菊明</v>
          </cell>
          <cell r="G183">
            <v>44</v>
          </cell>
          <cell r="H183" t="str">
            <v>赵云川</v>
          </cell>
          <cell r="I183">
            <v>45.5</v>
          </cell>
          <cell r="J183" t="str">
            <v>张翠莲</v>
          </cell>
          <cell r="K183">
            <v>50</v>
          </cell>
          <cell r="L183" t="str">
            <v>纪春权</v>
          </cell>
          <cell r="M183">
            <v>54</v>
          </cell>
          <cell r="N183" t="str">
            <v>降初里</v>
          </cell>
          <cell r="O183">
            <v>36</v>
          </cell>
          <cell r="P183" t="str">
            <v>邓倩</v>
          </cell>
          <cell r="Q183" t="str">
            <v>文科</v>
          </cell>
        </row>
        <row r="184">
          <cell r="A184" t="str">
            <v>513422200302272124</v>
          </cell>
          <cell r="B184">
            <v>3</v>
          </cell>
          <cell r="C184" t="str">
            <v>罗兴珍</v>
          </cell>
          <cell r="D184">
            <v>314.5</v>
          </cell>
          <cell r="E184">
            <v>93</v>
          </cell>
          <cell r="F184" t="str">
            <v>李正琪</v>
          </cell>
          <cell r="G184">
            <v>34</v>
          </cell>
          <cell r="H184" t="str">
            <v>马俊</v>
          </cell>
          <cell r="I184">
            <v>54</v>
          </cell>
          <cell r="J184" t="str">
            <v>汪睿</v>
          </cell>
          <cell r="K184">
            <v>44</v>
          </cell>
          <cell r="L184" t="str">
            <v>吴文艺</v>
          </cell>
          <cell r="M184">
            <v>33</v>
          </cell>
          <cell r="N184" t="str">
            <v>降初里</v>
          </cell>
          <cell r="O184">
            <v>56.5</v>
          </cell>
          <cell r="P184" t="str">
            <v>胡柔殳</v>
          </cell>
          <cell r="Q184" t="str">
            <v>文科</v>
          </cell>
        </row>
        <row r="185">
          <cell r="A185" t="str">
            <v>513422200206223832</v>
          </cell>
          <cell r="B185">
            <v>4</v>
          </cell>
          <cell r="C185" t="str">
            <v>尼玛扎西</v>
          </cell>
          <cell r="D185">
            <v>314.5</v>
          </cell>
          <cell r="E185">
            <v>81.5</v>
          </cell>
          <cell r="F185" t="str">
            <v>周菊明</v>
          </cell>
          <cell r="G185">
            <v>66.5</v>
          </cell>
          <cell r="H185" t="str">
            <v>潘勇</v>
          </cell>
          <cell r="I185">
            <v>60.5</v>
          </cell>
          <cell r="J185" t="str">
            <v>张翠莲</v>
          </cell>
          <cell r="K185">
            <v>34.5</v>
          </cell>
          <cell r="L185" t="str">
            <v>马巫各</v>
          </cell>
          <cell r="M185">
            <v>34</v>
          </cell>
          <cell r="N185" t="str">
            <v>杨琴</v>
          </cell>
          <cell r="O185">
            <v>37.5</v>
          </cell>
          <cell r="P185" t="str">
            <v>胡柔殳</v>
          </cell>
          <cell r="Q185" t="str">
            <v>文科</v>
          </cell>
        </row>
        <row r="186">
          <cell r="A186" t="str">
            <v>513422200204227020</v>
          </cell>
          <cell r="B186">
            <v>3</v>
          </cell>
          <cell r="C186" t="str">
            <v>次仁其珍</v>
          </cell>
          <cell r="D186">
            <v>314.5</v>
          </cell>
          <cell r="E186">
            <v>96</v>
          </cell>
          <cell r="F186" t="str">
            <v>李正琪</v>
          </cell>
          <cell r="G186">
            <v>43</v>
          </cell>
          <cell r="H186" t="str">
            <v>马俊</v>
          </cell>
          <cell r="I186">
            <v>52</v>
          </cell>
          <cell r="J186" t="str">
            <v>汪睿</v>
          </cell>
          <cell r="K186">
            <v>44.5</v>
          </cell>
          <cell r="L186" t="str">
            <v>吴文艺</v>
          </cell>
          <cell r="M186">
            <v>43</v>
          </cell>
          <cell r="N186" t="str">
            <v>降初里</v>
          </cell>
          <cell r="O186">
            <v>36</v>
          </cell>
          <cell r="P186" t="str">
            <v>胡柔殳</v>
          </cell>
          <cell r="Q186" t="str">
            <v>文科</v>
          </cell>
        </row>
        <row r="187">
          <cell r="A187" t="str">
            <v>513422200103201120</v>
          </cell>
          <cell r="B187">
            <v>3</v>
          </cell>
          <cell r="C187" t="str">
            <v>乔阿甲</v>
          </cell>
          <cell r="D187">
            <v>313.5</v>
          </cell>
          <cell r="E187">
            <v>95.5</v>
          </cell>
          <cell r="F187" t="str">
            <v>李正琪</v>
          </cell>
          <cell r="G187">
            <v>32</v>
          </cell>
          <cell r="H187" t="str">
            <v>马俊</v>
          </cell>
          <cell r="I187">
            <v>49.5</v>
          </cell>
          <cell r="J187" t="str">
            <v>汪睿</v>
          </cell>
          <cell r="K187">
            <v>49</v>
          </cell>
          <cell r="L187" t="str">
            <v>吴文艺</v>
          </cell>
          <cell r="M187">
            <v>42</v>
          </cell>
          <cell r="N187" t="str">
            <v>降初里</v>
          </cell>
          <cell r="O187">
            <v>45.5</v>
          </cell>
          <cell r="P187" t="str">
            <v>胡柔殳</v>
          </cell>
          <cell r="Q187" t="str">
            <v>文科</v>
          </cell>
        </row>
        <row r="188">
          <cell r="A188" t="str">
            <v>513422200401120943</v>
          </cell>
          <cell r="B188">
            <v>5</v>
          </cell>
          <cell r="C188" t="str">
            <v>沈志英</v>
          </cell>
          <cell r="D188">
            <v>313.5</v>
          </cell>
          <cell r="E188">
            <v>93.5</v>
          </cell>
          <cell r="F188" t="str">
            <v>周菊明</v>
          </cell>
          <cell r="G188">
            <v>43</v>
          </cell>
          <cell r="H188" t="str">
            <v>赵云川</v>
          </cell>
          <cell r="I188">
            <v>68.5</v>
          </cell>
          <cell r="J188" t="str">
            <v>张翠莲</v>
          </cell>
          <cell r="K188">
            <v>23</v>
          </cell>
          <cell r="L188" t="str">
            <v>纪春权</v>
          </cell>
          <cell r="M188">
            <v>41</v>
          </cell>
          <cell r="N188" t="str">
            <v>降初里</v>
          </cell>
          <cell r="O188">
            <v>44.5</v>
          </cell>
          <cell r="P188" t="str">
            <v>邓倩</v>
          </cell>
          <cell r="Q188" t="str">
            <v>文科</v>
          </cell>
        </row>
        <row r="189">
          <cell r="A189" t="str">
            <v>513422200311276629</v>
          </cell>
          <cell r="B189">
            <v>1</v>
          </cell>
          <cell r="C189" t="str">
            <v>曾雅琪</v>
          </cell>
          <cell r="D189">
            <v>312.5</v>
          </cell>
          <cell r="E189">
            <v>81</v>
          </cell>
          <cell r="F189" t="str">
            <v>格绒燚西</v>
          </cell>
          <cell r="G189">
            <v>36.5</v>
          </cell>
          <cell r="H189" t="str">
            <v>马俊</v>
          </cell>
          <cell r="I189">
            <v>82.5</v>
          </cell>
          <cell r="J189" t="str">
            <v>拉初</v>
          </cell>
          <cell r="K189">
            <v>39</v>
          </cell>
          <cell r="L189" t="str">
            <v>纪春权</v>
          </cell>
          <cell r="M189">
            <v>44</v>
          </cell>
          <cell r="N189" t="str">
            <v>杨琴</v>
          </cell>
          <cell r="O189">
            <v>29.5</v>
          </cell>
          <cell r="P189" t="str">
            <v>邓倩</v>
          </cell>
          <cell r="Q189" t="str">
            <v>文科</v>
          </cell>
        </row>
        <row r="190">
          <cell r="A190" t="str">
            <v>513422200311210021</v>
          </cell>
          <cell r="B190">
            <v>5</v>
          </cell>
          <cell r="C190" t="str">
            <v>邓逸馨</v>
          </cell>
          <cell r="D190">
            <v>311</v>
          </cell>
          <cell r="E190">
            <v>92.5</v>
          </cell>
          <cell r="F190" t="str">
            <v>周菊明</v>
          </cell>
          <cell r="G190">
            <v>29.5</v>
          </cell>
          <cell r="H190" t="str">
            <v>赵云川</v>
          </cell>
          <cell r="I190">
            <v>56</v>
          </cell>
          <cell r="J190" t="str">
            <v>张翠莲</v>
          </cell>
          <cell r="K190">
            <v>50.5</v>
          </cell>
          <cell r="L190" t="str">
            <v>纪春权</v>
          </cell>
          <cell r="M190">
            <v>34</v>
          </cell>
          <cell r="N190" t="str">
            <v>降初里</v>
          </cell>
          <cell r="O190">
            <v>48.5</v>
          </cell>
          <cell r="P190" t="str">
            <v>邓倩</v>
          </cell>
          <cell r="Q190" t="str">
            <v>文科</v>
          </cell>
        </row>
        <row r="191">
          <cell r="A191" t="str">
            <v>513422200306104013</v>
          </cell>
          <cell r="B191">
            <v>5</v>
          </cell>
          <cell r="C191" t="str">
            <v>次尔偏初</v>
          </cell>
          <cell r="D191">
            <v>311</v>
          </cell>
          <cell r="E191">
            <v>82.5</v>
          </cell>
          <cell r="F191" t="str">
            <v>周菊明</v>
          </cell>
          <cell r="G191">
            <v>45.5</v>
          </cell>
          <cell r="H191" t="str">
            <v>赵云川</v>
          </cell>
          <cell r="I191">
            <v>27.5</v>
          </cell>
          <cell r="J191" t="str">
            <v>张翠莲</v>
          </cell>
          <cell r="K191">
            <v>52</v>
          </cell>
          <cell r="L191" t="str">
            <v>纪春权</v>
          </cell>
          <cell r="M191">
            <v>60</v>
          </cell>
          <cell r="N191" t="str">
            <v>降初里</v>
          </cell>
          <cell r="O191">
            <v>43.5</v>
          </cell>
          <cell r="P191" t="str">
            <v>邓倩</v>
          </cell>
          <cell r="Q191" t="str">
            <v>文科</v>
          </cell>
        </row>
        <row r="192">
          <cell r="A192" t="str">
            <v>513422200407300929</v>
          </cell>
          <cell r="B192">
            <v>3</v>
          </cell>
          <cell r="C192" t="str">
            <v>南卡布尺</v>
          </cell>
          <cell r="D192">
            <v>310.5</v>
          </cell>
          <cell r="E192">
            <v>83</v>
          </cell>
          <cell r="F192" t="str">
            <v>李正琪</v>
          </cell>
          <cell r="G192">
            <v>49.5</v>
          </cell>
          <cell r="H192" t="str">
            <v>马俊</v>
          </cell>
          <cell r="I192">
            <v>52.5</v>
          </cell>
          <cell r="J192" t="str">
            <v>汪睿</v>
          </cell>
          <cell r="K192">
            <v>47.5</v>
          </cell>
          <cell r="L192" t="str">
            <v>吴文艺</v>
          </cell>
          <cell r="M192">
            <v>37</v>
          </cell>
          <cell r="N192" t="str">
            <v>降初里</v>
          </cell>
          <cell r="O192">
            <v>41</v>
          </cell>
          <cell r="P192" t="str">
            <v>胡柔殳</v>
          </cell>
          <cell r="Q192" t="str">
            <v>文科</v>
          </cell>
        </row>
        <row r="193">
          <cell r="A193" t="str">
            <v>513422200407132128</v>
          </cell>
          <cell r="B193">
            <v>5</v>
          </cell>
          <cell r="C193" t="str">
            <v>李云珍</v>
          </cell>
          <cell r="D193">
            <v>309.5</v>
          </cell>
          <cell r="E193">
            <v>92</v>
          </cell>
          <cell r="F193" t="str">
            <v>周菊明</v>
          </cell>
          <cell r="G193">
            <v>62.5</v>
          </cell>
          <cell r="H193" t="str">
            <v>赵云川</v>
          </cell>
          <cell r="I193">
            <v>52.5</v>
          </cell>
          <cell r="J193" t="str">
            <v>张翠莲</v>
          </cell>
          <cell r="K193">
            <v>39</v>
          </cell>
          <cell r="L193" t="str">
            <v>纪春权</v>
          </cell>
          <cell r="M193">
            <v>40</v>
          </cell>
          <cell r="N193" t="str">
            <v>降初里</v>
          </cell>
          <cell r="O193">
            <v>23.5</v>
          </cell>
          <cell r="P193" t="str">
            <v>邓倩</v>
          </cell>
          <cell r="Q193" t="str">
            <v>文科</v>
          </cell>
        </row>
        <row r="194">
          <cell r="A194" t="str">
            <v>513422200203156822</v>
          </cell>
          <cell r="B194">
            <v>3</v>
          </cell>
          <cell r="C194" t="str">
            <v>沈小琼</v>
          </cell>
          <cell r="D194">
            <v>309</v>
          </cell>
          <cell r="E194">
            <v>71</v>
          </cell>
          <cell r="F194" t="str">
            <v>李正琪</v>
          </cell>
          <cell r="G194">
            <v>57.5</v>
          </cell>
          <cell r="H194" t="str">
            <v>马俊</v>
          </cell>
          <cell r="I194">
            <v>64</v>
          </cell>
          <cell r="J194" t="str">
            <v>汪睿</v>
          </cell>
          <cell r="K194">
            <v>54</v>
          </cell>
          <cell r="L194" t="str">
            <v>吴文艺</v>
          </cell>
          <cell r="M194">
            <v>35</v>
          </cell>
          <cell r="N194" t="str">
            <v>降初里</v>
          </cell>
          <cell r="O194">
            <v>27.5</v>
          </cell>
          <cell r="P194" t="str">
            <v>胡柔殳</v>
          </cell>
          <cell r="Q194" t="str">
            <v>文科</v>
          </cell>
        </row>
        <row r="195">
          <cell r="A195" t="str">
            <v>51342220010811291X</v>
          </cell>
          <cell r="B195">
            <v>3</v>
          </cell>
          <cell r="C195" t="str">
            <v>毛小华</v>
          </cell>
          <cell r="D195">
            <v>308.5</v>
          </cell>
          <cell r="E195">
            <v>84.5</v>
          </cell>
          <cell r="F195" t="str">
            <v>李正琪</v>
          </cell>
          <cell r="G195">
            <v>37</v>
          </cell>
          <cell r="H195" t="str">
            <v>马俊</v>
          </cell>
          <cell r="I195">
            <v>56</v>
          </cell>
          <cell r="J195" t="str">
            <v>汪睿</v>
          </cell>
          <cell r="K195">
            <v>55</v>
          </cell>
          <cell r="L195" t="str">
            <v>吴文艺</v>
          </cell>
          <cell r="M195">
            <v>46</v>
          </cell>
          <cell r="N195" t="str">
            <v>降初里</v>
          </cell>
          <cell r="O195">
            <v>30</v>
          </cell>
          <cell r="P195" t="str">
            <v>胡柔殳</v>
          </cell>
          <cell r="Q195" t="str">
            <v>文科</v>
          </cell>
        </row>
        <row r="196">
          <cell r="A196" t="str">
            <v>513422200201126814</v>
          </cell>
          <cell r="B196">
            <v>5</v>
          </cell>
          <cell r="C196" t="str">
            <v>沈日哈</v>
          </cell>
          <cell r="D196">
            <v>308</v>
          </cell>
          <cell r="E196">
            <v>85</v>
          </cell>
          <cell r="F196" t="str">
            <v>周菊明</v>
          </cell>
          <cell r="G196">
            <v>53</v>
          </cell>
          <cell r="H196" t="str">
            <v>赵云川</v>
          </cell>
          <cell r="I196">
            <v>52</v>
          </cell>
          <cell r="J196" t="str">
            <v>张翠莲</v>
          </cell>
          <cell r="K196">
            <v>37.5</v>
          </cell>
          <cell r="L196" t="str">
            <v>纪春权</v>
          </cell>
          <cell r="M196">
            <v>37</v>
          </cell>
          <cell r="N196" t="str">
            <v>降初里</v>
          </cell>
          <cell r="O196">
            <v>43.5</v>
          </cell>
          <cell r="P196" t="str">
            <v>邓倩</v>
          </cell>
          <cell r="Q196" t="str">
            <v>文科</v>
          </cell>
        </row>
        <row r="197">
          <cell r="A197" t="str">
            <v>513422200407180023</v>
          </cell>
          <cell r="B197">
            <v>2</v>
          </cell>
          <cell r="C197" t="str">
            <v>鲁妍</v>
          </cell>
          <cell r="D197">
            <v>308</v>
          </cell>
          <cell r="E197">
            <v>88</v>
          </cell>
          <cell r="F197" t="str">
            <v>格绒燚西</v>
          </cell>
          <cell r="G197">
            <v>43</v>
          </cell>
          <cell r="H197" t="str">
            <v>潘勇</v>
          </cell>
          <cell r="I197">
            <v>65</v>
          </cell>
          <cell r="J197" t="str">
            <v>汪睿</v>
          </cell>
          <cell r="K197">
            <v>38.5</v>
          </cell>
          <cell r="L197" t="str">
            <v>吴文艺</v>
          </cell>
          <cell r="M197">
            <v>37</v>
          </cell>
          <cell r="N197" t="str">
            <v>降初里</v>
          </cell>
          <cell r="O197">
            <v>36.5</v>
          </cell>
          <cell r="P197" t="str">
            <v>邓倩</v>
          </cell>
          <cell r="Q197" t="str">
            <v>文科</v>
          </cell>
        </row>
        <row r="198">
          <cell r="A198" t="str">
            <v>513422200201052763</v>
          </cell>
          <cell r="B198">
            <v>5</v>
          </cell>
          <cell r="C198" t="str">
            <v>沈英英</v>
          </cell>
          <cell r="D198">
            <v>308</v>
          </cell>
          <cell r="E198">
            <v>91</v>
          </cell>
          <cell r="F198" t="str">
            <v>周菊明</v>
          </cell>
          <cell r="G198">
            <v>49</v>
          </cell>
          <cell r="H198" t="str">
            <v>赵云川</v>
          </cell>
          <cell r="I198">
            <v>62.5</v>
          </cell>
          <cell r="J198" t="str">
            <v>张翠莲</v>
          </cell>
          <cell r="K198">
            <v>37.5</v>
          </cell>
          <cell r="L198" t="str">
            <v>纪春权</v>
          </cell>
          <cell r="M198">
            <v>35</v>
          </cell>
          <cell r="N198" t="str">
            <v>降初里</v>
          </cell>
          <cell r="O198">
            <v>33</v>
          </cell>
          <cell r="P198" t="str">
            <v>邓倩</v>
          </cell>
          <cell r="Q198" t="str">
            <v>文科</v>
          </cell>
        </row>
        <row r="199">
          <cell r="A199" t="str">
            <v>513422200109102115</v>
          </cell>
          <cell r="B199">
            <v>3</v>
          </cell>
          <cell r="C199" t="str">
            <v>马伍达</v>
          </cell>
          <cell r="D199">
            <v>308</v>
          </cell>
          <cell r="E199">
            <v>81</v>
          </cell>
          <cell r="F199" t="str">
            <v>李正琪</v>
          </cell>
          <cell r="G199">
            <v>62</v>
          </cell>
          <cell r="H199" t="str">
            <v>马俊</v>
          </cell>
          <cell r="I199">
            <v>73.5</v>
          </cell>
          <cell r="J199" t="str">
            <v>汪睿</v>
          </cell>
          <cell r="K199">
            <v>29.5</v>
          </cell>
          <cell r="L199" t="str">
            <v>吴文艺</v>
          </cell>
          <cell r="M199">
            <v>30</v>
          </cell>
          <cell r="N199" t="str">
            <v>降初里</v>
          </cell>
          <cell r="O199">
            <v>32</v>
          </cell>
          <cell r="P199" t="str">
            <v>胡柔殳</v>
          </cell>
          <cell r="Q199" t="str">
            <v>文科</v>
          </cell>
        </row>
        <row r="200">
          <cell r="A200" t="str">
            <v>513422200211162528</v>
          </cell>
          <cell r="B200">
            <v>5</v>
          </cell>
          <cell r="C200" t="str">
            <v>范永妤</v>
          </cell>
          <cell r="D200">
            <v>307.5</v>
          </cell>
          <cell r="E200">
            <v>101.5</v>
          </cell>
          <cell r="F200" t="str">
            <v>周菊明</v>
          </cell>
          <cell r="G200">
            <v>38</v>
          </cell>
          <cell r="H200" t="str">
            <v>赵云川</v>
          </cell>
          <cell r="I200">
            <v>49.5</v>
          </cell>
          <cell r="J200" t="str">
            <v>张翠莲</v>
          </cell>
          <cell r="K200">
            <v>39</v>
          </cell>
          <cell r="L200" t="str">
            <v>纪春权</v>
          </cell>
          <cell r="M200">
            <v>30</v>
          </cell>
          <cell r="N200" t="str">
            <v>降初里</v>
          </cell>
          <cell r="O200">
            <v>49.5</v>
          </cell>
          <cell r="P200" t="str">
            <v>邓倩</v>
          </cell>
          <cell r="Q200" t="str">
            <v>文科</v>
          </cell>
        </row>
        <row r="201">
          <cell r="A201" t="str">
            <v>513422200311163827</v>
          </cell>
          <cell r="B201">
            <v>2</v>
          </cell>
          <cell r="C201" t="str">
            <v>姚德凤</v>
          </cell>
          <cell r="D201">
            <v>306</v>
          </cell>
          <cell r="E201">
            <v>95</v>
          </cell>
          <cell r="F201" t="str">
            <v>格绒燚西</v>
          </cell>
          <cell r="G201">
            <v>39</v>
          </cell>
          <cell r="H201" t="str">
            <v>潘勇</v>
          </cell>
          <cell r="I201">
            <v>53</v>
          </cell>
          <cell r="J201" t="str">
            <v>汪睿</v>
          </cell>
          <cell r="K201">
            <v>28.5</v>
          </cell>
          <cell r="L201" t="str">
            <v>吴文艺</v>
          </cell>
          <cell r="M201">
            <v>43</v>
          </cell>
          <cell r="N201" t="str">
            <v>降初里</v>
          </cell>
          <cell r="O201">
            <v>47.5</v>
          </cell>
          <cell r="P201" t="str">
            <v>邓倩</v>
          </cell>
          <cell r="Q201" t="str">
            <v>文科</v>
          </cell>
        </row>
        <row r="202">
          <cell r="A202" t="str">
            <v>513422200001111116</v>
          </cell>
          <cell r="B202">
            <v>3</v>
          </cell>
          <cell r="C202" t="str">
            <v>乔木呷</v>
          </cell>
          <cell r="D202">
            <v>305.5</v>
          </cell>
          <cell r="E202">
            <v>91</v>
          </cell>
          <cell r="F202" t="str">
            <v>李正琪</v>
          </cell>
          <cell r="G202">
            <v>61</v>
          </cell>
          <cell r="H202" t="str">
            <v>马俊</v>
          </cell>
          <cell r="I202">
            <v>71.5</v>
          </cell>
          <cell r="J202" t="str">
            <v>汪睿</v>
          </cell>
          <cell r="K202">
            <v>27</v>
          </cell>
          <cell r="L202" t="str">
            <v>吴文艺</v>
          </cell>
          <cell r="M202">
            <v>37</v>
          </cell>
          <cell r="N202" t="str">
            <v>降初里</v>
          </cell>
          <cell r="O202">
            <v>18</v>
          </cell>
          <cell r="P202" t="str">
            <v>胡柔殳</v>
          </cell>
          <cell r="Q202" t="str">
            <v>文科</v>
          </cell>
        </row>
        <row r="203">
          <cell r="A203" t="str">
            <v>513422200306270011</v>
          </cell>
          <cell r="B203">
            <v>3</v>
          </cell>
          <cell r="C203" t="str">
            <v>王正林</v>
          </cell>
          <cell r="D203">
            <v>305</v>
          </cell>
          <cell r="E203">
            <v>96.5</v>
          </cell>
          <cell r="F203" t="str">
            <v>李正琪</v>
          </cell>
          <cell r="G203">
            <v>55.5</v>
          </cell>
          <cell r="H203" t="str">
            <v>马俊</v>
          </cell>
          <cell r="I203">
            <v>57</v>
          </cell>
          <cell r="J203" t="str">
            <v>汪睿</v>
          </cell>
          <cell r="K203">
            <v>34</v>
          </cell>
          <cell r="L203" t="str">
            <v>吴文艺</v>
          </cell>
          <cell r="M203">
            <v>42</v>
          </cell>
          <cell r="N203" t="str">
            <v>降初里</v>
          </cell>
          <cell r="O203">
            <v>20</v>
          </cell>
          <cell r="P203" t="str">
            <v>胡柔殳</v>
          </cell>
          <cell r="Q203" t="str">
            <v>文科</v>
          </cell>
        </row>
        <row r="204">
          <cell r="A204" t="str">
            <v>513422200406082114</v>
          </cell>
          <cell r="B204">
            <v>3</v>
          </cell>
          <cell r="C204" t="str">
            <v>陈光勇</v>
          </cell>
          <cell r="D204">
            <v>304.5</v>
          </cell>
          <cell r="E204">
            <v>86</v>
          </cell>
          <cell r="F204" t="str">
            <v>李正琪</v>
          </cell>
          <cell r="G204">
            <v>33.5</v>
          </cell>
          <cell r="H204" t="str">
            <v>马俊</v>
          </cell>
          <cell r="I204">
            <v>67.5</v>
          </cell>
          <cell r="J204" t="str">
            <v>汪睿</v>
          </cell>
          <cell r="K204">
            <v>39.5</v>
          </cell>
          <cell r="L204" t="str">
            <v>吴文艺</v>
          </cell>
          <cell r="M204">
            <v>34</v>
          </cell>
          <cell r="N204" t="str">
            <v>降初里</v>
          </cell>
          <cell r="O204">
            <v>44</v>
          </cell>
          <cell r="P204" t="str">
            <v>胡柔殳</v>
          </cell>
          <cell r="Q204" t="str">
            <v>文科</v>
          </cell>
        </row>
        <row r="205">
          <cell r="A205" t="str">
            <v>513422200504102529</v>
          </cell>
          <cell r="B205">
            <v>3</v>
          </cell>
          <cell r="C205" t="str">
            <v>甘央青</v>
          </cell>
          <cell r="D205">
            <v>304.5</v>
          </cell>
          <cell r="E205">
            <v>81</v>
          </cell>
          <cell r="F205" t="str">
            <v>李正琪</v>
          </cell>
          <cell r="G205">
            <v>51</v>
          </cell>
          <cell r="H205" t="str">
            <v>马俊</v>
          </cell>
          <cell r="I205">
            <v>61</v>
          </cell>
          <cell r="J205" t="str">
            <v>汪睿</v>
          </cell>
          <cell r="K205">
            <v>42.5</v>
          </cell>
          <cell r="L205" t="str">
            <v>吴文艺</v>
          </cell>
          <cell r="M205">
            <v>33</v>
          </cell>
          <cell r="N205" t="str">
            <v>降初里</v>
          </cell>
          <cell r="O205">
            <v>36</v>
          </cell>
          <cell r="P205" t="str">
            <v>胡柔殳</v>
          </cell>
          <cell r="Q205" t="str">
            <v>文科</v>
          </cell>
        </row>
        <row r="206">
          <cell r="A206" t="str">
            <v>513422200406036628</v>
          </cell>
          <cell r="B206">
            <v>4</v>
          </cell>
          <cell r="C206" t="str">
            <v>马健美</v>
          </cell>
          <cell r="D206">
            <v>304</v>
          </cell>
          <cell r="E206">
            <v>86</v>
          </cell>
          <cell r="F206" t="str">
            <v>周菊明</v>
          </cell>
          <cell r="G206">
            <v>31.5</v>
          </cell>
          <cell r="H206" t="str">
            <v>潘勇</v>
          </cell>
          <cell r="I206">
            <v>55</v>
          </cell>
          <cell r="J206" t="str">
            <v>张翠莲</v>
          </cell>
          <cell r="K206">
            <v>43</v>
          </cell>
          <cell r="L206" t="str">
            <v>马巫各</v>
          </cell>
          <cell r="M206">
            <v>47</v>
          </cell>
          <cell r="N206" t="str">
            <v>杨琴</v>
          </cell>
          <cell r="O206">
            <v>41.5</v>
          </cell>
          <cell r="P206" t="str">
            <v>胡柔殳</v>
          </cell>
          <cell r="Q206" t="str">
            <v>文科</v>
          </cell>
        </row>
        <row r="207">
          <cell r="A207" t="str">
            <v>513422200309074614</v>
          </cell>
          <cell r="B207">
            <v>5</v>
          </cell>
          <cell r="C207" t="str">
            <v>尔祖子</v>
          </cell>
          <cell r="D207">
            <v>303.5</v>
          </cell>
          <cell r="E207">
            <v>80</v>
          </cell>
          <cell r="F207" t="str">
            <v>周菊明</v>
          </cell>
          <cell r="G207">
            <v>36.5</v>
          </cell>
          <cell r="H207" t="str">
            <v>赵云川</v>
          </cell>
          <cell r="I207">
            <v>56.5</v>
          </cell>
          <cell r="J207" t="str">
            <v>张翠莲</v>
          </cell>
          <cell r="K207">
            <v>29.5</v>
          </cell>
          <cell r="L207" t="str">
            <v>纪春权</v>
          </cell>
          <cell r="M207">
            <v>41</v>
          </cell>
          <cell r="N207" t="str">
            <v>降初里</v>
          </cell>
          <cell r="O207">
            <v>60</v>
          </cell>
          <cell r="P207" t="str">
            <v>邓倩</v>
          </cell>
          <cell r="Q207" t="str">
            <v>文科</v>
          </cell>
        </row>
        <row r="208">
          <cell r="A208" t="str">
            <v>513422200202100720</v>
          </cell>
          <cell r="B208">
            <v>2</v>
          </cell>
          <cell r="C208" t="str">
            <v>马布几嫫</v>
          </cell>
          <cell r="D208">
            <v>303</v>
          </cell>
          <cell r="E208">
            <v>90</v>
          </cell>
          <cell r="F208" t="str">
            <v>格绒燚西</v>
          </cell>
          <cell r="G208">
            <v>24.5</v>
          </cell>
          <cell r="H208" t="str">
            <v>潘勇</v>
          </cell>
          <cell r="I208">
            <v>70</v>
          </cell>
          <cell r="J208" t="str">
            <v>汪睿</v>
          </cell>
          <cell r="K208">
            <v>39</v>
          </cell>
          <cell r="L208" t="str">
            <v>吴文艺</v>
          </cell>
          <cell r="M208">
            <v>36</v>
          </cell>
          <cell r="N208" t="str">
            <v>降初里</v>
          </cell>
          <cell r="O208">
            <v>43.5</v>
          </cell>
          <cell r="P208" t="str">
            <v>邓倩</v>
          </cell>
          <cell r="Q208" t="str">
            <v>文科</v>
          </cell>
        </row>
        <row r="209">
          <cell r="A209" t="str">
            <v>513422200312052512</v>
          </cell>
          <cell r="B209">
            <v>3</v>
          </cell>
          <cell r="C209" t="str">
            <v>蔡培林</v>
          </cell>
          <cell r="D209">
            <v>302.5</v>
          </cell>
          <cell r="E209">
            <v>98</v>
          </cell>
          <cell r="F209" t="str">
            <v>李正琪</v>
          </cell>
          <cell r="G209">
            <v>30.5</v>
          </cell>
          <cell r="H209" t="str">
            <v>马俊</v>
          </cell>
          <cell r="I209">
            <v>49</v>
          </cell>
          <cell r="J209" t="str">
            <v>汪睿</v>
          </cell>
          <cell r="K209">
            <v>35</v>
          </cell>
          <cell r="L209" t="str">
            <v>吴文艺</v>
          </cell>
          <cell r="M209">
            <v>43</v>
          </cell>
          <cell r="N209" t="str">
            <v>降初里</v>
          </cell>
          <cell r="O209">
            <v>47</v>
          </cell>
          <cell r="P209" t="str">
            <v>胡柔殳</v>
          </cell>
          <cell r="Q209" t="str">
            <v>文科</v>
          </cell>
        </row>
        <row r="210">
          <cell r="A210" t="str">
            <v>513422199905202920</v>
          </cell>
          <cell r="B210">
            <v>4</v>
          </cell>
          <cell r="C210" t="str">
            <v>乔友珍</v>
          </cell>
          <cell r="D210">
            <v>301</v>
          </cell>
          <cell r="E210">
            <v>80</v>
          </cell>
          <cell r="F210" t="str">
            <v>周菊明</v>
          </cell>
          <cell r="G210">
            <v>36</v>
          </cell>
          <cell r="H210" t="str">
            <v>潘勇</v>
          </cell>
          <cell r="I210">
            <v>59</v>
          </cell>
          <cell r="J210" t="str">
            <v>张翠莲</v>
          </cell>
          <cell r="K210">
            <v>40.5</v>
          </cell>
          <cell r="L210" t="str">
            <v>马巫各</v>
          </cell>
          <cell r="M210">
            <v>37</v>
          </cell>
          <cell r="N210" t="str">
            <v>杨琴</v>
          </cell>
          <cell r="O210">
            <v>48.5</v>
          </cell>
          <cell r="P210" t="str">
            <v>胡柔殳</v>
          </cell>
          <cell r="Q210" t="str">
            <v>文科</v>
          </cell>
        </row>
        <row r="211">
          <cell r="A211" t="str">
            <v>51342220040702272X</v>
          </cell>
          <cell r="B211">
            <v>2</v>
          </cell>
          <cell r="C211" t="str">
            <v>沈建林</v>
          </cell>
          <cell r="D211">
            <v>301</v>
          </cell>
          <cell r="E211">
            <v>91.5</v>
          </cell>
          <cell r="F211" t="str">
            <v>格绒燚西</v>
          </cell>
          <cell r="G211">
            <v>23.5</v>
          </cell>
          <cell r="H211" t="str">
            <v>潘勇</v>
          </cell>
          <cell r="I211">
            <v>91</v>
          </cell>
          <cell r="J211" t="str">
            <v>汪睿</v>
          </cell>
          <cell r="K211">
            <v>41.5</v>
          </cell>
          <cell r="L211" t="str">
            <v>吴文艺</v>
          </cell>
          <cell r="M211">
            <v>25</v>
          </cell>
          <cell r="N211" t="str">
            <v>降初里</v>
          </cell>
          <cell r="O211">
            <v>28.5</v>
          </cell>
          <cell r="P211" t="str">
            <v>邓倩</v>
          </cell>
          <cell r="Q211" t="str">
            <v>文科</v>
          </cell>
        </row>
        <row r="212">
          <cell r="A212" t="str">
            <v>513422200010311523</v>
          </cell>
          <cell r="B212">
            <v>4</v>
          </cell>
          <cell r="C212" t="str">
            <v>吕顽英</v>
          </cell>
          <cell r="D212">
            <v>300.5</v>
          </cell>
          <cell r="E212">
            <v>93.5</v>
          </cell>
          <cell r="F212" t="str">
            <v>周菊明</v>
          </cell>
          <cell r="G212">
            <v>43.5</v>
          </cell>
          <cell r="H212" t="str">
            <v>潘勇</v>
          </cell>
          <cell r="I212">
            <v>57.5</v>
          </cell>
          <cell r="J212" t="str">
            <v>张翠莲</v>
          </cell>
          <cell r="K212">
            <v>38.5</v>
          </cell>
          <cell r="L212" t="str">
            <v>马巫各</v>
          </cell>
          <cell r="M212">
            <v>38</v>
          </cell>
          <cell r="N212" t="str">
            <v>杨琴</v>
          </cell>
          <cell r="O212">
            <v>29.5</v>
          </cell>
          <cell r="P212" t="str">
            <v>胡柔殳</v>
          </cell>
          <cell r="Q212" t="str">
            <v>文科</v>
          </cell>
        </row>
        <row r="213">
          <cell r="A213" t="str">
            <v>513422200305044426</v>
          </cell>
          <cell r="B213">
            <v>5</v>
          </cell>
          <cell r="C213" t="str">
            <v>蒋志英</v>
          </cell>
          <cell r="D213">
            <v>300</v>
          </cell>
          <cell r="E213">
            <v>93.5</v>
          </cell>
          <cell r="F213" t="str">
            <v>周菊明</v>
          </cell>
          <cell r="G213">
            <v>32.5</v>
          </cell>
          <cell r="H213" t="str">
            <v>赵云川</v>
          </cell>
          <cell r="I213">
            <v>56</v>
          </cell>
          <cell r="J213" t="str">
            <v>张翠莲</v>
          </cell>
          <cell r="K213">
            <v>37.5</v>
          </cell>
          <cell r="L213" t="str">
            <v>纪春权</v>
          </cell>
          <cell r="M213">
            <v>31</v>
          </cell>
          <cell r="N213" t="str">
            <v>降初里</v>
          </cell>
          <cell r="O213">
            <v>49.5</v>
          </cell>
          <cell r="P213" t="str">
            <v>邓倩</v>
          </cell>
          <cell r="Q213" t="str">
            <v>文科</v>
          </cell>
        </row>
        <row r="214">
          <cell r="A214" t="str">
            <v>513422200408282523</v>
          </cell>
          <cell r="B214">
            <v>5</v>
          </cell>
          <cell r="C214" t="str">
            <v>苟冬琴</v>
          </cell>
          <cell r="D214">
            <v>300</v>
          </cell>
          <cell r="E214">
            <v>90.5</v>
          </cell>
          <cell r="F214" t="str">
            <v>周菊明</v>
          </cell>
          <cell r="G214">
            <v>56</v>
          </cell>
          <cell r="H214" t="str">
            <v>赵云川</v>
          </cell>
          <cell r="I214">
            <v>38</v>
          </cell>
          <cell r="J214" t="str">
            <v>张翠莲</v>
          </cell>
          <cell r="K214">
            <v>50.5</v>
          </cell>
          <cell r="L214" t="str">
            <v>纪春权</v>
          </cell>
          <cell r="M214">
            <v>32</v>
          </cell>
          <cell r="N214" t="str">
            <v>降初里</v>
          </cell>
          <cell r="O214">
            <v>33</v>
          </cell>
          <cell r="P214" t="str">
            <v>邓倩</v>
          </cell>
          <cell r="Q214" t="str">
            <v>文科</v>
          </cell>
        </row>
        <row r="215">
          <cell r="A215" t="str">
            <v>513422200309062525</v>
          </cell>
          <cell r="B215">
            <v>3</v>
          </cell>
          <cell r="C215" t="str">
            <v>陶国英</v>
          </cell>
          <cell r="D215">
            <v>300</v>
          </cell>
          <cell r="E215">
            <v>79</v>
          </cell>
          <cell r="F215" t="str">
            <v>李正琪</v>
          </cell>
          <cell r="G215">
            <v>64.5</v>
          </cell>
          <cell r="H215" t="str">
            <v>马俊</v>
          </cell>
          <cell r="I215">
            <v>47.5</v>
          </cell>
          <cell r="J215" t="str">
            <v>汪睿</v>
          </cell>
          <cell r="K215">
            <v>38.5</v>
          </cell>
          <cell r="L215" t="str">
            <v>吴文艺</v>
          </cell>
          <cell r="M215">
            <v>47</v>
          </cell>
          <cell r="N215" t="str">
            <v>降初里</v>
          </cell>
          <cell r="O215">
            <v>23.5</v>
          </cell>
          <cell r="P215" t="str">
            <v>胡柔殳</v>
          </cell>
          <cell r="Q215" t="str">
            <v>文科</v>
          </cell>
        </row>
        <row r="216">
          <cell r="A216" t="str">
            <v>513422200312082519</v>
          </cell>
          <cell r="B216">
            <v>3</v>
          </cell>
          <cell r="C216" t="str">
            <v>扎西尼玛</v>
          </cell>
          <cell r="D216">
            <v>299.5</v>
          </cell>
          <cell r="E216">
            <v>84.5</v>
          </cell>
          <cell r="F216" t="str">
            <v>李正琪</v>
          </cell>
          <cell r="G216">
            <v>42</v>
          </cell>
          <cell r="H216" t="str">
            <v>马俊</v>
          </cell>
          <cell r="I216">
            <v>37.5</v>
          </cell>
          <cell r="J216" t="str">
            <v>汪睿</v>
          </cell>
          <cell r="K216">
            <v>48.5</v>
          </cell>
          <cell r="L216" t="str">
            <v>吴文艺</v>
          </cell>
          <cell r="M216">
            <v>47</v>
          </cell>
          <cell r="N216" t="str">
            <v>降初里</v>
          </cell>
          <cell r="O216">
            <v>40</v>
          </cell>
          <cell r="P216" t="str">
            <v>胡柔殳</v>
          </cell>
          <cell r="Q216" t="str">
            <v>文科</v>
          </cell>
        </row>
        <row r="217">
          <cell r="A217" t="str">
            <v>51342220020112072X</v>
          </cell>
          <cell r="B217">
            <v>4</v>
          </cell>
          <cell r="C217" t="str">
            <v>兰小英</v>
          </cell>
          <cell r="D217">
            <v>299.5</v>
          </cell>
          <cell r="E217">
            <v>94</v>
          </cell>
          <cell r="F217" t="str">
            <v>周菊明</v>
          </cell>
          <cell r="G217">
            <v>35</v>
          </cell>
          <cell r="H217" t="str">
            <v>潘勇</v>
          </cell>
          <cell r="I217">
            <v>66.5</v>
          </cell>
          <cell r="J217" t="str">
            <v>张翠莲</v>
          </cell>
          <cell r="K217">
            <v>49</v>
          </cell>
          <cell r="L217" t="str">
            <v>马巫各</v>
          </cell>
          <cell r="M217">
            <v>32</v>
          </cell>
          <cell r="N217" t="str">
            <v>杨琴</v>
          </cell>
          <cell r="O217">
            <v>23</v>
          </cell>
          <cell r="P217" t="str">
            <v>胡柔殳</v>
          </cell>
          <cell r="Q217" t="str">
            <v>文科</v>
          </cell>
        </row>
        <row r="218">
          <cell r="A218" t="str">
            <v>513422200103292317</v>
          </cell>
          <cell r="B218">
            <v>5</v>
          </cell>
          <cell r="C218" t="str">
            <v>张安冬</v>
          </cell>
          <cell r="D218">
            <v>299</v>
          </cell>
          <cell r="E218">
            <v>88.5</v>
          </cell>
          <cell r="F218" t="str">
            <v>周菊明</v>
          </cell>
          <cell r="G218">
            <v>53.5</v>
          </cell>
          <cell r="H218" t="str">
            <v>赵云川</v>
          </cell>
          <cell r="I218">
            <v>39</v>
          </cell>
          <cell r="J218" t="str">
            <v>张翠莲</v>
          </cell>
          <cell r="K218">
            <v>50</v>
          </cell>
          <cell r="L218" t="str">
            <v>纪春权</v>
          </cell>
          <cell r="M218">
            <v>35</v>
          </cell>
          <cell r="N218" t="str">
            <v>降初里</v>
          </cell>
          <cell r="O218">
            <v>33</v>
          </cell>
          <cell r="P218" t="str">
            <v>邓倩</v>
          </cell>
          <cell r="Q218" t="str">
            <v>文科</v>
          </cell>
        </row>
        <row r="219">
          <cell r="A219" t="str">
            <v>513422200309171713</v>
          </cell>
          <cell r="B219">
            <v>2</v>
          </cell>
          <cell r="C219" t="str">
            <v>杨小强</v>
          </cell>
          <cell r="D219">
            <v>298.5</v>
          </cell>
          <cell r="E219">
            <v>77.5</v>
          </cell>
          <cell r="F219" t="str">
            <v>格绒燚西</v>
          </cell>
          <cell r="G219">
            <v>54</v>
          </cell>
          <cell r="H219" t="str">
            <v>潘勇</v>
          </cell>
          <cell r="I219">
            <v>40.5</v>
          </cell>
          <cell r="J219" t="str">
            <v>汪睿</v>
          </cell>
          <cell r="K219">
            <v>40</v>
          </cell>
          <cell r="L219" t="str">
            <v>吴文艺</v>
          </cell>
          <cell r="M219">
            <v>41</v>
          </cell>
          <cell r="N219" t="str">
            <v>降初里</v>
          </cell>
          <cell r="O219">
            <v>45.5</v>
          </cell>
          <cell r="P219" t="str">
            <v>邓倩</v>
          </cell>
          <cell r="Q219" t="str">
            <v>文科</v>
          </cell>
        </row>
        <row r="220">
          <cell r="A220" t="str">
            <v>513422200008104816</v>
          </cell>
          <cell r="B220">
            <v>4</v>
          </cell>
          <cell r="C220" t="str">
            <v>撒朗次尔</v>
          </cell>
          <cell r="D220">
            <v>298</v>
          </cell>
          <cell r="E220">
            <v>86</v>
          </cell>
          <cell r="F220" t="str">
            <v>周菊明</v>
          </cell>
          <cell r="G220">
            <v>47.5</v>
          </cell>
          <cell r="H220" t="str">
            <v>潘勇</v>
          </cell>
          <cell r="I220">
            <v>35</v>
          </cell>
          <cell r="J220" t="str">
            <v>张翠莲</v>
          </cell>
          <cell r="K220">
            <v>46.5</v>
          </cell>
          <cell r="L220" t="str">
            <v>马巫各</v>
          </cell>
          <cell r="M220">
            <v>32</v>
          </cell>
          <cell r="N220" t="str">
            <v>杨琴</v>
          </cell>
          <cell r="O220">
            <v>51</v>
          </cell>
          <cell r="P220" t="str">
            <v>胡柔殳</v>
          </cell>
          <cell r="Q220" t="str">
            <v>文科</v>
          </cell>
        </row>
        <row r="221">
          <cell r="A221" t="str">
            <v>513422200111213826</v>
          </cell>
          <cell r="B221">
            <v>3</v>
          </cell>
          <cell r="C221" t="str">
            <v>次尔祝玛</v>
          </cell>
          <cell r="D221">
            <v>297.5</v>
          </cell>
          <cell r="E221">
            <v>79.5</v>
          </cell>
          <cell r="F221" t="str">
            <v>李正琪</v>
          </cell>
          <cell r="G221">
            <v>41.5</v>
          </cell>
          <cell r="H221" t="str">
            <v>马俊</v>
          </cell>
          <cell r="I221">
            <v>79.5</v>
          </cell>
          <cell r="J221" t="str">
            <v>汪睿</v>
          </cell>
          <cell r="K221">
            <v>32</v>
          </cell>
          <cell r="L221" t="str">
            <v>吴文艺</v>
          </cell>
          <cell r="M221">
            <v>40</v>
          </cell>
          <cell r="N221" t="str">
            <v>降初里</v>
          </cell>
          <cell r="O221">
            <v>25</v>
          </cell>
          <cell r="P221" t="str">
            <v>胡柔殳</v>
          </cell>
          <cell r="Q221" t="str">
            <v>文科</v>
          </cell>
        </row>
        <row r="222">
          <cell r="A222" t="str">
            <v>513422200304081110</v>
          </cell>
          <cell r="B222">
            <v>4</v>
          </cell>
          <cell r="C222" t="str">
            <v>马江龙</v>
          </cell>
          <cell r="D222">
            <v>297</v>
          </cell>
          <cell r="E222">
            <v>98</v>
          </cell>
          <cell r="F222" t="str">
            <v>周菊明</v>
          </cell>
          <cell r="G222">
            <v>33</v>
          </cell>
          <cell r="H222" t="str">
            <v>潘勇</v>
          </cell>
          <cell r="I222">
            <v>44</v>
          </cell>
          <cell r="J222" t="str">
            <v>张翠莲</v>
          </cell>
          <cell r="K222">
            <v>39</v>
          </cell>
          <cell r="L222" t="str">
            <v>马巫各</v>
          </cell>
          <cell r="M222">
            <v>32</v>
          </cell>
          <cell r="N222" t="str">
            <v>杨琴</v>
          </cell>
          <cell r="O222">
            <v>51</v>
          </cell>
          <cell r="P222" t="str">
            <v>胡柔殳</v>
          </cell>
          <cell r="Q222" t="str">
            <v>文科</v>
          </cell>
        </row>
        <row r="223">
          <cell r="A223" t="str">
            <v>51342220030504002X</v>
          </cell>
          <cell r="B223">
            <v>4</v>
          </cell>
          <cell r="C223" t="str">
            <v>苏怡</v>
          </cell>
          <cell r="D223">
            <v>297</v>
          </cell>
          <cell r="E223">
            <v>94.5</v>
          </cell>
          <cell r="F223" t="str">
            <v>周菊明</v>
          </cell>
          <cell r="G223">
            <v>36.5</v>
          </cell>
          <cell r="H223" t="str">
            <v>潘勇</v>
          </cell>
          <cell r="I223">
            <v>64.5</v>
          </cell>
          <cell r="J223" t="str">
            <v>张翠莲</v>
          </cell>
          <cell r="K223">
            <v>31.5</v>
          </cell>
          <cell r="L223" t="str">
            <v>马巫各</v>
          </cell>
          <cell r="M223">
            <v>31</v>
          </cell>
          <cell r="N223" t="str">
            <v>杨琴</v>
          </cell>
          <cell r="O223">
            <v>39</v>
          </cell>
          <cell r="P223" t="str">
            <v>胡柔殳</v>
          </cell>
          <cell r="Q223" t="str">
            <v>文科</v>
          </cell>
        </row>
        <row r="224">
          <cell r="A224" t="str">
            <v>513422200007183436</v>
          </cell>
          <cell r="B224">
            <v>3</v>
          </cell>
          <cell r="C224" t="str">
            <v>次尔旦珠</v>
          </cell>
          <cell r="D224">
            <v>297</v>
          </cell>
          <cell r="E224">
            <v>86</v>
          </cell>
          <cell r="F224" t="str">
            <v>李正琪</v>
          </cell>
          <cell r="G224">
            <v>40.5</v>
          </cell>
          <cell r="H224" t="str">
            <v>马俊</v>
          </cell>
          <cell r="I224">
            <v>27.5</v>
          </cell>
          <cell r="J224" t="str">
            <v>汪睿</v>
          </cell>
          <cell r="K224">
            <v>48.5</v>
          </cell>
          <cell r="L224" t="str">
            <v>吴文艺</v>
          </cell>
          <cell r="M224">
            <v>59</v>
          </cell>
          <cell r="N224" t="str">
            <v>降初里</v>
          </cell>
          <cell r="O224">
            <v>35.5</v>
          </cell>
          <cell r="P224" t="str">
            <v>胡柔殳</v>
          </cell>
          <cell r="Q224" t="str">
            <v>文科</v>
          </cell>
        </row>
        <row r="225">
          <cell r="A225" t="str">
            <v>51342220031218171X</v>
          </cell>
          <cell r="B225">
            <v>3</v>
          </cell>
          <cell r="C225" t="str">
            <v>陶金平</v>
          </cell>
          <cell r="D225">
            <v>296</v>
          </cell>
          <cell r="E225">
            <v>89</v>
          </cell>
          <cell r="F225" t="str">
            <v>李正琪</v>
          </cell>
          <cell r="G225">
            <v>35.5</v>
          </cell>
          <cell r="H225" t="str">
            <v>马俊</v>
          </cell>
          <cell r="I225">
            <v>37.5</v>
          </cell>
          <cell r="J225" t="str">
            <v>汪睿</v>
          </cell>
          <cell r="K225">
            <v>47.5</v>
          </cell>
          <cell r="L225" t="str">
            <v>吴文艺</v>
          </cell>
          <cell r="M225">
            <v>38</v>
          </cell>
          <cell r="N225" t="str">
            <v>降初里</v>
          </cell>
          <cell r="O225">
            <v>48.5</v>
          </cell>
          <cell r="P225" t="str">
            <v>胡柔殳</v>
          </cell>
          <cell r="Q225" t="str">
            <v>文科</v>
          </cell>
        </row>
        <row r="226">
          <cell r="A226" t="str">
            <v>513422200306081720</v>
          </cell>
          <cell r="B226">
            <v>5</v>
          </cell>
          <cell r="C226" t="str">
            <v>王乐</v>
          </cell>
          <cell r="D226">
            <v>295</v>
          </cell>
          <cell r="E226">
            <v>91.5</v>
          </cell>
          <cell r="F226" t="str">
            <v>周菊明</v>
          </cell>
          <cell r="G226">
            <v>37.5</v>
          </cell>
          <cell r="H226" t="str">
            <v>赵云川</v>
          </cell>
          <cell r="I226">
            <v>46.5</v>
          </cell>
          <cell r="J226" t="str">
            <v>张翠莲</v>
          </cell>
          <cell r="K226">
            <v>45</v>
          </cell>
          <cell r="L226" t="str">
            <v>纪春权</v>
          </cell>
          <cell r="M226">
            <v>34</v>
          </cell>
          <cell r="N226" t="str">
            <v>降初里</v>
          </cell>
          <cell r="O226">
            <v>40.5</v>
          </cell>
          <cell r="P226" t="str">
            <v>邓倩</v>
          </cell>
          <cell r="Q226" t="str">
            <v>文科</v>
          </cell>
        </row>
        <row r="227">
          <cell r="A227" t="str">
            <v>513422200402130027</v>
          </cell>
          <cell r="B227">
            <v>5</v>
          </cell>
          <cell r="C227" t="str">
            <v>益西祝玛</v>
          </cell>
          <cell r="D227">
            <v>295</v>
          </cell>
          <cell r="E227">
            <v>94</v>
          </cell>
          <cell r="F227" t="str">
            <v>周菊明</v>
          </cell>
          <cell r="G227">
            <v>23</v>
          </cell>
          <cell r="H227" t="str">
            <v>赵云川</v>
          </cell>
          <cell r="I227">
            <v>61.5</v>
          </cell>
          <cell r="J227" t="str">
            <v>张翠莲</v>
          </cell>
          <cell r="K227">
            <v>47</v>
          </cell>
          <cell r="L227" t="str">
            <v>纪春权</v>
          </cell>
          <cell r="M227">
            <v>45</v>
          </cell>
          <cell r="N227" t="str">
            <v>降初里</v>
          </cell>
          <cell r="O227">
            <v>24.5</v>
          </cell>
          <cell r="P227" t="str">
            <v>邓倩</v>
          </cell>
          <cell r="Q227" t="str">
            <v>文科</v>
          </cell>
        </row>
        <row r="228">
          <cell r="A228" t="str">
            <v>513422200111122924</v>
          </cell>
          <cell r="B228">
            <v>1</v>
          </cell>
          <cell r="C228" t="str">
            <v>严冬丽</v>
          </cell>
          <cell r="D228">
            <v>295</v>
          </cell>
          <cell r="E228">
            <v>85.5</v>
          </cell>
          <cell r="F228" t="str">
            <v>格绒燚西</v>
          </cell>
          <cell r="G228">
            <v>22.5</v>
          </cell>
          <cell r="H228" t="str">
            <v>马俊</v>
          </cell>
          <cell r="I228">
            <v>75.5</v>
          </cell>
          <cell r="J228" t="str">
            <v>拉初</v>
          </cell>
          <cell r="K228">
            <v>51</v>
          </cell>
          <cell r="L228" t="str">
            <v>纪春权</v>
          </cell>
          <cell r="M228">
            <v>37</v>
          </cell>
          <cell r="N228" t="str">
            <v>杨琴</v>
          </cell>
          <cell r="O228">
            <v>23.5</v>
          </cell>
          <cell r="P228" t="str">
            <v>邓倩</v>
          </cell>
          <cell r="Q228" t="str">
            <v>文科</v>
          </cell>
        </row>
        <row r="229">
          <cell r="A229" t="str">
            <v>51342220000126151X</v>
          </cell>
          <cell r="B229">
            <v>3</v>
          </cell>
          <cell r="C229" t="str">
            <v>罗宇潇</v>
          </cell>
          <cell r="D229">
            <v>294</v>
          </cell>
          <cell r="E229">
            <v>84.5</v>
          </cell>
          <cell r="F229" t="str">
            <v>李正琪</v>
          </cell>
          <cell r="G229">
            <v>62</v>
          </cell>
          <cell r="H229" t="str">
            <v>马俊</v>
          </cell>
          <cell r="I229">
            <v>28.5</v>
          </cell>
          <cell r="J229" t="str">
            <v>汪睿</v>
          </cell>
          <cell r="K229">
            <v>34.5</v>
          </cell>
          <cell r="L229" t="str">
            <v>吴文艺</v>
          </cell>
          <cell r="M229">
            <v>53</v>
          </cell>
          <cell r="N229" t="str">
            <v>降初里</v>
          </cell>
          <cell r="O229">
            <v>31.5</v>
          </cell>
          <cell r="P229" t="str">
            <v>胡柔殳</v>
          </cell>
          <cell r="Q229" t="str">
            <v>文科</v>
          </cell>
        </row>
        <row r="230">
          <cell r="A230" t="str">
            <v>513422200211052943</v>
          </cell>
          <cell r="B230">
            <v>4</v>
          </cell>
          <cell r="C230" t="str">
            <v>韩红</v>
          </cell>
          <cell r="D230">
            <v>294</v>
          </cell>
          <cell r="E230">
            <v>81.5</v>
          </cell>
          <cell r="F230" t="str">
            <v>周菊明</v>
          </cell>
          <cell r="G230">
            <v>63</v>
          </cell>
          <cell r="H230" t="str">
            <v>潘勇</v>
          </cell>
          <cell r="I230">
            <v>50</v>
          </cell>
          <cell r="J230" t="str">
            <v>张翠莲</v>
          </cell>
          <cell r="K230">
            <v>40</v>
          </cell>
          <cell r="L230" t="str">
            <v>马巫各</v>
          </cell>
          <cell r="M230">
            <v>29</v>
          </cell>
          <cell r="N230" t="str">
            <v>杨琴</v>
          </cell>
          <cell r="O230">
            <v>30.5</v>
          </cell>
          <cell r="P230" t="str">
            <v>胡柔殳</v>
          </cell>
          <cell r="Q230" t="str">
            <v>文科</v>
          </cell>
        </row>
        <row r="231">
          <cell r="A231" t="str">
            <v>513422200101214219</v>
          </cell>
          <cell r="B231">
            <v>2</v>
          </cell>
          <cell r="C231" t="str">
            <v>仁青</v>
          </cell>
          <cell r="D231">
            <v>293.5</v>
          </cell>
          <cell r="E231">
            <v>80.5</v>
          </cell>
          <cell r="F231" t="str">
            <v>格绒燚西</v>
          </cell>
          <cell r="G231">
            <v>52.5</v>
          </cell>
          <cell r="H231" t="str">
            <v>潘勇</v>
          </cell>
          <cell r="I231">
            <v>39</v>
          </cell>
          <cell r="J231" t="str">
            <v>汪睿</v>
          </cell>
          <cell r="K231">
            <v>34</v>
          </cell>
          <cell r="L231" t="str">
            <v>吴文艺</v>
          </cell>
          <cell r="M231">
            <v>51</v>
          </cell>
          <cell r="N231" t="str">
            <v>降初里</v>
          </cell>
          <cell r="O231">
            <v>36.5</v>
          </cell>
          <cell r="P231" t="str">
            <v>邓倩</v>
          </cell>
          <cell r="Q231" t="str">
            <v>文科</v>
          </cell>
        </row>
        <row r="232">
          <cell r="A232" t="str">
            <v>513422200308101326</v>
          </cell>
          <cell r="B232">
            <v>5</v>
          </cell>
          <cell r="C232" t="str">
            <v>马长秀</v>
          </cell>
          <cell r="D232">
            <v>292</v>
          </cell>
          <cell r="E232">
            <v>86.5</v>
          </cell>
          <cell r="F232" t="str">
            <v>周菊明</v>
          </cell>
          <cell r="G232">
            <v>44.5</v>
          </cell>
          <cell r="H232" t="str">
            <v>赵云川</v>
          </cell>
          <cell r="I232">
            <v>55</v>
          </cell>
          <cell r="J232" t="str">
            <v>张翠莲</v>
          </cell>
          <cell r="K232">
            <v>34</v>
          </cell>
          <cell r="L232" t="str">
            <v>纪春权</v>
          </cell>
          <cell r="M232">
            <v>36</v>
          </cell>
          <cell r="N232" t="str">
            <v>降初里</v>
          </cell>
          <cell r="O232">
            <v>36</v>
          </cell>
          <cell r="P232" t="str">
            <v>邓倩</v>
          </cell>
          <cell r="Q232" t="str">
            <v>文科</v>
          </cell>
        </row>
        <row r="233">
          <cell r="A233" t="str">
            <v>513422200508171927</v>
          </cell>
          <cell r="B233">
            <v>5</v>
          </cell>
          <cell r="C233" t="str">
            <v>沈伍甲</v>
          </cell>
          <cell r="D233">
            <v>292</v>
          </cell>
          <cell r="E233">
            <v>86</v>
          </cell>
          <cell r="F233" t="str">
            <v>周菊明</v>
          </cell>
          <cell r="G233">
            <v>52</v>
          </cell>
          <cell r="H233" t="str">
            <v>赵云川</v>
          </cell>
          <cell r="I233">
            <v>54.5</v>
          </cell>
          <cell r="J233" t="str">
            <v>张翠莲</v>
          </cell>
          <cell r="K233">
            <v>26.5</v>
          </cell>
          <cell r="L233" t="str">
            <v>纪春权</v>
          </cell>
          <cell r="M233">
            <v>41</v>
          </cell>
          <cell r="N233" t="str">
            <v>降初里</v>
          </cell>
          <cell r="O233">
            <v>32</v>
          </cell>
          <cell r="P233" t="str">
            <v>邓倩</v>
          </cell>
          <cell r="Q233" t="str">
            <v>文科</v>
          </cell>
        </row>
        <row r="234">
          <cell r="A234" t="str">
            <v>513422200302057029</v>
          </cell>
          <cell r="B234">
            <v>5</v>
          </cell>
          <cell r="C234" t="str">
            <v>次仁其初</v>
          </cell>
          <cell r="D234">
            <v>291.5</v>
          </cell>
          <cell r="E234">
            <v>88</v>
          </cell>
          <cell r="F234" t="str">
            <v>周菊明</v>
          </cell>
          <cell r="G234">
            <v>51.5</v>
          </cell>
          <cell r="H234" t="str">
            <v>赵云川</v>
          </cell>
          <cell r="I234">
            <v>54.5</v>
          </cell>
          <cell r="J234" t="str">
            <v>张翠莲</v>
          </cell>
          <cell r="K234">
            <v>45.5</v>
          </cell>
          <cell r="L234" t="str">
            <v>纪春权</v>
          </cell>
          <cell r="M234">
            <v>23</v>
          </cell>
          <cell r="N234" t="str">
            <v>降初里</v>
          </cell>
          <cell r="O234">
            <v>29</v>
          </cell>
          <cell r="P234" t="str">
            <v>邓倩</v>
          </cell>
          <cell r="Q234" t="str">
            <v>文科</v>
          </cell>
        </row>
        <row r="235">
          <cell r="A235" t="str">
            <v>513422200109281539</v>
          </cell>
          <cell r="B235">
            <v>2</v>
          </cell>
          <cell r="C235" t="str">
            <v>马贵勇</v>
          </cell>
          <cell r="D235">
            <v>291</v>
          </cell>
          <cell r="E235">
            <v>77.5</v>
          </cell>
          <cell r="F235" t="str">
            <v>格绒燚西</v>
          </cell>
          <cell r="G235">
            <v>39.5</v>
          </cell>
          <cell r="H235" t="str">
            <v>潘勇</v>
          </cell>
          <cell r="I235">
            <v>43.5</v>
          </cell>
          <cell r="J235" t="str">
            <v>汪睿</v>
          </cell>
          <cell r="K235">
            <v>42</v>
          </cell>
          <cell r="L235" t="str">
            <v>吴文艺</v>
          </cell>
          <cell r="M235">
            <v>49</v>
          </cell>
          <cell r="N235" t="str">
            <v>降初里</v>
          </cell>
          <cell r="O235">
            <v>39.5</v>
          </cell>
          <cell r="P235" t="str">
            <v>邓倩</v>
          </cell>
          <cell r="Q235" t="str">
            <v>文科</v>
          </cell>
        </row>
        <row r="236">
          <cell r="A236" t="str">
            <v>513422199905184224</v>
          </cell>
          <cell r="B236">
            <v>2</v>
          </cell>
          <cell r="C236" t="str">
            <v>次尔央宗</v>
          </cell>
          <cell r="D236">
            <v>291</v>
          </cell>
          <cell r="E236">
            <v>88</v>
          </cell>
          <cell r="F236" t="str">
            <v>格绒燚西</v>
          </cell>
          <cell r="G236">
            <v>25.5</v>
          </cell>
          <cell r="H236" t="str">
            <v>潘勇</v>
          </cell>
          <cell r="I236">
            <v>52.5</v>
          </cell>
          <cell r="J236" t="str">
            <v>汪睿</v>
          </cell>
          <cell r="K236">
            <v>36</v>
          </cell>
          <cell r="L236" t="str">
            <v>吴文艺</v>
          </cell>
          <cell r="M236">
            <v>54</v>
          </cell>
          <cell r="N236" t="str">
            <v>降初里</v>
          </cell>
          <cell r="O236">
            <v>35</v>
          </cell>
          <cell r="P236" t="str">
            <v>邓倩</v>
          </cell>
          <cell r="Q236" t="str">
            <v>文科</v>
          </cell>
        </row>
        <row r="237">
          <cell r="A237" t="str">
            <v>513422199901092920</v>
          </cell>
          <cell r="B237">
            <v>3</v>
          </cell>
          <cell r="C237" t="str">
            <v>苟友玲</v>
          </cell>
          <cell r="D237">
            <v>290.5</v>
          </cell>
          <cell r="E237">
            <v>75.5</v>
          </cell>
          <cell r="F237" t="str">
            <v>李正琪</v>
          </cell>
          <cell r="G237">
            <v>48</v>
          </cell>
          <cell r="H237" t="str">
            <v>马俊</v>
          </cell>
          <cell r="I237">
            <v>52</v>
          </cell>
          <cell r="J237" t="str">
            <v>汪睿</v>
          </cell>
          <cell r="K237">
            <v>43</v>
          </cell>
          <cell r="L237" t="str">
            <v>吴文艺</v>
          </cell>
          <cell r="M237">
            <v>30</v>
          </cell>
          <cell r="N237" t="str">
            <v>降初里</v>
          </cell>
          <cell r="O237">
            <v>42</v>
          </cell>
          <cell r="P237" t="str">
            <v>胡柔殳</v>
          </cell>
          <cell r="Q237" t="str">
            <v>文科</v>
          </cell>
        </row>
        <row r="238">
          <cell r="A238" t="str">
            <v>513422200404166226</v>
          </cell>
          <cell r="B238">
            <v>4</v>
          </cell>
          <cell r="C238" t="str">
            <v>格绒曲珍</v>
          </cell>
          <cell r="D238">
            <v>290.5</v>
          </cell>
          <cell r="E238">
            <v>92</v>
          </cell>
          <cell r="F238" t="str">
            <v>周菊明</v>
          </cell>
          <cell r="G238">
            <v>17.5</v>
          </cell>
          <cell r="H238" t="str">
            <v>潘勇</v>
          </cell>
          <cell r="I238">
            <v>59</v>
          </cell>
          <cell r="J238" t="str">
            <v>张翠莲</v>
          </cell>
          <cell r="K238">
            <v>30</v>
          </cell>
          <cell r="L238" t="str">
            <v>马巫各</v>
          </cell>
          <cell r="M238">
            <v>58</v>
          </cell>
          <cell r="N238" t="str">
            <v>杨琴</v>
          </cell>
          <cell r="O238">
            <v>34</v>
          </cell>
          <cell r="P238" t="str">
            <v>胡柔殳</v>
          </cell>
          <cell r="Q238" t="str">
            <v>文科</v>
          </cell>
        </row>
        <row r="239">
          <cell r="A239" t="str">
            <v>513422200212220021</v>
          </cell>
          <cell r="B239">
            <v>3</v>
          </cell>
          <cell r="C239" t="str">
            <v>潘秋霞</v>
          </cell>
          <cell r="D239">
            <v>290.5</v>
          </cell>
          <cell r="E239">
            <v>87.5</v>
          </cell>
          <cell r="F239" t="str">
            <v>李正琪</v>
          </cell>
          <cell r="G239">
            <v>46</v>
          </cell>
          <cell r="H239" t="str">
            <v>马俊</v>
          </cell>
          <cell r="I239">
            <v>46.5</v>
          </cell>
          <cell r="J239" t="str">
            <v>汪睿</v>
          </cell>
          <cell r="K239">
            <v>33.5</v>
          </cell>
          <cell r="L239" t="str">
            <v>吴文艺</v>
          </cell>
          <cell r="M239">
            <v>49</v>
          </cell>
          <cell r="N239" t="str">
            <v>降初里</v>
          </cell>
          <cell r="O239">
            <v>28</v>
          </cell>
          <cell r="P239" t="str">
            <v>胡柔殳</v>
          </cell>
          <cell r="Q239" t="str">
            <v>文科</v>
          </cell>
        </row>
        <row r="240">
          <cell r="A240" t="str">
            <v>513422200007054829</v>
          </cell>
          <cell r="B240">
            <v>3</v>
          </cell>
          <cell r="C240" t="str">
            <v>小拉初</v>
          </cell>
          <cell r="D240">
            <v>289</v>
          </cell>
          <cell r="E240">
            <v>87</v>
          </cell>
          <cell r="F240" t="str">
            <v>李正琪</v>
          </cell>
          <cell r="G240">
            <v>37.5</v>
          </cell>
          <cell r="H240" t="str">
            <v>马俊</v>
          </cell>
          <cell r="I240">
            <v>57</v>
          </cell>
          <cell r="J240" t="str">
            <v>汪睿</v>
          </cell>
          <cell r="K240">
            <v>43.5</v>
          </cell>
          <cell r="L240" t="str">
            <v>吴文艺</v>
          </cell>
          <cell r="M240">
            <v>27</v>
          </cell>
          <cell r="N240" t="str">
            <v>降初里</v>
          </cell>
          <cell r="O240">
            <v>37</v>
          </cell>
          <cell r="P240" t="str">
            <v>胡柔殳</v>
          </cell>
          <cell r="Q240" t="str">
            <v>文科</v>
          </cell>
        </row>
        <row r="241">
          <cell r="A241" t="str">
            <v>513422200205184827</v>
          </cell>
          <cell r="B241">
            <v>3</v>
          </cell>
          <cell r="C241" t="str">
            <v>斯格拉姆</v>
          </cell>
          <cell r="D241">
            <v>289</v>
          </cell>
          <cell r="E241">
            <v>84</v>
          </cell>
          <cell r="F241" t="str">
            <v>李正琪</v>
          </cell>
          <cell r="G241">
            <v>31.5</v>
          </cell>
          <cell r="H241" t="str">
            <v>马俊</v>
          </cell>
          <cell r="I241">
            <v>74.5</v>
          </cell>
          <cell r="J241" t="str">
            <v>汪睿</v>
          </cell>
          <cell r="K241">
            <v>41</v>
          </cell>
          <cell r="L241" t="str">
            <v>吴文艺</v>
          </cell>
          <cell r="M241">
            <v>31</v>
          </cell>
          <cell r="N241" t="str">
            <v>降初里</v>
          </cell>
          <cell r="O241">
            <v>27</v>
          </cell>
          <cell r="P241" t="str">
            <v>胡柔殳</v>
          </cell>
          <cell r="Q241" t="str">
            <v>文科</v>
          </cell>
        </row>
        <row r="242">
          <cell r="A242" t="str">
            <v>513422200202250032</v>
          </cell>
          <cell r="B242">
            <v>4</v>
          </cell>
          <cell r="C242" t="str">
            <v>马绍川</v>
          </cell>
          <cell r="D242">
            <v>288</v>
          </cell>
          <cell r="E242">
            <v>80</v>
          </cell>
          <cell r="F242" t="str">
            <v>周菊明</v>
          </cell>
          <cell r="G242">
            <v>39</v>
          </cell>
          <cell r="H242" t="str">
            <v>潘勇</v>
          </cell>
          <cell r="I242">
            <v>51</v>
          </cell>
          <cell r="J242" t="str">
            <v>张翠莲</v>
          </cell>
          <cell r="K242">
            <v>26.5</v>
          </cell>
          <cell r="L242" t="str">
            <v>马巫各</v>
          </cell>
          <cell r="M242">
            <v>42</v>
          </cell>
          <cell r="N242" t="str">
            <v>杨琴</v>
          </cell>
          <cell r="O242">
            <v>49.5</v>
          </cell>
          <cell r="P242" t="str">
            <v>胡柔殳</v>
          </cell>
          <cell r="Q242" t="str">
            <v>文科</v>
          </cell>
        </row>
        <row r="243">
          <cell r="A243" t="str">
            <v>513422200403103821</v>
          </cell>
          <cell r="B243">
            <v>3</v>
          </cell>
          <cell r="C243" t="str">
            <v>谢成英</v>
          </cell>
          <cell r="D243">
            <v>287.5</v>
          </cell>
          <cell r="E243">
            <v>81</v>
          </cell>
          <cell r="F243" t="str">
            <v>李正琪</v>
          </cell>
          <cell r="G243">
            <v>22.5</v>
          </cell>
          <cell r="H243" t="str">
            <v>马俊</v>
          </cell>
          <cell r="I243">
            <v>73.5</v>
          </cell>
          <cell r="J243" t="str">
            <v>汪睿</v>
          </cell>
          <cell r="K243">
            <v>48.5</v>
          </cell>
          <cell r="L243" t="str">
            <v>吴文艺</v>
          </cell>
          <cell r="M243">
            <v>31</v>
          </cell>
          <cell r="N243" t="str">
            <v>降初里</v>
          </cell>
          <cell r="O243">
            <v>31</v>
          </cell>
          <cell r="P243" t="str">
            <v>胡柔殳</v>
          </cell>
          <cell r="Q243" t="str">
            <v>文科</v>
          </cell>
        </row>
        <row r="244">
          <cell r="A244" t="str">
            <v>513422200402112320</v>
          </cell>
          <cell r="B244">
            <v>3</v>
          </cell>
          <cell r="C244" t="str">
            <v>王怡欣</v>
          </cell>
          <cell r="D244">
            <v>285</v>
          </cell>
          <cell r="E244">
            <v>83.5</v>
          </cell>
          <cell r="F244" t="str">
            <v>李正琪</v>
          </cell>
          <cell r="G244">
            <v>48</v>
          </cell>
          <cell r="H244" t="str">
            <v>马俊</v>
          </cell>
          <cell r="I244">
            <v>53</v>
          </cell>
          <cell r="J244" t="str">
            <v>汪睿</v>
          </cell>
          <cell r="K244">
            <v>42</v>
          </cell>
          <cell r="L244" t="str">
            <v>吴文艺</v>
          </cell>
          <cell r="M244">
            <v>27</v>
          </cell>
          <cell r="N244" t="str">
            <v>降初里</v>
          </cell>
          <cell r="O244">
            <v>31.5</v>
          </cell>
          <cell r="P244" t="str">
            <v>胡柔殳</v>
          </cell>
          <cell r="Q244" t="str">
            <v>文科</v>
          </cell>
        </row>
        <row r="245">
          <cell r="A245" t="str">
            <v>513422200102142528</v>
          </cell>
          <cell r="B245">
            <v>3</v>
          </cell>
          <cell r="C245" t="str">
            <v>李小东</v>
          </cell>
          <cell r="D245">
            <v>285</v>
          </cell>
          <cell r="E245">
            <v>94</v>
          </cell>
          <cell r="F245" t="str">
            <v>李正琪</v>
          </cell>
          <cell r="G245">
            <v>36.5</v>
          </cell>
          <cell r="H245" t="str">
            <v>马俊</v>
          </cell>
          <cell r="I245">
            <v>48</v>
          </cell>
          <cell r="J245" t="str">
            <v>汪睿</v>
          </cell>
          <cell r="K245">
            <v>44.5</v>
          </cell>
          <cell r="L245" t="str">
            <v>吴文艺</v>
          </cell>
          <cell r="M245">
            <v>31</v>
          </cell>
          <cell r="N245" t="str">
            <v>降初里</v>
          </cell>
          <cell r="O245">
            <v>31</v>
          </cell>
          <cell r="P245" t="str">
            <v>胡柔殳</v>
          </cell>
          <cell r="Q245" t="str">
            <v>文科</v>
          </cell>
        </row>
        <row r="246">
          <cell r="A246" t="str">
            <v>513422200208285017</v>
          </cell>
          <cell r="B246">
            <v>5</v>
          </cell>
          <cell r="C246" t="str">
            <v>阿子尔</v>
          </cell>
          <cell r="D246">
            <v>283.5</v>
          </cell>
          <cell r="E246">
            <v>84.5</v>
          </cell>
          <cell r="F246" t="str">
            <v>周菊明</v>
          </cell>
          <cell r="G246">
            <v>42</v>
          </cell>
          <cell r="H246" t="str">
            <v>赵云川</v>
          </cell>
          <cell r="I246">
            <v>31.5</v>
          </cell>
          <cell r="J246" t="str">
            <v>张翠莲</v>
          </cell>
          <cell r="K246">
            <v>27</v>
          </cell>
          <cell r="L246" t="str">
            <v>纪春权</v>
          </cell>
          <cell r="M246">
            <v>57</v>
          </cell>
          <cell r="N246" t="str">
            <v>降初里</v>
          </cell>
          <cell r="O246">
            <v>41.5</v>
          </cell>
          <cell r="P246" t="str">
            <v>邓倩</v>
          </cell>
          <cell r="Q246" t="str">
            <v>文科</v>
          </cell>
        </row>
        <row r="247">
          <cell r="A247" t="str">
            <v>513422199907251523</v>
          </cell>
          <cell r="B247">
            <v>3</v>
          </cell>
          <cell r="C247" t="str">
            <v>马志英</v>
          </cell>
          <cell r="D247">
            <v>283</v>
          </cell>
          <cell r="E247">
            <v>78</v>
          </cell>
          <cell r="F247" t="str">
            <v>李正琪</v>
          </cell>
          <cell r="G247">
            <v>61.5</v>
          </cell>
          <cell r="H247" t="str">
            <v>马俊</v>
          </cell>
          <cell r="I247">
            <v>55.5</v>
          </cell>
          <cell r="J247" t="str">
            <v>汪睿</v>
          </cell>
          <cell r="K247">
            <v>29.5</v>
          </cell>
          <cell r="L247" t="str">
            <v>吴文艺</v>
          </cell>
          <cell r="M247">
            <v>31</v>
          </cell>
          <cell r="N247" t="str">
            <v>降初里</v>
          </cell>
          <cell r="O247">
            <v>27.5</v>
          </cell>
          <cell r="P247" t="str">
            <v>胡柔殳</v>
          </cell>
          <cell r="Q247" t="str">
            <v>文科</v>
          </cell>
        </row>
        <row r="248">
          <cell r="A248" t="str">
            <v>513422200212102922</v>
          </cell>
          <cell r="B248">
            <v>4</v>
          </cell>
          <cell r="C248" t="str">
            <v>木友芬</v>
          </cell>
          <cell r="D248">
            <v>282.5</v>
          </cell>
          <cell r="E248">
            <v>82</v>
          </cell>
          <cell r="F248" t="str">
            <v>周菊明</v>
          </cell>
          <cell r="G248">
            <v>52</v>
          </cell>
          <cell r="H248" t="str">
            <v>潘勇</v>
          </cell>
          <cell r="I248">
            <v>63.5</v>
          </cell>
          <cell r="J248" t="str">
            <v>张翠莲</v>
          </cell>
          <cell r="K248">
            <v>35.5</v>
          </cell>
          <cell r="L248" t="str">
            <v>马巫各</v>
          </cell>
          <cell r="M248">
            <v>19</v>
          </cell>
          <cell r="N248" t="str">
            <v>杨琴</v>
          </cell>
          <cell r="O248">
            <v>30.5</v>
          </cell>
          <cell r="P248" t="str">
            <v>胡柔殳</v>
          </cell>
          <cell r="Q248" t="str">
            <v>文科</v>
          </cell>
        </row>
        <row r="249">
          <cell r="A249" t="str">
            <v>513422199903152560</v>
          </cell>
          <cell r="B249">
            <v>2</v>
          </cell>
          <cell r="C249" t="str">
            <v>伍春秀</v>
          </cell>
          <cell r="D249">
            <v>276.5</v>
          </cell>
          <cell r="E249">
            <v>90.5</v>
          </cell>
          <cell r="F249" t="str">
            <v>格绒燚西</v>
          </cell>
          <cell r="G249">
            <v>34</v>
          </cell>
          <cell r="H249" t="str">
            <v>潘勇</v>
          </cell>
          <cell r="I249">
            <v>54</v>
          </cell>
          <cell r="J249" t="str">
            <v>汪睿</v>
          </cell>
          <cell r="K249">
            <v>32.5</v>
          </cell>
          <cell r="L249" t="str">
            <v>吴文艺</v>
          </cell>
          <cell r="M249">
            <v>31</v>
          </cell>
          <cell r="N249" t="str">
            <v>降初里</v>
          </cell>
          <cell r="O249">
            <v>34.5</v>
          </cell>
          <cell r="P249" t="str">
            <v>邓倩</v>
          </cell>
          <cell r="Q249" t="str">
            <v>文科</v>
          </cell>
        </row>
        <row r="250">
          <cell r="A250" t="str">
            <v>513422200301246012</v>
          </cell>
          <cell r="B250">
            <v>4</v>
          </cell>
          <cell r="C250" t="str">
            <v>仁青龙布</v>
          </cell>
          <cell r="D250">
            <v>276.5</v>
          </cell>
          <cell r="E250">
            <v>99</v>
          </cell>
          <cell r="F250" t="str">
            <v>周菊明</v>
          </cell>
          <cell r="G250">
            <v>41.5</v>
          </cell>
          <cell r="H250" t="str">
            <v>潘勇</v>
          </cell>
          <cell r="I250">
            <v>45.5</v>
          </cell>
          <cell r="J250" t="str">
            <v>张翠莲</v>
          </cell>
          <cell r="K250">
            <v>28.5</v>
          </cell>
          <cell r="L250" t="str">
            <v>马巫各</v>
          </cell>
          <cell r="M250">
            <v>39</v>
          </cell>
          <cell r="N250" t="str">
            <v>杨琴</v>
          </cell>
          <cell r="O250">
            <v>23</v>
          </cell>
          <cell r="P250" t="str">
            <v>胡柔殳</v>
          </cell>
          <cell r="Q250" t="str">
            <v>文科</v>
          </cell>
        </row>
        <row r="251">
          <cell r="A251" t="str">
            <v>513422200303081514</v>
          </cell>
          <cell r="B251">
            <v>2</v>
          </cell>
          <cell r="C251" t="str">
            <v>鲁志海</v>
          </cell>
          <cell r="D251">
            <v>275.5</v>
          </cell>
          <cell r="E251">
            <v>98.5</v>
          </cell>
          <cell r="F251" t="str">
            <v>格绒燚西</v>
          </cell>
          <cell r="G251">
            <v>35.5</v>
          </cell>
          <cell r="H251" t="str">
            <v>潘勇</v>
          </cell>
          <cell r="I251">
            <v>45</v>
          </cell>
          <cell r="J251" t="str">
            <v>汪睿</v>
          </cell>
          <cell r="K251">
            <v>29.5</v>
          </cell>
          <cell r="L251" t="str">
            <v>吴文艺</v>
          </cell>
          <cell r="M251">
            <v>31</v>
          </cell>
          <cell r="N251" t="str">
            <v>降初里</v>
          </cell>
          <cell r="O251">
            <v>36</v>
          </cell>
          <cell r="P251" t="str">
            <v>邓倩</v>
          </cell>
          <cell r="Q251" t="str">
            <v>文科</v>
          </cell>
        </row>
        <row r="252">
          <cell r="A252" t="str">
            <v>513422200102011528</v>
          </cell>
          <cell r="B252">
            <v>5</v>
          </cell>
          <cell r="C252" t="str">
            <v>沈医生</v>
          </cell>
          <cell r="D252">
            <v>275.5</v>
          </cell>
          <cell r="E252">
            <v>97</v>
          </cell>
          <cell r="F252" t="str">
            <v>周菊明</v>
          </cell>
          <cell r="G252">
            <v>28</v>
          </cell>
          <cell r="H252" t="str">
            <v>赵云川</v>
          </cell>
          <cell r="I252">
            <v>53</v>
          </cell>
          <cell r="J252" t="str">
            <v>张翠莲</v>
          </cell>
          <cell r="K252">
            <v>32</v>
          </cell>
          <cell r="L252" t="str">
            <v>纪春权</v>
          </cell>
          <cell r="M252">
            <v>33</v>
          </cell>
          <cell r="N252" t="str">
            <v>降初里</v>
          </cell>
          <cell r="O252">
            <v>32.5</v>
          </cell>
          <cell r="P252" t="str">
            <v>邓倩</v>
          </cell>
          <cell r="Q252" t="str">
            <v>文科</v>
          </cell>
        </row>
        <row r="253">
          <cell r="A253" t="str">
            <v>513422199901104821</v>
          </cell>
          <cell r="B253">
            <v>5</v>
          </cell>
          <cell r="C253" t="str">
            <v>撒朗祝玛</v>
          </cell>
          <cell r="D253">
            <v>274.5</v>
          </cell>
          <cell r="E253">
            <v>80.5</v>
          </cell>
          <cell r="F253" t="str">
            <v>周菊明</v>
          </cell>
          <cell r="G253">
            <v>34</v>
          </cell>
          <cell r="H253" t="str">
            <v>赵云川</v>
          </cell>
          <cell r="I253">
            <v>52</v>
          </cell>
          <cell r="J253" t="str">
            <v>张翠莲</v>
          </cell>
          <cell r="K253">
            <v>46</v>
          </cell>
          <cell r="L253" t="str">
            <v>纪春权</v>
          </cell>
          <cell r="M253">
            <v>36</v>
          </cell>
          <cell r="N253" t="str">
            <v>降初里</v>
          </cell>
          <cell r="O253">
            <v>26</v>
          </cell>
          <cell r="P253" t="str">
            <v>邓倩</v>
          </cell>
          <cell r="Q253" t="str">
            <v>文科</v>
          </cell>
        </row>
        <row r="254">
          <cell r="A254" t="str">
            <v>51342220010220192X</v>
          </cell>
          <cell r="B254">
            <v>4</v>
          </cell>
          <cell r="C254" t="str">
            <v>何伍芝</v>
          </cell>
          <cell r="D254">
            <v>273.5</v>
          </cell>
          <cell r="E254">
            <v>90.5</v>
          </cell>
          <cell r="F254" t="str">
            <v>周菊明</v>
          </cell>
          <cell r="G254">
            <v>38</v>
          </cell>
          <cell r="H254" t="str">
            <v>潘勇</v>
          </cell>
          <cell r="I254">
            <v>59</v>
          </cell>
          <cell r="J254" t="str">
            <v>张翠莲</v>
          </cell>
          <cell r="K254">
            <v>42.5</v>
          </cell>
          <cell r="L254" t="str">
            <v>马巫各</v>
          </cell>
          <cell r="M254">
            <v>21</v>
          </cell>
          <cell r="N254" t="str">
            <v>杨琴</v>
          </cell>
          <cell r="O254">
            <v>22.5</v>
          </cell>
          <cell r="P254" t="str">
            <v>胡柔殳</v>
          </cell>
          <cell r="Q254" t="str">
            <v>文科</v>
          </cell>
        </row>
        <row r="255">
          <cell r="A255" t="str">
            <v>51342220010329251X</v>
          </cell>
          <cell r="B255">
            <v>5</v>
          </cell>
          <cell r="C255" t="str">
            <v>马阿发</v>
          </cell>
          <cell r="D255">
            <v>273</v>
          </cell>
          <cell r="E255">
            <v>83.5</v>
          </cell>
          <cell r="F255" t="str">
            <v>周菊明</v>
          </cell>
          <cell r="G255">
            <v>58.5</v>
          </cell>
          <cell r="H255" t="str">
            <v>赵云川</v>
          </cell>
          <cell r="I255">
            <v>27.5</v>
          </cell>
          <cell r="J255" t="str">
            <v>张翠莲</v>
          </cell>
          <cell r="K255">
            <v>43.5</v>
          </cell>
          <cell r="L255" t="str">
            <v>纪春权</v>
          </cell>
          <cell r="M255">
            <v>32</v>
          </cell>
          <cell r="N255" t="str">
            <v>降初里</v>
          </cell>
          <cell r="O255">
            <v>28</v>
          </cell>
          <cell r="P255" t="str">
            <v>邓倩</v>
          </cell>
          <cell r="Q255" t="str">
            <v>文科</v>
          </cell>
        </row>
        <row r="256">
          <cell r="A256" t="str">
            <v>513422200210010311</v>
          </cell>
          <cell r="B256">
            <v>3</v>
          </cell>
          <cell r="C256" t="str">
            <v>小扎西</v>
          </cell>
          <cell r="D256">
            <v>270</v>
          </cell>
          <cell r="E256">
            <v>87</v>
          </cell>
          <cell r="F256" t="str">
            <v>李正琪</v>
          </cell>
          <cell r="G256">
            <v>26</v>
          </cell>
          <cell r="H256" t="str">
            <v>马俊</v>
          </cell>
          <cell r="I256">
            <v>33.5</v>
          </cell>
          <cell r="J256" t="str">
            <v>汪睿</v>
          </cell>
          <cell r="K256">
            <v>37.5</v>
          </cell>
          <cell r="L256" t="str">
            <v>吴文艺</v>
          </cell>
          <cell r="M256">
            <v>50</v>
          </cell>
          <cell r="N256" t="str">
            <v>降初里</v>
          </cell>
          <cell r="O256">
            <v>36</v>
          </cell>
          <cell r="P256" t="str">
            <v>胡柔殳</v>
          </cell>
          <cell r="Q256" t="str">
            <v>文科</v>
          </cell>
        </row>
        <row r="257">
          <cell r="A257" t="str">
            <v>513422200202152125</v>
          </cell>
          <cell r="B257">
            <v>5</v>
          </cell>
          <cell r="C257" t="str">
            <v>马小琳</v>
          </cell>
          <cell r="D257">
            <v>270</v>
          </cell>
          <cell r="E257">
            <v>73</v>
          </cell>
          <cell r="F257" t="str">
            <v>周菊明</v>
          </cell>
          <cell r="G257">
            <v>39</v>
          </cell>
          <cell r="H257" t="str">
            <v>赵云川</v>
          </cell>
          <cell r="I257">
            <v>64</v>
          </cell>
          <cell r="J257" t="str">
            <v>张翠莲</v>
          </cell>
          <cell r="K257">
            <v>28.5</v>
          </cell>
          <cell r="L257" t="str">
            <v>纪春权</v>
          </cell>
          <cell r="M257">
            <v>32</v>
          </cell>
          <cell r="N257" t="str">
            <v>降初里</v>
          </cell>
          <cell r="O257">
            <v>33.5</v>
          </cell>
          <cell r="P257" t="str">
            <v>邓倩</v>
          </cell>
          <cell r="Q257" t="str">
            <v>文科</v>
          </cell>
        </row>
        <row r="258">
          <cell r="A258" t="str">
            <v>513422200203110920</v>
          </cell>
          <cell r="B258">
            <v>2</v>
          </cell>
          <cell r="C258" t="str">
            <v>杨国兰</v>
          </cell>
          <cell r="D258">
            <v>270</v>
          </cell>
          <cell r="E258">
            <v>75.5</v>
          </cell>
          <cell r="F258" t="str">
            <v>格绒燚西</v>
          </cell>
          <cell r="G258">
            <v>39</v>
          </cell>
          <cell r="H258" t="str">
            <v>潘勇</v>
          </cell>
          <cell r="I258">
            <v>52</v>
          </cell>
          <cell r="J258" t="str">
            <v>汪睿</v>
          </cell>
          <cell r="K258">
            <v>37</v>
          </cell>
          <cell r="L258" t="str">
            <v>吴文艺</v>
          </cell>
          <cell r="M258">
            <v>39</v>
          </cell>
          <cell r="N258" t="str">
            <v>降初里</v>
          </cell>
          <cell r="O258">
            <v>27.5</v>
          </cell>
          <cell r="P258" t="str">
            <v>邓倩</v>
          </cell>
          <cell r="Q258" t="str">
            <v>文科</v>
          </cell>
        </row>
        <row r="259">
          <cell r="A259" t="str">
            <v>513422200310204420</v>
          </cell>
          <cell r="B259">
            <v>3</v>
          </cell>
          <cell r="C259" t="str">
            <v>金晓花</v>
          </cell>
          <cell r="D259">
            <v>270</v>
          </cell>
          <cell r="E259">
            <v>67</v>
          </cell>
          <cell r="F259" t="str">
            <v>李正琪</v>
          </cell>
          <cell r="G259">
            <v>58.5</v>
          </cell>
          <cell r="H259" t="str">
            <v>马俊</v>
          </cell>
          <cell r="I259">
            <v>56</v>
          </cell>
          <cell r="J259" t="str">
            <v>汪睿</v>
          </cell>
          <cell r="K259">
            <v>36</v>
          </cell>
          <cell r="L259" t="str">
            <v>吴文艺</v>
          </cell>
          <cell r="M259">
            <v>36</v>
          </cell>
          <cell r="N259" t="str">
            <v>降初里</v>
          </cell>
          <cell r="O259">
            <v>16.5</v>
          </cell>
          <cell r="P259" t="str">
            <v>胡柔殳</v>
          </cell>
          <cell r="Q259" t="str">
            <v>文科</v>
          </cell>
        </row>
        <row r="260">
          <cell r="A260" t="str">
            <v>513422200004125812</v>
          </cell>
          <cell r="B260">
            <v>3</v>
          </cell>
          <cell r="C260" t="str">
            <v>扎西旦珠</v>
          </cell>
          <cell r="D260">
            <v>269</v>
          </cell>
          <cell r="E260">
            <v>89.5</v>
          </cell>
          <cell r="F260" t="str">
            <v>李正琪</v>
          </cell>
          <cell r="G260">
            <v>46</v>
          </cell>
          <cell r="H260" t="str">
            <v>马俊</v>
          </cell>
          <cell r="I260">
            <v>36</v>
          </cell>
          <cell r="J260" t="str">
            <v>汪睿</v>
          </cell>
          <cell r="K260">
            <v>33</v>
          </cell>
          <cell r="L260" t="str">
            <v>吴文艺</v>
          </cell>
          <cell r="M260">
            <v>36</v>
          </cell>
          <cell r="N260" t="str">
            <v>降初里</v>
          </cell>
          <cell r="O260">
            <v>28.5</v>
          </cell>
          <cell r="P260" t="str">
            <v>胡柔殳</v>
          </cell>
          <cell r="Q260" t="str">
            <v>文科</v>
          </cell>
        </row>
        <row r="261">
          <cell r="A261" t="str">
            <v>513422200101040925</v>
          </cell>
          <cell r="B261">
            <v>3</v>
          </cell>
          <cell r="C261" t="str">
            <v>马海蓝</v>
          </cell>
          <cell r="D261">
            <v>267.5</v>
          </cell>
          <cell r="E261">
            <v>75</v>
          </cell>
          <cell r="F261" t="str">
            <v>李正琪</v>
          </cell>
          <cell r="G261">
            <v>43</v>
          </cell>
          <cell r="H261" t="str">
            <v>马俊</v>
          </cell>
          <cell r="I261">
            <v>41</v>
          </cell>
          <cell r="J261" t="str">
            <v>汪睿</v>
          </cell>
          <cell r="K261">
            <v>34</v>
          </cell>
          <cell r="L261" t="str">
            <v>吴文艺</v>
          </cell>
          <cell r="M261">
            <v>35</v>
          </cell>
          <cell r="N261" t="str">
            <v>降初里</v>
          </cell>
          <cell r="O261">
            <v>39.5</v>
          </cell>
          <cell r="P261" t="str">
            <v>胡柔殳</v>
          </cell>
          <cell r="Q261" t="str">
            <v>文科</v>
          </cell>
        </row>
        <row r="262">
          <cell r="A262" t="str">
            <v>513422200304156020</v>
          </cell>
          <cell r="B262">
            <v>4</v>
          </cell>
          <cell r="C262" t="str">
            <v>朗色拉初</v>
          </cell>
          <cell r="D262">
            <v>266.5</v>
          </cell>
          <cell r="E262">
            <v>83</v>
          </cell>
          <cell r="F262" t="str">
            <v>周菊明</v>
          </cell>
          <cell r="G262">
            <v>44.5</v>
          </cell>
          <cell r="H262" t="str">
            <v>潘勇</v>
          </cell>
          <cell r="I262">
            <v>27.5</v>
          </cell>
          <cell r="J262" t="str">
            <v>张翠莲</v>
          </cell>
          <cell r="K262">
            <v>43.5</v>
          </cell>
          <cell r="L262" t="str">
            <v>马巫各</v>
          </cell>
          <cell r="M262">
            <v>41</v>
          </cell>
          <cell r="N262" t="str">
            <v>杨琴</v>
          </cell>
          <cell r="O262">
            <v>27</v>
          </cell>
          <cell r="P262" t="str">
            <v>胡柔殳</v>
          </cell>
          <cell r="Q262" t="str">
            <v>文科</v>
          </cell>
        </row>
        <row r="263">
          <cell r="A263" t="str">
            <v>513422200210200019</v>
          </cell>
          <cell r="B263">
            <v>5</v>
          </cell>
          <cell r="C263" t="str">
            <v>马阿冬</v>
          </cell>
          <cell r="D263">
            <v>266</v>
          </cell>
          <cell r="E263">
            <v>80</v>
          </cell>
          <cell r="F263" t="str">
            <v>周菊明</v>
          </cell>
          <cell r="G263">
            <v>42.5</v>
          </cell>
          <cell r="H263" t="str">
            <v>赵云川</v>
          </cell>
          <cell r="I263">
            <v>33</v>
          </cell>
          <cell r="J263" t="str">
            <v>张翠莲</v>
          </cell>
          <cell r="K263">
            <v>37</v>
          </cell>
          <cell r="L263" t="str">
            <v>纪春权</v>
          </cell>
          <cell r="M263">
            <v>44</v>
          </cell>
          <cell r="N263" t="str">
            <v>降初里</v>
          </cell>
          <cell r="O263">
            <v>29.5</v>
          </cell>
          <cell r="P263" t="str">
            <v>邓倩</v>
          </cell>
          <cell r="Q263" t="str">
            <v>文科</v>
          </cell>
        </row>
        <row r="264">
          <cell r="A264" t="str">
            <v>513422200001153826</v>
          </cell>
          <cell r="B264">
            <v>3</v>
          </cell>
          <cell r="C264" t="str">
            <v>扎西拉姆</v>
          </cell>
          <cell r="D264">
            <v>265</v>
          </cell>
          <cell r="E264">
            <v>68</v>
          </cell>
          <cell r="F264" t="str">
            <v>李正琪</v>
          </cell>
          <cell r="G264">
            <v>28</v>
          </cell>
          <cell r="H264" t="str">
            <v>马俊</v>
          </cell>
          <cell r="I264">
            <v>59.5</v>
          </cell>
          <cell r="J264" t="str">
            <v>汪睿</v>
          </cell>
          <cell r="K264">
            <v>41.5</v>
          </cell>
          <cell r="L264" t="str">
            <v>吴文艺</v>
          </cell>
          <cell r="M264">
            <v>39</v>
          </cell>
          <cell r="N264" t="str">
            <v>降初里</v>
          </cell>
          <cell r="O264">
            <v>29</v>
          </cell>
          <cell r="P264" t="str">
            <v>胡柔殳</v>
          </cell>
          <cell r="Q264" t="str">
            <v>文科</v>
          </cell>
        </row>
        <row r="265">
          <cell r="A265" t="str">
            <v>513422200212242116</v>
          </cell>
          <cell r="B265">
            <v>3</v>
          </cell>
          <cell r="C265" t="str">
            <v>次里旦珠</v>
          </cell>
          <cell r="D265">
            <v>264</v>
          </cell>
          <cell r="E265">
            <v>68.5</v>
          </cell>
          <cell r="F265" t="str">
            <v>李正琪</v>
          </cell>
          <cell r="G265">
            <v>34</v>
          </cell>
          <cell r="H265" t="str">
            <v>马俊</v>
          </cell>
          <cell r="I265">
            <v>58.5</v>
          </cell>
          <cell r="J265" t="str">
            <v>汪睿</v>
          </cell>
          <cell r="K265">
            <v>25</v>
          </cell>
          <cell r="L265" t="str">
            <v>吴文艺</v>
          </cell>
          <cell r="M265">
            <v>37</v>
          </cell>
          <cell r="N265" t="str">
            <v>降初里</v>
          </cell>
          <cell r="O265">
            <v>41</v>
          </cell>
          <cell r="P265" t="str">
            <v>胡柔殳</v>
          </cell>
          <cell r="Q265" t="str">
            <v>文科</v>
          </cell>
        </row>
        <row r="266">
          <cell r="A266" t="str">
            <v>513422200204082917</v>
          </cell>
          <cell r="B266">
            <v>5</v>
          </cell>
          <cell r="C266" t="str">
            <v>李佳荣</v>
          </cell>
          <cell r="D266">
            <v>262.5</v>
          </cell>
          <cell r="E266">
            <v>92</v>
          </cell>
          <cell r="F266" t="str">
            <v>周菊明</v>
          </cell>
          <cell r="G266">
            <v>27.5</v>
          </cell>
          <cell r="H266" t="str">
            <v>赵云川</v>
          </cell>
          <cell r="I266">
            <v>47.5</v>
          </cell>
          <cell r="J266" t="str">
            <v>张翠莲</v>
          </cell>
          <cell r="K266">
            <v>28.5</v>
          </cell>
          <cell r="L266" t="str">
            <v>纪春权</v>
          </cell>
          <cell r="M266">
            <v>28</v>
          </cell>
          <cell r="N266" t="str">
            <v>降初里</v>
          </cell>
          <cell r="O266">
            <v>39</v>
          </cell>
          <cell r="P266" t="str">
            <v>邓倩</v>
          </cell>
          <cell r="Q266" t="str">
            <v>文科</v>
          </cell>
        </row>
        <row r="267">
          <cell r="A267" t="str">
            <v>513422200202012915</v>
          </cell>
          <cell r="B267">
            <v>5</v>
          </cell>
          <cell r="C267" t="str">
            <v>唐小松</v>
          </cell>
          <cell r="D267">
            <v>261.5</v>
          </cell>
          <cell r="E267">
            <v>82</v>
          </cell>
          <cell r="F267" t="str">
            <v>周菊明</v>
          </cell>
          <cell r="G267">
            <v>35</v>
          </cell>
          <cell r="H267" t="str">
            <v>赵云川</v>
          </cell>
          <cell r="I267">
            <v>53</v>
          </cell>
          <cell r="J267" t="str">
            <v>张翠莲</v>
          </cell>
          <cell r="K267">
            <v>28.5</v>
          </cell>
          <cell r="L267" t="str">
            <v>纪春权</v>
          </cell>
          <cell r="M267">
            <v>39</v>
          </cell>
          <cell r="N267" t="str">
            <v>降初里</v>
          </cell>
          <cell r="O267">
            <v>24</v>
          </cell>
          <cell r="P267" t="str">
            <v>邓倩</v>
          </cell>
          <cell r="Q267" t="str">
            <v>文科</v>
          </cell>
        </row>
        <row r="268">
          <cell r="A268" t="str">
            <v>513422200104043814</v>
          </cell>
          <cell r="B268">
            <v>4</v>
          </cell>
          <cell r="C268" t="str">
            <v>次尔偏初</v>
          </cell>
          <cell r="D268">
            <v>259.5</v>
          </cell>
          <cell r="E268">
            <v>82.5</v>
          </cell>
          <cell r="F268" t="str">
            <v>周菊明</v>
          </cell>
          <cell r="G268">
            <v>48.5</v>
          </cell>
          <cell r="H268" t="str">
            <v>潘勇</v>
          </cell>
          <cell r="I268">
            <v>39</v>
          </cell>
          <cell r="J268" t="str">
            <v>张翠莲</v>
          </cell>
          <cell r="K268">
            <v>33.5</v>
          </cell>
          <cell r="L268" t="str">
            <v>马巫各</v>
          </cell>
          <cell r="M268">
            <v>31</v>
          </cell>
          <cell r="N268" t="str">
            <v>杨琴</v>
          </cell>
          <cell r="O268">
            <v>25</v>
          </cell>
          <cell r="P268" t="str">
            <v>胡柔殳</v>
          </cell>
          <cell r="Q268" t="str">
            <v>文科</v>
          </cell>
        </row>
        <row r="269">
          <cell r="A269" t="str">
            <v>513422199910114220</v>
          </cell>
          <cell r="B269">
            <v>5</v>
          </cell>
          <cell r="C269" t="str">
            <v>初拉姆</v>
          </cell>
          <cell r="D269">
            <v>259</v>
          </cell>
          <cell r="E269">
            <v>68</v>
          </cell>
          <cell r="F269" t="str">
            <v>周菊明</v>
          </cell>
          <cell r="G269">
            <v>45.5</v>
          </cell>
          <cell r="H269" t="str">
            <v>赵云川</v>
          </cell>
          <cell r="I269">
            <v>48</v>
          </cell>
          <cell r="J269" t="str">
            <v>张翠莲</v>
          </cell>
          <cell r="K269">
            <v>32</v>
          </cell>
          <cell r="L269" t="str">
            <v>纪春权</v>
          </cell>
          <cell r="M269">
            <v>23</v>
          </cell>
          <cell r="N269" t="str">
            <v>降初里</v>
          </cell>
          <cell r="O269">
            <v>42.5</v>
          </cell>
          <cell r="P269" t="str">
            <v>邓倩</v>
          </cell>
          <cell r="Q269" t="str">
            <v>文科</v>
          </cell>
        </row>
        <row r="270">
          <cell r="A270" t="str">
            <v>51342220010805131X</v>
          </cell>
          <cell r="B270">
            <v>5</v>
          </cell>
          <cell r="C270" t="str">
            <v>王辉</v>
          </cell>
          <cell r="D270">
            <v>257.5</v>
          </cell>
          <cell r="E270">
            <v>84.5</v>
          </cell>
          <cell r="F270" t="str">
            <v>周菊明</v>
          </cell>
          <cell r="G270">
            <v>36.5</v>
          </cell>
          <cell r="H270" t="str">
            <v>赵云川</v>
          </cell>
          <cell r="I270">
            <v>22</v>
          </cell>
          <cell r="J270" t="str">
            <v>张翠莲</v>
          </cell>
          <cell r="K270">
            <v>41.5</v>
          </cell>
          <cell r="L270" t="str">
            <v>纪春权</v>
          </cell>
          <cell r="M270">
            <v>34</v>
          </cell>
          <cell r="N270" t="str">
            <v>降初里</v>
          </cell>
          <cell r="O270">
            <v>39</v>
          </cell>
          <cell r="P270" t="str">
            <v>邓倩</v>
          </cell>
          <cell r="Q270" t="str">
            <v>文科</v>
          </cell>
        </row>
        <row r="271">
          <cell r="A271" t="str">
            <v>513422199905064222</v>
          </cell>
          <cell r="B271">
            <v>2</v>
          </cell>
          <cell r="C271" t="str">
            <v>央青祝玛</v>
          </cell>
          <cell r="D271">
            <v>256</v>
          </cell>
          <cell r="E271">
            <v>69</v>
          </cell>
          <cell r="F271" t="str">
            <v>格绒燚西</v>
          </cell>
          <cell r="G271">
            <v>31.5</v>
          </cell>
          <cell r="H271" t="str">
            <v>潘勇</v>
          </cell>
          <cell r="I271">
            <v>63</v>
          </cell>
          <cell r="J271" t="str">
            <v>汪睿</v>
          </cell>
          <cell r="K271">
            <v>37.5</v>
          </cell>
          <cell r="L271" t="str">
            <v>吴文艺</v>
          </cell>
          <cell r="M271">
            <v>30</v>
          </cell>
          <cell r="N271" t="str">
            <v>降初里</v>
          </cell>
          <cell r="O271">
            <v>25</v>
          </cell>
          <cell r="P271" t="str">
            <v>邓倩</v>
          </cell>
          <cell r="Q271" t="str">
            <v>文科</v>
          </cell>
        </row>
        <row r="272">
          <cell r="A272" t="str">
            <v>51342220030908111X</v>
          </cell>
          <cell r="B272">
            <v>5</v>
          </cell>
          <cell r="C272" t="str">
            <v>吕刚</v>
          </cell>
          <cell r="D272">
            <v>255</v>
          </cell>
          <cell r="E272">
            <v>93.5</v>
          </cell>
          <cell r="F272" t="str">
            <v>周菊明</v>
          </cell>
          <cell r="G272">
            <v>27</v>
          </cell>
          <cell r="H272" t="str">
            <v>赵云川</v>
          </cell>
          <cell r="I272">
            <v>51.5</v>
          </cell>
          <cell r="J272" t="str">
            <v>张翠莲</v>
          </cell>
          <cell r="K272">
            <v>31</v>
          </cell>
          <cell r="L272" t="str">
            <v>纪春权</v>
          </cell>
          <cell r="M272">
            <v>31</v>
          </cell>
          <cell r="N272" t="str">
            <v>降初里</v>
          </cell>
          <cell r="O272">
            <v>21</v>
          </cell>
          <cell r="P272" t="str">
            <v>邓倩</v>
          </cell>
          <cell r="Q272" t="str">
            <v>文科</v>
          </cell>
        </row>
        <row r="273">
          <cell r="A273" t="str">
            <v>513422200310280917</v>
          </cell>
          <cell r="B273">
            <v>2</v>
          </cell>
          <cell r="C273" t="str">
            <v>熊咪桐</v>
          </cell>
          <cell r="D273">
            <v>250.5</v>
          </cell>
          <cell r="E273">
            <v>94</v>
          </cell>
          <cell r="F273" t="str">
            <v>格绒燚西</v>
          </cell>
          <cell r="G273">
            <v>29.5</v>
          </cell>
          <cell r="H273" t="str">
            <v>潘勇</v>
          </cell>
          <cell r="I273">
            <v>39.5</v>
          </cell>
          <cell r="J273" t="str">
            <v>汪睿</v>
          </cell>
          <cell r="K273">
            <v>21.5</v>
          </cell>
          <cell r="L273" t="str">
            <v>吴文艺</v>
          </cell>
          <cell r="M273">
            <v>32</v>
          </cell>
          <cell r="N273" t="str">
            <v>降初里</v>
          </cell>
          <cell r="O273">
            <v>34</v>
          </cell>
          <cell r="P273" t="str">
            <v>邓倩</v>
          </cell>
          <cell r="Q273" t="str">
            <v>文科</v>
          </cell>
        </row>
        <row r="274">
          <cell r="A274" t="str">
            <v>513422200311230014</v>
          </cell>
          <cell r="B274">
            <v>4</v>
          </cell>
          <cell r="C274" t="str">
            <v>马国庆</v>
          </cell>
          <cell r="D274">
            <v>249</v>
          </cell>
          <cell r="E274">
            <v>81</v>
          </cell>
          <cell r="F274" t="str">
            <v>周菊明</v>
          </cell>
          <cell r="G274">
            <v>25.5</v>
          </cell>
          <cell r="H274" t="str">
            <v>潘勇</v>
          </cell>
          <cell r="I274">
            <v>27.5</v>
          </cell>
          <cell r="J274" t="str">
            <v>张翠莲</v>
          </cell>
          <cell r="K274">
            <v>30.5</v>
          </cell>
          <cell r="L274" t="str">
            <v>马巫各</v>
          </cell>
          <cell r="M274">
            <v>51</v>
          </cell>
          <cell r="N274" t="str">
            <v>杨琴</v>
          </cell>
          <cell r="O274">
            <v>33.5</v>
          </cell>
          <cell r="P274" t="str">
            <v>胡柔殳</v>
          </cell>
          <cell r="Q274" t="str">
            <v>文科</v>
          </cell>
        </row>
        <row r="275">
          <cell r="A275" t="str">
            <v>513422200306060014</v>
          </cell>
          <cell r="B275">
            <v>2</v>
          </cell>
          <cell r="C275" t="str">
            <v>次针江初</v>
          </cell>
          <cell r="D275">
            <v>247</v>
          </cell>
          <cell r="E275">
            <v>77.5</v>
          </cell>
          <cell r="F275" t="str">
            <v>格绒燚西</v>
          </cell>
          <cell r="G275">
            <v>51</v>
          </cell>
          <cell r="H275" t="str">
            <v>潘勇</v>
          </cell>
          <cell r="I275">
            <v>16.5</v>
          </cell>
          <cell r="J275" t="str">
            <v>汪睿</v>
          </cell>
          <cell r="K275">
            <v>24.5</v>
          </cell>
          <cell r="L275" t="str">
            <v>吴文艺</v>
          </cell>
          <cell r="M275">
            <v>41</v>
          </cell>
          <cell r="N275" t="str">
            <v>降初里</v>
          </cell>
          <cell r="O275">
            <v>36.5</v>
          </cell>
          <cell r="P275" t="str">
            <v>邓倩</v>
          </cell>
          <cell r="Q275" t="str">
            <v>文科</v>
          </cell>
        </row>
        <row r="276">
          <cell r="A276" t="str">
            <v>513422200105284417</v>
          </cell>
          <cell r="B276">
            <v>3</v>
          </cell>
          <cell r="C276" t="str">
            <v>沈阳</v>
          </cell>
          <cell r="D276">
            <v>238.5</v>
          </cell>
          <cell r="E276">
            <v>81.5</v>
          </cell>
          <cell r="F276" t="str">
            <v>李正琪</v>
          </cell>
          <cell r="G276">
            <v>36.5</v>
          </cell>
          <cell r="H276" t="str">
            <v>马俊</v>
          </cell>
          <cell r="I276">
            <v>29</v>
          </cell>
          <cell r="J276" t="str">
            <v>汪睿</v>
          </cell>
          <cell r="K276">
            <v>22</v>
          </cell>
          <cell r="L276" t="str">
            <v>吴文艺</v>
          </cell>
          <cell r="M276">
            <v>48</v>
          </cell>
          <cell r="N276" t="str">
            <v>降初里</v>
          </cell>
          <cell r="O276">
            <v>21.5</v>
          </cell>
          <cell r="P276" t="str">
            <v>胡柔殳</v>
          </cell>
          <cell r="Q276" t="str">
            <v>文科</v>
          </cell>
        </row>
        <row r="277">
          <cell r="A277" t="str">
            <v>513422200108142318</v>
          </cell>
          <cell r="B277">
            <v>4</v>
          </cell>
          <cell r="C277" t="str">
            <v>杨晓红</v>
          </cell>
          <cell r="D277">
            <v>225</v>
          </cell>
          <cell r="E277">
            <v>79</v>
          </cell>
          <cell r="F277" t="str">
            <v>周菊明</v>
          </cell>
          <cell r="G277">
            <v>41</v>
          </cell>
          <cell r="H277" t="str">
            <v>潘勇</v>
          </cell>
          <cell r="I277">
            <v>33.5</v>
          </cell>
          <cell r="J277" t="str">
            <v>张翠莲</v>
          </cell>
          <cell r="K277">
            <v>21</v>
          </cell>
          <cell r="L277" t="str">
            <v>马巫各</v>
          </cell>
          <cell r="M277">
            <v>25</v>
          </cell>
          <cell r="N277" t="str">
            <v>杨琴</v>
          </cell>
          <cell r="O277">
            <v>25.5</v>
          </cell>
          <cell r="P277" t="str">
            <v>胡柔殳</v>
          </cell>
          <cell r="Q277" t="str">
            <v>文科</v>
          </cell>
        </row>
        <row r="278">
          <cell r="A278" t="str">
            <v>513422200106104027</v>
          </cell>
          <cell r="B278">
            <v>5</v>
          </cell>
          <cell r="C278" t="str">
            <v>边玛拉初</v>
          </cell>
          <cell r="D278">
            <v>178.5</v>
          </cell>
          <cell r="E278">
            <v>64</v>
          </cell>
          <cell r="F278" t="str">
            <v>周菊明</v>
          </cell>
          <cell r="G278">
            <v>20</v>
          </cell>
          <cell r="H278" t="str">
            <v>赵云川</v>
          </cell>
          <cell r="I278">
            <v>37.5</v>
          </cell>
          <cell r="J278" t="str">
            <v>张翠莲</v>
          </cell>
          <cell r="K278">
            <v>14</v>
          </cell>
          <cell r="L278" t="str">
            <v>纪春权</v>
          </cell>
          <cell r="M278">
            <v>22</v>
          </cell>
          <cell r="N278" t="str">
            <v>降初里</v>
          </cell>
          <cell r="O278">
            <v>21</v>
          </cell>
          <cell r="P278" t="str">
            <v>邓倩</v>
          </cell>
          <cell r="Q278" t="str">
            <v>文科</v>
          </cell>
        </row>
        <row r="279">
          <cell r="A279" t="str">
            <v>513422200408220015</v>
          </cell>
          <cell r="B279">
            <v>10</v>
          </cell>
          <cell r="C279" t="str">
            <v>幸家骋</v>
          </cell>
          <cell r="D279">
            <v>552.5</v>
          </cell>
          <cell r="E279">
            <v>105</v>
          </cell>
          <cell r="F279" t="str">
            <v>岳子琦</v>
          </cell>
          <cell r="G279">
            <v>118</v>
          </cell>
          <cell r="H279" t="str">
            <v>刘宗林</v>
          </cell>
          <cell r="I279">
            <v>116</v>
          </cell>
          <cell r="J279" t="str">
            <v>拉初</v>
          </cell>
          <cell r="K279">
            <v>77</v>
          </cell>
          <cell r="L279" t="str">
            <v>王友春</v>
          </cell>
          <cell r="M279">
            <v>71.5</v>
          </cell>
          <cell r="N279" t="str">
            <v>叶小军</v>
          </cell>
          <cell r="O279">
            <v>65</v>
          </cell>
          <cell r="P279" t="str">
            <v>彭桦</v>
          </cell>
          <cell r="Q279" t="str">
            <v>理科</v>
          </cell>
        </row>
        <row r="280">
          <cell r="A280" t="str">
            <v>513422200303102127</v>
          </cell>
          <cell r="B280">
            <v>11</v>
          </cell>
          <cell r="C280" t="str">
            <v>益西央宗</v>
          </cell>
          <cell r="D280">
            <v>536.5</v>
          </cell>
          <cell r="E280">
            <v>105.5</v>
          </cell>
          <cell r="F280" t="str">
            <v>易涛</v>
          </cell>
          <cell r="G280">
            <v>114.5</v>
          </cell>
          <cell r="H280" t="str">
            <v>央宗娜姆</v>
          </cell>
          <cell r="I280">
            <v>119.5</v>
          </cell>
          <cell r="J280" t="str">
            <v>曾佳瑶</v>
          </cell>
          <cell r="K280">
            <v>71.5</v>
          </cell>
          <cell r="L280" t="str">
            <v>赵建超</v>
          </cell>
          <cell r="M280">
            <v>65.5</v>
          </cell>
          <cell r="N280" t="str">
            <v>万饶</v>
          </cell>
          <cell r="O280">
            <v>60</v>
          </cell>
          <cell r="P280" t="str">
            <v>张弘</v>
          </cell>
          <cell r="Q280" t="str">
            <v>理科</v>
          </cell>
        </row>
        <row r="281">
          <cell r="A281" t="str">
            <v>513422200403133414</v>
          </cell>
          <cell r="B281">
            <v>10</v>
          </cell>
          <cell r="C281" t="str">
            <v>杨明</v>
          </cell>
          <cell r="D281">
            <v>517</v>
          </cell>
          <cell r="E281">
            <v>93.5</v>
          </cell>
          <cell r="F281" t="str">
            <v>岳子琦</v>
          </cell>
          <cell r="G281">
            <v>111.5</v>
          </cell>
          <cell r="H281" t="str">
            <v>刘宗林</v>
          </cell>
          <cell r="I281">
            <v>111.5</v>
          </cell>
          <cell r="J281" t="str">
            <v>拉初</v>
          </cell>
          <cell r="K281">
            <v>72</v>
          </cell>
          <cell r="L281" t="str">
            <v>王友春</v>
          </cell>
          <cell r="M281">
            <v>65</v>
          </cell>
          <cell r="N281" t="str">
            <v>叶小军</v>
          </cell>
          <cell r="O281">
            <v>63.5</v>
          </cell>
          <cell r="P281" t="str">
            <v>彭桦</v>
          </cell>
          <cell r="Q281" t="str">
            <v>理科</v>
          </cell>
        </row>
        <row r="282">
          <cell r="A282" t="str">
            <v>513422200608012122</v>
          </cell>
          <cell r="B282">
            <v>10</v>
          </cell>
          <cell r="C282" t="str">
            <v>马小叶</v>
          </cell>
          <cell r="D282">
            <v>516.5</v>
          </cell>
          <cell r="E282">
            <v>88</v>
          </cell>
          <cell r="F282" t="str">
            <v>岳子琦</v>
          </cell>
          <cell r="G282">
            <v>113.5</v>
          </cell>
          <cell r="H282" t="str">
            <v>刘宗林</v>
          </cell>
          <cell r="I282">
            <v>115.5</v>
          </cell>
          <cell r="J282" t="str">
            <v>拉初</v>
          </cell>
          <cell r="K282">
            <v>66.5</v>
          </cell>
          <cell r="L282" t="str">
            <v>王友春</v>
          </cell>
          <cell r="M282">
            <v>71.5</v>
          </cell>
          <cell r="N282" t="str">
            <v>叶小军</v>
          </cell>
          <cell r="O282">
            <v>61.5</v>
          </cell>
          <cell r="P282" t="str">
            <v>彭桦</v>
          </cell>
          <cell r="Q282" t="str">
            <v>理科</v>
          </cell>
        </row>
        <row r="283">
          <cell r="A283" t="str">
            <v>513422200407250925</v>
          </cell>
          <cell r="B283">
            <v>11</v>
          </cell>
          <cell r="C283" t="str">
            <v>熊思琦</v>
          </cell>
          <cell r="D283">
            <v>511.5</v>
          </cell>
          <cell r="E283">
            <v>104</v>
          </cell>
          <cell r="F283" t="str">
            <v>易涛</v>
          </cell>
          <cell r="G283">
            <v>121</v>
          </cell>
          <cell r="H283" t="str">
            <v>央宗娜姆</v>
          </cell>
          <cell r="I283">
            <v>109.5</v>
          </cell>
          <cell r="J283" t="str">
            <v>曾佳瑶</v>
          </cell>
          <cell r="K283">
            <v>51.5</v>
          </cell>
          <cell r="L283" t="str">
            <v>赵建超</v>
          </cell>
          <cell r="M283">
            <v>58.5</v>
          </cell>
          <cell r="N283" t="str">
            <v>万饶</v>
          </cell>
          <cell r="O283">
            <v>67</v>
          </cell>
          <cell r="P283" t="str">
            <v>张弘</v>
          </cell>
          <cell r="Q283" t="str">
            <v>理科</v>
          </cell>
        </row>
        <row r="284">
          <cell r="A284" t="str">
            <v>513422200201051517</v>
          </cell>
          <cell r="B284">
            <v>11</v>
          </cell>
          <cell r="C284" t="str">
            <v>马阿卡</v>
          </cell>
          <cell r="D284">
            <v>505</v>
          </cell>
          <cell r="E284">
            <v>98</v>
          </cell>
          <cell r="F284" t="str">
            <v>易涛</v>
          </cell>
          <cell r="G284">
            <v>108.5</v>
          </cell>
          <cell r="H284" t="str">
            <v>央宗娜姆</v>
          </cell>
          <cell r="I284">
            <v>102</v>
          </cell>
          <cell r="J284" t="str">
            <v>曾佳瑶</v>
          </cell>
          <cell r="K284">
            <v>69</v>
          </cell>
          <cell r="L284" t="str">
            <v>赵建超</v>
          </cell>
          <cell r="M284">
            <v>60</v>
          </cell>
          <cell r="N284" t="str">
            <v>万饶</v>
          </cell>
          <cell r="O284">
            <v>67.5</v>
          </cell>
          <cell r="P284" t="str">
            <v>张弘</v>
          </cell>
          <cell r="Q284" t="str">
            <v>理科</v>
          </cell>
        </row>
        <row r="285">
          <cell r="A285" t="str">
            <v>513422200401250027</v>
          </cell>
          <cell r="B285">
            <v>11</v>
          </cell>
          <cell r="C285" t="str">
            <v>卓玛央青</v>
          </cell>
          <cell r="D285">
            <v>502</v>
          </cell>
          <cell r="E285">
            <v>103.5</v>
          </cell>
          <cell r="F285" t="str">
            <v>易涛</v>
          </cell>
          <cell r="G285">
            <v>111</v>
          </cell>
          <cell r="H285" t="str">
            <v>央宗娜姆</v>
          </cell>
          <cell r="I285">
            <v>104.5</v>
          </cell>
          <cell r="J285" t="str">
            <v>曾佳瑶</v>
          </cell>
          <cell r="K285">
            <v>73</v>
          </cell>
          <cell r="L285" t="str">
            <v>赵建超</v>
          </cell>
          <cell r="M285">
            <v>38</v>
          </cell>
          <cell r="N285" t="str">
            <v>万饶</v>
          </cell>
          <cell r="O285">
            <v>72</v>
          </cell>
          <cell r="P285" t="str">
            <v>张弘</v>
          </cell>
          <cell r="Q285" t="str">
            <v>理科</v>
          </cell>
        </row>
        <row r="286">
          <cell r="A286" t="str">
            <v>513422200203041910</v>
          </cell>
          <cell r="B286">
            <v>11</v>
          </cell>
          <cell r="C286" t="str">
            <v>王尼古</v>
          </cell>
          <cell r="D286">
            <v>501</v>
          </cell>
          <cell r="E286">
            <v>95.5</v>
          </cell>
          <cell r="F286" t="str">
            <v>易涛</v>
          </cell>
          <cell r="G286">
            <v>103.5</v>
          </cell>
          <cell r="H286" t="str">
            <v>央宗娜姆</v>
          </cell>
          <cell r="I286">
            <v>107.5</v>
          </cell>
          <cell r="J286" t="str">
            <v>曾佳瑶</v>
          </cell>
          <cell r="K286">
            <v>76.5</v>
          </cell>
          <cell r="L286" t="str">
            <v>赵建超</v>
          </cell>
          <cell r="M286">
            <v>56</v>
          </cell>
          <cell r="N286" t="str">
            <v>万饶</v>
          </cell>
          <cell r="O286">
            <v>62</v>
          </cell>
          <cell r="P286" t="str">
            <v>张弘</v>
          </cell>
          <cell r="Q286" t="str">
            <v>理科</v>
          </cell>
        </row>
        <row r="287">
          <cell r="A287" t="str">
            <v>51342220020215231X</v>
          </cell>
          <cell r="B287">
            <v>11</v>
          </cell>
          <cell r="C287" t="str">
            <v>次尔杜基</v>
          </cell>
          <cell r="D287">
            <v>498.5</v>
          </cell>
          <cell r="E287">
            <v>99</v>
          </cell>
          <cell r="F287" t="str">
            <v>易涛</v>
          </cell>
          <cell r="G287">
            <v>105.5</v>
          </cell>
          <cell r="H287" t="str">
            <v>央宗娜姆</v>
          </cell>
          <cell r="I287">
            <v>115.5</v>
          </cell>
          <cell r="J287" t="str">
            <v>曾佳瑶</v>
          </cell>
          <cell r="K287">
            <v>71</v>
          </cell>
          <cell r="L287" t="str">
            <v>赵建超</v>
          </cell>
          <cell r="M287">
            <v>41</v>
          </cell>
          <cell r="N287" t="str">
            <v>万饶</v>
          </cell>
          <cell r="O287">
            <v>66.5</v>
          </cell>
          <cell r="P287" t="str">
            <v>张弘</v>
          </cell>
          <cell r="Q287" t="str">
            <v>理科</v>
          </cell>
        </row>
        <row r="288">
          <cell r="A288" t="str">
            <v>513422200406010065</v>
          </cell>
          <cell r="B288">
            <v>11</v>
          </cell>
          <cell r="C288" t="str">
            <v>杨帆</v>
          </cell>
          <cell r="D288">
            <v>494.5</v>
          </cell>
          <cell r="E288">
            <v>105</v>
          </cell>
          <cell r="F288" t="str">
            <v>易涛</v>
          </cell>
          <cell r="G288">
            <v>119.5</v>
          </cell>
          <cell r="H288" t="str">
            <v>央宗娜姆</v>
          </cell>
          <cell r="I288">
            <v>108</v>
          </cell>
          <cell r="J288" t="str">
            <v>曾佳瑶</v>
          </cell>
          <cell r="K288">
            <v>67.5</v>
          </cell>
          <cell r="L288" t="str">
            <v>赵建超</v>
          </cell>
          <cell r="M288">
            <v>44</v>
          </cell>
          <cell r="N288" t="str">
            <v>万饶</v>
          </cell>
          <cell r="O288">
            <v>50.5</v>
          </cell>
          <cell r="P288" t="str">
            <v>张弘</v>
          </cell>
          <cell r="Q288" t="str">
            <v>理科</v>
          </cell>
        </row>
        <row r="289">
          <cell r="A289" t="str">
            <v>513422200301105615</v>
          </cell>
          <cell r="B289">
            <v>11</v>
          </cell>
          <cell r="C289" t="str">
            <v>邱子卡</v>
          </cell>
          <cell r="D289">
            <v>489.5</v>
          </cell>
          <cell r="E289">
            <v>101.5</v>
          </cell>
          <cell r="F289" t="str">
            <v>易涛</v>
          </cell>
          <cell r="G289">
            <v>106.5</v>
          </cell>
          <cell r="H289" t="str">
            <v>央宗娜姆</v>
          </cell>
          <cell r="I289">
            <v>124.5</v>
          </cell>
          <cell r="J289" t="str">
            <v>曾佳瑶</v>
          </cell>
          <cell r="K289">
            <v>73</v>
          </cell>
          <cell r="L289" t="str">
            <v>赵建超</v>
          </cell>
          <cell r="M289">
            <v>24</v>
          </cell>
          <cell r="N289" t="str">
            <v>万饶</v>
          </cell>
          <cell r="O289">
            <v>60</v>
          </cell>
          <cell r="P289" t="str">
            <v>张弘</v>
          </cell>
          <cell r="Q289" t="str">
            <v>理科</v>
          </cell>
        </row>
        <row r="290">
          <cell r="A290" t="str">
            <v>51342220051025211X</v>
          </cell>
          <cell r="B290">
            <v>10</v>
          </cell>
          <cell r="C290" t="str">
            <v>张朝文</v>
          </cell>
          <cell r="D290">
            <v>487</v>
          </cell>
          <cell r="E290">
            <v>98</v>
          </cell>
          <cell r="F290" t="str">
            <v>岳子琦</v>
          </cell>
          <cell r="G290">
            <v>98.5</v>
          </cell>
          <cell r="H290" t="str">
            <v>刘宗林</v>
          </cell>
          <cell r="I290">
            <v>108.5</v>
          </cell>
          <cell r="J290" t="str">
            <v>拉初</v>
          </cell>
          <cell r="K290">
            <v>62.5</v>
          </cell>
          <cell r="L290" t="str">
            <v>王友春</v>
          </cell>
          <cell r="M290">
            <v>59</v>
          </cell>
          <cell r="N290" t="str">
            <v>叶小军</v>
          </cell>
          <cell r="O290">
            <v>60.5</v>
          </cell>
          <cell r="P290" t="str">
            <v>彭桦</v>
          </cell>
          <cell r="Q290" t="str">
            <v>理科</v>
          </cell>
        </row>
        <row r="291">
          <cell r="A291" t="str">
            <v>513422200403050029</v>
          </cell>
          <cell r="B291">
            <v>11</v>
          </cell>
          <cell r="C291" t="str">
            <v>刘燕</v>
          </cell>
          <cell r="D291">
            <v>470</v>
          </cell>
          <cell r="E291">
            <v>99.5</v>
          </cell>
          <cell r="F291" t="str">
            <v>易涛</v>
          </cell>
          <cell r="G291">
            <v>88</v>
          </cell>
          <cell r="H291" t="str">
            <v>央宗娜姆</v>
          </cell>
          <cell r="I291">
            <v>115</v>
          </cell>
          <cell r="J291" t="str">
            <v>曾佳瑶</v>
          </cell>
          <cell r="K291">
            <v>49</v>
          </cell>
          <cell r="L291" t="str">
            <v>赵建超</v>
          </cell>
          <cell r="M291">
            <v>56</v>
          </cell>
          <cell r="N291" t="str">
            <v>万饶</v>
          </cell>
          <cell r="O291">
            <v>62.5</v>
          </cell>
          <cell r="P291" t="str">
            <v>张弘</v>
          </cell>
          <cell r="Q291" t="str">
            <v>理科</v>
          </cell>
        </row>
        <row r="292">
          <cell r="A292" t="str">
            <v>513422200212270029</v>
          </cell>
          <cell r="B292">
            <v>10</v>
          </cell>
          <cell r="C292" t="str">
            <v>何忍</v>
          </cell>
          <cell r="D292">
            <v>469.5</v>
          </cell>
          <cell r="E292">
            <v>100.5</v>
          </cell>
          <cell r="F292" t="str">
            <v>岳子琦</v>
          </cell>
          <cell r="G292">
            <v>100</v>
          </cell>
          <cell r="H292" t="str">
            <v>刘宗林</v>
          </cell>
          <cell r="I292">
            <v>107</v>
          </cell>
          <cell r="J292" t="str">
            <v>拉初</v>
          </cell>
          <cell r="K292">
            <v>53.5</v>
          </cell>
          <cell r="L292" t="str">
            <v>王友春</v>
          </cell>
          <cell r="M292">
            <v>43.5</v>
          </cell>
          <cell r="N292" t="str">
            <v>叶小军</v>
          </cell>
          <cell r="O292">
            <v>65</v>
          </cell>
          <cell r="P292" t="str">
            <v>彭桦</v>
          </cell>
          <cell r="Q292" t="str">
            <v>理科</v>
          </cell>
        </row>
        <row r="293">
          <cell r="A293" t="str">
            <v>513422200404110046</v>
          </cell>
          <cell r="B293">
            <v>10</v>
          </cell>
          <cell r="C293" t="str">
            <v>呷绒祝玛</v>
          </cell>
          <cell r="D293">
            <v>469</v>
          </cell>
          <cell r="E293">
            <v>107.5</v>
          </cell>
          <cell r="F293" t="str">
            <v>岳子琦</v>
          </cell>
          <cell r="G293">
            <v>103.5</v>
          </cell>
          <cell r="H293" t="str">
            <v>刘宗林</v>
          </cell>
          <cell r="I293">
            <v>100</v>
          </cell>
          <cell r="J293" t="str">
            <v>拉初</v>
          </cell>
          <cell r="K293">
            <v>59.5</v>
          </cell>
          <cell r="L293" t="str">
            <v>王友春</v>
          </cell>
          <cell r="M293">
            <v>47</v>
          </cell>
          <cell r="N293" t="str">
            <v>叶小军</v>
          </cell>
          <cell r="O293">
            <v>51.5</v>
          </cell>
          <cell r="P293" t="str">
            <v>彭桦</v>
          </cell>
          <cell r="Q293" t="str">
            <v>理科</v>
          </cell>
        </row>
        <row r="294">
          <cell r="A294" t="str">
            <v>513423200109123975</v>
          </cell>
          <cell r="B294">
            <v>10</v>
          </cell>
          <cell r="C294" t="str">
            <v>毛青发</v>
          </cell>
          <cell r="D294">
            <v>466.5</v>
          </cell>
          <cell r="E294">
            <v>105</v>
          </cell>
          <cell r="F294" t="str">
            <v>岳子琦</v>
          </cell>
          <cell r="G294">
            <v>95</v>
          </cell>
          <cell r="H294" t="str">
            <v>刘宗林</v>
          </cell>
          <cell r="I294">
            <v>105</v>
          </cell>
          <cell r="J294" t="str">
            <v>拉初</v>
          </cell>
          <cell r="K294">
            <v>44</v>
          </cell>
          <cell r="L294" t="str">
            <v>王友春</v>
          </cell>
          <cell r="M294">
            <v>64</v>
          </cell>
          <cell r="N294" t="str">
            <v>叶小军</v>
          </cell>
          <cell r="O294">
            <v>53.5</v>
          </cell>
          <cell r="P294" t="str">
            <v>彭桦</v>
          </cell>
          <cell r="Q294" t="str">
            <v>理科</v>
          </cell>
        </row>
        <row r="295">
          <cell r="A295" t="str">
            <v>513422200403114213</v>
          </cell>
          <cell r="B295">
            <v>10</v>
          </cell>
          <cell r="C295" t="str">
            <v>扎拉</v>
          </cell>
          <cell r="D295">
            <v>463.5</v>
          </cell>
          <cell r="E295">
            <v>102.5</v>
          </cell>
          <cell r="F295" t="str">
            <v>岳子琦</v>
          </cell>
          <cell r="G295">
            <v>92.5</v>
          </cell>
          <cell r="H295" t="str">
            <v>刘宗林</v>
          </cell>
          <cell r="I295">
            <v>86.5</v>
          </cell>
          <cell r="J295" t="str">
            <v>拉初</v>
          </cell>
          <cell r="K295">
            <v>65.5</v>
          </cell>
          <cell r="L295" t="str">
            <v>王友春</v>
          </cell>
          <cell r="M295">
            <v>45.5</v>
          </cell>
          <cell r="N295" t="str">
            <v>叶小军</v>
          </cell>
          <cell r="O295">
            <v>71</v>
          </cell>
          <cell r="P295" t="str">
            <v>彭桦</v>
          </cell>
          <cell r="Q295" t="str">
            <v>理科</v>
          </cell>
        </row>
        <row r="296">
          <cell r="A296" t="str">
            <v>513422200309170729</v>
          </cell>
          <cell r="B296">
            <v>10</v>
          </cell>
          <cell r="C296" t="str">
            <v>兰楠</v>
          </cell>
          <cell r="D296">
            <v>462</v>
          </cell>
          <cell r="E296">
            <v>99.5</v>
          </cell>
          <cell r="F296" t="str">
            <v>岳子琦</v>
          </cell>
          <cell r="G296">
            <v>93</v>
          </cell>
          <cell r="H296" t="str">
            <v>刘宗林</v>
          </cell>
          <cell r="I296">
            <v>103.5</v>
          </cell>
          <cell r="J296" t="str">
            <v>拉初</v>
          </cell>
          <cell r="K296">
            <v>50.5</v>
          </cell>
          <cell r="L296" t="str">
            <v>王友春</v>
          </cell>
          <cell r="M296">
            <v>56</v>
          </cell>
          <cell r="N296" t="str">
            <v>叶小军</v>
          </cell>
          <cell r="O296">
            <v>59.5</v>
          </cell>
          <cell r="P296" t="str">
            <v>彭桦</v>
          </cell>
          <cell r="Q296" t="str">
            <v>理科</v>
          </cell>
        </row>
        <row r="297">
          <cell r="A297" t="str">
            <v>513422200507103842</v>
          </cell>
          <cell r="B297">
            <v>11</v>
          </cell>
          <cell r="C297" t="str">
            <v>吴道恩</v>
          </cell>
          <cell r="D297">
            <v>461</v>
          </cell>
          <cell r="E297">
            <v>89</v>
          </cell>
          <cell r="F297" t="str">
            <v>易涛</v>
          </cell>
          <cell r="G297">
            <v>102.5</v>
          </cell>
          <cell r="H297" t="str">
            <v>央宗娜姆</v>
          </cell>
          <cell r="I297">
            <v>105</v>
          </cell>
          <cell r="J297" t="str">
            <v>曾佳瑶</v>
          </cell>
          <cell r="K297">
            <v>43</v>
          </cell>
          <cell r="L297" t="str">
            <v>赵建超</v>
          </cell>
          <cell r="M297">
            <v>51.5</v>
          </cell>
          <cell r="N297" t="str">
            <v>万饶</v>
          </cell>
          <cell r="O297">
            <v>70</v>
          </cell>
          <cell r="P297" t="str">
            <v>张弘</v>
          </cell>
          <cell r="Q297" t="str">
            <v>理科</v>
          </cell>
        </row>
        <row r="298">
          <cell r="A298" t="str">
            <v>513422200304117021</v>
          </cell>
          <cell r="B298">
            <v>10</v>
          </cell>
          <cell r="C298" t="str">
            <v>降央祝玛</v>
          </cell>
          <cell r="D298">
            <v>459.5</v>
          </cell>
          <cell r="E298">
            <v>101.5</v>
          </cell>
          <cell r="F298" t="str">
            <v>岳子琦</v>
          </cell>
          <cell r="G298">
            <v>95</v>
          </cell>
          <cell r="H298" t="str">
            <v>刘宗林</v>
          </cell>
          <cell r="I298">
            <v>104</v>
          </cell>
          <cell r="J298" t="str">
            <v>拉初</v>
          </cell>
          <cell r="K298">
            <v>68</v>
          </cell>
          <cell r="L298" t="str">
            <v>王友春</v>
          </cell>
          <cell r="M298">
            <v>41</v>
          </cell>
          <cell r="N298" t="str">
            <v>叶小军</v>
          </cell>
          <cell r="O298">
            <v>50</v>
          </cell>
          <cell r="P298" t="str">
            <v>彭桦</v>
          </cell>
          <cell r="Q298" t="str">
            <v>理科</v>
          </cell>
        </row>
        <row r="299">
          <cell r="A299" t="str">
            <v>513422200210015817</v>
          </cell>
          <cell r="B299">
            <v>10</v>
          </cell>
          <cell r="C299" t="str">
            <v>陈志云</v>
          </cell>
          <cell r="D299">
            <v>458.5</v>
          </cell>
          <cell r="E299">
            <v>111.5</v>
          </cell>
          <cell r="F299" t="str">
            <v>岳子琦</v>
          </cell>
          <cell r="G299">
            <v>94</v>
          </cell>
          <cell r="H299" t="str">
            <v>刘宗林</v>
          </cell>
          <cell r="I299">
            <v>110.5</v>
          </cell>
          <cell r="J299" t="str">
            <v>拉初</v>
          </cell>
          <cell r="K299">
            <v>45</v>
          </cell>
          <cell r="L299" t="str">
            <v>王友春</v>
          </cell>
          <cell r="M299">
            <v>43</v>
          </cell>
          <cell r="N299" t="str">
            <v>叶小军</v>
          </cell>
          <cell r="O299">
            <v>54.5</v>
          </cell>
          <cell r="P299" t="str">
            <v>彭桦</v>
          </cell>
          <cell r="Q299" t="str">
            <v>理科</v>
          </cell>
        </row>
        <row r="300">
          <cell r="A300" t="str">
            <v>513422200307066629</v>
          </cell>
          <cell r="B300">
            <v>10</v>
          </cell>
          <cell r="C300" t="str">
            <v>董建英</v>
          </cell>
          <cell r="D300">
            <v>458</v>
          </cell>
          <cell r="E300">
            <v>96.5</v>
          </cell>
          <cell r="F300" t="str">
            <v>岳子琦</v>
          </cell>
          <cell r="G300">
            <v>96.5</v>
          </cell>
          <cell r="H300" t="str">
            <v>刘宗林</v>
          </cell>
          <cell r="I300">
            <v>121.5</v>
          </cell>
          <cell r="J300" t="str">
            <v>拉初</v>
          </cell>
          <cell r="K300">
            <v>39.5</v>
          </cell>
          <cell r="L300" t="str">
            <v>王友春</v>
          </cell>
          <cell r="M300">
            <v>49</v>
          </cell>
          <cell r="N300" t="str">
            <v>叶小军</v>
          </cell>
          <cell r="O300">
            <v>55</v>
          </cell>
          <cell r="P300" t="str">
            <v>彭桦</v>
          </cell>
          <cell r="Q300" t="str">
            <v>理科</v>
          </cell>
        </row>
        <row r="301">
          <cell r="A301" t="str">
            <v>513422200204160030</v>
          </cell>
          <cell r="B301">
            <v>11</v>
          </cell>
          <cell r="C301" t="str">
            <v>罗伟</v>
          </cell>
          <cell r="D301">
            <v>457.5</v>
          </cell>
          <cell r="E301">
            <v>101</v>
          </cell>
          <cell r="F301" t="str">
            <v>易涛</v>
          </cell>
          <cell r="G301">
            <v>117</v>
          </cell>
          <cell r="H301" t="str">
            <v>央宗娜姆</v>
          </cell>
          <cell r="I301">
            <v>103.5</v>
          </cell>
          <cell r="J301" t="str">
            <v>曾佳瑶</v>
          </cell>
          <cell r="K301">
            <v>65</v>
          </cell>
          <cell r="L301" t="str">
            <v>赵建超</v>
          </cell>
          <cell r="M301">
            <v>21.5</v>
          </cell>
          <cell r="N301" t="str">
            <v>万饶</v>
          </cell>
          <cell r="O301">
            <v>49.5</v>
          </cell>
          <cell r="P301" t="str">
            <v>张弘</v>
          </cell>
          <cell r="Q301" t="str">
            <v>理科</v>
          </cell>
        </row>
        <row r="302">
          <cell r="A302" t="str">
            <v>513422200301032321</v>
          </cell>
          <cell r="B302">
            <v>11</v>
          </cell>
          <cell r="C302" t="str">
            <v>吴章林</v>
          </cell>
          <cell r="D302">
            <v>457.5</v>
          </cell>
          <cell r="E302">
            <v>90</v>
          </cell>
          <cell r="F302" t="str">
            <v>易涛</v>
          </cell>
          <cell r="G302">
            <v>121</v>
          </cell>
          <cell r="H302" t="str">
            <v>央宗娜姆</v>
          </cell>
          <cell r="I302">
            <v>102.5</v>
          </cell>
          <cell r="J302" t="str">
            <v>曾佳瑶</v>
          </cell>
          <cell r="K302">
            <v>67</v>
          </cell>
          <cell r="L302" t="str">
            <v>赵建超</v>
          </cell>
          <cell r="M302">
            <v>36</v>
          </cell>
          <cell r="N302" t="str">
            <v>万饶</v>
          </cell>
          <cell r="O302">
            <v>41</v>
          </cell>
          <cell r="P302" t="str">
            <v>张弘</v>
          </cell>
          <cell r="Q302" t="str">
            <v>理科</v>
          </cell>
        </row>
        <row r="303">
          <cell r="A303" t="str">
            <v>513422200309234411</v>
          </cell>
          <cell r="B303">
            <v>11</v>
          </cell>
          <cell r="C303" t="str">
            <v>毛伍卡</v>
          </cell>
          <cell r="D303">
            <v>456</v>
          </cell>
          <cell r="E303">
            <v>96.5</v>
          </cell>
          <cell r="F303" t="str">
            <v>易涛</v>
          </cell>
          <cell r="G303">
            <v>98.5</v>
          </cell>
          <cell r="H303" t="str">
            <v>央宗娜姆</v>
          </cell>
          <cell r="I303">
            <v>81</v>
          </cell>
          <cell r="J303" t="str">
            <v>曾佳瑶</v>
          </cell>
          <cell r="K303">
            <v>70.5</v>
          </cell>
          <cell r="L303" t="str">
            <v>赵建超</v>
          </cell>
          <cell r="M303">
            <v>63.5</v>
          </cell>
          <cell r="N303" t="str">
            <v>万饶</v>
          </cell>
          <cell r="O303">
            <v>46</v>
          </cell>
          <cell r="P303" t="str">
            <v>张弘</v>
          </cell>
          <cell r="Q303" t="str">
            <v>理科</v>
          </cell>
        </row>
        <row r="304">
          <cell r="A304" t="str">
            <v>513422200510011519</v>
          </cell>
          <cell r="B304">
            <v>7</v>
          </cell>
          <cell r="C304" t="str">
            <v>李林慧</v>
          </cell>
          <cell r="D304">
            <v>453.5</v>
          </cell>
          <cell r="E304">
            <v>102.5</v>
          </cell>
          <cell r="F304" t="str">
            <v>肖锐</v>
          </cell>
          <cell r="G304">
            <v>108</v>
          </cell>
          <cell r="H304" t="str">
            <v>邓国华</v>
          </cell>
          <cell r="I304">
            <v>62</v>
          </cell>
          <cell r="J304" t="str">
            <v>兰卡布尺</v>
          </cell>
          <cell r="K304">
            <v>51</v>
          </cell>
          <cell r="L304" t="str">
            <v>夏宇</v>
          </cell>
          <cell r="M304">
            <v>72</v>
          </cell>
          <cell r="N304" t="str">
            <v>李荣鑫</v>
          </cell>
          <cell r="O304">
            <v>58</v>
          </cell>
          <cell r="P304" t="str">
            <v>彭桦</v>
          </cell>
          <cell r="Q304" t="str">
            <v>理科</v>
          </cell>
        </row>
        <row r="305">
          <cell r="A305" t="str">
            <v>513422200202082112</v>
          </cell>
          <cell r="B305">
            <v>10</v>
          </cell>
          <cell r="C305" t="str">
            <v>方帮荣</v>
          </cell>
          <cell r="D305">
            <v>453</v>
          </cell>
          <cell r="E305">
            <v>106</v>
          </cell>
          <cell r="F305" t="str">
            <v>岳子琦</v>
          </cell>
          <cell r="G305">
            <v>83</v>
          </cell>
          <cell r="H305" t="str">
            <v>刘宗林</v>
          </cell>
          <cell r="I305">
            <v>98.5</v>
          </cell>
          <cell r="J305" t="str">
            <v>拉初</v>
          </cell>
          <cell r="K305">
            <v>34</v>
          </cell>
          <cell r="L305" t="str">
            <v>王友春</v>
          </cell>
          <cell r="M305">
            <v>63</v>
          </cell>
          <cell r="N305" t="str">
            <v>叶小军</v>
          </cell>
          <cell r="O305">
            <v>68.5</v>
          </cell>
          <cell r="P305" t="str">
            <v>彭桦</v>
          </cell>
          <cell r="Q305" t="str">
            <v>理科</v>
          </cell>
        </row>
        <row r="306">
          <cell r="A306" t="str">
            <v>513422200102092129</v>
          </cell>
          <cell r="B306">
            <v>11</v>
          </cell>
          <cell r="C306" t="str">
            <v>吕少英</v>
          </cell>
          <cell r="D306">
            <v>452</v>
          </cell>
          <cell r="E306">
            <v>97</v>
          </cell>
          <cell r="F306" t="str">
            <v>易涛</v>
          </cell>
          <cell r="G306">
            <v>103.5</v>
          </cell>
          <cell r="H306" t="str">
            <v>央宗娜姆</v>
          </cell>
          <cell r="I306">
            <v>109.5</v>
          </cell>
          <cell r="J306" t="str">
            <v>曾佳瑶</v>
          </cell>
          <cell r="K306">
            <v>46</v>
          </cell>
          <cell r="L306" t="str">
            <v>赵建超</v>
          </cell>
          <cell r="M306">
            <v>40</v>
          </cell>
          <cell r="N306" t="str">
            <v>万饶</v>
          </cell>
          <cell r="O306">
            <v>56</v>
          </cell>
          <cell r="P306" t="str">
            <v>张弘</v>
          </cell>
          <cell r="Q306" t="str">
            <v>理科</v>
          </cell>
        </row>
        <row r="307">
          <cell r="A307" t="str">
            <v>513422200111143813</v>
          </cell>
          <cell r="B307">
            <v>10</v>
          </cell>
          <cell r="C307" t="str">
            <v>陈长顺</v>
          </cell>
          <cell r="D307">
            <v>449.5</v>
          </cell>
          <cell r="E307">
            <v>94.5</v>
          </cell>
          <cell r="F307" t="str">
            <v>岳子琦</v>
          </cell>
          <cell r="G307">
            <v>110</v>
          </cell>
          <cell r="H307" t="str">
            <v>刘宗林</v>
          </cell>
          <cell r="I307">
            <v>92.5</v>
          </cell>
          <cell r="J307" t="str">
            <v>拉初</v>
          </cell>
          <cell r="K307">
            <v>68</v>
          </cell>
          <cell r="L307" t="str">
            <v>王友春</v>
          </cell>
          <cell r="M307">
            <v>36.5</v>
          </cell>
          <cell r="N307" t="str">
            <v>叶小军</v>
          </cell>
          <cell r="O307">
            <v>48</v>
          </cell>
          <cell r="P307" t="str">
            <v>彭桦</v>
          </cell>
          <cell r="Q307" t="str">
            <v>理科</v>
          </cell>
        </row>
        <row r="308">
          <cell r="A308" t="str">
            <v>513422200405291918</v>
          </cell>
          <cell r="B308">
            <v>9</v>
          </cell>
          <cell r="C308" t="str">
            <v>李浩星</v>
          </cell>
          <cell r="D308">
            <v>448</v>
          </cell>
          <cell r="E308">
            <v>106</v>
          </cell>
          <cell r="F308" t="str">
            <v>肖锐</v>
          </cell>
          <cell r="G308">
            <v>104</v>
          </cell>
          <cell r="H308" t="str">
            <v>赵云川</v>
          </cell>
          <cell r="I308">
            <v>63</v>
          </cell>
          <cell r="J308" t="str">
            <v>彭丹</v>
          </cell>
          <cell r="K308">
            <v>71.5</v>
          </cell>
          <cell r="L308" t="str">
            <v>沈志霞</v>
          </cell>
          <cell r="M308">
            <v>58</v>
          </cell>
          <cell r="N308" t="str">
            <v>李荣鑫</v>
          </cell>
          <cell r="O308">
            <v>45.5</v>
          </cell>
          <cell r="P308" t="str">
            <v>张弘</v>
          </cell>
          <cell r="Q308" t="str">
            <v>理科</v>
          </cell>
        </row>
        <row r="309">
          <cell r="A309" t="str">
            <v>513422200310111910</v>
          </cell>
          <cell r="B309">
            <v>11</v>
          </cell>
          <cell r="C309" t="str">
            <v>马海龙</v>
          </cell>
          <cell r="D309">
            <v>446.5</v>
          </cell>
          <cell r="E309">
            <v>98</v>
          </cell>
          <cell r="F309" t="str">
            <v>易涛</v>
          </cell>
          <cell r="G309">
            <v>104</v>
          </cell>
          <cell r="H309" t="str">
            <v>央宗娜姆</v>
          </cell>
          <cell r="I309">
            <v>90</v>
          </cell>
          <cell r="J309" t="str">
            <v>曾佳瑶</v>
          </cell>
          <cell r="K309">
            <v>54.5</v>
          </cell>
          <cell r="L309" t="str">
            <v>赵建超</v>
          </cell>
          <cell r="M309">
            <v>53.5</v>
          </cell>
          <cell r="N309" t="str">
            <v>万饶</v>
          </cell>
          <cell r="O309">
            <v>46.5</v>
          </cell>
          <cell r="P309" t="str">
            <v>张弘</v>
          </cell>
          <cell r="Q309" t="str">
            <v>理科</v>
          </cell>
        </row>
        <row r="310">
          <cell r="A310" t="str">
            <v>513422200403100049</v>
          </cell>
          <cell r="B310">
            <v>10</v>
          </cell>
          <cell r="C310" t="str">
            <v>马龙艳</v>
          </cell>
          <cell r="D310">
            <v>445.5</v>
          </cell>
          <cell r="E310">
            <v>100</v>
          </cell>
          <cell r="F310" t="str">
            <v>岳子琦</v>
          </cell>
          <cell r="G310">
            <v>83</v>
          </cell>
          <cell r="H310" t="str">
            <v>刘宗林</v>
          </cell>
          <cell r="I310">
            <v>114.5</v>
          </cell>
          <cell r="J310" t="str">
            <v>拉初</v>
          </cell>
          <cell r="K310">
            <v>58.5</v>
          </cell>
          <cell r="L310" t="str">
            <v>王友春</v>
          </cell>
          <cell r="M310">
            <v>41</v>
          </cell>
          <cell r="N310" t="str">
            <v>叶小军</v>
          </cell>
          <cell r="O310">
            <v>48.5</v>
          </cell>
          <cell r="P310" t="str">
            <v>彭桦</v>
          </cell>
          <cell r="Q310" t="str">
            <v>理科</v>
          </cell>
        </row>
        <row r="311">
          <cell r="A311" t="str">
            <v>513422200405090024</v>
          </cell>
          <cell r="B311">
            <v>10</v>
          </cell>
          <cell r="C311" t="str">
            <v>刘义婷</v>
          </cell>
          <cell r="D311">
            <v>444.5</v>
          </cell>
          <cell r="E311">
            <v>109</v>
          </cell>
          <cell r="F311" t="str">
            <v>岳子琦</v>
          </cell>
          <cell r="G311">
            <v>56.5</v>
          </cell>
          <cell r="H311" t="str">
            <v>刘宗林</v>
          </cell>
          <cell r="I311">
            <v>110.5</v>
          </cell>
          <cell r="J311" t="str">
            <v>拉初</v>
          </cell>
          <cell r="K311">
            <v>44</v>
          </cell>
          <cell r="L311" t="str">
            <v>王友春</v>
          </cell>
          <cell r="M311">
            <v>46</v>
          </cell>
          <cell r="N311" t="str">
            <v>叶小军</v>
          </cell>
          <cell r="O311">
            <v>78.5</v>
          </cell>
          <cell r="P311" t="str">
            <v>彭桦</v>
          </cell>
          <cell r="Q311" t="str">
            <v>理科</v>
          </cell>
        </row>
        <row r="312">
          <cell r="A312" t="str">
            <v>513422200406126025</v>
          </cell>
          <cell r="B312">
            <v>11</v>
          </cell>
          <cell r="C312" t="str">
            <v>央宗</v>
          </cell>
          <cell r="D312">
            <v>444.5</v>
          </cell>
          <cell r="E312">
            <v>101</v>
          </cell>
          <cell r="F312" t="str">
            <v>易涛</v>
          </cell>
          <cell r="G312">
            <v>90.5</v>
          </cell>
          <cell r="H312" t="str">
            <v>央宗娜姆</v>
          </cell>
          <cell r="I312">
            <v>99.5</v>
          </cell>
          <cell r="J312" t="str">
            <v>曾佳瑶</v>
          </cell>
          <cell r="K312">
            <v>52.5</v>
          </cell>
          <cell r="L312" t="str">
            <v>赵建超</v>
          </cell>
          <cell r="M312">
            <v>55.5</v>
          </cell>
          <cell r="N312" t="str">
            <v>万饶</v>
          </cell>
          <cell r="O312">
            <v>45.5</v>
          </cell>
          <cell r="P312" t="str">
            <v>张弘</v>
          </cell>
          <cell r="Q312" t="str">
            <v>理科</v>
          </cell>
        </row>
        <row r="313">
          <cell r="A313" t="str">
            <v>513422200304033610</v>
          </cell>
          <cell r="B313">
            <v>11</v>
          </cell>
          <cell r="C313" t="str">
            <v>付美强</v>
          </cell>
          <cell r="D313">
            <v>442.5</v>
          </cell>
          <cell r="E313">
            <v>98</v>
          </cell>
          <cell r="F313" t="str">
            <v>易涛</v>
          </cell>
          <cell r="G313">
            <v>83</v>
          </cell>
          <cell r="H313" t="str">
            <v>央宗娜姆</v>
          </cell>
          <cell r="I313">
            <v>95</v>
          </cell>
          <cell r="J313" t="str">
            <v>曾佳瑶</v>
          </cell>
          <cell r="K313">
            <v>67</v>
          </cell>
          <cell r="L313" t="str">
            <v>赵建超</v>
          </cell>
          <cell r="M313">
            <v>50</v>
          </cell>
          <cell r="N313" t="str">
            <v>万饶</v>
          </cell>
          <cell r="O313">
            <v>49.5</v>
          </cell>
          <cell r="P313" t="str">
            <v>张弘</v>
          </cell>
          <cell r="Q313" t="str">
            <v>理科</v>
          </cell>
        </row>
        <row r="314">
          <cell r="A314" t="str">
            <v>513422200305041911</v>
          </cell>
          <cell r="B314">
            <v>11</v>
          </cell>
          <cell r="C314" t="str">
            <v>伍金富</v>
          </cell>
          <cell r="D314">
            <v>442.5</v>
          </cell>
          <cell r="E314">
            <v>102.5</v>
          </cell>
          <cell r="F314" t="str">
            <v>易涛</v>
          </cell>
          <cell r="G314">
            <v>99</v>
          </cell>
          <cell r="H314" t="str">
            <v>央宗娜姆</v>
          </cell>
          <cell r="I314">
            <v>91</v>
          </cell>
          <cell r="J314" t="str">
            <v>曾佳瑶</v>
          </cell>
          <cell r="K314">
            <v>58.5</v>
          </cell>
          <cell r="L314" t="str">
            <v>赵建超</v>
          </cell>
          <cell r="M314">
            <v>53</v>
          </cell>
          <cell r="N314" t="str">
            <v>万饶</v>
          </cell>
          <cell r="O314">
            <v>38.5</v>
          </cell>
          <cell r="P314" t="str">
            <v>张弘</v>
          </cell>
          <cell r="Q314" t="str">
            <v>理科</v>
          </cell>
        </row>
        <row r="315">
          <cell r="A315" t="str">
            <v>513422200206056421</v>
          </cell>
          <cell r="B315">
            <v>10</v>
          </cell>
          <cell r="C315" t="str">
            <v>益西其珍</v>
          </cell>
          <cell r="D315">
            <v>441</v>
          </cell>
          <cell r="E315">
            <v>104</v>
          </cell>
          <cell r="F315" t="str">
            <v>岳子琦</v>
          </cell>
          <cell r="G315">
            <v>102.5</v>
          </cell>
          <cell r="H315" t="str">
            <v>刘宗林</v>
          </cell>
          <cell r="I315">
            <v>111</v>
          </cell>
          <cell r="J315" t="str">
            <v>拉初</v>
          </cell>
          <cell r="K315">
            <v>32.5</v>
          </cell>
          <cell r="L315" t="str">
            <v>王友春</v>
          </cell>
          <cell r="M315">
            <v>46.5</v>
          </cell>
          <cell r="N315" t="str">
            <v>叶小军</v>
          </cell>
          <cell r="O315">
            <v>44.5</v>
          </cell>
          <cell r="P315" t="str">
            <v>彭桦</v>
          </cell>
          <cell r="Q315" t="str">
            <v>理科</v>
          </cell>
        </row>
        <row r="316">
          <cell r="A316" t="str">
            <v>51342220040127212X</v>
          </cell>
          <cell r="B316">
            <v>10</v>
          </cell>
          <cell r="C316" t="str">
            <v>赵云霞</v>
          </cell>
          <cell r="D316">
            <v>440.5</v>
          </cell>
          <cell r="E316">
            <v>98</v>
          </cell>
          <cell r="F316" t="str">
            <v>岳子琦</v>
          </cell>
          <cell r="G316">
            <v>103</v>
          </cell>
          <cell r="H316" t="str">
            <v>刘宗林</v>
          </cell>
          <cell r="I316">
            <v>92</v>
          </cell>
          <cell r="J316" t="str">
            <v>拉初</v>
          </cell>
          <cell r="K316">
            <v>46.5</v>
          </cell>
          <cell r="L316" t="str">
            <v>王友春</v>
          </cell>
          <cell r="M316">
            <v>47.5</v>
          </cell>
          <cell r="N316" t="str">
            <v>叶小军</v>
          </cell>
          <cell r="O316">
            <v>53.5</v>
          </cell>
          <cell r="P316" t="str">
            <v>彭桦</v>
          </cell>
          <cell r="Q316" t="str">
            <v>理科</v>
          </cell>
        </row>
        <row r="317">
          <cell r="A317" t="str">
            <v>513422200209141912</v>
          </cell>
          <cell r="B317">
            <v>10</v>
          </cell>
          <cell r="C317" t="str">
            <v>何玉杨</v>
          </cell>
          <cell r="D317">
            <v>439.5</v>
          </cell>
          <cell r="E317">
            <v>94.5</v>
          </cell>
          <cell r="F317" t="str">
            <v>岳子琦</v>
          </cell>
          <cell r="G317">
            <v>93.5</v>
          </cell>
          <cell r="H317" t="str">
            <v>刘宗林</v>
          </cell>
          <cell r="I317">
            <v>87</v>
          </cell>
          <cell r="J317" t="str">
            <v>拉初</v>
          </cell>
          <cell r="K317">
            <v>60.5</v>
          </cell>
          <cell r="L317" t="str">
            <v>王友春</v>
          </cell>
          <cell r="M317">
            <v>54</v>
          </cell>
          <cell r="N317" t="str">
            <v>叶小军</v>
          </cell>
          <cell r="O317">
            <v>50</v>
          </cell>
          <cell r="P317" t="str">
            <v>彭桦</v>
          </cell>
          <cell r="Q317" t="str">
            <v>理科</v>
          </cell>
        </row>
        <row r="318">
          <cell r="A318" t="str">
            <v>513422200401250019</v>
          </cell>
          <cell r="B318">
            <v>10</v>
          </cell>
          <cell r="C318" t="str">
            <v>尼玛夏雄</v>
          </cell>
          <cell r="D318">
            <v>439</v>
          </cell>
          <cell r="E318">
            <v>103</v>
          </cell>
          <cell r="F318" t="str">
            <v>岳子琦</v>
          </cell>
          <cell r="G318">
            <v>96</v>
          </cell>
          <cell r="H318" t="str">
            <v>刘宗林</v>
          </cell>
          <cell r="I318">
            <v>100</v>
          </cell>
          <cell r="J318" t="str">
            <v>拉初</v>
          </cell>
          <cell r="K318">
            <v>46</v>
          </cell>
          <cell r="L318" t="str">
            <v>王友春</v>
          </cell>
          <cell r="M318">
            <v>52</v>
          </cell>
          <cell r="N318" t="str">
            <v>叶小军</v>
          </cell>
          <cell r="O318">
            <v>42</v>
          </cell>
          <cell r="P318" t="str">
            <v>彭桦</v>
          </cell>
          <cell r="Q318" t="str">
            <v>理科</v>
          </cell>
        </row>
        <row r="319">
          <cell r="A319" t="str">
            <v>513422200407091522</v>
          </cell>
          <cell r="B319">
            <v>11</v>
          </cell>
          <cell r="C319" t="str">
            <v>杨丹姆</v>
          </cell>
          <cell r="D319">
            <v>438</v>
          </cell>
          <cell r="E319">
            <v>102.5</v>
          </cell>
          <cell r="F319" t="str">
            <v>易涛</v>
          </cell>
          <cell r="G319">
            <v>85</v>
          </cell>
          <cell r="H319" t="str">
            <v>央宗娜姆</v>
          </cell>
          <cell r="I319">
            <v>120.5</v>
          </cell>
          <cell r="J319" t="str">
            <v>曾佳瑶</v>
          </cell>
          <cell r="K319">
            <v>47</v>
          </cell>
          <cell r="L319" t="str">
            <v>赵建超</v>
          </cell>
          <cell r="M319">
            <v>29</v>
          </cell>
          <cell r="N319" t="str">
            <v>万饶</v>
          </cell>
          <cell r="O319">
            <v>54</v>
          </cell>
          <cell r="P319" t="str">
            <v>张弘</v>
          </cell>
          <cell r="Q319" t="str">
            <v>理科</v>
          </cell>
        </row>
        <row r="320">
          <cell r="A320" t="str">
            <v>513422200212064217</v>
          </cell>
          <cell r="B320">
            <v>10</v>
          </cell>
          <cell r="C320" t="str">
            <v>次仁杜基</v>
          </cell>
          <cell r="D320">
            <v>437</v>
          </cell>
          <cell r="E320">
            <v>101</v>
          </cell>
          <cell r="F320" t="str">
            <v>岳子琦</v>
          </cell>
          <cell r="G320">
            <v>101</v>
          </cell>
          <cell r="H320" t="str">
            <v>刘宗林</v>
          </cell>
          <cell r="I320">
            <v>93.5</v>
          </cell>
          <cell r="J320" t="str">
            <v>拉初</v>
          </cell>
          <cell r="K320">
            <v>51</v>
          </cell>
          <cell r="L320" t="str">
            <v>王友春</v>
          </cell>
          <cell r="M320">
            <v>34.5</v>
          </cell>
          <cell r="N320" t="str">
            <v>叶小军</v>
          </cell>
          <cell r="O320">
            <v>56</v>
          </cell>
          <cell r="P320" t="str">
            <v>彭桦</v>
          </cell>
          <cell r="Q320" t="str">
            <v>理科</v>
          </cell>
        </row>
        <row r="321">
          <cell r="A321" t="str">
            <v>51342220001201504X</v>
          </cell>
          <cell r="B321">
            <v>11</v>
          </cell>
          <cell r="C321" t="str">
            <v>次尔拉初</v>
          </cell>
          <cell r="D321">
            <v>436</v>
          </cell>
          <cell r="E321">
            <v>96</v>
          </cell>
          <cell r="F321" t="str">
            <v>易涛</v>
          </cell>
          <cell r="G321">
            <v>98.5</v>
          </cell>
          <cell r="H321" t="str">
            <v>央宗娜姆</v>
          </cell>
          <cell r="I321">
            <v>85</v>
          </cell>
          <cell r="J321" t="str">
            <v>曾佳瑶</v>
          </cell>
          <cell r="K321">
            <v>68</v>
          </cell>
          <cell r="L321" t="str">
            <v>赵建超</v>
          </cell>
          <cell r="M321">
            <v>39</v>
          </cell>
          <cell r="N321" t="str">
            <v>万饶</v>
          </cell>
          <cell r="O321">
            <v>49.5</v>
          </cell>
          <cell r="P321" t="str">
            <v>张弘</v>
          </cell>
          <cell r="Q321" t="str">
            <v>理科</v>
          </cell>
        </row>
        <row r="322">
          <cell r="A322" t="str">
            <v>51342220030616004X</v>
          </cell>
          <cell r="B322">
            <v>11</v>
          </cell>
          <cell r="C322" t="str">
            <v>马绪英</v>
          </cell>
          <cell r="D322">
            <v>436</v>
          </cell>
          <cell r="E322">
            <v>100</v>
          </cell>
          <cell r="F322" t="str">
            <v>易涛</v>
          </cell>
          <cell r="G322">
            <v>94</v>
          </cell>
          <cell r="H322" t="str">
            <v>央宗娜姆</v>
          </cell>
          <cell r="I322">
            <v>102.5</v>
          </cell>
          <cell r="J322" t="str">
            <v>曾佳瑶</v>
          </cell>
          <cell r="K322">
            <v>56</v>
          </cell>
          <cell r="L322" t="str">
            <v>赵建超</v>
          </cell>
          <cell r="M322">
            <v>42</v>
          </cell>
          <cell r="N322" t="str">
            <v>万饶</v>
          </cell>
          <cell r="O322">
            <v>41.5</v>
          </cell>
          <cell r="P322" t="str">
            <v>张弘</v>
          </cell>
          <cell r="Q322" t="str">
            <v>理科</v>
          </cell>
        </row>
        <row r="323">
          <cell r="A323" t="str">
            <v>513422199909102126</v>
          </cell>
          <cell r="B323">
            <v>10</v>
          </cell>
          <cell r="C323" t="str">
            <v>王翠</v>
          </cell>
          <cell r="D323">
            <v>435.5</v>
          </cell>
          <cell r="E323">
            <v>99</v>
          </cell>
          <cell r="F323" t="str">
            <v>岳子琦</v>
          </cell>
          <cell r="G323">
            <v>84.5</v>
          </cell>
          <cell r="H323" t="str">
            <v>刘宗林</v>
          </cell>
          <cell r="I323">
            <v>106.5</v>
          </cell>
          <cell r="J323" t="str">
            <v>拉初</v>
          </cell>
          <cell r="K323">
            <v>50</v>
          </cell>
          <cell r="L323" t="str">
            <v>王友春</v>
          </cell>
          <cell r="M323">
            <v>40.5</v>
          </cell>
          <cell r="N323" t="str">
            <v>叶小军</v>
          </cell>
          <cell r="O323">
            <v>55</v>
          </cell>
          <cell r="P323" t="str">
            <v>彭桦</v>
          </cell>
          <cell r="Q323" t="str">
            <v>理科</v>
          </cell>
        </row>
        <row r="324">
          <cell r="A324" t="str">
            <v>513422200401151117</v>
          </cell>
          <cell r="B324">
            <v>10</v>
          </cell>
          <cell r="C324" t="str">
            <v>安正伟</v>
          </cell>
          <cell r="D324">
            <v>434.5</v>
          </cell>
          <cell r="E324">
            <v>93.5</v>
          </cell>
          <cell r="F324" t="str">
            <v>岳子琦</v>
          </cell>
          <cell r="G324">
            <v>93</v>
          </cell>
          <cell r="H324" t="str">
            <v>刘宗林</v>
          </cell>
          <cell r="I324">
            <v>105</v>
          </cell>
          <cell r="J324" t="str">
            <v>拉初</v>
          </cell>
          <cell r="K324">
            <v>47.5</v>
          </cell>
          <cell r="L324" t="str">
            <v>王友春</v>
          </cell>
          <cell r="M324">
            <v>47.5</v>
          </cell>
          <cell r="N324" t="str">
            <v>叶小军</v>
          </cell>
          <cell r="O324">
            <v>48</v>
          </cell>
          <cell r="P324" t="str">
            <v>彭桦</v>
          </cell>
          <cell r="Q324" t="str">
            <v>理科</v>
          </cell>
        </row>
        <row r="325">
          <cell r="A325" t="str">
            <v>513422200205197011</v>
          </cell>
          <cell r="B325">
            <v>11</v>
          </cell>
          <cell r="C325" t="str">
            <v>格绒益西</v>
          </cell>
          <cell r="D325">
            <v>434</v>
          </cell>
          <cell r="E325">
            <v>92.5</v>
          </cell>
          <cell r="F325" t="str">
            <v>易涛</v>
          </cell>
          <cell r="G325">
            <v>94.5</v>
          </cell>
          <cell r="H325" t="str">
            <v>央宗娜姆</v>
          </cell>
          <cell r="I325">
            <v>69.5</v>
          </cell>
          <cell r="J325" t="str">
            <v>曾佳瑶</v>
          </cell>
          <cell r="K325">
            <v>66</v>
          </cell>
          <cell r="L325" t="str">
            <v>赵建超</v>
          </cell>
          <cell r="M325">
            <v>43.5</v>
          </cell>
          <cell r="N325" t="str">
            <v>万饶</v>
          </cell>
          <cell r="O325">
            <v>68</v>
          </cell>
          <cell r="P325" t="str">
            <v>张弘</v>
          </cell>
          <cell r="Q325" t="str">
            <v>理科</v>
          </cell>
        </row>
        <row r="326">
          <cell r="A326" t="str">
            <v>513422200203092312</v>
          </cell>
          <cell r="B326">
            <v>11</v>
          </cell>
          <cell r="C326" t="str">
            <v>何扎西</v>
          </cell>
          <cell r="D326">
            <v>433</v>
          </cell>
          <cell r="E326">
            <v>97.5</v>
          </cell>
          <cell r="F326" t="str">
            <v>易涛</v>
          </cell>
          <cell r="G326">
            <v>105</v>
          </cell>
          <cell r="H326" t="str">
            <v>央宗娜姆</v>
          </cell>
          <cell r="I326">
            <v>103.5</v>
          </cell>
          <cell r="J326" t="str">
            <v>曾佳瑶</v>
          </cell>
          <cell r="K326">
            <v>45.5</v>
          </cell>
          <cell r="L326" t="str">
            <v>赵建超</v>
          </cell>
          <cell r="M326">
            <v>43</v>
          </cell>
          <cell r="N326" t="str">
            <v>万饶</v>
          </cell>
          <cell r="O326">
            <v>38.5</v>
          </cell>
          <cell r="P326" t="str">
            <v>张弘</v>
          </cell>
          <cell r="Q326" t="str">
            <v>理科</v>
          </cell>
        </row>
        <row r="327">
          <cell r="A327" t="str">
            <v>513422200407262117</v>
          </cell>
          <cell r="B327">
            <v>11</v>
          </cell>
          <cell r="C327" t="str">
            <v>吕伍智</v>
          </cell>
          <cell r="D327">
            <v>432.5</v>
          </cell>
          <cell r="E327">
            <v>101</v>
          </cell>
          <cell r="F327" t="str">
            <v>易涛</v>
          </cell>
          <cell r="G327">
            <v>82</v>
          </cell>
          <cell r="H327" t="str">
            <v>央宗娜姆</v>
          </cell>
          <cell r="I327">
            <v>93.5</v>
          </cell>
          <cell r="J327" t="str">
            <v>曾佳瑶</v>
          </cell>
          <cell r="K327">
            <v>52</v>
          </cell>
          <cell r="L327" t="str">
            <v>赵建超</v>
          </cell>
          <cell r="M327">
            <v>48</v>
          </cell>
          <cell r="N327" t="str">
            <v>万饶</v>
          </cell>
          <cell r="O327">
            <v>56</v>
          </cell>
          <cell r="P327" t="str">
            <v>张弘</v>
          </cell>
          <cell r="Q327" t="str">
            <v>理科</v>
          </cell>
        </row>
        <row r="328">
          <cell r="A328" t="str">
            <v>513422200110153825</v>
          </cell>
          <cell r="B328">
            <v>11</v>
          </cell>
          <cell r="C328" t="str">
            <v>扎西布池</v>
          </cell>
          <cell r="D328">
            <v>431</v>
          </cell>
          <cell r="E328">
            <v>94</v>
          </cell>
          <cell r="F328" t="str">
            <v>易涛</v>
          </cell>
          <cell r="G328">
            <v>85.5</v>
          </cell>
          <cell r="H328" t="str">
            <v>央宗娜姆</v>
          </cell>
          <cell r="I328">
            <v>105.5</v>
          </cell>
          <cell r="J328" t="str">
            <v>曾佳瑶</v>
          </cell>
          <cell r="K328">
            <v>54.5</v>
          </cell>
          <cell r="L328" t="str">
            <v>赵建超</v>
          </cell>
          <cell r="M328">
            <v>29</v>
          </cell>
          <cell r="N328" t="str">
            <v>万饶</v>
          </cell>
          <cell r="O328">
            <v>62.5</v>
          </cell>
          <cell r="P328" t="str">
            <v>张弘</v>
          </cell>
          <cell r="Q328" t="str">
            <v>理科</v>
          </cell>
        </row>
        <row r="329">
          <cell r="A329" t="str">
            <v>513422200302100015</v>
          </cell>
          <cell r="B329">
            <v>10</v>
          </cell>
          <cell r="C329" t="str">
            <v>周福健</v>
          </cell>
          <cell r="D329">
            <v>430.5</v>
          </cell>
          <cell r="E329">
            <v>102.5</v>
          </cell>
          <cell r="F329" t="str">
            <v>岳子琦</v>
          </cell>
          <cell r="G329">
            <v>79</v>
          </cell>
          <cell r="H329" t="str">
            <v>刘宗林</v>
          </cell>
          <cell r="I329">
            <v>68.5</v>
          </cell>
          <cell r="J329" t="str">
            <v>拉初</v>
          </cell>
          <cell r="K329">
            <v>67</v>
          </cell>
          <cell r="L329" t="str">
            <v>王友春</v>
          </cell>
          <cell r="M329">
            <v>62</v>
          </cell>
          <cell r="N329" t="str">
            <v>叶小军</v>
          </cell>
          <cell r="O329">
            <v>51.5</v>
          </cell>
          <cell r="P329" t="str">
            <v>彭桦</v>
          </cell>
          <cell r="Q329" t="str">
            <v>理科</v>
          </cell>
        </row>
        <row r="330">
          <cell r="A330" t="str">
            <v>513422200309273410</v>
          </cell>
          <cell r="B330">
            <v>11</v>
          </cell>
          <cell r="C330" t="str">
            <v>扎西龙布</v>
          </cell>
          <cell r="D330">
            <v>428.5</v>
          </cell>
          <cell r="E330">
            <v>87.5</v>
          </cell>
          <cell r="F330" t="str">
            <v>易涛</v>
          </cell>
          <cell r="G330">
            <v>94.5</v>
          </cell>
          <cell r="H330" t="str">
            <v>央宗娜姆</v>
          </cell>
          <cell r="I330">
            <v>115.5</v>
          </cell>
          <cell r="J330" t="str">
            <v>曾佳瑶</v>
          </cell>
          <cell r="K330">
            <v>46</v>
          </cell>
          <cell r="L330" t="str">
            <v>赵建超</v>
          </cell>
          <cell r="M330">
            <v>33</v>
          </cell>
          <cell r="N330" t="str">
            <v>万饶</v>
          </cell>
          <cell r="O330">
            <v>52</v>
          </cell>
          <cell r="P330" t="str">
            <v>张弘</v>
          </cell>
          <cell r="Q330" t="str">
            <v>理科</v>
          </cell>
        </row>
        <row r="331">
          <cell r="A331" t="str">
            <v>513422200401202519</v>
          </cell>
          <cell r="B331">
            <v>11</v>
          </cell>
          <cell r="C331" t="str">
            <v>毛健华</v>
          </cell>
          <cell r="D331">
            <v>428</v>
          </cell>
          <cell r="E331">
            <v>100.5</v>
          </cell>
          <cell r="F331" t="str">
            <v>易涛</v>
          </cell>
          <cell r="G331">
            <v>97</v>
          </cell>
          <cell r="H331" t="str">
            <v>央宗娜姆</v>
          </cell>
          <cell r="I331">
            <v>74.5</v>
          </cell>
          <cell r="J331" t="str">
            <v>曾佳瑶</v>
          </cell>
          <cell r="K331">
            <v>61</v>
          </cell>
          <cell r="L331" t="str">
            <v>赵建超</v>
          </cell>
          <cell r="M331">
            <v>41.5</v>
          </cell>
          <cell r="N331" t="str">
            <v>万饶</v>
          </cell>
          <cell r="O331">
            <v>53.5</v>
          </cell>
          <cell r="P331" t="str">
            <v>张弘</v>
          </cell>
          <cell r="Q331" t="str">
            <v>理科</v>
          </cell>
        </row>
        <row r="332">
          <cell r="A332" t="str">
            <v>513422200207216810</v>
          </cell>
          <cell r="B332">
            <v>11</v>
          </cell>
          <cell r="C332" t="str">
            <v>沈长明</v>
          </cell>
          <cell r="D332">
            <v>428</v>
          </cell>
          <cell r="E332">
            <v>105.5</v>
          </cell>
          <cell r="F332" t="str">
            <v>易涛</v>
          </cell>
          <cell r="G332">
            <v>98</v>
          </cell>
          <cell r="H332" t="str">
            <v>央宗娜姆</v>
          </cell>
          <cell r="I332">
            <v>88.5</v>
          </cell>
          <cell r="J332" t="str">
            <v>曾佳瑶</v>
          </cell>
          <cell r="K332">
            <v>55.5</v>
          </cell>
          <cell r="L332" t="str">
            <v>赵建超</v>
          </cell>
          <cell r="M332">
            <v>35</v>
          </cell>
          <cell r="N332" t="str">
            <v>万饶</v>
          </cell>
          <cell r="O332">
            <v>45.5</v>
          </cell>
          <cell r="P332" t="str">
            <v>张弘</v>
          </cell>
          <cell r="Q332" t="str">
            <v>理科</v>
          </cell>
        </row>
        <row r="333">
          <cell r="A333" t="str">
            <v>513422200305203829</v>
          </cell>
          <cell r="B333">
            <v>10</v>
          </cell>
          <cell r="C333" t="str">
            <v>易洁</v>
          </cell>
          <cell r="D333">
            <v>427</v>
          </cell>
          <cell r="E333">
            <v>103.5</v>
          </cell>
          <cell r="F333" t="str">
            <v>岳子琦</v>
          </cell>
          <cell r="G333">
            <v>85</v>
          </cell>
          <cell r="H333" t="str">
            <v>刘宗林</v>
          </cell>
          <cell r="I333">
            <v>112.5</v>
          </cell>
          <cell r="J333" t="str">
            <v>拉初</v>
          </cell>
          <cell r="K333">
            <v>40</v>
          </cell>
          <cell r="L333" t="str">
            <v>王友春</v>
          </cell>
          <cell r="M333">
            <v>27.5</v>
          </cell>
          <cell r="N333" t="str">
            <v>叶小军</v>
          </cell>
          <cell r="O333">
            <v>58.5</v>
          </cell>
          <cell r="P333" t="str">
            <v>彭桦</v>
          </cell>
          <cell r="Q333" t="str">
            <v>理科</v>
          </cell>
        </row>
        <row r="334">
          <cell r="A334" t="str">
            <v>513422200305155820</v>
          </cell>
          <cell r="B334">
            <v>10</v>
          </cell>
          <cell r="C334" t="str">
            <v>苏朗珍呷</v>
          </cell>
          <cell r="D334">
            <v>427</v>
          </cell>
          <cell r="E334">
            <v>95</v>
          </cell>
          <cell r="F334" t="str">
            <v>岳子琦</v>
          </cell>
          <cell r="G334">
            <v>88</v>
          </cell>
          <cell r="H334" t="str">
            <v>刘宗林</v>
          </cell>
          <cell r="I334">
            <v>113</v>
          </cell>
          <cell r="J334" t="str">
            <v>拉初</v>
          </cell>
          <cell r="K334">
            <v>46.5</v>
          </cell>
          <cell r="L334" t="str">
            <v>王友春</v>
          </cell>
          <cell r="M334">
            <v>36</v>
          </cell>
          <cell r="N334" t="str">
            <v>叶小军</v>
          </cell>
          <cell r="O334">
            <v>48.5</v>
          </cell>
          <cell r="P334" t="str">
            <v>彭桦</v>
          </cell>
          <cell r="Q334" t="str">
            <v>理科</v>
          </cell>
        </row>
        <row r="335">
          <cell r="A335" t="str">
            <v>513422200309020018</v>
          </cell>
          <cell r="B335">
            <v>11</v>
          </cell>
          <cell r="C335" t="str">
            <v>廖德军</v>
          </cell>
          <cell r="D335">
            <v>426</v>
          </cell>
          <cell r="E335">
            <v>94</v>
          </cell>
          <cell r="F335" t="str">
            <v>易涛</v>
          </cell>
          <cell r="G335">
            <v>88</v>
          </cell>
          <cell r="H335" t="str">
            <v>央宗娜姆</v>
          </cell>
          <cell r="I335">
            <v>96.5</v>
          </cell>
          <cell r="J335" t="str">
            <v>曾佳瑶</v>
          </cell>
          <cell r="K335">
            <v>44.5</v>
          </cell>
          <cell r="L335" t="str">
            <v>赵建超</v>
          </cell>
          <cell r="M335">
            <v>53</v>
          </cell>
          <cell r="N335" t="str">
            <v>万饶</v>
          </cell>
          <cell r="O335">
            <v>50</v>
          </cell>
          <cell r="P335" t="str">
            <v>张弘</v>
          </cell>
          <cell r="Q335" t="str">
            <v>理科</v>
          </cell>
        </row>
        <row r="336">
          <cell r="A336" t="str">
            <v>513422200211302922</v>
          </cell>
          <cell r="B336">
            <v>11</v>
          </cell>
          <cell r="C336" t="str">
            <v>黄寒霜</v>
          </cell>
          <cell r="D336">
            <v>426</v>
          </cell>
          <cell r="E336">
            <v>105</v>
          </cell>
          <cell r="F336" t="str">
            <v>易涛</v>
          </cell>
          <cell r="G336">
            <v>102</v>
          </cell>
          <cell r="H336" t="str">
            <v>央宗娜姆</v>
          </cell>
          <cell r="I336">
            <v>102</v>
          </cell>
          <cell r="J336" t="str">
            <v>曾佳瑶</v>
          </cell>
          <cell r="K336">
            <v>37</v>
          </cell>
          <cell r="L336" t="str">
            <v>赵建超</v>
          </cell>
          <cell r="M336">
            <v>35</v>
          </cell>
          <cell r="N336" t="str">
            <v>万饶</v>
          </cell>
          <cell r="O336">
            <v>45</v>
          </cell>
          <cell r="P336" t="str">
            <v>张弘</v>
          </cell>
          <cell r="Q336" t="str">
            <v>理科</v>
          </cell>
        </row>
        <row r="337">
          <cell r="A337" t="str">
            <v>513422200201102716</v>
          </cell>
          <cell r="B337">
            <v>11</v>
          </cell>
          <cell r="C337" t="str">
            <v>毛元平</v>
          </cell>
          <cell r="D337">
            <v>425.5</v>
          </cell>
          <cell r="E337">
            <v>95</v>
          </cell>
          <cell r="F337" t="str">
            <v>易涛</v>
          </cell>
          <cell r="G337">
            <v>86.5</v>
          </cell>
          <cell r="H337" t="str">
            <v>央宗娜姆</v>
          </cell>
          <cell r="I337">
            <v>101</v>
          </cell>
          <cell r="J337" t="str">
            <v>曾佳瑶</v>
          </cell>
          <cell r="K337">
            <v>52</v>
          </cell>
          <cell r="L337" t="str">
            <v>赵建超</v>
          </cell>
          <cell r="M337">
            <v>46.5</v>
          </cell>
          <cell r="N337" t="str">
            <v>万饶</v>
          </cell>
          <cell r="O337">
            <v>44.5</v>
          </cell>
          <cell r="P337" t="str">
            <v>张弘</v>
          </cell>
          <cell r="Q337" t="str">
            <v>理科</v>
          </cell>
        </row>
        <row r="338">
          <cell r="A338" t="str">
            <v>513422200001181114</v>
          </cell>
          <cell r="B338">
            <v>8</v>
          </cell>
          <cell r="C338" t="str">
            <v>吕尔地</v>
          </cell>
          <cell r="D338">
            <v>425</v>
          </cell>
          <cell r="E338">
            <v>99</v>
          </cell>
          <cell r="F338" t="str">
            <v>岳子琦</v>
          </cell>
          <cell r="G338">
            <v>95</v>
          </cell>
          <cell r="H338" t="str">
            <v>邓国华</v>
          </cell>
          <cell r="I338">
            <v>85.5</v>
          </cell>
          <cell r="J338" t="str">
            <v>曾佳瑶</v>
          </cell>
          <cell r="K338">
            <v>68</v>
          </cell>
          <cell r="L338" t="str">
            <v>王友春</v>
          </cell>
          <cell r="M338">
            <v>24.5</v>
          </cell>
          <cell r="N338" t="str">
            <v>万饶</v>
          </cell>
          <cell r="O338">
            <v>53</v>
          </cell>
          <cell r="P338" t="str">
            <v>彭桦</v>
          </cell>
          <cell r="Q338" t="str">
            <v>理科</v>
          </cell>
        </row>
        <row r="339">
          <cell r="A339" t="str">
            <v>513422200405162120</v>
          </cell>
          <cell r="B339">
            <v>10</v>
          </cell>
          <cell r="C339" t="str">
            <v>杨大青</v>
          </cell>
          <cell r="D339">
            <v>424.5</v>
          </cell>
          <cell r="E339">
            <v>88</v>
          </cell>
          <cell r="F339" t="str">
            <v>岳子琦</v>
          </cell>
          <cell r="G339">
            <v>87.5</v>
          </cell>
          <cell r="H339" t="str">
            <v>刘宗林</v>
          </cell>
          <cell r="I339">
            <v>100.5</v>
          </cell>
          <cell r="J339" t="str">
            <v>拉初</v>
          </cell>
          <cell r="K339">
            <v>40.5</v>
          </cell>
          <cell r="L339" t="str">
            <v>王友春</v>
          </cell>
          <cell r="M339">
            <v>49</v>
          </cell>
          <cell r="N339" t="str">
            <v>叶小军</v>
          </cell>
          <cell r="O339">
            <v>59</v>
          </cell>
          <cell r="P339" t="str">
            <v>彭桦</v>
          </cell>
          <cell r="Q339" t="str">
            <v>理科</v>
          </cell>
        </row>
        <row r="340">
          <cell r="A340" t="str">
            <v>513422200211271329</v>
          </cell>
          <cell r="B340">
            <v>11</v>
          </cell>
          <cell r="C340" t="str">
            <v>马红英</v>
          </cell>
          <cell r="D340">
            <v>424.5</v>
          </cell>
          <cell r="E340">
            <v>107</v>
          </cell>
          <cell r="F340" t="str">
            <v>易涛</v>
          </cell>
          <cell r="G340">
            <v>73.5</v>
          </cell>
          <cell r="H340" t="str">
            <v>央宗娜姆</v>
          </cell>
          <cell r="I340">
            <v>106</v>
          </cell>
          <cell r="J340" t="str">
            <v>曾佳瑶</v>
          </cell>
          <cell r="K340">
            <v>52.5</v>
          </cell>
          <cell r="L340" t="str">
            <v>赵建超</v>
          </cell>
          <cell r="M340">
            <v>32</v>
          </cell>
          <cell r="N340" t="str">
            <v>万饶</v>
          </cell>
          <cell r="O340">
            <v>53.5</v>
          </cell>
          <cell r="P340" t="str">
            <v>张弘</v>
          </cell>
          <cell r="Q340" t="str">
            <v>理科</v>
          </cell>
        </row>
        <row r="341">
          <cell r="A341" t="str">
            <v>513422200301190012</v>
          </cell>
          <cell r="B341">
            <v>9</v>
          </cell>
          <cell r="C341" t="str">
            <v>马晓宇</v>
          </cell>
          <cell r="D341">
            <v>424</v>
          </cell>
          <cell r="E341">
            <v>105.5</v>
          </cell>
          <cell r="F341" t="str">
            <v>肖锐</v>
          </cell>
          <cell r="G341">
            <v>115</v>
          </cell>
          <cell r="H341" t="str">
            <v>赵云川</v>
          </cell>
          <cell r="I341">
            <v>68.5</v>
          </cell>
          <cell r="J341" t="str">
            <v>彭丹</v>
          </cell>
          <cell r="K341">
            <v>47.5</v>
          </cell>
          <cell r="L341" t="str">
            <v>沈志霞</v>
          </cell>
          <cell r="M341">
            <v>34</v>
          </cell>
          <cell r="N341" t="str">
            <v>李荣鑫</v>
          </cell>
          <cell r="O341">
            <v>53.5</v>
          </cell>
          <cell r="P341" t="str">
            <v>张弘</v>
          </cell>
          <cell r="Q341" t="str">
            <v>理科</v>
          </cell>
        </row>
        <row r="342">
          <cell r="A342" t="str">
            <v>513422200301010018</v>
          </cell>
          <cell r="B342">
            <v>9</v>
          </cell>
          <cell r="C342" t="str">
            <v>车小军</v>
          </cell>
          <cell r="D342">
            <v>423.5</v>
          </cell>
          <cell r="E342">
            <v>91</v>
          </cell>
          <cell r="F342" t="str">
            <v>肖锐</v>
          </cell>
          <cell r="G342">
            <v>100</v>
          </cell>
          <cell r="H342" t="str">
            <v>赵云川</v>
          </cell>
          <cell r="I342">
            <v>65</v>
          </cell>
          <cell r="J342" t="str">
            <v>彭丹</v>
          </cell>
          <cell r="K342">
            <v>80.5</v>
          </cell>
          <cell r="L342" t="str">
            <v>沈志霞</v>
          </cell>
          <cell r="M342">
            <v>41</v>
          </cell>
          <cell r="N342" t="str">
            <v>李荣鑫</v>
          </cell>
          <cell r="O342">
            <v>46</v>
          </cell>
          <cell r="P342" t="str">
            <v>张弘</v>
          </cell>
          <cell r="Q342" t="str">
            <v>理科</v>
          </cell>
        </row>
        <row r="343">
          <cell r="A343" t="str">
            <v>513422200305202121</v>
          </cell>
          <cell r="B343">
            <v>10</v>
          </cell>
          <cell r="C343" t="str">
            <v>次尔拉初</v>
          </cell>
          <cell r="D343">
            <v>423</v>
          </cell>
          <cell r="E343">
            <v>104.5</v>
          </cell>
          <cell r="F343" t="str">
            <v>岳子琦</v>
          </cell>
          <cell r="G343">
            <v>75</v>
          </cell>
          <cell r="H343" t="str">
            <v>刘宗林</v>
          </cell>
          <cell r="I343">
            <v>114.5</v>
          </cell>
          <cell r="J343" t="str">
            <v>拉初</v>
          </cell>
          <cell r="K343">
            <v>38</v>
          </cell>
          <cell r="L343" t="str">
            <v>王友春</v>
          </cell>
          <cell r="M343">
            <v>38</v>
          </cell>
          <cell r="N343" t="str">
            <v>叶小军</v>
          </cell>
          <cell r="O343">
            <v>53</v>
          </cell>
          <cell r="P343" t="str">
            <v>彭桦</v>
          </cell>
          <cell r="Q343" t="str">
            <v>理科</v>
          </cell>
        </row>
        <row r="344">
          <cell r="A344" t="str">
            <v>513422200409060922</v>
          </cell>
          <cell r="B344">
            <v>10</v>
          </cell>
          <cell r="C344" t="str">
            <v>达瓦央宗</v>
          </cell>
          <cell r="D344">
            <v>421</v>
          </cell>
          <cell r="E344">
            <v>95</v>
          </cell>
          <cell r="F344" t="str">
            <v>岳子琦</v>
          </cell>
          <cell r="G344">
            <v>62</v>
          </cell>
          <cell r="H344" t="str">
            <v>刘宗林</v>
          </cell>
          <cell r="I344">
            <v>108</v>
          </cell>
          <cell r="J344" t="str">
            <v>拉初</v>
          </cell>
          <cell r="K344">
            <v>56.5</v>
          </cell>
          <cell r="L344" t="str">
            <v>王友春</v>
          </cell>
          <cell r="M344">
            <v>35.5</v>
          </cell>
          <cell r="N344" t="str">
            <v>叶小军</v>
          </cell>
          <cell r="O344">
            <v>64</v>
          </cell>
          <cell r="P344" t="str">
            <v>彭桦</v>
          </cell>
          <cell r="Q344" t="str">
            <v>理科</v>
          </cell>
        </row>
        <row r="345">
          <cell r="A345" t="str">
            <v>513422200205182928</v>
          </cell>
          <cell r="B345">
            <v>9</v>
          </cell>
          <cell r="C345" t="str">
            <v>王英</v>
          </cell>
          <cell r="D345">
            <v>421</v>
          </cell>
          <cell r="E345">
            <v>106</v>
          </cell>
          <cell r="F345" t="str">
            <v>肖锐</v>
          </cell>
          <cell r="G345">
            <v>91.5</v>
          </cell>
          <cell r="H345" t="str">
            <v>赵云川</v>
          </cell>
          <cell r="I345">
            <v>86</v>
          </cell>
          <cell r="J345" t="str">
            <v>彭丹</v>
          </cell>
          <cell r="K345">
            <v>45</v>
          </cell>
          <cell r="L345" t="str">
            <v>沈志霞</v>
          </cell>
          <cell r="M345">
            <v>41</v>
          </cell>
          <cell r="N345" t="str">
            <v>李荣鑫</v>
          </cell>
          <cell r="O345">
            <v>51.5</v>
          </cell>
          <cell r="P345" t="str">
            <v>张弘</v>
          </cell>
          <cell r="Q345" t="str">
            <v>理科</v>
          </cell>
        </row>
        <row r="346">
          <cell r="A346" t="str">
            <v>513422200008142118</v>
          </cell>
          <cell r="B346">
            <v>8</v>
          </cell>
          <cell r="C346" t="str">
            <v>扎西旦珠</v>
          </cell>
          <cell r="D346">
            <v>420.5</v>
          </cell>
          <cell r="E346">
            <v>91.5</v>
          </cell>
          <cell r="F346" t="str">
            <v>岳子琦</v>
          </cell>
          <cell r="G346">
            <v>99</v>
          </cell>
          <cell r="H346" t="str">
            <v>邓国华</v>
          </cell>
          <cell r="I346">
            <v>63.5</v>
          </cell>
          <cell r="J346" t="str">
            <v>曾佳瑶</v>
          </cell>
          <cell r="K346">
            <v>64</v>
          </cell>
          <cell r="L346" t="str">
            <v>王友春</v>
          </cell>
          <cell r="M346">
            <v>45.5</v>
          </cell>
          <cell r="N346" t="str">
            <v>万饶</v>
          </cell>
          <cell r="O346">
            <v>57</v>
          </cell>
          <cell r="P346" t="str">
            <v>彭桦</v>
          </cell>
          <cell r="Q346" t="str">
            <v>理科</v>
          </cell>
        </row>
        <row r="347">
          <cell r="A347" t="str">
            <v>513422200511185625</v>
          </cell>
          <cell r="B347">
            <v>10</v>
          </cell>
          <cell r="C347" t="str">
            <v>吴春梅</v>
          </cell>
          <cell r="D347">
            <v>420.5</v>
          </cell>
          <cell r="E347">
            <v>97</v>
          </cell>
          <cell r="F347" t="str">
            <v>岳子琦</v>
          </cell>
          <cell r="G347">
            <v>83.5</v>
          </cell>
          <cell r="H347" t="str">
            <v>刘宗林</v>
          </cell>
          <cell r="I347">
            <v>103</v>
          </cell>
          <cell r="J347" t="str">
            <v>拉初</v>
          </cell>
          <cell r="K347">
            <v>46.5</v>
          </cell>
          <cell r="L347" t="str">
            <v>王友春</v>
          </cell>
          <cell r="M347">
            <v>39</v>
          </cell>
          <cell r="N347" t="str">
            <v>叶小军</v>
          </cell>
          <cell r="O347">
            <v>51.5</v>
          </cell>
          <cell r="P347" t="str">
            <v>彭桦</v>
          </cell>
          <cell r="Q347" t="str">
            <v>理科</v>
          </cell>
        </row>
        <row r="348">
          <cell r="A348" t="str">
            <v>513422200401152515</v>
          </cell>
          <cell r="B348">
            <v>9</v>
          </cell>
          <cell r="C348" t="str">
            <v>吴学刚</v>
          </cell>
          <cell r="D348">
            <v>420.5</v>
          </cell>
          <cell r="E348">
            <v>90</v>
          </cell>
          <cell r="F348" t="str">
            <v>肖锐</v>
          </cell>
          <cell r="G348">
            <v>96.5</v>
          </cell>
          <cell r="H348" t="str">
            <v>赵云川</v>
          </cell>
          <cell r="I348">
            <v>92.5</v>
          </cell>
          <cell r="J348" t="str">
            <v>彭丹</v>
          </cell>
          <cell r="K348">
            <v>41</v>
          </cell>
          <cell r="L348" t="str">
            <v>沈志霞</v>
          </cell>
          <cell r="M348">
            <v>56.5</v>
          </cell>
          <cell r="N348" t="str">
            <v>李荣鑫</v>
          </cell>
          <cell r="O348">
            <v>44</v>
          </cell>
          <cell r="P348" t="str">
            <v>张弘</v>
          </cell>
          <cell r="Q348" t="str">
            <v>理科</v>
          </cell>
        </row>
        <row r="349">
          <cell r="A349" t="str">
            <v>513422200310012912</v>
          </cell>
          <cell r="B349">
            <v>11</v>
          </cell>
          <cell r="C349" t="str">
            <v>吉歪哈</v>
          </cell>
          <cell r="D349">
            <v>419</v>
          </cell>
          <cell r="E349">
            <v>98.5</v>
          </cell>
          <cell r="F349" t="str">
            <v>易涛</v>
          </cell>
          <cell r="G349">
            <v>79.5</v>
          </cell>
          <cell r="H349" t="str">
            <v>央宗娜姆</v>
          </cell>
          <cell r="I349">
            <v>85.5</v>
          </cell>
          <cell r="J349" t="str">
            <v>曾佳瑶</v>
          </cell>
          <cell r="K349">
            <v>51.5</v>
          </cell>
          <cell r="L349" t="str">
            <v>赵建超</v>
          </cell>
          <cell r="M349">
            <v>43.5</v>
          </cell>
          <cell r="N349" t="str">
            <v>万饶</v>
          </cell>
          <cell r="O349">
            <v>60.5</v>
          </cell>
          <cell r="P349" t="str">
            <v>张弘</v>
          </cell>
          <cell r="Q349" t="str">
            <v>理科</v>
          </cell>
        </row>
        <row r="350">
          <cell r="A350" t="str">
            <v>513422200208132117</v>
          </cell>
          <cell r="B350">
            <v>9</v>
          </cell>
          <cell r="C350" t="str">
            <v>胡发兵</v>
          </cell>
          <cell r="D350">
            <v>417.5</v>
          </cell>
          <cell r="E350">
            <v>95</v>
          </cell>
          <cell r="F350" t="str">
            <v>肖锐</v>
          </cell>
          <cell r="G350">
            <v>114</v>
          </cell>
          <cell r="H350" t="str">
            <v>赵云川</v>
          </cell>
          <cell r="I350">
            <v>63</v>
          </cell>
          <cell r="J350" t="str">
            <v>彭丹</v>
          </cell>
          <cell r="K350">
            <v>61.5</v>
          </cell>
          <cell r="L350" t="str">
            <v>沈志霞</v>
          </cell>
          <cell r="M350">
            <v>43.5</v>
          </cell>
          <cell r="N350" t="str">
            <v>李荣鑫</v>
          </cell>
          <cell r="O350">
            <v>40.5</v>
          </cell>
          <cell r="P350" t="str">
            <v>张弘</v>
          </cell>
          <cell r="Q350" t="str">
            <v>理科</v>
          </cell>
        </row>
        <row r="351">
          <cell r="A351" t="str">
            <v>513422200205082134</v>
          </cell>
          <cell r="B351">
            <v>9</v>
          </cell>
          <cell r="C351" t="str">
            <v>吕龙</v>
          </cell>
          <cell r="D351">
            <v>415</v>
          </cell>
          <cell r="E351">
            <v>74</v>
          </cell>
          <cell r="F351" t="str">
            <v>肖锐</v>
          </cell>
          <cell r="G351">
            <v>98</v>
          </cell>
          <cell r="H351" t="str">
            <v>赵云川</v>
          </cell>
          <cell r="I351">
            <v>72</v>
          </cell>
          <cell r="J351" t="str">
            <v>彭丹</v>
          </cell>
          <cell r="K351">
            <v>66.5</v>
          </cell>
          <cell r="L351" t="str">
            <v>沈志霞</v>
          </cell>
          <cell r="M351">
            <v>52.5</v>
          </cell>
          <cell r="N351" t="str">
            <v>李荣鑫</v>
          </cell>
          <cell r="O351">
            <v>52</v>
          </cell>
          <cell r="P351" t="str">
            <v>张弘</v>
          </cell>
          <cell r="Q351" t="str">
            <v>理科</v>
          </cell>
        </row>
        <row r="352">
          <cell r="A352" t="str">
            <v>513422200309081742</v>
          </cell>
          <cell r="B352">
            <v>9</v>
          </cell>
          <cell r="C352" t="str">
            <v>鲁巫几</v>
          </cell>
          <cell r="D352">
            <v>415</v>
          </cell>
          <cell r="E352">
            <v>95</v>
          </cell>
          <cell r="F352" t="str">
            <v>肖锐</v>
          </cell>
          <cell r="G352">
            <v>101.5</v>
          </cell>
          <cell r="H352" t="str">
            <v>赵云川</v>
          </cell>
          <cell r="I352">
            <v>93</v>
          </cell>
          <cell r="J352" t="str">
            <v>彭丹</v>
          </cell>
          <cell r="K352">
            <v>31</v>
          </cell>
          <cell r="L352" t="str">
            <v>沈志霞</v>
          </cell>
          <cell r="M352">
            <v>44</v>
          </cell>
          <cell r="N352" t="str">
            <v>李荣鑫</v>
          </cell>
          <cell r="O352">
            <v>50.5</v>
          </cell>
          <cell r="P352" t="str">
            <v>张弘</v>
          </cell>
          <cell r="Q352" t="str">
            <v>理科</v>
          </cell>
        </row>
        <row r="353">
          <cell r="A353" t="str">
            <v>51342220030902502X</v>
          </cell>
          <cell r="B353">
            <v>9</v>
          </cell>
          <cell r="C353" t="str">
            <v>年吉</v>
          </cell>
          <cell r="D353">
            <v>414.5</v>
          </cell>
          <cell r="E353">
            <v>91</v>
          </cell>
          <cell r="F353" t="str">
            <v>肖锐</v>
          </cell>
          <cell r="G353">
            <v>84.5</v>
          </cell>
          <cell r="H353" t="str">
            <v>赵云川</v>
          </cell>
          <cell r="I353">
            <v>108</v>
          </cell>
          <cell r="J353" t="str">
            <v>彭丹</v>
          </cell>
          <cell r="K353">
            <v>26.5</v>
          </cell>
          <cell r="L353" t="str">
            <v>沈志霞</v>
          </cell>
          <cell r="M353">
            <v>53</v>
          </cell>
          <cell r="N353" t="str">
            <v>李荣鑫</v>
          </cell>
          <cell r="O353">
            <v>51.5</v>
          </cell>
          <cell r="P353" t="str">
            <v>张弘</v>
          </cell>
          <cell r="Q353" t="str">
            <v>理科</v>
          </cell>
        </row>
        <row r="354">
          <cell r="A354" t="str">
            <v>513422200304065014</v>
          </cell>
          <cell r="B354">
            <v>9</v>
          </cell>
          <cell r="C354" t="str">
            <v>甲阿塔</v>
          </cell>
          <cell r="D354">
            <v>414</v>
          </cell>
          <cell r="E354">
            <v>99</v>
          </cell>
          <cell r="F354" t="str">
            <v>肖锐</v>
          </cell>
          <cell r="G354">
            <v>92</v>
          </cell>
          <cell r="H354" t="str">
            <v>赵云川</v>
          </cell>
          <cell r="I354">
            <v>63</v>
          </cell>
          <cell r="J354" t="str">
            <v>彭丹</v>
          </cell>
          <cell r="K354">
            <v>58.5</v>
          </cell>
          <cell r="L354" t="str">
            <v>沈志霞</v>
          </cell>
          <cell r="M354">
            <v>45.5</v>
          </cell>
          <cell r="N354" t="str">
            <v>李荣鑫</v>
          </cell>
          <cell r="O354">
            <v>56</v>
          </cell>
          <cell r="P354" t="str">
            <v>张弘</v>
          </cell>
          <cell r="Q354" t="str">
            <v>理科</v>
          </cell>
        </row>
        <row r="355">
          <cell r="A355" t="str">
            <v>513422200302240018</v>
          </cell>
          <cell r="B355">
            <v>10</v>
          </cell>
          <cell r="C355" t="str">
            <v>杨小华</v>
          </cell>
          <cell r="D355">
            <v>412.5</v>
          </cell>
          <cell r="E355">
            <v>90.5</v>
          </cell>
          <cell r="F355" t="str">
            <v>岳子琦</v>
          </cell>
          <cell r="G355">
            <v>72</v>
          </cell>
          <cell r="H355" t="str">
            <v>刘宗林</v>
          </cell>
          <cell r="I355">
            <v>108</v>
          </cell>
          <cell r="J355" t="str">
            <v>拉初</v>
          </cell>
          <cell r="K355">
            <v>49.5</v>
          </cell>
          <cell r="L355" t="str">
            <v>王友春</v>
          </cell>
          <cell r="M355">
            <v>32</v>
          </cell>
          <cell r="N355" t="str">
            <v>叶小军</v>
          </cell>
          <cell r="O355">
            <v>60.5</v>
          </cell>
          <cell r="P355" t="str">
            <v>彭桦</v>
          </cell>
          <cell r="Q355" t="str">
            <v>理科</v>
          </cell>
        </row>
        <row r="356">
          <cell r="A356" t="str">
            <v>513422200004191115</v>
          </cell>
          <cell r="B356">
            <v>11</v>
          </cell>
          <cell r="C356" t="str">
            <v>吕建辉</v>
          </cell>
          <cell r="D356">
            <v>412.5</v>
          </cell>
          <cell r="E356">
            <v>98.5</v>
          </cell>
          <cell r="F356" t="str">
            <v>易涛</v>
          </cell>
          <cell r="G356">
            <v>69.5</v>
          </cell>
          <cell r="H356" t="str">
            <v>央宗娜姆</v>
          </cell>
          <cell r="I356">
            <v>106.5</v>
          </cell>
          <cell r="J356" t="str">
            <v>曾佳瑶</v>
          </cell>
          <cell r="K356">
            <v>54.5</v>
          </cell>
          <cell r="L356" t="str">
            <v>赵建超</v>
          </cell>
          <cell r="M356">
            <v>29</v>
          </cell>
          <cell r="N356" t="str">
            <v>万饶</v>
          </cell>
          <cell r="O356">
            <v>54.5</v>
          </cell>
          <cell r="P356" t="str">
            <v>张弘</v>
          </cell>
          <cell r="Q356" t="str">
            <v>理科</v>
          </cell>
        </row>
        <row r="357">
          <cell r="A357" t="str">
            <v>513422200204061518</v>
          </cell>
          <cell r="B357">
            <v>9</v>
          </cell>
          <cell r="C357" t="str">
            <v>谭远强</v>
          </cell>
          <cell r="D357">
            <v>412.5</v>
          </cell>
          <cell r="E357">
            <v>85.5</v>
          </cell>
          <cell r="F357" t="str">
            <v>肖锐</v>
          </cell>
          <cell r="G357">
            <v>96</v>
          </cell>
          <cell r="H357" t="str">
            <v>赵云川</v>
          </cell>
          <cell r="I357">
            <v>78</v>
          </cell>
          <cell r="J357" t="str">
            <v>彭丹</v>
          </cell>
          <cell r="K357">
            <v>56</v>
          </cell>
          <cell r="L357" t="str">
            <v>沈志霞</v>
          </cell>
          <cell r="M357">
            <v>43</v>
          </cell>
          <cell r="N357" t="str">
            <v>李荣鑫</v>
          </cell>
          <cell r="O357">
            <v>54</v>
          </cell>
          <cell r="P357" t="str">
            <v>张弘</v>
          </cell>
          <cell r="Q357" t="str">
            <v>理科</v>
          </cell>
        </row>
        <row r="358">
          <cell r="A358" t="str">
            <v>513422200402092518</v>
          </cell>
          <cell r="B358">
            <v>6</v>
          </cell>
          <cell r="C358" t="str">
            <v>伍小兵</v>
          </cell>
          <cell r="D358">
            <v>412.5</v>
          </cell>
          <cell r="E358">
            <v>102</v>
          </cell>
          <cell r="F358" t="str">
            <v>易涛</v>
          </cell>
          <cell r="G358">
            <v>90</v>
          </cell>
          <cell r="H358" t="str">
            <v>央宗娜姆</v>
          </cell>
          <cell r="I358">
            <v>57</v>
          </cell>
          <cell r="J358" t="str">
            <v>兰卡布尺</v>
          </cell>
          <cell r="K358">
            <v>52.5</v>
          </cell>
          <cell r="L358" t="str">
            <v>夏宇</v>
          </cell>
          <cell r="M358">
            <v>61</v>
          </cell>
          <cell r="N358" t="str">
            <v>叶小军</v>
          </cell>
          <cell r="O358">
            <v>50</v>
          </cell>
          <cell r="P358" t="str">
            <v>张弘</v>
          </cell>
          <cell r="Q358" t="str">
            <v>理科</v>
          </cell>
        </row>
        <row r="359">
          <cell r="A359" t="str">
            <v>513422200010102510</v>
          </cell>
          <cell r="B359">
            <v>7</v>
          </cell>
          <cell r="C359" t="str">
            <v>熊小同</v>
          </cell>
          <cell r="D359">
            <v>411.5</v>
          </cell>
          <cell r="E359">
            <v>103</v>
          </cell>
          <cell r="F359" t="str">
            <v>肖锐</v>
          </cell>
          <cell r="G359">
            <v>85</v>
          </cell>
          <cell r="H359" t="str">
            <v>邓国华</v>
          </cell>
          <cell r="I359">
            <v>92</v>
          </cell>
          <cell r="J359" t="str">
            <v>兰卡布尺</v>
          </cell>
          <cell r="K359">
            <v>36</v>
          </cell>
          <cell r="L359" t="str">
            <v>夏宇</v>
          </cell>
          <cell r="M359">
            <v>43</v>
          </cell>
          <cell r="N359" t="str">
            <v>李荣鑫</v>
          </cell>
          <cell r="O359">
            <v>52.5</v>
          </cell>
          <cell r="P359" t="str">
            <v>彭桦</v>
          </cell>
          <cell r="Q359" t="str">
            <v>理科</v>
          </cell>
        </row>
        <row r="360">
          <cell r="A360" t="str">
            <v>513422200307260018</v>
          </cell>
          <cell r="B360">
            <v>10</v>
          </cell>
          <cell r="C360" t="str">
            <v>偏初益西</v>
          </cell>
          <cell r="D360">
            <v>411</v>
          </cell>
          <cell r="E360">
            <v>97</v>
          </cell>
          <cell r="F360" t="str">
            <v>岳子琦</v>
          </cell>
          <cell r="G360">
            <v>94.5</v>
          </cell>
          <cell r="H360" t="str">
            <v>刘宗林</v>
          </cell>
          <cell r="I360">
            <v>63.5</v>
          </cell>
          <cell r="J360" t="str">
            <v>拉初</v>
          </cell>
          <cell r="K360">
            <v>49</v>
          </cell>
          <cell r="L360" t="str">
            <v>王友春</v>
          </cell>
          <cell r="M360">
            <v>52.5</v>
          </cell>
          <cell r="N360" t="str">
            <v>叶小军</v>
          </cell>
          <cell r="O360">
            <v>54.5</v>
          </cell>
          <cell r="P360" t="str">
            <v>彭桦</v>
          </cell>
          <cell r="Q360" t="str">
            <v>理科</v>
          </cell>
        </row>
        <row r="361">
          <cell r="A361" t="str">
            <v>51342220020405211X</v>
          </cell>
          <cell r="B361">
            <v>7</v>
          </cell>
          <cell r="C361" t="str">
            <v>李生槐</v>
          </cell>
          <cell r="D361">
            <v>410.5</v>
          </cell>
          <cell r="E361">
            <v>89</v>
          </cell>
          <cell r="F361" t="str">
            <v>肖锐</v>
          </cell>
          <cell r="G361">
            <v>117.5</v>
          </cell>
          <cell r="H361" t="str">
            <v>邓国华</v>
          </cell>
          <cell r="I361">
            <v>38.5</v>
          </cell>
          <cell r="J361" t="str">
            <v>兰卡布尺</v>
          </cell>
          <cell r="K361">
            <v>72</v>
          </cell>
          <cell r="L361" t="str">
            <v>夏宇</v>
          </cell>
          <cell r="M361">
            <v>40.5</v>
          </cell>
          <cell r="N361" t="str">
            <v>李荣鑫</v>
          </cell>
          <cell r="O361">
            <v>53</v>
          </cell>
          <cell r="P361" t="str">
            <v>彭桦</v>
          </cell>
          <cell r="Q361" t="str">
            <v>理科</v>
          </cell>
        </row>
        <row r="362">
          <cell r="A362" t="str">
            <v>513422200406010049</v>
          </cell>
          <cell r="B362">
            <v>11</v>
          </cell>
          <cell r="C362" t="str">
            <v>杨航</v>
          </cell>
          <cell r="D362">
            <v>410.5</v>
          </cell>
          <cell r="E362">
            <v>99</v>
          </cell>
          <cell r="F362" t="str">
            <v>易涛</v>
          </cell>
          <cell r="G362">
            <v>79</v>
          </cell>
          <cell r="H362" t="str">
            <v>央宗娜姆</v>
          </cell>
          <cell r="I362">
            <v>104</v>
          </cell>
          <cell r="J362" t="str">
            <v>曾佳瑶</v>
          </cell>
          <cell r="K362">
            <v>43.5</v>
          </cell>
          <cell r="L362" t="str">
            <v>赵建超</v>
          </cell>
          <cell r="M362">
            <v>43</v>
          </cell>
          <cell r="N362" t="str">
            <v>万饶</v>
          </cell>
          <cell r="O362">
            <v>42</v>
          </cell>
          <cell r="P362" t="str">
            <v>张弘</v>
          </cell>
          <cell r="Q362" t="str">
            <v>理科</v>
          </cell>
        </row>
        <row r="363">
          <cell r="A363" t="str">
            <v>513422200306203628</v>
          </cell>
          <cell r="B363">
            <v>10</v>
          </cell>
          <cell r="C363" t="str">
            <v>吴进芹</v>
          </cell>
          <cell r="D363">
            <v>410</v>
          </cell>
          <cell r="E363">
            <v>85.5</v>
          </cell>
          <cell r="F363" t="str">
            <v>岳子琦</v>
          </cell>
          <cell r="G363">
            <v>63</v>
          </cell>
          <cell r="H363" t="str">
            <v>刘宗林</v>
          </cell>
          <cell r="I363">
            <v>119</v>
          </cell>
          <cell r="J363" t="str">
            <v>拉初</v>
          </cell>
          <cell r="K363">
            <v>52</v>
          </cell>
          <cell r="L363" t="str">
            <v>王友春</v>
          </cell>
          <cell r="M363">
            <v>38</v>
          </cell>
          <cell r="N363" t="str">
            <v>叶小军</v>
          </cell>
          <cell r="O363">
            <v>52.5</v>
          </cell>
          <cell r="P363" t="str">
            <v>彭桦</v>
          </cell>
          <cell r="Q363" t="str">
            <v>理科</v>
          </cell>
        </row>
        <row r="364">
          <cell r="A364" t="str">
            <v>513422200209010015</v>
          </cell>
          <cell r="B364">
            <v>9</v>
          </cell>
          <cell r="C364" t="str">
            <v>马海峰</v>
          </cell>
          <cell r="D364">
            <v>406</v>
          </cell>
          <cell r="E364">
            <v>92.5</v>
          </cell>
          <cell r="F364" t="str">
            <v>肖锐</v>
          </cell>
          <cell r="G364">
            <v>89.5</v>
          </cell>
          <cell r="H364" t="str">
            <v>赵云川</v>
          </cell>
          <cell r="I364">
            <v>86</v>
          </cell>
          <cell r="J364" t="str">
            <v>彭丹</v>
          </cell>
          <cell r="K364">
            <v>39</v>
          </cell>
          <cell r="L364" t="str">
            <v>沈志霞</v>
          </cell>
          <cell r="M364">
            <v>42</v>
          </cell>
          <cell r="N364" t="str">
            <v>李荣鑫</v>
          </cell>
          <cell r="O364">
            <v>57</v>
          </cell>
          <cell r="P364" t="str">
            <v>张弘</v>
          </cell>
          <cell r="Q364" t="str">
            <v>理科</v>
          </cell>
        </row>
        <row r="365">
          <cell r="A365" t="str">
            <v>513422200401205023</v>
          </cell>
          <cell r="B365">
            <v>9</v>
          </cell>
          <cell r="C365" t="str">
            <v>次里拉木</v>
          </cell>
          <cell r="D365">
            <v>406</v>
          </cell>
          <cell r="E365">
            <v>102.5</v>
          </cell>
          <cell r="F365" t="str">
            <v>肖锐</v>
          </cell>
          <cell r="G365">
            <v>98</v>
          </cell>
          <cell r="H365" t="str">
            <v>赵云川</v>
          </cell>
          <cell r="I365">
            <v>87.5</v>
          </cell>
          <cell r="J365" t="str">
            <v>彭丹</v>
          </cell>
          <cell r="K365">
            <v>32</v>
          </cell>
          <cell r="L365" t="str">
            <v>沈志霞</v>
          </cell>
          <cell r="M365">
            <v>41</v>
          </cell>
          <cell r="N365" t="str">
            <v>李荣鑫</v>
          </cell>
          <cell r="O365">
            <v>45</v>
          </cell>
          <cell r="P365" t="str">
            <v>张弘</v>
          </cell>
          <cell r="Q365" t="str">
            <v>理科</v>
          </cell>
        </row>
        <row r="366">
          <cell r="A366" t="str">
            <v>513422200206156414</v>
          </cell>
          <cell r="B366">
            <v>10</v>
          </cell>
          <cell r="C366" t="str">
            <v>鲁绒次仁</v>
          </cell>
          <cell r="D366">
            <v>405</v>
          </cell>
          <cell r="E366">
            <v>90.5</v>
          </cell>
          <cell r="F366" t="str">
            <v>岳子琦</v>
          </cell>
          <cell r="G366">
            <v>91</v>
          </cell>
          <cell r="H366" t="str">
            <v>刘宗林</v>
          </cell>
          <cell r="I366">
            <v>75.5</v>
          </cell>
          <cell r="J366" t="str">
            <v>拉初</v>
          </cell>
          <cell r="K366">
            <v>53</v>
          </cell>
          <cell r="L366" t="str">
            <v>王友春</v>
          </cell>
          <cell r="M366">
            <v>41</v>
          </cell>
          <cell r="N366" t="str">
            <v>叶小军</v>
          </cell>
          <cell r="O366">
            <v>54</v>
          </cell>
          <cell r="P366" t="str">
            <v>彭桦</v>
          </cell>
          <cell r="Q366" t="str">
            <v>理科</v>
          </cell>
        </row>
        <row r="367">
          <cell r="A367" t="str">
            <v>513422200404140026</v>
          </cell>
          <cell r="B367">
            <v>11</v>
          </cell>
          <cell r="C367" t="str">
            <v>马跃玲</v>
          </cell>
          <cell r="D367">
            <v>405</v>
          </cell>
          <cell r="E367">
            <v>92.5</v>
          </cell>
          <cell r="F367" t="str">
            <v>易涛</v>
          </cell>
          <cell r="G367">
            <v>93.5</v>
          </cell>
          <cell r="H367" t="str">
            <v>央宗娜姆</v>
          </cell>
          <cell r="I367">
            <v>79.5</v>
          </cell>
          <cell r="J367" t="str">
            <v>曾佳瑶</v>
          </cell>
          <cell r="K367">
            <v>54.5</v>
          </cell>
          <cell r="L367" t="str">
            <v>赵建超</v>
          </cell>
          <cell r="M367">
            <v>39.5</v>
          </cell>
          <cell r="N367" t="str">
            <v>万饶</v>
          </cell>
          <cell r="O367">
            <v>45.5</v>
          </cell>
          <cell r="P367" t="str">
            <v>张弘</v>
          </cell>
          <cell r="Q367" t="str">
            <v>理科</v>
          </cell>
        </row>
        <row r="368">
          <cell r="A368" t="str">
            <v>513422200310050919</v>
          </cell>
          <cell r="B368">
            <v>10</v>
          </cell>
          <cell r="C368" t="str">
            <v>谭金卓</v>
          </cell>
          <cell r="D368">
            <v>404.5</v>
          </cell>
          <cell r="E368">
            <v>109</v>
          </cell>
          <cell r="F368" t="str">
            <v>岳子琦</v>
          </cell>
          <cell r="G368">
            <v>85.5</v>
          </cell>
          <cell r="H368" t="str">
            <v>刘宗林</v>
          </cell>
          <cell r="I368">
            <v>75.5</v>
          </cell>
          <cell r="J368" t="str">
            <v>拉初</v>
          </cell>
          <cell r="K368">
            <v>38</v>
          </cell>
          <cell r="L368" t="str">
            <v>王友春</v>
          </cell>
          <cell r="M368">
            <v>49</v>
          </cell>
          <cell r="N368" t="str">
            <v>叶小军</v>
          </cell>
          <cell r="O368">
            <v>47.5</v>
          </cell>
          <cell r="P368" t="str">
            <v>彭桦</v>
          </cell>
          <cell r="Q368" t="str">
            <v>理科</v>
          </cell>
        </row>
        <row r="369">
          <cell r="A369" t="str">
            <v>513422200111182513</v>
          </cell>
          <cell r="B369">
            <v>11</v>
          </cell>
          <cell r="C369" t="str">
            <v>何伟</v>
          </cell>
          <cell r="D369">
            <v>403.5</v>
          </cell>
          <cell r="E369">
            <v>94</v>
          </cell>
          <cell r="F369" t="str">
            <v>易涛</v>
          </cell>
          <cell r="G369">
            <v>103</v>
          </cell>
          <cell r="H369" t="str">
            <v>央宗娜姆</v>
          </cell>
          <cell r="I369">
            <v>69.5</v>
          </cell>
          <cell r="J369" t="str">
            <v>曾佳瑶</v>
          </cell>
          <cell r="K369">
            <v>45</v>
          </cell>
          <cell r="L369" t="str">
            <v>赵建超</v>
          </cell>
          <cell r="M369">
            <v>38</v>
          </cell>
          <cell r="N369" t="str">
            <v>万饶</v>
          </cell>
          <cell r="O369">
            <v>54</v>
          </cell>
          <cell r="P369" t="str">
            <v>张弘</v>
          </cell>
          <cell r="Q369" t="str">
            <v>理科</v>
          </cell>
        </row>
        <row r="370">
          <cell r="A370" t="str">
            <v>513422199910242310</v>
          </cell>
          <cell r="B370">
            <v>11</v>
          </cell>
          <cell r="C370" t="str">
            <v>方超辉</v>
          </cell>
          <cell r="D370">
            <v>403</v>
          </cell>
          <cell r="E370">
            <v>92.5</v>
          </cell>
          <cell r="F370" t="str">
            <v>易涛</v>
          </cell>
          <cell r="G370">
            <v>82</v>
          </cell>
          <cell r="H370" t="str">
            <v>央宗娜姆</v>
          </cell>
          <cell r="I370">
            <v>93</v>
          </cell>
          <cell r="J370" t="str">
            <v>曾佳瑶</v>
          </cell>
          <cell r="K370">
            <v>47</v>
          </cell>
          <cell r="L370" t="str">
            <v>赵建超</v>
          </cell>
          <cell r="M370">
            <v>30</v>
          </cell>
          <cell r="N370" t="str">
            <v>万饶</v>
          </cell>
          <cell r="O370">
            <v>58.5</v>
          </cell>
          <cell r="P370" t="str">
            <v>张弘</v>
          </cell>
          <cell r="Q370" t="str">
            <v>理科</v>
          </cell>
        </row>
        <row r="371">
          <cell r="A371" t="str">
            <v>513422200304043421</v>
          </cell>
          <cell r="B371">
            <v>10</v>
          </cell>
          <cell r="C371" t="str">
            <v>玎曾卓玛</v>
          </cell>
          <cell r="D371">
            <v>402</v>
          </cell>
          <cell r="E371">
            <v>109.5</v>
          </cell>
          <cell r="F371" t="str">
            <v>岳子琦</v>
          </cell>
          <cell r="G371">
            <v>59.5</v>
          </cell>
          <cell r="H371" t="str">
            <v>刘宗林</v>
          </cell>
          <cell r="I371">
            <v>95.5</v>
          </cell>
          <cell r="J371" t="str">
            <v>拉初</v>
          </cell>
          <cell r="K371">
            <v>40.5</v>
          </cell>
          <cell r="L371" t="str">
            <v>王友春</v>
          </cell>
          <cell r="M371">
            <v>32.5</v>
          </cell>
          <cell r="N371" t="str">
            <v>叶小军</v>
          </cell>
          <cell r="O371">
            <v>64.5</v>
          </cell>
          <cell r="P371" t="str">
            <v>彭桦</v>
          </cell>
          <cell r="Q371" t="str">
            <v>理科</v>
          </cell>
        </row>
        <row r="372">
          <cell r="A372" t="str">
            <v>513422200310270321</v>
          </cell>
          <cell r="B372">
            <v>10</v>
          </cell>
          <cell r="C372" t="str">
            <v>马碧云</v>
          </cell>
          <cell r="D372">
            <v>401.5</v>
          </cell>
          <cell r="E372">
            <v>95.5</v>
          </cell>
          <cell r="F372" t="str">
            <v>岳子琦</v>
          </cell>
          <cell r="G372">
            <v>55</v>
          </cell>
          <cell r="H372" t="str">
            <v>刘宗林</v>
          </cell>
          <cell r="I372">
            <v>84</v>
          </cell>
          <cell r="J372" t="str">
            <v>拉初</v>
          </cell>
          <cell r="K372">
            <v>64</v>
          </cell>
          <cell r="L372" t="str">
            <v>王友春</v>
          </cell>
          <cell r="M372">
            <v>48</v>
          </cell>
          <cell r="N372" t="str">
            <v>叶小军</v>
          </cell>
          <cell r="O372">
            <v>55</v>
          </cell>
          <cell r="P372" t="str">
            <v>彭桦</v>
          </cell>
          <cell r="Q372" t="str">
            <v>理科</v>
          </cell>
        </row>
        <row r="373">
          <cell r="A373" t="str">
            <v>513422200405010020</v>
          </cell>
          <cell r="B373">
            <v>10</v>
          </cell>
          <cell r="C373" t="str">
            <v>马文俊</v>
          </cell>
          <cell r="D373">
            <v>400.5</v>
          </cell>
          <cell r="E373">
            <v>99</v>
          </cell>
          <cell r="F373" t="str">
            <v>岳子琦</v>
          </cell>
          <cell r="G373">
            <v>86.5</v>
          </cell>
          <cell r="H373" t="str">
            <v>刘宗林</v>
          </cell>
          <cell r="I373">
            <v>100.5</v>
          </cell>
          <cell r="J373" t="str">
            <v>拉初</v>
          </cell>
          <cell r="K373">
            <v>18</v>
          </cell>
          <cell r="L373" t="str">
            <v>王友春</v>
          </cell>
          <cell r="M373">
            <v>45.5</v>
          </cell>
          <cell r="N373" t="str">
            <v>叶小军</v>
          </cell>
          <cell r="O373">
            <v>51</v>
          </cell>
          <cell r="P373" t="str">
            <v>彭桦</v>
          </cell>
          <cell r="Q373" t="str">
            <v>理科</v>
          </cell>
        </row>
        <row r="374">
          <cell r="A374" t="str">
            <v>513422200402106625</v>
          </cell>
          <cell r="B374">
            <v>10</v>
          </cell>
          <cell r="C374" t="str">
            <v>杜吉香</v>
          </cell>
          <cell r="D374">
            <v>400.5</v>
          </cell>
          <cell r="E374">
            <v>105</v>
          </cell>
          <cell r="F374" t="str">
            <v>岳子琦</v>
          </cell>
          <cell r="G374">
            <v>73</v>
          </cell>
          <cell r="H374" t="str">
            <v>刘宗林</v>
          </cell>
          <cell r="I374">
            <v>95.5</v>
          </cell>
          <cell r="J374" t="str">
            <v>拉初</v>
          </cell>
          <cell r="K374">
            <v>46.5</v>
          </cell>
          <cell r="L374" t="str">
            <v>王友春</v>
          </cell>
          <cell r="M374">
            <v>30</v>
          </cell>
          <cell r="N374" t="str">
            <v>叶小军</v>
          </cell>
          <cell r="O374">
            <v>50.5</v>
          </cell>
          <cell r="P374" t="str">
            <v>彭桦</v>
          </cell>
          <cell r="Q374" t="str">
            <v>理科</v>
          </cell>
        </row>
        <row r="375">
          <cell r="A375" t="str">
            <v>513422200206092115</v>
          </cell>
          <cell r="B375">
            <v>10</v>
          </cell>
          <cell r="C375" t="str">
            <v>魏丛秋</v>
          </cell>
          <cell r="D375">
            <v>400</v>
          </cell>
          <cell r="E375">
            <v>98.5</v>
          </cell>
          <cell r="F375" t="str">
            <v>岳子琦</v>
          </cell>
          <cell r="G375">
            <v>72</v>
          </cell>
          <cell r="H375" t="str">
            <v>刘宗林</v>
          </cell>
          <cell r="I375">
            <v>70.5</v>
          </cell>
          <cell r="J375" t="str">
            <v>拉初</v>
          </cell>
          <cell r="K375">
            <v>31</v>
          </cell>
          <cell r="L375" t="str">
            <v>王友春</v>
          </cell>
          <cell r="M375">
            <v>71</v>
          </cell>
          <cell r="N375" t="str">
            <v>叶小军</v>
          </cell>
          <cell r="O375">
            <v>57</v>
          </cell>
          <cell r="P375" t="str">
            <v>彭桦</v>
          </cell>
          <cell r="Q375" t="str">
            <v>理科</v>
          </cell>
        </row>
        <row r="376">
          <cell r="A376" t="str">
            <v>513422200201152916</v>
          </cell>
          <cell r="B376">
            <v>9</v>
          </cell>
          <cell r="C376" t="str">
            <v>苟勇才</v>
          </cell>
          <cell r="D376">
            <v>400</v>
          </cell>
          <cell r="E376">
            <v>88.5</v>
          </cell>
          <cell r="F376" t="str">
            <v>肖锐</v>
          </cell>
          <cell r="G376">
            <v>87</v>
          </cell>
          <cell r="H376" t="str">
            <v>赵云川</v>
          </cell>
          <cell r="I376">
            <v>84</v>
          </cell>
          <cell r="J376" t="str">
            <v>彭丹</v>
          </cell>
          <cell r="K376">
            <v>32.5</v>
          </cell>
          <cell r="L376" t="str">
            <v>沈志霞</v>
          </cell>
          <cell r="M376">
            <v>53.5</v>
          </cell>
          <cell r="N376" t="str">
            <v>李荣鑫</v>
          </cell>
          <cell r="O376">
            <v>54.5</v>
          </cell>
          <cell r="P376" t="str">
            <v>张弘</v>
          </cell>
          <cell r="Q376" t="str">
            <v>理科</v>
          </cell>
        </row>
        <row r="377">
          <cell r="A377" t="str">
            <v>513422200402070722</v>
          </cell>
          <cell r="B377">
            <v>11</v>
          </cell>
          <cell r="C377" t="str">
            <v>汪岚</v>
          </cell>
          <cell r="D377">
            <v>399.5</v>
          </cell>
          <cell r="E377">
            <v>101.5</v>
          </cell>
          <cell r="F377" t="str">
            <v>易涛</v>
          </cell>
          <cell r="G377">
            <v>85</v>
          </cell>
          <cell r="H377" t="str">
            <v>央宗娜姆</v>
          </cell>
          <cell r="I377">
            <v>95.5</v>
          </cell>
          <cell r="J377" t="str">
            <v>曾佳瑶</v>
          </cell>
          <cell r="K377">
            <v>45.5</v>
          </cell>
          <cell r="L377" t="str">
            <v>赵建超</v>
          </cell>
          <cell r="M377">
            <v>29</v>
          </cell>
          <cell r="N377" t="str">
            <v>万饶</v>
          </cell>
          <cell r="O377">
            <v>43</v>
          </cell>
          <cell r="P377" t="str">
            <v>张弘</v>
          </cell>
          <cell r="Q377" t="str">
            <v>理科</v>
          </cell>
        </row>
        <row r="378">
          <cell r="A378" t="str">
            <v>513422200405020931</v>
          </cell>
          <cell r="B378">
            <v>6</v>
          </cell>
          <cell r="C378" t="str">
            <v>邓白林</v>
          </cell>
          <cell r="D378">
            <v>399</v>
          </cell>
          <cell r="E378">
            <v>109</v>
          </cell>
          <cell r="F378" t="str">
            <v>易涛</v>
          </cell>
          <cell r="G378">
            <v>91</v>
          </cell>
          <cell r="H378" t="str">
            <v>央宗娜姆</v>
          </cell>
          <cell r="I378">
            <v>74.5</v>
          </cell>
          <cell r="J378" t="str">
            <v>兰卡布尺</v>
          </cell>
          <cell r="K378">
            <v>25</v>
          </cell>
          <cell r="L378" t="str">
            <v>夏宇</v>
          </cell>
          <cell r="M378">
            <v>46.5</v>
          </cell>
          <cell r="N378" t="str">
            <v>叶小军</v>
          </cell>
          <cell r="O378">
            <v>53</v>
          </cell>
          <cell r="P378" t="str">
            <v>张弘</v>
          </cell>
          <cell r="Q378" t="str">
            <v>理科</v>
          </cell>
        </row>
        <row r="379">
          <cell r="A379" t="str">
            <v>51342220031102291X</v>
          </cell>
          <cell r="B379">
            <v>6</v>
          </cell>
          <cell r="C379" t="str">
            <v>朱茂发</v>
          </cell>
          <cell r="D379">
            <v>398</v>
          </cell>
          <cell r="E379">
            <v>87</v>
          </cell>
          <cell r="F379" t="str">
            <v>易涛</v>
          </cell>
          <cell r="G379">
            <v>110</v>
          </cell>
          <cell r="H379" t="str">
            <v>央宗娜姆</v>
          </cell>
          <cell r="I379">
            <v>67.5</v>
          </cell>
          <cell r="J379" t="str">
            <v>兰卡布尺</v>
          </cell>
          <cell r="K379">
            <v>40.5</v>
          </cell>
          <cell r="L379" t="str">
            <v>夏宇</v>
          </cell>
          <cell r="M379">
            <v>35</v>
          </cell>
          <cell r="N379" t="str">
            <v>叶小军</v>
          </cell>
          <cell r="O379">
            <v>58</v>
          </cell>
          <cell r="P379" t="str">
            <v>张弘</v>
          </cell>
          <cell r="Q379" t="str">
            <v>理科</v>
          </cell>
        </row>
        <row r="380">
          <cell r="A380" t="str">
            <v>51342220000216421X</v>
          </cell>
          <cell r="B380">
            <v>11</v>
          </cell>
          <cell r="C380" t="str">
            <v>古玛次尔</v>
          </cell>
          <cell r="D380">
            <v>397.5</v>
          </cell>
          <cell r="E380">
            <v>98</v>
          </cell>
          <cell r="F380" t="str">
            <v>易涛</v>
          </cell>
          <cell r="G380">
            <v>80</v>
          </cell>
          <cell r="H380" t="str">
            <v>央宗娜姆</v>
          </cell>
          <cell r="I380">
            <v>84</v>
          </cell>
          <cell r="J380" t="str">
            <v>曾佳瑶</v>
          </cell>
          <cell r="K380">
            <v>43.5</v>
          </cell>
          <cell r="L380" t="str">
            <v>赵建超</v>
          </cell>
          <cell r="M380">
            <v>40.5</v>
          </cell>
          <cell r="N380" t="str">
            <v>万饶</v>
          </cell>
          <cell r="O380">
            <v>51.5</v>
          </cell>
          <cell r="P380" t="str">
            <v>张弘</v>
          </cell>
          <cell r="Q380" t="str">
            <v>理科</v>
          </cell>
        </row>
        <row r="381">
          <cell r="A381" t="str">
            <v>513422200306060030</v>
          </cell>
          <cell r="B381">
            <v>6</v>
          </cell>
          <cell r="C381" t="str">
            <v>马土谷</v>
          </cell>
          <cell r="D381">
            <v>396.5</v>
          </cell>
          <cell r="E381">
            <v>94</v>
          </cell>
          <cell r="F381" t="str">
            <v>易涛</v>
          </cell>
          <cell r="G381">
            <v>90</v>
          </cell>
          <cell r="H381" t="str">
            <v>央宗娜姆</v>
          </cell>
          <cell r="I381">
            <v>85.5</v>
          </cell>
          <cell r="J381" t="str">
            <v>兰卡布尺</v>
          </cell>
          <cell r="K381">
            <v>27</v>
          </cell>
          <cell r="L381" t="str">
            <v>夏宇</v>
          </cell>
          <cell r="M381">
            <v>50</v>
          </cell>
          <cell r="N381" t="str">
            <v>叶小军</v>
          </cell>
          <cell r="O381">
            <v>50</v>
          </cell>
          <cell r="P381" t="str">
            <v>张弘</v>
          </cell>
          <cell r="Q381" t="str">
            <v>理科</v>
          </cell>
        </row>
        <row r="382">
          <cell r="A382" t="str">
            <v>513422200301150029</v>
          </cell>
          <cell r="B382">
            <v>11</v>
          </cell>
          <cell r="C382" t="str">
            <v>吕小燕</v>
          </cell>
          <cell r="D382">
            <v>395.5</v>
          </cell>
          <cell r="E382">
            <v>99.5</v>
          </cell>
          <cell r="F382" t="str">
            <v>易涛</v>
          </cell>
          <cell r="G382">
            <v>68</v>
          </cell>
          <cell r="H382" t="str">
            <v>央宗娜姆</v>
          </cell>
          <cell r="I382">
            <v>99</v>
          </cell>
          <cell r="J382" t="str">
            <v>曾佳瑶</v>
          </cell>
          <cell r="K382">
            <v>38.5</v>
          </cell>
          <cell r="L382" t="str">
            <v>赵建超</v>
          </cell>
          <cell r="M382">
            <v>38</v>
          </cell>
          <cell r="N382" t="str">
            <v>万饶</v>
          </cell>
          <cell r="O382">
            <v>52.5</v>
          </cell>
          <cell r="P382" t="str">
            <v>张弘</v>
          </cell>
          <cell r="Q382" t="str">
            <v>理科</v>
          </cell>
        </row>
        <row r="383">
          <cell r="A383" t="str">
            <v>513422200210084812</v>
          </cell>
          <cell r="B383">
            <v>6</v>
          </cell>
          <cell r="C383" t="str">
            <v>鲁绒查理</v>
          </cell>
          <cell r="D383">
            <v>395.5</v>
          </cell>
          <cell r="E383">
            <v>96.5</v>
          </cell>
          <cell r="F383" t="str">
            <v>易涛</v>
          </cell>
          <cell r="G383">
            <v>78.5</v>
          </cell>
          <cell r="H383" t="str">
            <v>央宗娜姆</v>
          </cell>
          <cell r="I383">
            <v>79.5</v>
          </cell>
          <cell r="J383" t="str">
            <v>兰卡布尺</v>
          </cell>
          <cell r="K383">
            <v>50</v>
          </cell>
          <cell r="L383" t="str">
            <v>夏宇</v>
          </cell>
          <cell r="M383">
            <v>39.5</v>
          </cell>
          <cell r="N383" t="str">
            <v>叶小军</v>
          </cell>
          <cell r="O383">
            <v>51.5</v>
          </cell>
          <cell r="P383" t="str">
            <v>张弘</v>
          </cell>
          <cell r="Q383" t="str">
            <v>理科</v>
          </cell>
        </row>
        <row r="384">
          <cell r="A384" t="str">
            <v>513422200107041929</v>
          </cell>
          <cell r="B384">
            <v>10</v>
          </cell>
          <cell r="C384" t="str">
            <v>何志香</v>
          </cell>
          <cell r="D384">
            <v>395.5</v>
          </cell>
          <cell r="E384">
            <v>93</v>
          </cell>
          <cell r="F384" t="str">
            <v>岳子琦</v>
          </cell>
          <cell r="G384">
            <v>85</v>
          </cell>
          <cell r="H384" t="str">
            <v>刘宗林</v>
          </cell>
          <cell r="I384">
            <v>85.5</v>
          </cell>
          <cell r="J384" t="str">
            <v>拉初</v>
          </cell>
          <cell r="K384">
            <v>36</v>
          </cell>
          <cell r="L384" t="str">
            <v>王友春</v>
          </cell>
          <cell r="M384">
            <v>45.5</v>
          </cell>
          <cell r="N384" t="str">
            <v>叶小军</v>
          </cell>
          <cell r="O384">
            <v>50.5</v>
          </cell>
          <cell r="P384" t="str">
            <v>彭桦</v>
          </cell>
          <cell r="Q384" t="str">
            <v>理科</v>
          </cell>
        </row>
        <row r="385">
          <cell r="A385" t="str">
            <v>513422200212256825</v>
          </cell>
          <cell r="B385">
            <v>10</v>
          </cell>
          <cell r="C385" t="str">
            <v>乔英</v>
          </cell>
          <cell r="D385">
            <v>395.5</v>
          </cell>
          <cell r="E385">
            <v>103.5</v>
          </cell>
          <cell r="F385" t="str">
            <v>岳子琦</v>
          </cell>
          <cell r="G385">
            <v>63.5</v>
          </cell>
          <cell r="H385" t="str">
            <v>刘宗林</v>
          </cell>
          <cell r="I385">
            <v>93.5</v>
          </cell>
          <cell r="J385" t="str">
            <v>拉初</v>
          </cell>
          <cell r="K385">
            <v>35</v>
          </cell>
          <cell r="L385" t="str">
            <v>王友春</v>
          </cell>
          <cell r="M385">
            <v>51</v>
          </cell>
          <cell r="N385" t="str">
            <v>叶小军</v>
          </cell>
          <cell r="O385">
            <v>49</v>
          </cell>
          <cell r="P385" t="str">
            <v>彭桦</v>
          </cell>
          <cell r="Q385" t="str">
            <v>理科</v>
          </cell>
        </row>
        <row r="386">
          <cell r="A386" t="str">
            <v>513422200312185024</v>
          </cell>
          <cell r="B386">
            <v>9</v>
          </cell>
          <cell r="C386" t="str">
            <v>波者美</v>
          </cell>
          <cell r="D386">
            <v>395</v>
          </cell>
          <cell r="E386">
            <v>99.5</v>
          </cell>
          <cell r="F386" t="str">
            <v>肖锐</v>
          </cell>
          <cell r="G386">
            <v>79.5</v>
          </cell>
          <cell r="H386" t="str">
            <v>赵云川</v>
          </cell>
          <cell r="I386">
            <v>107.5</v>
          </cell>
          <cell r="J386" t="str">
            <v>彭丹</v>
          </cell>
          <cell r="K386">
            <v>29.5</v>
          </cell>
          <cell r="L386" t="str">
            <v>沈志霞</v>
          </cell>
          <cell r="M386">
            <v>29</v>
          </cell>
          <cell r="N386" t="str">
            <v>李荣鑫</v>
          </cell>
          <cell r="O386">
            <v>50</v>
          </cell>
          <cell r="P386" t="str">
            <v>张弘</v>
          </cell>
          <cell r="Q386" t="str">
            <v>理科</v>
          </cell>
        </row>
        <row r="387">
          <cell r="A387" t="str">
            <v>511524200405035777</v>
          </cell>
          <cell r="B387">
            <v>10</v>
          </cell>
          <cell r="C387" t="str">
            <v>黄宇</v>
          </cell>
          <cell r="D387">
            <v>395</v>
          </cell>
          <cell r="E387">
            <v>87</v>
          </cell>
          <cell r="F387" t="str">
            <v>岳子琦</v>
          </cell>
          <cell r="G387">
            <v>81</v>
          </cell>
          <cell r="H387" t="str">
            <v>刘宗林</v>
          </cell>
          <cell r="I387">
            <v>69</v>
          </cell>
          <cell r="J387" t="str">
            <v>拉初</v>
          </cell>
          <cell r="K387">
            <v>69</v>
          </cell>
          <cell r="L387" t="str">
            <v>王友春</v>
          </cell>
          <cell r="M387">
            <v>42</v>
          </cell>
          <cell r="N387" t="str">
            <v>叶小军</v>
          </cell>
          <cell r="O387">
            <v>47</v>
          </cell>
          <cell r="P387" t="str">
            <v>彭桦</v>
          </cell>
          <cell r="Q387" t="str">
            <v>理科</v>
          </cell>
        </row>
        <row r="388">
          <cell r="A388" t="str">
            <v>513422200311082728</v>
          </cell>
          <cell r="B388">
            <v>9</v>
          </cell>
          <cell r="C388" t="str">
            <v>格桑拉初</v>
          </cell>
          <cell r="D388">
            <v>394</v>
          </cell>
          <cell r="E388">
            <v>92.5</v>
          </cell>
          <cell r="F388" t="str">
            <v>肖锐</v>
          </cell>
          <cell r="G388">
            <v>82.5</v>
          </cell>
          <cell r="H388" t="str">
            <v>赵云川</v>
          </cell>
          <cell r="I388">
            <v>86.5</v>
          </cell>
          <cell r="J388" t="str">
            <v>彭丹</v>
          </cell>
          <cell r="K388">
            <v>34.5</v>
          </cell>
          <cell r="L388" t="str">
            <v>沈志霞</v>
          </cell>
          <cell r="M388">
            <v>43</v>
          </cell>
          <cell r="N388" t="str">
            <v>李荣鑫</v>
          </cell>
          <cell r="O388">
            <v>55</v>
          </cell>
          <cell r="P388" t="str">
            <v>张弘</v>
          </cell>
          <cell r="Q388" t="str">
            <v>理科</v>
          </cell>
        </row>
        <row r="389">
          <cell r="A389" t="str">
            <v>513422200302070311</v>
          </cell>
          <cell r="B389">
            <v>10</v>
          </cell>
          <cell r="C389" t="str">
            <v>张杰</v>
          </cell>
          <cell r="D389">
            <v>394</v>
          </cell>
          <cell r="E389">
            <v>98.5</v>
          </cell>
          <cell r="F389" t="str">
            <v>岳子琦</v>
          </cell>
          <cell r="G389">
            <v>82.5</v>
          </cell>
          <cell r="H389" t="str">
            <v>刘宗林</v>
          </cell>
          <cell r="I389">
            <v>79.5</v>
          </cell>
          <cell r="J389" t="str">
            <v>拉初</v>
          </cell>
          <cell r="K389">
            <v>51.5</v>
          </cell>
          <cell r="L389" t="str">
            <v>王友春</v>
          </cell>
          <cell r="M389">
            <v>39.5</v>
          </cell>
          <cell r="N389" t="str">
            <v>叶小军</v>
          </cell>
          <cell r="O389">
            <v>42.5</v>
          </cell>
          <cell r="P389" t="str">
            <v>彭桦</v>
          </cell>
          <cell r="Q389" t="str">
            <v>理科</v>
          </cell>
        </row>
        <row r="390">
          <cell r="A390" t="str">
            <v>513422200512231531</v>
          </cell>
          <cell r="B390">
            <v>9</v>
          </cell>
          <cell r="C390" t="str">
            <v>毛顺富</v>
          </cell>
          <cell r="D390">
            <v>393.5</v>
          </cell>
          <cell r="E390">
            <v>77</v>
          </cell>
          <cell r="F390" t="str">
            <v>肖锐</v>
          </cell>
          <cell r="G390">
            <v>90</v>
          </cell>
          <cell r="H390" t="str">
            <v>赵云川</v>
          </cell>
          <cell r="I390">
            <v>105.5</v>
          </cell>
          <cell r="J390" t="str">
            <v>彭丹</v>
          </cell>
          <cell r="K390">
            <v>39</v>
          </cell>
          <cell r="L390" t="str">
            <v>沈志霞</v>
          </cell>
          <cell r="M390">
            <v>31</v>
          </cell>
          <cell r="N390" t="str">
            <v>李荣鑫</v>
          </cell>
          <cell r="O390">
            <v>51</v>
          </cell>
          <cell r="P390" t="str">
            <v>张弘</v>
          </cell>
          <cell r="Q390" t="str">
            <v>理科</v>
          </cell>
        </row>
        <row r="391">
          <cell r="A391" t="str">
            <v>513422200305094220</v>
          </cell>
          <cell r="B391">
            <v>7</v>
          </cell>
          <cell r="C391" t="str">
            <v>杨万秀</v>
          </cell>
          <cell r="D391">
            <v>391.5</v>
          </cell>
          <cell r="E391">
            <v>97</v>
          </cell>
          <cell r="F391" t="str">
            <v>肖锐</v>
          </cell>
          <cell r="G391">
            <v>93.5</v>
          </cell>
          <cell r="H391" t="str">
            <v>邓国华</v>
          </cell>
          <cell r="I391">
            <v>59.5</v>
          </cell>
          <cell r="J391" t="str">
            <v>兰卡布尺</v>
          </cell>
          <cell r="K391">
            <v>32</v>
          </cell>
          <cell r="L391" t="str">
            <v>夏宇</v>
          </cell>
          <cell r="M391">
            <v>43</v>
          </cell>
          <cell r="N391" t="str">
            <v>李荣鑫</v>
          </cell>
          <cell r="O391">
            <v>66.5</v>
          </cell>
          <cell r="P391" t="str">
            <v>彭桦</v>
          </cell>
          <cell r="Q391" t="str">
            <v>理科</v>
          </cell>
        </row>
        <row r="392">
          <cell r="A392" t="str">
            <v>513422200204172533</v>
          </cell>
          <cell r="B392">
            <v>8</v>
          </cell>
          <cell r="C392" t="str">
            <v>杨小兵</v>
          </cell>
          <cell r="D392">
            <v>390.5</v>
          </cell>
          <cell r="E392">
            <v>106.5</v>
          </cell>
          <cell r="F392" t="str">
            <v>岳子琦</v>
          </cell>
          <cell r="G392">
            <v>72.5</v>
          </cell>
          <cell r="H392" t="str">
            <v>邓国华</v>
          </cell>
          <cell r="I392">
            <v>60.5</v>
          </cell>
          <cell r="J392" t="str">
            <v>曾佳瑶</v>
          </cell>
          <cell r="K392">
            <v>43</v>
          </cell>
          <cell r="L392" t="str">
            <v>王友春</v>
          </cell>
          <cell r="M392">
            <v>46</v>
          </cell>
          <cell r="N392" t="str">
            <v>万饶</v>
          </cell>
          <cell r="O392">
            <v>62</v>
          </cell>
          <cell r="P392" t="str">
            <v>彭桦</v>
          </cell>
          <cell r="Q392" t="str">
            <v>理科</v>
          </cell>
        </row>
        <row r="393">
          <cell r="A393" t="str">
            <v>513422200308151921</v>
          </cell>
          <cell r="B393">
            <v>7</v>
          </cell>
          <cell r="C393" t="str">
            <v>何龙云</v>
          </cell>
          <cell r="D393">
            <v>390</v>
          </cell>
          <cell r="E393">
            <v>91</v>
          </cell>
          <cell r="F393" t="str">
            <v>肖锐</v>
          </cell>
          <cell r="G393">
            <v>86.5</v>
          </cell>
          <cell r="H393" t="str">
            <v>邓国华</v>
          </cell>
          <cell r="I393">
            <v>78.5</v>
          </cell>
          <cell r="J393" t="str">
            <v>兰卡布尺</v>
          </cell>
          <cell r="K393">
            <v>35.5</v>
          </cell>
          <cell r="L393" t="str">
            <v>夏宇</v>
          </cell>
          <cell r="M393">
            <v>47.5</v>
          </cell>
          <cell r="N393" t="str">
            <v>李荣鑫</v>
          </cell>
          <cell r="O393">
            <v>51</v>
          </cell>
          <cell r="P393" t="str">
            <v>彭桦</v>
          </cell>
          <cell r="Q393" t="str">
            <v>理科</v>
          </cell>
        </row>
        <row r="394">
          <cell r="A394" t="str">
            <v>513422200501056619</v>
          </cell>
          <cell r="B394">
            <v>10</v>
          </cell>
          <cell r="C394" t="str">
            <v>韩永康</v>
          </cell>
          <cell r="D394">
            <v>388.5</v>
          </cell>
          <cell r="E394">
            <v>98.5</v>
          </cell>
          <cell r="F394" t="str">
            <v>岳子琦</v>
          </cell>
          <cell r="G394">
            <v>82.5</v>
          </cell>
          <cell r="H394" t="str">
            <v>刘宗林</v>
          </cell>
          <cell r="I394">
            <v>82.5</v>
          </cell>
          <cell r="J394" t="str">
            <v>拉初</v>
          </cell>
          <cell r="K394">
            <v>49</v>
          </cell>
          <cell r="L394" t="str">
            <v>王友春</v>
          </cell>
          <cell r="M394">
            <v>26</v>
          </cell>
          <cell r="N394" t="str">
            <v>叶小军</v>
          </cell>
          <cell r="O394">
            <v>50</v>
          </cell>
          <cell r="P394" t="str">
            <v>彭桦</v>
          </cell>
          <cell r="Q394" t="str">
            <v>理科</v>
          </cell>
        </row>
        <row r="395">
          <cell r="A395" t="str">
            <v>513422200210220917</v>
          </cell>
          <cell r="B395">
            <v>10</v>
          </cell>
          <cell r="C395" t="str">
            <v>陈岗</v>
          </cell>
          <cell r="D395">
            <v>388.5</v>
          </cell>
          <cell r="E395">
            <v>92.5</v>
          </cell>
          <cell r="F395" t="str">
            <v>岳子琦</v>
          </cell>
          <cell r="G395">
            <v>89.5</v>
          </cell>
          <cell r="H395" t="str">
            <v>刘宗林</v>
          </cell>
          <cell r="I395">
            <v>75</v>
          </cell>
          <cell r="J395" t="str">
            <v>拉初</v>
          </cell>
          <cell r="K395">
            <v>26.5</v>
          </cell>
          <cell r="L395" t="str">
            <v>王友春</v>
          </cell>
          <cell r="M395">
            <v>60</v>
          </cell>
          <cell r="N395" t="str">
            <v>叶小军</v>
          </cell>
          <cell r="O395">
            <v>45</v>
          </cell>
          <cell r="P395" t="str">
            <v>彭桦</v>
          </cell>
          <cell r="Q395" t="str">
            <v>理科</v>
          </cell>
        </row>
        <row r="396">
          <cell r="A396" t="str">
            <v>513422200201230013</v>
          </cell>
          <cell r="B396">
            <v>9</v>
          </cell>
          <cell r="C396" t="str">
            <v>马志勇</v>
          </cell>
          <cell r="D396">
            <v>387</v>
          </cell>
          <cell r="E396">
            <v>103.5</v>
          </cell>
          <cell r="F396" t="str">
            <v>肖锐</v>
          </cell>
          <cell r="G396">
            <v>79</v>
          </cell>
          <cell r="H396" t="str">
            <v>赵云川</v>
          </cell>
          <cell r="I396">
            <v>78.5</v>
          </cell>
          <cell r="J396" t="str">
            <v>彭丹</v>
          </cell>
          <cell r="K396">
            <v>35</v>
          </cell>
          <cell r="L396" t="str">
            <v>沈志霞</v>
          </cell>
          <cell r="M396">
            <v>42</v>
          </cell>
          <cell r="N396" t="str">
            <v>李荣鑫</v>
          </cell>
          <cell r="O396">
            <v>49</v>
          </cell>
          <cell r="P396" t="str">
            <v>张弘</v>
          </cell>
          <cell r="Q396" t="str">
            <v>理科</v>
          </cell>
        </row>
        <row r="397">
          <cell r="A397" t="str">
            <v>513422200404120033</v>
          </cell>
          <cell r="B397">
            <v>9</v>
          </cell>
          <cell r="C397" t="str">
            <v>黄文新</v>
          </cell>
          <cell r="D397">
            <v>386</v>
          </cell>
          <cell r="E397">
            <v>99.5</v>
          </cell>
          <cell r="F397" t="str">
            <v>肖锐</v>
          </cell>
          <cell r="G397">
            <v>56.5</v>
          </cell>
          <cell r="H397" t="str">
            <v>赵云川</v>
          </cell>
          <cell r="I397">
            <v>77</v>
          </cell>
          <cell r="J397" t="str">
            <v>彭丹</v>
          </cell>
          <cell r="K397">
            <v>30</v>
          </cell>
          <cell r="L397" t="str">
            <v>沈志霞</v>
          </cell>
          <cell r="M397">
            <v>65.5</v>
          </cell>
          <cell r="N397" t="str">
            <v>李荣鑫</v>
          </cell>
          <cell r="O397">
            <v>57.5</v>
          </cell>
          <cell r="P397" t="str">
            <v>张弘</v>
          </cell>
          <cell r="Q397" t="str">
            <v>理科</v>
          </cell>
        </row>
        <row r="398">
          <cell r="A398" t="str">
            <v>513423200308010017</v>
          </cell>
          <cell r="B398">
            <v>9</v>
          </cell>
          <cell r="C398" t="str">
            <v>伍永平</v>
          </cell>
          <cell r="D398">
            <v>385</v>
          </cell>
          <cell r="E398">
            <v>96.5</v>
          </cell>
          <cell r="F398" t="str">
            <v>肖锐</v>
          </cell>
          <cell r="G398">
            <v>85.5</v>
          </cell>
          <cell r="H398" t="str">
            <v>赵云川</v>
          </cell>
          <cell r="I398">
            <v>76</v>
          </cell>
          <cell r="J398" t="str">
            <v>彭丹</v>
          </cell>
          <cell r="K398">
            <v>54</v>
          </cell>
          <cell r="L398" t="str">
            <v>沈志霞</v>
          </cell>
          <cell r="M398">
            <v>28.5</v>
          </cell>
          <cell r="N398" t="str">
            <v>李荣鑫</v>
          </cell>
          <cell r="O398">
            <v>44.5</v>
          </cell>
          <cell r="P398" t="str">
            <v>张弘</v>
          </cell>
          <cell r="Q398" t="str">
            <v>理科</v>
          </cell>
        </row>
        <row r="399">
          <cell r="A399" t="str">
            <v>513422200311190016</v>
          </cell>
          <cell r="B399">
            <v>10</v>
          </cell>
          <cell r="C399" t="str">
            <v>嘉萨石佳</v>
          </cell>
          <cell r="D399">
            <v>384.5</v>
          </cell>
          <cell r="E399">
            <v>91.5</v>
          </cell>
          <cell r="F399" t="str">
            <v>岳子琦</v>
          </cell>
          <cell r="G399">
            <v>58</v>
          </cell>
          <cell r="H399" t="str">
            <v>刘宗林</v>
          </cell>
          <cell r="I399">
            <v>105</v>
          </cell>
          <cell r="J399" t="str">
            <v>拉初</v>
          </cell>
          <cell r="K399">
            <v>36.5</v>
          </cell>
          <cell r="L399" t="str">
            <v>王友春</v>
          </cell>
          <cell r="M399">
            <v>38</v>
          </cell>
          <cell r="N399" t="str">
            <v>叶小军</v>
          </cell>
          <cell r="O399">
            <v>55.5</v>
          </cell>
          <cell r="P399" t="str">
            <v>彭桦</v>
          </cell>
          <cell r="Q399" t="str">
            <v>理科</v>
          </cell>
        </row>
        <row r="400">
          <cell r="A400" t="str">
            <v>513422200101146826</v>
          </cell>
          <cell r="B400">
            <v>11</v>
          </cell>
          <cell r="C400" t="str">
            <v>王次掉莫</v>
          </cell>
          <cell r="D400">
            <v>384.5</v>
          </cell>
          <cell r="E400">
            <v>109</v>
          </cell>
          <cell r="F400" t="str">
            <v>易涛</v>
          </cell>
          <cell r="G400">
            <v>79.5</v>
          </cell>
          <cell r="H400" t="str">
            <v>央宗娜姆</v>
          </cell>
          <cell r="I400">
            <v>77.5</v>
          </cell>
          <cell r="J400" t="str">
            <v>曾佳瑶</v>
          </cell>
          <cell r="K400">
            <v>50.5</v>
          </cell>
          <cell r="L400" t="str">
            <v>赵建超</v>
          </cell>
          <cell r="M400">
            <v>29.5</v>
          </cell>
          <cell r="N400" t="str">
            <v>万饶</v>
          </cell>
          <cell r="O400">
            <v>38.5</v>
          </cell>
          <cell r="P400" t="str">
            <v>张弘</v>
          </cell>
          <cell r="Q400" t="str">
            <v>理科</v>
          </cell>
        </row>
        <row r="401">
          <cell r="A401" t="str">
            <v>513422200204061315</v>
          </cell>
          <cell r="B401">
            <v>7</v>
          </cell>
          <cell r="C401" t="str">
            <v>彭古哈</v>
          </cell>
          <cell r="D401">
            <v>383</v>
          </cell>
          <cell r="E401">
            <v>91</v>
          </cell>
          <cell r="F401" t="str">
            <v>肖锐</v>
          </cell>
          <cell r="G401">
            <v>97.5</v>
          </cell>
          <cell r="H401" t="str">
            <v>邓国华</v>
          </cell>
          <cell r="I401">
            <v>59</v>
          </cell>
          <cell r="J401" t="str">
            <v>兰卡布尺</v>
          </cell>
          <cell r="K401">
            <v>25</v>
          </cell>
          <cell r="L401" t="str">
            <v>夏宇</v>
          </cell>
          <cell r="M401">
            <v>51.5</v>
          </cell>
          <cell r="N401" t="str">
            <v>李荣鑫</v>
          </cell>
          <cell r="O401">
            <v>59</v>
          </cell>
          <cell r="P401" t="str">
            <v>彭桦</v>
          </cell>
          <cell r="Q401" t="str">
            <v>理科</v>
          </cell>
        </row>
        <row r="402">
          <cell r="A402" t="str">
            <v>513422200303172512</v>
          </cell>
          <cell r="B402">
            <v>9</v>
          </cell>
          <cell r="C402" t="str">
            <v>伍金龙</v>
          </cell>
          <cell r="D402">
            <v>382.5</v>
          </cell>
          <cell r="E402">
            <v>96.5</v>
          </cell>
          <cell r="F402" t="str">
            <v>肖锐</v>
          </cell>
          <cell r="G402">
            <v>63</v>
          </cell>
          <cell r="H402" t="str">
            <v>赵云川</v>
          </cell>
          <cell r="I402">
            <v>58</v>
          </cell>
          <cell r="J402" t="str">
            <v>彭丹</v>
          </cell>
          <cell r="K402">
            <v>77</v>
          </cell>
          <cell r="L402" t="str">
            <v>沈志霞</v>
          </cell>
          <cell r="M402">
            <v>46</v>
          </cell>
          <cell r="N402" t="str">
            <v>李荣鑫</v>
          </cell>
          <cell r="O402">
            <v>42</v>
          </cell>
          <cell r="P402" t="str">
            <v>张弘</v>
          </cell>
          <cell r="Q402" t="str">
            <v>理科</v>
          </cell>
        </row>
        <row r="403">
          <cell r="A403" t="str">
            <v>513422200510016213</v>
          </cell>
          <cell r="B403">
            <v>9</v>
          </cell>
          <cell r="C403" t="str">
            <v>兰习志</v>
          </cell>
          <cell r="D403">
            <v>382</v>
          </cell>
          <cell r="E403">
            <v>77.5</v>
          </cell>
          <cell r="F403" t="str">
            <v>肖锐</v>
          </cell>
          <cell r="G403">
            <v>98.5</v>
          </cell>
          <cell r="H403" t="str">
            <v>赵云川</v>
          </cell>
          <cell r="I403">
            <v>69.5</v>
          </cell>
          <cell r="J403" t="str">
            <v>彭丹</v>
          </cell>
          <cell r="K403">
            <v>38</v>
          </cell>
          <cell r="L403" t="str">
            <v>沈志霞</v>
          </cell>
          <cell r="M403">
            <v>44</v>
          </cell>
          <cell r="N403" t="str">
            <v>李荣鑫</v>
          </cell>
          <cell r="O403">
            <v>54.5</v>
          </cell>
          <cell r="P403" t="str">
            <v>张弘</v>
          </cell>
          <cell r="Q403" t="str">
            <v>理科</v>
          </cell>
        </row>
        <row r="404">
          <cell r="A404" t="str">
            <v>513422199804124214</v>
          </cell>
          <cell r="B404">
            <v>9</v>
          </cell>
          <cell r="C404" t="str">
            <v>次尔扎西</v>
          </cell>
          <cell r="D404">
            <v>382</v>
          </cell>
          <cell r="E404">
            <v>96.5</v>
          </cell>
          <cell r="F404" t="str">
            <v>肖锐</v>
          </cell>
          <cell r="G404">
            <v>97</v>
          </cell>
          <cell r="H404" t="str">
            <v>赵云川</v>
          </cell>
          <cell r="I404">
            <v>37.5</v>
          </cell>
          <cell r="J404" t="str">
            <v>彭丹</v>
          </cell>
          <cell r="K404">
            <v>47.5</v>
          </cell>
          <cell r="L404" t="str">
            <v>沈志霞</v>
          </cell>
          <cell r="M404">
            <v>56</v>
          </cell>
          <cell r="N404" t="str">
            <v>李荣鑫</v>
          </cell>
          <cell r="O404">
            <v>47.5</v>
          </cell>
          <cell r="P404" t="str">
            <v>张弘</v>
          </cell>
          <cell r="Q404" t="str">
            <v>理科</v>
          </cell>
        </row>
        <row r="405">
          <cell r="A405" t="str">
            <v>513422200101286423</v>
          </cell>
          <cell r="B405">
            <v>11</v>
          </cell>
          <cell r="C405" t="str">
            <v>呷绒青宗</v>
          </cell>
          <cell r="D405">
            <v>381.5</v>
          </cell>
          <cell r="E405">
            <v>86.5</v>
          </cell>
          <cell r="F405" t="str">
            <v>易涛</v>
          </cell>
          <cell r="G405">
            <v>81.5</v>
          </cell>
          <cell r="H405" t="str">
            <v>央宗娜姆</v>
          </cell>
          <cell r="I405">
            <v>81</v>
          </cell>
          <cell r="J405" t="str">
            <v>曾佳瑶</v>
          </cell>
          <cell r="K405">
            <v>57.5</v>
          </cell>
          <cell r="L405" t="str">
            <v>赵建超</v>
          </cell>
          <cell r="M405">
            <v>29</v>
          </cell>
          <cell r="N405" t="str">
            <v>万饶</v>
          </cell>
          <cell r="O405">
            <v>46</v>
          </cell>
          <cell r="P405" t="str">
            <v>张弘</v>
          </cell>
          <cell r="Q405" t="str">
            <v>理科</v>
          </cell>
        </row>
        <row r="406">
          <cell r="A406" t="str">
            <v>513422200304161321</v>
          </cell>
          <cell r="B406">
            <v>11</v>
          </cell>
          <cell r="C406" t="str">
            <v>王英霞</v>
          </cell>
          <cell r="D406">
            <v>380.5</v>
          </cell>
          <cell r="E406">
            <v>104.5</v>
          </cell>
          <cell r="F406" t="str">
            <v>易涛</v>
          </cell>
          <cell r="G406">
            <v>52.5</v>
          </cell>
          <cell r="H406" t="str">
            <v>央宗娜姆</v>
          </cell>
          <cell r="I406">
            <v>98.5</v>
          </cell>
          <cell r="J406" t="str">
            <v>曾佳瑶</v>
          </cell>
          <cell r="K406">
            <v>45</v>
          </cell>
          <cell r="L406" t="str">
            <v>赵建超</v>
          </cell>
          <cell r="M406">
            <v>53.5</v>
          </cell>
          <cell r="N406" t="str">
            <v>万饶</v>
          </cell>
          <cell r="O406">
            <v>26.5</v>
          </cell>
          <cell r="P406" t="str">
            <v>张弘</v>
          </cell>
          <cell r="Q406" t="str">
            <v>理科</v>
          </cell>
        </row>
        <row r="407">
          <cell r="A407" t="str">
            <v>513422200111084411</v>
          </cell>
          <cell r="B407">
            <v>11</v>
          </cell>
          <cell r="C407" t="str">
            <v>李小龙</v>
          </cell>
          <cell r="D407">
            <v>380</v>
          </cell>
          <cell r="E407">
            <v>90</v>
          </cell>
          <cell r="F407" t="str">
            <v>易涛</v>
          </cell>
          <cell r="G407">
            <v>67.5</v>
          </cell>
          <cell r="H407" t="str">
            <v>央宗娜姆</v>
          </cell>
          <cell r="I407">
            <v>107.5</v>
          </cell>
          <cell r="J407" t="str">
            <v>曾佳瑶</v>
          </cell>
          <cell r="K407">
            <v>21.5</v>
          </cell>
          <cell r="L407" t="str">
            <v>赵建超</v>
          </cell>
          <cell r="M407">
            <v>44.5</v>
          </cell>
          <cell r="N407" t="str">
            <v>万饶</v>
          </cell>
          <cell r="O407">
            <v>49</v>
          </cell>
          <cell r="P407" t="str">
            <v>张弘</v>
          </cell>
          <cell r="Q407" t="str">
            <v>理科</v>
          </cell>
        </row>
        <row r="408">
          <cell r="A408" t="str">
            <v>513422200308203824</v>
          </cell>
          <cell r="B408">
            <v>7</v>
          </cell>
          <cell r="C408" t="str">
            <v>陈平美</v>
          </cell>
          <cell r="D408">
            <v>380</v>
          </cell>
          <cell r="E408">
            <v>100</v>
          </cell>
          <cell r="F408" t="str">
            <v>肖锐</v>
          </cell>
          <cell r="G408">
            <v>47</v>
          </cell>
          <cell r="H408" t="str">
            <v>邓国华</v>
          </cell>
          <cell r="I408">
            <v>114</v>
          </cell>
          <cell r="J408" t="str">
            <v>兰卡布尺</v>
          </cell>
          <cell r="K408">
            <v>34</v>
          </cell>
          <cell r="L408" t="str">
            <v>夏宇</v>
          </cell>
          <cell r="M408">
            <v>37.5</v>
          </cell>
          <cell r="N408" t="str">
            <v>李荣鑫</v>
          </cell>
          <cell r="O408">
            <v>47.5</v>
          </cell>
          <cell r="P408" t="str">
            <v>彭桦</v>
          </cell>
          <cell r="Q408" t="str">
            <v>理科</v>
          </cell>
        </row>
        <row r="409">
          <cell r="A409" t="str">
            <v>513422200212310027</v>
          </cell>
          <cell r="B409">
            <v>8</v>
          </cell>
          <cell r="C409" t="str">
            <v>丹增娜姆</v>
          </cell>
          <cell r="D409">
            <v>378.5</v>
          </cell>
          <cell r="E409">
            <v>105</v>
          </cell>
          <cell r="F409" t="str">
            <v>岳子琦</v>
          </cell>
          <cell r="G409">
            <v>90</v>
          </cell>
          <cell r="H409" t="str">
            <v>邓国华</v>
          </cell>
          <cell r="I409">
            <v>52.5</v>
          </cell>
          <cell r="J409" t="str">
            <v>曾佳瑶</v>
          </cell>
          <cell r="K409">
            <v>32.5</v>
          </cell>
          <cell r="L409" t="str">
            <v>王友春</v>
          </cell>
          <cell r="M409">
            <v>28</v>
          </cell>
          <cell r="N409" t="str">
            <v>万饶</v>
          </cell>
          <cell r="O409">
            <v>70.5</v>
          </cell>
          <cell r="P409" t="str">
            <v>彭桦</v>
          </cell>
          <cell r="Q409" t="str">
            <v>理科</v>
          </cell>
        </row>
        <row r="410">
          <cell r="A410" t="str">
            <v>513422200307175016</v>
          </cell>
          <cell r="B410">
            <v>6</v>
          </cell>
          <cell r="C410" t="str">
            <v>翁珠</v>
          </cell>
          <cell r="D410">
            <v>377</v>
          </cell>
          <cell r="E410">
            <v>87.5</v>
          </cell>
          <cell r="F410" t="str">
            <v>易涛</v>
          </cell>
          <cell r="G410">
            <v>93.5</v>
          </cell>
          <cell r="H410" t="str">
            <v>央宗娜姆</v>
          </cell>
          <cell r="I410">
            <v>32.5</v>
          </cell>
          <cell r="J410" t="str">
            <v>兰卡布尺</v>
          </cell>
          <cell r="K410">
            <v>52</v>
          </cell>
          <cell r="L410" t="str">
            <v>夏宇</v>
          </cell>
          <cell r="M410">
            <v>54</v>
          </cell>
          <cell r="N410" t="str">
            <v>叶小军</v>
          </cell>
          <cell r="O410">
            <v>57.5</v>
          </cell>
          <cell r="P410" t="str">
            <v>张弘</v>
          </cell>
          <cell r="Q410" t="str">
            <v>理科</v>
          </cell>
        </row>
        <row r="411">
          <cell r="A411" t="str">
            <v>513422200210050313</v>
          </cell>
          <cell r="B411">
            <v>9</v>
          </cell>
          <cell r="C411" t="str">
            <v>张安宇</v>
          </cell>
          <cell r="D411">
            <v>376.5</v>
          </cell>
          <cell r="E411">
            <v>100</v>
          </cell>
          <cell r="F411" t="str">
            <v>肖锐</v>
          </cell>
          <cell r="G411">
            <v>82.5</v>
          </cell>
          <cell r="H411" t="str">
            <v>赵云川</v>
          </cell>
          <cell r="I411">
            <v>76</v>
          </cell>
          <cell r="J411" t="str">
            <v>彭丹</v>
          </cell>
          <cell r="K411">
            <v>39.5</v>
          </cell>
          <cell r="L411" t="str">
            <v>沈志霞</v>
          </cell>
          <cell r="M411">
            <v>40</v>
          </cell>
          <cell r="N411" t="str">
            <v>李荣鑫</v>
          </cell>
          <cell r="O411">
            <v>38.5</v>
          </cell>
          <cell r="P411" t="str">
            <v>张弘</v>
          </cell>
          <cell r="Q411" t="str">
            <v>理科</v>
          </cell>
        </row>
        <row r="412">
          <cell r="A412" t="str">
            <v>513422200303053812</v>
          </cell>
          <cell r="B412">
            <v>9</v>
          </cell>
          <cell r="C412" t="str">
            <v>海小宝</v>
          </cell>
          <cell r="D412">
            <v>376</v>
          </cell>
          <cell r="E412">
            <v>97</v>
          </cell>
          <cell r="F412" t="str">
            <v>肖锐</v>
          </cell>
          <cell r="G412">
            <v>68</v>
          </cell>
          <cell r="H412" t="str">
            <v>赵云川</v>
          </cell>
          <cell r="I412">
            <v>76</v>
          </cell>
          <cell r="J412" t="str">
            <v>彭丹</v>
          </cell>
          <cell r="K412">
            <v>43</v>
          </cell>
          <cell r="L412" t="str">
            <v>沈志霞</v>
          </cell>
          <cell r="M412">
            <v>39</v>
          </cell>
          <cell r="N412" t="str">
            <v>李荣鑫</v>
          </cell>
          <cell r="O412">
            <v>53</v>
          </cell>
          <cell r="P412" t="str">
            <v>张弘</v>
          </cell>
          <cell r="Q412" t="str">
            <v>理科</v>
          </cell>
        </row>
        <row r="413">
          <cell r="A413" t="str">
            <v>513422200310021720</v>
          </cell>
          <cell r="B413">
            <v>6</v>
          </cell>
          <cell r="C413" t="str">
            <v>李荣融</v>
          </cell>
          <cell r="D413">
            <v>376</v>
          </cell>
          <cell r="E413">
            <v>95</v>
          </cell>
          <cell r="F413" t="str">
            <v>易涛</v>
          </cell>
          <cell r="G413">
            <v>73.5</v>
          </cell>
          <cell r="H413" t="str">
            <v>央宗娜姆</v>
          </cell>
          <cell r="I413">
            <v>80</v>
          </cell>
          <cell r="J413" t="str">
            <v>兰卡布尺</v>
          </cell>
          <cell r="K413">
            <v>25</v>
          </cell>
          <cell r="L413" t="str">
            <v>夏宇</v>
          </cell>
          <cell r="M413">
            <v>53.5</v>
          </cell>
          <cell r="N413" t="str">
            <v>叶小军</v>
          </cell>
          <cell r="O413">
            <v>49</v>
          </cell>
          <cell r="P413" t="str">
            <v>张弘</v>
          </cell>
          <cell r="Q413" t="str">
            <v>理科</v>
          </cell>
        </row>
        <row r="414">
          <cell r="A414" t="str">
            <v>513422200406012917</v>
          </cell>
          <cell r="B414">
            <v>6</v>
          </cell>
          <cell r="C414" t="str">
            <v>伍平</v>
          </cell>
          <cell r="D414">
            <v>375</v>
          </cell>
          <cell r="E414">
            <v>84.5</v>
          </cell>
          <cell r="F414" t="str">
            <v>易涛</v>
          </cell>
          <cell r="G414">
            <v>99</v>
          </cell>
          <cell r="H414" t="str">
            <v>央宗娜姆</v>
          </cell>
          <cell r="I414">
            <v>52.5</v>
          </cell>
          <cell r="J414" t="str">
            <v>兰卡布尺</v>
          </cell>
          <cell r="K414">
            <v>49.5</v>
          </cell>
          <cell r="L414" t="str">
            <v>夏宇</v>
          </cell>
          <cell r="M414">
            <v>48</v>
          </cell>
          <cell r="N414" t="str">
            <v>叶小军</v>
          </cell>
          <cell r="O414">
            <v>41.5</v>
          </cell>
          <cell r="P414" t="str">
            <v>张弘</v>
          </cell>
          <cell r="Q414" t="str">
            <v>理科</v>
          </cell>
        </row>
        <row r="415">
          <cell r="A415" t="str">
            <v>51342220021207292X</v>
          </cell>
          <cell r="B415">
            <v>11</v>
          </cell>
          <cell r="C415" t="str">
            <v>唐康娇</v>
          </cell>
          <cell r="D415">
            <v>374.5</v>
          </cell>
          <cell r="E415">
            <v>92</v>
          </cell>
          <cell r="F415" t="str">
            <v>易涛</v>
          </cell>
          <cell r="G415">
            <v>76</v>
          </cell>
          <cell r="H415" t="str">
            <v>央宗娜姆</v>
          </cell>
          <cell r="I415">
            <v>95</v>
          </cell>
          <cell r="J415" t="str">
            <v>曾佳瑶</v>
          </cell>
          <cell r="K415">
            <v>33</v>
          </cell>
          <cell r="L415" t="str">
            <v>赵建超</v>
          </cell>
          <cell r="M415">
            <v>25</v>
          </cell>
          <cell r="N415" t="str">
            <v>万饶</v>
          </cell>
          <cell r="O415">
            <v>53.5</v>
          </cell>
          <cell r="P415" t="str">
            <v>张弘</v>
          </cell>
          <cell r="Q415" t="str">
            <v>理科</v>
          </cell>
        </row>
        <row r="416">
          <cell r="A416" t="str">
            <v>51342220021102271X</v>
          </cell>
          <cell r="B416">
            <v>9</v>
          </cell>
          <cell r="C416" t="str">
            <v>黄建林</v>
          </cell>
          <cell r="D416">
            <v>374</v>
          </cell>
          <cell r="E416">
            <v>101.5</v>
          </cell>
          <cell r="F416" t="str">
            <v>肖锐</v>
          </cell>
          <cell r="G416">
            <v>81.5</v>
          </cell>
          <cell r="H416" t="str">
            <v>赵云川</v>
          </cell>
          <cell r="I416">
            <v>77</v>
          </cell>
          <cell r="J416" t="str">
            <v>彭丹</v>
          </cell>
          <cell r="K416">
            <v>30</v>
          </cell>
          <cell r="L416" t="str">
            <v>沈志霞</v>
          </cell>
          <cell r="M416">
            <v>36</v>
          </cell>
          <cell r="N416" t="str">
            <v>李荣鑫</v>
          </cell>
          <cell r="O416">
            <v>48</v>
          </cell>
          <cell r="P416" t="str">
            <v>张弘</v>
          </cell>
          <cell r="Q416" t="str">
            <v>理科</v>
          </cell>
        </row>
        <row r="417">
          <cell r="A417" t="str">
            <v>51342220050520501x</v>
          </cell>
          <cell r="B417">
            <v>6</v>
          </cell>
          <cell r="C417" t="str">
            <v>姜才宝</v>
          </cell>
          <cell r="D417">
            <v>374</v>
          </cell>
          <cell r="E417">
            <v>87.5</v>
          </cell>
          <cell r="F417" t="str">
            <v>易涛</v>
          </cell>
          <cell r="G417">
            <v>85</v>
          </cell>
          <cell r="H417" t="str">
            <v>央宗娜姆</v>
          </cell>
          <cell r="I417">
            <v>68</v>
          </cell>
          <cell r="J417" t="str">
            <v>兰卡布尺</v>
          </cell>
          <cell r="K417">
            <v>26.5</v>
          </cell>
          <cell r="L417" t="str">
            <v>夏宇</v>
          </cell>
          <cell r="M417">
            <v>61</v>
          </cell>
          <cell r="N417" t="str">
            <v>叶小军</v>
          </cell>
          <cell r="O417">
            <v>46</v>
          </cell>
          <cell r="P417" t="str">
            <v>张弘</v>
          </cell>
          <cell r="Q417" t="str">
            <v>理科</v>
          </cell>
        </row>
        <row r="418">
          <cell r="A418" t="str">
            <v>513422200503132515</v>
          </cell>
          <cell r="B418">
            <v>8</v>
          </cell>
          <cell r="C418" t="str">
            <v>陈平平</v>
          </cell>
          <cell r="D418">
            <v>373</v>
          </cell>
          <cell r="E418">
            <v>99</v>
          </cell>
          <cell r="F418" t="str">
            <v>岳子琦</v>
          </cell>
          <cell r="G418">
            <v>101.5</v>
          </cell>
          <cell r="H418" t="str">
            <v>邓国华</v>
          </cell>
          <cell r="I418">
            <v>54.5</v>
          </cell>
          <cell r="J418" t="str">
            <v>曾佳瑶</v>
          </cell>
          <cell r="K418">
            <v>36</v>
          </cell>
          <cell r="L418" t="str">
            <v>王友春</v>
          </cell>
          <cell r="M418">
            <v>30</v>
          </cell>
          <cell r="N418" t="str">
            <v>万饶</v>
          </cell>
          <cell r="O418">
            <v>52</v>
          </cell>
          <cell r="P418" t="str">
            <v>彭桦</v>
          </cell>
          <cell r="Q418" t="str">
            <v>理科</v>
          </cell>
        </row>
        <row r="419">
          <cell r="A419" t="str">
            <v>513422200410171726</v>
          </cell>
          <cell r="B419">
            <v>7</v>
          </cell>
          <cell r="C419" t="str">
            <v>熊秋月</v>
          </cell>
          <cell r="D419">
            <v>372.5</v>
          </cell>
          <cell r="E419">
            <v>99</v>
          </cell>
          <cell r="F419" t="str">
            <v>肖锐</v>
          </cell>
          <cell r="G419">
            <v>86.5</v>
          </cell>
          <cell r="H419" t="str">
            <v>邓国华</v>
          </cell>
          <cell r="I419">
            <v>66.5</v>
          </cell>
          <cell r="J419" t="str">
            <v>兰卡布尺</v>
          </cell>
          <cell r="K419">
            <v>28</v>
          </cell>
          <cell r="L419" t="str">
            <v>夏宇</v>
          </cell>
          <cell r="M419">
            <v>36.5</v>
          </cell>
          <cell r="N419" t="str">
            <v>李荣鑫</v>
          </cell>
          <cell r="O419">
            <v>56</v>
          </cell>
          <cell r="P419" t="str">
            <v>彭桦</v>
          </cell>
          <cell r="Q419" t="str">
            <v>理科</v>
          </cell>
        </row>
        <row r="420">
          <cell r="A420" t="str">
            <v>513422200009151518</v>
          </cell>
          <cell r="B420">
            <v>10</v>
          </cell>
          <cell r="C420" t="str">
            <v>杨挥</v>
          </cell>
          <cell r="D420">
            <v>372</v>
          </cell>
          <cell r="E420">
            <v>79</v>
          </cell>
          <cell r="F420" t="str">
            <v>岳子琦</v>
          </cell>
          <cell r="G420">
            <v>72.5</v>
          </cell>
          <cell r="H420" t="str">
            <v>刘宗林</v>
          </cell>
          <cell r="I420">
            <v>78</v>
          </cell>
          <cell r="J420" t="str">
            <v>拉初</v>
          </cell>
          <cell r="K420">
            <v>40</v>
          </cell>
          <cell r="L420" t="str">
            <v>王友春</v>
          </cell>
          <cell r="M420">
            <v>46</v>
          </cell>
          <cell r="N420" t="str">
            <v>叶小军</v>
          </cell>
          <cell r="O420">
            <v>56.5</v>
          </cell>
          <cell r="P420" t="str">
            <v>彭桦</v>
          </cell>
          <cell r="Q420" t="str">
            <v>理科</v>
          </cell>
        </row>
        <row r="421">
          <cell r="A421" t="str">
            <v>513422200001237026</v>
          </cell>
          <cell r="B421">
            <v>10</v>
          </cell>
          <cell r="C421" t="str">
            <v>苏朗拉宗</v>
          </cell>
          <cell r="D421">
            <v>371.5</v>
          </cell>
          <cell r="E421">
            <v>87</v>
          </cell>
          <cell r="F421" t="str">
            <v>岳子琦</v>
          </cell>
          <cell r="G421">
            <v>79</v>
          </cell>
          <cell r="H421" t="str">
            <v>刘宗林</v>
          </cell>
          <cell r="I421">
            <v>86</v>
          </cell>
          <cell r="J421" t="str">
            <v>拉初</v>
          </cell>
          <cell r="K421">
            <v>38.5</v>
          </cell>
          <cell r="L421" t="str">
            <v>王友春</v>
          </cell>
          <cell r="M421">
            <v>35.5</v>
          </cell>
          <cell r="N421" t="str">
            <v>叶小军</v>
          </cell>
          <cell r="O421">
            <v>45.5</v>
          </cell>
          <cell r="P421" t="str">
            <v>彭桦</v>
          </cell>
          <cell r="Q421" t="str">
            <v>理科</v>
          </cell>
        </row>
        <row r="422">
          <cell r="A422" t="str">
            <v>513422200409086620</v>
          </cell>
          <cell r="B422">
            <v>9</v>
          </cell>
          <cell r="C422" t="str">
            <v>杜吉欢</v>
          </cell>
          <cell r="D422">
            <v>371.5</v>
          </cell>
          <cell r="E422">
            <v>95</v>
          </cell>
          <cell r="F422" t="str">
            <v>肖锐</v>
          </cell>
          <cell r="G422">
            <v>63</v>
          </cell>
          <cell r="H422" t="str">
            <v>赵云川</v>
          </cell>
          <cell r="I422">
            <v>100.5</v>
          </cell>
          <cell r="J422" t="str">
            <v>彭丹</v>
          </cell>
          <cell r="K422">
            <v>28</v>
          </cell>
          <cell r="L422" t="str">
            <v>沈志霞</v>
          </cell>
          <cell r="M422">
            <v>43</v>
          </cell>
          <cell r="N422" t="str">
            <v>李荣鑫</v>
          </cell>
          <cell r="O422">
            <v>42</v>
          </cell>
          <cell r="P422" t="str">
            <v>张弘</v>
          </cell>
          <cell r="Q422" t="str">
            <v>理科</v>
          </cell>
        </row>
        <row r="423">
          <cell r="A423" t="str">
            <v>513422200309094615</v>
          </cell>
          <cell r="B423">
            <v>9</v>
          </cell>
          <cell r="C423" t="str">
            <v>孙宁</v>
          </cell>
          <cell r="D423">
            <v>370.5</v>
          </cell>
          <cell r="E423">
            <v>100</v>
          </cell>
          <cell r="F423" t="str">
            <v>肖锐</v>
          </cell>
          <cell r="G423">
            <v>64</v>
          </cell>
          <cell r="H423" t="str">
            <v>赵云川</v>
          </cell>
          <cell r="I423">
            <v>77</v>
          </cell>
          <cell r="J423" t="str">
            <v>彭丹</v>
          </cell>
          <cell r="K423">
            <v>48</v>
          </cell>
          <cell r="L423" t="str">
            <v>沈志霞</v>
          </cell>
          <cell r="M423">
            <v>32</v>
          </cell>
          <cell r="N423" t="str">
            <v>李荣鑫</v>
          </cell>
          <cell r="O423">
            <v>49.5</v>
          </cell>
          <cell r="P423" t="str">
            <v>张弘</v>
          </cell>
          <cell r="Q423" t="str">
            <v>理科</v>
          </cell>
        </row>
        <row r="424">
          <cell r="A424" t="str">
            <v>513422200401023828</v>
          </cell>
          <cell r="B424">
            <v>10</v>
          </cell>
          <cell r="C424" t="str">
            <v>王秀英</v>
          </cell>
          <cell r="D424">
            <v>370</v>
          </cell>
          <cell r="E424">
            <v>98</v>
          </cell>
          <cell r="F424" t="str">
            <v>岳子琦</v>
          </cell>
          <cell r="G424">
            <v>73</v>
          </cell>
          <cell r="H424" t="str">
            <v>刘宗林</v>
          </cell>
          <cell r="I424">
            <v>73</v>
          </cell>
          <cell r="J424" t="str">
            <v>拉初</v>
          </cell>
          <cell r="K424">
            <v>42.5</v>
          </cell>
          <cell r="L424" t="str">
            <v>王友春</v>
          </cell>
          <cell r="M424">
            <v>30</v>
          </cell>
          <cell r="N424" t="str">
            <v>叶小军</v>
          </cell>
          <cell r="O424">
            <v>53.5</v>
          </cell>
          <cell r="P424" t="str">
            <v>彭桦</v>
          </cell>
          <cell r="Q424" t="str">
            <v>理科</v>
          </cell>
        </row>
        <row r="425">
          <cell r="A425" t="str">
            <v>51342220050108541X</v>
          </cell>
          <cell r="B425">
            <v>9</v>
          </cell>
          <cell r="C425" t="str">
            <v>鲁茸杜基</v>
          </cell>
          <cell r="D425">
            <v>369.5</v>
          </cell>
          <cell r="E425">
            <v>96.5</v>
          </cell>
          <cell r="F425" t="str">
            <v>肖锐</v>
          </cell>
          <cell r="G425">
            <v>74</v>
          </cell>
          <cell r="H425" t="str">
            <v>赵云川</v>
          </cell>
          <cell r="I425">
            <v>72</v>
          </cell>
          <cell r="J425" t="str">
            <v>彭丹</v>
          </cell>
          <cell r="K425">
            <v>50.5</v>
          </cell>
          <cell r="L425" t="str">
            <v>沈志霞</v>
          </cell>
          <cell r="M425">
            <v>38</v>
          </cell>
          <cell r="N425" t="str">
            <v>李荣鑫</v>
          </cell>
          <cell r="O425">
            <v>38.5</v>
          </cell>
          <cell r="P425" t="str">
            <v>张弘</v>
          </cell>
          <cell r="Q425" t="str">
            <v>理科</v>
          </cell>
        </row>
        <row r="426">
          <cell r="A426" t="str">
            <v>513422200105102548</v>
          </cell>
          <cell r="B426">
            <v>7</v>
          </cell>
          <cell r="C426" t="str">
            <v>伍冬兰</v>
          </cell>
          <cell r="D426">
            <v>368.5</v>
          </cell>
          <cell r="E426">
            <v>94.5</v>
          </cell>
          <cell r="F426" t="str">
            <v>肖锐</v>
          </cell>
          <cell r="G426">
            <v>77.5</v>
          </cell>
          <cell r="H426" t="str">
            <v>邓国华</v>
          </cell>
          <cell r="I426">
            <v>84.5</v>
          </cell>
          <cell r="J426" t="str">
            <v>兰卡布尺</v>
          </cell>
          <cell r="K426">
            <v>34</v>
          </cell>
          <cell r="L426" t="str">
            <v>夏宇</v>
          </cell>
          <cell r="M426">
            <v>41</v>
          </cell>
          <cell r="N426" t="str">
            <v>李荣鑫</v>
          </cell>
          <cell r="O426">
            <v>37</v>
          </cell>
          <cell r="P426" t="str">
            <v>彭桦</v>
          </cell>
          <cell r="Q426" t="str">
            <v>理科</v>
          </cell>
        </row>
        <row r="427">
          <cell r="A427" t="str">
            <v>513422200204064217</v>
          </cell>
          <cell r="B427">
            <v>8</v>
          </cell>
          <cell r="C427" t="str">
            <v>扎拉次尔</v>
          </cell>
          <cell r="D427">
            <v>368</v>
          </cell>
          <cell r="E427">
            <v>99</v>
          </cell>
          <cell r="F427" t="str">
            <v>岳子琦</v>
          </cell>
          <cell r="G427">
            <v>106</v>
          </cell>
          <cell r="H427" t="str">
            <v>邓国华</v>
          </cell>
          <cell r="I427">
            <v>47.5</v>
          </cell>
          <cell r="J427" t="str">
            <v>曾佳瑶</v>
          </cell>
          <cell r="K427">
            <v>43</v>
          </cell>
          <cell r="L427" t="str">
            <v>王友春</v>
          </cell>
          <cell r="M427">
            <v>20</v>
          </cell>
          <cell r="N427" t="str">
            <v>万饶</v>
          </cell>
          <cell r="O427">
            <v>52.5</v>
          </cell>
          <cell r="P427" t="str">
            <v>彭桦</v>
          </cell>
          <cell r="Q427" t="str">
            <v>理科</v>
          </cell>
        </row>
        <row r="428">
          <cell r="A428" t="str">
            <v>513422200312306615</v>
          </cell>
          <cell r="B428">
            <v>9</v>
          </cell>
          <cell r="C428" t="str">
            <v>陈华康</v>
          </cell>
          <cell r="D428">
            <v>368</v>
          </cell>
          <cell r="E428">
            <v>95</v>
          </cell>
          <cell r="F428" t="str">
            <v>肖锐</v>
          </cell>
          <cell r="G428">
            <v>69.5</v>
          </cell>
          <cell r="H428" t="str">
            <v>赵云川</v>
          </cell>
          <cell r="I428">
            <v>72</v>
          </cell>
          <cell r="J428" t="str">
            <v>彭丹</v>
          </cell>
          <cell r="K428">
            <v>56</v>
          </cell>
          <cell r="L428" t="str">
            <v>沈志霞</v>
          </cell>
          <cell r="M428">
            <v>38</v>
          </cell>
          <cell r="N428" t="str">
            <v>李荣鑫</v>
          </cell>
          <cell r="O428">
            <v>37.5</v>
          </cell>
          <cell r="P428" t="str">
            <v>张弘</v>
          </cell>
          <cell r="Q428" t="str">
            <v>理科</v>
          </cell>
        </row>
        <row r="429">
          <cell r="A429" t="str">
            <v>513422200007142116</v>
          </cell>
          <cell r="B429">
            <v>11</v>
          </cell>
          <cell r="C429" t="str">
            <v>马伍呷</v>
          </cell>
          <cell r="D429">
            <v>368</v>
          </cell>
          <cell r="E429">
            <v>89.5</v>
          </cell>
          <cell r="F429" t="str">
            <v>易涛</v>
          </cell>
          <cell r="G429">
            <v>77.5</v>
          </cell>
          <cell r="H429" t="str">
            <v>央宗娜姆</v>
          </cell>
          <cell r="I429">
            <v>79</v>
          </cell>
          <cell r="J429" t="str">
            <v>曾佳瑶</v>
          </cell>
          <cell r="K429">
            <v>50.5</v>
          </cell>
          <cell r="L429" t="str">
            <v>赵建超</v>
          </cell>
          <cell r="M429">
            <v>42.5</v>
          </cell>
          <cell r="N429" t="str">
            <v>万饶</v>
          </cell>
          <cell r="O429">
            <v>29</v>
          </cell>
          <cell r="P429" t="str">
            <v>张弘</v>
          </cell>
          <cell r="Q429" t="str">
            <v>理科</v>
          </cell>
        </row>
        <row r="430">
          <cell r="A430" t="str">
            <v>513422200310081918</v>
          </cell>
          <cell r="B430">
            <v>6</v>
          </cell>
          <cell r="C430" t="str">
            <v>马华</v>
          </cell>
          <cell r="D430">
            <v>367.5</v>
          </cell>
          <cell r="E430">
            <v>89.5</v>
          </cell>
          <cell r="F430" t="str">
            <v>易涛</v>
          </cell>
          <cell r="G430">
            <v>91</v>
          </cell>
          <cell r="H430" t="str">
            <v>央宗娜姆</v>
          </cell>
          <cell r="I430">
            <v>37</v>
          </cell>
          <cell r="J430" t="str">
            <v>兰卡布尺</v>
          </cell>
          <cell r="K430">
            <v>33.5</v>
          </cell>
          <cell r="L430" t="str">
            <v>夏宇</v>
          </cell>
          <cell r="M430">
            <v>60</v>
          </cell>
          <cell r="N430" t="str">
            <v>叶小军</v>
          </cell>
          <cell r="O430">
            <v>56.5</v>
          </cell>
          <cell r="P430" t="str">
            <v>张弘</v>
          </cell>
          <cell r="Q430" t="str">
            <v>理科</v>
          </cell>
        </row>
        <row r="431">
          <cell r="A431" t="str">
            <v>513422200308090727</v>
          </cell>
          <cell r="B431">
            <v>9</v>
          </cell>
          <cell r="C431" t="str">
            <v>兰兴莲</v>
          </cell>
          <cell r="D431">
            <v>367.5</v>
          </cell>
          <cell r="E431">
            <v>92</v>
          </cell>
          <cell r="F431" t="str">
            <v>肖锐</v>
          </cell>
          <cell r="G431">
            <v>75</v>
          </cell>
          <cell r="H431" t="str">
            <v>赵云川</v>
          </cell>
          <cell r="I431">
            <v>93.5</v>
          </cell>
          <cell r="J431" t="str">
            <v>彭丹</v>
          </cell>
          <cell r="K431">
            <v>37</v>
          </cell>
          <cell r="L431" t="str">
            <v>沈志霞</v>
          </cell>
          <cell r="M431">
            <v>31</v>
          </cell>
          <cell r="N431" t="str">
            <v>李荣鑫</v>
          </cell>
          <cell r="O431">
            <v>39</v>
          </cell>
          <cell r="P431" t="str">
            <v>张弘</v>
          </cell>
          <cell r="Q431" t="str">
            <v>理科</v>
          </cell>
        </row>
        <row r="432">
          <cell r="A432" t="str">
            <v>513433200204307310</v>
          </cell>
          <cell r="B432">
            <v>10</v>
          </cell>
          <cell r="C432" t="str">
            <v>李开云</v>
          </cell>
          <cell r="D432">
            <v>367</v>
          </cell>
          <cell r="E432">
            <v>86.5</v>
          </cell>
          <cell r="F432" t="str">
            <v>岳子琦</v>
          </cell>
          <cell r="G432">
            <v>77</v>
          </cell>
          <cell r="H432" t="str">
            <v>刘宗林</v>
          </cell>
          <cell r="I432">
            <v>71.5</v>
          </cell>
          <cell r="J432" t="str">
            <v>拉初</v>
          </cell>
          <cell r="K432">
            <v>33.5</v>
          </cell>
          <cell r="L432" t="str">
            <v>王友春</v>
          </cell>
          <cell r="M432">
            <v>62</v>
          </cell>
          <cell r="N432" t="str">
            <v>叶小军</v>
          </cell>
          <cell r="O432">
            <v>36.5</v>
          </cell>
          <cell r="P432" t="str">
            <v>彭桦</v>
          </cell>
          <cell r="Q432" t="str">
            <v>理科</v>
          </cell>
        </row>
        <row r="433">
          <cell r="A433" t="str">
            <v>513422200310241723</v>
          </cell>
          <cell r="B433">
            <v>8</v>
          </cell>
          <cell r="C433" t="str">
            <v>吴紬绎</v>
          </cell>
          <cell r="D433">
            <v>366</v>
          </cell>
          <cell r="E433">
            <v>97.5</v>
          </cell>
          <cell r="F433" t="str">
            <v>岳子琦</v>
          </cell>
          <cell r="G433">
            <v>64.5</v>
          </cell>
          <cell r="H433" t="str">
            <v>邓国华</v>
          </cell>
          <cell r="I433">
            <v>88.5</v>
          </cell>
          <cell r="J433" t="str">
            <v>曾佳瑶</v>
          </cell>
          <cell r="K433">
            <v>37.5</v>
          </cell>
          <cell r="L433" t="str">
            <v>王友春</v>
          </cell>
          <cell r="M433">
            <v>35</v>
          </cell>
          <cell r="N433" t="str">
            <v>万饶</v>
          </cell>
          <cell r="O433">
            <v>43</v>
          </cell>
          <cell r="P433" t="str">
            <v>彭桦</v>
          </cell>
          <cell r="Q433" t="str">
            <v>理科</v>
          </cell>
        </row>
        <row r="434">
          <cell r="A434" t="str">
            <v>513422200403251314</v>
          </cell>
          <cell r="B434">
            <v>9</v>
          </cell>
          <cell r="C434" t="str">
            <v>周强强</v>
          </cell>
          <cell r="D434">
            <v>365.5</v>
          </cell>
          <cell r="E434">
            <v>87.5</v>
          </cell>
          <cell r="F434" t="str">
            <v>肖锐</v>
          </cell>
          <cell r="G434">
            <v>73.5</v>
          </cell>
          <cell r="H434" t="str">
            <v>赵云川</v>
          </cell>
          <cell r="I434">
            <v>67</v>
          </cell>
          <cell r="J434" t="str">
            <v>彭丹</v>
          </cell>
          <cell r="K434">
            <v>46.5</v>
          </cell>
          <cell r="L434" t="str">
            <v>沈志霞</v>
          </cell>
          <cell r="M434">
            <v>46</v>
          </cell>
          <cell r="N434" t="str">
            <v>李荣鑫</v>
          </cell>
          <cell r="O434">
            <v>45</v>
          </cell>
          <cell r="P434" t="str">
            <v>张弘</v>
          </cell>
          <cell r="Q434" t="str">
            <v>理科</v>
          </cell>
        </row>
        <row r="435">
          <cell r="A435" t="str">
            <v>513422200401166415</v>
          </cell>
          <cell r="B435">
            <v>6</v>
          </cell>
          <cell r="C435" t="str">
            <v>苏朗多丁</v>
          </cell>
          <cell r="D435">
            <v>365.5</v>
          </cell>
          <cell r="E435">
            <v>99</v>
          </cell>
          <cell r="F435" t="str">
            <v>易涛</v>
          </cell>
          <cell r="G435">
            <v>91</v>
          </cell>
          <cell r="H435" t="str">
            <v>央宗娜姆</v>
          </cell>
          <cell r="I435">
            <v>63</v>
          </cell>
          <cell r="J435" t="str">
            <v>兰卡布尺</v>
          </cell>
          <cell r="K435">
            <v>46</v>
          </cell>
          <cell r="L435" t="str">
            <v>夏宇</v>
          </cell>
          <cell r="M435">
            <v>21.5</v>
          </cell>
          <cell r="N435" t="str">
            <v>叶小军</v>
          </cell>
          <cell r="O435">
            <v>45</v>
          </cell>
          <cell r="P435" t="str">
            <v>张弘</v>
          </cell>
          <cell r="Q435" t="str">
            <v>理科</v>
          </cell>
        </row>
        <row r="436">
          <cell r="A436" t="str">
            <v>513422200510256620</v>
          </cell>
          <cell r="B436">
            <v>9</v>
          </cell>
          <cell r="C436" t="str">
            <v>陈红</v>
          </cell>
          <cell r="D436">
            <v>365.5</v>
          </cell>
          <cell r="E436">
            <v>86.5</v>
          </cell>
          <cell r="F436" t="str">
            <v>肖锐</v>
          </cell>
          <cell r="G436">
            <v>84.5</v>
          </cell>
          <cell r="H436" t="str">
            <v>赵云川</v>
          </cell>
          <cell r="I436">
            <v>90</v>
          </cell>
          <cell r="J436" t="str">
            <v>彭丹</v>
          </cell>
          <cell r="K436">
            <v>27</v>
          </cell>
          <cell r="L436" t="str">
            <v>沈志霞</v>
          </cell>
          <cell r="M436">
            <v>42.5</v>
          </cell>
          <cell r="N436" t="str">
            <v>李荣鑫</v>
          </cell>
          <cell r="O436">
            <v>35</v>
          </cell>
          <cell r="P436" t="str">
            <v>张弘</v>
          </cell>
          <cell r="Q436" t="str">
            <v>理科</v>
          </cell>
        </row>
        <row r="437">
          <cell r="A437" t="str">
            <v>513422199908042512</v>
          </cell>
          <cell r="B437">
            <v>10</v>
          </cell>
          <cell r="C437" t="str">
            <v>邱文</v>
          </cell>
          <cell r="D437">
            <v>364.5</v>
          </cell>
          <cell r="E437">
            <v>83</v>
          </cell>
          <cell r="F437" t="str">
            <v>岳子琦</v>
          </cell>
          <cell r="G437">
            <v>66</v>
          </cell>
          <cell r="H437" t="str">
            <v>刘宗林</v>
          </cell>
          <cell r="I437">
            <v>87.5</v>
          </cell>
          <cell r="J437" t="str">
            <v>拉初</v>
          </cell>
          <cell r="K437">
            <v>32</v>
          </cell>
          <cell r="L437" t="str">
            <v>王友春</v>
          </cell>
          <cell r="M437">
            <v>40.5</v>
          </cell>
          <cell r="N437" t="str">
            <v>叶小军</v>
          </cell>
          <cell r="O437">
            <v>55.5</v>
          </cell>
          <cell r="P437" t="str">
            <v>彭桦</v>
          </cell>
          <cell r="Q437" t="str">
            <v>理科</v>
          </cell>
        </row>
        <row r="438">
          <cell r="A438" t="str">
            <v>513422200202285067</v>
          </cell>
          <cell r="B438">
            <v>6</v>
          </cell>
          <cell r="C438" t="str">
            <v>姜才萍</v>
          </cell>
          <cell r="D438">
            <v>364.5</v>
          </cell>
          <cell r="E438">
            <v>94</v>
          </cell>
          <cell r="F438" t="str">
            <v>易涛</v>
          </cell>
          <cell r="G438">
            <v>68</v>
          </cell>
          <cell r="H438" t="str">
            <v>央宗娜姆</v>
          </cell>
          <cell r="I438">
            <v>65</v>
          </cell>
          <cell r="J438" t="str">
            <v>兰卡布尺</v>
          </cell>
          <cell r="K438">
            <v>38.5</v>
          </cell>
          <cell r="L438" t="str">
            <v>夏宇</v>
          </cell>
          <cell r="M438">
            <v>48</v>
          </cell>
          <cell r="N438" t="str">
            <v>叶小军</v>
          </cell>
          <cell r="O438">
            <v>51</v>
          </cell>
          <cell r="P438" t="str">
            <v>张弘</v>
          </cell>
          <cell r="Q438" t="str">
            <v>理科</v>
          </cell>
        </row>
        <row r="439">
          <cell r="A439" t="str">
            <v>513422200311251325</v>
          </cell>
          <cell r="B439">
            <v>8</v>
          </cell>
          <cell r="C439" t="str">
            <v>扎西布尺</v>
          </cell>
          <cell r="D439">
            <v>362</v>
          </cell>
          <cell r="E439">
            <v>88</v>
          </cell>
          <cell r="F439" t="str">
            <v>岳子琦</v>
          </cell>
          <cell r="G439">
            <v>64</v>
          </cell>
          <cell r="H439" t="str">
            <v>邓国华</v>
          </cell>
          <cell r="I439">
            <v>90.5</v>
          </cell>
          <cell r="J439" t="str">
            <v>曾佳瑶</v>
          </cell>
          <cell r="K439">
            <v>26.5</v>
          </cell>
          <cell r="L439" t="str">
            <v>王友春</v>
          </cell>
          <cell r="M439">
            <v>39.5</v>
          </cell>
          <cell r="N439" t="str">
            <v>万饶</v>
          </cell>
          <cell r="O439">
            <v>53.5</v>
          </cell>
          <cell r="P439" t="str">
            <v>彭桦</v>
          </cell>
          <cell r="Q439" t="str">
            <v>理科</v>
          </cell>
        </row>
        <row r="440">
          <cell r="A440" t="str">
            <v>513422200307181141</v>
          </cell>
          <cell r="B440">
            <v>7</v>
          </cell>
          <cell r="C440" t="str">
            <v>马健芳</v>
          </cell>
          <cell r="D440">
            <v>361.5</v>
          </cell>
          <cell r="E440">
            <v>98</v>
          </cell>
          <cell r="F440" t="str">
            <v>肖锐</v>
          </cell>
          <cell r="G440">
            <v>84</v>
          </cell>
          <cell r="H440" t="str">
            <v>邓国华</v>
          </cell>
          <cell r="I440">
            <v>54.5</v>
          </cell>
          <cell r="J440" t="str">
            <v>兰卡布尺</v>
          </cell>
          <cell r="K440">
            <v>40</v>
          </cell>
          <cell r="L440" t="str">
            <v>夏宇</v>
          </cell>
          <cell r="M440">
            <v>33.5</v>
          </cell>
          <cell r="N440" t="str">
            <v>李荣鑫</v>
          </cell>
          <cell r="O440">
            <v>51.5</v>
          </cell>
          <cell r="P440" t="str">
            <v>彭桦</v>
          </cell>
          <cell r="Q440" t="str">
            <v>理科</v>
          </cell>
        </row>
        <row r="441">
          <cell r="A441" t="str">
            <v>513422200212280016</v>
          </cell>
          <cell r="B441">
            <v>9</v>
          </cell>
          <cell r="C441" t="str">
            <v>吕你色</v>
          </cell>
          <cell r="D441">
            <v>360</v>
          </cell>
          <cell r="E441">
            <v>77.5</v>
          </cell>
          <cell r="F441" t="str">
            <v>肖锐</v>
          </cell>
          <cell r="G441">
            <v>88.5</v>
          </cell>
          <cell r="H441" t="str">
            <v>赵云川</v>
          </cell>
          <cell r="I441">
            <v>74.5</v>
          </cell>
          <cell r="J441" t="str">
            <v>彭丹</v>
          </cell>
          <cell r="K441">
            <v>48</v>
          </cell>
          <cell r="L441" t="str">
            <v>沈志霞</v>
          </cell>
          <cell r="M441">
            <v>32.5</v>
          </cell>
          <cell r="N441" t="str">
            <v>李荣鑫</v>
          </cell>
          <cell r="O441">
            <v>39</v>
          </cell>
          <cell r="P441" t="str">
            <v>张弘</v>
          </cell>
          <cell r="Q441" t="str">
            <v>理科</v>
          </cell>
        </row>
        <row r="442">
          <cell r="A442" t="str">
            <v>51342220031201441X</v>
          </cell>
          <cell r="B442">
            <v>7</v>
          </cell>
          <cell r="C442" t="str">
            <v>鲁绒偏初</v>
          </cell>
          <cell r="D442">
            <v>357.5</v>
          </cell>
          <cell r="E442">
            <v>92.5</v>
          </cell>
          <cell r="F442" t="str">
            <v>肖锐</v>
          </cell>
          <cell r="G442">
            <v>77</v>
          </cell>
          <cell r="H442" t="str">
            <v>邓国华</v>
          </cell>
          <cell r="I442">
            <v>68</v>
          </cell>
          <cell r="J442" t="str">
            <v>兰卡布尺</v>
          </cell>
          <cell r="K442">
            <v>39.5</v>
          </cell>
          <cell r="L442" t="str">
            <v>夏宇</v>
          </cell>
          <cell r="M442">
            <v>47.5</v>
          </cell>
          <cell r="N442" t="str">
            <v>李荣鑫</v>
          </cell>
          <cell r="O442">
            <v>33</v>
          </cell>
          <cell r="P442" t="str">
            <v>彭桦</v>
          </cell>
          <cell r="Q442" t="str">
            <v>理科</v>
          </cell>
        </row>
        <row r="443">
          <cell r="A443" t="str">
            <v>513422200301055013</v>
          </cell>
          <cell r="B443">
            <v>6</v>
          </cell>
          <cell r="C443" t="str">
            <v>李自友</v>
          </cell>
          <cell r="D443">
            <v>357</v>
          </cell>
          <cell r="E443">
            <v>92.5</v>
          </cell>
          <cell r="F443" t="str">
            <v>易涛</v>
          </cell>
          <cell r="G443">
            <v>93.5</v>
          </cell>
          <cell r="H443" t="str">
            <v>央宗娜姆</v>
          </cell>
          <cell r="I443">
            <v>45</v>
          </cell>
          <cell r="J443" t="str">
            <v>兰卡布尺</v>
          </cell>
          <cell r="K443">
            <v>32.5</v>
          </cell>
          <cell r="L443" t="str">
            <v>夏宇</v>
          </cell>
          <cell r="M443">
            <v>43</v>
          </cell>
          <cell r="N443" t="str">
            <v>叶小军</v>
          </cell>
          <cell r="O443">
            <v>50.5</v>
          </cell>
          <cell r="P443" t="str">
            <v>张弘</v>
          </cell>
          <cell r="Q443" t="str">
            <v>理科</v>
          </cell>
        </row>
        <row r="444">
          <cell r="A444" t="str">
            <v>513422200409282111</v>
          </cell>
          <cell r="B444">
            <v>11</v>
          </cell>
          <cell r="C444" t="str">
            <v>罗顺军</v>
          </cell>
          <cell r="D444">
            <v>357</v>
          </cell>
          <cell r="E444">
            <v>81.5</v>
          </cell>
          <cell r="F444" t="str">
            <v>易涛</v>
          </cell>
          <cell r="G444">
            <v>60.5</v>
          </cell>
          <cell r="H444" t="str">
            <v>央宗娜姆</v>
          </cell>
          <cell r="I444">
            <v>90.5</v>
          </cell>
          <cell r="J444" t="str">
            <v>曾佳瑶</v>
          </cell>
          <cell r="K444">
            <v>58.5</v>
          </cell>
          <cell r="L444" t="str">
            <v>赵建超</v>
          </cell>
          <cell r="M444">
            <v>39</v>
          </cell>
          <cell r="N444" t="str">
            <v>万饶</v>
          </cell>
          <cell r="O444">
            <v>27</v>
          </cell>
          <cell r="P444" t="str">
            <v>张弘</v>
          </cell>
          <cell r="Q444" t="str">
            <v>理科</v>
          </cell>
        </row>
        <row r="445">
          <cell r="A445" t="str">
            <v>513422200312110014</v>
          </cell>
          <cell r="B445">
            <v>7</v>
          </cell>
          <cell r="C445" t="str">
            <v>马健</v>
          </cell>
          <cell r="D445">
            <v>356</v>
          </cell>
          <cell r="E445">
            <v>97</v>
          </cell>
          <cell r="F445" t="str">
            <v>肖锐</v>
          </cell>
          <cell r="G445">
            <v>78.5</v>
          </cell>
          <cell r="H445" t="str">
            <v>邓国华</v>
          </cell>
          <cell r="I445">
            <v>32.5</v>
          </cell>
          <cell r="J445" t="str">
            <v>兰卡布尺</v>
          </cell>
          <cell r="K445">
            <v>58.5</v>
          </cell>
          <cell r="L445" t="str">
            <v>夏宇</v>
          </cell>
          <cell r="M445">
            <v>35.5</v>
          </cell>
          <cell r="N445" t="str">
            <v>李荣鑫</v>
          </cell>
          <cell r="O445">
            <v>54</v>
          </cell>
          <cell r="P445" t="str">
            <v>彭桦</v>
          </cell>
          <cell r="Q445" t="str">
            <v>理科</v>
          </cell>
        </row>
        <row r="446">
          <cell r="A446" t="str">
            <v>513422200305143627</v>
          </cell>
          <cell r="B446">
            <v>7</v>
          </cell>
          <cell r="C446" t="str">
            <v>许存瑶</v>
          </cell>
          <cell r="D446">
            <v>354.5</v>
          </cell>
          <cell r="E446">
            <v>100</v>
          </cell>
          <cell r="F446" t="str">
            <v>肖锐</v>
          </cell>
          <cell r="G446">
            <v>51.5</v>
          </cell>
          <cell r="H446" t="str">
            <v>邓国华</v>
          </cell>
          <cell r="I446">
            <v>82.5</v>
          </cell>
          <cell r="J446" t="str">
            <v>兰卡布尺</v>
          </cell>
          <cell r="K446">
            <v>24</v>
          </cell>
          <cell r="L446" t="str">
            <v>夏宇</v>
          </cell>
          <cell r="M446">
            <v>44</v>
          </cell>
          <cell r="N446" t="str">
            <v>李荣鑫</v>
          </cell>
          <cell r="O446">
            <v>52.5</v>
          </cell>
          <cell r="P446" t="str">
            <v>彭桦</v>
          </cell>
          <cell r="Q446" t="str">
            <v>理科</v>
          </cell>
        </row>
        <row r="447">
          <cell r="A447" t="str">
            <v>513422200311170015</v>
          </cell>
          <cell r="B447">
            <v>9</v>
          </cell>
          <cell r="C447" t="str">
            <v>扎西温珠</v>
          </cell>
          <cell r="D447">
            <v>354.5</v>
          </cell>
          <cell r="E447">
            <v>91</v>
          </cell>
          <cell r="F447" t="str">
            <v>肖锐</v>
          </cell>
          <cell r="G447">
            <v>69.5</v>
          </cell>
          <cell r="H447" t="str">
            <v>赵云川</v>
          </cell>
          <cell r="I447">
            <v>90</v>
          </cell>
          <cell r="J447" t="str">
            <v>彭丹</v>
          </cell>
          <cell r="K447">
            <v>33.5</v>
          </cell>
          <cell r="L447" t="str">
            <v>沈志霞</v>
          </cell>
          <cell r="M447">
            <v>48.5</v>
          </cell>
          <cell r="N447" t="str">
            <v>李荣鑫</v>
          </cell>
          <cell r="O447">
            <v>22</v>
          </cell>
          <cell r="P447" t="str">
            <v>张弘</v>
          </cell>
          <cell r="Q447" t="str">
            <v>理科</v>
          </cell>
        </row>
        <row r="448">
          <cell r="A448" t="str">
            <v>513422200302232122</v>
          </cell>
          <cell r="B448">
            <v>11</v>
          </cell>
          <cell r="C448" t="str">
            <v>杨勇珍</v>
          </cell>
          <cell r="D448">
            <v>353</v>
          </cell>
          <cell r="E448">
            <v>91.5</v>
          </cell>
          <cell r="F448" t="str">
            <v>易涛</v>
          </cell>
          <cell r="G448">
            <v>93</v>
          </cell>
          <cell r="H448" t="str">
            <v>央宗娜姆</v>
          </cell>
          <cell r="I448">
            <v>60</v>
          </cell>
          <cell r="J448" t="str">
            <v>曾佳瑶</v>
          </cell>
          <cell r="K448">
            <v>36</v>
          </cell>
          <cell r="L448" t="str">
            <v>赵建超</v>
          </cell>
          <cell r="M448">
            <v>34.5</v>
          </cell>
          <cell r="N448" t="str">
            <v>万饶</v>
          </cell>
          <cell r="O448">
            <v>38</v>
          </cell>
          <cell r="P448" t="str">
            <v>张弘</v>
          </cell>
          <cell r="Q448" t="str">
            <v>理科</v>
          </cell>
        </row>
        <row r="449">
          <cell r="A449" t="str">
            <v>513422200107053823</v>
          </cell>
          <cell r="B449">
            <v>9</v>
          </cell>
          <cell r="C449" t="str">
            <v>沈建英</v>
          </cell>
          <cell r="D449">
            <v>351.5</v>
          </cell>
          <cell r="E449">
            <v>89.5</v>
          </cell>
          <cell r="F449" t="str">
            <v>肖锐</v>
          </cell>
          <cell r="G449">
            <v>68</v>
          </cell>
          <cell r="H449" t="str">
            <v>赵云川</v>
          </cell>
          <cell r="I449">
            <v>81</v>
          </cell>
          <cell r="J449" t="str">
            <v>彭丹</v>
          </cell>
          <cell r="K449">
            <v>27</v>
          </cell>
          <cell r="L449" t="str">
            <v>沈志霞</v>
          </cell>
          <cell r="M449">
            <v>47</v>
          </cell>
          <cell r="N449" t="str">
            <v>李荣鑫</v>
          </cell>
          <cell r="O449">
            <v>39</v>
          </cell>
          <cell r="P449" t="str">
            <v>张弘</v>
          </cell>
          <cell r="Q449" t="str">
            <v>理科</v>
          </cell>
        </row>
        <row r="450">
          <cell r="A450" t="str">
            <v>513422200406085016</v>
          </cell>
          <cell r="B450">
            <v>7</v>
          </cell>
          <cell r="C450" t="str">
            <v>杜基偏初</v>
          </cell>
          <cell r="D450">
            <v>350.5</v>
          </cell>
          <cell r="E450">
            <v>94.5</v>
          </cell>
          <cell r="F450" t="str">
            <v>肖锐</v>
          </cell>
          <cell r="G450">
            <v>72.5</v>
          </cell>
          <cell r="H450" t="str">
            <v>邓国华</v>
          </cell>
          <cell r="I450">
            <v>44.5</v>
          </cell>
          <cell r="J450" t="str">
            <v>兰卡布尺</v>
          </cell>
          <cell r="K450">
            <v>34.5</v>
          </cell>
          <cell r="L450" t="str">
            <v>夏宇</v>
          </cell>
          <cell r="M450">
            <v>48</v>
          </cell>
          <cell r="N450" t="str">
            <v>李荣鑫</v>
          </cell>
          <cell r="O450">
            <v>56.5</v>
          </cell>
          <cell r="P450" t="str">
            <v>彭桦</v>
          </cell>
          <cell r="Q450" t="str">
            <v>理科</v>
          </cell>
        </row>
        <row r="451">
          <cell r="A451" t="str">
            <v>513422200302136026</v>
          </cell>
          <cell r="B451">
            <v>6</v>
          </cell>
          <cell r="C451" t="str">
            <v>次尔央珍</v>
          </cell>
          <cell r="D451">
            <v>348.5</v>
          </cell>
          <cell r="E451">
            <v>81.5</v>
          </cell>
          <cell r="F451" t="str">
            <v>易涛</v>
          </cell>
          <cell r="G451">
            <v>73</v>
          </cell>
          <cell r="H451" t="str">
            <v>央宗娜姆</v>
          </cell>
          <cell r="I451">
            <v>73.5</v>
          </cell>
          <cell r="J451" t="str">
            <v>兰卡布尺</v>
          </cell>
          <cell r="K451">
            <v>29</v>
          </cell>
          <cell r="L451" t="str">
            <v>夏宇</v>
          </cell>
          <cell r="M451">
            <v>37.5</v>
          </cell>
          <cell r="N451" t="str">
            <v>叶小军</v>
          </cell>
          <cell r="O451">
            <v>54</v>
          </cell>
          <cell r="P451" t="str">
            <v>张弘</v>
          </cell>
          <cell r="Q451" t="str">
            <v>理科</v>
          </cell>
        </row>
        <row r="452">
          <cell r="A452" t="str">
            <v>513422200307013826</v>
          </cell>
          <cell r="B452">
            <v>11</v>
          </cell>
          <cell r="C452" t="str">
            <v>扎西祝玛</v>
          </cell>
          <cell r="D452">
            <v>348.5</v>
          </cell>
          <cell r="E452">
            <v>88.5</v>
          </cell>
          <cell r="F452" t="str">
            <v>易涛</v>
          </cell>
          <cell r="G452">
            <v>73</v>
          </cell>
          <cell r="H452" t="str">
            <v>央宗娜姆</v>
          </cell>
          <cell r="I452">
            <v>88.5</v>
          </cell>
          <cell r="J452" t="str">
            <v>曾佳瑶</v>
          </cell>
          <cell r="K452">
            <v>39.5</v>
          </cell>
          <cell r="L452" t="str">
            <v>赵建超</v>
          </cell>
          <cell r="M452">
            <v>32</v>
          </cell>
          <cell r="N452" t="str">
            <v>万饶</v>
          </cell>
          <cell r="O452">
            <v>27</v>
          </cell>
          <cell r="P452" t="str">
            <v>张弘</v>
          </cell>
          <cell r="Q452" t="str">
            <v>理科</v>
          </cell>
        </row>
        <row r="453">
          <cell r="A453" t="str">
            <v>513422200301032524</v>
          </cell>
          <cell r="B453">
            <v>8</v>
          </cell>
          <cell r="C453" t="str">
            <v>伍金美</v>
          </cell>
          <cell r="D453">
            <v>347.5</v>
          </cell>
          <cell r="E453">
            <v>103</v>
          </cell>
          <cell r="F453" t="str">
            <v>岳子琦</v>
          </cell>
          <cell r="G453">
            <v>49.5</v>
          </cell>
          <cell r="H453" t="str">
            <v>邓国华</v>
          </cell>
          <cell r="I453">
            <v>77</v>
          </cell>
          <cell r="J453" t="str">
            <v>曾佳瑶</v>
          </cell>
          <cell r="K453">
            <v>33</v>
          </cell>
          <cell r="L453" t="str">
            <v>王友春</v>
          </cell>
          <cell r="M453">
            <v>39.5</v>
          </cell>
          <cell r="N453" t="str">
            <v>万饶</v>
          </cell>
          <cell r="O453">
            <v>45.5</v>
          </cell>
          <cell r="P453" t="str">
            <v>彭桦</v>
          </cell>
          <cell r="Q453" t="str">
            <v>理科</v>
          </cell>
        </row>
        <row r="454">
          <cell r="A454" t="str">
            <v>513422200303252512</v>
          </cell>
          <cell r="B454">
            <v>9</v>
          </cell>
          <cell r="C454" t="str">
            <v>李平</v>
          </cell>
          <cell r="D454">
            <v>347</v>
          </cell>
          <cell r="E454">
            <v>84</v>
          </cell>
          <cell r="F454" t="str">
            <v>肖锐</v>
          </cell>
          <cell r="G454">
            <v>71.5</v>
          </cell>
          <cell r="H454" t="str">
            <v>赵云川</v>
          </cell>
          <cell r="I454">
            <v>58</v>
          </cell>
          <cell r="J454" t="str">
            <v>彭丹</v>
          </cell>
          <cell r="K454">
            <v>52</v>
          </cell>
          <cell r="L454" t="str">
            <v>沈志霞</v>
          </cell>
          <cell r="M454">
            <v>30</v>
          </cell>
          <cell r="N454" t="str">
            <v>李荣鑫</v>
          </cell>
          <cell r="O454">
            <v>51.5</v>
          </cell>
          <cell r="P454" t="str">
            <v>张弘</v>
          </cell>
          <cell r="Q454" t="str">
            <v>理科</v>
          </cell>
        </row>
        <row r="455">
          <cell r="A455" t="str">
            <v>513422200108252111</v>
          </cell>
          <cell r="B455">
            <v>9</v>
          </cell>
          <cell r="C455" t="str">
            <v>周顺</v>
          </cell>
          <cell r="D455">
            <v>347</v>
          </cell>
          <cell r="E455">
            <v>98</v>
          </cell>
          <cell r="F455" t="str">
            <v>肖锐</v>
          </cell>
          <cell r="G455">
            <v>78.5</v>
          </cell>
          <cell r="H455" t="str">
            <v>赵云川</v>
          </cell>
          <cell r="I455">
            <v>44.5</v>
          </cell>
          <cell r="J455" t="str">
            <v>彭丹</v>
          </cell>
          <cell r="K455">
            <v>43</v>
          </cell>
          <cell r="L455" t="str">
            <v>沈志霞</v>
          </cell>
          <cell r="M455">
            <v>45</v>
          </cell>
          <cell r="N455" t="str">
            <v>李荣鑫</v>
          </cell>
          <cell r="O455">
            <v>38</v>
          </cell>
          <cell r="P455" t="str">
            <v>张弘</v>
          </cell>
          <cell r="Q455" t="str">
            <v>理科</v>
          </cell>
        </row>
        <row r="456">
          <cell r="A456" t="str">
            <v>513422200308062128</v>
          </cell>
          <cell r="B456">
            <v>8</v>
          </cell>
          <cell r="C456" t="str">
            <v>次里那姆</v>
          </cell>
          <cell r="D456">
            <v>346</v>
          </cell>
          <cell r="E456">
            <v>97.5</v>
          </cell>
          <cell r="F456" t="str">
            <v>岳子琦</v>
          </cell>
          <cell r="G456">
            <v>43.5</v>
          </cell>
          <cell r="H456" t="str">
            <v>邓国华</v>
          </cell>
          <cell r="I456">
            <v>91.5</v>
          </cell>
          <cell r="J456" t="str">
            <v>曾佳瑶</v>
          </cell>
          <cell r="K456">
            <v>23</v>
          </cell>
          <cell r="L456" t="str">
            <v>王友春</v>
          </cell>
          <cell r="M456">
            <v>34</v>
          </cell>
          <cell r="N456" t="str">
            <v>万饶</v>
          </cell>
          <cell r="O456">
            <v>56.5</v>
          </cell>
          <cell r="P456" t="str">
            <v>彭桦</v>
          </cell>
          <cell r="Q456" t="str">
            <v>理科</v>
          </cell>
        </row>
        <row r="457">
          <cell r="A457" t="str">
            <v>513422200203082923</v>
          </cell>
          <cell r="B457">
            <v>6</v>
          </cell>
          <cell r="C457" t="str">
            <v>王英</v>
          </cell>
          <cell r="D457">
            <v>344.5</v>
          </cell>
          <cell r="E457">
            <v>82</v>
          </cell>
          <cell r="F457" t="str">
            <v>易涛</v>
          </cell>
          <cell r="G457">
            <v>78.5</v>
          </cell>
          <cell r="H457" t="str">
            <v>央宗娜姆</v>
          </cell>
          <cell r="I457">
            <v>88</v>
          </cell>
          <cell r="J457" t="str">
            <v>兰卡布尺</v>
          </cell>
          <cell r="K457">
            <v>21</v>
          </cell>
          <cell r="L457" t="str">
            <v>夏宇</v>
          </cell>
          <cell r="M457">
            <v>35.5</v>
          </cell>
          <cell r="N457" t="str">
            <v>叶小军</v>
          </cell>
          <cell r="O457">
            <v>39.5</v>
          </cell>
          <cell r="P457" t="str">
            <v>张弘</v>
          </cell>
          <cell r="Q457" t="str">
            <v>理科</v>
          </cell>
        </row>
        <row r="458">
          <cell r="A458" t="str">
            <v>513422200110112126</v>
          </cell>
          <cell r="B458">
            <v>8</v>
          </cell>
          <cell r="C458" t="str">
            <v>马志秀</v>
          </cell>
          <cell r="D458">
            <v>341</v>
          </cell>
          <cell r="E458">
            <v>90</v>
          </cell>
          <cell r="F458" t="str">
            <v>岳子琦</v>
          </cell>
          <cell r="G458">
            <v>52</v>
          </cell>
          <cell r="H458" t="str">
            <v>邓国华</v>
          </cell>
          <cell r="I458">
            <v>90</v>
          </cell>
          <cell r="J458" t="str">
            <v>曾佳瑶</v>
          </cell>
          <cell r="K458">
            <v>43</v>
          </cell>
          <cell r="L458" t="str">
            <v>王友春</v>
          </cell>
          <cell r="M458">
            <v>21.5</v>
          </cell>
          <cell r="N458" t="str">
            <v>万饶</v>
          </cell>
          <cell r="O458">
            <v>44.5</v>
          </cell>
          <cell r="P458" t="str">
            <v>彭桦</v>
          </cell>
          <cell r="Q458" t="str">
            <v>理科</v>
          </cell>
        </row>
        <row r="459">
          <cell r="A459" t="str">
            <v>513422200406092515</v>
          </cell>
          <cell r="B459">
            <v>8</v>
          </cell>
          <cell r="C459" t="str">
            <v>杨树才</v>
          </cell>
          <cell r="D459">
            <v>341</v>
          </cell>
          <cell r="E459">
            <v>93.5</v>
          </cell>
          <cell r="F459" t="str">
            <v>岳子琦</v>
          </cell>
          <cell r="G459">
            <v>63.5</v>
          </cell>
          <cell r="H459" t="str">
            <v>邓国华</v>
          </cell>
          <cell r="I459">
            <v>69.5</v>
          </cell>
          <cell r="J459" t="str">
            <v>曾佳瑶</v>
          </cell>
          <cell r="K459">
            <v>49</v>
          </cell>
          <cell r="L459" t="str">
            <v>王友春</v>
          </cell>
          <cell r="M459">
            <v>25</v>
          </cell>
          <cell r="N459" t="str">
            <v>万饶</v>
          </cell>
          <cell r="O459">
            <v>40.5</v>
          </cell>
          <cell r="P459" t="str">
            <v>彭桦</v>
          </cell>
          <cell r="Q459" t="str">
            <v>理科</v>
          </cell>
        </row>
        <row r="460">
          <cell r="A460" t="str">
            <v>513422200403123611</v>
          </cell>
          <cell r="B460">
            <v>6</v>
          </cell>
          <cell r="C460" t="str">
            <v>李建兴</v>
          </cell>
          <cell r="D460">
            <v>340.5</v>
          </cell>
          <cell r="E460">
            <v>82</v>
          </cell>
          <cell r="F460" t="str">
            <v>易涛</v>
          </cell>
          <cell r="G460">
            <v>72</v>
          </cell>
          <cell r="H460" t="str">
            <v>央宗娜姆</v>
          </cell>
          <cell r="I460">
            <v>51.5</v>
          </cell>
          <cell r="J460" t="str">
            <v>兰卡布尺</v>
          </cell>
          <cell r="K460">
            <v>30</v>
          </cell>
          <cell r="L460" t="str">
            <v>夏宇</v>
          </cell>
          <cell r="M460">
            <v>52</v>
          </cell>
          <cell r="N460" t="str">
            <v>叶小军</v>
          </cell>
          <cell r="O460">
            <v>53</v>
          </cell>
          <cell r="P460" t="str">
            <v>张弘</v>
          </cell>
          <cell r="Q460" t="str">
            <v>理科</v>
          </cell>
        </row>
        <row r="461">
          <cell r="A461" t="str">
            <v>51342220020815253X</v>
          </cell>
          <cell r="B461">
            <v>9</v>
          </cell>
          <cell r="C461" t="str">
            <v>伍文兵</v>
          </cell>
          <cell r="D461">
            <v>340.5</v>
          </cell>
          <cell r="E461">
            <v>91</v>
          </cell>
          <cell r="F461" t="str">
            <v>肖锐</v>
          </cell>
          <cell r="G461">
            <v>70.5</v>
          </cell>
          <cell r="H461" t="str">
            <v>赵云川</v>
          </cell>
          <cell r="I461">
            <v>63</v>
          </cell>
          <cell r="J461" t="str">
            <v>彭丹</v>
          </cell>
          <cell r="K461">
            <v>45.5</v>
          </cell>
          <cell r="L461" t="str">
            <v>沈志霞</v>
          </cell>
          <cell r="M461">
            <v>32</v>
          </cell>
          <cell r="N461" t="str">
            <v>李荣鑫</v>
          </cell>
          <cell r="O461">
            <v>38.5</v>
          </cell>
          <cell r="P461" t="str">
            <v>张弘</v>
          </cell>
          <cell r="Q461" t="str">
            <v>理科</v>
          </cell>
        </row>
        <row r="462">
          <cell r="A462" t="str">
            <v>51342220010603441X</v>
          </cell>
          <cell r="B462">
            <v>8</v>
          </cell>
          <cell r="C462" t="str">
            <v>李小龙</v>
          </cell>
          <cell r="D462">
            <v>338.5</v>
          </cell>
          <cell r="E462">
            <v>91.5</v>
          </cell>
          <cell r="F462" t="str">
            <v>岳子琦</v>
          </cell>
          <cell r="G462">
            <v>75</v>
          </cell>
          <cell r="H462" t="str">
            <v>邓国华</v>
          </cell>
          <cell r="I462">
            <v>63</v>
          </cell>
          <cell r="J462" t="str">
            <v>曾佳瑶</v>
          </cell>
          <cell r="K462">
            <v>33</v>
          </cell>
          <cell r="L462" t="str">
            <v>王友春</v>
          </cell>
          <cell r="M462">
            <v>38.5</v>
          </cell>
          <cell r="N462" t="str">
            <v>万饶</v>
          </cell>
          <cell r="O462">
            <v>37.5</v>
          </cell>
          <cell r="P462" t="str">
            <v>彭桦</v>
          </cell>
          <cell r="Q462" t="str">
            <v>理科</v>
          </cell>
        </row>
        <row r="463">
          <cell r="A463" t="str">
            <v>513422200310042513</v>
          </cell>
          <cell r="B463">
            <v>6</v>
          </cell>
          <cell r="C463" t="str">
            <v>韩亮</v>
          </cell>
          <cell r="D463">
            <v>338.5</v>
          </cell>
          <cell r="E463">
            <v>87.5</v>
          </cell>
          <cell r="F463" t="str">
            <v>易涛</v>
          </cell>
          <cell r="G463">
            <v>66.5</v>
          </cell>
          <cell r="H463" t="str">
            <v>央宗娜姆</v>
          </cell>
          <cell r="I463">
            <v>66.5</v>
          </cell>
          <cell r="J463" t="str">
            <v>兰卡布尺</v>
          </cell>
          <cell r="K463">
            <v>28.5</v>
          </cell>
          <cell r="L463" t="str">
            <v>夏宇</v>
          </cell>
          <cell r="M463">
            <v>55</v>
          </cell>
          <cell r="N463" t="str">
            <v>叶小军</v>
          </cell>
          <cell r="O463">
            <v>34.5</v>
          </cell>
          <cell r="P463" t="str">
            <v>张弘</v>
          </cell>
          <cell r="Q463" t="str">
            <v>理科</v>
          </cell>
        </row>
        <row r="464">
          <cell r="A464" t="str">
            <v>513422200401240013</v>
          </cell>
          <cell r="B464">
            <v>9</v>
          </cell>
          <cell r="C464" t="str">
            <v>张方涛</v>
          </cell>
          <cell r="D464">
            <v>337.5</v>
          </cell>
          <cell r="E464">
            <v>88</v>
          </cell>
          <cell r="F464" t="str">
            <v>肖锐</v>
          </cell>
          <cell r="G464">
            <v>56</v>
          </cell>
          <cell r="H464" t="str">
            <v>赵云川</v>
          </cell>
          <cell r="I464">
            <v>77</v>
          </cell>
          <cell r="J464" t="str">
            <v>彭丹</v>
          </cell>
          <cell r="K464">
            <v>39</v>
          </cell>
          <cell r="L464" t="str">
            <v>沈志霞</v>
          </cell>
          <cell r="M464">
            <v>36</v>
          </cell>
          <cell r="N464" t="str">
            <v>李荣鑫</v>
          </cell>
          <cell r="O464">
            <v>41.5</v>
          </cell>
          <cell r="P464" t="str">
            <v>张弘</v>
          </cell>
          <cell r="Q464" t="str">
            <v>理科</v>
          </cell>
        </row>
        <row r="465">
          <cell r="A465" t="str">
            <v>513422199910100013</v>
          </cell>
          <cell r="B465">
            <v>6</v>
          </cell>
          <cell r="C465" t="str">
            <v>马小龙</v>
          </cell>
          <cell r="D465">
            <v>336.5</v>
          </cell>
          <cell r="E465">
            <v>74</v>
          </cell>
          <cell r="F465" t="str">
            <v>易涛</v>
          </cell>
          <cell r="G465">
            <v>80.5</v>
          </cell>
          <cell r="H465" t="str">
            <v>央宗娜姆</v>
          </cell>
          <cell r="I465">
            <v>69</v>
          </cell>
          <cell r="J465" t="str">
            <v>兰卡布尺</v>
          </cell>
          <cell r="K465">
            <v>40</v>
          </cell>
          <cell r="L465" t="str">
            <v>夏宇</v>
          </cell>
          <cell r="M465">
            <v>27</v>
          </cell>
          <cell r="N465" t="str">
            <v>叶小军</v>
          </cell>
          <cell r="O465">
            <v>46</v>
          </cell>
          <cell r="P465" t="str">
            <v>张弘</v>
          </cell>
          <cell r="Q465" t="str">
            <v>理科</v>
          </cell>
        </row>
        <row r="466">
          <cell r="A466" t="str">
            <v>51342220020602071X</v>
          </cell>
          <cell r="B466">
            <v>6</v>
          </cell>
          <cell r="C466" t="str">
            <v>何千千</v>
          </cell>
          <cell r="D466">
            <v>336.5</v>
          </cell>
          <cell r="E466">
            <v>90</v>
          </cell>
          <cell r="F466" t="str">
            <v>易涛</v>
          </cell>
          <cell r="G466">
            <v>83.5</v>
          </cell>
          <cell r="H466" t="str">
            <v>央宗娜姆</v>
          </cell>
          <cell r="I466">
            <v>53</v>
          </cell>
          <cell r="J466" t="str">
            <v>兰卡布尺</v>
          </cell>
          <cell r="K466">
            <v>18</v>
          </cell>
          <cell r="L466" t="str">
            <v>夏宇</v>
          </cell>
          <cell r="M466">
            <v>48</v>
          </cell>
          <cell r="N466" t="str">
            <v>叶小军</v>
          </cell>
          <cell r="O466">
            <v>44</v>
          </cell>
          <cell r="P466" t="str">
            <v>张弘</v>
          </cell>
          <cell r="Q466" t="str">
            <v>理科</v>
          </cell>
        </row>
        <row r="467">
          <cell r="A467" t="str">
            <v>513422200402154213</v>
          </cell>
          <cell r="B467">
            <v>8</v>
          </cell>
          <cell r="C467" t="str">
            <v>袁光顺</v>
          </cell>
          <cell r="D467">
            <v>336</v>
          </cell>
          <cell r="E467">
            <v>99</v>
          </cell>
          <cell r="F467" t="str">
            <v>岳子琦</v>
          </cell>
          <cell r="G467">
            <v>65</v>
          </cell>
          <cell r="H467" t="str">
            <v>邓国华</v>
          </cell>
          <cell r="I467">
            <v>44</v>
          </cell>
          <cell r="J467" t="str">
            <v>曾佳瑶</v>
          </cell>
          <cell r="K467">
            <v>53.5</v>
          </cell>
          <cell r="L467" t="str">
            <v>王友春</v>
          </cell>
          <cell r="M467">
            <v>24.5</v>
          </cell>
          <cell r="N467" t="str">
            <v>万饶</v>
          </cell>
          <cell r="O467">
            <v>50</v>
          </cell>
          <cell r="P467" t="str">
            <v>彭桦</v>
          </cell>
          <cell r="Q467" t="str">
            <v>理科</v>
          </cell>
        </row>
        <row r="468">
          <cell r="A468" t="str">
            <v>513422200108201517</v>
          </cell>
          <cell r="B468">
            <v>7</v>
          </cell>
          <cell r="C468" t="str">
            <v>沈遥辉</v>
          </cell>
          <cell r="D468">
            <v>335.5</v>
          </cell>
          <cell r="E468">
            <v>83</v>
          </cell>
          <cell r="F468" t="str">
            <v>肖锐</v>
          </cell>
          <cell r="G468">
            <v>73.5</v>
          </cell>
          <cell r="H468" t="str">
            <v>邓国华</v>
          </cell>
          <cell r="I468">
            <v>69</v>
          </cell>
          <cell r="J468" t="str">
            <v>兰卡布尺</v>
          </cell>
          <cell r="K468">
            <v>29.5</v>
          </cell>
          <cell r="L468" t="str">
            <v>夏宇</v>
          </cell>
          <cell r="M468">
            <v>38.5</v>
          </cell>
          <cell r="N468" t="str">
            <v>李荣鑫</v>
          </cell>
          <cell r="O468">
            <v>42</v>
          </cell>
          <cell r="P468" t="str">
            <v>彭桦</v>
          </cell>
          <cell r="Q468" t="str">
            <v>理科</v>
          </cell>
        </row>
        <row r="469">
          <cell r="A469" t="str">
            <v>51342220020504092X</v>
          </cell>
          <cell r="B469">
            <v>11</v>
          </cell>
          <cell r="C469" t="str">
            <v>王晓月</v>
          </cell>
          <cell r="D469">
            <v>335.5</v>
          </cell>
          <cell r="E469">
            <v>98.5</v>
          </cell>
          <cell r="F469" t="str">
            <v>易涛</v>
          </cell>
          <cell r="G469">
            <v>50.5</v>
          </cell>
          <cell r="H469" t="str">
            <v>央宗娜姆</v>
          </cell>
          <cell r="I469">
            <v>80</v>
          </cell>
          <cell r="J469" t="str">
            <v>曾佳瑶</v>
          </cell>
          <cell r="K469">
            <v>47.5</v>
          </cell>
          <cell r="L469" t="str">
            <v>赵建超</v>
          </cell>
          <cell r="M469">
            <v>21.5</v>
          </cell>
          <cell r="N469" t="str">
            <v>万饶</v>
          </cell>
          <cell r="O469">
            <v>37.5</v>
          </cell>
          <cell r="P469" t="str">
            <v>张弘</v>
          </cell>
          <cell r="Q469" t="str">
            <v>理科</v>
          </cell>
        </row>
        <row r="470">
          <cell r="A470" t="str">
            <v>513422200204160022</v>
          </cell>
          <cell r="B470">
            <v>11</v>
          </cell>
          <cell r="C470" t="str">
            <v>马海艳</v>
          </cell>
          <cell r="D470">
            <v>333.5</v>
          </cell>
          <cell r="E470">
            <v>86.5</v>
          </cell>
          <cell r="F470" t="str">
            <v>易涛</v>
          </cell>
          <cell r="G470">
            <v>72.5</v>
          </cell>
          <cell r="H470" t="str">
            <v>央宗娜姆</v>
          </cell>
          <cell r="I470">
            <v>89</v>
          </cell>
          <cell r="J470" t="str">
            <v>曾佳瑶</v>
          </cell>
          <cell r="K470">
            <v>42</v>
          </cell>
          <cell r="L470" t="str">
            <v>赵建超</v>
          </cell>
          <cell r="M470">
            <v>9.5</v>
          </cell>
          <cell r="N470" t="str">
            <v>万饶</v>
          </cell>
          <cell r="O470">
            <v>34</v>
          </cell>
          <cell r="P470" t="str">
            <v>张弘</v>
          </cell>
          <cell r="Q470" t="str">
            <v>理科</v>
          </cell>
        </row>
        <row r="471">
          <cell r="A471" t="str">
            <v>513422200208104212</v>
          </cell>
          <cell r="B471">
            <v>8</v>
          </cell>
          <cell r="C471" t="str">
            <v>杜基扎西</v>
          </cell>
          <cell r="D471">
            <v>332.5</v>
          </cell>
          <cell r="E471">
            <v>105.5</v>
          </cell>
          <cell r="F471" t="str">
            <v>岳子琦</v>
          </cell>
          <cell r="G471">
            <v>56.5</v>
          </cell>
          <cell r="H471" t="str">
            <v>邓国华</v>
          </cell>
          <cell r="I471">
            <v>73.5</v>
          </cell>
          <cell r="J471" t="str">
            <v>曾佳瑶</v>
          </cell>
          <cell r="K471">
            <v>31</v>
          </cell>
          <cell r="L471" t="str">
            <v>王友春</v>
          </cell>
          <cell r="M471">
            <v>22.5</v>
          </cell>
          <cell r="N471" t="str">
            <v>万饶</v>
          </cell>
          <cell r="O471">
            <v>43.5</v>
          </cell>
          <cell r="P471" t="str">
            <v>彭桦</v>
          </cell>
          <cell r="Q471" t="str">
            <v>理科</v>
          </cell>
        </row>
        <row r="472">
          <cell r="A472" t="str">
            <v>513422200209174028</v>
          </cell>
          <cell r="B472">
            <v>7</v>
          </cell>
          <cell r="C472" t="str">
            <v>次尔拉初</v>
          </cell>
          <cell r="D472">
            <v>332</v>
          </cell>
          <cell r="E472">
            <v>91.5</v>
          </cell>
          <cell r="F472" t="str">
            <v>肖锐</v>
          </cell>
          <cell r="G472">
            <v>74</v>
          </cell>
          <cell r="H472" t="str">
            <v>邓国华</v>
          </cell>
          <cell r="I472">
            <v>60.5</v>
          </cell>
          <cell r="J472" t="str">
            <v>兰卡布尺</v>
          </cell>
          <cell r="K472">
            <v>29.5</v>
          </cell>
          <cell r="L472" t="str">
            <v>夏宇</v>
          </cell>
          <cell r="M472">
            <v>37.5</v>
          </cell>
          <cell r="N472" t="str">
            <v>李荣鑫</v>
          </cell>
          <cell r="O472">
            <v>39</v>
          </cell>
          <cell r="P472" t="str">
            <v>彭桦</v>
          </cell>
          <cell r="Q472" t="str">
            <v>理科</v>
          </cell>
        </row>
        <row r="473">
          <cell r="A473" t="str">
            <v>51342220011201153X</v>
          </cell>
          <cell r="B473">
            <v>9</v>
          </cell>
          <cell r="C473" t="str">
            <v>毛健峰</v>
          </cell>
          <cell r="D473">
            <v>331</v>
          </cell>
          <cell r="E473">
            <v>79.5</v>
          </cell>
          <cell r="F473" t="str">
            <v>肖锐</v>
          </cell>
          <cell r="G473">
            <v>80</v>
          </cell>
          <cell r="H473" t="str">
            <v>赵云川</v>
          </cell>
          <cell r="I473">
            <v>24</v>
          </cell>
          <cell r="J473" t="str">
            <v>彭丹</v>
          </cell>
          <cell r="K473">
            <v>53</v>
          </cell>
          <cell r="L473" t="str">
            <v>沈志霞</v>
          </cell>
          <cell r="M473">
            <v>48.5</v>
          </cell>
          <cell r="N473" t="str">
            <v>李荣鑫</v>
          </cell>
          <cell r="O473">
            <v>46</v>
          </cell>
          <cell r="P473" t="str">
            <v>张弘</v>
          </cell>
          <cell r="Q473" t="str">
            <v>理科</v>
          </cell>
        </row>
        <row r="474">
          <cell r="A474" t="str">
            <v>513422200306010930</v>
          </cell>
          <cell r="B474">
            <v>7</v>
          </cell>
          <cell r="C474" t="str">
            <v>苏鑫</v>
          </cell>
          <cell r="D474">
            <v>330</v>
          </cell>
          <cell r="E474">
            <v>100</v>
          </cell>
          <cell r="F474" t="str">
            <v>肖锐</v>
          </cell>
          <cell r="G474">
            <v>60</v>
          </cell>
          <cell r="H474" t="str">
            <v>邓国华</v>
          </cell>
          <cell r="I474">
            <v>62</v>
          </cell>
          <cell r="J474" t="str">
            <v>兰卡布尺</v>
          </cell>
          <cell r="K474">
            <v>14</v>
          </cell>
          <cell r="L474" t="str">
            <v>夏宇</v>
          </cell>
          <cell r="M474">
            <v>55.5</v>
          </cell>
          <cell r="N474" t="str">
            <v>李荣鑫</v>
          </cell>
          <cell r="O474">
            <v>38.5</v>
          </cell>
          <cell r="P474" t="str">
            <v>彭桦</v>
          </cell>
          <cell r="Q474" t="str">
            <v>理科</v>
          </cell>
        </row>
        <row r="475">
          <cell r="A475" t="str">
            <v>513422200405165022</v>
          </cell>
          <cell r="B475">
            <v>8</v>
          </cell>
          <cell r="C475" t="str">
            <v>泽仁祝玛</v>
          </cell>
          <cell r="D475">
            <v>329.5</v>
          </cell>
          <cell r="E475">
            <v>89.5</v>
          </cell>
          <cell r="F475" t="str">
            <v>岳子琦</v>
          </cell>
          <cell r="G475">
            <v>56</v>
          </cell>
          <cell r="H475" t="str">
            <v>邓国华</v>
          </cell>
          <cell r="I475">
            <v>62</v>
          </cell>
          <cell r="J475" t="str">
            <v>曾佳瑶</v>
          </cell>
          <cell r="K475">
            <v>45.5</v>
          </cell>
          <cell r="L475" t="str">
            <v>王友春</v>
          </cell>
          <cell r="M475">
            <v>36</v>
          </cell>
          <cell r="N475" t="str">
            <v>万饶</v>
          </cell>
          <cell r="O475">
            <v>40.5</v>
          </cell>
          <cell r="P475" t="str">
            <v>彭桦</v>
          </cell>
          <cell r="Q475" t="str">
            <v>理科</v>
          </cell>
        </row>
        <row r="476">
          <cell r="A476" t="str">
            <v>513422200301091524</v>
          </cell>
          <cell r="B476">
            <v>7</v>
          </cell>
          <cell r="C476" t="str">
            <v>蔡文</v>
          </cell>
          <cell r="D476">
            <v>329</v>
          </cell>
          <cell r="E476">
            <v>105.5</v>
          </cell>
          <cell r="F476" t="str">
            <v>肖锐</v>
          </cell>
          <cell r="G476">
            <v>58</v>
          </cell>
          <cell r="H476" t="str">
            <v>邓国华</v>
          </cell>
          <cell r="I476">
            <v>67.5</v>
          </cell>
          <cell r="J476" t="str">
            <v>兰卡布尺</v>
          </cell>
          <cell r="K476">
            <v>28</v>
          </cell>
          <cell r="L476" t="str">
            <v>夏宇</v>
          </cell>
          <cell r="M476">
            <v>14</v>
          </cell>
          <cell r="N476" t="str">
            <v>李荣鑫</v>
          </cell>
          <cell r="O476">
            <v>56</v>
          </cell>
          <cell r="P476" t="str">
            <v>彭桦</v>
          </cell>
          <cell r="Q476" t="str">
            <v>理科</v>
          </cell>
        </row>
        <row r="477">
          <cell r="A477" t="str">
            <v>51342220021010131X</v>
          </cell>
          <cell r="B477">
            <v>7</v>
          </cell>
          <cell r="C477" t="str">
            <v>何打针</v>
          </cell>
          <cell r="D477">
            <v>328.5</v>
          </cell>
          <cell r="E477">
            <v>89.5</v>
          </cell>
          <cell r="F477" t="str">
            <v>肖锐</v>
          </cell>
          <cell r="G477">
            <v>65</v>
          </cell>
          <cell r="H477" t="str">
            <v>邓国华</v>
          </cell>
          <cell r="I477">
            <v>46</v>
          </cell>
          <cell r="J477" t="str">
            <v>兰卡布尺</v>
          </cell>
          <cell r="K477">
            <v>39.5</v>
          </cell>
          <cell r="L477" t="str">
            <v>夏宇</v>
          </cell>
          <cell r="M477">
            <v>50</v>
          </cell>
          <cell r="N477" t="str">
            <v>李荣鑫</v>
          </cell>
          <cell r="O477">
            <v>38.5</v>
          </cell>
          <cell r="P477" t="str">
            <v>彭桦</v>
          </cell>
          <cell r="Q477" t="str">
            <v>理科</v>
          </cell>
        </row>
        <row r="478">
          <cell r="A478" t="str">
            <v>513422200411155023</v>
          </cell>
          <cell r="B478">
            <v>7</v>
          </cell>
          <cell r="C478" t="str">
            <v>余吓敏</v>
          </cell>
          <cell r="D478">
            <v>328</v>
          </cell>
          <cell r="E478">
            <v>84</v>
          </cell>
          <cell r="F478" t="str">
            <v>肖锐</v>
          </cell>
          <cell r="G478">
            <v>77.5</v>
          </cell>
          <cell r="H478" t="str">
            <v>邓国华</v>
          </cell>
          <cell r="I478">
            <v>67.5</v>
          </cell>
          <cell r="J478" t="str">
            <v>兰卡布尺</v>
          </cell>
          <cell r="K478">
            <v>21.5</v>
          </cell>
          <cell r="L478" t="str">
            <v>夏宇</v>
          </cell>
          <cell r="M478">
            <v>52</v>
          </cell>
          <cell r="N478" t="str">
            <v>李荣鑫</v>
          </cell>
          <cell r="O478">
            <v>25.5</v>
          </cell>
          <cell r="P478" t="str">
            <v>彭桦</v>
          </cell>
          <cell r="Q478" t="str">
            <v>理科</v>
          </cell>
        </row>
        <row r="479">
          <cell r="A479" t="str">
            <v>51342220000904072X</v>
          </cell>
          <cell r="B479">
            <v>8</v>
          </cell>
          <cell r="C479" t="str">
            <v>陈沙姆</v>
          </cell>
          <cell r="D479">
            <v>327.5</v>
          </cell>
          <cell r="E479">
            <v>95</v>
          </cell>
          <cell r="F479" t="str">
            <v>岳子琦</v>
          </cell>
          <cell r="G479">
            <v>46</v>
          </cell>
          <cell r="H479" t="str">
            <v>邓国华</v>
          </cell>
          <cell r="I479">
            <v>55.5</v>
          </cell>
          <cell r="J479" t="str">
            <v>曾佳瑶</v>
          </cell>
          <cell r="K479">
            <v>27.5</v>
          </cell>
          <cell r="L479" t="str">
            <v>王友春</v>
          </cell>
          <cell r="M479">
            <v>44.5</v>
          </cell>
          <cell r="N479" t="str">
            <v>万饶</v>
          </cell>
          <cell r="O479">
            <v>59</v>
          </cell>
          <cell r="P479" t="str">
            <v>彭桦</v>
          </cell>
          <cell r="Q479" t="str">
            <v>理科</v>
          </cell>
        </row>
        <row r="480">
          <cell r="A480" t="str">
            <v>513422200302100031</v>
          </cell>
          <cell r="B480">
            <v>9</v>
          </cell>
          <cell r="C480" t="str">
            <v>伍文宁</v>
          </cell>
          <cell r="D480">
            <v>326.5</v>
          </cell>
          <cell r="E480">
            <v>99</v>
          </cell>
          <cell r="F480" t="str">
            <v>肖锐</v>
          </cell>
          <cell r="G480">
            <v>82.5</v>
          </cell>
          <cell r="H480" t="str">
            <v>赵云川</v>
          </cell>
          <cell r="I480">
            <v>53</v>
          </cell>
          <cell r="J480" t="str">
            <v>彭丹</v>
          </cell>
          <cell r="K480">
            <v>27.5</v>
          </cell>
          <cell r="L480" t="str">
            <v>沈志霞</v>
          </cell>
          <cell r="M480">
            <v>31</v>
          </cell>
          <cell r="N480" t="str">
            <v>李荣鑫</v>
          </cell>
          <cell r="O480">
            <v>33.5</v>
          </cell>
          <cell r="P480" t="str">
            <v>张弘</v>
          </cell>
          <cell r="Q480" t="str">
            <v>理科</v>
          </cell>
        </row>
        <row r="481">
          <cell r="A481" t="str">
            <v>513422200407290046</v>
          </cell>
          <cell r="B481">
            <v>9</v>
          </cell>
          <cell r="C481" t="str">
            <v>张虹</v>
          </cell>
          <cell r="D481">
            <v>325.5</v>
          </cell>
          <cell r="E481">
            <v>74.5</v>
          </cell>
          <cell r="F481" t="str">
            <v>肖锐</v>
          </cell>
          <cell r="G481">
            <v>56.5</v>
          </cell>
          <cell r="H481" t="str">
            <v>赵云川</v>
          </cell>
          <cell r="I481">
            <v>95.5</v>
          </cell>
          <cell r="J481" t="str">
            <v>彭丹</v>
          </cell>
          <cell r="K481">
            <v>24.5</v>
          </cell>
          <cell r="L481" t="str">
            <v>沈志霞</v>
          </cell>
          <cell r="M481">
            <v>40</v>
          </cell>
          <cell r="N481" t="str">
            <v>李荣鑫</v>
          </cell>
          <cell r="O481">
            <v>34.5</v>
          </cell>
          <cell r="P481" t="str">
            <v>张弘</v>
          </cell>
          <cell r="Q481" t="str">
            <v>理科</v>
          </cell>
        </row>
        <row r="482">
          <cell r="A482" t="str">
            <v>51342220030902211X</v>
          </cell>
          <cell r="B482">
            <v>7</v>
          </cell>
          <cell r="C482" t="str">
            <v>杨国灵</v>
          </cell>
          <cell r="D482">
            <v>325</v>
          </cell>
          <cell r="E482">
            <v>92</v>
          </cell>
          <cell r="F482" t="str">
            <v>肖锐</v>
          </cell>
          <cell r="G482">
            <v>99.5</v>
          </cell>
          <cell r="H482" t="str">
            <v>邓国华</v>
          </cell>
          <cell r="I482">
            <v>20</v>
          </cell>
          <cell r="J482" t="str">
            <v>兰卡布尺</v>
          </cell>
          <cell r="K482">
            <v>38</v>
          </cell>
          <cell r="L482" t="str">
            <v>夏宇</v>
          </cell>
          <cell r="M482">
            <v>30</v>
          </cell>
          <cell r="N482" t="str">
            <v>李荣鑫</v>
          </cell>
          <cell r="O482">
            <v>45.5</v>
          </cell>
          <cell r="P482" t="str">
            <v>彭桦</v>
          </cell>
          <cell r="Q482" t="str">
            <v>理科</v>
          </cell>
        </row>
        <row r="483">
          <cell r="A483" t="str">
            <v>513422200111036823</v>
          </cell>
          <cell r="B483">
            <v>9</v>
          </cell>
          <cell r="C483" t="str">
            <v>降初祝玛</v>
          </cell>
          <cell r="D483">
            <v>324.5</v>
          </cell>
          <cell r="E483">
            <v>93</v>
          </cell>
          <cell r="F483" t="str">
            <v>肖锐</v>
          </cell>
          <cell r="G483">
            <v>62</v>
          </cell>
          <cell r="H483" t="str">
            <v>赵云川</v>
          </cell>
          <cell r="I483">
            <v>77.5</v>
          </cell>
          <cell r="J483" t="str">
            <v>彭丹</v>
          </cell>
          <cell r="K483">
            <v>36</v>
          </cell>
          <cell r="L483" t="str">
            <v>沈志霞</v>
          </cell>
          <cell r="M483">
            <v>24</v>
          </cell>
          <cell r="N483" t="str">
            <v>李荣鑫</v>
          </cell>
          <cell r="O483">
            <v>32</v>
          </cell>
          <cell r="P483" t="str">
            <v>张弘</v>
          </cell>
          <cell r="Q483" t="str">
            <v>理科</v>
          </cell>
        </row>
        <row r="484">
          <cell r="A484" t="str">
            <v>513422200111216613</v>
          </cell>
          <cell r="B484">
            <v>9</v>
          </cell>
          <cell r="C484" t="str">
            <v>苏国庆</v>
          </cell>
          <cell r="D484">
            <v>324</v>
          </cell>
          <cell r="E484">
            <v>92</v>
          </cell>
          <cell r="F484" t="str">
            <v>肖锐</v>
          </cell>
          <cell r="G484">
            <v>83.5</v>
          </cell>
          <cell r="H484" t="str">
            <v>赵云川</v>
          </cell>
          <cell r="I484">
            <v>66.5</v>
          </cell>
          <cell r="J484" t="str">
            <v>彭丹</v>
          </cell>
          <cell r="K484">
            <v>30</v>
          </cell>
          <cell r="L484" t="str">
            <v>沈志霞</v>
          </cell>
          <cell r="M484">
            <v>25.5</v>
          </cell>
          <cell r="N484" t="str">
            <v>李荣鑫</v>
          </cell>
          <cell r="O484">
            <v>26.5</v>
          </cell>
          <cell r="P484" t="str">
            <v>张弘</v>
          </cell>
          <cell r="Q484" t="str">
            <v>理科</v>
          </cell>
        </row>
        <row r="485">
          <cell r="A485" t="str">
            <v>513422200408312921</v>
          </cell>
          <cell r="B485">
            <v>8</v>
          </cell>
          <cell r="C485" t="str">
            <v>严正芳</v>
          </cell>
          <cell r="D485">
            <v>322.5</v>
          </cell>
          <cell r="E485">
            <v>97</v>
          </cell>
          <cell r="F485" t="str">
            <v>岳子琦</v>
          </cell>
          <cell r="G485">
            <v>65</v>
          </cell>
          <cell r="H485" t="str">
            <v>邓国华</v>
          </cell>
          <cell r="I485">
            <v>54.5</v>
          </cell>
          <cell r="J485" t="str">
            <v>曾佳瑶</v>
          </cell>
          <cell r="K485">
            <v>35</v>
          </cell>
          <cell r="L485" t="str">
            <v>王友春</v>
          </cell>
          <cell r="M485">
            <v>19</v>
          </cell>
          <cell r="N485" t="str">
            <v>万饶</v>
          </cell>
          <cell r="O485">
            <v>52</v>
          </cell>
          <cell r="P485" t="str">
            <v>彭桦</v>
          </cell>
          <cell r="Q485" t="str">
            <v>理科</v>
          </cell>
        </row>
        <row r="486">
          <cell r="A486" t="str">
            <v>513422200301094426</v>
          </cell>
          <cell r="B486">
            <v>7</v>
          </cell>
          <cell r="C486" t="str">
            <v>次尔卓玛</v>
          </cell>
          <cell r="D486">
            <v>322.5</v>
          </cell>
          <cell r="E486">
            <v>98.5</v>
          </cell>
          <cell r="F486" t="str">
            <v>肖锐</v>
          </cell>
          <cell r="G486">
            <v>45</v>
          </cell>
          <cell r="H486" t="str">
            <v>邓国华</v>
          </cell>
          <cell r="I486">
            <v>92.5</v>
          </cell>
          <cell r="J486" t="str">
            <v>兰卡布尺</v>
          </cell>
          <cell r="K486">
            <v>17</v>
          </cell>
          <cell r="L486" t="str">
            <v>夏宇</v>
          </cell>
          <cell r="M486">
            <v>25.5</v>
          </cell>
          <cell r="N486" t="str">
            <v>李荣鑫</v>
          </cell>
          <cell r="O486">
            <v>44</v>
          </cell>
          <cell r="P486" t="str">
            <v>彭桦</v>
          </cell>
          <cell r="Q486" t="str">
            <v>理科</v>
          </cell>
        </row>
        <row r="487">
          <cell r="A487" t="str">
            <v>513422200201186411</v>
          </cell>
          <cell r="B487">
            <v>6</v>
          </cell>
          <cell r="C487" t="str">
            <v>鲁绒次尔</v>
          </cell>
          <cell r="D487">
            <v>322</v>
          </cell>
          <cell r="E487">
            <v>64.5</v>
          </cell>
          <cell r="F487" t="str">
            <v>易涛</v>
          </cell>
          <cell r="G487">
            <v>102.5</v>
          </cell>
          <cell r="H487" t="str">
            <v>央宗娜姆</v>
          </cell>
          <cell r="I487">
            <v>23</v>
          </cell>
          <cell r="J487" t="str">
            <v>兰卡布尺</v>
          </cell>
          <cell r="K487">
            <v>39</v>
          </cell>
          <cell r="L487" t="str">
            <v>夏宇</v>
          </cell>
          <cell r="M487">
            <v>49.5</v>
          </cell>
          <cell r="N487" t="str">
            <v>叶小军</v>
          </cell>
          <cell r="O487">
            <v>43.5</v>
          </cell>
          <cell r="P487" t="str">
            <v>张弘</v>
          </cell>
          <cell r="Q487" t="str">
            <v>理科</v>
          </cell>
        </row>
        <row r="488">
          <cell r="A488" t="str">
            <v>513422200009175819</v>
          </cell>
          <cell r="B488">
            <v>7</v>
          </cell>
          <cell r="C488" t="str">
            <v>苏朗拉布</v>
          </cell>
          <cell r="D488">
            <v>321</v>
          </cell>
          <cell r="E488">
            <v>81</v>
          </cell>
          <cell r="F488" t="str">
            <v>肖锐</v>
          </cell>
          <cell r="G488">
            <v>54.5</v>
          </cell>
          <cell r="H488" t="str">
            <v>邓国华</v>
          </cell>
          <cell r="I488">
            <v>61.5</v>
          </cell>
          <cell r="J488" t="str">
            <v>兰卡布尺</v>
          </cell>
          <cell r="K488">
            <v>40</v>
          </cell>
          <cell r="L488" t="str">
            <v>夏宇</v>
          </cell>
          <cell r="M488">
            <v>36</v>
          </cell>
          <cell r="N488" t="str">
            <v>李荣鑫</v>
          </cell>
          <cell r="O488">
            <v>48</v>
          </cell>
          <cell r="P488" t="str">
            <v>彭桦</v>
          </cell>
          <cell r="Q488" t="str">
            <v>理科</v>
          </cell>
        </row>
        <row r="489">
          <cell r="A489" t="str">
            <v>513426200304052227</v>
          </cell>
          <cell r="B489">
            <v>8</v>
          </cell>
          <cell r="C489" t="str">
            <v>王富春</v>
          </cell>
          <cell r="D489">
            <v>321</v>
          </cell>
          <cell r="E489">
            <v>86.5</v>
          </cell>
          <cell r="F489" t="str">
            <v>岳子琦</v>
          </cell>
          <cell r="G489">
            <v>56.5</v>
          </cell>
          <cell r="H489" t="str">
            <v>邓国华</v>
          </cell>
          <cell r="I489">
            <v>71</v>
          </cell>
          <cell r="J489" t="str">
            <v>曾佳瑶</v>
          </cell>
          <cell r="K489">
            <v>27.5</v>
          </cell>
          <cell r="L489" t="str">
            <v>王友春</v>
          </cell>
          <cell r="M489">
            <v>40.5</v>
          </cell>
          <cell r="N489" t="str">
            <v>万饶</v>
          </cell>
          <cell r="O489">
            <v>39</v>
          </cell>
          <cell r="P489" t="str">
            <v>彭桦</v>
          </cell>
          <cell r="Q489" t="str">
            <v>理科</v>
          </cell>
        </row>
        <row r="490">
          <cell r="A490" t="str">
            <v>513422200401105014</v>
          </cell>
          <cell r="B490">
            <v>8</v>
          </cell>
          <cell r="C490" t="str">
            <v>王小边</v>
          </cell>
          <cell r="D490">
            <v>320.5</v>
          </cell>
          <cell r="E490">
            <v>94</v>
          </cell>
          <cell r="F490" t="str">
            <v>岳子琦</v>
          </cell>
          <cell r="G490">
            <v>56.5</v>
          </cell>
          <cell r="H490" t="str">
            <v>邓国华</v>
          </cell>
          <cell r="I490">
            <v>54</v>
          </cell>
          <cell r="J490" t="str">
            <v>曾佳瑶</v>
          </cell>
          <cell r="K490">
            <v>35</v>
          </cell>
          <cell r="L490" t="str">
            <v>王友春</v>
          </cell>
          <cell r="M490">
            <v>25</v>
          </cell>
          <cell r="N490" t="str">
            <v>万饶</v>
          </cell>
          <cell r="O490">
            <v>56</v>
          </cell>
          <cell r="P490" t="str">
            <v>彭桦</v>
          </cell>
          <cell r="Q490" t="str">
            <v>理科</v>
          </cell>
        </row>
        <row r="491">
          <cell r="A491" t="str">
            <v>513422200306156411</v>
          </cell>
          <cell r="B491">
            <v>8</v>
          </cell>
          <cell r="C491" t="str">
            <v>银丁杜吉</v>
          </cell>
          <cell r="D491">
            <v>320</v>
          </cell>
          <cell r="E491">
            <v>86</v>
          </cell>
          <cell r="F491" t="str">
            <v>岳子琦</v>
          </cell>
          <cell r="G491">
            <v>68</v>
          </cell>
          <cell r="H491" t="str">
            <v>邓国华</v>
          </cell>
          <cell r="I491">
            <v>54</v>
          </cell>
          <cell r="J491" t="str">
            <v>曾佳瑶</v>
          </cell>
          <cell r="K491">
            <v>53.5</v>
          </cell>
          <cell r="L491" t="str">
            <v>王友春</v>
          </cell>
          <cell r="M491">
            <v>32.5</v>
          </cell>
          <cell r="N491" t="str">
            <v>万饶</v>
          </cell>
          <cell r="O491">
            <v>26</v>
          </cell>
          <cell r="P491" t="str">
            <v>彭桦</v>
          </cell>
          <cell r="Q491" t="str">
            <v>理科</v>
          </cell>
        </row>
        <row r="492">
          <cell r="A492" t="str">
            <v>513422200201031532</v>
          </cell>
          <cell r="B492">
            <v>7</v>
          </cell>
          <cell r="C492" t="str">
            <v>沈东海</v>
          </cell>
          <cell r="D492">
            <v>319.5</v>
          </cell>
          <cell r="E492">
            <v>82</v>
          </cell>
          <cell r="F492" t="str">
            <v>肖锐</v>
          </cell>
          <cell r="G492">
            <v>64</v>
          </cell>
          <cell r="H492" t="str">
            <v>邓国华</v>
          </cell>
          <cell r="I492">
            <v>63.5</v>
          </cell>
          <cell r="J492" t="str">
            <v>兰卡布尺</v>
          </cell>
          <cell r="K492">
            <v>41</v>
          </cell>
          <cell r="L492" t="str">
            <v>夏宇</v>
          </cell>
          <cell r="M492">
            <v>18</v>
          </cell>
          <cell r="N492" t="str">
            <v>李荣鑫</v>
          </cell>
          <cell r="O492">
            <v>51</v>
          </cell>
          <cell r="P492" t="str">
            <v>彭桦</v>
          </cell>
          <cell r="Q492" t="str">
            <v>理科</v>
          </cell>
        </row>
        <row r="493">
          <cell r="A493" t="str">
            <v>513422200011191922</v>
          </cell>
          <cell r="B493">
            <v>9</v>
          </cell>
          <cell r="C493" t="str">
            <v>李雪婷</v>
          </cell>
          <cell r="D493">
            <v>319.5</v>
          </cell>
          <cell r="E493">
            <v>82.5</v>
          </cell>
          <cell r="F493" t="str">
            <v>肖锐</v>
          </cell>
          <cell r="G493">
            <v>57</v>
          </cell>
          <cell r="H493" t="str">
            <v>赵云川</v>
          </cell>
          <cell r="I493">
            <v>72</v>
          </cell>
          <cell r="J493" t="str">
            <v>彭丹</v>
          </cell>
          <cell r="K493">
            <v>37.5</v>
          </cell>
          <cell r="L493" t="str">
            <v>沈志霞</v>
          </cell>
          <cell r="M493">
            <v>27.5</v>
          </cell>
          <cell r="N493" t="str">
            <v>李荣鑫</v>
          </cell>
          <cell r="O493">
            <v>43</v>
          </cell>
          <cell r="P493" t="str">
            <v>张弘</v>
          </cell>
          <cell r="Q493" t="str">
            <v>理科</v>
          </cell>
        </row>
        <row r="494">
          <cell r="A494" t="str">
            <v>51342220030316212X</v>
          </cell>
          <cell r="B494">
            <v>6</v>
          </cell>
          <cell r="C494" t="str">
            <v>吕伍呷</v>
          </cell>
          <cell r="D494">
            <v>318.5</v>
          </cell>
          <cell r="E494">
            <v>87.5</v>
          </cell>
          <cell r="F494" t="str">
            <v>易涛</v>
          </cell>
          <cell r="G494">
            <v>60</v>
          </cell>
          <cell r="H494" t="str">
            <v>央宗娜姆</v>
          </cell>
          <cell r="I494">
            <v>101</v>
          </cell>
          <cell r="J494" t="str">
            <v>兰卡布尺</v>
          </cell>
          <cell r="K494">
            <v>18</v>
          </cell>
          <cell r="L494" t="str">
            <v>夏宇</v>
          </cell>
          <cell r="M494">
            <v>23.5</v>
          </cell>
          <cell r="N494" t="str">
            <v>叶小军</v>
          </cell>
          <cell r="O494">
            <v>28.5</v>
          </cell>
          <cell r="P494" t="str">
            <v>张弘</v>
          </cell>
          <cell r="Q494" t="str">
            <v>理科</v>
          </cell>
        </row>
        <row r="495">
          <cell r="A495" t="str">
            <v>513422200205300015</v>
          </cell>
          <cell r="B495">
            <v>6</v>
          </cell>
          <cell r="C495" t="str">
            <v>张华林</v>
          </cell>
          <cell r="D495">
            <v>318</v>
          </cell>
          <cell r="E495">
            <v>100</v>
          </cell>
          <cell r="F495" t="str">
            <v>易涛</v>
          </cell>
          <cell r="G495">
            <v>64</v>
          </cell>
          <cell r="H495" t="str">
            <v>央宗娜姆</v>
          </cell>
          <cell r="I495">
            <v>28.5</v>
          </cell>
          <cell r="J495" t="str">
            <v>兰卡布尺</v>
          </cell>
          <cell r="K495">
            <v>26</v>
          </cell>
          <cell r="L495" t="str">
            <v>夏宇</v>
          </cell>
          <cell r="M495">
            <v>50.5</v>
          </cell>
          <cell r="N495" t="str">
            <v>叶小军</v>
          </cell>
          <cell r="O495">
            <v>49</v>
          </cell>
          <cell r="P495" t="str">
            <v>张弘</v>
          </cell>
          <cell r="Q495" t="str">
            <v>理科</v>
          </cell>
        </row>
        <row r="496">
          <cell r="A496" t="str">
            <v>513422200307085029</v>
          </cell>
          <cell r="B496">
            <v>8</v>
          </cell>
          <cell r="C496" t="str">
            <v>吴小琴</v>
          </cell>
          <cell r="D496">
            <v>317.5</v>
          </cell>
          <cell r="E496">
            <v>81.5</v>
          </cell>
          <cell r="F496" t="str">
            <v>岳子琦</v>
          </cell>
          <cell r="G496">
            <v>31.5</v>
          </cell>
          <cell r="H496" t="str">
            <v>邓国华</v>
          </cell>
          <cell r="I496">
            <v>55.5</v>
          </cell>
          <cell r="J496" t="str">
            <v>曾佳瑶</v>
          </cell>
          <cell r="K496">
            <v>48</v>
          </cell>
          <cell r="L496" t="str">
            <v>王友春</v>
          </cell>
          <cell r="M496">
            <v>44.5</v>
          </cell>
          <cell r="N496" t="str">
            <v>万饶</v>
          </cell>
          <cell r="O496">
            <v>56.5</v>
          </cell>
          <cell r="P496" t="str">
            <v>彭桦</v>
          </cell>
          <cell r="Q496" t="str">
            <v>理科</v>
          </cell>
        </row>
        <row r="497">
          <cell r="A497" t="str">
            <v>513422200303264812</v>
          </cell>
          <cell r="B497">
            <v>7</v>
          </cell>
          <cell r="C497" t="str">
            <v>次尔苏朗</v>
          </cell>
          <cell r="D497">
            <v>317</v>
          </cell>
          <cell r="E497">
            <v>102.5</v>
          </cell>
          <cell r="F497" t="str">
            <v>肖锐</v>
          </cell>
          <cell r="G497">
            <v>56.5</v>
          </cell>
          <cell r="H497" t="str">
            <v>邓国华</v>
          </cell>
          <cell r="I497">
            <v>43</v>
          </cell>
          <cell r="J497" t="str">
            <v>兰卡布尺</v>
          </cell>
          <cell r="K497">
            <v>9.5</v>
          </cell>
          <cell r="L497" t="str">
            <v>夏宇</v>
          </cell>
          <cell r="M497">
            <v>49</v>
          </cell>
          <cell r="N497" t="str">
            <v>李荣鑫</v>
          </cell>
          <cell r="O497">
            <v>56.5</v>
          </cell>
          <cell r="P497" t="str">
            <v>彭桦</v>
          </cell>
          <cell r="Q497" t="str">
            <v>理科</v>
          </cell>
        </row>
        <row r="498">
          <cell r="A498" t="str">
            <v>513422200301154812</v>
          </cell>
          <cell r="B498">
            <v>8</v>
          </cell>
          <cell r="C498" t="str">
            <v>扎西次尔</v>
          </cell>
          <cell r="D498">
            <v>315.5</v>
          </cell>
          <cell r="E498">
            <v>80</v>
          </cell>
          <cell r="F498" t="str">
            <v>岳子琦</v>
          </cell>
          <cell r="G498">
            <v>80</v>
          </cell>
          <cell r="H498" t="str">
            <v>邓国华</v>
          </cell>
          <cell r="I498">
            <v>40.5</v>
          </cell>
          <cell r="J498" t="str">
            <v>曾佳瑶</v>
          </cell>
          <cell r="K498">
            <v>37</v>
          </cell>
          <cell r="L498" t="str">
            <v>王友春</v>
          </cell>
          <cell r="M498">
            <v>32</v>
          </cell>
          <cell r="N498" t="str">
            <v>万饶</v>
          </cell>
          <cell r="O498">
            <v>46</v>
          </cell>
          <cell r="P498" t="str">
            <v>彭桦</v>
          </cell>
          <cell r="Q498" t="str">
            <v>理科</v>
          </cell>
        </row>
        <row r="499">
          <cell r="A499" t="str">
            <v>513422200310062717</v>
          </cell>
          <cell r="B499">
            <v>7</v>
          </cell>
          <cell r="C499" t="str">
            <v>王小富</v>
          </cell>
          <cell r="D499">
            <v>315.5</v>
          </cell>
          <cell r="E499">
            <v>93.5</v>
          </cell>
          <cell r="F499" t="str">
            <v>肖锐</v>
          </cell>
          <cell r="G499">
            <v>57</v>
          </cell>
          <cell r="H499" t="str">
            <v>邓国华</v>
          </cell>
          <cell r="I499">
            <v>65.5</v>
          </cell>
          <cell r="J499" t="str">
            <v>兰卡布尺</v>
          </cell>
          <cell r="K499">
            <v>32.5</v>
          </cell>
          <cell r="L499" t="str">
            <v>夏宇</v>
          </cell>
          <cell r="M499">
            <v>30</v>
          </cell>
          <cell r="N499" t="str">
            <v>李荣鑫</v>
          </cell>
          <cell r="O499">
            <v>37</v>
          </cell>
          <cell r="P499" t="str">
            <v>彭桦</v>
          </cell>
          <cell r="Q499" t="str">
            <v>理科</v>
          </cell>
        </row>
        <row r="500">
          <cell r="A500" t="str">
            <v>513422200204200012</v>
          </cell>
          <cell r="B500">
            <v>6</v>
          </cell>
          <cell r="C500" t="str">
            <v>苏华</v>
          </cell>
          <cell r="D500">
            <v>315</v>
          </cell>
          <cell r="E500">
            <v>96.5</v>
          </cell>
          <cell r="F500" t="str">
            <v>易涛</v>
          </cell>
          <cell r="G500">
            <v>68</v>
          </cell>
          <cell r="H500" t="str">
            <v>央宗娜姆</v>
          </cell>
          <cell r="I500">
            <v>59</v>
          </cell>
          <cell r="J500" t="str">
            <v>兰卡布尺</v>
          </cell>
          <cell r="K500">
            <v>31.5</v>
          </cell>
          <cell r="L500" t="str">
            <v>夏宇</v>
          </cell>
          <cell r="M500">
            <v>27</v>
          </cell>
          <cell r="N500" t="str">
            <v>叶小军</v>
          </cell>
          <cell r="O500">
            <v>33</v>
          </cell>
          <cell r="P500" t="str">
            <v>张弘</v>
          </cell>
          <cell r="Q500" t="str">
            <v>理科</v>
          </cell>
        </row>
        <row r="501">
          <cell r="A501" t="str">
            <v>513422200309263626</v>
          </cell>
          <cell r="B501">
            <v>8</v>
          </cell>
          <cell r="C501" t="str">
            <v>次仁拉初</v>
          </cell>
          <cell r="D501">
            <v>314</v>
          </cell>
          <cell r="E501">
            <v>101</v>
          </cell>
          <cell r="F501" t="str">
            <v>岳子琦</v>
          </cell>
          <cell r="G501">
            <v>45</v>
          </cell>
          <cell r="H501" t="str">
            <v>邓国华</v>
          </cell>
          <cell r="I501">
            <v>74.5</v>
          </cell>
          <cell r="J501" t="str">
            <v>曾佳瑶</v>
          </cell>
          <cell r="K501">
            <v>23</v>
          </cell>
          <cell r="L501" t="str">
            <v>王友春</v>
          </cell>
          <cell r="M501">
            <v>34</v>
          </cell>
          <cell r="N501" t="str">
            <v>万饶</v>
          </cell>
          <cell r="O501">
            <v>36.5</v>
          </cell>
          <cell r="P501" t="str">
            <v>彭桦</v>
          </cell>
          <cell r="Q501" t="str">
            <v>理科</v>
          </cell>
        </row>
        <row r="502">
          <cell r="A502" t="str">
            <v>513422200301120014</v>
          </cell>
          <cell r="B502">
            <v>8</v>
          </cell>
          <cell r="C502" t="str">
            <v>吕健</v>
          </cell>
          <cell r="D502">
            <v>313</v>
          </cell>
          <cell r="E502">
            <v>87.5</v>
          </cell>
          <cell r="F502" t="str">
            <v>岳子琦</v>
          </cell>
          <cell r="G502">
            <v>48</v>
          </cell>
          <cell r="H502" t="str">
            <v>邓国华</v>
          </cell>
          <cell r="I502">
            <v>93</v>
          </cell>
          <cell r="J502" t="str">
            <v>曾佳瑶</v>
          </cell>
          <cell r="K502">
            <v>29</v>
          </cell>
          <cell r="L502" t="str">
            <v>王友春</v>
          </cell>
          <cell r="M502">
            <v>29</v>
          </cell>
          <cell r="N502" t="str">
            <v>万饶</v>
          </cell>
          <cell r="O502">
            <v>26.5</v>
          </cell>
          <cell r="P502" t="str">
            <v>彭桦</v>
          </cell>
          <cell r="Q502" t="str">
            <v>理科</v>
          </cell>
        </row>
        <row r="503">
          <cell r="A503" t="str">
            <v>513422200304160310</v>
          </cell>
          <cell r="B503">
            <v>6</v>
          </cell>
          <cell r="C503" t="str">
            <v>仁青达瓦</v>
          </cell>
          <cell r="D503">
            <v>312</v>
          </cell>
          <cell r="E503">
            <v>90</v>
          </cell>
          <cell r="F503" t="str">
            <v>易涛</v>
          </cell>
          <cell r="G503">
            <v>68.5</v>
          </cell>
          <cell r="H503" t="str">
            <v>央宗娜姆</v>
          </cell>
          <cell r="I503">
            <v>47</v>
          </cell>
          <cell r="J503" t="str">
            <v>兰卡布尺</v>
          </cell>
          <cell r="K503">
            <v>38</v>
          </cell>
          <cell r="L503" t="str">
            <v>夏宇</v>
          </cell>
          <cell r="M503">
            <v>30</v>
          </cell>
          <cell r="N503" t="str">
            <v>叶小军</v>
          </cell>
          <cell r="O503">
            <v>38.5</v>
          </cell>
          <cell r="P503" t="str">
            <v>张弘</v>
          </cell>
          <cell r="Q503" t="str">
            <v>理科</v>
          </cell>
        </row>
        <row r="504">
          <cell r="A504" t="str">
            <v>513422200410151741</v>
          </cell>
          <cell r="B504">
            <v>6</v>
          </cell>
          <cell r="C504" t="str">
            <v>马勇劲</v>
          </cell>
          <cell r="D504">
            <v>312</v>
          </cell>
          <cell r="E504">
            <v>102</v>
          </cell>
          <cell r="F504" t="str">
            <v>易涛</v>
          </cell>
          <cell r="G504">
            <v>43</v>
          </cell>
          <cell r="H504" t="str">
            <v>央宗娜姆</v>
          </cell>
          <cell r="I504">
            <v>71.5</v>
          </cell>
          <cell r="J504" t="str">
            <v>兰卡布尺</v>
          </cell>
          <cell r="K504">
            <v>27</v>
          </cell>
          <cell r="L504" t="str">
            <v>夏宇</v>
          </cell>
          <cell r="M504">
            <v>32.5</v>
          </cell>
          <cell r="N504" t="str">
            <v>叶小军</v>
          </cell>
          <cell r="O504">
            <v>36</v>
          </cell>
          <cell r="P504" t="str">
            <v>张弘</v>
          </cell>
          <cell r="Q504" t="str">
            <v>理科</v>
          </cell>
        </row>
        <row r="505">
          <cell r="A505" t="str">
            <v>513422200507150016</v>
          </cell>
          <cell r="B505">
            <v>8</v>
          </cell>
          <cell r="C505" t="str">
            <v>毛志辉</v>
          </cell>
          <cell r="D505">
            <v>310.5</v>
          </cell>
          <cell r="E505">
            <v>84.5</v>
          </cell>
          <cell r="F505" t="str">
            <v>岳子琦</v>
          </cell>
          <cell r="G505">
            <v>36</v>
          </cell>
          <cell r="H505" t="str">
            <v>邓国华</v>
          </cell>
          <cell r="I505">
            <v>73.5</v>
          </cell>
          <cell r="J505" t="str">
            <v>曾佳瑶</v>
          </cell>
          <cell r="K505">
            <v>54.5</v>
          </cell>
          <cell r="L505" t="str">
            <v>王友春</v>
          </cell>
          <cell r="M505">
            <v>21</v>
          </cell>
          <cell r="N505" t="str">
            <v>万饶</v>
          </cell>
          <cell r="O505">
            <v>41</v>
          </cell>
          <cell r="P505" t="str">
            <v>彭桦</v>
          </cell>
          <cell r="Q505" t="str">
            <v>理科</v>
          </cell>
        </row>
        <row r="506">
          <cell r="A506" t="str">
            <v>513422200010204218</v>
          </cell>
          <cell r="B506">
            <v>6</v>
          </cell>
          <cell r="C506" t="str">
            <v>扎拉杜基</v>
          </cell>
          <cell r="D506">
            <v>310.5</v>
          </cell>
          <cell r="E506">
            <v>90.5</v>
          </cell>
          <cell r="F506" t="str">
            <v>易涛</v>
          </cell>
          <cell r="G506">
            <v>77</v>
          </cell>
          <cell r="H506" t="str">
            <v>央宗娜姆</v>
          </cell>
          <cell r="I506">
            <v>35.5</v>
          </cell>
          <cell r="J506" t="str">
            <v>兰卡布尺</v>
          </cell>
          <cell r="K506">
            <v>36.5</v>
          </cell>
          <cell r="L506" t="str">
            <v>夏宇</v>
          </cell>
          <cell r="M506">
            <v>37</v>
          </cell>
          <cell r="N506" t="str">
            <v>叶小军</v>
          </cell>
          <cell r="O506">
            <v>34</v>
          </cell>
          <cell r="P506" t="str">
            <v>张弘</v>
          </cell>
          <cell r="Q506" t="str">
            <v>理科</v>
          </cell>
        </row>
        <row r="507">
          <cell r="A507" t="str">
            <v>513422200012010919</v>
          </cell>
          <cell r="B507">
            <v>6</v>
          </cell>
          <cell r="C507" t="str">
            <v>毛金才</v>
          </cell>
          <cell r="D507">
            <v>310</v>
          </cell>
          <cell r="E507">
            <v>82.5</v>
          </cell>
          <cell r="F507" t="str">
            <v>易涛</v>
          </cell>
          <cell r="G507">
            <v>60</v>
          </cell>
          <cell r="H507" t="str">
            <v>央宗娜姆</v>
          </cell>
          <cell r="I507">
            <v>73.5</v>
          </cell>
          <cell r="J507" t="str">
            <v>兰卡布尺</v>
          </cell>
          <cell r="K507">
            <v>27</v>
          </cell>
          <cell r="L507" t="str">
            <v>夏宇</v>
          </cell>
          <cell r="M507">
            <v>27.5</v>
          </cell>
          <cell r="N507" t="str">
            <v>叶小军</v>
          </cell>
          <cell r="O507">
            <v>39.5</v>
          </cell>
          <cell r="P507" t="str">
            <v>张弘</v>
          </cell>
          <cell r="Q507" t="str">
            <v>理科</v>
          </cell>
        </row>
        <row r="508">
          <cell r="A508" t="str">
            <v>513422200202282712</v>
          </cell>
          <cell r="B508">
            <v>8</v>
          </cell>
          <cell r="C508" t="str">
            <v>陶友林</v>
          </cell>
          <cell r="D508">
            <v>309.5</v>
          </cell>
          <cell r="E508">
            <v>81.5</v>
          </cell>
          <cell r="F508" t="str">
            <v>岳子琦</v>
          </cell>
          <cell r="G508">
            <v>71.5</v>
          </cell>
          <cell r="H508" t="str">
            <v>邓国华</v>
          </cell>
          <cell r="I508">
            <v>51.5</v>
          </cell>
          <cell r="J508" t="str">
            <v>曾佳瑶</v>
          </cell>
          <cell r="K508">
            <v>30.5</v>
          </cell>
          <cell r="L508" t="str">
            <v>王友春</v>
          </cell>
          <cell r="M508">
            <v>22</v>
          </cell>
          <cell r="N508" t="str">
            <v>万饶</v>
          </cell>
          <cell r="O508">
            <v>52.5</v>
          </cell>
          <cell r="P508" t="str">
            <v>彭桦</v>
          </cell>
          <cell r="Q508" t="str">
            <v>理科</v>
          </cell>
        </row>
        <row r="509">
          <cell r="A509" t="str">
            <v>513422200210011517</v>
          </cell>
          <cell r="B509">
            <v>9</v>
          </cell>
          <cell r="C509" t="str">
            <v>樊偏初</v>
          </cell>
          <cell r="D509">
            <v>309.5</v>
          </cell>
          <cell r="E509">
            <v>88.5</v>
          </cell>
          <cell r="F509" t="str">
            <v>肖锐</v>
          </cell>
          <cell r="G509">
            <v>67.5</v>
          </cell>
          <cell r="H509" t="str">
            <v>赵云川</v>
          </cell>
          <cell r="I509">
            <v>47.5</v>
          </cell>
          <cell r="J509" t="str">
            <v>彭丹</v>
          </cell>
          <cell r="K509">
            <v>34.5</v>
          </cell>
          <cell r="L509" t="str">
            <v>沈志霞</v>
          </cell>
          <cell r="M509">
            <v>22.5</v>
          </cell>
          <cell r="N509" t="str">
            <v>李荣鑫</v>
          </cell>
          <cell r="O509">
            <v>49</v>
          </cell>
          <cell r="P509" t="str">
            <v>张弘</v>
          </cell>
          <cell r="Q509" t="str">
            <v>理科</v>
          </cell>
        </row>
        <row r="510">
          <cell r="A510" t="str">
            <v>513422200101201717</v>
          </cell>
          <cell r="B510">
            <v>8</v>
          </cell>
          <cell r="C510" t="str">
            <v>方帮友</v>
          </cell>
          <cell r="D510">
            <v>309.5</v>
          </cell>
          <cell r="E510">
            <v>89.5</v>
          </cell>
          <cell r="F510" t="str">
            <v>岳子琦</v>
          </cell>
          <cell r="G510">
            <v>62.5</v>
          </cell>
          <cell r="H510" t="str">
            <v>邓国华</v>
          </cell>
          <cell r="I510">
            <v>62</v>
          </cell>
          <cell r="J510" t="str">
            <v>曾佳瑶</v>
          </cell>
          <cell r="K510">
            <v>39</v>
          </cell>
          <cell r="L510" t="str">
            <v>王友春</v>
          </cell>
          <cell r="M510">
            <v>13.5</v>
          </cell>
          <cell r="N510" t="str">
            <v>万饶</v>
          </cell>
          <cell r="O510">
            <v>43</v>
          </cell>
          <cell r="P510" t="str">
            <v>彭桦</v>
          </cell>
          <cell r="Q510" t="str">
            <v>理科</v>
          </cell>
        </row>
        <row r="511">
          <cell r="A511" t="str">
            <v>513422200208176216</v>
          </cell>
          <cell r="B511">
            <v>9</v>
          </cell>
          <cell r="C511" t="str">
            <v>李永华</v>
          </cell>
          <cell r="D511">
            <v>309.5</v>
          </cell>
          <cell r="E511">
            <v>100</v>
          </cell>
          <cell r="F511" t="str">
            <v>肖锐</v>
          </cell>
          <cell r="G511">
            <v>62</v>
          </cell>
          <cell r="H511" t="str">
            <v>赵云川</v>
          </cell>
          <cell r="I511">
            <v>65.5</v>
          </cell>
          <cell r="J511" t="str">
            <v>彭丹</v>
          </cell>
          <cell r="K511">
            <v>28.5</v>
          </cell>
          <cell r="L511" t="str">
            <v>沈志霞</v>
          </cell>
          <cell r="M511">
            <v>20</v>
          </cell>
          <cell r="N511" t="str">
            <v>李荣鑫</v>
          </cell>
          <cell r="O511">
            <v>33.5</v>
          </cell>
          <cell r="P511" t="str">
            <v>张弘</v>
          </cell>
          <cell r="Q511" t="str">
            <v>理科</v>
          </cell>
        </row>
        <row r="512">
          <cell r="A512" t="str">
            <v>513422200112080025</v>
          </cell>
          <cell r="B512">
            <v>6</v>
          </cell>
          <cell r="C512" t="str">
            <v>马顺英</v>
          </cell>
          <cell r="D512">
            <v>309</v>
          </cell>
          <cell r="E512">
            <v>97.5</v>
          </cell>
          <cell r="F512" t="str">
            <v>易涛</v>
          </cell>
          <cell r="G512">
            <v>56</v>
          </cell>
          <cell r="H512" t="str">
            <v>央宗娜姆</v>
          </cell>
          <cell r="I512">
            <v>66.5</v>
          </cell>
          <cell r="J512" t="str">
            <v>兰卡布尺</v>
          </cell>
          <cell r="K512">
            <v>18</v>
          </cell>
          <cell r="L512" t="str">
            <v>夏宇</v>
          </cell>
          <cell r="M512">
            <v>25</v>
          </cell>
          <cell r="N512" t="str">
            <v>叶小军</v>
          </cell>
          <cell r="O512">
            <v>46</v>
          </cell>
          <cell r="P512" t="str">
            <v>张弘</v>
          </cell>
          <cell r="Q512" t="str">
            <v>理科</v>
          </cell>
        </row>
        <row r="513">
          <cell r="A513" t="str">
            <v>513422200105282710</v>
          </cell>
          <cell r="B513">
            <v>7</v>
          </cell>
          <cell r="C513" t="str">
            <v>邱小青</v>
          </cell>
          <cell r="D513">
            <v>308.5</v>
          </cell>
          <cell r="E513">
            <v>89</v>
          </cell>
          <cell r="F513" t="str">
            <v>肖锐</v>
          </cell>
          <cell r="G513">
            <v>55.5</v>
          </cell>
          <cell r="H513" t="str">
            <v>邓国华</v>
          </cell>
          <cell r="I513">
            <v>72.5</v>
          </cell>
          <cell r="J513" t="str">
            <v>兰卡布尺</v>
          </cell>
          <cell r="K513">
            <v>23</v>
          </cell>
          <cell r="L513" t="str">
            <v>夏宇</v>
          </cell>
          <cell r="M513">
            <v>26</v>
          </cell>
          <cell r="N513" t="str">
            <v>李荣鑫</v>
          </cell>
          <cell r="O513">
            <v>42.5</v>
          </cell>
          <cell r="P513" t="str">
            <v>彭桦</v>
          </cell>
          <cell r="Q513" t="str">
            <v>理科</v>
          </cell>
        </row>
        <row r="514">
          <cell r="A514" t="str">
            <v>513422200305061111</v>
          </cell>
          <cell r="B514">
            <v>9</v>
          </cell>
          <cell r="C514" t="str">
            <v>马康</v>
          </cell>
          <cell r="D514">
            <v>307</v>
          </cell>
          <cell r="E514">
            <v>85.5</v>
          </cell>
          <cell r="F514" t="str">
            <v>肖锐</v>
          </cell>
          <cell r="G514">
            <v>61</v>
          </cell>
          <cell r="H514" t="str">
            <v>赵云川</v>
          </cell>
          <cell r="I514">
            <v>59</v>
          </cell>
          <cell r="J514" t="str">
            <v>彭丹</v>
          </cell>
          <cell r="K514">
            <v>41.5</v>
          </cell>
          <cell r="L514" t="str">
            <v>沈志霞</v>
          </cell>
          <cell r="M514">
            <v>24.5</v>
          </cell>
          <cell r="N514" t="str">
            <v>李荣鑫</v>
          </cell>
          <cell r="O514">
            <v>35.5</v>
          </cell>
          <cell r="P514" t="str">
            <v>张弘</v>
          </cell>
          <cell r="Q514" t="str">
            <v>理科</v>
          </cell>
        </row>
        <row r="515">
          <cell r="A515" t="str">
            <v>513422200304160011</v>
          </cell>
          <cell r="B515">
            <v>6</v>
          </cell>
          <cell r="C515" t="str">
            <v>伍岳兴</v>
          </cell>
          <cell r="D515">
            <v>307</v>
          </cell>
          <cell r="E515">
            <v>82</v>
          </cell>
          <cell r="F515" t="str">
            <v>易涛</v>
          </cell>
          <cell r="G515">
            <v>68</v>
          </cell>
          <cell r="H515" t="str">
            <v>央宗娜姆</v>
          </cell>
          <cell r="I515">
            <v>61</v>
          </cell>
          <cell r="J515" t="str">
            <v>兰卡布尺</v>
          </cell>
          <cell r="K515">
            <v>30.5</v>
          </cell>
          <cell r="L515" t="str">
            <v>夏宇</v>
          </cell>
          <cell r="M515">
            <v>33</v>
          </cell>
          <cell r="N515" t="str">
            <v>叶小军</v>
          </cell>
          <cell r="O515">
            <v>32.5</v>
          </cell>
          <cell r="P515" t="str">
            <v>张弘</v>
          </cell>
          <cell r="Q515" t="str">
            <v>理科</v>
          </cell>
        </row>
        <row r="516">
          <cell r="A516" t="str">
            <v>51342220021110271X</v>
          </cell>
          <cell r="B516">
            <v>6</v>
          </cell>
          <cell r="C516" t="str">
            <v>陈杰</v>
          </cell>
          <cell r="D516">
            <v>304.5</v>
          </cell>
          <cell r="E516">
            <v>86</v>
          </cell>
          <cell r="F516" t="str">
            <v>易涛</v>
          </cell>
          <cell r="G516">
            <v>75</v>
          </cell>
          <cell r="H516" t="str">
            <v>央宗娜姆</v>
          </cell>
          <cell r="I516">
            <v>46.5</v>
          </cell>
          <cell r="J516" t="str">
            <v>兰卡布尺</v>
          </cell>
          <cell r="K516">
            <v>26.5</v>
          </cell>
          <cell r="L516" t="str">
            <v>夏宇</v>
          </cell>
          <cell r="M516">
            <v>42</v>
          </cell>
          <cell r="N516" t="str">
            <v>叶小军</v>
          </cell>
          <cell r="O516">
            <v>28.5</v>
          </cell>
          <cell r="P516" t="str">
            <v>张弘</v>
          </cell>
          <cell r="Q516" t="str">
            <v>理科</v>
          </cell>
        </row>
        <row r="517">
          <cell r="A517" t="str">
            <v>513422200403142521</v>
          </cell>
          <cell r="B517">
            <v>8</v>
          </cell>
          <cell r="C517" t="str">
            <v>陈健</v>
          </cell>
          <cell r="D517">
            <v>304</v>
          </cell>
          <cell r="E517">
            <v>93</v>
          </cell>
          <cell r="F517" t="str">
            <v>岳子琦</v>
          </cell>
          <cell r="G517">
            <v>49.5</v>
          </cell>
          <cell r="H517" t="str">
            <v>邓国华</v>
          </cell>
          <cell r="I517">
            <v>75</v>
          </cell>
          <cell r="J517" t="str">
            <v>曾佳瑶</v>
          </cell>
          <cell r="K517">
            <v>33</v>
          </cell>
          <cell r="L517" t="str">
            <v>王友春</v>
          </cell>
          <cell r="M517">
            <v>16</v>
          </cell>
          <cell r="N517" t="str">
            <v>万饶</v>
          </cell>
          <cell r="O517">
            <v>37.5</v>
          </cell>
          <cell r="P517" t="str">
            <v>彭桦</v>
          </cell>
          <cell r="Q517" t="str">
            <v>理科</v>
          </cell>
        </row>
        <row r="518">
          <cell r="A518" t="str">
            <v>51342220001005001X</v>
          </cell>
          <cell r="B518">
            <v>6</v>
          </cell>
          <cell r="C518" t="str">
            <v>马小平</v>
          </cell>
          <cell r="D518">
            <v>304</v>
          </cell>
          <cell r="E518">
            <v>75</v>
          </cell>
          <cell r="F518" t="str">
            <v>易涛</v>
          </cell>
          <cell r="G518">
            <v>62</v>
          </cell>
          <cell r="H518" t="str">
            <v>央宗娜姆</v>
          </cell>
          <cell r="I518">
            <v>64</v>
          </cell>
          <cell r="J518" t="str">
            <v>兰卡布尺</v>
          </cell>
          <cell r="K518">
            <v>29</v>
          </cell>
          <cell r="L518" t="str">
            <v>夏宇</v>
          </cell>
          <cell r="M518">
            <v>39</v>
          </cell>
          <cell r="N518" t="str">
            <v>叶小军</v>
          </cell>
          <cell r="O518">
            <v>35</v>
          </cell>
          <cell r="P518" t="str">
            <v>张弘</v>
          </cell>
          <cell r="Q518" t="str">
            <v>理科</v>
          </cell>
        </row>
        <row r="519">
          <cell r="A519" t="str">
            <v>513422200103043820</v>
          </cell>
          <cell r="B519">
            <v>6</v>
          </cell>
          <cell r="C519" t="str">
            <v>拉初</v>
          </cell>
          <cell r="D519">
            <v>303.5</v>
          </cell>
          <cell r="E519">
            <v>97.5</v>
          </cell>
          <cell r="F519" t="str">
            <v>易涛</v>
          </cell>
          <cell r="G519">
            <v>65</v>
          </cell>
          <cell r="H519" t="str">
            <v>央宗娜姆</v>
          </cell>
          <cell r="I519">
            <v>48</v>
          </cell>
          <cell r="J519" t="str">
            <v>兰卡布尺</v>
          </cell>
          <cell r="K519">
            <v>41.5</v>
          </cell>
          <cell r="L519" t="str">
            <v>夏宇</v>
          </cell>
          <cell r="M519">
            <v>22</v>
          </cell>
          <cell r="N519" t="str">
            <v>叶小军</v>
          </cell>
          <cell r="O519">
            <v>29.5</v>
          </cell>
          <cell r="P519" t="str">
            <v>张弘</v>
          </cell>
          <cell r="Q519" t="str">
            <v>理科</v>
          </cell>
        </row>
        <row r="520">
          <cell r="A520" t="str">
            <v>513422200205044824</v>
          </cell>
          <cell r="B520">
            <v>6</v>
          </cell>
          <cell r="C520" t="str">
            <v>祝玛央宗</v>
          </cell>
          <cell r="D520">
            <v>303</v>
          </cell>
          <cell r="E520">
            <v>98.5</v>
          </cell>
          <cell r="F520" t="str">
            <v>易涛</v>
          </cell>
          <cell r="G520">
            <v>48</v>
          </cell>
          <cell r="H520" t="str">
            <v>央宗娜姆</v>
          </cell>
          <cell r="I520">
            <v>52</v>
          </cell>
          <cell r="J520" t="str">
            <v>兰卡布尺</v>
          </cell>
          <cell r="K520">
            <v>20</v>
          </cell>
          <cell r="L520" t="str">
            <v>夏宇</v>
          </cell>
          <cell r="M520">
            <v>29.5</v>
          </cell>
          <cell r="N520" t="str">
            <v>叶小军</v>
          </cell>
          <cell r="O520">
            <v>55</v>
          </cell>
          <cell r="P520" t="str">
            <v>张弘</v>
          </cell>
          <cell r="Q520" t="str">
            <v>理科</v>
          </cell>
        </row>
        <row r="521">
          <cell r="A521" t="str">
            <v>513422200304081321</v>
          </cell>
          <cell r="B521">
            <v>7</v>
          </cell>
          <cell r="C521" t="str">
            <v>马兴兰</v>
          </cell>
          <cell r="D521">
            <v>303</v>
          </cell>
          <cell r="E521">
            <v>84</v>
          </cell>
          <cell r="F521" t="str">
            <v>肖锐</v>
          </cell>
          <cell r="G521">
            <v>63</v>
          </cell>
          <cell r="H521" t="str">
            <v>邓国华</v>
          </cell>
          <cell r="I521">
            <v>46</v>
          </cell>
          <cell r="J521" t="str">
            <v>兰卡布尺</v>
          </cell>
          <cell r="K521">
            <v>24</v>
          </cell>
          <cell r="L521" t="str">
            <v>夏宇</v>
          </cell>
          <cell r="M521">
            <v>48.5</v>
          </cell>
          <cell r="N521" t="str">
            <v>李荣鑫</v>
          </cell>
          <cell r="O521">
            <v>37.5</v>
          </cell>
          <cell r="P521" t="str">
            <v>彭桦</v>
          </cell>
          <cell r="Q521" t="str">
            <v>理科</v>
          </cell>
        </row>
        <row r="522">
          <cell r="A522" t="str">
            <v>513422200203191521</v>
          </cell>
          <cell r="B522">
            <v>7</v>
          </cell>
          <cell r="C522" t="str">
            <v>向阿几</v>
          </cell>
          <cell r="D522">
            <v>302.5</v>
          </cell>
          <cell r="E522">
            <v>98</v>
          </cell>
          <cell r="F522" t="str">
            <v>肖锐</v>
          </cell>
          <cell r="G522">
            <v>40</v>
          </cell>
          <cell r="H522" t="str">
            <v>邓国华</v>
          </cell>
          <cell r="I522">
            <v>55.5</v>
          </cell>
          <cell r="J522" t="str">
            <v>兰卡布尺</v>
          </cell>
          <cell r="K522">
            <v>32.5</v>
          </cell>
          <cell r="L522" t="str">
            <v>夏宇</v>
          </cell>
          <cell r="M522">
            <v>30</v>
          </cell>
          <cell r="N522" t="str">
            <v>李荣鑫</v>
          </cell>
          <cell r="O522">
            <v>46.5</v>
          </cell>
          <cell r="P522" t="str">
            <v>彭桦</v>
          </cell>
          <cell r="Q522" t="str">
            <v>理科</v>
          </cell>
        </row>
        <row r="523">
          <cell r="A523" t="str">
            <v>513422200111120021</v>
          </cell>
          <cell r="B523">
            <v>9</v>
          </cell>
          <cell r="C523" t="str">
            <v>汪梓睿</v>
          </cell>
          <cell r="D523">
            <v>302.5</v>
          </cell>
          <cell r="E523">
            <v>97</v>
          </cell>
          <cell r="F523" t="str">
            <v>肖锐</v>
          </cell>
          <cell r="G523">
            <v>47.5</v>
          </cell>
          <cell r="H523" t="str">
            <v>赵云川</v>
          </cell>
          <cell r="I523">
            <v>65.5</v>
          </cell>
          <cell r="J523" t="str">
            <v>彭丹</v>
          </cell>
          <cell r="K523">
            <v>34</v>
          </cell>
          <cell r="L523" t="str">
            <v>沈志霞</v>
          </cell>
          <cell r="M523">
            <v>20.5</v>
          </cell>
          <cell r="N523" t="str">
            <v>李荣鑫</v>
          </cell>
          <cell r="O523">
            <v>38</v>
          </cell>
          <cell r="P523" t="str">
            <v>张弘</v>
          </cell>
          <cell r="Q523" t="str">
            <v>理科</v>
          </cell>
        </row>
        <row r="524">
          <cell r="A524" t="str">
            <v>51342220030821622X</v>
          </cell>
          <cell r="B524">
            <v>9</v>
          </cell>
          <cell r="C524" t="str">
            <v>次尔依珍</v>
          </cell>
          <cell r="D524">
            <v>302</v>
          </cell>
          <cell r="E524">
            <v>91.5</v>
          </cell>
          <cell r="F524" t="str">
            <v>肖锐</v>
          </cell>
          <cell r="G524">
            <v>46.5</v>
          </cell>
          <cell r="H524" t="str">
            <v>赵云川</v>
          </cell>
          <cell r="I524">
            <v>72</v>
          </cell>
          <cell r="J524" t="str">
            <v>彭丹</v>
          </cell>
          <cell r="K524">
            <v>24</v>
          </cell>
          <cell r="L524" t="str">
            <v>沈志霞</v>
          </cell>
          <cell r="M524">
            <v>32.5</v>
          </cell>
          <cell r="N524" t="str">
            <v>李荣鑫</v>
          </cell>
          <cell r="O524">
            <v>35.5</v>
          </cell>
          <cell r="P524" t="str">
            <v>张弘</v>
          </cell>
          <cell r="Q524" t="str">
            <v>理科</v>
          </cell>
        </row>
        <row r="525">
          <cell r="A525" t="str">
            <v>513422200210206613</v>
          </cell>
          <cell r="B525">
            <v>7</v>
          </cell>
          <cell r="C525" t="str">
            <v>何玉强</v>
          </cell>
          <cell r="D525">
            <v>301.5</v>
          </cell>
          <cell r="E525">
            <v>91</v>
          </cell>
          <cell r="F525" t="str">
            <v>肖锐</v>
          </cell>
          <cell r="G525">
            <v>55.5</v>
          </cell>
          <cell r="H525" t="str">
            <v>邓国华</v>
          </cell>
          <cell r="I525">
            <v>52.5</v>
          </cell>
          <cell r="J525" t="str">
            <v>兰卡布尺</v>
          </cell>
          <cell r="K525">
            <v>37</v>
          </cell>
          <cell r="L525" t="str">
            <v>夏宇</v>
          </cell>
          <cell r="M525">
            <v>20</v>
          </cell>
          <cell r="N525" t="str">
            <v>李荣鑫</v>
          </cell>
          <cell r="O525">
            <v>45.5</v>
          </cell>
          <cell r="P525" t="str">
            <v>彭桦</v>
          </cell>
          <cell r="Q525" t="str">
            <v>理科</v>
          </cell>
        </row>
        <row r="526">
          <cell r="A526" t="str">
            <v>513422199706260028</v>
          </cell>
          <cell r="B526">
            <v>8</v>
          </cell>
          <cell r="C526" t="str">
            <v>马伍呷</v>
          </cell>
          <cell r="D526">
            <v>301</v>
          </cell>
          <cell r="E526">
            <v>97.5</v>
          </cell>
          <cell r="F526" t="str">
            <v>岳子琦</v>
          </cell>
          <cell r="G526">
            <v>35</v>
          </cell>
          <cell r="H526" t="str">
            <v>邓国华</v>
          </cell>
          <cell r="I526">
            <v>66.5</v>
          </cell>
          <cell r="J526" t="str">
            <v>曾佳瑶</v>
          </cell>
          <cell r="K526">
            <v>30.5</v>
          </cell>
          <cell r="L526" t="str">
            <v>王友春</v>
          </cell>
          <cell r="M526">
            <v>31</v>
          </cell>
          <cell r="N526" t="str">
            <v>万饶</v>
          </cell>
          <cell r="O526">
            <v>40.5</v>
          </cell>
          <cell r="P526" t="str">
            <v>彭桦</v>
          </cell>
          <cell r="Q526" t="str">
            <v>理科</v>
          </cell>
        </row>
        <row r="527">
          <cell r="A527" t="str">
            <v>513422200512071515</v>
          </cell>
          <cell r="B527">
            <v>7</v>
          </cell>
          <cell r="C527" t="str">
            <v>马小弟</v>
          </cell>
          <cell r="D527">
            <v>300</v>
          </cell>
          <cell r="E527">
            <v>87.5</v>
          </cell>
          <cell r="F527" t="str">
            <v>肖锐</v>
          </cell>
          <cell r="G527">
            <v>72</v>
          </cell>
          <cell r="H527" t="str">
            <v>邓国华</v>
          </cell>
          <cell r="I527">
            <v>58</v>
          </cell>
          <cell r="J527" t="str">
            <v>兰卡布尺</v>
          </cell>
          <cell r="K527">
            <v>23.5</v>
          </cell>
          <cell r="L527" t="str">
            <v>夏宇</v>
          </cell>
          <cell r="M527">
            <v>36</v>
          </cell>
          <cell r="N527" t="str">
            <v>李荣鑫</v>
          </cell>
          <cell r="O527">
            <v>23</v>
          </cell>
          <cell r="P527" t="str">
            <v>彭桦</v>
          </cell>
          <cell r="Q527" t="str">
            <v>理科</v>
          </cell>
        </row>
        <row r="528">
          <cell r="A528" t="str">
            <v>51342220040223001X</v>
          </cell>
          <cell r="B528">
            <v>7</v>
          </cell>
          <cell r="C528" t="str">
            <v>沈志忠</v>
          </cell>
          <cell r="D528">
            <v>299</v>
          </cell>
          <cell r="E528">
            <v>96.5</v>
          </cell>
          <cell r="F528" t="str">
            <v>肖锐</v>
          </cell>
          <cell r="G528">
            <v>45.5</v>
          </cell>
          <cell r="H528" t="str">
            <v>邓国华</v>
          </cell>
          <cell r="I528">
            <v>32</v>
          </cell>
          <cell r="J528" t="str">
            <v>兰卡布尺</v>
          </cell>
          <cell r="K528">
            <v>39</v>
          </cell>
          <cell r="L528" t="str">
            <v>夏宇</v>
          </cell>
          <cell r="M528">
            <v>35.5</v>
          </cell>
          <cell r="N528" t="str">
            <v>李荣鑫</v>
          </cell>
          <cell r="O528">
            <v>50.5</v>
          </cell>
          <cell r="P528" t="str">
            <v>彭桦</v>
          </cell>
          <cell r="Q528" t="str">
            <v>理科</v>
          </cell>
        </row>
        <row r="529">
          <cell r="A529" t="str">
            <v>513422200111050019</v>
          </cell>
          <cell r="B529">
            <v>7</v>
          </cell>
          <cell r="C529" t="str">
            <v>伍云</v>
          </cell>
          <cell r="D529">
            <v>299</v>
          </cell>
          <cell r="E529">
            <v>87</v>
          </cell>
          <cell r="F529" t="str">
            <v>肖锐</v>
          </cell>
          <cell r="G529">
            <v>59.5</v>
          </cell>
          <cell r="H529" t="str">
            <v>邓国华</v>
          </cell>
          <cell r="I529">
            <v>58</v>
          </cell>
          <cell r="J529" t="str">
            <v>兰卡布尺</v>
          </cell>
          <cell r="K529">
            <v>26</v>
          </cell>
          <cell r="L529" t="str">
            <v>夏宇</v>
          </cell>
          <cell r="M529">
            <v>27</v>
          </cell>
          <cell r="N529" t="str">
            <v>李荣鑫</v>
          </cell>
          <cell r="O529">
            <v>41.5</v>
          </cell>
          <cell r="P529" t="str">
            <v>彭桦</v>
          </cell>
          <cell r="Q529" t="str">
            <v>理科</v>
          </cell>
        </row>
        <row r="530">
          <cell r="A530" t="str">
            <v>513422200008084413</v>
          </cell>
          <cell r="B530">
            <v>8</v>
          </cell>
          <cell r="C530" t="str">
            <v>杨布吉</v>
          </cell>
          <cell r="D530">
            <v>297.5</v>
          </cell>
          <cell r="E530">
            <v>83.5</v>
          </cell>
          <cell r="F530" t="str">
            <v>岳子琦</v>
          </cell>
          <cell r="G530">
            <v>79</v>
          </cell>
          <cell r="H530" t="str">
            <v>邓国华</v>
          </cell>
          <cell r="I530">
            <v>34.5</v>
          </cell>
          <cell r="J530" t="str">
            <v>曾佳瑶</v>
          </cell>
          <cell r="K530">
            <v>51</v>
          </cell>
          <cell r="L530" t="str">
            <v>王友春</v>
          </cell>
          <cell r="M530">
            <v>13</v>
          </cell>
          <cell r="N530" t="str">
            <v>万饶</v>
          </cell>
          <cell r="O530">
            <v>36.5</v>
          </cell>
          <cell r="P530" t="str">
            <v>彭桦</v>
          </cell>
          <cell r="Q530" t="str">
            <v>理科</v>
          </cell>
        </row>
        <row r="531">
          <cell r="A531" t="str">
            <v>513422200310015013</v>
          </cell>
          <cell r="B531">
            <v>8</v>
          </cell>
          <cell r="C531" t="str">
            <v>李晓顺</v>
          </cell>
          <cell r="D531">
            <v>297</v>
          </cell>
          <cell r="E531">
            <v>80</v>
          </cell>
          <cell r="F531" t="str">
            <v>岳子琦</v>
          </cell>
          <cell r="G531">
            <v>48</v>
          </cell>
          <cell r="H531" t="str">
            <v>邓国华</v>
          </cell>
          <cell r="I531">
            <v>46</v>
          </cell>
          <cell r="J531" t="str">
            <v>曾佳瑶</v>
          </cell>
          <cell r="K531">
            <v>31</v>
          </cell>
          <cell r="L531" t="str">
            <v>王友春</v>
          </cell>
          <cell r="M531">
            <v>44</v>
          </cell>
          <cell r="N531" t="str">
            <v>万饶</v>
          </cell>
          <cell r="O531">
            <v>48</v>
          </cell>
          <cell r="P531" t="str">
            <v>彭桦</v>
          </cell>
          <cell r="Q531" t="str">
            <v>理科</v>
          </cell>
        </row>
        <row r="532">
          <cell r="A532" t="str">
            <v>51342220020702291X</v>
          </cell>
          <cell r="B532">
            <v>8</v>
          </cell>
          <cell r="C532" t="str">
            <v>曾庭友</v>
          </cell>
          <cell r="D532">
            <v>294</v>
          </cell>
          <cell r="E532">
            <v>87</v>
          </cell>
          <cell r="F532" t="str">
            <v>岳子琦</v>
          </cell>
          <cell r="G532">
            <v>47</v>
          </cell>
          <cell r="H532" t="str">
            <v>邓国华</v>
          </cell>
          <cell r="I532">
            <v>57.5</v>
          </cell>
          <cell r="J532" t="str">
            <v>曾佳瑶</v>
          </cell>
          <cell r="K532">
            <v>30.5</v>
          </cell>
          <cell r="L532" t="str">
            <v>王友春</v>
          </cell>
          <cell r="M532">
            <v>29.5</v>
          </cell>
          <cell r="N532" t="str">
            <v>万饶</v>
          </cell>
          <cell r="O532">
            <v>42.5</v>
          </cell>
          <cell r="P532" t="str">
            <v>彭桦</v>
          </cell>
          <cell r="Q532" t="str">
            <v>理科</v>
          </cell>
        </row>
        <row r="533">
          <cell r="A533" t="str">
            <v>513422200305124813</v>
          </cell>
          <cell r="B533">
            <v>7</v>
          </cell>
          <cell r="C533" t="str">
            <v>小勇</v>
          </cell>
          <cell r="D533">
            <v>293.5</v>
          </cell>
          <cell r="E533">
            <v>90.5</v>
          </cell>
          <cell r="F533" t="str">
            <v>肖锐</v>
          </cell>
          <cell r="G533">
            <v>62</v>
          </cell>
          <cell r="H533" t="str">
            <v>邓国华</v>
          </cell>
          <cell r="I533">
            <v>23.5</v>
          </cell>
          <cell r="J533" t="str">
            <v>兰卡布尺</v>
          </cell>
          <cell r="K533">
            <v>47</v>
          </cell>
          <cell r="L533" t="str">
            <v>夏宇</v>
          </cell>
          <cell r="M533">
            <v>34</v>
          </cell>
          <cell r="N533" t="str">
            <v>李荣鑫</v>
          </cell>
          <cell r="O533">
            <v>36.5</v>
          </cell>
          <cell r="P533" t="str">
            <v>彭桦</v>
          </cell>
          <cell r="Q533" t="str">
            <v>理科</v>
          </cell>
        </row>
        <row r="534">
          <cell r="A534" t="str">
            <v>513422200202132917</v>
          </cell>
          <cell r="B534">
            <v>8</v>
          </cell>
          <cell r="C534" t="str">
            <v>黄文健</v>
          </cell>
          <cell r="D534">
            <v>289.5</v>
          </cell>
          <cell r="E534">
            <v>95</v>
          </cell>
          <cell r="F534" t="str">
            <v>岳子琦</v>
          </cell>
          <cell r="G534">
            <v>61</v>
          </cell>
          <cell r="H534" t="str">
            <v>邓国华</v>
          </cell>
          <cell r="I534">
            <v>48</v>
          </cell>
          <cell r="J534" t="str">
            <v>曾佳瑶</v>
          </cell>
          <cell r="K534">
            <v>22.5</v>
          </cell>
          <cell r="L534" t="str">
            <v>王友春</v>
          </cell>
          <cell r="M534">
            <v>19.5</v>
          </cell>
          <cell r="N534" t="str">
            <v>万饶</v>
          </cell>
          <cell r="O534">
            <v>43.5</v>
          </cell>
          <cell r="P534" t="str">
            <v>彭桦</v>
          </cell>
          <cell r="Q534" t="str">
            <v>理科</v>
          </cell>
        </row>
        <row r="535">
          <cell r="A535" t="str">
            <v>513422200204052523</v>
          </cell>
          <cell r="B535">
            <v>6</v>
          </cell>
          <cell r="C535" t="str">
            <v>邱万珍</v>
          </cell>
          <cell r="D535">
            <v>289.5</v>
          </cell>
          <cell r="E535">
            <v>99.5</v>
          </cell>
          <cell r="F535" t="str">
            <v>易涛</v>
          </cell>
          <cell r="G535">
            <v>48</v>
          </cell>
          <cell r="H535" t="str">
            <v>央宗娜姆</v>
          </cell>
          <cell r="I535">
            <v>69.5</v>
          </cell>
          <cell r="J535" t="str">
            <v>兰卡布尺</v>
          </cell>
          <cell r="K535">
            <v>16</v>
          </cell>
          <cell r="L535" t="str">
            <v>夏宇</v>
          </cell>
          <cell r="M535">
            <v>14</v>
          </cell>
          <cell r="N535" t="str">
            <v>叶小军</v>
          </cell>
          <cell r="O535">
            <v>42.5</v>
          </cell>
          <cell r="P535" t="str">
            <v>张弘</v>
          </cell>
          <cell r="Q535" t="str">
            <v>理科</v>
          </cell>
        </row>
        <row r="536">
          <cell r="A536" t="str">
            <v>513422200105031719</v>
          </cell>
          <cell r="B536">
            <v>8</v>
          </cell>
          <cell r="C536" t="str">
            <v>熊文富</v>
          </cell>
          <cell r="D536">
            <v>289</v>
          </cell>
          <cell r="E536">
            <v>87.5</v>
          </cell>
          <cell r="F536" t="str">
            <v>岳子琦</v>
          </cell>
          <cell r="G536">
            <v>46.5</v>
          </cell>
          <cell r="H536" t="str">
            <v>邓国华</v>
          </cell>
          <cell r="I536">
            <v>58</v>
          </cell>
          <cell r="J536" t="str">
            <v>曾佳瑶</v>
          </cell>
          <cell r="K536">
            <v>16.5</v>
          </cell>
          <cell r="L536" t="str">
            <v>王友春</v>
          </cell>
          <cell r="M536">
            <v>35</v>
          </cell>
          <cell r="N536" t="str">
            <v>万饶</v>
          </cell>
          <cell r="O536">
            <v>45.5</v>
          </cell>
          <cell r="P536" t="str">
            <v>彭桦</v>
          </cell>
          <cell r="Q536" t="str">
            <v>理科</v>
          </cell>
        </row>
        <row r="537">
          <cell r="A537" t="str">
            <v>513422200302116025</v>
          </cell>
          <cell r="B537">
            <v>6</v>
          </cell>
          <cell r="C537" t="str">
            <v>格让拉初</v>
          </cell>
          <cell r="D537">
            <v>288.5</v>
          </cell>
          <cell r="E537">
            <v>84</v>
          </cell>
          <cell r="F537" t="str">
            <v>易涛</v>
          </cell>
          <cell r="G537">
            <v>42</v>
          </cell>
          <cell r="H537" t="str">
            <v>央宗娜姆</v>
          </cell>
          <cell r="I537">
            <v>43.5</v>
          </cell>
          <cell r="J537" t="str">
            <v>兰卡布尺</v>
          </cell>
          <cell r="K537">
            <v>24</v>
          </cell>
          <cell r="L537" t="str">
            <v>夏宇</v>
          </cell>
          <cell r="M537">
            <v>36</v>
          </cell>
          <cell r="N537" t="str">
            <v>叶小军</v>
          </cell>
          <cell r="O537">
            <v>59</v>
          </cell>
          <cell r="P537" t="str">
            <v>张弘</v>
          </cell>
          <cell r="Q537" t="str">
            <v>理科</v>
          </cell>
        </row>
        <row r="538">
          <cell r="A538" t="str">
            <v>513422200406072127</v>
          </cell>
          <cell r="B538">
            <v>7</v>
          </cell>
          <cell r="C538" t="str">
            <v>王呷呷</v>
          </cell>
          <cell r="D538">
            <v>288.5</v>
          </cell>
          <cell r="E538">
            <v>87</v>
          </cell>
          <cell r="F538" t="str">
            <v>肖锐</v>
          </cell>
          <cell r="G538">
            <v>30.5</v>
          </cell>
          <cell r="H538" t="str">
            <v>邓国华</v>
          </cell>
          <cell r="I538">
            <v>94.5</v>
          </cell>
          <cell r="J538" t="str">
            <v>兰卡布尺</v>
          </cell>
          <cell r="K538">
            <v>27</v>
          </cell>
          <cell r="L538" t="str">
            <v>夏宇</v>
          </cell>
          <cell r="M538">
            <v>24</v>
          </cell>
          <cell r="N538" t="str">
            <v>李荣鑫</v>
          </cell>
          <cell r="O538">
            <v>25.5</v>
          </cell>
          <cell r="P538" t="str">
            <v>彭桦</v>
          </cell>
          <cell r="Q538" t="str">
            <v>理科</v>
          </cell>
        </row>
        <row r="539">
          <cell r="A539" t="str">
            <v>513422200402132516</v>
          </cell>
          <cell r="B539">
            <v>7</v>
          </cell>
          <cell r="C539" t="str">
            <v>杨成</v>
          </cell>
          <cell r="D539">
            <v>287.5</v>
          </cell>
          <cell r="E539">
            <v>85</v>
          </cell>
          <cell r="F539" t="str">
            <v>肖锐</v>
          </cell>
          <cell r="G539">
            <v>52</v>
          </cell>
          <cell r="H539" t="str">
            <v>邓国华</v>
          </cell>
          <cell r="I539">
            <v>41.5</v>
          </cell>
          <cell r="J539" t="str">
            <v>兰卡布尺</v>
          </cell>
          <cell r="K539">
            <v>40</v>
          </cell>
          <cell r="L539" t="str">
            <v>夏宇</v>
          </cell>
          <cell r="M539">
            <v>29</v>
          </cell>
          <cell r="N539" t="str">
            <v>李荣鑫</v>
          </cell>
          <cell r="O539">
            <v>40</v>
          </cell>
          <cell r="P539" t="str">
            <v>彭桦</v>
          </cell>
          <cell r="Q539" t="str">
            <v>理科</v>
          </cell>
        </row>
        <row r="540">
          <cell r="A540" t="str">
            <v>513422200301083823</v>
          </cell>
          <cell r="B540">
            <v>7</v>
          </cell>
          <cell r="C540" t="str">
            <v>赵义春</v>
          </cell>
          <cell r="D540">
            <v>286</v>
          </cell>
          <cell r="E540">
            <v>88</v>
          </cell>
          <cell r="F540" t="str">
            <v>肖锐</v>
          </cell>
          <cell r="G540">
            <v>56</v>
          </cell>
          <cell r="H540" t="str">
            <v>邓国华</v>
          </cell>
          <cell r="I540">
            <v>61</v>
          </cell>
          <cell r="J540" t="str">
            <v>兰卡布尺</v>
          </cell>
          <cell r="K540">
            <v>12</v>
          </cell>
          <cell r="L540" t="str">
            <v>夏宇</v>
          </cell>
          <cell r="M540">
            <v>39</v>
          </cell>
          <cell r="N540" t="str">
            <v>李荣鑫</v>
          </cell>
          <cell r="O540">
            <v>30</v>
          </cell>
          <cell r="P540" t="str">
            <v>彭桦</v>
          </cell>
          <cell r="Q540" t="str">
            <v>理科</v>
          </cell>
        </row>
        <row r="541">
          <cell r="A541" t="str">
            <v>513422200103066010</v>
          </cell>
          <cell r="B541">
            <v>7</v>
          </cell>
          <cell r="C541" t="str">
            <v>次尔偏初</v>
          </cell>
          <cell r="D541">
            <v>284.5</v>
          </cell>
          <cell r="E541">
            <v>93.5</v>
          </cell>
          <cell r="F541" t="str">
            <v>肖锐</v>
          </cell>
          <cell r="G541">
            <v>70.5</v>
          </cell>
          <cell r="H541" t="str">
            <v>邓国华</v>
          </cell>
          <cell r="I541">
            <v>18.5</v>
          </cell>
          <cell r="J541" t="str">
            <v>兰卡布尺</v>
          </cell>
          <cell r="K541">
            <v>22</v>
          </cell>
          <cell r="L541" t="str">
            <v>夏宇</v>
          </cell>
          <cell r="M541">
            <v>37.5</v>
          </cell>
          <cell r="N541" t="str">
            <v>李荣鑫</v>
          </cell>
          <cell r="O541">
            <v>42.5</v>
          </cell>
          <cell r="P541" t="str">
            <v>彭桦</v>
          </cell>
          <cell r="Q541" t="str">
            <v>理科</v>
          </cell>
        </row>
        <row r="542">
          <cell r="A542" t="str">
            <v>513422200202183618</v>
          </cell>
          <cell r="B542">
            <v>9</v>
          </cell>
          <cell r="C542" t="str">
            <v>扎西降初</v>
          </cell>
          <cell r="D542">
            <v>284</v>
          </cell>
          <cell r="E542">
            <v>79.5</v>
          </cell>
          <cell r="F542" t="str">
            <v>肖锐</v>
          </cell>
          <cell r="G542">
            <v>69.5</v>
          </cell>
          <cell r="H542" t="str">
            <v>赵云川</v>
          </cell>
          <cell r="I542">
            <v>42.5</v>
          </cell>
          <cell r="J542" t="str">
            <v>彭丹</v>
          </cell>
          <cell r="K542">
            <v>23</v>
          </cell>
          <cell r="L542" t="str">
            <v>沈志霞</v>
          </cell>
          <cell r="M542">
            <v>28</v>
          </cell>
          <cell r="N542" t="str">
            <v>李荣鑫</v>
          </cell>
          <cell r="O542">
            <v>41.5</v>
          </cell>
          <cell r="P542" t="str">
            <v>张弘</v>
          </cell>
          <cell r="Q542" t="str">
            <v>理科</v>
          </cell>
        </row>
        <row r="543">
          <cell r="A543" t="str">
            <v>513422200406081920</v>
          </cell>
          <cell r="B543">
            <v>7</v>
          </cell>
          <cell r="C543" t="str">
            <v>莫色晓雨</v>
          </cell>
          <cell r="D543">
            <v>284</v>
          </cell>
          <cell r="E543">
            <v>90.5</v>
          </cell>
          <cell r="F543" t="str">
            <v>肖锐</v>
          </cell>
          <cell r="G543">
            <v>45</v>
          </cell>
          <cell r="H543" t="str">
            <v>邓国华</v>
          </cell>
          <cell r="I543">
            <v>77</v>
          </cell>
          <cell r="J543" t="str">
            <v>兰卡布尺</v>
          </cell>
          <cell r="K543">
            <v>15</v>
          </cell>
          <cell r="L543" t="str">
            <v>夏宇</v>
          </cell>
          <cell r="M543">
            <v>27.5</v>
          </cell>
          <cell r="N543" t="str">
            <v>李荣鑫</v>
          </cell>
          <cell r="O543">
            <v>29</v>
          </cell>
          <cell r="P543" t="str">
            <v>彭桦</v>
          </cell>
          <cell r="Q543" t="str">
            <v>理科</v>
          </cell>
        </row>
        <row r="544">
          <cell r="A544" t="str">
            <v>51342220010405381X</v>
          </cell>
          <cell r="B544">
            <v>7</v>
          </cell>
          <cell r="C544" t="str">
            <v>杨建钢</v>
          </cell>
          <cell r="D544">
            <v>283</v>
          </cell>
          <cell r="E544">
            <v>88.5</v>
          </cell>
          <cell r="F544" t="str">
            <v>肖锐</v>
          </cell>
          <cell r="G544">
            <v>68</v>
          </cell>
          <cell r="H544" t="str">
            <v>邓国华</v>
          </cell>
          <cell r="I544">
            <v>25.5</v>
          </cell>
          <cell r="J544" t="str">
            <v>兰卡布尺</v>
          </cell>
          <cell r="K544">
            <v>20</v>
          </cell>
          <cell r="L544" t="str">
            <v>夏宇</v>
          </cell>
          <cell r="M544">
            <v>38</v>
          </cell>
          <cell r="N544" t="str">
            <v>李荣鑫</v>
          </cell>
          <cell r="O544">
            <v>43</v>
          </cell>
          <cell r="P544" t="str">
            <v>彭桦</v>
          </cell>
          <cell r="Q544" t="str">
            <v>理科</v>
          </cell>
        </row>
        <row r="545">
          <cell r="A545" t="str">
            <v>513422200405121118</v>
          </cell>
          <cell r="B545">
            <v>8</v>
          </cell>
          <cell r="C545" t="str">
            <v>安文军</v>
          </cell>
          <cell r="D545">
            <v>283</v>
          </cell>
          <cell r="E545">
            <v>87.5</v>
          </cell>
          <cell r="F545" t="str">
            <v>岳子琦</v>
          </cell>
          <cell r="G545">
            <v>55.5</v>
          </cell>
          <cell r="H545" t="str">
            <v>邓国华</v>
          </cell>
          <cell r="I545">
            <v>62.5</v>
          </cell>
          <cell r="J545" t="str">
            <v>曾佳瑶</v>
          </cell>
          <cell r="K545">
            <v>14</v>
          </cell>
          <cell r="L545" t="str">
            <v>王友春</v>
          </cell>
          <cell r="M545">
            <v>25</v>
          </cell>
          <cell r="N545" t="str">
            <v>万饶</v>
          </cell>
          <cell r="O545">
            <v>38.5</v>
          </cell>
          <cell r="P545" t="str">
            <v>彭桦</v>
          </cell>
          <cell r="Q545" t="str">
            <v>理科</v>
          </cell>
        </row>
        <row r="546">
          <cell r="A546" t="str">
            <v>513422200104012313</v>
          </cell>
          <cell r="B546">
            <v>6</v>
          </cell>
          <cell r="C546" t="str">
            <v>呷措仁清</v>
          </cell>
          <cell r="D546">
            <v>282</v>
          </cell>
          <cell r="E546">
            <v>90</v>
          </cell>
          <cell r="F546" t="str">
            <v>易涛</v>
          </cell>
          <cell r="G546">
            <v>46</v>
          </cell>
          <cell r="H546" t="str">
            <v>央宗娜姆</v>
          </cell>
          <cell r="I546">
            <v>39</v>
          </cell>
          <cell r="J546" t="str">
            <v>兰卡布尺</v>
          </cell>
          <cell r="K546">
            <v>16</v>
          </cell>
          <cell r="L546" t="str">
            <v>夏宇</v>
          </cell>
          <cell r="M546">
            <v>46</v>
          </cell>
          <cell r="N546" t="str">
            <v>叶小军</v>
          </cell>
          <cell r="O546">
            <v>45</v>
          </cell>
          <cell r="P546" t="str">
            <v>张弘</v>
          </cell>
          <cell r="Q546" t="str">
            <v>理科</v>
          </cell>
        </row>
        <row r="547">
          <cell r="A547" t="str">
            <v>513422200503040012</v>
          </cell>
          <cell r="B547">
            <v>6</v>
          </cell>
          <cell r="C547" t="str">
            <v>沈兴杰</v>
          </cell>
          <cell r="D547">
            <v>282</v>
          </cell>
          <cell r="E547">
            <v>83</v>
          </cell>
          <cell r="F547" t="str">
            <v>易涛</v>
          </cell>
          <cell r="G547">
            <v>63.5</v>
          </cell>
          <cell r="H547" t="str">
            <v>央宗娜姆</v>
          </cell>
          <cell r="I547">
            <v>23.5</v>
          </cell>
          <cell r="J547" t="str">
            <v>兰卡布尺</v>
          </cell>
          <cell r="K547">
            <v>39.5</v>
          </cell>
          <cell r="L547" t="str">
            <v>夏宇</v>
          </cell>
          <cell r="M547">
            <v>31.5</v>
          </cell>
          <cell r="N547" t="str">
            <v>叶小军</v>
          </cell>
          <cell r="O547">
            <v>41</v>
          </cell>
          <cell r="P547" t="str">
            <v>张弘</v>
          </cell>
          <cell r="Q547" t="str">
            <v>理科</v>
          </cell>
        </row>
        <row r="548">
          <cell r="A548" t="str">
            <v>513422200304121119</v>
          </cell>
          <cell r="B548">
            <v>7</v>
          </cell>
          <cell r="C548" t="str">
            <v>马永康</v>
          </cell>
          <cell r="D548">
            <v>280</v>
          </cell>
          <cell r="E548">
            <v>87.5</v>
          </cell>
          <cell r="F548" t="str">
            <v>肖锐</v>
          </cell>
          <cell r="G548">
            <v>31.5</v>
          </cell>
          <cell r="H548" t="str">
            <v>邓国华</v>
          </cell>
          <cell r="I548">
            <v>42</v>
          </cell>
          <cell r="J548" t="str">
            <v>兰卡布尺</v>
          </cell>
          <cell r="K548">
            <v>30</v>
          </cell>
          <cell r="L548" t="str">
            <v>夏宇</v>
          </cell>
          <cell r="M548">
            <v>50</v>
          </cell>
          <cell r="N548" t="str">
            <v>李荣鑫</v>
          </cell>
          <cell r="O548">
            <v>39</v>
          </cell>
          <cell r="P548" t="str">
            <v>彭桦</v>
          </cell>
          <cell r="Q548" t="str">
            <v>理科</v>
          </cell>
        </row>
        <row r="549">
          <cell r="A549" t="str">
            <v>513422200310080018</v>
          </cell>
          <cell r="B549">
            <v>6</v>
          </cell>
          <cell r="C549" t="str">
            <v>伍海军</v>
          </cell>
          <cell r="D549">
            <v>277.5</v>
          </cell>
          <cell r="E549">
            <v>95.5</v>
          </cell>
          <cell r="F549" t="str">
            <v>易涛</v>
          </cell>
          <cell r="G549">
            <v>42</v>
          </cell>
          <cell r="H549" t="str">
            <v>央宗娜姆</v>
          </cell>
          <cell r="I549">
            <v>37.5</v>
          </cell>
          <cell r="J549" t="str">
            <v>兰卡布尺</v>
          </cell>
          <cell r="K549">
            <v>28.5</v>
          </cell>
          <cell r="L549" t="str">
            <v>夏宇</v>
          </cell>
          <cell r="M549">
            <v>29.5</v>
          </cell>
          <cell r="N549" t="str">
            <v>叶小军</v>
          </cell>
          <cell r="O549">
            <v>44.5</v>
          </cell>
          <cell r="P549" t="str">
            <v>张弘</v>
          </cell>
          <cell r="Q549" t="str">
            <v>理科</v>
          </cell>
        </row>
        <row r="550">
          <cell r="A550" t="str">
            <v>51342220040104002X</v>
          </cell>
          <cell r="B550">
            <v>6</v>
          </cell>
          <cell r="C550" t="str">
            <v>方迤</v>
          </cell>
          <cell r="D550">
            <v>277.5</v>
          </cell>
          <cell r="E550">
            <v>83.5</v>
          </cell>
          <cell r="F550" t="str">
            <v>易涛</v>
          </cell>
          <cell r="G550">
            <v>74</v>
          </cell>
          <cell r="H550" t="str">
            <v>央宗娜姆</v>
          </cell>
          <cell r="I550">
            <v>59</v>
          </cell>
          <cell r="J550" t="str">
            <v>兰卡布尺</v>
          </cell>
          <cell r="K550">
            <v>11.5</v>
          </cell>
          <cell r="L550" t="str">
            <v>夏宇</v>
          </cell>
          <cell r="M550">
            <v>15.5</v>
          </cell>
          <cell r="N550" t="str">
            <v>叶小军</v>
          </cell>
          <cell r="O550">
            <v>34</v>
          </cell>
          <cell r="P550" t="str">
            <v>张弘</v>
          </cell>
          <cell r="Q550" t="str">
            <v>理科</v>
          </cell>
        </row>
        <row r="551">
          <cell r="A551" t="str">
            <v>513422200105010918</v>
          </cell>
          <cell r="B551">
            <v>7</v>
          </cell>
          <cell r="C551" t="str">
            <v>马日姆</v>
          </cell>
          <cell r="D551">
            <v>277.5</v>
          </cell>
          <cell r="E551">
            <v>75.5</v>
          </cell>
          <cell r="F551" t="str">
            <v>肖锐</v>
          </cell>
          <cell r="G551">
            <v>61.5</v>
          </cell>
          <cell r="H551" t="str">
            <v>邓国华</v>
          </cell>
          <cell r="I551">
            <v>49</v>
          </cell>
          <cell r="J551" t="str">
            <v>兰卡布尺</v>
          </cell>
          <cell r="K551">
            <v>28</v>
          </cell>
          <cell r="L551" t="str">
            <v>夏宇</v>
          </cell>
          <cell r="M551">
            <v>38.5</v>
          </cell>
          <cell r="N551" t="str">
            <v>李荣鑫</v>
          </cell>
          <cell r="O551">
            <v>25</v>
          </cell>
          <cell r="P551" t="str">
            <v>彭桦</v>
          </cell>
          <cell r="Q551" t="str">
            <v>理科</v>
          </cell>
        </row>
        <row r="552">
          <cell r="A552" t="str">
            <v>513422200307302919</v>
          </cell>
          <cell r="B552">
            <v>8</v>
          </cell>
          <cell r="C552" t="str">
            <v>彭春华</v>
          </cell>
          <cell r="D552">
            <v>276.5</v>
          </cell>
          <cell r="E552">
            <v>85</v>
          </cell>
          <cell r="F552" t="str">
            <v>岳子琦</v>
          </cell>
          <cell r="G552">
            <v>41.5</v>
          </cell>
          <cell r="H552" t="str">
            <v>邓国华</v>
          </cell>
          <cell r="I552">
            <v>55</v>
          </cell>
          <cell r="J552" t="str">
            <v>曾佳瑶</v>
          </cell>
          <cell r="K552">
            <v>30</v>
          </cell>
          <cell r="L552" t="str">
            <v>王友春</v>
          </cell>
          <cell r="M552">
            <v>29</v>
          </cell>
          <cell r="N552" t="str">
            <v>万饶</v>
          </cell>
          <cell r="O552">
            <v>36</v>
          </cell>
          <cell r="P552" t="str">
            <v>彭桦</v>
          </cell>
          <cell r="Q552" t="str">
            <v>理科</v>
          </cell>
        </row>
        <row r="553">
          <cell r="A553" t="str">
            <v>513422200212303820</v>
          </cell>
          <cell r="B553">
            <v>6</v>
          </cell>
          <cell r="C553" t="str">
            <v>扎西拉姆</v>
          </cell>
          <cell r="D553">
            <v>276.5</v>
          </cell>
          <cell r="E553">
            <v>83</v>
          </cell>
          <cell r="F553" t="str">
            <v>易涛</v>
          </cell>
          <cell r="G553">
            <v>46.5</v>
          </cell>
          <cell r="H553" t="str">
            <v>央宗娜姆</v>
          </cell>
          <cell r="I553">
            <v>57.5</v>
          </cell>
          <cell r="J553" t="str">
            <v>兰卡布尺</v>
          </cell>
          <cell r="K553">
            <v>27</v>
          </cell>
          <cell r="L553" t="str">
            <v>夏宇</v>
          </cell>
          <cell r="M553">
            <v>31.5</v>
          </cell>
          <cell r="N553" t="str">
            <v>叶小军</v>
          </cell>
          <cell r="O553">
            <v>31</v>
          </cell>
          <cell r="P553" t="str">
            <v>张弘</v>
          </cell>
          <cell r="Q553" t="str">
            <v>理科</v>
          </cell>
        </row>
        <row r="554">
          <cell r="A554" t="str">
            <v>513422200104042512</v>
          </cell>
          <cell r="B554">
            <v>8</v>
          </cell>
          <cell r="C554" t="str">
            <v>邱贵学</v>
          </cell>
          <cell r="D554">
            <v>276</v>
          </cell>
          <cell r="E554">
            <v>84</v>
          </cell>
          <cell r="F554" t="str">
            <v>岳子琦</v>
          </cell>
          <cell r="G554">
            <v>41</v>
          </cell>
          <cell r="H554" t="str">
            <v>邓国华</v>
          </cell>
          <cell r="I554">
            <v>47</v>
          </cell>
          <cell r="J554" t="str">
            <v>曾佳瑶</v>
          </cell>
          <cell r="K554">
            <v>44</v>
          </cell>
          <cell r="L554" t="str">
            <v>王友春</v>
          </cell>
          <cell r="M554">
            <v>9.5</v>
          </cell>
          <cell r="N554" t="str">
            <v>万饶</v>
          </cell>
          <cell r="O554">
            <v>50.5</v>
          </cell>
          <cell r="P554" t="str">
            <v>彭桦</v>
          </cell>
          <cell r="Q554" t="str">
            <v>理科</v>
          </cell>
        </row>
        <row r="555">
          <cell r="A555" t="str">
            <v>513422200210092310</v>
          </cell>
          <cell r="B555">
            <v>7</v>
          </cell>
          <cell r="C555" t="str">
            <v>王小兵</v>
          </cell>
          <cell r="D555">
            <v>276</v>
          </cell>
          <cell r="E555">
            <v>94</v>
          </cell>
          <cell r="F555" t="str">
            <v>肖锐</v>
          </cell>
          <cell r="G555">
            <v>49.5</v>
          </cell>
          <cell r="H555" t="str">
            <v>邓国华</v>
          </cell>
          <cell r="I555">
            <v>32.5</v>
          </cell>
          <cell r="J555" t="str">
            <v>兰卡布尺</v>
          </cell>
          <cell r="K555">
            <v>33.5</v>
          </cell>
          <cell r="L555" t="str">
            <v>夏宇</v>
          </cell>
          <cell r="M555">
            <v>24</v>
          </cell>
          <cell r="N555" t="str">
            <v>李荣鑫</v>
          </cell>
          <cell r="O555">
            <v>42.5</v>
          </cell>
          <cell r="P555" t="str">
            <v>彭桦</v>
          </cell>
          <cell r="Q555" t="str">
            <v>理科</v>
          </cell>
        </row>
        <row r="556">
          <cell r="A556" t="str">
            <v>513422200212170925</v>
          </cell>
          <cell r="B556">
            <v>6</v>
          </cell>
          <cell r="C556" t="str">
            <v>沈祝玛</v>
          </cell>
          <cell r="D556">
            <v>275.5</v>
          </cell>
          <cell r="E556">
            <v>93</v>
          </cell>
          <cell r="F556" t="str">
            <v>易涛</v>
          </cell>
          <cell r="G556">
            <v>36.5</v>
          </cell>
          <cell r="H556" t="str">
            <v>央宗娜姆</v>
          </cell>
          <cell r="I556">
            <v>54</v>
          </cell>
          <cell r="J556" t="str">
            <v>兰卡布尺</v>
          </cell>
          <cell r="K556">
            <v>22</v>
          </cell>
          <cell r="L556" t="str">
            <v>夏宇</v>
          </cell>
          <cell r="M556">
            <v>43.5</v>
          </cell>
          <cell r="N556" t="str">
            <v>叶小军</v>
          </cell>
          <cell r="O556">
            <v>26.5</v>
          </cell>
          <cell r="P556" t="str">
            <v>张弘</v>
          </cell>
          <cell r="Q556" t="str">
            <v>理科</v>
          </cell>
        </row>
        <row r="557">
          <cell r="A557" t="str">
            <v>513422200108152911</v>
          </cell>
          <cell r="B557">
            <v>6</v>
          </cell>
          <cell r="C557" t="str">
            <v>邱小华</v>
          </cell>
          <cell r="D557">
            <v>275.5</v>
          </cell>
          <cell r="E557">
            <v>76</v>
          </cell>
          <cell r="F557" t="str">
            <v>易涛</v>
          </cell>
          <cell r="G557">
            <v>89</v>
          </cell>
          <cell r="H557" t="str">
            <v>央宗娜姆</v>
          </cell>
          <cell r="I557">
            <v>33.5</v>
          </cell>
          <cell r="J557" t="str">
            <v>兰卡布尺</v>
          </cell>
          <cell r="K557">
            <v>25</v>
          </cell>
          <cell r="L557" t="str">
            <v>夏宇</v>
          </cell>
          <cell r="M557">
            <v>28.5</v>
          </cell>
          <cell r="N557" t="str">
            <v>叶小军</v>
          </cell>
          <cell r="O557">
            <v>23.5</v>
          </cell>
          <cell r="P557" t="str">
            <v>张弘</v>
          </cell>
          <cell r="Q557" t="str">
            <v>理科</v>
          </cell>
        </row>
        <row r="558">
          <cell r="A558" t="str">
            <v>513422200303072116</v>
          </cell>
          <cell r="B558">
            <v>8</v>
          </cell>
          <cell r="C558" t="str">
            <v>鲁宗扎西</v>
          </cell>
          <cell r="D558">
            <v>274</v>
          </cell>
          <cell r="E558">
            <v>82</v>
          </cell>
          <cell r="F558" t="str">
            <v>岳子琦</v>
          </cell>
          <cell r="G558">
            <v>50</v>
          </cell>
          <cell r="H558" t="str">
            <v>邓国华</v>
          </cell>
          <cell r="I558">
            <v>55</v>
          </cell>
          <cell r="J558" t="str">
            <v>曾佳瑶</v>
          </cell>
          <cell r="K558">
            <v>25</v>
          </cell>
          <cell r="L558" t="str">
            <v>王友春</v>
          </cell>
          <cell r="M558">
            <v>11.5</v>
          </cell>
          <cell r="N558" t="str">
            <v>万饶</v>
          </cell>
          <cell r="O558">
            <v>50.5</v>
          </cell>
          <cell r="P558" t="str">
            <v>彭桦</v>
          </cell>
          <cell r="Q558" t="str">
            <v>理科</v>
          </cell>
        </row>
        <row r="559">
          <cell r="A559" t="str">
            <v>513422200308155025</v>
          </cell>
          <cell r="B559">
            <v>7</v>
          </cell>
          <cell r="C559" t="str">
            <v>杜基拉初</v>
          </cell>
          <cell r="D559">
            <v>274</v>
          </cell>
          <cell r="E559">
            <v>95</v>
          </cell>
          <cell r="F559" t="str">
            <v>肖锐</v>
          </cell>
          <cell r="G559">
            <v>22</v>
          </cell>
          <cell r="H559" t="str">
            <v>邓国华</v>
          </cell>
          <cell r="I559">
            <v>70</v>
          </cell>
          <cell r="J559" t="str">
            <v>兰卡布尺</v>
          </cell>
          <cell r="K559">
            <v>25</v>
          </cell>
          <cell r="L559" t="str">
            <v>夏宇</v>
          </cell>
          <cell r="M559">
            <v>23</v>
          </cell>
          <cell r="N559" t="str">
            <v>李荣鑫</v>
          </cell>
          <cell r="O559">
            <v>39</v>
          </cell>
          <cell r="P559" t="str">
            <v>彭桦</v>
          </cell>
          <cell r="Q559" t="str">
            <v>理科</v>
          </cell>
        </row>
        <row r="560">
          <cell r="A560" t="str">
            <v>513422200303210021</v>
          </cell>
          <cell r="B560">
            <v>9</v>
          </cell>
          <cell r="C560" t="str">
            <v>马云云</v>
          </cell>
          <cell r="D560">
            <v>273.5</v>
          </cell>
          <cell r="E560"/>
          <cell r="F560" t="str">
            <v>肖锐</v>
          </cell>
          <cell r="G560">
            <v>61</v>
          </cell>
          <cell r="H560" t="str">
            <v>赵云川</v>
          </cell>
          <cell r="I560">
            <v>82.5</v>
          </cell>
          <cell r="J560" t="str">
            <v>彭丹</v>
          </cell>
          <cell r="K560">
            <v>34.5</v>
          </cell>
          <cell r="L560" t="str">
            <v>沈志霞</v>
          </cell>
          <cell r="M560">
            <v>44</v>
          </cell>
          <cell r="N560" t="str">
            <v>李荣鑫</v>
          </cell>
          <cell r="O560">
            <v>51.5</v>
          </cell>
          <cell r="P560" t="str">
            <v>张弘</v>
          </cell>
          <cell r="Q560" t="str">
            <v>理科</v>
          </cell>
        </row>
        <row r="561">
          <cell r="A561" t="str">
            <v>51342220030527001X</v>
          </cell>
          <cell r="B561">
            <v>7</v>
          </cell>
          <cell r="C561" t="str">
            <v>赵朝富</v>
          </cell>
          <cell r="D561">
            <v>272</v>
          </cell>
          <cell r="E561">
            <v>93.5</v>
          </cell>
          <cell r="F561" t="str">
            <v>肖锐</v>
          </cell>
          <cell r="G561">
            <v>33</v>
          </cell>
          <cell r="H561" t="str">
            <v>邓国华</v>
          </cell>
          <cell r="I561">
            <v>39.5</v>
          </cell>
          <cell r="J561" t="str">
            <v>兰卡布尺</v>
          </cell>
          <cell r="K561">
            <v>28.5</v>
          </cell>
          <cell r="L561" t="str">
            <v>夏宇</v>
          </cell>
          <cell r="M561">
            <v>27.5</v>
          </cell>
          <cell r="N561" t="str">
            <v>李荣鑫</v>
          </cell>
          <cell r="O561">
            <v>50</v>
          </cell>
          <cell r="P561" t="str">
            <v>彭桦</v>
          </cell>
          <cell r="Q561" t="str">
            <v>理科</v>
          </cell>
        </row>
        <row r="562">
          <cell r="A562" t="str">
            <v>51342220030418251x</v>
          </cell>
          <cell r="B562">
            <v>7</v>
          </cell>
          <cell r="C562" t="str">
            <v>李嘉晨</v>
          </cell>
          <cell r="D562">
            <v>271.5</v>
          </cell>
          <cell r="E562">
            <v>76</v>
          </cell>
          <cell r="F562" t="str">
            <v>肖锐</v>
          </cell>
          <cell r="G562">
            <v>45</v>
          </cell>
          <cell r="H562" t="str">
            <v>邓国华</v>
          </cell>
          <cell r="I562">
            <v>59.5</v>
          </cell>
          <cell r="J562" t="str">
            <v>兰卡布尺</v>
          </cell>
          <cell r="K562">
            <v>25</v>
          </cell>
          <cell r="L562" t="str">
            <v>夏宇</v>
          </cell>
          <cell r="M562">
            <v>37</v>
          </cell>
          <cell r="N562" t="str">
            <v>李荣鑫</v>
          </cell>
          <cell r="O562">
            <v>29</v>
          </cell>
          <cell r="P562" t="str">
            <v>彭桦</v>
          </cell>
          <cell r="Q562" t="str">
            <v>理科</v>
          </cell>
        </row>
        <row r="563">
          <cell r="A563" t="str">
            <v>513422200006054819</v>
          </cell>
          <cell r="B563">
            <v>8</v>
          </cell>
          <cell r="C563" t="str">
            <v>降初</v>
          </cell>
          <cell r="D563">
            <v>270.5</v>
          </cell>
          <cell r="E563">
            <v>84.5</v>
          </cell>
          <cell r="F563" t="str">
            <v>岳子琦</v>
          </cell>
          <cell r="G563">
            <v>59</v>
          </cell>
          <cell r="H563" t="str">
            <v>邓国华</v>
          </cell>
          <cell r="I563">
            <v>63</v>
          </cell>
          <cell r="J563" t="str">
            <v>曾佳瑶</v>
          </cell>
          <cell r="K563">
            <v>14</v>
          </cell>
          <cell r="L563" t="str">
            <v>王友春</v>
          </cell>
          <cell r="M563">
            <v>16.5</v>
          </cell>
          <cell r="N563" t="str">
            <v>万饶</v>
          </cell>
          <cell r="O563">
            <v>33.5</v>
          </cell>
          <cell r="P563" t="str">
            <v>彭桦</v>
          </cell>
          <cell r="Q563" t="str">
            <v>理科</v>
          </cell>
        </row>
        <row r="564">
          <cell r="A564" t="str">
            <v>513422200305112126</v>
          </cell>
          <cell r="B564">
            <v>7</v>
          </cell>
          <cell r="C564" t="str">
            <v>王晓珍</v>
          </cell>
          <cell r="D564">
            <v>270</v>
          </cell>
          <cell r="E564">
            <v>83.5</v>
          </cell>
          <cell r="F564" t="str">
            <v>肖锐</v>
          </cell>
          <cell r="G564">
            <v>27.5</v>
          </cell>
          <cell r="H564" t="str">
            <v>邓国华</v>
          </cell>
          <cell r="I564">
            <v>49</v>
          </cell>
          <cell r="J564" t="str">
            <v>兰卡布尺</v>
          </cell>
          <cell r="K564">
            <v>42</v>
          </cell>
          <cell r="L564" t="str">
            <v>夏宇</v>
          </cell>
          <cell r="M564">
            <v>27</v>
          </cell>
          <cell r="N564" t="str">
            <v>李荣鑫</v>
          </cell>
          <cell r="O564">
            <v>41</v>
          </cell>
          <cell r="P564" t="str">
            <v>彭桦</v>
          </cell>
          <cell r="Q564" t="str">
            <v>理科</v>
          </cell>
        </row>
        <row r="565">
          <cell r="A565" t="str">
            <v>51342220030610702X</v>
          </cell>
          <cell r="B565">
            <v>6</v>
          </cell>
          <cell r="C565" t="str">
            <v>苏朗拥青</v>
          </cell>
          <cell r="D565">
            <v>269</v>
          </cell>
          <cell r="E565">
            <v>94.5</v>
          </cell>
          <cell r="F565" t="str">
            <v>易涛</v>
          </cell>
          <cell r="G565">
            <v>51.5</v>
          </cell>
          <cell r="H565" t="str">
            <v>央宗娜姆</v>
          </cell>
          <cell r="I565">
            <v>64.5</v>
          </cell>
          <cell r="J565" t="str">
            <v>兰卡布尺</v>
          </cell>
          <cell r="K565">
            <v>7.5</v>
          </cell>
          <cell r="L565" t="str">
            <v>夏宇</v>
          </cell>
          <cell r="M565">
            <v>26</v>
          </cell>
          <cell r="N565" t="str">
            <v>叶小军</v>
          </cell>
          <cell r="O565">
            <v>25</v>
          </cell>
          <cell r="P565" t="str">
            <v>张弘</v>
          </cell>
          <cell r="Q565" t="str">
            <v>理科</v>
          </cell>
        </row>
        <row r="566">
          <cell r="A566" t="str">
            <v>513422200105072924</v>
          </cell>
          <cell r="B566">
            <v>8</v>
          </cell>
          <cell r="C566" t="str">
            <v>甘春秀</v>
          </cell>
          <cell r="D566">
            <v>266</v>
          </cell>
          <cell r="E566">
            <v>93.5</v>
          </cell>
          <cell r="F566" t="str">
            <v>岳子琦</v>
          </cell>
          <cell r="G566">
            <v>34</v>
          </cell>
          <cell r="H566" t="str">
            <v>邓国华</v>
          </cell>
          <cell r="I566">
            <v>51</v>
          </cell>
          <cell r="J566" t="str">
            <v>曾佳瑶</v>
          </cell>
          <cell r="K566">
            <v>25</v>
          </cell>
          <cell r="L566" t="str">
            <v>王友春</v>
          </cell>
          <cell r="M566">
            <v>23.5</v>
          </cell>
          <cell r="N566" t="str">
            <v>万饶</v>
          </cell>
          <cell r="O566">
            <v>39</v>
          </cell>
          <cell r="P566" t="str">
            <v>彭桦</v>
          </cell>
          <cell r="Q566" t="str">
            <v>理科</v>
          </cell>
        </row>
        <row r="567">
          <cell r="A567" t="str">
            <v>513422200206160317</v>
          </cell>
          <cell r="B567">
            <v>8</v>
          </cell>
          <cell r="C567" t="str">
            <v>仁青扎西</v>
          </cell>
          <cell r="D567">
            <v>264.5</v>
          </cell>
          <cell r="E567">
            <v>82</v>
          </cell>
          <cell r="F567" t="str">
            <v>岳子琦</v>
          </cell>
          <cell r="G567">
            <v>40.5</v>
          </cell>
          <cell r="H567" t="str">
            <v>邓国华</v>
          </cell>
          <cell r="I567">
            <v>42</v>
          </cell>
          <cell r="J567" t="str">
            <v>曾佳瑶</v>
          </cell>
          <cell r="K567">
            <v>34</v>
          </cell>
          <cell r="L567" t="str">
            <v>王友春</v>
          </cell>
          <cell r="M567">
            <v>19</v>
          </cell>
          <cell r="N567" t="str">
            <v>万饶</v>
          </cell>
          <cell r="O567">
            <v>47</v>
          </cell>
          <cell r="P567" t="str">
            <v>彭桦</v>
          </cell>
          <cell r="Q567" t="str">
            <v>理科</v>
          </cell>
        </row>
        <row r="568">
          <cell r="A568" t="str">
            <v>513422200103052719</v>
          </cell>
          <cell r="B568">
            <v>7</v>
          </cell>
          <cell r="C568" t="str">
            <v>韩芳时</v>
          </cell>
          <cell r="D568">
            <v>262.5</v>
          </cell>
          <cell r="E568">
            <v>82.5</v>
          </cell>
          <cell r="F568" t="str">
            <v>肖锐</v>
          </cell>
          <cell r="G568">
            <v>31.5</v>
          </cell>
          <cell r="H568" t="str">
            <v>邓国华</v>
          </cell>
          <cell r="I568">
            <v>48</v>
          </cell>
          <cell r="J568" t="str">
            <v>兰卡布尺</v>
          </cell>
          <cell r="K568">
            <v>36.5</v>
          </cell>
          <cell r="L568" t="str">
            <v>夏宇</v>
          </cell>
          <cell r="M568">
            <v>31.5</v>
          </cell>
          <cell r="N568" t="str">
            <v>李荣鑫</v>
          </cell>
          <cell r="O568">
            <v>32.5</v>
          </cell>
          <cell r="P568" t="str">
            <v>彭桦</v>
          </cell>
          <cell r="Q568" t="str">
            <v>理科</v>
          </cell>
        </row>
        <row r="569">
          <cell r="A569" t="str">
            <v>513422200201010969</v>
          </cell>
          <cell r="B569">
            <v>8</v>
          </cell>
          <cell r="C569" t="str">
            <v>陈阿青</v>
          </cell>
          <cell r="D569">
            <v>262.5</v>
          </cell>
          <cell r="E569">
            <v>84.5</v>
          </cell>
          <cell r="F569" t="str">
            <v>岳子琦</v>
          </cell>
          <cell r="G569">
            <v>34</v>
          </cell>
          <cell r="H569" t="str">
            <v>邓国华</v>
          </cell>
          <cell r="I569">
            <v>73</v>
          </cell>
          <cell r="J569" t="str">
            <v>曾佳瑶</v>
          </cell>
          <cell r="K569">
            <v>30.5</v>
          </cell>
          <cell r="L569" t="str">
            <v>王友春</v>
          </cell>
          <cell r="M569">
            <v>14</v>
          </cell>
          <cell r="N569" t="str">
            <v>万饶</v>
          </cell>
          <cell r="O569">
            <v>26.5</v>
          </cell>
          <cell r="P569" t="str">
            <v>彭桦</v>
          </cell>
          <cell r="Q569" t="str">
            <v>理科</v>
          </cell>
        </row>
        <row r="570">
          <cell r="A570" t="str">
            <v>513422200401120011</v>
          </cell>
          <cell r="B570">
            <v>7</v>
          </cell>
          <cell r="C570" t="str">
            <v>毛光力</v>
          </cell>
          <cell r="D570">
            <v>261.5</v>
          </cell>
          <cell r="E570">
            <v>84</v>
          </cell>
          <cell r="F570" t="str">
            <v>肖锐</v>
          </cell>
          <cell r="G570">
            <v>54</v>
          </cell>
          <cell r="H570" t="str">
            <v>邓国华</v>
          </cell>
          <cell r="I570">
            <v>34</v>
          </cell>
          <cell r="J570" t="str">
            <v>兰卡布尺</v>
          </cell>
          <cell r="K570">
            <v>17.5</v>
          </cell>
          <cell r="L570" t="str">
            <v>夏宇</v>
          </cell>
          <cell r="M570">
            <v>32</v>
          </cell>
          <cell r="N570" t="str">
            <v>李荣鑫</v>
          </cell>
          <cell r="O570">
            <v>40</v>
          </cell>
          <cell r="P570" t="str">
            <v>彭桦</v>
          </cell>
          <cell r="Q570" t="str">
            <v>理科</v>
          </cell>
        </row>
        <row r="571">
          <cell r="A571" t="str">
            <v>513422200312235626</v>
          </cell>
          <cell r="B571">
            <v>8</v>
          </cell>
          <cell r="C571" t="str">
            <v>卓呷巴姆</v>
          </cell>
          <cell r="D571">
            <v>261.5</v>
          </cell>
          <cell r="E571">
            <v>86.5</v>
          </cell>
          <cell r="F571" t="str">
            <v>岳子琦</v>
          </cell>
          <cell r="G571">
            <v>37</v>
          </cell>
          <cell r="H571" t="str">
            <v>邓国华</v>
          </cell>
          <cell r="I571">
            <v>53.5</v>
          </cell>
          <cell r="J571" t="str">
            <v>曾佳瑶</v>
          </cell>
          <cell r="K571">
            <v>32.5</v>
          </cell>
          <cell r="L571" t="str">
            <v>王友春</v>
          </cell>
          <cell r="M571">
            <v>22.5</v>
          </cell>
          <cell r="N571" t="str">
            <v>万饶</v>
          </cell>
          <cell r="O571">
            <v>29.5</v>
          </cell>
          <cell r="P571" t="str">
            <v>彭桦</v>
          </cell>
          <cell r="Q571" t="str">
            <v>理科</v>
          </cell>
        </row>
        <row r="572">
          <cell r="A572" t="str">
            <v>513422200308200025</v>
          </cell>
          <cell r="B572">
            <v>7</v>
          </cell>
          <cell r="C572" t="str">
            <v>巫晓兰</v>
          </cell>
          <cell r="D572">
            <v>259.5</v>
          </cell>
          <cell r="E572">
            <v>99.5</v>
          </cell>
          <cell r="F572" t="str">
            <v>肖锐</v>
          </cell>
          <cell r="G572">
            <v>27</v>
          </cell>
          <cell r="H572" t="str">
            <v>邓国华</v>
          </cell>
          <cell r="I572">
            <v>59.5</v>
          </cell>
          <cell r="J572" t="str">
            <v>兰卡布尺</v>
          </cell>
          <cell r="K572">
            <v>20</v>
          </cell>
          <cell r="L572" t="str">
            <v>夏宇</v>
          </cell>
          <cell r="M572">
            <v>31</v>
          </cell>
          <cell r="N572" t="str">
            <v>李荣鑫</v>
          </cell>
          <cell r="O572">
            <v>22.5</v>
          </cell>
          <cell r="P572" t="str">
            <v>彭桦</v>
          </cell>
          <cell r="Q572" t="str">
            <v>理科</v>
          </cell>
        </row>
        <row r="573">
          <cell r="A573" t="str">
            <v>513422200309281912</v>
          </cell>
          <cell r="B573">
            <v>6</v>
          </cell>
          <cell r="C573" t="str">
            <v>李小院</v>
          </cell>
          <cell r="D573">
            <v>259</v>
          </cell>
          <cell r="E573">
            <v>90.5</v>
          </cell>
          <cell r="F573" t="str">
            <v>易涛</v>
          </cell>
          <cell r="G573">
            <v>31.5</v>
          </cell>
          <cell r="H573" t="str">
            <v>央宗娜姆</v>
          </cell>
          <cell r="I573">
            <v>40</v>
          </cell>
          <cell r="J573" t="str">
            <v>兰卡布尺</v>
          </cell>
          <cell r="K573">
            <v>5</v>
          </cell>
          <cell r="L573" t="str">
            <v>夏宇</v>
          </cell>
          <cell r="M573">
            <v>33.5</v>
          </cell>
          <cell r="N573" t="str">
            <v>叶小军</v>
          </cell>
          <cell r="O573">
            <v>58.5</v>
          </cell>
          <cell r="P573" t="str">
            <v>张弘</v>
          </cell>
          <cell r="Q573" t="str">
            <v>理科</v>
          </cell>
        </row>
        <row r="574">
          <cell r="A574" t="str">
            <v>513422200307033819</v>
          </cell>
          <cell r="B574">
            <v>6</v>
          </cell>
          <cell r="C574" t="str">
            <v>杨付兵</v>
          </cell>
          <cell r="D574">
            <v>254.5</v>
          </cell>
          <cell r="E574">
            <v>85.5</v>
          </cell>
          <cell r="F574" t="str">
            <v>易涛</v>
          </cell>
          <cell r="G574">
            <v>32.5</v>
          </cell>
          <cell r="H574" t="str">
            <v>央宗娜姆</v>
          </cell>
          <cell r="I574">
            <v>30.5</v>
          </cell>
          <cell r="J574" t="str">
            <v>兰卡布尺</v>
          </cell>
          <cell r="K574">
            <v>20</v>
          </cell>
          <cell r="L574" t="str">
            <v>夏宇</v>
          </cell>
          <cell r="M574">
            <v>35</v>
          </cell>
          <cell r="N574" t="str">
            <v>叶小军</v>
          </cell>
          <cell r="O574">
            <v>51</v>
          </cell>
          <cell r="P574" t="str">
            <v>张弘</v>
          </cell>
          <cell r="Q574" t="str">
            <v>理科</v>
          </cell>
        </row>
        <row r="575">
          <cell r="A575" t="str">
            <v>513422200407286012</v>
          </cell>
          <cell r="B575">
            <v>6</v>
          </cell>
          <cell r="C575" t="str">
            <v>偏初次翁</v>
          </cell>
          <cell r="D575">
            <v>252</v>
          </cell>
          <cell r="E575">
            <v>85</v>
          </cell>
          <cell r="F575" t="str">
            <v>易涛</v>
          </cell>
          <cell r="G575">
            <v>37.5</v>
          </cell>
          <cell r="H575" t="str">
            <v>央宗娜姆</v>
          </cell>
          <cell r="I575">
            <v>39</v>
          </cell>
          <cell r="J575" t="str">
            <v>兰卡布尺</v>
          </cell>
          <cell r="K575">
            <v>16</v>
          </cell>
          <cell r="L575" t="str">
            <v>夏宇</v>
          </cell>
          <cell r="M575">
            <v>30</v>
          </cell>
          <cell r="N575" t="str">
            <v>叶小军</v>
          </cell>
          <cell r="O575">
            <v>44.5</v>
          </cell>
          <cell r="P575" t="str">
            <v>张弘</v>
          </cell>
          <cell r="Q575" t="str">
            <v>理科</v>
          </cell>
        </row>
        <row r="576">
          <cell r="A576" t="str">
            <v>513422200103066424</v>
          </cell>
          <cell r="B576">
            <v>8</v>
          </cell>
          <cell r="C576" t="str">
            <v>边玛拉姆</v>
          </cell>
          <cell r="D576">
            <v>251.5</v>
          </cell>
          <cell r="E576">
            <v>84.5</v>
          </cell>
          <cell r="F576" t="str">
            <v>岳子琦</v>
          </cell>
          <cell r="G576">
            <v>32</v>
          </cell>
          <cell r="H576" t="str">
            <v>邓国华</v>
          </cell>
          <cell r="I576">
            <v>53</v>
          </cell>
          <cell r="J576" t="str">
            <v>曾佳瑶</v>
          </cell>
          <cell r="K576">
            <v>32.5</v>
          </cell>
          <cell r="L576" t="str">
            <v>王友春</v>
          </cell>
          <cell r="M576">
            <v>18</v>
          </cell>
          <cell r="N576" t="str">
            <v>万饶</v>
          </cell>
          <cell r="O576">
            <v>31.5</v>
          </cell>
          <cell r="P576" t="str">
            <v>彭桦</v>
          </cell>
          <cell r="Q576" t="str">
            <v>理科</v>
          </cell>
        </row>
        <row r="577">
          <cell r="A577" t="str">
            <v>513422200304191125</v>
          </cell>
          <cell r="B577">
            <v>7</v>
          </cell>
          <cell r="C577" t="str">
            <v>古秀英</v>
          </cell>
          <cell r="D577">
            <v>248</v>
          </cell>
          <cell r="E577">
            <v>106.5</v>
          </cell>
          <cell r="F577" t="str">
            <v>肖锐</v>
          </cell>
          <cell r="G577">
            <v>40</v>
          </cell>
          <cell r="H577" t="str">
            <v>邓国华</v>
          </cell>
          <cell r="I577">
            <v>36.5</v>
          </cell>
          <cell r="J577" t="str">
            <v>兰卡布尺</v>
          </cell>
          <cell r="K577">
            <v>18</v>
          </cell>
          <cell r="L577" t="str">
            <v>夏宇</v>
          </cell>
          <cell r="M577">
            <v>12</v>
          </cell>
          <cell r="N577" t="str">
            <v>李荣鑫</v>
          </cell>
          <cell r="O577">
            <v>35</v>
          </cell>
          <cell r="P577" t="str">
            <v>彭桦</v>
          </cell>
          <cell r="Q577" t="str">
            <v>理科</v>
          </cell>
        </row>
        <row r="578">
          <cell r="A578" t="str">
            <v>513422200207043825</v>
          </cell>
          <cell r="B578">
            <v>6</v>
          </cell>
          <cell r="C578" t="str">
            <v>熊明香</v>
          </cell>
          <cell r="D578">
            <v>245</v>
          </cell>
          <cell r="E578">
            <v>66.5</v>
          </cell>
          <cell r="F578" t="str">
            <v>易涛</v>
          </cell>
          <cell r="G578">
            <v>44</v>
          </cell>
          <cell r="H578" t="str">
            <v>央宗娜姆</v>
          </cell>
          <cell r="I578">
            <v>63</v>
          </cell>
          <cell r="J578" t="str">
            <v>兰卡布尺</v>
          </cell>
          <cell r="K578">
            <v>17</v>
          </cell>
          <cell r="L578" t="str">
            <v>夏宇</v>
          </cell>
          <cell r="M578">
            <v>14</v>
          </cell>
          <cell r="N578" t="str">
            <v>叶小军</v>
          </cell>
          <cell r="O578">
            <v>40.5</v>
          </cell>
          <cell r="P578" t="str">
            <v>张弘</v>
          </cell>
          <cell r="Q578" t="str">
            <v>理科</v>
          </cell>
        </row>
        <row r="579">
          <cell r="A579" t="str">
            <v>51342220000305272X</v>
          </cell>
          <cell r="B579">
            <v>6</v>
          </cell>
          <cell r="C579" t="str">
            <v>何国英</v>
          </cell>
          <cell r="D579">
            <v>243.5</v>
          </cell>
          <cell r="E579">
            <v>70.5</v>
          </cell>
          <cell r="F579" t="str">
            <v>易涛</v>
          </cell>
          <cell r="G579">
            <v>49</v>
          </cell>
          <cell r="H579" t="str">
            <v>央宗娜姆</v>
          </cell>
          <cell r="I579">
            <v>54.5</v>
          </cell>
          <cell r="J579" t="str">
            <v>兰卡布尺</v>
          </cell>
          <cell r="K579">
            <v>29</v>
          </cell>
          <cell r="L579" t="str">
            <v>夏宇</v>
          </cell>
          <cell r="M579">
            <v>5.5</v>
          </cell>
          <cell r="N579" t="str">
            <v>叶小军</v>
          </cell>
          <cell r="O579">
            <v>35</v>
          </cell>
          <cell r="P579" t="str">
            <v>张弘</v>
          </cell>
          <cell r="Q579" t="str">
            <v>理科</v>
          </cell>
        </row>
        <row r="580">
          <cell r="A580" t="str">
            <v>51342220030718131X</v>
          </cell>
          <cell r="B580">
            <v>7</v>
          </cell>
          <cell r="C580" t="str">
            <v>马瓦作</v>
          </cell>
          <cell r="D580">
            <v>242.5</v>
          </cell>
          <cell r="E580">
            <v>80.5</v>
          </cell>
          <cell r="F580" t="str">
            <v>肖锐</v>
          </cell>
          <cell r="G580">
            <v>41</v>
          </cell>
          <cell r="H580" t="str">
            <v>邓国华</v>
          </cell>
          <cell r="I580">
            <v>44.5</v>
          </cell>
          <cell r="J580" t="str">
            <v>兰卡布尺</v>
          </cell>
          <cell r="K580">
            <v>7</v>
          </cell>
          <cell r="L580" t="str">
            <v>夏宇</v>
          </cell>
          <cell r="M580">
            <v>29.5</v>
          </cell>
          <cell r="N580" t="str">
            <v>李荣鑫</v>
          </cell>
          <cell r="O580">
            <v>40</v>
          </cell>
          <cell r="P580" t="str">
            <v>彭桦</v>
          </cell>
          <cell r="Q580" t="str">
            <v>理科</v>
          </cell>
        </row>
        <row r="581">
          <cell r="A581" t="str">
            <v>513422200308161329</v>
          </cell>
          <cell r="B581">
            <v>7</v>
          </cell>
          <cell r="C581" t="str">
            <v>向方群</v>
          </cell>
          <cell r="D581">
            <v>241.5</v>
          </cell>
          <cell r="E581">
            <v>91</v>
          </cell>
          <cell r="F581" t="str">
            <v>肖锐</v>
          </cell>
          <cell r="G581">
            <v>23.5</v>
          </cell>
          <cell r="H581" t="str">
            <v>邓国华</v>
          </cell>
          <cell r="I581">
            <v>34.5</v>
          </cell>
          <cell r="J581" t="str">
            <v>兰卡布尺</v>
          </cell>
          <cell r="K581">
            <v>25</v>
          </cell>
          <cell r="L581" t="str">
            <v>夏宇</v>
          </cell>
          <cell r="M581">
            <v>29.5</v>
          </cell>
          <cell r="N581" t="str">
            <v>李荣鑫</v>
          </cell>
          <cell r="O581">
            <v>38</v>
          </cell>
          <cell r="P581" t="str">
            <v>彭桦</v>
          </cell>
          <cell r="Q581" t="str">
            <v>理科</v>
          </cell>
        </row>
        <row r="582">
          <cell r="A582" t="str">
            <v>513422200308250321</v>
          </cell>
          <cell r="B582">
            <v>8</v>
          </cell>
          <cell r="C582" t="str">
            <v>次仁拉姆</v>
          </cell>
          <cell r="D582">
            <v>229</v>
          </cell>
          <cell r="E582">
            <v>85</v>
          </cell>
          <cell r="F582" t="str">
            <v>岳子琦</v>
          </cell>
          <cell r="G582">
            <v>33</v>
          </cell>
          <cell r="H582" t="str">
            <v>邓国华</v>
          </cell>
          <cell r="I582">
            <v>70</v>
          </cell>
          <cell r="J582" t="str">
            <v>曾佳瑶</v>
          </cell>
          <cell r="K582">
            <v>8</v>
          </cell>
          <cell r="L582" t="str">
            <v>王友春</v>
          </cell>
          <cell r="M582">
            <v>15</v>
          </cell>
          <cell r="N582" t="str">
            <v>万饶</v>
          </cell>
          <cell r="O582">
            <v>18</v>
          </cell>
          <cell r="P582" t="str">
            <v>彭桦</v>
          </cell>
          <cell r="Q582" t="str">
            <v>理科</v>
          </cell>
        </row>
        <row r="583">
          <cell r="A583" t="str">
            <v>513422200408035426</v>
          </cell>
          <cell r="B583">
            <v>7</v>
          </cell>
          <cell r="C583" t="str">
            <v>骆云霞</v>
          </cell>
          <cell r="D583">
            <v>222</v>
          </cell>
          <cell r="E583">
            <v>82.5</v>
          </cell>
          <cell r="F583" t="str">
            <v>肖锐</v>
          </cell>
          <cell r="G583">
            <v>17</v>
          </cell>
          <cell r="H583" t="str">
            <v>邓国华</v>
          </cell>
          <cell r="I583">
            <v>44.5</v>
          </cell>
          <cell r="J583" t="str">
            <v>兰卡布尺</v>
          </cell>
          <cell r="K583">
            <v>13</v>
          </cell>
          <cell r="L583" t="str">
            <v>夏宇</v>
          </cell>
          <cell r="M583">
            <v>19.5</v>
          </cell>
          <cell r="N583" t="str">
            <v>李荣鑫</v>
          </cell>
          <cell r="O583">
            <v>45.5</v>
          </cell>
          <cell r="P583" t="str">
            <v>彭桦</v>
          </cell>
          <cell r="Q583" t="str">
            <v>理科</v>
          </cell>
        </row>
        <row r="584">
          <cell r="A584" t="str">
            <v>513422200406080020</v>
          </cell>
          <cell r="B584">
            <v>7</v>
          </cell>
          <cell r="C584" t="str">
            <v>周晨曦</v>
          </cell>
          <cell r="D584">
            <v>213.5</v>
          </cell>
          <cell r="E584">
            <v>87</v>
          </cell>
          <cell r="F584" t="str">
            <v>肖锐</v>
          </cell>
          <cell r="G584">
            <v>30</v>
          </cell>
          <cell r="H584" t="str">
            <v>邓国华</v>
          </cell>
          <cell r="I584">
            <v>34.5</v>
          </cell>
          <cell r="J584" t="str">
            <v>兰卡布尺</v>
          </cell>
          <cell r="K584">
            <v>21.5</v>
          </cell>
          <cell r="L584" t="str">
            <v>夏宇</v>
          </cell>
          <cell r="M584">
            <v>11.5</v>
          </cell>
          <cell r="N584" t="str">
            <v>李荣鑫</v>
          </cell>
          <cell r="O584">
            <v>29</v>
          </cell>
          <cell r="P584" t="str">
            <v>彭桦</v>
          </cell>
          <cell r="Q584" t="str">
            <v>理科</v>
          </cell>
        </row>
        <row r="585">
          <cell r="A585" t="str">
            <v>513422200311171915</v>
          </cell>
          <cell r="B585">
            <v>6</v>
          </cell>
          <cell r="C585" t="str">
            <v>马杰云</v>
          </cell>
          <cell r="D585">
            <v>208</v>
          </cell>
          <cell r="E585">
            <v>89.5</v>
          </cell>
          <cell r="F585" t="str">
            <v>易涛</v>
          </cell>
          <cell r="G585">
            <v>42.5</v>
          </cell>
          <cell r="H585" t="str">
            <v>央宗娜姆</v>
          </cell>
          <cell r="I585">
            <v>19</v>
          </cell>
          <cell r="J585" t="str">
            <v>兰卡布尺</v>
          </cell>
          <cell r="K585">
            <v>6</v>
          </cell>
          <cell r="L585" t="str">
            <v>夏宇</v>
          </cell>
          <cell r="M585">
            <v>13</v>
          </cell>
          <cell r="N585" t="str">
            <v>叶小军</v>
          </cell>
          <cell r="O585">
            <v>38</v>
          </cell>
          <cell r="P585" t="str">
            <v>张弘</v>
          </cell>
          <cell r="Q585" t="str">
            <v>理科</v>
          </cell>
        </row>
        <row r="586">
          <cell r="A586" t="str">
            <v>513423200403064742</v>
          </cell>
          <cell r="B586">
            <v>6</v>
          </cell>
          <cell r="C586" t="str">
            <v>陈贵相</v>
          </cell>
          <cell r="D586">
            <v>200.5</v>
          </cell>
          <cell r="E586">
            <v>80.5</v>
          </cell>
          <cell r="F586" t="str">
            <v>易涛</v>
          </cell>
          <cell r="G586">
            <v>39</v>
          </cell>
          <cell r="H586" t="str">
            <v>央宗娜姆</v>
          </cell>
          <cell r="I586">
            <v>29</v>
          </cell>
          <cell r="J586" t="str">
            <v>兰卡布尺</v>
          </cell>
          <cell r="K586">
            <v>11</v>
          </cell>
          <cell r="L586" t="str">
            <v>夏宇</v>
          </cell>
          <cell r="M586">
            <v>19</v>
          </cell>
          <cell r="N586" t="str">
            <v>叶小军</v>
          </cell>
          <cell r="O586">
            <v>22</v>
          </cell>
          <cell r="P586" t="str">
            <v>张弘</v>
          </cell>
          <cell r="Q586" t="str">
            <v>理科</v>
          </cell>
        </row>
        <row r="587">
          <cell r="A587" t="str">
            <v>513422200306092729</v>
          </cell>
          <cell r="B587">
            <v>6</v>
          </cell>
          <cell r="C587" t="str">
            <v>周建立</v>
          </cell>
          <cell r="D587">
            <v>98.5</v>
          </cell>
          <cell r="E587">
            <v>98.5</v>
          </cell>
          <cell r="F587" t="str">
            <v>易涛</v>
          </cell>
          <cell r="G587"/>
          <cell r="H587" t="str">
            <v>央宗娜姆</v>
          </cell>
          <cell r="I587"/>
          <cell r="J587" t="str">
            <v>兰卡布尺</v>
          </cell>
          <cell r="K587"/>
          <cell r="L587" t="str">
            <v>夏宇</v>
          </cell>
          <cell r="M587"/>
          <cell r="N587" t="str">
            <v>叶小军</v>
          </cell>
          <cell r="O587"/>
          <cell r="P587" t="str">
            <v>张弘</v>
          </cell>
          <cell r="Q587" t="str">
            <v>理科</v>
          </cell>
        </row>
        <row r="588">
          <cell r="A588" t="str">
            <v>513422200004151121</v>
          </cell>
          <cell r="B588">
            <v>6</v>
          </cell>
          <cell r="C588" t="str">
            <v>王伍牛</v>
          </cell>
          <cell r="D588">
            <v>39</v>
          </cell>
          <cell r="E588"/>
          <cell r="F588" t="str">
            <v>易涛</v>
          </cell>
          <cell r="G588"/>
          <cell r="H588" t="str">
            <v>央宗娜姆</v>
          </cell>
          <cell r="I588">
            <v>39</v>
          </cell>
          <cell r="J588" t="str">
            <v>兰卡布尺</v>
          </cell>
          <cell r="K588"/>
          <cell r="L588" t="str">
            <v>夏宇</v>
          </cell>
          <cell r="M588"/>
          <cell r="N588" t="str">
            <v>叶小军</v>
          </cell>
          <cell r="O588"/>
          <cell r="P588" t="str">
            <v>张弘</v>
          </cell>
          <cell r="Q588" t="str">
            <v>理科</v>
          </cell>
        </row>
      </sheetData>
      <sheetData sheetId="6">
        <row r="3">
          <cell r="A3" t="str">
            <v>513422200408220015</v>
          </cell>
          <cell r="B3">
            <v>10</v>
          </cell>
          <cell r="C3" t="str">
            <v>幸家骋</v>
          </cell>
          <cell r="D3">
            <v>609</v>
          </cell>
          <cell r="E3">
            <v>111</v>
          </cell>
          <cell r="F3" t="str">
            <v>岳子琦</v>
          </cell>
          <cell r="G3">
            <v>124</v>
          </cell>
          <cell r="H3" t="str">
            <v>刘宗林</v>
          </cell>
          <cell r="I3">
            <v>129</v>
          </cell>
          <cell r="J3" t="str">
            <v>拉初</v>
          </cell>
          <cell r="K3">
            <v>78.5</v>
          </cell>
          <cell r="L3" t="str">
            <v>王友春</v>
          </cell>
          <cell r="M3">
            <v>85.5</v>
          </cell>
          <cell r="N3" t="str">
            <v>叶小军</v>
          </cell>
          <cell r="O3">
            <v>80.5</v>
          </cell>
          <cell r="P3" t="str">
            <v>彭桦</v>
          </cell>
        </row>
        <row r="4">
          <cell r="A4" t="str">
            <v>513422200303102127</v>
          </cell>
          <cell r="B4">
            <v>11</v>
          </cell>
          <cell r="C4" t="str">
            <v>益西央宗</v>
          </cell>
          <cell r="D4">
            <v>589</v>
          </cell>
          <cell r="E4">
            <v>115</v>
          </cell>
          <cell r="F4" t="str">
            <v>易涛</v>
          </cell>
          <cell r="G4">
            <v>126</v>
          </cell>
          <cell r="H4" t="str">
            <v>央宗娜姆</v>
          </cell>
          <cell r="I4">
            <v>128</v>
          </cell>
          <cell r="J4" t="str">
            <v>曾佳瑶</v>
          </cell>
          <cell r="K4">
            <v>59.5</v>
          </cell>
          <cell r="L4" t="str">
            <v>赵建超</v>
          </cell>
          <cell r="M4">
            <v>80</v>
          </cell>
          <cell r="N4" t="str">
            <v>万饶</v>
          </cell>
          <cell r="O4">
            <v>80</v>
          </cell>
          <cell r="P4" t="str">
            <v>张弘</v>
          </cell>
        </row>
        <row r="5">
          <cell r="A5" t="str">
            <v>513422200203041910</v>
          </cell>
          <cell r="B5">
            <v>11</v>
          </cell>
          <cell r="C5" t="str">
            <v>王尼古</v>
          </cell>
          <cell r="D5">
            <v>571</v>
          </cell>
          <cell r="E5">
            <v>94</v>
          </cell>
          <cell r="F5" t="str">
            <v>易涛</v>
          </cell>
          <cell r="G5">
            <v>118</v>
          </cell>
          <cell r="H5" t="str">
            <v>央宗娜姆</v>
          </cell>
          <cell r="I5">
            <v>114</v>
          </cell>
          <cell r="J5" t="str">
            <v>曾佳瑶</v>
          </cell>
          <cell r="K5">
            <v>83</v>
          </cell>
          <cell r="L5" t="str">
            <v>赵建超</v>
          </cell>
          <cell r="M5">
            <v>76</v>
          </cell>
          <cell r="N5" t="str">
            <v>万饶</v>
          </cell>
          <cell r="O5">
            <v>85.5</v>
          </cell>
          <cell r="P5" t="str">
            <v>张弘</v>
          </cell>
        </row>
        <row r="6">
          <cell r="A6" t="str">
            <v>513423200109123975</v>
          </cell>
          <cell r="B6">
            <v>10</v>
          </cell>
          <cell r="C6" t="str">
            <v>毛青发</v>
          </cell>
          <cell r="D6">
            <v>568</v>
          </cell>
          <cell r="E6">
            <v>114</v>
          </cell>
          <cell r="F6" t="str">
            <v>岳子琦</v>
          </cell>
          <cell r="G6">
            <v>121</v>
          </cell>
          <cell r="H6" t="str">
            <v>刘宗林</v>
          </cell>
          <cell r="I6">
            <v>123</v>
          </cell>
          <cell r="J6" t="str">
            <v>拉初</v>
          </cell>
          <cell r="K6">
            <v>61.5</v>
          </cell>
          <cell r="L6" t="str">
            <v>王友春</v>
          </cell>
          <cell r="M6">
            <v>78.5</v>
          </cell>
          <cell r="N6" t="str">
            <v>叶小军</v>
          </cell>
          <cell r="O6">
            <v>69.5</v>
          </cell>
          <cell r="P6" t="str">
            <v>彭桦</v>
          </cell>
        </row>
        <row r="7">
          <cell r="A7" t="str">
            <v>51342220020215231X</v>
          </cell>
          <cell r="B7">
            <v>11</v>
          </cell>
          <cell r="C7" t="str">
            <v>次尔杜基</v>
          </cell>
          <cell r="D7">
            <v>560</v>
          </cell>
          <cell r="E7">
            <v>107</v>
          </cell>
          <cell r="F7" t="str">
            <v>易涛</v>
          </cell>
          <cell r="G7">
            <v>112</v>
          </cell>
          <cell r="H7" t="str">
            <v>央宗娜姆</v>
          </cell>
          <cell r="I7">
            <v>124</v>
          </cell>
          <cell r="J7" t="str">
            <v>曾佳瑶</v>
          </cell>
          <cell r="K7">
            <v>59</v>
          </cell>
          <cell r="L7" t="str">
            <v>赵建超</v>
          </cell>
          <cell r="M7">
            <v>79</v>
          </cell>
          <cell r="N7" t="str">
            <v>万饶</v>
          </cell>
          <cell r="O7">
            <v>79</v>
          </cell>
          <cell r="P7" t="str">
            <v>张弘</v>
          </cell>
        </row>
        <row r="8">
          <cell r="A8" t="str">
            <v>513422200407250925</v>
          </cell>
          <cell r="B8">
            <v>11</v>
          </cell>
          <cell r="C8" t="str">
            <v>熊思琦</v>
          </cell>
          <cell r="D8">
            <v>559</v>
          </cell>
          <cell r="E8">
            <v>104</v>
          </cell>
          <cell r="F8" t="str">
            <v>易涛</v>
          </cell>
          <cell r="G8">
            <v>121</v>
          </cell>
          <cell r="H8" t="str">
            <v>央宗娜姆</v>
          </cell>
          <cell r="I8">
            <v>138</v>
          </cell>
          <cell r="J8" t="str">
            <v>曾佳瑶</v>
          </cell>
          <cell r="K8">
            <v>61</v>
          </cell>
          <cell r="L8" t="str">
            <v>赵建超</v>
          </cell>
          <cell r="M8">
            <v>58.5</v>
          </cell>
          <cell r="N8" t="str">
            <v>万饶</v>
          </cell>
          <cell r="O8">
            <v>76.5</v>
          </cell>
          <cell r="P8" t="str">
            <v>张弘</v>
          </cell>
        </row>
        <row r="9">
          <cell r="A9" t="str">
            <v>51342220030616004X</v>
          </cell>
          <cell r="B9">
            <v>11</v>
          </cell>
          <cell r="C9" t="str">
            <v>马绪英</v>
          </cell>
          <cell r="D9">
            <v>554</v>
          </cell>
          <cell r="E9">
            <v>99</v>
          </cell>
          <cell r="F9" t="str">
            <v>易涛</v>
          </cell>
          <cell r="G9">
            <v>122</v>
          </cell>
          <cell r="H9" t="str">
            <v>央宗娜姆</v>
          </cell>
          <cell r="I9">
            <v>123</v>
          </cell>
          <cell r="J9" t="str">
            <v>曾佳瑶</v>
          </cell>
          <cell r="K9">
            <v>77</v>
          </cell>
          <cell r="L9" t="str">
            <v>赵建超</v>
          </cell>
          <cell r="M9">
            <v>55</v>
          </cell>
          <cell r="N9" t="str">
            <v>万饶</v>
          </cell>
          <cell r="O9">
            <v>78</v>
          </cell>
          <cell r="P9" t="str">
            <v>张弘</v>
          </cell>
        </row>
        <row r="10">
          <cell r="A10" t="str">
            <v>513422200403133414</v>
          </cell>
          <cell r="B10">
            <v>10</v>
          </cell>
          <cell r="C10" t="str">
            <v>杨明</v>
          </cell>
          <cell r="D10">
            <v>546</v>
          </cell>
          <cell r="E10">
            <v>98</v>
          </cell>
          <cell r="F10" t="str">
            <v>岳子琦</v>
          </cell>
          <cell r="G10">
            <v>96</v>
          </cell>
          <cell r="H10" t="str">
            <v>刘宗林</v>
          </cell>
          <cell r="I10">
            <v>123</v>
          </cell>
          <cell r="J10" t="str">
            <v>拉初</v>
          </cell>
          <cell r="K10">
            <v>78</v>
          </cell>
          <cell r="L10" t="str">
            <v>王友春</v>
          </cell>
          <cell r="M10">
            <v>64.5</v>
          </cell>
          <cell r="N10" t="str">
            <v>叶小军</v>
          </cell>
          <cell r="O10">
            <v>86</v>
          </cell>
          <cell r="P10" t="str">
            <v>彭桦</v>
          </cell>
        </row>
        <row r="11">
          <cell r="A11" t="str">
            <v>513422200407091522</v>
          </cell>
          <cell r="B11">
            <v>11</v>
          </cell>
          <cell r="C11" t="str">
            <v>杨丹姆</v>
          </cell>
          <cell r="D11">
            <v>541</v>
          </cell>
          <cell r="E11">
            <v>111</v>
          </cell>
          <cell r="F11" t="str">
            <v>易涛</v>
          </cell>
          <cell r="G11">
            <v>124</v>
          </cell>
          <cell r="H11" t="str">
            <v>央宗娜姆</v>
          </cell>
          <cell r="I11">
            <v>129</v>
          </cell>
          <cell r="J11" t="str">
            <v>曾佳瑶</v>
          </cell>
          <cell r="K11">
            <v>50</v>
          </cell>
          <cell r="L11" t="str">
            <v>赵建超</v>
          </cell>
          <cell r="M11">
            <v>61</v>
          </cell>
          <cell r="N11" t="str">
            <v>万饶</v>
          </cell>
          <cell r="O11">
            <v>65.5</v>
          </cell>
          <cell r="P11" t="str">
            <v>张弘</v>
          </cell>
        </row>
        <row r="12">
          <cell r="A12" t="str">
            <v>513422200204160030</v>
          </cell>
          <cell r="B12">
            <v>11</v>
          </cell>
          <cell r="C12" t="str">
            <v>罗伟</v>
          </cell>
          <cell r="D12">
            <v>534</v>
          </cell>
          <cell r="E12">
            <v>107</v>
          </cell>
          <cell r="F12" t="str">
            <v>易涛</v>
          </cell>
          <cell r="G12">
            <v>115</v>
          </cell>
          <cell r="H12" t="str">
            <v>央宗娜姆</v>
          </cell>
          <cell r="I12">
            <v>118</v>
          </cell>
          <cell r="J12" t="str">
            <v>曾佳瑶</v>
          </cell>
          <cell r="K12">
            <v>68.5</v>
          </cell>
          <cell r="L12" t="str">
            <v>赵建超</v>
          </cell>
          <cell r="M12">
            <v>47</v>
          </cell>
          <cell r="N12" t="str">
            <v>万饶</v>
          </cell>
          <cell r="O12">
            <v>78</v>
          </cell>
          <cell r="P12" t="str">
            <v>张弘</v>
          </cell>
        </row>
        <row r="13">
          <cell r="A13" t="str">
            <v>513422200305155820</v>
          </cell>
          <cell r="B13">
            <v>10</v>
          </cell>
          <cell r="C13" t="str">
            <v>苏朗珍呷</v>
          </cell>
          <cell r="D13">
            <v>532</v>
          </cell>
          <cell r="E13">
            <v>110</v>
          </cell>
          <cell r="F13" t="str">
            <v>岳子琦</v>
          </cell>
          <cell r="G13">
            <v>96</v>
          </cell>
          <cell r="H13" t="str">
            <v>刘宗林</v>
          </cell>
          <cell r="I13">
            <v>133</v>
          </cell>
          <cell r="J13" t="str">
            <v>拉初</v>
          </cell>
          <cell r="K13">
            <v>40</v>
          </cell>
          <cell r="L13" t="str">
            <v>王友春</v>
          </cell>
          <cell r="M13">
            <v>78.5</v>
          </cell>
          <cell r="N13" t="str">
            <v>叶小军</v>
          </cell>
          <cell r="O13">
            <v>74.5</v>
          </cell>
          <cell r="P13" t="str">
            <v>彭桦</v>
          </cell>
        </row>
        <row r="14">
          <cell r="A14" t="str">
            <v>513422200403114213</v>
          </cell>
          <cell r="B14">
            <v>10</v>
          </cell>
          <cell r="C14" t="str">
            <v>扎拉</v>
          </cell>
          <cell r="D14">
            <v>530</v>
          </cell>
          <cell r="E14">
            <v>112</v>
          </cell>
          <cell r="F14" t="str">
            <v>岳子琦</v>
          </cell>
          <cell r="G14">
            <v>109</v>
          </cell>
          <cell r="H14" t="str">
            <v>刘宗林</v>
          </cell>
          <cell r="I14">
            <v>106</v>
          </cell>
          <cell r="J14" t="str">
            <v>拉初</v>
          </cell>
          <cell r="K14">
            <v>68</v>
          </cell>
          <cell r="L14" t="str">
            <v>王友春</v>
          </cell>
          <cell r="M14">
            <v>57</v>
          </cell>
          <cell r="N14" t="str">
            <v>叶小军</v>
          </cell>
          <cell r="O14">
            <v>78</v>
          </cell>
          <cell r="P14" t="str">
            <v>彭桦</v>
          </cell>
        </row>
        <row r="15">
          <cell r="A15" t="str">
            <v>513422200201102716</v>
          </cell>
          <cell r="B15">
            <v>11</v>
          </cell>
          <cell r="C15" t="str">
            <v>毛元平</v>
          </cell>
          <cell r="D15">
            <v>529</v>
          </cell>
          <cell r="E15">
            <v>107</v>
          </cell>
          <cell r="F15" t="str">
            <v>易涛</v>
          </cell>
          <cell r="G15">
            <v>109</v>
          </cell>
          <cell r="H15" t="str">
            <v>央宗娜姆</v>
          </cell>
          <cell r="I15">
            <v>117</v>
          </cell>
          <cell r="J15" t="str">
            <v>曾佳瑶</v>
          </cell>
          <cell r="K15">
            <v>62</v>
          </cell>
          <cell r="L15" t="str">
            <v>赵建超</v>
          </cell>
          <cell r="M15">
            <v>58.5</v>
          </cell>
          <cell r="N15" t="str">
            <v>万饶</v>
          </cell>
          <cell r="O15">
            <v>75</v>
          </cell>
          <cell r="P15" t="str">
            <v>张弘</v>
          </cell>
        </row>
        <row r="16">
          <cell r="A16" t="str">
            <v>513422200111143813</v>
          </cell>
          <cell r="B16">
            <v>10</v>
          </cell>
          <cell r="C16" t="str">
            <v>陈长顺</v>
          </cell>
          <cell r="D16">
            <v>526</v>
          </cell>
          <cell r="E16">
            <v>90</v>
          </cell>
          <cell r="F16" t="str">
            <v>岳子琦</v>
          </cell>
          <cell r="G16">
            <v>109</v>
          </cell>
          <cell r="H16" t="str">
            <v>刘宗林</v>
          </cell>
          <cell r="I16">
            <v>104</v>
          </cell>
          <cell r="J16" t="str">
            <v>拉初</v>
          </cell>
          <cell r="K16">
            <v>69.5</v>
          </cell>
          <cell r="L16" t="str">
            <v>王友春</v>
          </cell>
          <cell r="M16">
            <v>77</v>
          </cell>
          <cell r="N16" t="str">
            <v>叶小军</v>
          </cell>
          <cell r="O16">
            <v>76.5</v>
          </cell>
          <cell r="P16" t="str">
            <v>彭桦</v>
          </cell>
        </row>
        <row r="17">
          <cell r="A17" t="str">
            <v>513422200301032321</v>
          </cell>
          <cell r="B17">
            <v>11</v>
          </cell>
          <cell r="C17" t="str">
            <v>吴章林</v>
          </cell>
          <cell r="D17">
            <v>522</v>
          </cell>
          <cell r="E17">
            <v>96</v>
          </cell>
          <cell r="F17" t="str">
            <v>易涛</v>
          </cell>
          <cell r="G17">
            <v>113</v>
          </cell>
          <cell r="H17" t="str">
            <v>央宗娜姆</v>
          </cell>
          <cell r="I17">
            <v>114</v>
          </cell>
          <cell r="J17" t="str">
            <v>曾佳瑶</v>
          </cell>
          <cell r="K17">
            <v>52</v>
          </cell>
          <cell r="L17" t="str">
            <v>赵建超</v>
          </cell>
          <cell r="M17">
            <v>71</v>
          </cell>
          <cell r="N17" t="str">
            <v>万饶</v>
          </cell>
          <cell r="O17">
            <v>76</v>
          </cell>
          <cell r="P17" t="str">
            <v>张弘</v>
          </cell>
        </row>
        <row r="18">
          <cell r="A18" t="str">
            <v>513422200310111910</v>
          </cell>
          <cell r="B18">
            <v>11</v>
          </cell>
          <cell r="C18" t="str">
            <v>马海龙</v>
          </cell>
          <cell r="D18">
            <v>517</v>
          </cell>
          <cell r="E18">
            <v>103</v>
          </cell>
          <cell r="F18" t="str">
            <v>易涛</v>
          </cell>
          <cell r="G18">
            <v>104</v>
          </cell>
          <cell r="H18" t="str">
            <v>央宗娜姆</v>
          </cell>
          <cell r="I18">
            <v>102</v>
          </cell>
          <cell r="J18" t="str">
            <v>曾佳瑶</v>
          </cell>
          <cell r="K18">
            <v>64.5</v>
          </cell>
          <cell r="L18" t="str">
            <v>赵建超</v>
          </cell>
          <cell r="M18">
            <v>69</v>
          </cell>
          <cell r="N18" t="str">
            <v>万饶</v>
          </cell>
          <cell r="O18">
            <v>74.5</v>
          </cell>
          <cell r="P18" t="str">
            <v>张弘</v>
          </cell>
        </row>
        <row r="19">
          <cell r="A19" t="str">
            <v>513422200302100015</v>
          </cell>
          <cell r="B19">
            <v>10</v>
          </cell>
          <cell r="C19" t="str">
            <v>周福建</v>
          </cell>
          <cell r="D19">
            <v>516</v>
          </cell>
          <cell r="E19">
            <v>103</v>
          </cell>
          <cell r="F19" t="str">
            <v>岳子琦</v>
          </cell>
          <cell r="G19">
            <v>102</v>
          </cell>
          <cell r="H19" t="str">
            <v>刘宗林</v>
          </cell>
          <cell r="I19">
            <v>88</v>
          </cell>
          <cell r="J19" t="str">
            <v>拉初</v>
          </cell>
          <cell r="K19">
            <v>77</v>
          </cell>
          <cell r="L19" t="str">
            <v>王友春</v>
          </cell>
          <cell r="M19">
            <v>71.5</v>
          </cell>
          <cell r="N19" t="str">
            <v>叶小军</v>
          </cell>
          <cell r="O19">
            <v>74.5</v>
          </cell>
          <cell r="P19" t="str">
            <v>彭桦</v>
          </cell>
        </row>
        <row r="20">
          <cell r="A20" t="str">
            <v>513422200406010065</v>
          </cell>
          <cell r="B20">
            <v>11</v>
          </cell>
          <cell r="C20" t="str">
            <v>杨帆</v>
          </cell>
          <cell r="D20">
            <v>509</v>
          </cell>
          <cell r="E20">
            <v>98</v>
          </cell>
          <cell r="F20" t="str">
            <v>易涛</v>
          </cell>
          <cell r="G20">
            <v>102</v>
          </cell>
          <cell r="H20" t="str">
            <v>央宗娜姆</v>
          </cell>
          <cell r="I20">
            <v>128</v>
          </cell>
          <cell r="J20" t="str">
            <v>曾佳瑶</v>
          </cell>
          <cell r="K20">
            <v>45.5</v>
          </cell>
          <cell r="L20" t="str">
            <v>赵建超</v>
          </cell>
          <cell r="M20">
            <v>59</v>
          </cell>
          <cell r="N20" t="str">
            <v>万饶</v>
          </cell>
          <cell r="O20">
            <v>76.5</v>
          </cell>
          <cell r="P20" t="str">
            <v>张弘</v>
          </cell>
        </row>
        <row r="21">
          <cell r="A21" t="str">
            <v>513422200608012122</v>
          </cell>
          <cell r="B21">
            <v>10</v>
          </cell>
          <cell r="C21" t="str">
            <v>马小叶</v>
          </cell>
          <cell r="D21">
            <v>508</v>
          </cell>
          <cell r="E21">
            <v>83</v>
          </cell>
          <cell r="F21" t="str">
            <v>岳子琦</v>
          </cell>
          <cell r="G21">
            <v>108</v>
          </cell>
          <cell r="H21" t="str">
            <v>刘宗林</v>
          </cell>
          <cell r="I21">
            <v>121</v>
          </cell>
          <cell r="J21" t="str">
            <v>拉初</v>
          </cell>
          <cell r="K21">
            <v>57</v>
          </cell>
          <cell r="L21" t="str">
            <v>王友春</v>
          </cell>
          <cell r="M21">
            <v>67.5</v>
          </cell>
          <cell r="N21" t="str">
            <v>叶小军</v>
          </cell>
          <cell r="O21">
            <v>71.5</v>
          </cell>
          <cell r="P21" t="str">
            <v>彭桦</v>
          </cell>
        </row>
        <row r="22">
          <cell r="A22" t="str">
            <v>513422200407262117</v>
          </cell>
          <cell r="B22">
            <v>11</v>
          </cell>
          <cell r="C22" t="str">
            <v>吕伍智</v>
          </cell>
          <cell r="D22">
            <v>507</v>
          </cell>
          <cell r="E22">
            <v>96</v>
          </cell>
          <cell r="F22" t="str">
            <v>易涛</v>
          </cell>
          <cell r="G22">
            <v>119</v>
          </cell>
          <cell r="H22" t="str">
            <v>央宗娜姆</v>
          </cell>
          <cell r="I22">
            <v>111</v>
          </cell>
          <cell r="J22" t="str">
            <v>曾佳瑶</v>
          </cell>
          <cell r="K22">
            <v>46.5</v>
          </cell>
          <cell r="L22" t="str">
            <v>赵建超</v>
          </cell>
          <cell r="M22">
            <v>67</v>
          </cell>
          <cell r="N22" t="str">
            <v>万饶</v>
          </cell>
          <cell r="O22">
            <v>67.5</v>
          </cell>
          <cell r="P22" t="str">
            <v>张弘</v>
          </cell>
        </row>
        <row r="23">
          <cell r="A23" t="str">
            <v>513422200403050029</v>
          </cell>
          <cell r="B23">
            <v>11</v>
          </cell>
          <cell r="C23" t="str">
            <v>刘燕</v>
          </cell>
          <cell r="D23">
            <v>506</v>
          </cell>
          <cell r="E23">
            <v>101</v>
          </cell>
          <cell r="F23" t="str">
            <v>易涛</v>
          </cell>
          <cell r="G23">
            <v>112</v>
          </cell>
          <cell r="H23" t="str">
            <v>央宗娜姆</v>
          </cell>
          <cell r="I23">
            <v>131</v>
          </cell>
          <cell r="J23" t="str">
            <v>曾佳瑶</v>
          </cell>
          <cell r="K23">
            <v>38.5</v>
          </cell>
          <cell r="L23" t="str">
            <v>赵建超</v>
          </cell>
          <cell r="M23">
            <v>56</v>
          </cell>
          <cell r="N23" t="str">
            <v>万饶</v>
          </cell>
          <cell r="O23">
            <v>67.5</v>
          </cell>
          <cell r="P23" t="str">
            <v>张弘</v>
          </cell>
        </row>
        <row r="24">
          <cell r="A24" t="str">
            <v>513422200401250019</v>
          </cell>
          <cell r="B24">
            <v>10</v>
          </cell>
          <cell r="C24" t="str">
            <v>尼玛夏雄</v>
          </cell>
          <cell r="D24">
            <v>505</v>
          </cell>
          <cell r="E24">
            <v>97</v>
          </cell>
          <cell r="F24" t="str">
            <v>岳子琦</v>
          </cell>
          <cell r="G24">
            <v>98</v>
          </cell>
          <cell r="H24" t="str">
            <v>刘宗林</v>
          </cell>
          <cell r="I24">
            <v>109</v>
          </cell>
          <cell r="J24" t="str">
            <v>拉初</v>
          </cell>
          <cell r="K24">
            <v>61</v>
          </cell>
          <cell r="L24" t="str">
            <v>王友春</v>
          </cell>
          <cell r="M24">
            <v>67.5</v>
          </cell>
          <cell r="N24" t="str">
            <v>叶小军</v>
          </cell>
          <cell r="O24">
            <v>72</v>
          </cell>
          <cell r="P24" t="str">
            <v>彭桦</v>
          </cell>
        </row>
        <row r="25">
          <cell r="A25" t="str">
            <v>51342220051025211X</v>
          </cell>
          <cell r="B25">
            <v>10</v>
          </cell>
          <cell r="C25" t="str">
            <v>张朝文</v>
          </cell>
          <cell r="D25">
            <v>505</v>
          </cell>
          <cell r="E25">
            <v>102</v>
          </cell>
          <cell r="F25" t="str">
            <v>岳子琦</v>
          </cell>
          <cell r="G25">
            <v>101</v>
          </cell>
          <cell r="H25" t="str">
            <v>刘宗林</v>
          </cell>
          <cell r="I25">
            <v>111</v>
          </cell>
          <cell r="J25" t="str">
            <v>拉初</v>
          </cell>
          <cell r="K25">
            <v>52</v>
          </cell>
          <cell r="L25" t="str">
            <v>王友春</v>
          </cell>
          <cell r="M25">
            <v>70</v>
          </cell>
          <cell r="N25" t="str">
            <v>叶小军</v>
          </cell>
          <cell r="O25">
            <v>68.5</v>
          </cell>
          <cell r="P25" t="str">
            <v>彭桦</v>
          </cell>
        </row>
        <row r="26">
          <cell r="A26" t="str">
            <v>513422200510011519</v>
          </cell>
          <cell r="B26">
            <v>7</v>
          </cell>
          <cell r="C26" t="str">
            <v>李林慧</v>
          </cell>
          <cell r="D26">
            <v>504</v>
          </cell>
          <cell r="E26">
            <v>87</v>
          </cell>
          <cell r="F26" t="str">
            <v>肖锐</v>
          </cell>
          <cell r="G26">
            <v>114</v>
          </cell>
          <cell r="H26" t="str">
            <v>邓国华</v>
          </cell>
          <cell r="I26">
            <v>94</v>
          </cell>
          <cell r="J26" t="str">
            <v>兰卡布尺</v>
          </cell>
          <cell r="K26">
            <v>54</v>
          </cell>
          <cell r="L26" t="str">
            <v>赵建超</v>
          </cell>
          <cell r="M26">
            <v>73.5</v>
          </cell>
          <cell r="N26" t="str">
            <v>李荣鑫</v>
          </cell>
          <cell r="O26">
            <v>81</v>
          </cell>
          <cell r="P26" t="str">
            <v>彭桦</v>
          </cell>
        </row>
        <row r="27">
          <cell r="A27" t="str">
            <v>513422200406012917</v>
          </cell>
          <cell r="B27">
            <v>6</v>
          </cell>
          <cell r="C27" t="str">
            <v>伍平</v>
          </cell>
          <cell r="D27">
            <v>501</v>
          </cell>
          <cell r="E27">
            <v>100</v>
          </cell>
          <cell r="F27" t="str">
            <v>易涛</v>
          </cell>
          <cell r="G27">
            <v>118</v>
          </cell>
          <cell r="H27" t="str">
            <v>央宗娜姆</v>
          </cell>
          <cell r="I27">
            <v>73</v>
          </cell>
          <cell r="J27" t="str">
            <v>兰卡布尺</v>
          </cell>
          <cell r="K27">
            <v>74.5</v>
          </cell>
          <cell r="L27" t="str">
            <v>沈志霞</v>
          </cell>
          <cell r="M27">
            <v>71</v>
          </cell>
          <cell r="N27" t="str">
            <v>叶小军</v>
          </cell>
          <cell r="O27">
            <v>64.5</v>
          </cell>
          <cell r="P27" t="str">
            <v>张弘</v>
          </cell>
        </row>
        <row r="28">
          <cell r="A28" t="str">
            <v>513422200201051517</v>
          </cell>
          <cell r="B28">
            <v>11</v>
          </cell>
          <cell r="C28" t="str">
            <v>马阿卡</v>
          </cell>
          <cell r="D28">
            <v>501</v>
          </cell>
          <cell r="E28">
            <v>93</v>
          </cell>
          <cell r="F28" t="str">
            <v>易涛</v>
          </cell>
          <cell r="G28">
            <v>100</v>
          </cell>
          <cell r="H28" t="str">
            <v>央宗娜姆</v>
          </cell>
          <cell r="I28">
            <v>119</v>
          </cell>
          <cell r="J28" t="str">
            <v>曾佳瑶</v>
          </cell>
          <cell r="K28">
            <v>52</v>
          </cell>
          <cell r="L28" t="str">
            <v>赵建超</v>
          </cell>
          <cell r="M28">
            <v>69.5</v>
          </cell>
          <cell r="N28" t="str">
            <v>万饶</v>
          </cell>
          <cell r="O28">
            <v>67</v>
          </cell>
          <cell r="P28" t="str">
            <v>张弘</v>
          </cell>
        </row>
        <row r="29">
          <cell r="A29" t="str">
            <v>513422200405291918</v>
          </cell>
          <cell r="B29">
            <v>9</v>
          </cell>
          <cell r="C29" t="str">
            <v>李浩星</v>
          </cell>
          <cell r="D29">
            <v>499</v>
          </cell>
          <cell r="E29">
            <v>106</v>
          </cell>
          <cell r="F29" t="str">
            <v>肖锐</v>
          </cell>
          <cell r="G29">
            <v>116</v>
          </cell>
          <cell r="H29" t="str">
            <v>赵云川</v>
          </cell>
          <cell r="I29">
            <v>75</v>
          </cell>
          <cell r="J29" t="str">
            <v>彭丹</v>
          </cell>
          <cell r="K29">
            <v>79</v>
          </cell>
          <cell r="L29" t="str">
            <v>沈志霞</v>
          </cell>
          <cell r="M29">
            <v>46</v>
          </cell>
          <cell r="N29" t="str">
            <v>李荣鑫</v>
          </cell>
          <cell r="O29">
            <v>77</v>
          </cell>
          <cell r="P29" t="str">
            <v>张弘</v>
          </cell>
        </row>
        <row r="30">
          <cell r="A30" t="str">
            <v>513422200309020018</v>
          </cell>
          <cell r="B30">
            <v>11</v>
          </cell>
          <cell r="C30" t="str">
            <v>廖德军</v>
          </cell>
          <cell r="D30">
            <v>499</v>
          </cell>
          <cell r="E30">
            <v>103</v>
          </cell>
          <cell r="F30" t="str">
            <v>易涛</v>
          </cell>
          <cell r="G30">
            <v>90</v>
          </cell>
          <cell r="H30" t="str">
            <v>央宗娜姆</v>
          </cell>
          <cell r="I30">
            <v>108</v>
          </cell>
          <cell r="J30" t="str">
            <v>曾佳瑶</v>
          </cell>
          <cell r="K30">
            <v>58.5</v>
          </cell>
          <cell r="L30" t="str">
            <v>赵建超</v>
          </cell>
          <cell r="M30">
            <v>64</v>
          </cell>
          <cell r="N30" t="str">
            <v>万饶</v>
          </cell>
          <cell r="O30">
            <v>75</v>
          </cell>
          <cell r="P30" t="str">
            <v>张弘</v>
          </cell>
        </row>
        <row r="31">
          <cell r="A31" t="str">
            <v>513422200405090024</v>
          </cell>
          <cell r="B31">
            <v>10</v>
          </cell>
          <cell r="C31" t="str">
            <v>刘义婷</v>
          </cell>
          <cell r="D31">
            <v>498</v>
          </cell>
          <cell r="E31">
            <v>104</v>
          </cell>
          <cell r="F31" t="str">
            <v>岳子琦</v>
          </cell>
          <cell r="G31">
            <v>110</v>
          </cell>
          <cell r="H31" t="str">
            <v>刘宗林</v>
          </cell>
          <cell r="I31">
            <v>120</v>
          </cell>
          <cell r="J31" t="str">
            <v>拉初</v>
          </cell>
          <cell r="K31">
            <v>40</v>
          </cell>
          <cell r="L31" t="str">
            <v>王友春</v>
          </cell>
          <cell r="M31">
            <v>52.5</v>
          </cell>
          <cell r="N31" t="str">
            <v>叶小军</v>
          </cell>
          <cell r="O31">
            <v>71.5</v>
          </cell>
          <cell r="P31" t="str">
            <v>彭桦</v>
          </cell>
        </row>
        <row r="32">
          <cell r="A32" t="str">
            <v>513422200309273410</v>
          </cell>
          <cell r="B32">
            <v>11</v>
          </cell>
          <cell r="C32" t="str">
            <v>扎西龙布</v>
          </cell>
          <cell r="D32">
            <v>498</v>
          </cell>
          <cell r="E32">
            <v>107</v>
          </cell>
          <cell r="F32" t="str">
            <v>易涛</v>
          </cell>
          <cell r="G32">
            <v>90</v>
          </cell>
          <cell r="H32" t="str">
            <v>央宗娜姆</v>
          </cell>
          <cell r="I32">
            <v>129</v>
          </cell>
          <cell r="J32" t="str">
            <v>曾佳瑶</v>
          </cell>
          <cell r="K32">
            <v>31</v>
          </cell>
          <cell r="L32" t="str">
            <v>赵建超</v>
          </cell>
          <cell r="M32">
            <v>60.5</v>
          </cell>
          <cell r="N32" t="str">
            <v>万饶</v>
          </cell>
          <cell r="O32">
            <v>80</v>
          </cell>
          <cell r="P32" t="str">
            <v>张弘</v>
          </cell>
        </row>
        <row r="33">
          <cell r="A33" t="str">
            <v>513422200305203829</v>
          </cell>
          <cell r="B33">
            <v>10</v>
          </cell>
          <cell r="C33" t="str">
            <v>易洁</v>
          </cell>
          <cell r="D33">
            <v>497</v>
          </cell>
          <cell r="E33">
            <v>106</v>
          </cell>
          <cell r="F33" t="str">
            <v>岳子琦</v>
          </cell>
          <cell r="G33">
            <v>102</v>
          </cell>
          <cell r="H33" t="str">
            <v>刘宗林</v>
          </cell>
          <cell r="I33">
            <v>115</v>
          </cell>
          <cell r="J33" t="str">
            <v>拉初</v>
          </cell>
          <cell r="K33">
            <v>51</v>
          </cell>
          <cell r="L33" t="str">
            <v>王友春</v>
          </cell>
          <cell r="M33">
            <v>60</v>
          </cell>
          <cell r="N33" t="str">
            <v>叶小军</v>
          </cell>
          <cell r="O33">
            <v>63</v>
          </cell>
          <cell r="P33" t="str">
            <v>彭桦</v>
          </cell>
        </row>
        <row r="34">
          <cell r="A34" t="str">
            <v>513422200304117021</v>
          </cell>
          <cell r="B34">
            <v>10</v>
          </cell>
          <cell r="C34" t="str">
            <v>降央祝玛</v>
          </cell>
          <cell r="D34">
            <v>496</v>
          </cell>
          <cell r="E34">
            <v>103</v>
          </cell>
          <cell r="F34" t="str">
            <v>岳子琦</v>
          </cell>
          <cell r="G34">
            <v>107</v>
          </cell>
          <cell r="H34" t="str">
            <v>刘宗林</v>
          </cell>
          <cell r="I34">
            <v>118</v>
          </cell>
          <cell r="J34" t="str">
            <v>拉初</v>
          </cell>
          <cell r="K34">
            <v>50</v>
          </cell>
          <cell r="L34" t="str">
            <v>王友春</v>
          </cell>
          <cell r="M34">
            <v>52</v>
          </cell>
          <cell r="N34" t="str">
            <v>叶小军</v>
          </cell>
          <cell r="O34">
            <v>65.5</v>
          </cell>
          <cell r="P34" t="str">
            <v>彭桦</v>
          </cell>
        </row>
        <row r="35">
          <cell r="A35" t="str">
            <v>513422200206056421</v>
          </cell>
          <cell r="B35">
            <v>10</v>
          </cell>
          <cell r="C35" t="str">
            <v>益西其珍</v>
          </cell>
          <cell r="D35">
            <v>494</v>
          </cell>
          <cell r="E35">
            <v>96</v>
          </cell>
          <cell r="F35" t="str">
            <v>岳子琦</v>
          </cell>
          <cell r="G35">
            <v>103</v>
          </cell>
          <cell r="H35" t="str">
            <v>刘宗林</v>
          </cell>
          <cell r="I35">
            <v>115</v>
          </cell>
          <cell r="J35" t="str">
            <v>拉初</v>
          </cell>
          <cell r="K35">
            <v>41</v>
          </cell>
          <cell r="L35" t="str">
            <v>王友春</v>
          </cell>
          <cell r="M35">
            <v>62</v>
          </cell>
          <cell r="N35" t="str">
            <v>叶小军</v>
          </cell>
          <cell r="O35">
            <v>76.5</v>
          </cell>
          <cell r="P35" t="str">
            <v>彭桦</v>
          </cell>
        </row>
        <row r="36">
          <cell r="A36" t="str">
            <v>513422200401151117</v>
          </cell>
          <cell r="B36">
            <v>10</v>
          </cell>
          <cell r="C36" t="str">
            <v>安正伟</v>
          </cell>
          <cell r="D36">
            <v>493</v>
          </cell>
          <cell r="E36">
            <v>89</v>
          </cell>
          <cell r="F36" t="str">
            <v>岳子琦</v>
          </cell>
          <cell r="G36">
            <v>114</v>
          </cell>
          <cell r="H36" t="str">
            <v>刘宗林</v>
          </cell>
          <cell r="I36">
            <v>122</v>
          </cell>
          <cell r="J36" t="str">
            <v>拉初</v>
          </cell>
          <cell r="K36">
            <v>39</v>
          </cell>
          <cell r="L36" t="str">
            <v>王友春</v>
          </cell>
          <cell r="M36">
            <v>59</v>
          </cell>
          <cell r="N36" t="str">
            <v>叶小军</v>
          </cell>
          <cell r="O36">
            <v>69.5</v>
          </cell>
          <cell r="P36" t="str">
            <v>彭桦</v>
          </cell>
        </row>
        <row r="37">
          <cell r="A37" t="str">
            <v>513422200511185625</v>
          </cell>
          <cell r="B37">
            <v>10</v>
          </cell>
          <cell r="C37" t="str">
            <v>吴春梅</v>
          </cell>
          <cell r="D37">
            <v>493</v>
          </cell>
          <cell r="E37">
            <v>88</v>
          </cell>
          <cell r="F37" t="str">
            <v>岳子琦</v>
          </cell>
          <cell r="G37">
            <v>113</v>
          </cell>
          <cell r="H37" t="str">
            <v>刘宗林</v>
          </cell>
          <cell r="I37">
            <v>120</v>
          </cell>
          <cell r="J37" t="str">
            <v>拉初</v>
          </cell>
          <cell r="K37">
            <v>47.5</v>
          </cell>
          <cell r="L37" t="str">
            <v>王友春</v>
          </cell>
          <cell r="M37">
            <v>55.5</v>
          </cell>
          <cell r="N37" t="str">
            <v>叶小军</v>
          </cell>
          <cell r="O37">
            <v>69</v>
          </cell>
          <cell r="P37" t="str">
            <v>彭桦</v>
          </cell>
        </row>
        <row r="38">
          <cell r="A38" t="str">
            <v>513422200401250027</v>
          </cell>
          <cell r="B38">
            <v>11</v>
          </cell>
          <cell r="C38" t="str">
            <v>卓玛央青</v>
          </cell>
          <cell r="D38">
            <v>493</v>
          </cell>
          <cell r="E38">
            <v>96</v>
          </cell>
          <cell r="F38" t="str">
            <v>易涛</v>
          </cell>
          <cell r="G38">
            <v>117</v>
          </cell>
          <cell r="H38" t="str">
            <v>央宗娜姆</v>
          </cell>
          <cell r="I38">
            <v>120</v>
          </cell>
          <cell r="J38" t="str">
            <v>曾佳瑶</v>
          </cell>
          <cell r="K38">
            <v>39</v>
          </cell>
          <cell r="L38" t="str">
            <v>赵建超</v>
          </cell>
          <cell r="M38">
            <v>59.5</v>
          </cell>
          <cell r="N38" t="str">
            <v>万饶</v>
          </cell>
          <cell r="O38">
            <v>61</v>
          </cell>
          <cell r="P38" t="str">
            <v>张弘</v>
          </cell>
        </row>
        <row r="39">
          <cell r="A39" t="str">
            <v>513422200210084812</v>
          </cell>
          <cell r="B39">
            <v>6</v>
          </cell>
          <cell r="C39" t="str">
            <v>鲁绒查理</v>
          </cell>
          <cell r="D39">
            <v>491</v>
          </cell>
          <cell r="E39">
            <v>102</v>
          </cell>
          <cell r="F39" t="str">
            <v>易涛</v>
          </cell>
          <cell r="G39">
            <v>102</v>
          </cell>
          <cell r="H39" t="str">
            <v>央宗娜姆</v>
          </cell>
          <cell r="I39">
            <v>98</v>
          </cell>
          <cell r="J39" t="str">
            <v>兰卡布尺</v>
          </cell>
          <cell r="K39">
            <v>56.5</v>
          </cell>
          <cell r="L39" t="str">
            <v>沈志霞</v>
          </cell>
          <cell r="M39">
            <v>66.5</v>
          </cell>
          <cell r="N39" t="str">
            <v>叶小军</v>
          </cell>
          <cell r="O39">
            <v>71.5</v>
          </cell>
          <cell r="P39" t="str">
            <v>张弘</v>
          </cell>
        </row>
        <row r="40">
          <cell r="A40" t="str">
            <v>513422200209141912</v>
          </cell>
          <cell r="B40">
            <v>10</v>
          </cell>
          <cell r="C40" t="str">
            <v>何玉杨</v>
          </cell>
          <cell r="D40">
            <v>490</v>
          </cell>
          <cell r="E40">
            <v>95</v>
          </cell>
          <cell r="F40" t="str">
            <v>岳子琦</v>
          </cell>
          <cell r="G40">
            <v>107</v>
          </cell>
          <cell r="H40" t="str">
            <v>刘宗林</v>
          </cell>
          <cell r="I40">
            <v>109</v>
          </cell>
          <cell r="J40" t="str">
            <v>拉初</v>
          </cell>
          <cell r="K40">
            <v>61.5</v>
          </cell>
          <cell r="L40" t="str">
            <v>王友春</v>
          </cell>
          <cell r="M40">
            <v>50</v>
          </cell>
          <cell r="N40" t="str">
            <v>叶小军</v>
          </cell>
          <cell r="O40">
            <v>67.5</v>
          </cell>
          <cell r="P40" t="str">
            <v>彭桦</v>
          </cell>
        </row>
        <row r="41">
          <cell r="A41" t="str">
            <v>513422200402092518</v>
          </cell>
          <cell r="B41">
            <v>6</v>
          </cell>
          <cell r="C41" t="str">
            <v>伍小兵</v>
          </cell>
          <cell r="D41">
            <v>488</v>
          </cell>
          <cell r="E41">
            <v>92</v>
          </cell>
          <cell r="F41" t="str">
            <v>易涛</v>
          </cell>
          <cell r="G41">
            <v>124</v>
          </cell>
          <cell r="H41" t="str">
            <v>央宗娜姆</v>
          </cell>
          <cell r="I41">
            <v>82</v>
          </cell>
          <cell r="J41" t="str">
            <v>兰卡布尺</v>
          </cell>
          <cell r="K41">
            <v>46</v>
          </cell>
          <cell r="L41" t="str">
            <v>沈志霞</v>
          </cell>
          <cell r="M41">
            <v>65.5</v>
          </cell>
          <cell r="N41" t="str">
            <v>叶小军</v>
          </cell>
          <cell r="O41">
            <v>78.5</v>
          </cell>
          <cell r="P41" t="str">
            <v>张弘</v>
          </cell>
        </row>
        <row r="42">
          <cell r="A42" t="str">
            <v>513422200205197011</v>
          </cell>
          <cell r="B42">
            <v>11</v>
          </cell>
          <cell r="C42" t="str">
            <v>格绒益西</v>
          </cell>
          <cell r="D42">
            <v>487</v>
          </cell>
          <cell r="E42">
            <v>103</v>
          </cell>
          <cell r="F42" t="str">
            <v>易涛</v>
          </cell>
          <cell r="G42">
            <v>116</v>
          </cell>
          <cell r="H42" t="str">
            <v>央宗娜姆</v>
          </cell>
          <cell r="I42">
            <v>72</v>
          </cell>
          <cell r="J42" t="str">
            <v>曾佳瑶</v>
          </cell>
          <cell r="K42">
            <v>73</v>
          </cell>
          <cell r="L42" t="str">
            <v>赵建超</v>
          </cell>
          <cell r="M42">
            <v>53</v>
          </cell>
          <cell r="N42" t="str">
            <v>万饶</v>
          </cell>
          <cell r="O42">
            <v>70</v>
          </cell>
          <cell r="P42" t="str">
            <v>张弘</v>
          </cell>
        </row>
        <row r="43">
          <cell r="A43" t="str">
            <v>513422200301105615</v>
          </cell>
          <cell r="B43">
            <v>11</v>
          </cell>
          <cell r="C43" t="str">
            <v>邱子卡</v>
          </cell>
          <cell r="D43">
            <v>486</v>
          </cell>
          <cell r="E43">
            <v>95</v>
          </cell>
          <cell r="F43" t="str">
            <v>易涛</v>
          </cell>
          <cell r="G43">
            <v>107</v>
          </cell>
          <cell r="H43" t="str">
            <v>央宗娜姆</v>
          </cell>
          <cell r="I43">
            <v>119</v>
          </cell>
          <cell r="J43" t="str">
            <v>曾佳瑶</v>
          </cell>
          <cell r="K43">
            <v>54</v>
          </cell>
          <cell r="L43" t="str">
            <v>赵建超</v>
          </cell>
          <cell r="M43">
            <v>38</v>
          </cell>
          <cell r="N43" t="str">
            <v>万饶</v>
          </cell>
          <cell r="O43">
            <v>73</v>
          </cell>
          <cell r="P43" t="str">
            <v>张弘</v>
          </cell>
        </row>
        <row r="44">
          <cell r="A44" t="str">
            <v>513422200404110046</v>
          </cell>
          <cell r="B44">
            <v>10</v>
          </cell>
          <cell r="C44" t="str">
            <v>呷绒祝玛</v>
          </cell>
          <cell r="D44">
            <v>485</v>
          </cell>
          <cell r="E44">
            <v>110</v>
          </cell>
          <cell r="F44" t="str">
            <v>岳子琦</v>
          </cell>
          <cell r="G44">
            <v>90</v>
          </cell>
          <cell r="H44" t="str">
            <v>刘宗林</v>
          </cell>
          <cell r="I44">
            <v>110</v>
          </cell>
          <cell r="J44" t="str">
            <v>拉初</v>
          </cell>
          <cell r="K44">
            <v>44.5</v>
          </cell>
          <cell r="L44" t="str">
            <v>王友春</v>
          </cell>
          <cell r="M44">
            <v>56</v>
          </cell>
          <cell r="N44" t="str">
            <v>叶小军</v>
          </cell>
          <cell r="O44">
            <v>74.5</v>
          </cell>
          <cell r="P44" t="str">
            <v>彭桦</v>
          </cell>
        </row>
        <row r="45">
          <cell r="A45" t="str">
            <v>513422200212270029</v>
          </cell>
          <cell r="B45">
            <v>10</v>
          </cell>
          <cell r="C45" t="str">
            <v>何忍</v>
          </cell>
          <cell r="D45">
            <v>481</v>
          </cell>
          <cell r="E45">
            <v>101</v>
          </cell>
          <cell r="F45" t="str">
            <v>岳子琦</v>
          </cell>
          <cell r="G45">
            <v>100</v>
          </cell>
          <cell r="H45" t="str">
            <v>刘宗林</v>
          </cell>
          <cell r="I45">
            <v>114</v>
          </cell>
          <cell r="J45" t="str">
            <v>拉初</v>
          </cell>
          <cell r="K45">
            <v>31</v>
          </cell>
          <cell r="L45" t="str">
            <v>王友春</v>
          </cell>
          <cell r="M45">
            <v>63.5</v>
          </cell>
          <cell r="N45" t="str">
            <v>叶小军</v>
          </cell>
          <cell r="O45">
            <v>71.5</v>
          </cell>
          <cell r="P45" t="str">
            <v>彭桦</v>
          </cell>
        </row>
        <row r="46">
          <cell r="A46" t="str">
            <v>513422200302240018</v>
          </cell>
          <cell r="B46">
            <v>10</v>
          </cell>
          <cell r="C46" t="str">
            <v>杨小华</v>
          </cell>
          <cell r="D46">
            <v>481</v>
          </cell>
          <cell r="E46">
            <v>82</v>
          </cell>
          <cell r="F46" t="str">
            <v>岳子琦</v>
          </cell>
          <cell r="G46">
            <v>99</v>
          </cell>
          <cell r="H46" t="str">
            <v>刘宗林</v>
          </cell>
          <cell r="I46">
            <v>118</v>
          </cell>
          <cell r="J46" t="str">
            <v>拉初</v>
          </cell>
          <cell r="K46">
            <v>59.5</v>
          </cell>
          <cell r="L46" t="str">
            <v>王友春</v>
          </cell>
          <cell r="M46">
            <v>58</v>
          </cell>
          <cell r="N46" t="str">
            <v>叶小军</v>
          </cell>
          <cell r="O46">
            <v>64</v>
          </cell>
          <cell r="P46" t="str">
            <v>彭桦</v>
          </cell>
        </row>
        <row r="47">
          <cell r="A47" t="str">
            <v>513422200404140026</v>
          </cell>
          <cell r="B47">
            <v>11</v>
          </cell>
          <cell r="C47" t="str">
            <v>马跃玲</v>
          </cell>
          <cell r="D47">
            <v>481</v>
          </cell>
          <cell r="E47">
            <v>120</v>
          </cell>
          <cell r="F47" t="str">
            <v>易涛</v>
          </cell>
          <cell r="G47">
            <v>105</v>
          </cell>
          <cell r="H47" t="str">
            <v>央宗娜姆</v>
          </cell>
          <cell r="I47">
            <v>99</v>
          </cell>
          <cell r="J47" t="str">
            <v>曾佳瑶</v>
          </cell>
          <cell r="K47">
            <v>47</v>
          </cell>
          <cell r="L47" t="str">
            <v>赵建超</v>
          </cell>
          <cell r="M47">
            <v>43.5</v>
          </cell>
          <cell r="N47" t="str">
            <v>万饶</v>
          </cell>
          <cell r="O47">
            <v>66</v>
          </cell>
          <cell r="P47" t="str">
            <v>张弘</v>
          </cell>
        </row>
        <row r="48">
          <cell r="A48" t="str">
            <v>513422200310012912</v>
          </cell>
          <cell r="B48">
            <v>11</v>
          </cell>
          <cell r="C48" t="str">
            <v>吉歪哈</v>
          </cell>
          <cell r="D48">
            <v>480</v>
          </cell>
          <cell r="E48">
            <v>98</v>
          </cell>
          <cell r="F48" t="str">
            <v>易涛</v>
          </cell>
          <cell r="G48">
            <v>111</v>
          </cell>
          <cell r="H48" t="str">
            <v>央宗娜姆</v>
          </cell>
          <cell r="I48">
            <v>111</v>
          </cell>
          <cell r="J48" t="str">
            <v>曾佳瑶</v>
          </cell>
          <cell r="K48">
            <v>44</v>
          </cell>
          <cell r="L48" t="str">
            <v>赵建超</v>
          </cell>
          <cell r="M48">
            <v>48</v>
          </cell>
          <cell r="N48" t="str">
            <v>万饶</v>
          </cell>
          <cell r="O48">
            <v>68</v>
          </cell>
          <cell r="P48" t="str">
            <v>张弘</v>
          </cell>
        </row>
        <row r="49">
          <cell r="A49" t="str">
            <v>513422200512231531</v>
          </cell>
          <cell r="B49">
            <v>9</v>
          </cell>
          <cell r="C49" t="str">
            <v>毛顺富</v>
          </cell>
          <cell r="D49">
            <v>479</v>
          </cell>
          <cell r="E49">
            <v>86</v>
          </cell>
          <cell r="F49" t="str">
            <v>肖锐</v>
          </cell>
          <cell r="G49">
            <v>93</v>
          </cell>
          <cell r="H49" t="str">
            <v>赵云川</v>
          </cell>
          <cell r="I49">
            <v>119</v>
          </cell>
          <cell r="J49" t="str">
            <v>彭丹</v>
          </cell>
          <cell r="K49">
            <v>50</v>
          </cell>
          <cell r="L49" t="str">
            <v>沈志霞</v>
          </cell>
          <cell r="M49">
            <v>58.5</v>
          </cell>
          <cell r="N49" t="str">
            <v>李荣鑫</v>
          </cell>
          <cell r="O49">
            <v>72.5</v>
          </cell>
          <cell r="P49" t="str">
            <v>张弘</v>
          </cell>
        </row>
        <row r="50">
          <cell r="A50" t="str">
            <v>513422200210015817</v>
          </cell>
          <cell r="B50">
            <v>10</v>
          </cell>
          <cell r="C50" t="str">
            <v>陈志云</v>
          </cell>
          <cell r="D50">
            <v>479</v>
          </cell>
          <cell r="E50">
            <v>97</v>
          </cell>
          <cell r="F50" t="str">
            <v>岳子琦</v>
          </cell>
          <cell r="G50">
            <v>81</v>
          </cell>
          <cell r="H50" t="str">
            <v>刘宗林</v>
          </cell>
          <cell r="I50">
            <v>127</v>
          </cell>
          <cell r="J50" t="str">
            <v>拉初</v>
          </cell>
          <cell r="K50">
            <v>44.5</v>
          </cell>
          <cell r="L50" t="str">
            <v>王友春</v>
          </cell>
          <cell r="M50">
            <v>55</v>
          </cell>
          <cell r="N50" t="str">
            <v>叶小军</v>
          </cell>
          <cell r="O50">
            <v>74</v>
          </cell>
          <cell r="P50" t="str">
            <v>彭桦</v>
          </cell>
        </row>
        <row r="51">
          <cell r="A51" t="str">
            <v>51342220000216421X</v>
          </cell>
          <cell r="B51">
            <v>11</v>
          </cell>
          <cell r="C51" t="str">
            <v>古玛次尔</v>
          </cell>
          <cell r="D51">
            <v>477</v>
          </cell>
          <cell r="E51">
            <v>109</v>
          </cell>
          <cell r="F51" t="str">
            <v>易涛</v>
          </cell>
          <cell r="G51">
            <v>88</v>
          </cell>
          <cell r="H51" t="str">
            <v>央宗娜姆</v>
          </cell>
          <cell r="I51">
            <v>101</v>
          </cell>
          <cell r="J51" t="str">
            <v>曾佳瑶</v>
          </cell>
          <cell r="K51">
            <v>44.5</v>
          </cell>
          <cell r="L51" t="str">
            <v>赵建超</v>
          </cell>
          <cell r="M51">
            <v>61</v>
          </cell>
          <cell r="N51" t="str">
            <v>万饶</v>
          </cell>
          <cell r="O51">
            <v>73</v>
          </cell>
          <cell r="P51" t="str">
            <v>张弘</v>
          </cell>
        </row>
        <row r="52">
          <cell r="A52" t="str">
            <v>513422200305041911</v>
          </cell>
          <cell r="B52">
            <v>11</v>
          </cell>
          <cell r="C52" t="str">
            <v>伍金富</v>
          </cell>
          <cell r="D52">
            <v>477</v>
          </cell>
          <cell r="E52">
            <v>98</v>
          </cell>
          <cell r="F52" t="str">
            <v>易涛</v>
          </cell>
          <cell r="G52">
            <v>101</v>
          </cell>
          <cell r="H52" t="str">
            <v>央宗娜姆</v>
          </cell>
          <cell r="I52">
            <v>101</v>
          </cell>
          <cell r="J52" t="str">
            <v>曾佳瑶</v>
          </cell>
          <cell r="K52">
            <v>49.5</v>
          </cell>
          <cell r="L52" t="str">
            <v>赵建超</v>
          </cell>
          <cell r="M52">
            <v>61.5</v>
          </cell>
          <cell r="N52" t="str">
            <v>万饶</v>
          </cell>
          <cell r="O52">
            <v>65.5</v>
          </cell>
          <cell r="P52" t="str">
            <v>张弘</v>
          </cell>
        </row>
        <row r="53">
          <cell r="A53" t="str">
            <v>513422200206092115</v>
          </cell>
          <cell r="B53">
            <v>10</v>
          </cell>
          <cell r="C53" t="str">
            <v>魏丛秋</v>
          </cell>
          <cell r="D53">
            <v>476</v>
          </cell>
          <cell r="E53">
            <v>101</v>
          </cell>
          <cell r="F53" t="str">
            <v>岳子琦</v>
          </cell>
          <cell r="G53">
            <v>106</v>
          </cell>
          <cell r="H53" t="str">
            <v>刘宗林</v>
          </cell>
          <cell r="I53">
            <v>88</v>
          </cell>
          <cell r="J53" t="str">
            <v>拉初</v>
          </cell>
          <cell r="K53">
            <v>33.5</v>
          </cell>
          <cell r="L53" t="str">
            <v>王友春</v>
          </cell>
          <cell r="M53">
            <v>73</v>
          </cell>
          <cell r="N53" t="str">
            <v>叶小军</v>
          </cell>
          <cell r="O53">
            <v>74.5</v>
          </cell>
          <cell r="P53" t="str">
            <v>彭桦</v>
          </cell>
        </row>
        <row r="54">
          <cell r="A54" t="str">
            <v>513422200202082120</v>
          </cell>
          <cell r="B54">
            <v>10</v>
          </cell>
          <cell r="C54" t="str">
            <v>方帮荣</v>
          </cell>
          <cell r="D54">
            <v>471</v>
          </cell>
          <cell r="E54">
            <v>97</v>
          </cell>
          <cell r="F54" t="str">
            <v>岳子琦</v>
          </cell>
          <cell r="G54">
            <v>96</v>
          </cell>
          <cell r="H54" t="str">
            <v>刘宗林</v>
          </cell>
          <cell r="I54">
            <v>109</v>
          </cell>
          <cell r="J54" t="str">
            <v>拉初</v>
          </cell>
          <cell r="K54">
            <v>34.5</v>
          </cell>
          <cell r="L54" t="str">
            <v>王友春</v>
          </cell>
          <cell r="M54">
            <v>60.5</v>
          </cell>
          <cell r="N54" t="str">
            <v>叶小军</v>
          </cell>
          <cell r="O54">
            <v>73.5</v>
          </cell>
          <cell r="P54" t="str">
            <v>彭桦</v>
          </cell>
        </row>
        <row r="55">
          <cell r="A55" t="str">
            <v>513422200304033610</v>
          </cell>
          <cell r="B55">
            <v>11</v>
          </cell>
          <cell r="C55" t="str">
            <v>付美强</v>
          </cell>
          <cell r="D55">
            <v>470</v>
          </cell>
          <cell r="E55">
            <v>97</v>
          </cell>
          <cell r="F55" t="str">
            <v>易涛</v>
          </cell>
          <cell r="G55">
            <v>89</v>
          </cell>
          <cell r="H55" t="str">
            <v>央宗娜姆</v>
          </cell>
          <cell r="I55">
            <v>111</v>
          </cell>
          <cell r="J55" t="str">
            <v>曾佳瑶</v>
          </cell>
          <cell r="K55">
            <v>40</v>
          </cell>
          <cell r="L55" t="str">
            <v>赵建超</v>
          </cell>
          <cell r="M55">
            <v>57.5</v>
          </cell>
          <cell r="N55" t="str">
            <v>万饶</v>
          </cell>
          <cell r="O55">
            <v>75.5</v>
          </cell>
          <cell r="P55" t="str">
            <v>张弘</v>
          </cell>
        </row>
        <row r="56">
          <cell r="A56" t="str">
            <v>513422200406126025</v>
          </cell>
          <cell r="B56">
            <v>11</v>
          </cell>
          <cell r="C56" t="str">
            <v>央宗</v>
          </cell>
          <cell r="D56">
            <v>469</v>
          </cell>
          <cell r="E56">
            <v>88</v>
          </cell>
          <cell r="F56" t="str">
            <v>易涛</v>
          </cell>
          <cell r="G56">
            <v>87</v>
          </cell>
          <cell r="H56" t="str">
            <v>央宗娜姆</v>
          </cell>
          <cell r="I56">
            <v>116</v>
          </cell>
          <cell r="J56" t="str">
            <v>曾佳瑶</v>
          </cell>
          <cell r="K56">
            <v>46</v>
          </cell>
          <cell r="L56" t="str">
            <v>赵建超</v>
          </cell>
          <cell r="M56">
            <v>63</v>
          </cell>
          <cell r="N56" t="str">
            <v>万饶</v>
          </cell>
          <cell r="O56">
            <v>69</v>
          </cell>
          <cell r="P56" t="str">
            <v>张弘</v>
          </cell>
        </row>
        <row r="57">
          <cell r="A57" t="str">
            <v>513422199909102126</v>
          </cell>
          <cell r="B57">
            <v>10</v>
          </cell>
          <cell r="C57" t="str">
            <v>王翠</v>
          </cell>
          <cell r="D57">
            <v>468</v>
          </cell>
          <cell r="E57">
            <v>103</v>
          </cell>
          <cell r="F57" t="str">
            <v>岳子琦</v>
          </cell>
          <cell r="G57">
            <v>93</v>
          </cell>
          <cell r="H57" t="str">
            <v>刘宗林</v>
          </cell>
          <cell r="I57">
            <v>111</v>
          </cell>
          <cell r="J57" t="str">
            <v>拉初</v>
          </cell>
          <cell r="K57">
            <v>39</v>
          </cell>
          <cell r="L57" t="str">
            <v>王友春</v>
          </cell>
          <cell r="M57">
            <v>57.5</v>
          </cell>
          <cell r="N57" t="str">
            <v>叶小军</v>
          </cell>
          <cell r="O57">
            <v>64.5</v>
          </cell>
          <cell r="P57" t="str">
            <v>彭桦</v>
          </cell>
        </row>
        <row r="58">
          <cell r="A58" t="str">
            <v>513422200212064217</v>
          </cell>
          <cell r="B58">
            <v>10</v>
          </cell>
          <cell r="C58" t="str">
            <v>次仁杜基</v>
          </cell>
          <cell r="D58">
            <v>468</v>
          </cell>
          <cell r="E58">
            <v>81</v>
          </cell>
          <cell r="F58" t="str">
            <v>岳子琦</v>
          </cell>
          <cell r="G58">
            <v>102</v>
          </cell>
          <cell r="H58" t="str">
            <v>刘宗林</v>
          </cell>
          <cell r="I58">
            <v>106</v>
          </cell>
          <cell r="J58" t="str">
            <v>拉初</v>
          </cell>
          <cell r="K58">
            <v>40</v>
          </cell>
          <cell r="L58" t="str">
            <v>王友春</v>
          </cell>
          <cell r="M58">
            <v>59.5</v>
          </cell>
          <cell r="N58" t="str">
            <v>叶小军</v>
          </cell>
          <cell r="O58">
            <v>79.5</v>
          </cell>
          <cell r="P58" t="str">
            <v>彭桦</v>
          </cell>
        </row>
        <row r="59">
          <cell r="A59" t="str">
            <v>513422200208132117</v>
          </cell>
          <cell r="B59">
            <v>9</v>
          </cell>
          <cell r="C59" t="str">
            <v>胡发兵</v>
          </cell>
          <cell r="D59">
            <v>465</v>
          </cell>
          <cell r="E59">
            <v>105</v>
          </cell>
          <cell r="F59" t="str">
            <v>肖锐</v>
          </cell>
          <cell r="G59">
            <v>100</v>
          </cell>
          <cell r="H59" t="str">
            <v>赵云川</v>
          </cell>
          <cell r="I59">
            <v>51</v>
          </cell>
          <cell r="J59" t="str">
            <v>彭丹</v>
          </cell>
          <cell r="K59">
            <v>51.5</v>
          </cell>
          <cell r="L59" t="str">
            <v>沈志霞</v>
          </cell>
          <cell r="M59">
            <v>74.5</v>
          </cell>
          <cell r="N59" t="str">
            <v>李荣鑫</v>
          </cell>
          <cell r="O59">
            <v>82.5</v>
          </cell>
          <cell r="P59" t="str">
            <v>张弘</v>
          </cell>
        </row>
        <row r="60">
          <cell r="A60" t="str">
            <v>513422200307260018</v>
          </cell>
          <cell r="B60">
            <v>10</v>
          </cell>
          <cell r="C60" t="str">
            <v>偏初益西</v>
          </cell>
          <cell r="D60">
            <v>465</v>
          </cell>
          <cell r="E60">
            <v>95</v>
          </cell>
          <cell r="F60" t="str">
            <v>岳子琦</v>
          </cell>
          <cell r="G60">
            <v>114</v>
          </cell>
          <cell r="H60" t="str">
            <v>刘宗林</v>
          </cell>
          <cell r="I60">
            <v>71</v>
          </cell>
          <cell r="J60" t="str">
            <v>拉初</v>
          </cell>
          <cell r="K60">
            <v>66.5</v>
          </cell>
          <cell r="L60" t="str">
            <v>王友春</v>
          </cell>
          <cell r="M60">
            <v>55</v>
          </cell>
          <cell r="N60" t="str">
            <v>叶小军</v>
          </cell>
          <cell r="O60">
            <v>63.5</v>
          </cell>
          <cell r="P60" t="str">
            <v>彭桦</v>
          </cell>
        </row>
        <row r="61">
          <cell r="A61" t="str">
            <v>513422200405162120</v>
          </cell>
          <cell r="B61">
            <v>10</v>
          </cell>
          <cell r="C61" t="str">
            <v>杨大青</v>
          </cell>
          <cell r="D61">
            <v>465</v>
          </cell>
          <cell r="E61">
            <v>93</v>
          </cell>
          <cell r="F61" t="str">
            <v>岳子琦</v>
          </cell>
          <cell r="G61">
            <v>103</v>
          </cell>
          <cell r="H61" t="str">
            <v>刘宗林</v>
          </cell>
          <cell r="I61">
            <v>119</v>
          </cell>
          <cell r="J61" t="str">
            <v>拉初</v>
          </cell>
          <cell r="K61">
            <v>32</v>
          </cell>
          <cell r="L61" t="str">
            <v>王友春</v>
          </cell>
          <cell r="M61">
            <v>52</v>
          </cell>
          <cell r="N61" t="str">
            <v>叶小军</v>
          </cell>
          <cell r="O61">
            <v>66</v>
          </cell>
          <cell r="P61" t="str">
            <v>彭桦</v>
          </cell>
        </row>
        <row r="62">
          <cell r="A62" t="str">
            <v>51342220001201504X</v>
          </cell>
          <cell r="B62">
            <v>11</v>
          </cell>
          <cell r="C62" t="str">
            <v>次尔拉初</v>
          </cell>
          <cell r="D62">
            <v>465</v>
          </cell>
          <cell r="E62">
            <v>75</v>
          </cell>
          <cell r="F62" t="str">
            <v>易涛</v>
          </cell>
          <cell r="G62">
            <v>108</v>
          </cell>
          <cell r="H62" t="str">
            <v>央宗娜姆</v>
          </cell>
          <cell r="I62">
            <v>107</v>
          </cell>
          <cell r="J62" t="str">
            <v>曾佳瑶</v>
          </cell>
          <cell r="K62">
            <v>45</v>
          </cell>
          <cell r="L62" t="str">
            <v>赵建超</v>
          </cell>
          <cell r="M62">
            <v>54</v>
          </cell>
          <cell r="N62" t="str">
            <v>万饶</v>
          </cell>
          <cell r="O62">
            <v>76</v>
          </cell>
          <cell r="P62" t="str">
            <v>张弘</v>
          </cell>
        </row>
        <row r="63">
          <cell r="A63" t="str">
            <v>513422200409060922</v>
          </cell>
          <cell r="B63">
            <v>10</v>
          </cell>
          <cell r="C63" t="str">
            <v>达瓦央宗</v>
          </cell>
          <cell r="D63">
            <v>464</v>
          </cell>
          <cell r="E63">
            <v>102</v>
          </cell>
          <cell r="F63" t="str">
            <v>岳子琦</v>
          </cell>
          <cell r="G63">
            <v>81</v>
          </cell>
          <cell r="H63" t="str">
            <v>刘宗林</v>
          </cell>
          <cell r="I63">
            <v>116</v>
          </cell>
          <cell r="J63" t="str">
            <v>拉初</v>
          </cell>
          <cell r="K63">
            <v>37.5</v>
          </cell>
          <cell r="L63" t="str">
            <v>王友春</v>
          </cell>
          <cell r="M63">
            <v>59</v>
          </cell>
          <cell r="N63" t="str">
            <v>叶小军</v>
          </cell>
          <cell r="O63">
            <v>68.5</v>
          </cell>
          <cell r="P63" t="str">
            <v>彭桦</v>
          </cell>
        </row>
        <row r="64">
          <cell r="A64" t="str">
            <v>513422200401202519</v>
          </cell>
          <cell r="B64">
            <v>11</v>
          </cell>
          <cell r="C64" t="str">
            <v>毛健华</v>
          </cell>
          <cell r="D64">
            <v>461</v>
          </cell>
          <cell r="E64">
            <v>83</v>
          </cell>
          <cell r="F64" t="str">
            <v>易涛</v>
          </cell>
          <cell r="G64">
            <v>111</v>
          </cell>
          <cell r="H64" t="str">
            <v>央宗娜姆</v>
          </cell>
          <cell r="I64">
            <v>97</v>
          </cell>
          <cell r="J64" t="str">
            <v>曾佳瑶</v>
          </cell>
          <cell r="K64">
            <v>55.5</v>
          </cell>
          <cell r="L64" t="str">
            <v>赵建超</v>
          </cell>
          <cell r="M64">
            <v>53.5</v>
          </cell>
          <cell r="N64" t="str">
            <v>万饶</v>
          </cell>
          <cell r="O64">
            <v>60.5</v>
          </cell>
          <cell r="P64" t="str">
            <v>张弘</v>
          </cell>
        </row>
        <row r="65">
          <cell r="A65" t="str">
            <v>513422200308203824</v>
          </cell>
          <cell r="B65">
            <v>7</v>
          </cell>
          <cell r="C65" t="str">
            <v>陈平美</v>
          </cell>
          <cell r="D65">
            <v>460</v>
          </cell>
          <cell r="E65">
            <v>102</v>
          </cell>
          <cell r="F65" t="str">
            <v>肖锐</v>
          </cell>
          <cell r="G65">
            <v>76</v>
          </cell>
          <cell r="H65" t="str">
            <v>邓国华</v>
          </cell>
          <cell r="I65">
            <v>132</v>
          </cell>
          <cell r="J65" t="str">
            <v>兰卡布尺</v>
          </cell>
          <cell r="K65">
            <v>32</v>
          </cell>
          <cell r="L65" t="str">
            <v>赵建超</v>
          </cell>
          <cell r="M65">
            <v>54</v>
          </cell>
          <cell r="N65" t="str">
            <v>李荣鑫</v>
          </cell>
          <cell r="O65">
            <v>64</v>
          </cell>
          <cell r="P65" t="str">
            <v>彭桦</v>
          </cell>
        </row>
        <row r="66">
          <cell r="A66" t="str">
            <v>513422200311190016</v>
          </cell>
          <cell r="B66">
            <v>10</v>
          </cell>
          <cell r="C66" t="str">
            <v>嘉萨石佳</v>
          </cell>
          <cell r="D66">
            <v>460</v>
          </cell>
          <cell r="E66">
            <v>102</v>
          </cell>
          <cell r="F66" t="str">
            <v>岳子琦</v>
          </cell>
          <cell r="G66">
            <v>82</v>
          </cell>
          <cell r="H66" t="str">
            <v>刘宗林</v>
          </cell>
          <cell r="I66">
            <v>110</v>
          </cell>
          <cell r="J66" t="str">
            <v>拉初</v>
          </cell>
          <cell r="K66">
            <v>39.5</v>
          </cell>
          <cell r="L66" t="str">
            <v>王友春</v>
          </cell>
          <cell r="M66">
            <v>65</v>
          </cell>
          <cell r="N66" t="str">
            <v>叶小军</v>
          </cell>
          <cell r="O66">
            <v>61</v>
          </cell>
          <cell r="P66" t="str">
            <v>彭桦</v>
          </cell>
        </row>
        <row r="67">
          <cell r="A67" t="str">
            <v>513422200110153825</v>
          </cell>
          <cell r="B67">
            <v>11</v>
          </cell>
          <cell r="C67" t="str">
            <v>扎西布池</v>
          </cell>
          <cell r="D67">
            <v>460</v>
          </cell>
          <cell r="E67">
            <v>96</v>
          </cell>
          <cell r="F67" t="str">
            <v>易涛</v>
          </cell>
          <cell r="G67">
            <v>92</v>
          </cell>
          <cell r="H67" t="str">
            <v>央宗娜姆</v>
          </cell>
          <cell r="I67">
            <v>132</v>
          </cell>
          <cell r="J67" t="str">
            <v>曾佳瑶</v>
          </cell>
          <cell r="K67">
            <v>43.5</v>
          </cell>
          <cell r="L67" t="str">
            <v>赵建超</v>
          </cell>
          <cell r="M67">
            <v>48.5</v>
          </cell>
          <cell r="N67" t="str">
            <v>万饶</v>
          </cell>
          <cell r="O67">
            <v>47.5</v>
          </cell>
          <cell r="P67" t="str">
            <v>张弘</v>
          </cell>
        </row>
        <row r="68">
          <cell r="A68" t="str">
            <v>513422200301010018</v>
          </cell>
          <cell r="B68">
            <v>9</v>
          </cell>
          <cell r="C68" t="str">
            <v>车小军</v>
          </cell>
          <cell r="D68">
            <v>459</v>
          </cell>
          <cell r="E68">
            <v>98</v>
          </cell>
          <cell r="F68" t="str">
            <v>肖锐</v>
          </cell>
          <cell r="G68">
            <v>99</v>
          </cell>
          <cell r="H68" t="str">
            <v>赵云川</v>
          </cell>
          <cell r="I68">
            <v>80</v>
          </cell>
          <cell r="J68" t="str">
            <v>彭丹</v>
          </cell>
          <cell r="K68">
            <v>45.5</v>
          </cell>
          <cell r="L68" t="str">
            <v>沈志霞</v>
          </cell>
          <cell r="M68">
            <v>58</v>
          </cell>
          <cell r="N68" t="str">
            <v>李荣鑫</v>
          </cell>
          <cell r="O68">
            <v>87</v>
          </cell>
          <cell r="P68" t="str">
            <v>张弘</v>
          </cell>
        </row>
        <row r="69">
          <cell r="A69" t="str">
            <v>513422200403251314</v>
          </cell>
          <cell r="B69">
            <v>9</v>
          </cell>
          <cell r="C69" t="str">
            <v>周强强</v>
          </cell>
          <cell r="D69">
            <v>458</v>
          </cell>
          <cell r="E69">
            <v>97</v>
          </cell>
          <cell r="F69" t="str">
            <v>肖锐</v>
          </cell>
          <cell r="G69">
            <v>102</v>
          </cell>
          <cell r="H69" t="str">
            <v>赵云川</v>
          </cell>
          <cell r="I69">
            <v>81</v>
          </cell>
          <cell r="J69" t="str">
            <v>彭丹</v>
          </cell>
          <cell r="K69">
            <v>37.5</v>
          </cell>
          <cell r="L69" t="str">
            <v>沈志霞</v>
          </cell>
          <cell r="M69">
            <v>79.5</v>
          </cell>
          <cell r="N69" t="str">
            <v>李荣鑫</v>
          </cell>
          <cell r="O69">
            <v>60.5</v>
          </cell>
          <cell r="P69" t="str">
            <v>张弘</v>
          </cell>
        </row>
        <row r="70">
          <cell r="A70" t="str">
            <v>51342220040127212X</v>
          </cell>
          <cell r="B70">
            <v>10</v>
          </cell>
          <cell r="C70" t="str">
            <v>赵云霞</v>
          </cell>
          <cell r="D70">
            <v>458</v>
          </cell>
          <cell r="E70">
            <v>94</v>
          </cell>
          <cell r="F70" t="str">
            <v>岳子琦</v>
          </cell>
          <cell r="G70">
            <v>107</v>
          </cell>
          <cell r="H70" t="str">
            <v>刘宗林</v>
          </cell>
          <cell r="I70">
            <v>107</v>
          </cell>
          <cell r="J70" t="str">
            <v>拉初</v>
          </cell>
          <cell r="K70">
            <v>45.5</v>
          </cell>
          <cell r="L70" t="str">
            <v>王友春</v>
          </cell>
          <cell r="M70">
            <v>44</v>
          </cell>
          <cell r="N70" t="str">
            <v>叶小军</v>
          </cell>
          <cell r="O70">
            <v>60.5</v>
          </cell>
          <cell r="P70" t="str">
            <v>彭桦</v>
          </cell>
        </row>
        <row r="71">
          <cell r="A71" t="str">
            <v>513422200004191115</v>
          </cell>
          <cell r="B71">
            <v>11</v>
          </cell>
          <cell r="C71" t="str">
            <v>吕建辉</v>
          </cell>
          <cell r="D71">
            <v>458</v>
          </cell>
          <cell r="E71">
            <v>94</v>
          </cell>
          <cell r="F71" t="str">
            <v>易涛</v>
          </cell>
          <cell r="G71">
            <v>88</v>
          </cell>
          <cell r="H71" t="str">
            <v>央宗娜姆</v>
          </cell>
          <cell r="I71">
            <v>117</v>
          </cell>
          <cell r="J71" t="str">
            <v>曾佳瑶</v>
          </cell>
          <cell r="K71">
            <v>37</v>
          </cell>
          <cell r="L71" t="str">
            <v>赵建超</v>
          </cell>
          <cell r="M71">
            <v>57</v>
          </cell>
          <cell r="N71" t="str">
            <v>万饶</v>
          </cell>
          <cell r="O71">
            <v>64.5</v>
          </cell>
          <cell r="P71" t="str">
            <v>张弘</v>
          </cell>
        </row>
        <row r="72">
          <cell r="A72" t="str">
            <v>513422200211302922</v>
          </cell>
          <cell r="B72">
            <v>11</v>
          </cell>
          <cell r="C72" t="str">
            <v>黄寒霜</v>
          </cell>
          <cell r="D72">
            <v>458</v>
          </cell>
          <cell r="E72">
            <v>83</v>
          </cell>
          <cell r="F72" t="str">
            <v>易涛</v>
          </cell>
          <cell r="G72">
            <v>104</v>
          </cell>
          <cell r="H72" t="str">
            <v>央宗娜姆</v>
          </cell>
          <cell r="I72">
            <v>116</v>
          </cell>
          <cell r="J72" t="str">
            <v>曾佳瑶</v>
          </cell>
          <cell r="K72">
            <v>39</v>
          </cell>
          <cell r="L72" t="str">
            <v>赵建超</v>
          </cell>
          <cell r="M72">
            <v>47.5</v>
          </cell>
          <cell r="N72" t="str">
            <v>万饶</v>
          </cell>
          <cell r="O72">
            <v>68</v>
          </cell>
          <cell r="P72" t="str">
            <v>张弘</v>
          </cell>
        </row>
        <row r="73">
          <cell r="A73" t="str">
            <v>51342220050108541X</v>
          </cell>
          <cell r="B73">
            <v>9</v>
          </cell>
          <cell r="C73" t="str">
            <v>鲁茸杜基</v>
          </cell>
          <cell r="D73">
            <v>457</v>
          </cell>
          <cell r="E73">
            <v>94</v>
          </cell>
          <cell r="F73" t="str">
            <v>肖锐</v>
          </cell>
          <cell r="G73">
            <v>97</v>
          </cell>
          <cell r="H73" t="str">
            <v>赵云川</v>
          </cell>
          <cell r="I73">
            <v>70</v>
          </cell>
          <cell r="J73" t="str">
            <v>彭丹</v>
          </cell>
          <cell r="K73">
            <v>65</v>
          </cell>
          <cell r="L73" t="str">
            <v>沈志霞</v>
          </cell>
          <cell r="M73">
            <v>59</v>
          </cell>
          <cell r="N73" t="str">
            <v>李荣鑫</v>
          </cell>
          <cell r="O73">
            <v>71.5</v>
          </cell>
          <cell r="P73" t="str">
            <v>张弘</v>
          </cell>
        </row>
        <row r="74">
          <cell r="A74" t="str">
            <v>513422200302070311</v>
          </cell>
          <cell r="B74">
            <v>10</v>
          </cell>
          <cell r="C74" t="str">
            <v>张杰</v>
          </cell>
          <cell r="D74">
            <v>457</v>
          </cell>
          <cell r="E74">
            <v>86</v>
          </cell>
          <cell r="F74" t="str">
            <v>岳子琦</v>
          </cell>
          <cell r="G74">
            <v>96</v>
          </cell>
          <cell r="H74" t="str">
            <v>刘宗林</v>
          </cell>
          <cell r="I74">
            <v>99</v>
          </cell>
          <cell r="J74" t="str">
            <v>拉初</v>
          </cell>
          <cell r="K74">
            <v>42</v>
          </cell>
          <cell r="L74" t="str">
            <v>王友春</v>
          </cell>
          <cell r="M74">
            <v>63</v>
          </cell>
          <cell r="N74" t="str">
            <v>叶小军</v>
          </cell>
          <cell r="O74">
            <v>71</v>
          </cell>
          <cell r="P74" t="str">
            <v>彭桦</v>
          </cell>
        </row>
        <row r="75">
          <cell r="A75" t="str">
            <v>513422200401152515</v>
          </cell>
          <cell r="B75">
            <v>9</v>
          </cell>
          <cell r="C75" t="str">
            <v>吴学刚</v>
          </cell>
          <cell r="D75">
            <v>456</v>
          </cell>
          <cell r="E75">
            <v>94</v>
          </cell>
          <cell r="F75" t="str">
            <v>肖锐</v>
          </cell>
          <cell r="G75">
            <v>90</v>
          </cell>
          <cell r="H75" t="str">
            <v>赵云川</v>
          </cell>
          <cell r="I75">
            <v>111</v>
          </cell>
          <cell r="J75" t="str">
            <v>彭丹</v>
          </cell>
          <cell r="K75">
            <v>43.5</v>
          </cell>
          <cell r="L75" t="str">
            <v>沈志霞</v>
          </cell>
          <cell r="M75">
            <v>53</v>
          </cell>
          <cell r="N75" t="str">
            <v>李荣鑫</v>
          </cell>
          <cell r="O75">
            <v>64.5</v>
          </cell>
          <cell r="P75" t="str">
            <v>张弘</v>
          </cell>
        </row>
        <row r="76">
          <cell r="A76" t="str">
            <v>513422200403100049</v>
          </cell>
          <cell r="B76">
            <v>10</v>
          </cell>
          <cell r="C76" t="str">
            <v>马龙艳</v>
          </cell>
          <cell r="D76">
            <v>456</v>
          </cell>
          <cell r="E76">
            <v>87</v>
          </cell>
          <cell r="F76" t="str">
            <v>岳子琦</v>
          </cell>
          <cell r="G76">
            <v>97</v>
          </cell>
          <cell r="H76" t="str">
            <v>刘宗林</v>
          </cell>
          <cell r="I76">
            <v>109</v>
          </cell>
          <cell r="J76" t="str">
            <v>拉初</v>
          </cell>
          <cell r="K76">
            <v>35</v>
          </cell>
          <cell r="L76" t="str">
            <v>王友春</v>
          </cell>
          <cell r="M76">
            <v>52</v>
          </cell>
          <cell r="N76" t="str">
            <v>叶小军</v>
          </cell>
          <cell r="O76">
            <v>76</v>
          </cell>
          <cell r="P76" t="str">
            <v>彭桦</v>
          </cell>
        </row>
        <row r="77">
          <cell r="A77" t="str">
            <v>513422200204061518</v>
          </cell>
          <cell r="B77">
            <v>9</v>
          </cell>
          <cell r="C77" t="str">
            <v>谭远强</v>
          </cell>
          <cell r="D77">
            <v>455</v>
          </cell>
          <cell r="E77">
            <v>85</v>
          </cell>
          <cell r="F77" t="str">
            <v>肖锐</v>
          </cell>
          <cell r="G77">
            <v>93</v>
          </cell>
          <cell r="H77" t="str">
            <v>赵云川</v>
          </cell>
          <cell r="I77">
            <v>100</v>
          </cell>
          <cell r="J77" t="str">
            <v>彭丹</v>
          </cell>
          <cell r="K77">
            <v>48</v>
          </cell>
          <cell r="L77" t="str">
            <v>沈志霞</v>
          </cell>
          <cell r="M77">
            <v>65.5</v>
          </cell>
          <cell r="N77" t="str">
            <v>李荣鑫</v>
          </cell>
          <cell r="O77">
            <v>63</v>
          </cell>
          <cell r="P77" t="str">
            <v>张弘</v>
          </cell>
        </row>
        <row r="78">
          <cell r="A78" t="str">
            <v>513422200406010049</v>
          </cell>
          <cell r="B78">
            <v>11</v>
          </cell>
          <cell r="C78" t="str">
            <v>杨航</v>
          </cell>
          <cell r="D78">
            <v>455</v>
          </cell>
          <cell r="E78">
            <v>95</v>
          </cell>
          <cell r="F78" t="str">
            <v>易涛</v>
          </cell>
          <cell r="G78">
            <v>91</v>
          </cell>
          <cell r="H78" t="str">
            <v>央宗娜姆</v>
          </cell>
          <cell r="I78">
            <v>125</v>
          </cell>
          <cell r="J78" t="str">
            <v>曾佳瑶</v>
          </cell>
          <cell r="K78">
            <v>38</v>
          </cell>
          <cell r="L78" t="str">
            <v>赵建超</v>
          </cell>
          <cell r="M78">
            <v>53.5</v>
          </cell>
          <cell r="N78" t="str">
            <v>万饶</v>
          </cell>
          <cell r="O78">
            <v>52</v>
          </cell>
          <cell r="P78" t="str">
            <v>张弘</v>
          </cell>
        </row>
        <row r="79">
          <cell r="A79" t="str">
            <v>513422200409282111</v>
          </cell>
          <cell r="B79">
            <v>11</v>
          </cell>
          <cell r="C79" t="str">
            <v>罗顺军</v>
          </cell>
          <cell r="D79">
            <v>454</v>
          </cell>
          <cell r="E79">
            <v>81</v>
          </cell>
          <cell r="F79" t="str">
            <v>易涛</v>
          </cell>
          <cell r="G79">
            <v>96</v>
          </cell>
          <cell r="H79" t="str">
            <v>央宗娜姆</v>
          </cell>
          <cell r="I79">
            <v>116</v>
          </cell>
          <cell r="J79" t="str">
            <v>曾佳瑶</v>
          </cell>
          <cell r="K79">
            <v>47</v>
          </cell>
          <cell r="L79" t="str">
            <v>赵建超</v>
          </cell>
          <cell r="M79">
            <v>52.5</v>
          </cell>
          <cell r="N79" t="str">
            <v>万饶</v>
          </cell>
          <cell r="O79">
            <v>61</v>
          </cell>
          <cell r="P79" t="str">
            <v>张弘</v>
          </cell>
        </row>
        <row r="80">
          <cell r="A80" t="str">
            <v>513422200205082134</v>
          </cell>
          <cell r="B80">
            <v>9</v>
          </cell>
          <cell r="C80" t="str">
            <v>吕龙</v>
          </cell>
          <cell r="D80">
            <v>452</v>
          </cell>
          <cell r="E80">
            <v>73</v>
          </cell>
          <cell r="F80" t="str">
            <v>肖锐</v>
          </cell>
          <cell r="G80">
            <v>102</v>
          </cell>
          <cell r="H80" t="str">
            <v>赵云川</v>
          </cell>
          <cell r="I80">
            <v>85</v>
          </cell>
          <cell r="J80" t="str">
            <v>彭丹</v>
          </cell>
          <cell r="K80">
            <v>60</v>
          </cell>
          <cell r="L80" t="str">
            <v>沈志霞</v>
          </cell>
          <cell r="M80">
            <v>58</v>
          </cell>
          <cell r="N80" t="str">
            <v>李荣鑫</v>
          </cell>
          <cell r="O80">
            <v>74</v>
          </cell>
          <cell r="P80" t="str">
            <v>张弘</v>
          </cell>
        </row>
        <row r="81">
          <cell r="A81" t="str">
            <v>513422200309170729</v>
          </cell>
          <cell r="B81">
            <v>10</v>
          </cell>
          <cell r="C81" t="str">
            <v>兰楠</v>
          </cell>
          <cell r="D81">
            <v>452</v>
          </cell>
          <cell r="E81">
            <v>104</v>
          </cell>
          <cell r="F81" t="str">
            <v>岳子琦</v>
          </cell>
          <cell r="G81">
            <v>71</v>
          </cell>
          <cell r="H81" t="str">
            <v>刘宗林</v>
          </cell>
          <cell r="I81">
            <v>111</v>
          </cell>
          <cell r="J81" t="str">
            <v>拉初</v>
          </cell>
          <cell r="K81">
            <v>36</v>
          </cell>
          <cell r="L81" t="str">
            <v>王友春</v>
          </cell>
          <cell r="M81">
            <v>56.5</v>
          </cell>
          <cell r="N81" t="str">
            <v>叶小军</v>
          </cell>
          <cell r="O81">
            <v>73</v>
          </cell>
          <cell r="P81" t="str">
            <v>彭桦</v>
          </cell>
        </row>
        <row r="82">
          <cell r="A82" t="str">
            <v>513422200209010015</v>
          </cell>
          <cell r="B82">
            <v>9</v>
          </cell>
          <cell r="C82" t="str">
            <v>马海峰</v>
          </cell>
          <cell r="D82">
            <v>451</v>
          </cell>
          <cell r="E82">
            <v>72</v>
          </cell>
          <cell r="F82" t="str">
            <v>肖锐</v>
          </cell>
          <cell r="G82">
            <v>105</v>
          </cell>
          <cell r="H82" t="str">
            <v>赵云川</v>
          </cell>
          <cell r="I82">
            <v>98</v>
          </cell>
          <cell r="J82" t="str">
            <v>彭丹</v>
          </cell>
          <cell r="K82">
            <v>35</v>
          </cell>
          <cell r="L82" t="str">
            <v>沈志霞</v>
          </cell>
          <cell r="M82">
            <v>62</v>
          </cell>
          <cell r="N82" t="str">
            <v>李荣鑫</v>
          </cell>
          <cell r="O82">
            <v>78.5</v>
          </cell>
          <cell r="P82" t="str">
            <v>张弘</v>
          </cell>
        </row>
        <row r="83">
          <cell r="A83" t="str">
            <v>513422200405010020</v>
          </cell>
          <cell r="B83">
            <v>10</v>
          </cell>
          <cell r="C83" t="str">
            <v>马文俊</v>
          </cell>
          <cell r="D83">
            <v>451</v>
          </cell>
          <cell r="E83">
            <v>90</v>
          </cell>
          <cell r="F83" t="str">
            <v>岳子琦</v>
          </cell>
          <cell r="G83">
            <v>83</v>
          </cell>
          <cell r="H83" t="str">
            <v>刘宗林</v>
          </cell>
          <cell r="I83">
            <v>111</v>
          </cell>
          <cell r="J83" t="str">
            <v>拉初</v>
          </cell>
          <cell r="K83">
            <v>36</v>
          </cell>
          <cell r="L83" t="str">
            <v>王友春</v>
          </cell>
          <cell r="M83">
            <v>56</v>
          </cell>
          <cell r="N83" t="str">
            <v>叶小军</v>
          </cell>
          <cell r="O83">
            <v>75</v>
          </cell>
          <cell r="P83" t="str">
            <v>彭桦</v>
          </cell>
        </row>
        <row r="84">
          <cell r="A84" t="str">
            <v>51342220021207292X</v>
          </cell>
          <cell r="B84">
            <v>11</v>
          </cell>
          <cell r="C84" t="str">
            <v>唐康娇</v>
          </cell>
          <cell r="D84">
            <v>451</v>
          </cell>
          <cell r="E84">
            <v>94</v>
          </cell>
          <cell r="F84" t="str">
            <v>易涛</v>
          </cell>
          <cell r="G84">
            <v>105</v>
          </cell>
          <cell r="H84" t="str">
            <v>央宗娜姆</v>
          </cell>
          <cell r="I84">
            <v>100</v>
          </cell>
          <cell r="J84" t="str">
            <v>曾佳瑶</v>
          </cell>
          <cell r="K84">
            <v>29</v>
          </cell>
          <cell r="L84" t="str">
            <v>赵建超</v>
          </cell>
          <cell r="M84">
            <v>60</v>
          </cell>
          <cell r="N84" t="str">
            <v>万饶</v>
          </cell>
          <cell r="O84">
            <v>63</v>
          </cell>
          <cell r="P84" t="str">
            <v>张弘</v>
          </cell>
        </row>
        <row r="85">
          <cell r="A85" t="str">
            <v>513422200306203628</v>
          </cell>
          <cell r="B85">
            <v>10</v>
          </cell>
          <cell r="C85" t="str">
            <v>吴进芹</v>
          </cell>
          <cell r="D85">
            <v>450</v>
          </cell>
          <cell r="E85">
            <v>107</v>
          </cell>
          <cell r="F85" t="str">
            <v>岳子琦</v>
          </cell>
          <cell r="G85">
            <v>66</v>
          </cell>
          <cell r="H85" t="str">
            <v>刘宗林</v>
          </cell>
          <cell r="I85">
            <v>117</v>
          </cell>
          <cell r="J85" t="str">
            <v>拉初</v>
          </cell>
          <cell r="K85">
            <v>34</v>
          </cell>
          <cell r="L85" t="str">
            <v>王友春</v>
          </cell>
          <cell r="M85">
            <v>55</v>
          </cell>
          <cell r="N85" t="str">
            <v>叶小军</v>
          </cell>
          <cell r="O85">
            <v>71</v>
          </cell>
          <cell r="P85" t="str">
            <v>彭桦</v>
          </cell>
        </row>
        <row r="86">
          <cell r="A86" t="str">
            <v>513422200309234411</v>
          </cell>
          <cell r="B86">
            <v>11</v>
          </cell>
          <cell r="C86" t="str">
            <v>毛伍卡</v>
          </cell>
          <cell r="D86">
            <v>450</v>
          </cell>
          <cell r="E86">
            <v>99</v>
          </cell>
          <cell r="F86" t="str">
            <v>易涛</v>
          </cell>
          <cell r="G86">
            <v>92</v>
          </cell>
          <cell r="H86" t="str">
            <v>央宗娜姆</v>
          </cell>
          <cell r="I86">
            <v>79</v>
          </cell>
          <cell r="J86" t="str">
            <v>曾佳瑶</v>
          </cell>
          <cell r="K86">
            <v>61</v>
          </cell>
          <cell r="L86" t="str">
            <v>赵建超</v>
          </cell>
          <cell r="M86">
            <v>45</v>
          </cell>
          <cell r="N86" t="str">
            <v>万饶</v>
          </cell>
          <cell r="O86">
            <v>73.5</v>
          </cell>
          <cell r="P86" t="str">
            <v>张弘</v>
          </cell>
        </row>
        <row r="87">
          <cell r="A87" t="str">
            <v>513422200210220917</v>
          </cell>
          <cell r="B87">
            <v>10</v>
          </cell>
          <cell r="C87" t="str">
            <v>陈岗</v>
          </cell>
          <cell r="D87">
            <v>449</v>
          </cell>
          <cell r="E87">
            <v>90</v>
          </cell>
          <cell r="F87" t="str">
            <v>岳子琦</v>
          </cell>
          <cell r="G87">
            <v>113</v>
          </cell>
          <cell r="H87" t="str">
            <v>刘宗林</v>
          </cell>
          <cell r="I87">
            <v>70</v>
          </cell>
          <cell r="J87" t="str">
            <v>拉初</v>
          </cell>
          <cell r="K87">
            <v>54</v>
          </cell>
          <cell r="L87" t="str">
            <v>王友春</v>
          </cell>
          <cell r="M87">
            <v>45</v>
          </cell>
          <cell r="N87" t="str">
            <v>叶小军</v>
          </cell>
          <cell r="O87">
            <v>77</v>
          </cell>
          <cell r="P87" t="str">
            <v>彭桦</v>
          </cell>
        </row>
        <row r="88">
          <cell r="A88" t="str">
            <v>513422200001181114</v>
          </cell>
          <cell r="B88">
            <v>8</v>
          </cell>
          <cell r="C88" t="str">
            <v>吕尔地</v>
          </cell>
          <cell r="D88">
            <v>448</v>
          </cell>
          <cell r="E88">
            <v>95</v>
          </cell>
          <cell r="F88" t="str">
            <v>岳子琦</v>
          </cell>
          <cell r="G88">
            <v>105</v>
          </cell>
          <cell r="H88" t="str">
            <v>邓国华</v>
          </cell>
          <cell r="I88">
            <v>94</v>
          </cell>
          <cell r="J88" t="str">
            <v>曾佳瑶</v>
          </cell>
          <cell r="K88">
            <v>35.5</v>
          </cell>
          <cell r="L88" t="str">
            <v>王友春</v>
          </cell>
          <cell r="M88">
            <v>50</v>
          </cell>
          <cell r="N88" t="str">
            <v>万饶</v>
          </cell>
          <cell r="O88">
            <v>68</v>
          </cell>
          <cell r="P88" t="str">
            <v>彭桦</v>
          </cell>
        </row>
        <row r="89">
          <cell r="A89" t="str">
            <v>513422200401240013</v>
          </cell>
          <cell r="B89">
            <v>9</v>
          </cell>
          <cell r="C89" t="str">
            <v>张方涛</v>
          </cell>
          <cell r="D89">
            <v>448</v>
          </cell>
          <cell r="E89">
            <v>94</v>
          </cell>
          <cell r="F89" t="str">
            <v>肖锐</v>
          </cell>
          <cell r="G89">
            <v>107</v>
          </cell>
          <cell r="H89" t="str">
            <v>赵云川</v>
          </cell>
          <cell r="I89">
            <v>97</v>
          </cell>
          <cell r="J89" t="str">
            <v>彭丹</v>
          </cell>
          <cell r="K89">
            <v>23.5</v>
          </cell>
          <cell r="L89" t="str">
            <v>沈志霞</v>
          </cell>
          <cell r="M89">
            <v>59.5</v>
          </cell>
          <cell r="N89" t="str">
            <v>李荣鑫</v>
          </cell>
          <cell r="O89">
            <v>66.5</v>
          </cell>
          <cell r="P89" t="str">
            <v>张弘</v>
          </cell>
        </row>
        <row r="90">
          <cell r="A90" t="str">
            <v>513422200201152916</v>
          </cell>
          <cell r="B90">
            <v>9</v>
          </cell>
          <cell r="C90" t="str">
            <v>苟勇才</v>
          </cell>
          <cell r="D90">
            <v>448</v>
          </cell>
          <cell r="E90">
            <v>90</v>
          </cell>
          <cell r="F90" t="str">
            <v>肖锐</v>
          </cell>
          <cell r="G90">
            <v>82</v>
          </cell>
          <cell r="H90" t="str">
            <v>赵云川</v>
          </cell>
          <cell r="I90">
            <v>101</v>
          </cell>
          <cell r="J90" t="str">
            <v>彭丹</v>
          </cell>
          <cell r="K90">
            <v>35.5</v>
          </cell>
          <cell r="L90" t="str">
            <v>沈志霞</v>
          </cell>
          <cell r="M90">
            <v>63.5</v>
          </cell>
          <cell r="N90" t="str">
            <v>李荣鑫</v>
          </cell>
          <cell r="O90">
            <v>76</v>
          </cell>
          <cell r="P90" t="str">
            <v>张弘</v>
          </cell>
        </row>
        <row r="91">
          <cell r="A91" t="str">
            <v>513422200211271329</v>
          </cell>
          <cell r="B91">
            <v>11</v>
          </cell>
          <cell r="C91" t="str">
            <v>马红英</v>
          </cell>
          <cell r="D91">
            <v>447</v>
          </cell>
          <cell r="E91">
            <v>98</v>
          </cell>
          <cell r="F91" t="str">
            <v>易涛</v>
          </cell>
          <cell r="G91">
            <v>94</v>
          </cell>
          <cell r="H91" t="str">
            <v>央宗娜姆</v>
          </cell>
          <cell r="I91">
            <v>124</v>
          </cell>
          <cell r="J91" t="str">
            <v>曾佳瑶</v>
          </cell>
          <cell r="K91">
            <v>38.5</v>
          </cell>
          <cell r="L91" t="str">
            <v>赵建超</v>
          </cell>
          <cell r="M91">
            <v>42</v>
          </cell>
          <cell r="N91" t="str">
            <v>万饶</v>
          </cell>
          <cell r="O91">
            <v>50</v>
          </cell>
          <cell r="P91" t="str">
            <v>张弘</v>
          </cell>
        </row>
        <row r="92">
          <cell r="A92" t="str">
            <v>513422200010102510</v>
          </cell>
          <cell r="B92">
            <v>7</v>
          </cell>
          <cell r="C92" t="str">
            <v>熊小同</v>
          </cell>
          <cell r="D92">
            <v>445</v>
          </cell>
          <cell r="E92">
            <v>95</v>
          </cell>
          <cell r="F92" t="str">
            <v>肖锐</v>
          </cell>
          <cell r="G92">
            <v>92</v>
          </cell>
          <cell r="H92" t="str">
            <v>邓国华</v>
          </cell>
          <cell r="I92">
            <v>92</v>
          </cell>
          <cell r="J92" t="str">
            <v>兰卡布尺</v>
          </cell>
          <cell r="K92">
            <v>42</v>
          </cell>
          <cell r="L92" t="str">
            <v>赵建超</v>
          </cell>
          <cell r="M92">
            <v>46</v>
          </cell>
          <cell r="N92" t="str">
            <v>李荣鑫</v>
          </cell>
          <cell r="O92">
            <v>77.5</v>
          </cell>
          <cell r="P92" t="str">
            <v>彭桦</v>
          </cell>
        </row>
        <row r="93">
          <cell r="A93" t="str">
            <v>511524200405035777</v>
          </cell>
          <cell r="B93">
            <v>10</v>
          </cell>
          <cell r="C93" t="str">
            <v>黄宇</v>
          </cell>
          <cell r="D93">
            <v>445</v>
          </cell>
          <cell r="E93">
            <v>92</v>
          </cell>
          <cell r="F93" t="str">
            <v>岳子琦</v>
          </cell>
          <cell r="G93">
            <v>82</v>
          </cell>
          <cell r="H93" t="str">
            <v>刘宗林</v>
          </cell>
          <cell r="I93">
            <v>80</v>
          </cell>
          <cell r="J93" t="str">
            <v>拉初</v>
          </cell>
          <cell r="K93">
            <v>49</v>
          </cell>
          <cell r="L93" t="str">
            <v>王友春</v>
          </cell>
          <cell r="M93">
            <v>67</v>
          </cell>
          <cell r="N93" t="str">
            <v>叶小军</v>
          </cell>
          <cell r="O93">
            <v>75</v>
          </cell>
          <cell r="P93" t="str">
            <v>彭桦</v>
          </cell>
        </row>
        <row r="94">
          <cell r="A94" t="str">
            <v>513433200204307310</v>
          </cell>
          <cell r="B94">
            <v>10</v>
          </cell>
          <cell r="C94" t="str">
            <v>李开云</v>
          </cell>
          <cell r="D94">
            <v>444</v>
          </cell>
          <cell r="E94">
            <v>89</v>
          </cell>
          <cell r="F94" t="str">
            <v>岳子琦</v>
          </cell>
          <cell r="G94">
            <v>104</v>
          </cell>
          <cell r="H94" t="str">
            <v>刘宗林</v>
          </cell>
          <cell r="I94">
            <v>93</v>
          </cell>
          <cell r="J94" t="str">
            <v>拉初</v>
          </cell>
          <cell r="K94">
            <v>37.5</v>
          </cell>
          <cell r="L94" t="str">
            <v>王友春</v>
          </cell>
          <cell r="M94">
            <v>45</v>
          </cell>
          <cell r="N94" t="str">
            <v>叶小军</v>
          </cell>
          <cell r="O94">
            <v>75</v>
          </cell>
          <cell r="P94" t="str">
            <v>彭桦</v>
          </cell>
        </row>
        <row r="95">
          <cell r="A95" t="str">
            <v>513422200501056619</v>
          </cell>
          <cell r="B95">
            <v>10</v>
          </cell>
          <cell r="C95" t="str">
            <v>韩永康</v>
          </cell>
          <cell r="D95">
            <v>444</v>
          </cell>
          <cell r="E95">
            <v>98</v>
          </cell>
          <cell r="F95" t="str">
            <v>岳子琦</v>
          </cell>
          <cell r="G95">
            <v>76</v>
          </cell>
          <cell r="H95" t="str">
            <v>刘宗林</v>
          </cell>
          <cell r="I95">
            <v>106</v>
          </cell>
          <cell r="J95" t="str">
            <v>拉初</v>
          </cell>
          <cell r="K95">
            <v>47</v>
          </cell>
          <cell r="L95" t="str">
            <v>王友春</v>
          </cell>
          <cell r="M95">
            <v>48.5</v>
          </cell>
          <cell r="N95" t="str">
            <v>叶小军</v>
          </cell>
          <cell r="O95">
            <v>68.5</v>
          </cell>
          <cell r="P95" t="str">
            <v>彭桦</v>
          </cell>
        </row>
        <row r="96">
          <cell r="A96" t="str">
            <v>513422200402070722</v>
          </cell>
          <cell r="B96">
            <v>11</v>
          </cell>
          <cell r="C96" t="str">
            <v>汪岚</v>
          </cell>
          <cell r="D96">
            <v>444</v>
          </cell>
          <cell r="E96">
            <v>108</v>
          </cell>
          <cell r="F96" t="str">
            <v>易涛</v>
          </cell>
          <cell r="G96">
            <v>81</v>
          </cell>
          <cell r="H96" t="str">
            <v>央宗娜姆</v>
          </cell>
          <cell r="I96">
            <v>108</v>
          </cell>
          <cell r="J96" t="str">
            <v>曾佳瑶</v>
          </cell>
          <cell r="K96">
            <v>30</v>
          </cell>
          <cell r="L96" t="str">
            <v>赵建超</v>
          </cell>
          <cell r="M96">
            <v>53</v>
          </cell>
          <cell r="N96" t="str">
            <v>万饶</v>
          </cell>
          <cell r="O96">
            <v>64</v>
          </cell>
          <cell r="P96" t="str">
            <v>张弘</v>
          </cell>
        </row>
        <row r="97">
          <cell r="A97" t="str">
            <v>513422200401166415</v>
          </cell>
          <cell r="B97">
            <v>6</v>
          </cell>
          <cell r="C97" t="str">
            <v>苏朗多丁</v>
          </cell>
          <cell r="D97">
            <v>443</v>
          </cell>
          <cell r="E97">
            <v>99</v>
          </cell>
          <cell r="F97" t="str">
            <v>易涛</v>
          </cell>
          <cell r="G97">
            <v>116</v>
          </cell>
          <cell r="H97" t="str">
            <v>央宗娜姆</v>
          </cell>
          <cell r="I97">
            <v>68</v>
          </cell>
          <cell r="J97" t="str">
            <v>兰卡布尺</v>
          </cell>
          <cell r="K97">
            <v>43.5</v>
          </cell>
          <cell r="L97" t="str">
            <v>沈志霞</v>
          </cell>
          <cell r="M97">
            <v>52</v>
          </cell>
          <cell r="N97" t="str">
            <v>叶小军</v>
          </cell>
          <cell r="O97">
            <v>64</v>
          </cell>
          <cell r="P97" t="str">
            <v>张弘</v>
          </cell>
        </row>
        <row r="98">
          <cell r="A98" t="str">
            <v>513422200210050313</v>
          </cell>
          <cell r="B98">
            <v>9</v>
          </cell>
          <cell r="C98" t="str">
            <v>张安宇</v>
          </cell>
          <cell r="D98">
            <v>443</v>
          </cell>
          <cell r="E98">
            <v>85</v>
          </cell>
          <cell r="F98" t="str">
            <v>肖锐</v>
          </cell>
          <cell r="G98">
            <v>102</v>
          </cell>
          <cell r="H98" t="str">
            <v>赵云川</v>
          </cell>
          <cell r="I98">
            <v>79</v>
          </cell>
          <cell r="J98" t="str">
            <v>彭丹</v>
          </cell>
          <cell r="K98">
            <v>47</v>
          </cell>
          <cell r="L98" t="str">
            <v>沈志霞</v>
          </cell>
          <cell r="M98">
            <v>67</v>
          </cell>
          <cell r="N98" t="str">
            <v>李荣鑫</v>
          </cell>
          <cell r="O98">
            <v>63</v>
          </cell>
          <cell r="P98" t="str">
            <v>张弘</v>
          </cell>
        </row>
        <row r="99">
          <cell r="A99" t="str">
            <v>513422200301190012</v>
          </cell>
          <cell r="B99">
            <v>9</v>
          </cell>
          <cell r="C99" t="str">
            <v>马晓宇</v>
          </cell>
          <cell r="D99">
            <v>443</v>
          </cell>
          <cell r="E99">
            <v>88</v>
          </cell>
          <cell r="F99" t="str">
            <v>肖锐</v>
          </cell>
          <cell r="G99">
            <v>106</v>
          </cell>
          <cell r="H99" t="str">
            <v>赵云川</v>
          </cell>
          <cell r="I99">
            <v>94</v>
          </cell>
          <cell r="J99" t="str">
            <v>彭丹</v>
          </cell>
          <cell r="K99">
            <v>50</v>
          </cell>
          <cell r="L99" t="str">
            <v>沈志霞</v>
          </cell>
          <cell r="M99">
            <v>51</v>
          </cell>
          <cell r="N99" t="str">
            <v>李荣鑫</v>
          </cell>
          <cell r="O99">
            <v>53.5</v>
          </cell>
          <cell r="P99" t="str">
            <v>张弘</v>
          </cell>
        </row>
        <row r="100">
          <cell r="A100" t="str">
            <v>513422200312185024</v>
          </cell>
          <cell r="B100">
            <v>9</v>
          </cell>
          <cell r="C100" t="str">
            <v>波者美</v>
          </cell>
          <cell r="D100">
            <v>443</v>
          </cell>
          <cell r="E100">
            <v>88</v>
          </cell>
          <cell r="F100" t="str">
            <v>肖锐</v>
          </cell>
          <cell r="G100">
            <v>86</v>
          </cell>
          <cell r="H100" t="str">
            <v>赵云川</v>
          </cell>
          <cell r="I100">
            <v>119</v>
          </cell>
          <cell r="J100" t="str">
            <v>彭丹</v>
          </cell>
          <cell r="K100">
            <v>18</v>
          </cell>
          <cell r="L100" t="str">
            <v>沈志霞</v>
          </cell>
          <cell r="M100">
            <v>59.5</v>
          </cell>
          <cell r="N100" t="str">
            <v>李荣鑫</v>
          </cell>
          <cell r="O100">
            <v>72.5</v>
          </cell>
          <cell r="P100" t="str">
            <v>张弘</v>
          </cell>
        </row>
        <row r="101">
          <cell r="A101" t="str">
            <v>513422200102092129</v>
          </cell>
          <cell r="B101">
            <v>11</v>
          </cell>
          <cell r="C101" t="str">
            <v>吕少英</v>
          </cell>
          <cell r="D101">
            <v>443</v>
          </cell>
          <cell r="E101">
            <v>89</v>
          </cell>
          <cell r="F101" t="str">
            <v>易涛</v>
          </cell>
          <cell r="G101">
            <v>94</v>
          </cell>
          <cell r="H101" t="str">
            <v>央宗娜姆</v>
          </cell>
          <cell r="I101">
            <v>119</v>
          </cell>
          <cell r="J101" t="str">
            <v>曾佳瑶</v>
          </cell>
          <cell r="K101">
            <v>28.5</v>
          </cell>
          <cell r="L101" t="str">
            <v>赵建超</v>
          </cell>
          <cell r="M101">
            <v>55</v>
          </cell>
          <cell r="N101" t="str">
            <v>万饶</v>
          </cell>
          <cell r="O101">
            <v>57.5</v>
          </cell>
          <cell r="P101" t="str">
            <v>张弘</v>
          </cell>
        </row>
        <row r="102">
          <cell r="A102" t="str">
            <v>51342220031102291X</v>
          </cell>
          <cell r="B102">
            <v>6</v>
          </cell>
          <cell r="C102" t="str">
            <v>朱茂发</v>
          </cell>
          <cell r="D102">
            <v>442</v>
          </cell>
          <cell r="E102">
            <v>87</v>
          </cell>
          <cell r="F102" t="str">
            <v>易涛</v>
          </cell>
          <cell r="G102">
            <v>106</v>
          </cell>
          <cell r="H102" t="str">
            <v>央宗娜姆</v>
          </cell>
          <cell r="I102">
            <v>77</v>
          </cell>
          <cell r="J102" t="str">
            <v>兰卡布尺</v>
          </cell>
          <cell r="K102">
            <v>41</v>
          </cell>
          <cell r="L102" t="str">
            <v>沈志霞</v>
          </cell>
          <cell r="M102">
            <v>66.5</v>
          </cell>
          <cell r="N102" t="str">
            <v>叶小军</v>
          </cell>
          <cell r="O102">
            <v>64</v>
          </cell>
          <cell r="P102" t="str">
            <v>张弘</v>
          </cell>
        </row>
        <row r="103">
          <cell r="A103" t="str">
            <v>513422200507103842</v>
          </cell>
          <cell r="B103">
            <v>11</v>
          </cell>
          <cell r="C103" t="str">
            <v>吴道恩</v>
          </cell>
          <cell r="D103">
            <v>442</v>
          </cell>
          <cell r="E103">
            <v>96</v>
          </cell>
          <cell r="F103" t="str">
            <v>易涛</v>
          </cell>
          <cell r="G103">
            <v>90</v>
          </cell>
          <cell r="H103" t="str">
            <v>央宗娜姆</v>
          </cell>
          <cell r="I103">
            <v>116</v>
          </cell>
          <cell r="J103" t="str">
            <v>曾佳瑶</v>
          </cell>
          <cell r="K103">
            <v>26.5</v>
          </cell>
          <cell r="L103" t="str">
            <v>赵建超</v>
          </cell>
          <cell r="M103">
            <v>46</v>
          </cell>
          <cell r="N103" t="str">
            <v>万饶</v>
          </cell>
          <cell r="O103">
            <v>67.5</v>
          </cell>
          <cell r="P103" t="str">
            <v>张弘</v>
          </cell>
        </row>
        <row r="104">
          <cell r="A104" t="str">
            <v>51342220020405211X</v>
          </cell>
          <cell r="B104">
            <v>7</v>
          </cell>
          <cell r="C104" t="str">
            <v>李生槐</v>
          </cell>
          <cell r="D104">
            <v>441</v>
          </cell>
          <cell r="E104">
            <v>93</v>
          </cell>
          <cell r="F104" t="str">
            <v>肖锐</v>
          </cell>
          <cell r="G104">
            <v>105</v>
          </cell>
          <cell r="H104" t="str">
            <v>邓国华</v>
          </cell>
          <cell r="I104">
            <v>51</v>
          </cell>
          <cell r="J104" t="str">
            <v>兰卡布尺</v>
          </cell>
          <cell r="K104">
            <v>58</v>
          </cell>
          <cell r="L104" t="str">
            <v>赵建超</v>
          </cell>
          <cell r="M104">
            <v>56</v>
          </cell>
          <cell r="N104" t="str">
            <v>李荣鑫</v>
          </cell>
          <cell r="O104">
            <v>77.5</v>
          </cell>
          <cell r="P104" t="str">
            <v>彭桦</v>
          </cell>
        </row>
        <row r="105">
          <cell r="A105" t="str">
            <v>513423200308010017</v>
          </cell>
          <cell r="B105">
            <v>9</v>
          </cell>
          <cell r="C105" t="str">
            <v>伍永平</v>
          </cell>
          <cell r="D105">
            <v>441</v>
          </cell>
          <cell r="E105">
            <v>78</v>
          </cell>
          <cell r="F105" t="str">
            <v>肖锐</v>
          </cell>
          <cell r="G105">
            <v>105</v>
          </cell>
          <cell r="H105" t="str">
            <v>赵云川</v>
          </cell>
          <cell r="I105">
            <v>94</v>
          </cell>
          <cell r="J105" t="str">
            <v>彭丹</v>
          </cell>
          <cell r="K105">
            <v>48.5</v>
          </cell>
          <cell r="L105" t="str">
            <v>沈志霞</v>
          </cell>
          <cell r="M105">
            <v>49.5</v>
          </cell>
          <cell r="N105" t="str">
            <v>李荣鑫</v>
          </cell>
          <cell r="O105">
            <v>65.5</v>
          </cell>
          <cell r="P105" t="str">
            <v>张弘</v>
          </cell>
        </row>
        <row r="106">
          <cell r="A106" t="str">
            <v>513422200307066629</v>
          </cell>
          <cell r="B106">
            <v>10</v>
          </cell>
          <cell r="C106" t="str">
            <v>董建英</v>
          </cell>
          <cell r="D106">
            <v>441</v>
          </cell>
          <cell r="E106">
            <v>91</v>
          </cell>
          <cell r="F106" t="str">
            <v>岳子琦</v>
          </cell>
          <cell r="G106">
            <v>84</v>
          </cell>
          <cell r="H106" t="str">
            <v>刘宗林</v>
          </cell>
          <cell r="I106">
            <v>124</v>
          </cell>
          <cell r="J106" t="str">
            <v>拉初</v>
          </cell>
          <cell r="K106">
            <v>36</v>
          </cell>
          <cell r="L106" t="str">
            <v>王友春</v>
          </cell>
          <cell r="M106">
            <v>41.5</v>
          </cell>
          <cell r="N106" t="str">
            <v>叶小军</v>
          </cell>
          <cell r="O106">
            <v>64</v>
          </cell>
          <cell r="P106" t="str">
            <v>彭桦</v>
          </cell>
        </row>
        <row r="107">
          <cell r="A107" t="str">
            <v>513422200310270321</v>
          </cell>
          <cell r="B107">
            <v>10</v>
          </cell>
          <cell r="C107" t="str">
            <v>马碧云</v>
          </cell>
          <cell r="D107">
            <v>441</v>
          </cell>
          <cell r="E107">
            <v>95</v>
          </cell>
          <cell r="F107" t="str">
            <v>岳子琦</v>
          </cell>
          <cell r="G107">
            <v>94</v>
          </cell>
          <cell r="H107" t="str">
            <v>刘宗林</v>
          </cell>
          <cell r="I107">
            <v>104</v>
          </cell>
          <cell r="J107" t="str">
            <v>拉初</v>
          </cell>
          <cell r="K107">
            <v>35</v>
          </cell>
          <cell r="L107" t="str">
            <v>王友春</v>
          </cell>
          <cell r="M107">
            <v>45.5</v>
          </cell>
          <cell r="N107" t="str">
            <v>叶小军</v>
          </cell>
          <cell r="O107">
            <v>67</v>
          </cell>
          <cell r="P107" t="str">
            <v>彭桦</v>
          </cell>
        </row>
        <row r="108">
          <cell r="A108" t="str">
            <v>513422200404120033</v>
          </cell>
          <cell r="B108">
            <v>9</v>
          </cell>
          <cell r="C108" t="str">
            <v>黄文新</v>
          </cell>
          <cell r="D108">
            <v>439</v>
          </cell>
          <cell r="E108">
            <v>101</v>
          </cell>
          <cell r="F108" t="str">
            <v>肖锐</v>
          </cell>
          <cell r="G108">
            <v>89</v>
          </cell>
          <cell r="H108" t="str">
            <v>赵云川</v>
          </cell>
          <cell r="I108">
            <v>89</v>
          </cell>
          <cell r="J108" t="str">
            <v>彭丹</v>
          </cell>
          <cell r="K108">
            <v>25.5</v>
          </cell>
          <cell r="L108" t="str">
            <v>沈志霞</v>
          </cell>
          <cell r="M108">
            <v>67.5</v>
          </cell>
          <cell r="N108" t="str">
            <v>李荣鑫</v>
          </cell>
          <cell r="O108">
            <v>66.5</v>
          </cell>
          <cell r="P108" t="str">
            <v>张弘</v>
          </cell>
        </row>
        <row r="109">
          <cell r="A109" t="str">
            <v>513422200310050919</v>
          </cell>
          <cell r="B109">
            <v>10</v>
          </cell>
          <cell r="C109" t="str">
            <v>谭金卓</v>
          </cell>
          <cell r="D109">
            <v>438</v>
          </cell>
          <cell r="E109">
            <v>91</v>
          </cell>
          <cell r="F109" t="str">
            <v>岳子琦</v>
          </cell>
          <cell r="G109">
            <v>90</v>
          </cell>
          <cell r="H109" t="str">
            <v>刘宗林</v>
          </cell>
          <cell r="I109">
            <v>85</v>
          </cell>
          <cell r="J109" t="str">
            <v>拉初</v>
          </cell>
          <cell r="K109">
            <v>47.5</v>
          </cell>
          <cell r="L109" t="str">
            <v>王友春</v>
          </cell>
          <cell r="M109">
            <v>61</v>
          </cell>
          <cell r="N109" t="str">
            <v>叶小军</v>
          </cell>
          <cell r="O109">
            <v>63.5</v>
          </cell>
          <cell r="P109" t="str">
            <v>彭桦</v>
          </cell>
        </row>
        <row r="110">
          <cell r="A110" t="str">
            <v>513422200402106625</v>
          </cell>
          <cell r="B110">
            <v>10</v>
          </cell>
          <cell r="C110" t="str">
            <v>杜吉香</v>
          </cell>
          <cell r="D110">
            <v>436</v>
          </cell>
          <cell r="E110">
            <v>89</v>
          </cell>
          <cell r="F110" t="str">
            <v>岳子琦</v>
          </cell>
          <cell r="G110">
            <v>79</v>
          </cell>
          <cell r="H110" t="str">
            <v>刘宗林</v>
          </cell>
          <cell r="I110">
            <v>92</v>
          </cell>
          <cell r="J110" t="str">
            <v>拉初</v>
          </cell>
          <cell r="K110">
            <v>41.5</v>
          </cell>
          <cell r="L110" t="str">
            <v>王友春</v>
          </cell>
          <cell r="M110">
            <v>61.5</v>
          </cell>
          <cell r="N110" t="str">
            <v>叶小军</v>
          </cell>
          <cell r="O110">
            <v>72.5</v>
          </cell>
          <cell r="P110" t="str">
            <v>彭桦</v>
          </cell>
        </row>
        <row r="111">
          <cell r="A111" t="str">
            <v>513422200111182513</v>
          </cell>
          <cell r="B111">
            <v>11</v>
          </cell>
          <cell r="C111" t="str">
            <v>何伟</v>
          </cell>
          <cell r="D111">
            <v>436</v>
          </cell>
          <cell r="E111">
            <v>87</v>
          </cell>
          <cell r="F111" t="str">
            <v>易涛</v>
          </cell>
          <cell r="G111">
            <v>105</v>
          </cell>
          <cell r="H111" t="str">
            <v>央宗娜姆</v>
          </cell>
          <cell r="I111">
            <v>87</v>
          </cell>
          <cell r="J111" t="str">
            <v>曾佳瑶</v>
          </cell>
          <cell r="K111">
            <v>47.5</v>
          </cell>
          <cell r="L111" t="str">
            <v>赵建超</v>
          </cell>
          <cell r="M111">
            <v>43</v>
          </cell>
          <cell r="N111" t="str">
            <v>万饶</v>
          </cell>
          <cell r="O111">
            <v>66</v>
          </cell>
          <cell r="P111" t="str">
            <v>张弘</v>
          </cell>
        </row>
        <row r="112">
          <cell r="A112" t="str">
            <v>513422200401205023</v>
          </cell>
          <cell r="B112">
            <v>9</v>
          </cell>
          <cell r="C112" t="str">
            <v>次里拉木</v>
          </cell>
          <cell r="D112">
            <v>434</v>
          </cell>
          <cell r="E112">
            <v>88</v>
          </cell>
          <cell r="F112" t="str">
            <v>肖锐</v>
          </cell>
          <cell r="G112">
            <v>85</v>
          </cell>
          <cell r="H112" t="str">
            <v>赵云川</v>
          </cell>
          <cell r="I112">
            <v>111</v>
          </cell>
          <cell r="J112" t="str">
            <v>彭丹</v>
          </cell>
          <cell r="K112">
            <v>25</v>
          </cell>
          <cell r="L112" t="str">
            <v>沈志霞</v>
          </cell>
          <cell r="M112">
            <v>57</v>
          </cell>
          <cell r="N112" t="str">
            <v>李荣鑫</v>
          </cell>
          <cell r="O112">
            <v>67.5</v>
          </cell>
          <cell r="P112" t="str">
            <v>张弘</v>
          </cell>
        </row>
        <row r="113">
          <cell r="A113" t="str">
            <v>513422200304161321</v>
          </cell>
          <cell r="B113">
            <v>11</v>
          </cell>
          <cell r="C113" t="str">
            <v>王英霞</v>
          </cell>
          <cell r="D113">
            <v>434</v>
          </cell>
          <cell r="E113">
            <v>112</v>
          </cell>
          <cell r="F113" t="str">
            <v>易涛</v>
          </cell>
          <cell r="G113">
            <v>85</v>
          </cell>
          <cell r="H113" t="str">
            <v>央宗娜姆</v>
          </cell>
          <cell r="I113">
            <v>115</v>
          </cell>
          <cell r="J113" t="str">
            <v>曾佳瑶</v>
          </cell>
          <cell r="K113">
            <v>37</v>
          </cell>
          <cell r="L113" t="str">
            <v>赵建超</v>
          </cell>
          <cell r="M113">
            <v>30.5</v>
          </cell>
          <cell r="N113" t="str">
            <v>万饶</v>
          </cell>
          <cell r="O113">
            <v>54.5</v>
          </cell>
          <cell r="P113" t="str">
            <v>张弘</v>
          </cell>
        </row>
        <row r="114">
          <cell r="A114" t="str">
            <v>513422200405020931</v>
          </cell>
          <cell r="B114">
            <v>6</v>
          </cell>
          <cell r="C114" t="str">
            <v>邓白林</v>
          </cell>
          <cell r="D114">
            <v>433</v>
          </cell>
          <cell r="E114">
            <v>82</v>
          </cell>
          <cell r="F114" t="str">
            <v>易涛</v>
          </cell>
          <cell r="G114">
            <v>82</v>
          </cell>
          <cell r="H114" t="str">
            <v>央宗娜姆</v>
          </cell>
          <cell r="I114">
            <v>69</v>
          </cell>
          <cell r="J114" t="str">
            <v>兰卡布尺</v>
          </cell>
          <cell r="K114">
            <v>43.5</v>
          </cell>
          <cell r="L114" t="str">
            <v>沈志霞</v>
          </cell>
          <cell r="M114">
            <v>69.5</v>
          </cell>
          <cell r="N114" t="str">
            <v>叶小军</v>
          </cell>
          <cell r="O114">
            <v>69.5</v>
          </cell>
          <cell r="P114" t="str">
            <v>张弘</v>
          </cell>
        </row>
        <row r="115">
          <cell r="A115" t="str">
            <v>513422200307013826</v>
          </cell>
          <cell r="B115">
            <v>11</v>
          </cell>
          <cell r="C115" t="str">
            <v>扎西祝玛</v>
          </cell>
          <cell r="D115">
            <v>433</v>
          </cell>
          <cell r="E115">
            <v>83</v>
          </cell>
          <cell r="F115" t="str">
            <v>易涛</v>
          </cell>
          <cell r="G115">
            <v>84</v>
          </cell>
          <cell r="H115" t="str">
            <v>央宗娜姆</v>
          </cell>
          <cell r="I115">
            <v>100</v>
          </cell>
          <cell r="J115" t="str">
            <v>曾佳瑶</v>
          </cell>
          <cell r="K115">
            <v>38</v>
          </cell>
          <cell r="L115" t="str">
            <v>赵建超</v>
          </cell>
          <cell r="M115">
            <v>56.5</v>
          </cell>
          <cell r="N115" t="str">
            <v>万饶</v>
          </cell>
          <cell r="O115">
            <v>71</v>
          </cell>
          <cell r="P115" t="str">
            <v>张弘</v>
          </cell>
        </row>
        <row r="116">
          <cell r="A116" t="str">
            <v>513422200111084411</v>
          </cell>
          <cell r="B116">
            <v>11</v>
          </cell>
          <cell r="C116" t="str">
            <v>李小龙</v>
          </cell>
          <cell r="D116">
            <v>432</v>
          </cell>
          <cell r="E116">
            <v>93</v>
          </cell>
          <cell r="F116" t="str">
            <v>易涛</v>
          </cell>
          <cell r="G116">
            <v>79</v>
          </cell>
          <cell r="H116" t="str">
            <v>央宗娜姆</v>
          </cell>
          <cell r="I116">
            <v>125</v>
          </cell>
          <cell r="J116" t="str">
            <v>曾佳瑶</v>
          </cell>
          <cell r="K116">
            <v>34</v>
          </cell>
          <cell r="L116" t="str">
            <v>赵建超</v>
          </cell>
          <cell r="M116">
            <v>38.5</v>
          </cell>
          <cell r="N116" t="str">
            <v>万饶</v>
          </cell>
          <cell r="O116">
            <v>62.5</v>
          </cell>
          <cell r="P116" t="str">
            <v>张弘</v>
          </cell>
        </row>
        <row r="117">
          <cell r="A117" t="str">
            <v>513422200301055013</v>
          </cell>
          <cell r="B117">
            <v>6</v>
          </cell>
          <cell r="C117" t="str">
            <v>李自友</v>
          </cell>
          <cell r="D117">
            <v>431</v>
          </cell>
          <cell r="E117">
            <v>95</v>
          </cell>
          <cell r="F117" t="str">
            <v>易涛</v>
          </cell>
          <cell r="G117">
            <v>95</v>
          </cell>
          <cell r="H117" t="str">
            <v>央宗娜姆</v>
          </cell>
          <cell r="I117">
            <v>50</v>
          </cell>
          <cell r="J117" t="str">
            <v>兰卡布尺</v>
          </cell>
          <cell r="K117">
            <v>56.5</v>
          </cell>
          <cell r="L117" t="str">
            <v>沈志霞</v>
          </cell>
          <cell r="M117">
            <v>63</v>
          </cell>
          <cell r="N117" t="str">
            <v>叶小军</v>
          </cell>
          <cell r="O117">
            <v>71</v>
          </cell>
          <cell r="P117" t="str">
            <v>张弘</v>
          </cell>
        </row>
        <row r="118">
          <cell r="A118" t="str">
            <v>513422200305020029</v>
          </cell>
          <cell r="B118">
            <v>9</v>
          </cell>
          <cell r="C118" t="str">
            <v>杨柯</v>
          </cell>
          <cell r="D118">
            <v>430</v>
          </cell>
          <cell r="E118">
            <v>93</v>
          </cell>
          <cell r="F118" t="str">
            <v>肖锐</v>
          </cell>
          <cell r="G118">
            <v>79</v>
          </cell>
          <cell r="H118" t="str">
            <v>赵云川</v>
          </cell>
          <cell r="I118">
            <v>108</v>
          </cell>
          <cell r="J118" t="str">
            <v>彭丹</v>
          </cell>
          <cell r="K118">
            <v>41</v>
          </cell>
          <cell r="L118" t="str">
            <v>沈志霞</v>
          </cell>
          <cell r="M118">
            <v>56.5</v>
          </cell>
          <cell r="N118" t="str">
            <v>李荣鑫</v>
          </cell>
          <cell r="O118">
            <v>52</v>
          </cell>
          <cell r="P118" t="str">
            <v>张弘</v>
          </cell>
        </row>
        <row r="119">
          <cell r="A119" t="str">
            <v>513422200206156414</v>
          </cell>
          <cell r="B119">
            <v>10</v>
          </cell>
          <cell r="C119" t="str">
            <v>鲁绒次仁</v>
          </cell>
          <cell r="D119">
            <v>430</v>
          </cell>
          <cell r="E119">
            <v>91</v>
          </cell>
          <cell r="F119" t="str">
            <v>岳子琦</v>
          </cell>
          <cell r="G119">
            <v>96</v>
          </cell>
          <cell r="H119" t="str">
            <v>刘宗林</v>
          </cell>
          <cell r="I119">
            <v>75</v>
          </cell>
          <cell r="J119" t="str">
            <v>拉初</v>
          </cell>
          <cell r="K119">
            <v>55</v>
          </cell>
          <cell r="L119" t="str">
            <v>王友春</v>
          </cell>
          <cell r="M119">
            <v>60</v>
          </cell>
          <cell r="N119" t="str">
            <v>叶小军</v>
          </cell>
          <cell r="O119">
            <v>52.5</v>
          </cell>
          <cell r="P119" t="str">
            <v>彭桦</v>
          </cell>
        </row>
        <row r="120">
          <cell r="A120" t="str">
            <v>513422200301150029</v>
          </cell>
          <cell r="B120">
            <v>11</v>
          </cell>
          <cell r="C120" t="str">
            <v>吕小燕</v>
          </cell>
          <cell r="D120">
            <v>430</v>
          </cell>
          <cell r="E120">
            <v>104</v>
          </cell>
          <cell r="F120" t="str">
            <v>易涛</v>
          </cell>
          <cell r="G120">
            <v>91</v>
          </cell>
          <cell r="H120" t="str">
            <v>央宗娜姆</v>
          </cell>
          <cell r="I120">
            <v>110</v>
          </cell>
          <cell r="J120" t="str">
            <v>曾佳瑶</v>
          </cell>
          <cell r="K120">
            <v>25.5</v>
          </cell>
          <cell r="L120" t="str">
            <v>赵建超</v>
          </cell>
          <cell r="M120">
            <v>45.5</v>
          </cell>
          <cell r="N120" t="str">
            <v>万饶</v>
          </cell>
          <cell r="O120">
            <v>53.5</v>
          </cell>
          <cell r="P120" t="str">
            <v>张弘</v>
          </cell>
        </row>
        <row r="121">
          <cell r="A121" t="str">
            <v>513422200503132515</v>
          </cell>
          <cell r="B121">
            <v>8</v>
          </cell>
          <cell r="C121" t="str">
            <v>陈平平</v>
          </cell>
          <cell r="D121">
            <v>429</v>
          </cell>
          <cell r="E121">
            <v>91</v>
          </cell>
          <cell r="F121" t="str">
            <v>岳子琦</v>
          </cell>
          <cell r="G121">
            <v>95</v>
          </cell>
          <cell r="H121" t="str">
            <v>邓国华</v>
          </cell>
          <cell r="I121">
            <v>87</v>
          </cell>
          <cell r="J121" t="str">
            <v>曾佳瑶</v>
          </cell>
          <cell r="K121">
            <v>42</v>
          </cell>
          <cell r="L121" t="str">
            <v>王友春</v>
          </cell>
          <cell r="M121">
            <v>58</v>
          </cell>
          <cell r="N121" t="str">
            <v>万饶</v>
          </cell>
          <cell r="O121">
            <v>56</v>
          </cell>
          <cell r="P121" t="str">
            <v>彭桦</v>
          </cell>
        </row>
        <row r="122">
          <cell r="A122" t="str">
            <v>513422200303172512</v>
          </cell>
          <cell r="B122">
            <v>9</v>
          </cell>
          <cell r="C122" t="str">
            <v>伍金龙</v>
          </cell>
          <cell r="D122">
            <v>429</v>
          </cell>
          <cell r="E122">
            <v>73</v>
          </cell>
          <cell r="F122" t="str">
            <v>肖锐</v>
          </cell>
          <cell r="G122">
            <v>100</v>
          </cell>
          <cell r="H122" t="str">
            <v>赵云川</v>
          </cell>
          <cell r="I122">
            <v>79</v>
          </cell>
          <cell r="J122" t="str">
            <v>彭丹</v>
          </cell>
          <cell r="K122">
            <v>54.5</v>
          </cell>
          <cell r="L122" t="str">
            <v>沈志霞</v>
          </cell>
          <cell r="M122">
            <v>51.5</v>
          </cell>
          <cell r="N122" t="str">
            <v>李荣鑫</v>
          </cell>
          <cell r="O122">
            <v>70.5</v>
          </cell>
          <cell r="P122" t="str">
            <v>张弘</v>
          </cell>
        </row>
        <row r="123">
          <cell r="A123" t="str">
            <v>513422200205182928</v>
          </cell>
          <cell r="B123">
            <v>9</v>
          </cell>
          <cell r="C123" t="str">
            <v>王英</v>
          </cell>
          <cell r="D123">
            <v>429</v>
          </cell>
          <cell r="E123">
            <v>95</v>
          </cell>
          <cell r="F123" t="str">
            <v>肖锐</v>
          </cell>
          <cell r="G123">
            <v>101</v>
          </cell>
          <cell r="H123" t="str">
            <v>赵云川</v>
          </cell>
          <cell r="I123">
            <v>91</v>
          </cell>
          <cell r="J123" t="str">
            <v>彭丹</v>
          </cell>
          <cell r="K123">
            <v>22</v>
          </cell>
          <cell r="L123" t="str">
            <v>沈志霞</v>
          </cell>
          <cell r="M123">
            <v>62</v>
          </cell>
          <cell r="N123" t="str">
            <v>李荣鑫</v>
          </cell>
          <cell r="O123">
            <v>58</v>
          </cell>
          <cell r="P123" t="str">
            <v>张弘</v>
          </cell>
        </row>
        <row r="124">
          <cell r="A124" t="str">
            <v>513422200311251325</v>
          </cell>
          <cell r="B124">
            <v>8</v>
          </cell>
          <cell r="C124" t="str">
            <v>扎西布尺</v>
          </cell>
          <cell r="D124">
            <v>428</v>
          </cell>
          <cell r="E124">
            <v>89</v>
          </cell>
          <cell r="F124" t="str">
            <v>岳子琦</v>
          </cell>
          <cell r="G124">
            <v>84</v>
          </cell>
          <cell r="H124" t="str">
            <v>邓国华</v>
          </cell>
          <cell r="I124">
            <v>101</v>
          </cell>
          <cell r="J124" t="str">
            <v>曾佳瑶</v>
          </cell>
          <cell r="K124">
            <v>30</v>
          </cell>
          <cell r="L124" t="str">
            <v>王友春</v>
          </cell>
          <cell r="M124">
            <v>41</v>
          </cell>
          <cell r="N124" t="str">
            <v>万饶</v>
          </cell>
          <cell r="O124">
            <v>82.5</v>
          </cell>
          <cell r="P124" t="str">
            <v>彭桦</v>
          </cell>
        </row>
        <row r="125">
          <cell r="A125" t="str">
            <v>513422200407290046</v>
          </cell>
          <cell r="B125">
            <v>9</v>
          </cell>
          <cell r="C125" t="str">
            <v>张虹</v>
          </cell>
          <cell r="D125">
            <v>428</v>
          </cell>
          <cell r="E125">
            <v>84</v>
          </cell>
          <cell r="F125" t="str">
            <v>肖锐</v>
          </cell>
          <cell r="G125">
            <v>96</v>
          </cell>
          <cell r="H125" t="str">
            <v>赵云川</v>
          </cell>
          <cell r="I125">
            <v>116</v>
          </cell>
          <cell r="J125" t="str">
            <v>彭丹</v>
          </cell>
          <cell r="K125">
            <v>25</v>
          </cell>
          <cell r="L125" t="str">
            <v>沈志霞</v>
          </cell>
          <cell r="M125">
            <v>43.5</v>
          </cell>
          <cell r="N125" t="str">
            <v>李荣鑫</v>
          </cell>
          <cell r="O125">
            <v>64.5</v>
          </cell>
          <cell r="P125" t="str">
            <v>张弘</v>
          </cell>
        </row>
        <row r="126">
          <cell r="A126" t="str">
            <v>513422200212310027</v>
          </cell>
          <cell r="B126">
            <v>8</v>
          </cell>
          <cell r="C126" t="str">
            <v>丹增娜姆</v>
          </cell>
          <cell r="D126">
            <v>427</v>
          </cell>
          <cell r="E126">
            <v>99</v>
          </cell>
          <cell r="F126" t="str">
            <v>岳子琦</v>
          </cell>
          <cell r="G126">
            <v>85</v>
          </cell>
          <cell r="H126" t="str">
            <v>邓国华</v>
          </cell>
          <cell r="I126">
            <v>68</v>
          </cell>
          <cell r="J126" t="str">
            <v>曾佳瑶</v>
          </cell>
          <cell r="K126">
            <v>48</v>
          </cell>
          <cell r="L126" t="str">
            <v>王友春</v>
          </cell>
          <cell r="M126">
            <v>54.5</v>
          </cell>
          <cell r="N126" t="str">
            <v>万饶</v>
          </cell>
          <cell r="O126">
            <v>72.5</v>
          </cell>
          <cell r="P126" t="str">
            <v>彭桦</v>
          </cell>
        </row>
        <row r="127">
          <cell r="A127" t="str">
            <v>51342220021102271X</v>
          </cell>
          <cell r="B127">
            <v>9</v>
          </cell>
          <cell r="C127" t="str">
            <v>黄建林</v>
          </cell>
          <cell r="D127">
            <v>427</v>
          </cell>
          <cell r="E127">
            <v>105</v>
          </cell>
          <cell r="F127" t="str">
            <v>肖锐</v>
          </cell>
          <cell r="G127">
            <v>66</v>
          </cell>
          <cell r="H127" t="str">
            <v>赵云川</v>
          </cell>
          <cell r="I127">
            <v>102</v>
          </cell>
          <cell r="J127" t="str">
            <v>彭丹</v>
          </cell>
          <cell r="K127">
            <v>33</v>
          </cell>
          <cell r="L127" t="str">
            <v>沈志霞</v>
          </cell>
          <cell r="M127">
            <v>52</v>
          </cell>
          <cell r="N127" t="str">
            <v>李荣鑫</v>
          </cell>
          <cell r="O127">
            <v>69</v>
          </cell>
          <cell r="P127" t="str">
            <v>张弘</v>
          </cell>
        </row>
        <row r="128">
          <cell r="A128" t="str">
            <v>513422200001237026</v>
          </cell>
          <cell r="B128">
            <v>10</v>
          </cell>
          <cell r="C128" t="str">
            <v>苏朗拉宗</v>
          </cell>
          <cell r="D128">
            <v>426</v>
          </cell>
          <cell r="E128">
            <v>82</v>
          </cell>
          <cell r="F128" t="str">
            <v>岳子琦</v>
          </cell>
          <cell r="G128">
            <v>92</v>
          </cell>
          <cell r="H128" t="str">
            <v>刘宗林</v>
          </cell>
          <cell r="I128">
            <v>101</v>
          </cell>
          <cell r="J128" t="str">
            <v>拉初</v>
          </cell>
          <cell r="K128">
            <v>40</v>
          </cell>
          <cell r="L128" t="str">
            <v>王友春</v>
          </cell>
          <cell r="M128">
            <v>42.5</v>
          </cell>
          <cell r="N128" t="str">
            <v>叶小军</v>
          </cell>
          <cell r="O128">
            <v>68</v>
          </cell>
          <cell r="P128" t="str">
            <v>彭桦</v>
          </cell>
        </row>
        <row r="129">
          <cell r="A129" t="str">
            <v>513422200210052730</v>
          </cell>
          <cell r="B129">
            <v>1</v>
          </cell>
          <cell r="C129" t="str">
            <v>张春才</v>
          </cell>
          <cell r="D129">
            <v>543</v>
          </cell>
          <cell r="E129">
            <v>109</v>
          </cell>
          <cell r="F129" t="str">
            <v>格绒燚西</v>
          </cell>
          <cell r="G129">
            <v>99</v>
          </cell>
          <cell r="H129" t="str">
            <v>马俊</v>
          </cell>
          <cell r="I129">
            <v>111</v>
          </cell>
          <cell r="J129" t="str">
            <v>拉初</v>
          </cell>
          <cell r="K129">
            <v>78.5</v>
          </cell>
          <cell r="L129" t="str">
            <v>纪春权</v>
          </cell>
          <cell r="M129">
            <v>67.5</v>
          </cell>
          <cell r="N129" t="str">
            <v>杨琴</v>
          </cell>
          <cell r="O129">
            <v>78</v>
          </cell>
          <cell r="P129" t="str">
            <v>邓倩</v>
          </cell>
        </row>
        <row r="130">
          <cell r="A130" t="str">
            <v>513422200412012921</v>
          </cell>
          <cell r="B130">
            <v>1</v>
          </cell>
          <cell r="C130" t="str">
            <v>韩小艳</v>
          </cell>
          <cell r="D130">
            <v>525</v>
          </cell>
          <cell r="E130">
            <v>108</v>
          </cell>
          <cell r="F130" t="str">
            <v>格绒燚西</v>
          </cell>
          <cell r="G130">
            <v>92</v>
          </cell>
          <cell r="H130" t="str">
            <v>马俊</v>
          </cell>
          <cell r="I130">
            <v>121</v>
          </cell>
          <cell r="J130" t="str">
            <v>拉初</v>
          </cell>
          <cell r="K130">
            <v>80</v>
          </cell>
          <cell r="L130" t="str">
            <v>纪春权</v>
          </cell>
          <cell r="M130">
            <v>68</v>
          </cell>
          <cell r="N130" t="str">
            <v>杨琴</v>
          </cell>
          <cell r="O130">
            <v>56</v>
          </cell>
          <cell r="P130" t="str">
            <v>邓倩</v>
          </cell>
        </row>
        <row r="131">
          <cell r="A131" t="str">
            <v>513422200412042725</v>
          </cell>
          <cell r="B131">
            <v>1</v>
          </cell>
          <cell r="C131" t="str">
            <v>段优妹</v>
          </cell>
          <cell r="D131">
            <v>519</v>
          </cell>
          <cell r="E131">
            <v>93</v>
          </cell>
          <cell r="F131" t="str">
            <v>格绒燚西</v>
          </cell>
          <cell r="G131">
            <v>101</v>
          </cell>
          <cell r="H131" t="str">
            <v>马俊</v>
          </cell>
          <cell r="I131">
            <v>129</v>
          </cell>
          <cell r="J131" t="str">
            <v>拉初</v>
          </cell>
          <cell r="K131">
            <v>81.5</v>
          </cell>
          <cell r="L131" t="str">
            <v>纪春权</v>
          </cell>
          <cell r="M131">
            <v>61.5</v>
          </cell>
          <cell r="N131" t="str">
            <v>杨琴</v>
          </cell>
          <cell r="O131">
            <v>53</v>
          </cell>
          <cell r="P131" t="str">
            <v>邓倩</v>
          </cell>
        </row>
        <row r="132">
          <cell r="A132" t="str">
            <v>513422200208113426</v>
          </cell>
          <cell r="B132">
            <v>4</v>
          </cell>
          <cell r="C132" t="str">
            <v>次尔拉初</v>
          </cell>
          <cell r="D132">
            <v>515</v>
          </cell>
          <cell r="E132">
            <v>108</v>
          </cell>
          <cell r="F132" t="str">
            <v>周菊明</v>
          </cell>
          <cell r="G132">
            <v>100</v>
          </cell>
          <cell r="H132" t="str">
            <v>潘勇</v>
          </cell>
          <cell r="I132">
            <v>96</v>
          </cell>
          <cell r="J132" t="str">
            <v>张翠莲</v>
          </cell>
          <cell r="K132">
            <v>75.5</v>
          </cell>
          <cell r="L132" t="str">
            <v>马巫各</v>
          </cell>
          <cell r="M132">
            <v>74.5</v>
          </cell>
          <cell r="N132" t="str">
            <v>杨琴</v>
          </cell>
          <cell r="O132">
            <v>61</v>
          </cell>
          <cell r="P132" t="str">
            <v>胡柔殳</v>
          </cell>
        </row>
        <row r="133">
          <cell r="A133" t="str">
            <v>51342220020729291X</v>
          </cell>
          <cell r="B133">
            <v>1</v>
          </cell>
          <cell r="C133" t="str">
            <v>曹小平</v>
          </cell>
          <cell r="D133">
            <v>511</v>
          </cell>
          <cell r="E133">
            <v>103</v>
          </cell>
          <cell r="F133" t="str">
            <v>格绒燚西</v>
          </cell>
          <cell r="G133">
            <v>103</v>
          </cell>
          <cell r="H133" t="str">
            <v>马俊</v>
          </cell>
          <cell r="I133">
            <v>108</v>
          </cell>
          <cell r="J133" t="str">
            <v>拉初</v>
          </cell>
          <cell r="K133">
            <v>71</v>
          </cell>
          <cell r="L133" t="str">
            <v>纪春权</v>
          </cell>
          <cell r="M133">
            <v>59.5</v>
          </cell>
          <cell r="N133" t="str">
            <v>杨琴</v>
          </cell>
          <cell r="O133">
            <v>66</v>
          </cell>
          <cell r="P133" t="str">
            <v>邓倩</v>
          </cell>
        </row>
        <row r="134">
          <cell r="A134" t="str">
            <v>513422200312193825</v>
          </cell>
          <cell r="B134">
            <v>1</v>
          </cell>
          <cell r="C134" t="str">
            <v>次尔祝玛</v>
          </cell>
          <cell r="D134">
            <v>510</v>
          </cell>
          <cell r="E134">
            <v>100</v>
          </cell>
          <cell r="F134" t="str">
            <v>格绒燚西</v>
          </cell>
          <cell r="G134">
            <v>86</v>
          </cell>
          <cell r="H134" t="str">
            <v>马俊</v>
          </cell>
          <cell r="I134">
            <v>113</v>
          </cell>
          <cell r="J134" t="str">
            <v>拉初</v>
          </cell>
          <cell r="K134">
            <v>73</v>
          </cell>
          <cell r="L134" t="str">
            <v>纪春权</v>
          </cell>
          <cell r="M134">
            <v>71.5</v>
          </cell>
          <cell r="N134" t="str">
            <v>杨琴</v>
          </cell>
          <cell r="O134">
            <v>66</v>
          </cell>
          <cell r="P134" t="str">
            <v>邓倩</v>
          </cell>
        </row>
        <row r="135">
          <cell r="A135" t="str">
            <v>513422200309051914</v>
          </cell>
          <cell r="B135">
            <v>1</v>
          </cell>
          <cell r="C135" t="str">
            <v>何圆</v>
          </cell>
          <cell r="D135">
            <v>510</v>
          </cell>
          <cell r="E135">
            <v>94</v>
          </cell>
          <cell r="F135" t="str">
            <v>格绒燚西</v>
          </cell>
          <cell r="G135">
            <v>94</v>
          </cell>
          <cell r="H135" t="str">
            <v>马俊</v>
          </cell>
          <cell r="I135">
            <v>119</v>
          </cell>
          <cell r="J135" t="str">
            <v>拉初</v>
          </cell>
          <cell r="K135">
            <v>75.5</v>
          </cell>
          <cell r="L135" t="str">
            <v>纪春权</v>
          </cell>
          <cell r="M135">
            <v>64.5</v>
          </cell>
          <cell r="N135" t="str">
            <v>杨琴</v>
          </cell>
          <cell r="O135">
            <v>63</v>
          </cell>
          <cell r="P135" t="str">
            <v>邓倩</v>
          </cell>
        </row>
        <row r="136">
          <cell r="A136" t="str">
            <v>513422200406156021</v>
          </cell>
          <cell r="B136">
            <v>1</v>
          </cell>
          <cell r="C136" t="str">
            <v>卓玛娜姆</v>
          </cell>
          <cell r="D136">
            <v>506</v>
          </cell>
          <cell r="E136">
            <v>114</v>
          </cell>
          <cell r="F136" t="str">
            <v>格绒燚西</v>
          </cell>
          <cell r="G136">
            <v>69</v>
          </cell>
          <cell r="H136" t="str">
            <v>马俊</v>
          </cell>
          <cell r="I136">
            <v>110</v>
          </cell>
          <cell r="J136" t="str">
            <v>拉初</v>
          </cell>
          <cell r="K136">
            <v>71.5</v>
          </cell>
          <cell r="L136" t="str">
            <v>纪春权</v>
          </cell>
          <cell r="M136">
            <v>69.5</v>
          </cell>
          <cell r="N136" t="str">
            <v>杨琴</v>
          </cell>
          <cell r="O136">
            <v>72</v>
          </cell>
          <cell r="P136" t="str">
            <v>邓倩</v>
          </cell>
        </row>
        <row r="137">
          <cell r="A137" t="str">
            <v>513422200412112121</v>
          </cell>
          <cell r="B137">
            <v>1</v>
          </cell>
          <cell r="C137" t="str">
            <v>次里祝玛</v>
          </cell>
          <cell r="D137">
            <v>504</v>
          </cell>
          <cell r="E137">
            <v>102</v>
          </cell>
          <cell r="F137" t="str">
            <v>格绒燚西</v>
          </cell>
          <cell r="G137">
            <v>87</v>
          </cell>
          <cell r="H137" t="str">
            <v>马俊</v>
          </cell>
          <cell r="I137">
            <v>116</v>
          </cell>
          <cell r="J137" t="str">
            <v>拉初</v>
          </cell>
          <cell r="K137">
            <v>77</v>
          </cell>
          <cell r="L137" t="str">
            <v>纪春权</v>
          </cell>
          <cell r="M137">
            <v>75</v>
          </cell>
          <cell r="N137" t="str">
            <v>杨琴</v>
          </cell>
          <cell r="O137">
            <v>47</v>
          </cell>
          <cell r="P137" t="str">
            <v>邓倩</v>
          </cell>
        </row>
        <row r="138">
          <cell r="A138" t="str">
            <v>513422200306281722</v>
          </cell>
          <cell r="B138">
            <v>1</v>
          </cell>
          <cell r="C138" t="str">
            <v>李荣洁</v>
          </cell>
          <cell r="D138">
            <v>498</v>
          </cell>
          <cell r="E138">
            <v>97</v>
          </cell>
          <cell r="F138" t="str">
            <v>格绒燚西</v>
          </cell>
          <cell r="G138">
            <v>98</v>
          </cell>
          <cell r="H138" t="str">
            <v>马俊</v>
          </cell>
          <cell r="I138">
            <v>112</v>
          </cell>
          <cell r="J138" t="str">
            <v>拉初</v>
          </cell>
          <cell r="K138">
            <v>74.5</v>
          </cell>
          <cell r="L138" t="str">
            <v>纪春权</v>
          </cell>
          <cell r="M138">
            <v>71</v>
          </cell>
          <cell r="N138" t="str">
            <v>杨琴</v>
          </cell>
          <cell r="O138">
            <v>45</v>
          </cell>
          <cell r="P138" t="str">
            <v>邓倩</v>
          </cell>
        </row>
        <row r="139">
          <cell r="A139" t="str">
            <v>513422200406130323</v>
          </cell>
          <cell r="B139">
            <v>4</v>
          </cell>
          <cell r="C139" t="str">
            <v>旦珠拉初</v>
          </cell>
          <cell r="D139">
            <v>497</v>
          </cell>
          <cell r="E139">
            <v>101</v>
          </cell>
          <cell r="F139" t="str">
            <v>周菊明</v>
          </cell>
          <cell r="G139">
            <v>88</v>
          </cell>
          <cell r="H139" t="str">
            <v>潘勇</v>
          </cell>
          <cell r="I139">
            <v>105</v>
          </cell>
          <cell r="J139" t="str">
            <v>张翠莲</v>
          </cell>
          <cell r="K139">
            <v>77</v>
          </cell>
          <cell r="L139" t="str">
            <v>马巫各</v>
          </cell>
          <cell r="M139">
            <v>64</v>
          </cell>
          <cell r="N139" t="str">
            <v>杨琴</v>
          </cell>
          <cell r="O139">
            <v>62</v>
          </cell>
          <cell r="P139" t="str">
            <v>胡柔殳</v>
          </cell>
        </row>
        <row r="140">
          <cell r="A140" t="str">
            <v>51342220021118601X</v>
          </cell>
          <cell r="B140">
            <v>1</v>
          </cell>
          <cell r="C140" t="str">
            <v>次尔扎西</v>
          </cell>
          <cell r="D140">
            <v>496</v>
          </cell>
          <cell r="E140">
            <v>82</v>
          </cell>
          <cell r="F140" t="str">
            <v>格绒燚西</v>
          </cell>
          <cell r="G140">
            <v>116</v>
          </cell>
          <cell r="H140" t="str">
            <v>马俊</v>
          </cell>
          <cell r="I140">
            <v>108</v>
          </cell>
          <cell r="J140" t="str">
            <v>拉初</v>
          </cell>
          <cell r="K140">
            <v>77.5</v>
          </cell>
          <cell r="L140" t="str">
            <v>纪春权</v>
          </cell>
          <cell r="M140">
            <v>56.5</v>
          </cell>
          <cell r="N140" t="str">
            <v>杨琴</v>
          </cell>
          <cell r="O140">
            <v>56</v>
          </cell>
          <cell r="P140" t="str">
            <v>邓倩</v>
          </cell>
        </row>
        <row r="141">
          <cell r="A141" t="str">
            <v>513422200101004234</v>
          </cell>
          <cell r="B141">
            <v>2</v>
          </cell>
          <cell r="C141" t="str">
            <v>杜基扎西</v>
          </cell>
          <cell r="D141">
            <v>493</v>
          </cell>
          <cell r="E141"/>
          <cell r="F141" t="str">
            <v>格绒燚西</v>
          </cell>
          <cell r="G141"/>
          <cell r="H141" t="str">
            <v>潘勇</v>
          </cell>
          <cell r="I141"/>
          <cell r="J141" t="str">
            <v>汪睿</v>
          </cell>
          <cell r="K141"/>
          <cell r="L141" t="str">
            <v>吴文艺</v>
          </cell>
          <cell r="M141"/>
          <cell r="N141" t="str">
            <v>降初里</v>
          </cell>
          <cell r="O141"/>
          <cell r="P141" t="str">
            <v>邓倩</v>
          </cell>
        </row>
        <row r="142">
          <cell r="A142" t="str">
            <v>513422200412180028</v>
          </cell>
          <cell r="B142">
            <v>1</v>
          </cell>
          <cell r="C142" t="str">
            <v>白珍</v>
          </cell>
          <cell r="D142">
            <v>492</v>
          </cell>
          <cell r="E142">
            <v>102</v>
          </cell>
          <cell r="F142" t="str">
            <v>格绒燚西</v>
          </cell>
          <cell r="G142">
            <v>85</v>
          </cell>
          <cell r="H142" t="str">
            <v>马俊</v>
          </cell>
          <cell r="I142">
            <v>121</v>
          </cell>
          <cell r="J142" t="str">
            <v>拉初</v>
          </cell>
          <cell r="K142">
            <v>78</v>
          </cell>
          <cell r="L142" t="str">
            <v>纪春权</v>
          </cell>
          <cell r="M142">
            <v>57</v>
          </cell>
          <cell r="N142" t="str">
            <v>杨琴</v>
          </cell>
          <cell r="O142">
            <v>49</v>
          </cell>
          <cell r="P142" t="str">
            <v>邓倩</v>
          </cell>
        </row>
        <row r="143">
          <cell r="A143" t="str">
            <v>513422200403022925</v>
          </cell>
          <cell r="B143">
            <v>1</v>
          </cell>
          <cell r="C143" t="str">
            <v>邱明明</v>
          </cell>
          <cell r="D143">
            <v>491</v>
          </cell>
          <cell r="E143">
            <v>92</v>
          </cell>
          <cell r="F143" t="str">
            <v>格绒燚西</v>
          </cell>
          <cell r="G143">
            <v>80</v>
          </cell>
          <cell r="H143" t="str">
            <v>马俊</v>
          </cell>
          <cell r="I143">
            <v>120</v>
          </cell>
          <cell r="J143" t="str">
            <v>拉初</v>
          </cell>
          <cell r="K143">
            <v>79.5</v>
          </cell>
          <cell r="L143" t="str">
            <v>纪春权</v>
          </cell>
          <cell r="M143">
            <v>58</v>
          </cell>
          <cell r="N143" t="str">
            <v>杨琴</v>
          </cell>
          <cell r="O143">
            <v>61</v>
          </cell>
          <cell r="P143" t="str">
            <v>邓倩</v>
          </cell>
        </row>
        <row r="144">
          <cell r="A144" t="str">
            <v>513422200306050035</v>
          </cell>
          <cell r="B144">
            <v>1</v>
          </cell>
          <cell r="C144" t="str">
            <v>夏冬发</v>
          </cell>
          <cell r="D144">
            <v>490</v>
          </cell>
          <cell r="E144">
            <v>83</v>
          </cell>
          <cell r="F144" t="str">
            <v>格绒燚西</v>
          </cell>
          <cell r="G144">
            <v>116</v>
          </cell>
          <cell r="H144" t="str">
            <v>马俊</v>
          </cell>
          <cell r="I144">
            <v>89</v>
          </cell>
          <cell r="J144" t="str">
            <v>拉初</v>
          </cell>
          <cell r="K144">
            <v>79.5</v>
          </cell>
          <cell r="L144" t="str">
            <v>纪春权</v>
          </cell>
          <cell r="M144">
            <v>53</v>
          </cell>
          <cell r="N144" t="str">
            <v>杨琴</v>
          </cell>
          <cell r="O144">
            <v>69</v>
          </cell>
          <cell r="P144" t="str">
            <v>邓倩</v>
          </cell>
        </row>
        <row r="145">
          <cell r="A145" t="str">
            <v>513422200309032924</v>
          </cell>
          <cell r="B145">
            <v>1</v>
          </cell>
          <cell r="C145" t="str">
            <v>王七斤莫</v>
          </cell>
          <cell r="D145">
            <v>489</v>
          </cell>
          <cell r="E145">
            <v>95</v>
          </cell>
          <cell r="F145" t="str">
            <v>格绒燚西</v>
          </cell>
          <cell r="G145">
            <v>88</v>
          </cell>
          <cell r="H145" t="str">
            <v>马俊</v>
          </cell>
          <cell r="I145">
            <v>112</v>
          </cell>
          <cell r="J145" t="str">
            <v>拉初</v>
          </cell>
          <cell r="K145">
            <v>74</v>
          </cell>
          <cell r="L145" t="str">
            <v>纪春权</v>
          </cell>
          <cell r="M145">
            <v>65</v>
          </cell>
          <cell r="N145" t="str">
            <v>杨琴</v>
          </cell>
          <cell r="O145">
            <v>55</v>
          </cell>
          <cell r="P145" t="str">
            <v>邓倩</v>
          </cell>
        </row>
        <row r="146">
          <cell r="A146" t="str">
            <v>513422200203202913</v>
          </cell>
          <cell r="B146">
            <v>5</v>
          </cell>
          <cell r="C146" t="str">
            <v>代仕兵</v>
          </cell>
          <cell r="D146">
            <v>488</v>
          </cell>
          <cell r="E146">
            <v>105</v>
          </cell>
          <cell r="F146" t="str">
            <v>周菊明</v>
          </cell>
          <cell r="G146">
            <v>94</v>
          </cell>
          <cell r="H146" t="str">
            <v>赵云川</v>
          </cell>
          <cell r="I146">
            <v>90</v>
          </cell>
          <cell r="J146" t="str">
            <v>张翠莲</v>
          </cell>
          <cell r="K146">
            <v>72.5</v>
          </cell>
          <cell r="L146" t="str">
            <v>纪春权</v>
          </cell>
          <cell r="M146">
            <v>65</v>
          </cell>
          <cell r="N146" t="str">
            <v>降初里</v>
          </cell>
          <cell r="O146">
            <v>61</v>
          </cell>
          <cell r="P146" t="str">
            <v>邓倩</v>
          </cell>
        </row>
        <row r="147">
          <cell r="A147" t="str">
            <v>513422200304075423</v>
          </cell>
          <cell r="B147">
            <v>1</v>
          </cell>
          <cell r="C147" t="str">
            <v>康珠次姆</v>
          </cell>
          <cell r="D147">
            <v>487</v>
          </cell>
          <cell r="E147">
            <v>99</v>
          </cell>
          <cell r="F147" t="str">
            <v>格绒燚西</v>
          </cell>
          <cell r="G147">
            <v>93</v>
          </cell>
          <cell r="H147" t="str">
            <v>马俊</v>
          </cell>
          <cell r="I147">
            <v>91</v>
          </cell>
          <cell r="J147" t="str">
            <v>拉初</v>
          </cell>
          <cell r="K147">
            <v>75</v>
          </cell>
          <cell r="L147" t="str">
            <v>纪春权</v>
          </cell>
          <cell r="M147">
            <v>59</v>
          </cell>
          <cell r="N147" t="str">
            <v>杨琴</v>
          </cell>
          <cell r="O147">
            <v>70</v>
          </cell>
          <cell r="P147" t="str">
            <v>邓倩</v>
          </cell>
        </row>
        <row r="148">
          <cell r="A148" t="str">
            <v>513422200508036418</v>
          </cell>
          <cell r="B148">
            <v>1</v>
          </cell>
          <cell r="C148" t="str">
            <v>鲁绒其扎</v>
          </cell>
          <cell r="D148">
            <v>487</v>
          </cell>
          <cell r="E148">
            <v>113</v>
          </cell>
          <cell r="F148" t="str">
            <v>格绒燚西</v>
          </cell>
          <cell r="G148">
            <v>72</v>
          </cell>
          <cell r="H148" t="str">
            <v>马俊</v>
          </cell>
          <cell r="I148">
            <v>119</v>
          </cell>
          <cell r="J148" t="str">
            <v>拉初</v>
          </cell>
          <cell r="K148">
            <v>66</v>
          </cell>
          <cell r="L148" t="str">
            <v>纪春权</v>
          </cell>
          <cell r="M148">
            <v>61</v>
          </cell>
          <cell r="N148" t="str">
            <v>杨琴</v>
          </cell>
          <cell r="O148">
            <v>56</v>
          </cell>
          <cell r="P148" t="str">
            <v>邓倩</v>
          </cell>
        </row>
        <row r="149">
          <cell r="A149" t="str">
            <v>513422200407141729</v>
          </cell>
          <cell r="B149">
            <v>1</v>
          </cell>
          <cell r="C149" t="str">
            <v>撒西祝玛</v>
          </cell>
          <cell r="D149">
            <v>486</v>
          </cell>
          <cell r="E149">
            <v>99</v>
          </cell>
          <cell r="F149" t="str">
            <v>格绒燚西</v>
          </cell>
          <cell r="G149">
            <v>87</v>
          </cell>
          <cell r="H149" t="str">
            <v>马俊</v>
          </cell>
          <cell r="I149">
            <v>111</v>
          </cell>
          <cell r="J149" t="str">
            <v>拉初</v>
          </cell>
          <cell r="K149">
            <v>64.5</v>
          </cell>
          <cell r="L149" t="str">
            <v>纪春权</v>
          </cell>
          <cell r="M149">
            <v>68.5</v>
          </cell>
          <cell r="N149" t="str">
            <v>杨琴</v>
          </cell>
          <cell r="O149">
            <v>56</v>
          </cell>
          <cell r="P149" t="str">
            <v>邓倩</v>
          </cell>
        </row>
        <row r="150">
          <cell r="A150" t="str">
            <v>513422200303081928</v>
          </cell>
          <cell r="B150">
            <v>1</v>
          </cell>
          <cell r="C150" t="str">
            <v>何珍</v>
          </cell>
          <cell r="D150">
            <v>485</v>
          </cell>
          <cell r="E150">
            <v>100</v>
          </cell>
          <cell r="F150" t="str">
            <v>格绒燚西</v>
          </cell>
          <cell r="G150">
            <v>83</v>
          </cell>
          <cell r="H150" t="str">
            <v>马俊</v>
          </cell>
          <cell r="I150">
            <v>132</v>
          </cell>
          <cell r="J150" t="str">
            <v>拉初</v>
          </cell>
          <cell r="K150">
            <v>59.5</v>
          </cell>
          <cell r="L150" t="str">
            <v>纪春权</v>
          </cell>
          <cell r="M150">
            <v>51</v>
          </cell>
          <cell r="N150" t="str">
            <v>杨琴</v>
          </cell>
          <cell r="O150">
            <v>59</v>
          </cell>
          <cell r="P150" t="str">
            <v>邓倩</v>
          </cell>
        </row>
        <row r="151">
          <cell r="A151" t="str">
            <v>513422200112070919</v>
          </cell>
          <cell r="B151">
            <v>1</v>
          </cell>
          <cell r="C151" t="str">
            <v>苏你哈</v>
          </cell>
          <cell r="D151">
            <v>485</v>
          </cell>
          <cell r="E151">
            <v>81</v>
          </cell>
          <cell r="F151" t="str">
            <v>格绒燚西</v>
          </cell>
          <cell r="G151">
            <v>113</v>
          </cell>
          <cell r="H151" t="str">
            <v>马俊</v>
          </cell>
          <cell r="I151">
            <v>106</v>
          </cell>
          <cell r="J151" t="str">
            <v>拉初</v>
          </cell>
          <cell r="K151">
            <v>68</v>
          </cell>
          <cell r="L151" t="str">
            <v>纪春权</v>
          </cell>
          <cell r="M151">
            <v>56.5</v>
          </cell>
          <cell r="N151" t="str">
            <v>杨琴</v>
          </cell>
          <cell r="O151">
            <v>60</v>
          </cell>
          <cell r="P151" t="str">
            <v>邓倩</v>
          </cell>
        </row>
        <row r="152">
          <cell r="A152" t="str">
            <v>513422200309166623</v>
          </cell>
          <cell r="B152">
            <v>1</v>
          </cell>
          <cell r="C152" t="str">
            <v>韩林美</v>
          </cell>
          <cell r="D152">
            <v>483</v>
          </cell>
          <cell r="E152">
            <v>91</v>
          </cell>
          <cell r="F152" t="str">
            <v>格绒燚西</v>
          </cell>
          <cell r="G152">
            <v>96</v>
          </cell>
          <cell r="H152" t="str">
            <v>马俊</v>
          </cell>
          <cell r="I152">
            <v>111</v>
          </cell>
          <cell r="J152" t="str">
            <v>拉初</v>
          </cell>
          <cell r="K152">
            <v>69</v>
          </cell>
          <cell r="L152" t="str">
            <v>纪春权</v>
          </cell>
          <cell r="M152">
            <v>51</v>
          </cell>
          <cell r="N152" t="str">
            <v>杨琴</v>
          </cell>
          <cell r="O152">
            <v>65</v>
          </cell>
          <cell r="P152" t="str">
            <v>邓倩</v>
          </cell>
        </row>
        <row r="153">
          <cell r="A153" t="str">
            <v>513422200111094222</v>
          </cell>
          <cell r="B153">
            <v>2</v>
          </cell>
          <cell r="C153" t="str">
            <v>仁青娜姆</v>
          </cell>
          <cell r="D153">
            <v>480</v>
          </cell>
          <cell r="E153">
            <v>92</v>
          </cell>
          <cell r="F153" t="str">
            <v>格绒燚西</v>
          </cell>
          <cell r="G153">
            <v>70</v>
          </cell>
          <cell r="H153" t="str">
            <v>潘勇</v>
          </cell>
          <cell r="I153">
            <v>113</v>
          </cell>
          <cell r="J153" t="str">
            <v>汪睿</v>
          </cell>
          <cell r="K153">
            <v>68.5</v>
          </cell>
          <cell r="L153" t="str">
            <v>吴文艺</v>
          </cell>
          <cell r="M153">
            <v>74.5</v>
          </cell>
          <cell r="N153" t="str">
            <v>降初里</v>
          </cell>
          <cell r="O153">
            <v>62</v>
          </cell>
          <cell r="P153" t="str">
            <v>邓倩</v>
          </cell>
        </row>
        <row r="154">
          <cell r="A154" t="str">
            <v>513422200109302926</v>
          </cell>
          <cell r="B154">
            <v>5</v>
          </cell>
          <cell r="C154" t="str">
            <v>沈幺明</v>
          </cell>
          <cell r="D154">
            <v>480</v>
          </cell>
          <cell r="E154">
            <v>93</v>
          </cell>
          <cell r="F154" t="str">
            <v>周菊明</v>
          </cell>
          <cell r="G154">
            <v>99</v>
          </cell>
          <cell r="H154" t="str">
            <v>赵云川</v>
          </cell>
          <cell r="I154">
            <v>108</v>
          </cell>
          <cell r="J154" t="str">
            <v>张翠莲</v>
          </cell>
          <cell r="K154">
            <v>61.5</v>
          </cell>
          <cell r="L154" t="str">
            <v>纪春权</v>
          </cell>
          <cell r="M154">
            <v>63</v>
          </cell>
          <cell r="N154" t="str">
            <v>降初里</v>
          </cell>
          <cell r="O154">
            <v>55</v>
          </cell>
          <cell r="P154" t="str">
            <v>邓倩</v>
          </cell>
        </row>
        <row r="155">
          <cell r="A155" t="str">
            <v>513422200308130311</v>
          </cell>
          <cell r="B155">
            <v>1</v>
          </cell>
          <cell r="C155" t="str">
            <v>仁青扎西</v>
          </cell>
          <cell r="D155">
            <v>478</v>
          </cell>
          <cell r="E155">
            <v>107</v>
          </cell>
          <cell r="F155" t="str">
            <v>格绒燚西</v>
          </cell>
          <cell r="G155">
            <v>99</v>
          </cell>
          <cell r="H155" t="str">
            <v>马俊</v>
          </cell>
          <cell r="I155">
            <v>81</v>
          </cell>
          <cell r="J155" t="str">
            <v>拉初</v>
          </cell>
          <cell r="K155">
            <v>68</v>
          </cell>
          <cell r="L155" t="str">
            <v>纪春权</v>
          </cell>
          <cell r="M155">
            <v>60.5</v>
          </cell>
          <cell r="N155" t="str">
            <v>杨琴</v>
          </cell>
          <cell r="O155">
            <v>62</v>
          </cell>
          <cell r="P155" t="str">
            <v>邓倩</v>
          </cell>
        </row>
        <row r="156">
          <cell r="A156" t="str">
            <v>513422200510111528</v>
          </cell>
          <cell r="B156">
            <v>1</v>
          </cell>
          <cell r="C156" t="str">
            <v>王扎西祝玛</v>
          </cell>
          <cell r="D156">
            <v>478</v>
          </cell>
          <cell r="E156">
            <v>101</v>
          </cell>
          <cell r="F156" t="str">
            <v>格绒燚西</v>
          </cell>
          <cell r="G156">
            <v>68</v>
          </cell>
          <cell r="H156" t="str">
            <v>马俊</v>
          </cell>
          <cell r="I156">
            <v>111</v>
          </cell>
          <cell r="J156" t="str">
            <v>拉初</v>
          </cell>
          <cell r="K156">
            <v>72</v>
          </cell>
          <cell r="L156" t="str">
            <v>纪春权</v>
          </cell>
          <cell r="M156">
            <v>60.5</v>
          </cell>
          <cell r="N156" t="str">
            <v>杨琴</v>
          </cell>
          <cell r="O156">
            <v>65</v>
          </cell>
          <cell r="P156" t="str">
            <v>邓倩</v>
          </cell>
        </row>
        <row r="157">
          <cell r="A157" t="str">
            <v>513422200509203820</v>
          </cell>
          <cell r="B157">
            <v>1</v>
          </cell>
          <cell r="C157" t="str">
            <v>扎西央青</v>
          </cell>
          <cell r="D157">
            <v>477</v>
          </cell>
          <cell r="E157">
            <v>103</v>
          </cell>
          <cell r="F157" t="str">
            <v>格绒燚西</v>
          </cell>
          <cell r="G157">
            <v>79</v>
          </cell>
          <cell r="H157" t="str">
            <v>马俊</v>
          </cell>
          <cell r="I157">
            <v>117</v>
          </cell>
          <cell r="J157" t="str">
            <v>拉初</v>
          </cell>
          <cell r="K157">
            <v>79.5</v>
          </cell>
          <cell r="L157" t="str">
            <v>纪春权</v>
          </cell>
          <cell r="M157">
            <v>41</v>
          </cell>
          <cell r="N157" t="str">
            <v>杨琴</v>
          </cell>
          <cell r="O157">
            <v>57</v>
          </cell>
          <cell r="P157" t="str">
            <v>邓倩</v>
          </cell>
        </row>
        <row r="158">
          <cell r="A158" t="str">
            <v>51342220041109032X</v>
          </cell>
          <cell r="B158">
            <v>4</v>
          </cell>
          <cell r="C158" t="str">
            <v>祝玛拉初</v>
          </cell>
          <cell r="D158">
            <v>477</v>
          </cell>
          <cell r="E158">
            <v>109</v>
          </cell>
          <cell r="F158" t="str">
            <v>周菊明</v>
          </cell>
          <cell r="G158">
            <v>101</v>
          </cell>
          <cell r="H158" t="str">
            <v>潘勇</v>
          </cell>
          <cell r="I158">
            <v>66</v>
          </cell>
          <cell r="J158" t="str">
            <v>张翠莲</v>
          </cell>
          <cell r="K158">
            <v>75</v>
          </cell>
          <cell r="L158" t="str">
            <v>马巫各</v>
          </cell>
          <cell r="M158">
            <v>72</v>
          </cell>
          <cell r="N158" t="str">
            <v>杨琴</v>
          </cell>
          <cell r="O158">
            <v>54</v>
          </cell>
          <cell r="P158" t="str">
            <v>胡柔殳</v>
          </cell>
        </row>
        <row r="159">
          <cell r="A159" t="str">
            <v>513422200504255429</v>
          </cell>
          <cell r="B159">
            <v>1</v>
          </cell>
          <cell r="C159" t="str">
            <v>达瓦央宗</v>
          </cell>
          <cell r="D159">
            <v>475</v>
          </cell>
          <cell r="E159">
            <v>93</v>
          </cell>
          <cell r="F159" t="str">
            <v>格绒燚西</v>
          </cell>
          <cell r="G159">
            <v>72</v>
          </cell>
          <cell r="H159" t="str">
            <v>马俊</v>
          </cell>
          <cell r="I159">
            <v>117</v>
          </cell>
          <cell r="J159" t="str">
            <v>拉初</v>
          </cell>
          <cell r="K159">
            <v>74</v>
          </cell>
          <cell r="L159" t="str">
            <v>纪春权</v>
          </cell>
          <cell r="M159">
            <v>55</v>
          </cell>
          <cell r="N159" t="str">
            <v>杨琴</v>
          </cell>
          <cell r="O159">
            <v>64</v>
          </cell>
          <cell r="P159" t="str">
            <v>邓倩</v>
          </cell>
        </row>
        <row r="160">
          <cell r="A160" t="str">
            <v>513422200502285034</v>
          </cell>
          <cell r="B160">
            <v>4</v>
          </cell>
          <cell r="C160" t="str">
            <v>夏拉</v>
          </cell>
          <cell r="D160">
            <v>474</v>
          </cell>
          <cell r="E160">
            <v>98</v>
          </cell>
          <cell r="F160" t="str">
            <v>周菊明</v>
          </cell>
          <cell r="G160">
            <v>118</v>
          </cell>
          <cell r="H160" t="str">
            <v>潘勇</v>
          </cell>
          <cell r="I160">
            <v>61</v>
          </cell>
          <cell r="J160" t="str">
            <v>张翠莲</v>
          </cell>
          <cell r="K160">
            <v>69</v>
          </cell>
          <cell r="L160" t="str">
            <v>马巫各</v>
          </cell>
          <cell r="M160">
            <v>50</v>
          </cell>
          <cell r="N160" t="str">
            <v>杨琴</v>
          </cell>
          <cell r="O160">
            <v>78</v>
          </cell>
          <cell r="P160" t="str">
            <v>胡柔殳</v>
          </cell>
        </row>
        <row r="161">
          <cell r="A161" t="str">
            <v>513422200103134220</v>
          </cell>
          <cell r="B161">
            <v>1</v>
          </cell>
          <cell r="C161" t="str">
            <v>次仁央宗</v>
          </cell>
          <cell r="D161">
            <v>471</v>
          </cell>
          <cell r="E161">
            <v>87</v>
          </cell>
          <cell r="F161" t="str">
            <v>格绒燚西</v>
          </cell>
          <cell r="G161">
            <v>88</v>
          </cell>
          <cell r="H161" t="str">
            <v>马俊</v>
          </cell>
          <cell r="I161">
            <v>108</v>
          </cell>
          <cell r="J161" t="str">
            <v>拉初</v>
          </cell>
          <cell r="K161">
            <v>72.5</v>
          </cell>
          <cell r="L161" t="str">
            <v>纪春权</v>
          </cell>
          <cell r="M161">
            <v>56</v>
          </cell>
          <cell r="N161" t="str">
            <v>杨琴</v>
          </cell>
          <cell r="O161">
            <v>59</v>
          </cell>
          <cell r="P161" t="str">
            <v>邓倩</v>
          </cell>
        </row>
        <row r="162">
          <cell r="A162" t="str">
            <v>51342220040628172X</v>
          </cell>
          <cell r="B162">
            <v>4</v>
          </cell>
          <cell r="C162" t="str">
            <v>忠勇次尔</v>
          </cell>
          <cell r="D162">
            <v>470</v>
          </cell>
          <cell r="E162">
            <v>89</v>
          </cell>
          <cell r="F162" t="str">
            <v>周菊明</v>
          </cell>
          <cell r="G162">
            <v>90</v>
          </cell>
          <cell r="H162" t="str">
            <v>潘勇</v>
          </cell>
          <cell r="I162">
            <v>101</v>
          </cell>
          <cell r="J162" t="str">
            <v>张翠莲</v>
          </cell>
          <cell r="K162">
            <v>66.5</v>
          </cell>
          <cell r="L162" t="str">
            <v>马巫各</v>
          </cell>
          <cell r="M162">
            <v>70.5</v>
          </cell>
          <cell r="N162" t="str">
            <v>杨琴</v>
          </cell>
          <cell r="O162">
            <v>53</v>
          </cell>
          <cell r="P162" t="str">
            <v>胡柔殳</v>
          </cell>
        </row>
        <row r="163">
          <cell r="A163" t="str">
            <v>513422200310060017</v>
          </cell>
          <cell r="B163">
            <v>4</v>
          </cell>
          <cell r="C163" t="str">
            <v>马玉良</v>
          </cell>
          <cell r="D163">
            <v>468</v>
          </cell>
          <cell r="E163">
            <v>94</v>
          </cell>
          <cell r="F163" t="str">
            <v>周菊明</v>
          </cell>
          <cell r="G163">
            <v>101</v>
          </cell>
          <cell r="H163" t="str">
            <v>潘勇</v>
          </cell>
          <cell r="I163">
            <v>88</v>
          </cell>
          <cell r="J163" t="str">
            <v>张翠莲</v>
          </cell>
          <cell r="K163">
            <v>63</v>
          </cell>
          <cell r="L163" t="str">
            <v>马巫各</v>
          </cell>
          <cell r="M163">
            <v>65</v>
          </cell>
          <cell r="N163" t="str">
            <v>杨琴</v>
          </cell>
          <cell r="O163">
            <v>57</v>
          </cell>
          <cell r="P163" t="str">
            <v>胡柔殳</v>
          </cell>
        </row>
        <row r="164">
          <cell r="A164" t="str">
            <v>513422200003164828</v>
          </cell>
          <cell r="B164">
            <v>3</v>
          </cell>
          <cell r="C164" t="str">
            <v>次伦祝玛</v>
          </cell>
          <cell r="D164">
            <v>467</v>
          </cell>
          <cell r="E164">
            <v>95</v>
          </cell>
          <cell r="F164" t="str">
            <v>李正琪</v>
          </cell>
          <cell r="G164">
            <v>91</v>
          </cell>
          <cell r="H164" t="str">
            <v>马俊</v>
          </cell>
          <cell r="I164">
            <v>86</v>
          </cell>
          <cell r="J164" t="str">
            <v>汪睿</v>
          </cell>
          <cell r="K164">
            <v>78</v>
          </cell>
          <cell r="L164" t="str">
            <v>吴文艺</v>
          </cell>
          <cell r="M164">
            <v>67.5</v>
          </cell>
          <cell r="N164" t="str">
            <v>降初里</v>
          </cell>
          <cell r="O164">
            <v>49</v>
          </cell>
          <cell r="P164" t="str">
            <v>胡柔殳</v>
          </cell>
        </row>
        <row r="165">
          <cell r="A165" t="str">
            <v>513422200312030030</v>
          </cell>
          <cell r="B165">
            <v>5</v>
          </cell>
          <cell r="C165" t="str">
            <v>格桑泽仁</v>
          </cell>
          <cell r="D165">
            <v>466</v>
          </cell>
          <cell r="E165">
            <v>97</v>
          </cell>
          <cell r="F165" t="str">
            <v>周菊明</v>
          </cell>
          <cell r="G165">
            <v>96</v>
          </cell>
          <cell r="H165" t="str">
            <v>赵云川</v>
          </cell>
          <cell r="I165">
            <v>105</v>
          </cell>
          <cell r="J165" t="str">
            <v>张翠莲</v>
          </cell>
          <cell r="K165">
            <v>48.5</v>
          </cell>
          <cell r="L165" t="str">
            <v>纪春权</v>
          </cell>
          <cell r="M165">
            <v>56.5</v>
          </cell>
          <cell r="N165" t="str">
            <v>降初里</v>
          </cell>
          <cell r="O165">
            <v>63</v>
          </cell>
          <cell r="P165" t="str">
            <v>邓倩</v>
          </cell>
        </row>
        <row r="166">
          <cell r="A166" t="str">
            <v>51342220021010131X</v>
          </cell>
          <cell r="B166">
            <v>7</v>
          </cell>
          <cell r="C166" t="str">
            <v>何打针</v>
          </cell>
          <cell r="D166">
            <v>425</v>
          </cell>
          <cell r="E166">
            <v>92</v>
          </cell>
          <cell r="F166" t="str">
            <v>肖锐</v>
          </cell>
          <cell r="G166">
            <v>103</v>
          </cell>
          <cell r="H166" t="str">
            <v>邓国华</v>
          </cell>
          <cell r="I166">
            <v>47</v>
          </cell>
          <cell r="J166" t="str">
            <v>兰卡布尺</v>
          </cell>
          <cell r="K166">
            <v>50</v>
          </cell>
          <cell r="L166" t="str">
            <v>赵建超</v>
          </cell>
          <cell r="M166">
            <v>70.5</v>
          </cell>
          <cell r="N166" t="str">
            <v>李荣鑫</v>
          </cell>
          <cell r="O166">
            <v>62</v>
          </cell>
          <cell r="P166" t="str">
            <v>彭桦</v>
          </cell>
        </row>
        <row r="167">
          <cell r="A167" t="str">
            <v>513422200208176216</v>
          </cell>
          <cell r="B167">
            <v>9</v>
          </cell>
          <cell r="C167" t="str">
            <v>李永华</v>
          </cell>
          <cell r="D167">
            <v>425</v>
          </cell>
          <cell r="E167">
            <v>93</v>
          </cell>
          <cell r="F167" t="str">
            <v>肖锐</v>
          </cell>
          <cell r="G167">
            <v>76</v>
          </cell>
          <cell r="H167" t="str">
            <v>赵云川</v>
          </cell>
          <cell r="I167">
            <v>92</v>
          </cell>
          <cell r="J167" t="str">
            <v>彭丹</v>
          </cell>
          <cell r="K167">
            <v>50</v>
          </cell>
          <cell r="L167" t="str">
            <v>沈志霞</v>
          </cell>
          <cell r="M167">
            <v>50.5</v>
          </cell>
          <cell r="N167" t="str">
            <v>李荣鑫</v>
          </cell>
          <cell r="O167">
            <v>63</v>
          </cell>
          <cell r="P167" t="str">
            <v>张弘</v>
          </cell>
        </row>
        <row r="168">
          <cell r="A168" t="str">
            <v>513422200510016213</v>
          </cell>
          <cell r="B168">
            <v>9</v>
          </cell>
          <cell r="C168" t="str">
            <v>兰习志</v>
          </cell>
          <cell r="D168">
            <v>425</v>
          </cell>
          <cell r="E168">
            <v>91</v>
          </cell>
          <cell r="F168" t="str">
            <v>肖锐</v>
          </cell>
          <cell r="G168">
            <v>82</v>
          </cell>
          <cell r="H168" t="str">
            <v>赵云川</v>
          </cell>
          <cell r="I168">
            <v>89</v>
          </cell>
          <cell r="J168" t="str">
            <v>彭丹</v>
          </cell>
          <cell r="K168">
            <v>26</v>
          </cell>
          <cell r="L168" t="str">
            <v>沈志霞</v>
          </cell>
          <cell r="M168">
            <v>61.5</v>
          </cell>
          <cell r="N168" t="str">
            <v>李荣鑫</v>
          </cell>
          <cell r="O168">
            <v>75.5</v>
          </cell>
          <cell r="P168" t="str">
            <v>张弘</v>
          </cell>
        </row>
        <row r="169">
          <cell r="A169" t="str">
            <v>513422200305202121</v>
          </cell>
          <cell r="B169">
            <v>10</v>
          </cell>
          <cell r="C169" t="str">
            <v>次尔拉初</v>
          </cell>
          <cell r="D169">
            <v>425</v>
          </cell>
          <cell r="E169">
            <v>90</v>
          </cell>
          <cell r="F169" t="str">
            <v>岳子琦</v>
          </cell>
          <cell r="G169">
            <v>79</v>
          </cell>
          <cell r="H169" t="str">
            <v>刘宗林</v>
          </cell>
          <cell r="I169">
            <v>111</v>
          </cell>
          <cell r="J169" t="str">
            <v>拉初</v>
          </cell>
          <cell r="K169">
            <v>32</v>
          </cell>
          <cell r="L169" t="str">
            <v>王友春</v>
          </cell>
          <cell r="M169">
            <v>52</v>
          </cell>
          <cell r="N169" t="str">
            <v>叶小军</v>
          </cell>
          <cell r="O169">
            <v>60.5</v>
          </cell>
          <cell r="P169" t="str">
            <v>彭桦</v>
          </cell>
        </row>
        <row r="170">
          <cell r="A170" t="str">
            <v>513422200212256825</v>
          </cell>
          <cell r="B170">
            <v>10</v>
          </cell>
          <cell r="C170" t="str">
            <v>乔英</v>
          </cell>
          <cell r="D170">
            <v>425</v>
          </cell>
          <cell r="E170">
            <v>85</v>
          </cell>
          <cell r="F170" t="str">
            <v>岳子琦</v>
          </cell>
          <cell r="G170">
            <v>101</v>
          </cell>
          <cell r="H170" t="str">
            <v>刘宗林</v>
          </cell>
          <cell r="I170">
            <v>106</v>
          </cell>
          <cell r="J170" t="str">
            <v>拉初</v>
          </cell>
          <cell r="K170">
            <v>25.5</v>
          </cell>
          <cell r="L170" t="str">
            <v>王友春</v>
          </cell>
          <cell r="M170">
            <v>54</v>
          </cell>
          <cell r="N170" t="str">
            <v>叶小军</v>
          </cell>
          <cell r="O170">
            <v>53</v>
          </cell>
          <cell r="P170" t="str">
            <v>彭桦</v>
          </cell>
        </row>
        <row r="171">
          <cell r="A171" t="str">
            <v>513422200303053812</v>
          </cell>
          <cell r="B171">
            <v>9</v>
          </cell>
          <cell r="C171" t="str">
            <v>海小宝</v>
          </cell>
          <cell r="D171">
            <v>422</v>
          </cell>
          <cell r="E171">
            <v>91</v>
          </cell>
          <cell r="F171" t="str">
            <v>肖锐</v>
          </cell>
          <cell r="G171">
            <v>68</v>
          </cell>
          <cell r="H171" t="str">
            <v>赵云川</v>
          </cell>
          <cell r="I171">
            <v>80</v>
          </cell>
          <cell r="J171" t="str">
            <v>彭丹</v>
          </cell>
          <cell r="K171">
            <v>50.5</v>
          </cell>
          <cell r="L171" t="str">
            <v>沈志霞</v>
          </cell>
          <cell r="M171">
            <v>55</v>
          </cell>
          <cell r="N171" t="str">
            <v>李荣鑫</v>
          </cell>
          <cell r="O171">
            <v>77.5</v>
          </cell>
          <cell r="P171" t="str">
            <v>张弘</v>
          </cell>
        </row>
        <row r="172">
          <cell r="A172" t="str">
            <v>513422200101146826</v>
          </cell>
          <cell r="B172">
            <v>11</v>
          </cell>
          <cell r="C172" t="str">
            <v>王次掉莫</v>
          </cell>
          <cell r="D172">
            <v>421</v>
          </cell>
          <cell r="E172">
            <v>111</v>
          </cell>
          <cell r="F172" t="str">
            <v>易涛</v>
          </cell>
          <cell r="G172">
            <v>88</v>
          </cell>
          <cell r="H172" t="str">
            <v>央宗娜姆</v>
          </cell>
          <cell r="I172">
            <v>100</v>
          </cell>
          <cell r="J172" t="str">
            <v>曾佳瑶</v>
          </cell>
          <cell r="K172">
            <v>33</v>
          </cell>
          <cell r="L172" t="str">
            <v>赵建超</v>
          </cell>
          <cell r="M172">
            <v>25</v>
          </cell>
          <cell r="N172" t="str">
            <v>万饶</v>
          </cell>
          <cell r="O172">
            <v>63.5</v>
          </cell>
          <cell r="P172" t="str">
            <v>张弘</v>
          </cell>
        </row>
        <row r="173">
          <cell r="A173" t="str">
            <v>513422200308151921</v>
          </cell>
          <cell r="B173">
            <v>7</v>
          </cell>
          <cell r="C173" t="str">
            <v>何龙云</v>
          </cell>
          <cell r="D173">
            <v>420</v>
          </cell>
          <cell r="E173">
            <v>79</v>
          </cell>
          <cell r="F173" t="str">
            <v>肖锐</v>
          </cell>
          <cell r="G173">
            <v>83</v>
          </cell>
          <cell r="H173" t="str">
            <v>邓国华</v>
          </cell>
          <cell r="I173">
            <v>85</v>
          </cell>
          <cell r="J173" t="str">
            <v>兰卡布尺</v>
          </cell>
          <cell r="K173">
            <v>35</v>
          </cell>
          <cell r="L173" t="str">
            <v>赵建超</v>
          </cell>
          <cell r="M173">
            <v>66</v>
          </cell>
          <cell r="N173" t="str">
            <v>李荣鑫</v>
          </cell>
          <cell r="O173">
            <v>71</v>
          </cell>
          <cell r="P173" t="str">
            <v>彭桦</v>
          </cell>
        </row>
        <row r="174">
          <cell r="A174" t="str">
            <v>513422200311082728</v>
          </cell>
          <cell r="B174">
            <v>9</v>
          </cell>
          <cell r="C174" t="str">
            <v>格桑拉初</v>
          </cell>
          <cell r="D174">
            <v>420</v>
          </cell>
          <cell r="E174">
            <v>97</v>
          </cell>
          <cell r="F174" t="str">
            <v>肖锐</v>
          </cell>
          <cell r="G174">
            <v>83</v>
          </cell>
          <cell r="H174" t="str">
            <v>赵云川</v>
          </cell>
          <cell r="I174">
            <v>107</v>
          </cell>
          <cell r="J174" t="str">
            <v>彭丹</v>
          </cell>
          <cell r="K174">
            <v>20</v>
          </cell>
          <cell r="L174" t="str">
            <v>沈志霞</v>
          </cell>
          <cell r="M174">
            <v>57.5</v>
          </cell>
          <cell r="N174" t="str">
            <v>李荣鑫</v>
          </cell>
          <cell r="O174">
            <v>55</v>
          </cell>
          <cell r="P174" t="str">
            <v>张弘</v>
          </cell>
        </row>
        <row r="175">
          <cell r="A175" t="str">
            <v>513422199804124214</v>
          </cell>
          <cell r="B175">
            <v>9</v>
          </cell>
          <cell r="C175" t="str">
            <v>次尔扎西</v>
          </cell>
          <cell r="D175">
            <v>420</v>
          </cell>
          <cell r="E175">
            <v>95</v>
          </cell>
          <cell r="F175" t="str">
            <v>肖锐</v>
          </cell>
          <cell r="G175">
            <v>89</v>
          </cell>
          <cell r="H175" t="str">
            <v>赵云川</v>
          </cell>
          <cell r="I175">
            <v>43</v>
          </cell>
          <cell r="J175" t="str">
            <v>彭丹</v>
          </cell>
          <cell r="K175">
            <v>57</v>
          </cell>
          <cell r="L175" t="str">
            <v>沈志霞</v>
          </cell>
          <cell r="M175">
            <v>62.5</v>
          </cell>
          <cell r="N175" t="str">
            <v>李荣鑫</v>
          </cell>
          <cell r="O175">
            <v>73.5</v>
          </cell>
          <cell r="P175" t="str">
            <v>张弘</v>
          </cell>
        </row>
        <row r="176">
          <cell r="A176" t="str">
            <v>513422200207216810</v>
          </cell>
          <cell r="B176">
            <v>11</v>
          </cell>
          <cell r="C176" t="str">
            <v>沈长明</v>
          </cell>
          <cell r="D176">
            <v>420</v>
          </cell>
          <cell r="E176">
            <v>92</v>
          </cell>
          <cell r="F176" t="str">
            <v>易涛</v>
          </cell>
          <cell r="G176">
            <v>97</v>
          </cell>
          <cell r="H176" t="str">
            <v>央宗娜姆</v>
          </cell>
          <cell r="I176">
            <v>99</v>
          </cell>
          <cell r="J176" t="str">
            <v>曾佳瑶</v>
          </cell>
          <cell r="K176">
            <v>36.5</v>
          </cell>
          <cell r="L176" t="str">
            <v>赵建超</v>
          </cell>
          <cell r="M176">
            <v>47</v>
          </cell>
          <cell r="N176" t="str">
            <v>万饶</v>
          </cell>
          <cell r="O176">
            <v>48</v>
          </cell>
          <cell r="P176" t="str">
            <v>张弘</v>
          </cell>
        </row>
        <row r="177">
          <cell r="A177" t="str">
            <v>513422200406085016</v>
          </cell>
          <cell r="B177">
            <v>7</v>
          </cell>
          <cell r="C177" t="str">
            <v>杜基偏初</v>
          </cell>
          <cell r="D177">
            <v>419</v>
          </cell>
          <cell r="E177">
            <v>99</v>
          </cell>
          <cell r="F177" t="str">
            <v>肖锐</v>
          </cell>
          <cell r="G177">
            <v>86</v>
          </cell>
          <cell r="H177" t="str">
            <v>邓国华</v>
          </cell>
          <cell r="I177">
            <v>51</v>
          </cell>
          <cell r="J177" t="str">
            <v>兰卡布尺</v>
          </cell>
          <cell r="K177">
            <v>51</v>
          </cell>
          <cell r="L177" t="str">
            <v>赵建超</v>
          </cell>
          <cell r="M177">
            <v>63.5</v>
          </cell>
          <cell r="N177" t="str">
            <v>李荣鑫</v>
          </cell>
          <cell r="O177">
            <v>68.5</v>
          </cell>
          <cell r="P177" t="str">
            <v>彭桦</v>
          </cell>
        </row>
        <row r="178">
          <cell r="A178" t="str">
            <v>513422200008142118</v>
          </cell>
          <cell r="B178">
            <v>8</v>
          </cell>
          <cell r="C178" t="str">
            <v>扎西旦珠</v>
          </cell>
          <cell r="D178">
            <v>419</v>
          </cell>
          <cell r="E178">
            <v>88</v>
          </cell>
          <cell r="F178" t="str">
            <v>岳子琦</v>
          </cell>
          <cell r="G178">
            <v>91</v>
          </cell>
          <cell r="H178" t="str">
            <v>邓国华</v>
          </cell>
          <cell r="I178">
            <v>67</v>
          </cell>
          <cell r="J178" t="str">
            <v>曾佳瑶</v>
          </cell>
          <cell r="K178">
            <v>52.5</v>
          </cell>
          <cell r="L178" t="str">
            <v>王友春</v>
          </cell>
          <cell r="M178">
            <v>52</v>
          </cell>
          <cell r="N178" t="str">
            <v>万饶</v>
          </cell>
          <cell r="O178">
            <v>69</v>
          </cell>
          <cell r="P178" t="str">
            <v>彭桦</v>
          </cell>
        </row>
        <row r="179">
          <cell r="A179" t="str">
            <v>513422200304065014</v>
          </cell>
          <cell r="B179">
            <v>9</v>
          </cell>
          <cell r="C179" t="str">
            <v>甲阿塔</v>
          </cell>
          <cell r="D179">
            <v>419</v>
          </cell>
          <cell r="E179">
            <v>87</v>
          </cell>
          <cell r="F179" t="str">
            <v>肖锐</v>
          </cell>
          <cell r="G179">
            <v>97</v>
          </cell>
          <cell r="H179" t="str">
            <v>赵云川</v>
          </cell>
          <cell r="I179">
            <v>70</v>
          </cell>
          <cell r="J179" t="str">
            <v>彭丹</v>
          </cell>
          <cell r="K179">
            <v>44</v>
          </cell>
          <cell r="L179" t="str">
            <v>沈志霞</v>
          </cell>
          <cell r="M179">
            <v>53.5</v>
          </cell>
          <cell r="N179" t="str">
            <v>李荣鑫</v>
          </cell>
          <cell r="O179">
            <v>67</v>
          </cell>
          <cell r="P179" t="str">
            <v>张弘</v>
          </cell>
        </row>
        <row r="180">
          <cell r="A180" t="str">
            <v>513422200312306615</v>
          </cell>
          <cell r="B180">
            <v>9</v>
          </cell>
          <cell r="C180" t="str">
            <v>陈华康</v>
          </cell>
          <cell r="D180">
            <v>419</v>
          </cell>
          <cell r="E180">
            <v>93</v>
          </cell>
          <cell r="F180" t="str">
            <v>肖锐</v>
          </cell>
          <cell r="G180">
            <v>92</v>
          </cell>
          <cell r="H180" t="str">
            <v>赵云川</v>
          </cell>
          <cell r="I180">
            <v>76</v>
          </cell>
          <cell r="J180" t="str">
            <v>彭丹</v>
          </cell>
          <cell r="K180">
            <v>28.5</v>
          </cell>
          <cell r="L180" t="str">
            <v>沈志霞</v>
          </cell>
          <cell r="M180">
            <v>56</v>
          </cell>
          <cell r="N180" t="str">
            <v>李荣鑫</v>
          </cell>
          <cell r="O180">
            <v>73.5</v>
          </cell>
          <cell r="P180" t="str">
            <v>张弘</v>
          </cell>
        </row>
        <row r="181">
          <cell r="A181" t="str">
            <v>513422200401023828</v>
          </cell>
          <cell r="B181">
            <v>10</v>
          </cell>
          <cell r="C181" t="str">
            <v>王秀英</v>
          </cell>
          <cell r="D181">
            <v>419</v>
          </cell>
          <cell r="E181">
            <v>94</v>
          </cell>
          <cell r="F181" t="str">
            <v>岳子琦</v>
          </cell>
          <cell r="G181">
            <v>79</v>
          </cell>
          <cell r="H181" t="str">
            <v>刘宗林</v>
          </cell>
          <cell r="I181">
            <v>88</v>
          </cell>
          <cell r="J181" t="str">
            <v>拉初</v>
          </cell>
          <cell r="K181">
            <v>35</v>
          </cell>
          <cell r="L181" t="str">
            <v>王友春</v>
          </cell>
          <cell r="M181">
            <v>54</v>
          </cell>
          <cell r="N181" t="str">
            <v>叶小军</v>
          </cell>
          <cell r="O181">
            <v>69</v>
          </cell>
          <cell r="P181" t="str">
            <v>彭桦</v>
          </cell>
        </row>
        <row r="182">
          <cell r="A182" t="str">
            <v>51342220031201441X</v>
          </cell>
          <cell r="B182">
            <v>7</v>
          </cell>
          <cell r="C182" t="str">
            <v>鲁绒偏初</v>
          </cell>
          <cell r="D182">
            <v>418</v>
          </cell>
          <cell r="E182">
            <v>99</v>
          </cell>
          <cell r="F182" t="str">
            <v>肖锐</v>
          </cell>
          <cell r="G182">
            <v>83</v>
          </cell>
          <cell r="H182" t="str">
            <v>邓国华</v>
          </cell>
          <cell r="I182">
            <v>77</v>
          </cell>
          <cell r="J182" t="str">
            <v>兰卡布尺</v>
          </cell>
          <cell r="K182">
            <v>44</v>
          </cell>
          <cell r="L182" t="str">
            <v>赵建超</v>
          </cell>
          <cell r="M182">
            <v>43.5</v>
          </cell>
          <cell r="N182" t="str">
            <v>李荣鑫</v>
          </cell>
          <cell r="O182">
            <v>71.5</v>
          </cell>
          <cell r="P182" t="str">
            <v>彭桦</v>
          </cell>
        </row>
        <row r="183">
          <cell r="A183" t="str">
            <v>513422200410171726</v>
          </cell>
          <cell r="B183">
            <v>7</v>
          </cell>
          <cell r="C183" t="str">
            <v>熊秋月</v>
          </cell>
          <cell r="D183">
            <v>418</v>
          </cell>
          <cell r="E183">
            <v>81</v>
          </cell>
          <cell r="F183" t="str">
            <v>肖锐</v>
          </cell>
          <cell r="G183">
            <v>100</v>
          </cell>
          <cell r="H183" t="str">
            <v>邓国华</v>
          </cell>
          <cell r="I183">
            <v>85</v>
          </cell>
          <cell r="J183" t="str">
            <v>兰卡布尺</v>
          </cell>
          <cell r="K183">
            <v>25</v>
          </cell>
          <cell r="L183" t="str">
            <v>赵建超</v>
          </cell>
          <cell r="M183">
            <v>53</v>
          </cell>
          <cell r="N183" t="str">
            <v>李荣鑫</v>
          </cell>
          <cell r="O183">
            <v>73.5</v>
          </cell>
          <cell r="P183" t="str">
            <v>彭桦</v>
          </cell>
        </row>
        <row r="184">
          <cell r="A184" t="str">
            <v>51342220011201153X</v>
          </cell>
          <cell r="B184">
            <v>9</v>
          </cell>
          <cell r="C184" t="str">
            <v>毛健峰</v>
          </cell>
          <cell r="D184">
            <v>418</v>
          </cell>
          <cell r="E184">
            <v>95</v>
          </cell>
          <cell r="F184" t="str">
            <v>肖锐</v>
          </cell>
          <cell r="G184">
            <v>91</v>
          </cell>
          <cell r="H184" t="str">
            <v>赵云川</v>
          </cell>
          <cell r="I184">
            <v>35</v>
          </cell>
          <cell r="J184" t="str">
            <v>彭丹</v>
          </cell>
          <cell r="K184">
            <v>52.5</v>
          </cell>
          <cell r="L184" t="str">
            <v>沈志霞</v>
          </cell>
          <cell r="M184">
            <v>65.5</v>
          </cell>
          <cell r="N184" t="str">
            <v>李荣鑫</v>
          </cell>
          <cell r="O184">
            <v>79</v>
          </cell>
          <cell r="P184" t="str">
            <v>张弘</v>
          </cell>
        </row>
        <row r="185">
          <cell r="A185" t="str">
            <v>513422200201230013</v>
          </cell>
          <cell r="B185">
            <v>9</v>
          </cell>
          <cell r="C185" t="str">
            <v>马志勇</v>
          </cell>
          <cell r="D185">
            <v>418</v>
          </cell>
          <cell r="E185">
            <v>94</v>
          </cell>
          <cell r="F185" t="str">
            <v>肖锐</v>
          </cell>
          <cell r="G185">
            <v>83</v>
          </cell>
          <cell r="H185" t="str">
            <v>赵云川</v>
          </cell>
          <cell r="I185">
            <v>92</v>
          </cell>
          <cell r="J185" t="str">
            <v>彭丹</v>
          </cell>
          <cell r="K185">
            <v>17</v>
          </cell>
          <cell r="L185" t="str">
            <v>沈志霞</v>
          </cell>
          <cell r="M185">
            <v>59</v>
          </cell>
          <cell r="N185" t="str">
            <v>李荣鑫</v>
          </cell>
          <cell r="O185">
            <v>72.5</v>
          </cell>
          <cell r="P185" t="str">
            <v>张弘</v>
          </cell>
        </row>
        <row r="186">
          <cell r="A186" t="str">
            <v>513422200302232122</v>
          </cell>
          <cell r="B186">
            <v>11</v>
          </cell>
          <cell r="C186" t="str">
            <v>杨勇珍</v>
          </cell>
          <cell r="D186">
            <v>418</v>
          </cell>
          <cell r="E186">
            <v>97</v>
          </cell>
          <cell r="F186" t="str">
            <v>易涛</v>
          </cell>
          <cell r="G186">
            <v>93</v>
          </cell>
          <cell r="H186" t="str">
            <v>央宗娜姆</v>
          </cell>
          <cell r="I186">
            <v>86</v>
          </cell>
          <cell r="J186" t="str">
            <v>曾佳瑶</v>
          </cell>
          <cell r="K186">
            <v>15.5</v>
          </cell>
          <cell r="L186" t="str">
            <v>赵建超</v>
          </cell>
          <cell r="M186">
            <v>54.5</v>
          </cell>
          <cell r="N186" t="str">
            <v>万饶</v>
          </cell>
          <cell r="O186">
            <v>72</v>
          </cell>
          <cell r="P186" t="str">
            <v>张弘</v>
          </cell>
        </row>
        <row r="187">
          <cell r="A187" t="str">
            <v>513422200310042513</v>
          </cell>
          <cell r="B187">
            <v>6</v>
          </cell>
          <cell r="C187" t="str">
            <v>韩亮</v>
          </cell>
          <cell r="D187">
            <v>416</v>
          </cell>
          <cell r="E187">
            <v>93</v>
          </cell>
          <cell r="F187" t="str">
            <v>易涛</v>
          </cell>
          <cell r="G187">
            <v>93</v>
          </cell>
          <cell r="H187" t="str">
            <v>央宗娜姆</v>
          </cell>
          <cell r="I187">
            <v>69</v>
          </cell>
          <cell r="J187" t="str">
            <v>兰卡布尺</v>
          </cell>
          <cell r="K187">
            <v>29.5</v>
          </cell>
          <cell r="L187" t="str">
            <v>沈志霞</v>
          </cell>
          <cell r="M187">
            <v>62</v>
          </cell>
          <cell r="N187" t="str">
            <v>叶小军</v>
          </cell>
          <cell r="O187">
            <v>63</v>
          </cell>
          <cell r="P187" t="str">
            <v>张弘</v>
          </cell>
        </row>
        <row r="188">
          <cell r="A188" t="str">
            <v>513422200204064217</v>
          </cell>
          <cell r="B188">
            <v>8</v>
          </cell>
          <cell r="C188" t="str">
            <v>扎拉次尔</v>
          </cell>
          <cell r="D188">
            <v>416</v>
          </cell>
          <cell r="E188">
            <v>93</v>
          </cell>
          <cell r="F188" t="str">
            <v>岳子琦</v>
          </cell>
          <cell r="G188">
            <v>95</v>
          </cell>
          <cell r="H188" t="str">
            <v>邓国华</v>
          </cell>
          <cell r="I188">
            <v>52</v>
          </cell>
          <cell r="J188" t="str">
            <v>曾佳瑶</v>
          </cell>
          <cell r="K188">
            <v>60</v>
          </cell>
          <cell r="L188" t="str">
            <v>王友春</v>
          </cell>
          <cell r="M188">
            <v>38.5</v>
          </cell>
          <cell r="N188" t="str">
            <v>万饶</v>
          </cell>
          <cell r="O188">
            <v>77</v>
          </cell>
          <cell r="P188" t="str">
            <v>彭桦</v>
          </cell>
        </row>
        <row r="189">
          <cell r="A189" t="str">
            <v>513422200007142116</v>
          </cell>
          <cell r="B189">
            <v>11</v>
          </cell>
          <cell r="C189" t="str">
            <v>马伍呷</v>
          </cell>
          <cell r="D189">
            <v>416</v>
          </cell>
          <cell r="E189">
            <v>101</v>
          </cell>
          <cell r="F189" t="str">
            <v>易涛</v>
          </cell>
          <cell r="G189">
            <v>84</v>
          </cell>
          <cell r="H189" t="str">
            <v>央宗娜姆</v>
          </cell>
          <cell r="I189">
            <v>102</v>
          </cell>
          <cell r="J189" t="str">
            <v>曾佳瑶</v>
          </cell>
          <cell r="K189">
            <v>32.5</v>
          </cell>
          <cell r="L189" t="str">
            <v>赵建超</v>
          </cell>
          <cell r="M189">
            <v>41</v>
          </cell>
          <cell r="N189" t="str">
            <v>万饶</v>
          </cell>
          <cell r="O189">
            <v>55</v>
          </cell>
          <cell r="P189" t="str">
            <v>张弘</v>
          </cell>
        </row>
        <row r="190">
          <cell r="A190" t="str">
            <v>513422200309081742</v>
          </cell>
          <cell r="B190">
            <v>9</v>
          </cell>
          <cell r="C190" t="str">
            <v>鲁巫几</v>
          </cell>
          <cell r="D190">
            <v>414</v>
          </cell>
          <cell r="E190">
            <v>94</v>
          </cell>
          <cell r="F190" t="str">
            <v>肖锐</v>
          </cell>
          <cell r="G190">
            <v>99</v>
          </cell>
          <cell r="H190" t="str">
            <v>赵云川</v>
          </cell>
          <cell r="I190">
            <v>95</v>
          </cell>
          <cell r="J190" t="str">
            <v>彭丹</v>
          </cell>
          <cell r="K190">
            <v>20</v>
          </cell>
          <cell r="L190" t="str">
            <v>沈志霞</v>
          </cell>
          <cell r="M190">
            <v>53.5</v>
          </cell>
          <cell r="N190" t="str">
            <v>李荣鑫</v>
          </cell>
          <cell r="O190">
            <v>52.5</v>
          </cell>
          <cell r="P190" t="str">
            <v>张弘</v>
          </cell>
        </row>
        <row r="191">
          <cell r="A191" t="str">
            <v>513422200009175819</v>
          </cell>
          <cell r="B191">
            <v>7</v>
          </cell>
          <cell r="C191" t="str">
            <v>苏朗拉布</v>
          </cell>
          <cell r="D191">
            <v>413</v>
          </cell>
          <cell r="E191">
            <v>89</v>
          </cell>
          <cell r="F191" t="str">
            <v>肖锐</v>
          </cell>
          <cell r="G191">
            <v>87</v>
          </cell>
          <cell r="H191" t="str">
            <v>邓国华</v>
          </cell>
          <cell r="I191">
            <v>92</v>
          </cell>
          <cell r="J191" t="str">
            <v>兰卡布尺</v>
          </cell>
          <cell r="K191">
            <v>31.5</v>
          </cell>
          <cell r="L191" t="str">
            <v>赵建超</v>
          </cell>
          <cell r="M191">
            <v>47</v>
          </cell>
          <cell r="N191" t="str">
            <v>李荣鑫</v>
          </cell>
          <cell r="O191">
            <v>66</v>
          </cell>
          <cell r="P191" t="str">
            <v>彭桦</v>
          </cell>
        </row>
        <row r="192">
          <cell r="A192" t="str">
            <v>513422200303210021</v>
          </cell>
          <cell r="B192">
            <v>9</v>
          </cell>
          <cell r="C192" t="str">
            <v>马云云</v>
          </cell>
          <cell r="D192">
            <v>412</v>
          </cell>
          <cell r="E192">
            <v>88</v>
          </cell>
          <cell r="F192" t="str">
            <v>肖锐</v>
          </cell>
          <cell r="G192">
            <v>78</v>
          </cell>
          <cell r="H192" t="str">
            <v>赵云川</v>
          </cell>
          <cell r="I192">
            <v>105</v>
          </cell>
          <cell r="J192" t="str">
            <v>彭丹</v>
          </cell>
          <cell r="K192">
            <v>34.5</v>
          </cell>
          <cell r="L192" t="str">
            <v>沈志霞</v>
          </cell>
          <cell r="M192">
            <v>51</v>
          </cell>
          <cell r="N192" t="str">
            <v>李荣鑫</v>
          </cell>
          <cell r="O192">
            <v>55</v>
          </cell>
          <cell r="P192" t="str">
            <v>张弘</v>
          </cell>
        </row>
        <row r="193">
          <cell r="A193" t="str">
            <v>513422200402260016</v>
          </cell>
          <cell r="B193">
            <v>9</v>
          </cell>
          <cell r="C193" t="str">
            <v>陈永奕</v>
          </cell>
          <cell r="D193">
            <v>410</v>
          </cell>
          <cell r="E193">
            <v>82</v>
          </cell>
          <cell r="F193" t="str">
            <v>肖锐</v>
          </cell>
          <cell r="G193">
            <v>86</v>
          </cell>
          <cell r="H193" t="str">
            <v>赵云川</v>
          </cell>
          <cell r="I193">
            <v>70</v>
          </cell>
          <cell r="J193" t="str">
            <v>彭丹</v>
          </cell>
          <cell r="K193">
            <v>47.5</v>
          </cell>
          <cell r="L193" t="str">
            <v>沈志霞</v>
          </cell>
          <cell r="M193">
            <v>55.5</v>
          </cell>
          <cell r="N193" t="str">
            <v>李荣鑫</v>
          </cell>
          <cell r="O193">
            <v>68.5</v>
          </cell>
          <cell r="P193" t="str">
            <v>张弘</v>
          </cell>
        </row>
        <row r="194">
          <cell r="A194" t="str">
            <v>513422200204061315</v>
          </cell>
          <cell r="B194">
            <v>7</v>
          </cell>
          <cell r="C194" t="str">
            <v>彭古哈</v>
          </cell>
          <cell r="D194">
            <v>408</v>
          </cell>
          <cell r="E194">
            <v>76</v>
          </cell>
          <cell r="F194" t="str">
            <v>肖锐</v>
          </cell>
          <cell r="G194">
            <v>101</v>
          </cell>
          <cell r="H194" t="str">
            <v>邓国华</v>
          </cell>
          <cell r="I194">
            <v>53</v>
          </cell>
          <cell r="J194" t="str">
            <v>兰卡布尺</v>
          </cell>
          <cell r="K194">
            <v>46.5</v>
          </cell>
          <cell r="L194" t="str">
            <v>赵建超</v>
          </cell>
          <cell r="M194">
            <v>56.5</v>
          </cell>
          <cell r="N194" t="str">
            <v>李荣鑫</v>
          </cell>
          <cell r="O194">
            <v>74.5</v>
          </cell>
          <cell r="P194" t="str">
            <v>彭桦</v>
          </cell>
        </row>
        <row r="195">
          <cell r="A195" t="str">
            <v>513422200308062128</v>
          </cell>
          <cell r="B195">
            <v>8</v>
          </cell>
          <cell r="C195" t="str">
            <v>次里那姆</v>
          </cell>
          <cell r="D195">
            <v>408</v>
          </cell>
          <cell r="E195">
            <v>78</v>
          </cell>
          <cell r="F195" t="str">
            <v>岳子琦</v>
          </cell>
          <cell r="G195">
            <v>75</v>
          </cell>
          <cell r="H195" t="str">
            <v>邓国华</v>
          </cell>
          <cell r="I195">
            <v>111</v>
          </cell>
          <cell r="J195" t="str">
            <v>曾佳瑶</v>
          </cell>
          <cell r="K195">
            <v>30.5</v>
          </cell>
          <cell r="L195" t="str">
            <v>王友春</v>
          </cell>
          <cell r="M195">
            <v>43.5</v>
          </cell>
          <cell r="N195" t="str">
            <v>万饶</v>
          </cell>
          <cell r="O195">
            <v>70</v>
          </cell>
          <cell r="P195" t="str">
            <v>彭桦</v>
          </cell>
        </row>
        <row r="196">
          <cell r="A196" t="str">
            <v>513422200107041929</v>
          </cell>
          <cell r="B196">
            <v>10</v>
          </cell>
          <cell r="C196" t="str">
            <v>何志香</v>
          </cell>
          <cell r="D196">
            <v>407</v>
          </cell>
          <cell r="E196">
            <v>71</v>
          </cell>
          <cell r="F196" t="str">
            <v>岳子琦</v>
          </cell>
          <cell r="G196">
            <v>92</v>
          </cell>
          <cell r="H196" t="str">
            <v>刘宗林</v>
          </cell>
          <cell r="I196">
            <v>97</v>
          </cell>
          <cell r="J196" t="str">
            <v>拉初</v>
          </cell>
          <cell r="K196">
            <v>27</v>
          </cell>
          <cell r="L196" t="str">
            <v>王友春</v>
          </cell>
          <cell r="M196">
            <v>54.5</v>
          </cell>
          <cell r="N196" t="str">
            <v>叶小军</v>
          </cell>
          <cell r="O196">
            <v>65.5</v>
          </cell>
          <cell r="P196" t="str">
            <v>彭桦</v>
          </cell>
        </row>
        <row r="197">
          <cell r="A197" t="str">
            <v>513422200201186411</v>
          </cell>
          <cell r="B197">
            <v>6</v>
          </cell>
          <cell r="C197" t="str">
            <v>鲁绒次尔</v>
          </cell>
          <cell r="D197">
            <v>406</v>
          </cell>
          <cell r="E197">
            <v>78</v>
          </cell>
          <cell r="F197" t="str">
            <v>易涛</v>
          </cell>
          <cell r="G197">
            <v>78</v>
          </cell>
          <cell r="H197" t="str">
            <v>央宗娜姆</v>
          </cell>
          <cell r="I197">
            <v>51</v>
          </cell>
          <cell r="J197" t="str">
            <v>兰卡布尺</v>
          </cell>
          <cell r="K197">
            <v>38.5</v>
          </cell>
          <cell r="L197" t="str">
            <v>沈志霞</v>
          </cell>
          <cell r="M197">
            <v>64</v>
          </cell>
          <cell r="N197" t="str">
            <v>叶小军</v>
          </cell>
          <cell r="O197">
            <v>63.5</v>
          </cell>
          <cell r="P197" t="str">
            <v>张弘</v>
          </cell>
        </row>
        <row r="198">
          <cell r="A198" t="str">
            <v>513422200301083823</v>
          </cell>
          <cell r="B198">
            <v>7</v>
          </cell>
          <cell r="C198" t="str">
            <v>赵义春</v>
          </cell>
          <cell r="D198">
            <v>406</v>
          </cell>
          <cell r="E198">
            <v>96</v>
          </cell>
          <cell r="F198" t="str">
            <v>肖锐</v>
          </cell>
          <cell r="G198">
            <v>73</v>
          </cell>
          <cell r="H198" t="str">
            <v>邓国华</v>
          </cell>
          <cell r="I198">
            <v>87</v>
          </cell>
          <cell r="J198" t="str">
            <v>兰卡布尺</v>
          </cell>
          <cell r="K198">
            <v>24</v>
          </cell>
          <cell r="L198" t="str">
            <v>赵建超</v>
          </cell>
          <cell r="M198">
            <v>57</v>
          </cell>
          <cell r="N198" t="str">
            <v>李荣鑫</v>
          </cell>
          <cell r="O198">
            <v>68.5</v>
          </cell>
          <cell r="P198" t="str">
            <v>彭桦</v>
          </cell>
        </row>
        <row r="199">
          <cell r="A199" t="str">
            <v>513422200305094220</v>
          </cell>
          <cell r="B199">
            <v>7</v>
          </cell>
          <cell r="C199" t="str">
            <v>杨万秀</v>
          </cell>
          <cell r="D199">
            <v>405</v>
          </cell>
          <cell r="E199">
            <v>93</v>
          </cell>
          <cell r="F199" t="str">
            <v>肖锐</v>
          </cell>
          <cell r="G199">
            <v>94</v>
          </cell>
          <cell r="H199" t="str">
            <v>邓国华</v>
          </cell>
          <cell r="I199">
            <v>55</v>
          </cell>
          <cell r="J199" t="str">
            <v>兰卡布尺</v>
          </cell>
          <cell r="K199">
            <v>31</v>
          </cell>
          <cell r="L199" t="str">
            <v>赵建超</v>
          </cell>
          <cell r="M199">
            <v>61.5</v>
          </cell>
          <cell r="N199" t="str">
            <v>李荣鑫</v>
          </cell>
          <cell r="O199">
            <v>70.5</v>
          </cell>
          <cell r="P199" t="str">
            <v>彭桦</v>
          </cell>
        </row>
        <row r="200">
          <cell r="A200" t="str">
            <v>513422200310081918</v>
          </cell>
          <cell r="B200">
            <v>6</v>
          </cell>
          <cell r="C200" t="str">
            <v>马华</v>
          </cell>
          <cell r="D200">
            <v>404</v>
          </cell>
          <cell r="E200">
            <v>77</v>
          </cell>
          <cell r="F200" t="str">
            <v>易涛</v>
          </cell>
          <cell r="G200">
            <v>77</v>
          </cell>
          <cell r="H200" t="str">
            <v>央宗娜姆</v>
          </cell>
          <cell r="I200">
            <v>49</v>
          </cell>
          <cell r="J200" t="str">
            <v>兰卡布尺</v>
          </cell>
          <cell r="K200">
            <v>34.5</v>
          </cell>
          <cell r="L200" t="str">
            <v>沈志霞</v>
          </cell>
          <cell r="M200">
            <v>63.5</v>
          </cell>
          <cell r="N200" t="str">
            <v>叶小军</v>
          </cell>
          <cell r="O200">
            <v>64</v>
          </cell>
          <cell r="P200" t="str">
            <v>张弘</v>
          </cell>
        </row>
        <row r="201">
          <cell r="A201" t="str">
            <v>51342220030902502X</v>
          </cell>
          <cell r="B201">
            <v>9</v>
          </cell>
          <cell r="C201" t="str">
            <v>年吉</v>
          </cell>
          <cell r="D201">
            <v>404</v>
          </cell>
          <cell r="E201">
            <v>90</v>
          </cell>
          <cell r="F201" t="str">
            <v>肖锐</v>
          </cell>
          <cell r="G201">
            <v>71</v>
          </cell>
          <cell r="H201" t="str">
            <v>赵云川</v>
          </cell>
          <cell r="I201">
            <v>112</v>
          </cell>
          <cell r="J201" t="str">
            <v>彭丹</v>
          </cell>
          <cell r="K201">
            <v>19</v>
          </cell>
          <cell r="L201" t="str">
            <v>沈志霞</v>
          </cell>
          <cell r="M201">
            <v>51.5</v>
          </cell>
          <cell r="N201" t="str">
            <v>李荣鑫</v>
          </cell>
          <cell r="O201">
            <v>60.5</v>
          </cell>
          <cell r="P201" t="str">
            <v>张弘</v>
          </cell>
        </row>
        <row r="202">
          <cell r="A202" t="str">
            <v>513422199910242310</v>
          </cell>
          <cell r="B202">
            <v>11</v>
          </cell>
          <cell r="C202" t="str">
            <v>方超辉</v>
          </cell>
          <cell r="D202">
            <v>404</v>
          </cell>
          <cell r="E202">
            <v>85</v>
          </cell>
          <cell r="F202" t="str">
            <v>易涛</v>
          </cell>
          <cell r="G202">
            <v>76</v>
          </cell>
          <cell r="H202" t="str">
            <v>央宗娜姆</v>
          </cell>
          <cell r="I202">
            <v>97</v>
          </cell>
          <cell r="J202" t="str">
            <v>曾佳瑶</v>
          </cell>
          <cell r="K202">
            <v>24.5</v>
          </cell>
          <cell r="L202" t="str">
            <v>赵建超</v>
          </cell>
          <cell r="M202">
            <v>57</v>
          </cell>
          <cell r="N202" t="str">
            <v>万饶</v>
          </cell>
          <cell r="O202">
            <v>64</v>
          </cell>
          <cell r="P202" t="str">
            <v>张弘</v>
          </cell>
        </row>
        <row r="203">
          <cell r="A203" t="str">
            <v>513422200307175016</v>
          </cell>
          <cell r="B203">
            <v>6</v>
          </cell>
          <cell r="C203" t="str">
            <v>翁珠</v>
          </cell>
          <cell r="D203">
            <v>403</v>
          </cell>
          <cell r="E203">
            <v>76</v>
          </cell>
          <cell r="F203" t="str">
            <v>易涛</v>
          </cell>
          <cell r="G203">
            <v>103</v>
          </cell>
          <cell r="H203" t="str">
            <v>央宗娜姆</v>
          </cell>
          <cell r="I203">
            <v>37</v>
          </cell>
          <cell r="J203" t="str">
            <v>兰卡布尺</v>
          </cell>
          <cell r="K203">
            <v>58</v>
          </cell>
          <cell r="L203" t="str">
            <v>沈志霞</v>
          </cell>
          <cell r="M203">
            <v>62</v>
          </cell>
          <cell r="N203" t="str">
            <v>叶小军</v>
          </cell>
          <cell r="O203">
            <v>66.5</v>
          </cell>
          <cell r="P203" t="str">
            <v>张弘</v>
          </cell>
        </row>
        <row r="204">
          <cell r="A204" t="str">
            <v>51342220020602071X</v>
          </cell>
          <cell r="B204">
            <v>6</v>
          </cell>
          <cell r="C204" t="str">
            <v>何千千</v>
          </cell>
          <cell r="D204">
            <v>402</v>
          </cell>
          <cell r="E204">
            <v>80</v>
          </cell>
          <cell r="F204" t="str">
            <v>易涛</v>
          </cell>
          <cell r="G204">
            <v>80</v>
          </cell>
          <cell r="H204" t="str">
            <v>央宗娜姆</v>
          </cell>
          <cell r="I204">
            <v>53</v>
          </cell>
          <cell r="J204" t="str">
            <v>兰卡布尺</v>
          </cell>
          <cell r="K204">
            <v>41</v>
          </cell>
          <cell r="L204" t="str">
            <v>沈志霞</v>
          </cell>
          <cell r="M204">
            <v>74.5</v>
          </cell>
          <cell r="N204" t="str">
            <v>叶小军</v>
          </cell>
          <cell r="O204">
            <v>58.5</v>
          </cell>
          <cell r="P204" t="str">
            <v>张弘</v>
          </cell>
        </row>
        <row r="205">
          <cell r="A205" t="str">
            <v>513422200204172533</v>
          </cell>
          <cell r="B205">
            <v>8</v>
          </cell>
          <cell r="C205" t="str">
            <v>杨小兵</v>
          </cell>
          <cell r="D205">
            <v>401</v>
          </cell>
          <cell r="E205">
            <v>88</v>
          </cell>
          <cell r="F205" t="str">
            <v>岳子琦</v>
          </cell>
          <cell r="G205">
            <v>75</v>
          </cell>
          <cell r="H205" t="str">
            <v>邓国华</v>
          </cell>
          <cell r="I205">
            <v>73</v>
          </cell>
          <cell r="J205" t="str">
            <v>曾佳瑶</v>
          </cell>
          <cell r="K205">
            <v>46.5</v>
          </cell>
          <cell r="L205" t="str">
            <v>王友春</v>
          </cell>
          <cell r="M205">
            <v>50</v>
          </cell>
          <cell r="N205" t="str">
            <v>万饶</v>
          </cell>
          <cell r="O205">
            <v>68</v>
          </cell>
          <cell r="P205" t="str">
            <v>彭桦</v>
          </cell>
        </row>
        <row r="206">
          <cell r="A206" t="str">
            <v>513422200101286423</v>
          </cell>
          <cell r="B206">
            <v>11</v>
          </cell>
          <cell r="C206" t="str">
            <v>呷绒青宗</v>
          </cell>
          <cell r="D206">
            <v>400</v>
          </cell>
          <cell r="E206">
            <v>84</v>
          </cell>
          <cell r="F206" t="str">
            <v>易涛</v>
          </cell>
          <cell r="G206">
            <v>80</v>
          </cell>
          <cell r="H206" t="str">
            <v>央宗娜姆</v>
          </cell>
          <cell r="I206">
            <v>84</v>
          </cell>
          <cell r="J206" t="str">
            <v>曾佳瑶</v>
          </cell>
          <cell r="K206">
            <v>45.5</v>
          </cell>
          <cell r="L206" t="str">
            <v>赵建超</v>
          </cell>
          <cell r="M206">
            <v>34.5</v>
          </cell>
          <cell r="N206" t="str">
            <v>万饶</v>
          </cell>
          <cell r="O206">
            <v>71.5</v>
          </cell>
          <cell r="P206" t="str">
            <v>张弘</v>
          </cell>
        </row>
        <row r="207">
          <cell r="A207" t="str">
            <v>513422200203092312</v>
          </cell>
          <cell r="B207">
            <v>11</v>
          </cell>
          <cell r="C207" t="str">
            <v>何扎西</v>
          </cell>
          <cell r="D207">
            <v>399</v>
          </cell>
          <cell r="E207">
            <v>94</v>
          </cell>
          <cell r="F207" t="str">
            <v>易涛</v>
          </cell>
          <cell r="G207">
            <v>74</v>
          </cell>
          <cell r="H207" t="str">
            <v>央宗娜姆</v>
          </cell>
          <cell r="I207">
            <v>89</v>
          </cell>
          <cell r="J207" t="str">
            <v>曾佳瑶</v>
          </cell>
          <cell r="K207">
            <v>40</v>
          </cell>
          <cell r="L207" t="str">
            <v>赵建超</v>
          </cell>
          <cell r="M207">
            <v>32.5</v>
          </cell>
          <cell r="N207" t="str">
            <v>万饶</v>
          </cell>
          <cell r="O207">
            <v>69.5</v>
          </cell>
          <cell r="P207" t="str">
            <v>张弘</v>
          </cell>
        </row>
        <row r="208">
          <cell r="A208" t="str">
            <v>513422200303252512</v>
          </cell>
          <cell r="B208">
            <v>9</v>
          </cell>
          <cell r="C208" t="str">
            <v>李平</v>
          </cell>
          <cell r="D208">
            <v>398</v>
          </cell>
          <cell r="E208">
            <v>93</v>
          </cell>
          <cell r="F208" t="str">
            <v>肖锐</v>
          </cell>
          <cell r="G208">
            <v>84</v>
          </cell>
          <cell r="H208" t="str">
            <v>赵云川</v>
          </cell>
          <cell r="I208">
            <v>64</v>
          </cell>
          <cell r="J208" t="str">
            <v>彭丹</v>
          </cell>
          <cell r="K208">
            <v>34</v>
          </cell>
          <cell r="L208" t="str">
            <v>沈志霞</v>
          </cell>
          <cell r="M208">
            <v>60</v>
          </cell>
          <cell r="N208" t="str">
            <v>李荣鑫</v>
          </cell>
          <cell r="O208">
            <v>62.5</v>
          </cell>
          <cell r="P208" t="str">
            <v>张弘</v>
          </cell>
        </row>
        <row r="209">
          <cell r="A209" t="str">
            <v>513422200310021720</v>
          </cell>
          <cell r="B209">
            <v>6</v>
          </cell>
          <cell r="C209" t="str">
            <v>李荣融</v>
          </cell>
          <cell r="D209">
            <v>397</v>
          </cell>
          <cell r="E209">
            <v>90</v>
          </cell>
          <cell r="F209" t="str">
            <v>易涛</v>
          </cell>
          <cell r="G209">
            <v>90</v>
          </cell>
          <cell r="H209" t="str">
            <v>央宗娜姆</v>
          </cell>
          <cell r="I209">
            <v>80</v>
          </cell>
          <cell r="J209" t="str">
            <v>兰卡布尺</v>
          </cell>
          <cell r="K209">
            <v>22</v>
          </cell>
          <cell r="L209" t="str">
            <v>沈志霞</v>
          </cell>
          <cell r="M209">
            <v>47.5</v>
          </cell>
          <cell r="N209" t="str">
            <v>叶小军</v>
          </cell>
          <cell r="O209">
            <v>74.5</v>
          </cell>
          <cell r="P209" t="str">
            <v>张弘</v>
          </cell>
        </row>
        <row r="210">
          <cell r="A210" t="str">
            <v>51342220020504092X</v>
          </cell>
          <cell r="B210">
            <v>11</v>
          </cell>
          <cell r="C210" t="str">
            <v>王晓月</v>
          </cell>
          <cell r="D210">
            <v>397</v>
          </cell>
          <cell r="E210">
            <v>90</v>
          </cell>
          <cell r="F210" t="str">
            <v>易涛</v>
          </cell>
          <cell r="G210">
            <v>77</v>
          </cell>
          <cell r="H210" t="str">
            <v>央宗娜姆</v>
          </cell>
          <cell r="I210">
            <v>101</v>
          </cell>
          <cell r="J210" t="str">
            <v>曾佳瑶</v>
          </cell>
          <cell r="K210">
            <v>24.5</v>
          </cell>
          <cell r="L210" t="str">
            <v>赵建超</v>
          </cell>
          <cell r="M210">
            <v>42.5</v>
          </cell>
          <cell r="N210" t="str">
            <v>万饶</v>
          </cell>
          <cell r="O210">
            <v>62</v>
          </cell>
          <cell r="P210" t="str">
            <v>张弘</v>
          </cell>
        </row>
        <row r="211">
          <cell r="A211" t="str">
            <v>513422200301094426</v>
          </cell>
          <cell r="B211">
            <v>7</v>
          </cell>
          <cell r="C211" t="str">
            <v>次尔卓玛</v>
          </cell>
          <cell r="D211">
            <v>396</v>
          </cell>
          <cell r="E211">
            <v>84</v>
          </cell>
          <cell r="F211" t="str">
            <v>肖锐</v>
          </cell>
          <cell r="G211">
            <v>67</v>
          </cell>
          <cell r="H211" t="str">
            <v>邓国华</v>
          </cell>
          <cell r="I211">
            <v>106</v>
          </cell>
          <cell r="J211" t="str">
            <v>兰卡布尺</v>
          </cell>
          <cell r="K211">
            <v>23</v>
          </cell>
          <cell r="L211" t="str">
            <v>赵建超</v>
          </cell>
          <cell r="M211">
            <v>41</v>
          </cell>
          <cell r="N211" t="str">
            <v>李荣鑫</v>
          </cell>
          <cell r="O211">
            <v>74.5</v>
          </cell>
          <cell r="P211" t="str">
            <v>彭桦</v>
          </cell>
        </row>
        <row r="212">
          <cell r="A212" t="str">
            <v>513422200108252111</v>
          </cell>
          <cell r="B212">
            <v>9</v>
          </cell>
          <cell r="C212" t="str">
            <v>周顺</v>
          </cell>
          <cell r="D212">
            <v>396</v>
          </cell>
          <cell r="E212">
            <v>82</v>
          </cell>
          <cell r="F212" t="str">
            <v>肖锐</v>
          </cell>
          <cell r="G212">
            <v>90</v>
          </cell>
          <cell r="H212" t="str">
            <v>赵云川</v>
          </cell>
          <cell r="I212">
            <v>63</v>
          </cell>
          <cell r="J212" t="str">
            <v>彭丹</v>
          </cell>
          <cell r="K212">
            <v>33</v>
          </cell>
          <cell r="L212" t="str">
            <v>沈志霞</v>
          </cell>
          <cell r="M212">
            <v>63</v>
          </cell>
          <cell r="N212" t="str">
            <v>李荣鑫</v>
          </cell>
          <cell r="O212">
            <v>64.5</v>
          </cell>
          <cell r="P212" t="str">
            <v>张弘</v>
          </cell>
        </row>
        <row r="213">
          <cell r="A213" t="str">
            <v>513422200510256620</v>
          </cell>
          <cell r="B213">
            <v>9</v>
          </cell>
          <cell r="C213" t="str">
            <v>陈红</v>
          </cell>
          <cell r="D213">
            <v>396</v>
          </cell>
          <cell r="E213">
            <v>91</v>
          </cell>
          <cell r="F213" t="str">
            <v>肖锐</v>
          </cell>
          <cell r="G213">
            <v>87</v>
          </cell>
          <cell r="H213" t="str">
            <v>赵云川</v>
          </cell>
          <cell r="I213">
            <v>84</v>
          </cell>
          <cell r="J213" t="str">
            <v>彭丹</v>
          </cell>
          <cell r="K213">
            <v>19.5</v>
          </cell>
          <cell r="L213" t="str">
            <v>沈志霞</v>
          </cell>
          <cell r="M213">
            <v>62</v>
          </cell>
          <cell r="N213" t="str">
            <v>李荣鑫</v>
          </cell>
          <cell r="O213">
            <v>52.5</v>
          </cell>
          <cell r="P213" t="str">
            <v>张弘</v>
          </cell>
        </row>
        <row r="214">
          <cell r="A214" t="str">
            <v>513422199908042512</v>
          </cell>
          <cell r="B214">
            <v>10</v>
          </cell>
          <cell r="C214" t="str">
            <v>邱文</v>
          </cell>
          <cell r="D214">
            <v>396</v>
          </cell>
          <cell r="E214">
            <v>85</v>
          </cell>
          <cell r="F214" t="str">
            <v>岳子琦</v>
          </cell>
          <cell r="G214">
            <v>64</v>
          </cell>
          <cell r="H214" t="str">
            <v>刘宗林</v>
          </cell>
          <cell r="I214">
            <v>101</v>
          </cell>
          <cell r="J214" t="str">
            <v>拉初</v>
          </cell>
          <cell r="K214">
            <v>48.5</v>
          </cell>
          <cell r="L214" t="str">
            <v>王友春</v>
          </cell>
          <cell r="M214">
            <v>38</v>
          </cell>
          <cell r="N214" t="str">
            <v>叶小军</v>
          </cell>
          <cell r="O214">
            <v>59.5</v>
          </cell>
          <cell r="P214" t="str">
            <v>彭桦</v>
          </cell>
        </row>
        <row r="215">
          <cell r="A215" t="str">
            <v>513422200208104212</v>
          </cell>
          <cell r="B215">
            <v>8</v>
          </cell>
          <cell r="C215" t="str">
            <v>杜基扎西</v>
          </cell>
          <cell r="D215">
            <v>395</v>
          </cell>
          <cell r="E215">
            <v>102</v>
          </cell>
          <cell r="F215" t="str">
            <v>岳子琦</v>
          </cell>
          <cell r="G215">
            <v>52</v>
          </cell>
          <cell r="H215" t="str">
            <v>邓国华</v>
          </cell>
          <cell r="I215">
            <v>111</v>
          </cell>
          <cell r="J215" t="str">
            <v>曾佳瑶</v>
          </cell>
          <cell r="K215">
            <v>33.5</v>
          </cell>
          <cell r="L215" t="str">
            <v>王友春</v>
          </cell>
          <cell r="M215">
            <v>44.5</v>
          </cell>
          <cell r="N215" t="str">
            <v>万饶</v>
          </cell>
          <cell r="O215">
            <v>52</v>
          </cell>
          <cell r="P215" t="str">
            <v>彭桦</v>
          </cell>
        </row>
        <row r="216">
          <cell r="A216" t="str">
            <v>513422200107053823</v>
          </cell>
          <cell r="B216">
            <v>9</v>
          </cell>
          <cell r="C216" t="str">
            <v>沈建英</v>
          </cell>
          <cell r="D216">
            <v>392</v>
          </cell>
          <cell r="E216">
            <v>80</v>
          </cell>
          <cell r="F216" t="str">
            <v>肖锐</v>
          </cell>
          <cell r="G216">
            <v>84</v>
          </cell>
          <cell r="H216" t="str">
            <v>赵云川</v>
          </cell>
          <cell r="I216">
            <v>88</v>
          </cell>
          <cell r="J216" t="str">
            <v>彭丹</v>
          </cell>
          <cell r="K216">
            <v>20.5</v>
          </cell>
          <cell r="L216" t="str">
            <v>沈志霞</v>
          </cell>
          <cell r="M216">
            <v>52.5</v>
          </cell>
          <cell r="N216" t="str">
            <v>李荣鑫</v>
          </cell>
          <cell r="O216">
            <v>67</v>
          </cell>
          <cell r="P216" t="str">
            <v>张弘</v>
          </cell>
        </row>
        <row r="217">
          <cell r="A217" t="str">
            <v>513422200411155023</v>
          </cell>
          <cell r="B217">
            <v>7</v>
          </cell>
          <cell r="C217" t="str">
            <v>余吓敏</v>
          </cell>
          <cell r="D217">
            <v>391</v>
          </cell>
          <cell r="E217">
            <v>73</v>
          </cell>
          <cell r="F217" t="str">
            <v>肖锐</v>
          </cell>
          <cell r="G217">
            <v>83</v>
          </cell>
          <cell r="H217" t="str">
            <v>邓国华</v>
          </cell>
          <cell r="I217">
            <v>78</v>
          </cell>
          <cell r="J217" t="str">
            <v>兰卡布尺</v>
          </cell>
          <cell r="K217">
            <v>29</v>
          </cell>
          <cell r="L217" t="str">
            <v>赵建超</v>
          </cell>
          <cell r="M217">
            <v>66</v>
          </cell>
          <cell r="N217" t="str">
            <v>李荣鑫</v>
          </cell>
          <cell r="O217">
            <v>61.5</v>
          </cell>
          <cell r="P217" t="str">
            <v>彭桦</v>
          </cell>
        </row>
        <row r="218">
          <cell r="A218" t="str">
            <v>513422200406092515</v>
          </cell>
          <cell r="B218">
            <v>8</v>
          </cell>
          <cell r="C218" t="str">
            <v>杨树才</v>
          </cell>
          <cell r="D218">
            <v>391</v>
          </cell>
          <cell r="E218">
            <v>85</v>
          </cell>
          <cell r="F218" t="str">
            <v>岳子琦</v>
          </cell>
          <cell r="G218">
            <v>95</v>
          </cell>
          <cell r="H218" t="str">
            <v>邓国华</v>
          </cell>
          <cell r="I218">
            <v>76</v>
          </cell>
          <cell r="J218" t="str">
            <v>曾佳瑶</v>
          </cell>
          <cell r="K218">
            <v>28</v>
          </cell>
          <cell r="L218" t="str">
            <v>王友春</v>
          </cell>
          <cell r="M218">
            <v>55</v>
          </cell>
          <cell r="N218" t="str">
            <v>万饶</v>
          </cell>
          <cell r="O218">
            <v>52</v>
          </cell>
          <cell r="P218" t="str">
            <v>彭桦</v>
          </cell>
        </row>
        <row r="219">
          <cell r="A219" t="str">
            <v>513422200105102548</v>
          </cell>
          <cell r="B219">
            <v>7</v>
          </cell>
          <cell r="C219" t="str">
            <v>伍冬兰</v>
          </cell>
          <cell r="D219">
            <v>389</v>
          </cell>
          <cell r="E219">
            <v>76</v>
          </cell>
          <cell r="F219" t="str">
            <v>肖锐</v>
          </cell>
          <cell r="G219">
            <v>84</v>
          </cell>
          <cell r="H219" t="str">
            <v>邓国华</v>
          </cell>
          <cell r="I219">
            <v>103</v>
          </cell>
          <cell r="J219" t="str">
            <v>兰卡布尺</v>
          </cell>
          <cell r="K219">
            <v>20</v>
          </cell>
          <cell r="L219" t="str">
            <v>赵建超</v>
          </cell>
          <cell r="M219">
            <v>50.5</v>
          </cell>
          <cell r="N219" t="str">
            <v>李荣鑫</v>
          </cell>
          <cell r="O219">
            <v>55.5</v>
          </cell>
          <cell r="P219" t="str">
            <v>彭桦</v>
          </cell>
        </row>
        <row r="220">
          <cell r="A220" t="str">
            <v>51342220030316212X</v>
          </cell>
          <cell r="B220">
            <v>6</v>
          </cell>
          <cell r="C220" t="str">
            <v>吕伍呷</v>
          </cell>
          <cell r="D220">
            <v>388</v>
          </cell>
          <cell r="E220">
            <v>75</v>
          </cell>
          <cell r="F220" t="str">
            <v>易涛</v>
          </cell>
          <cell r="G220">
            <v>75</v>
          </cell>
          <cell r="H220" t="str">
            <v>央宗娜姆</v>
          </cell>
          <cell r="I220">
            <v>116</v>
          </cell>
          <cell r="J220" t="str">
            <v>兰卡布尺</v>
          </cell>
          <cell r="K220">
            <v>23.5</v>
          </cell>
          <cell r="L220" t="str">
            <v>沈志霞</v>
          </cell>
          <cell r="M220">
            <v>50.5</v>
          </cell>
          <cell r="N220" t="str">
            <v>叶小军</v>
          </cell>
          <cell r="O220">
            <v>45</v>
          </cell>
          <cell r="P220" t="str">
            <v>张弘</v>
          </cell>
        </row>
        <row r="221">
          <cell r="A221" t="str">
            <v>513422200306060030</v>
          </cell>
          <cell r="B221">
            <v>6</v>
          </cell>
          <cell r="C221" t="str">
            <v>马土谷</v>
          </cell>
          <cell r="D221">
            <v>388</v>
          </cell>
          <cell r="E221">
            <v>73</v>
          </cell>
          <cell r="F221" t="str">
            <v>易涛</v>
          </cell>
          <cell r="G221">
            <v>73</v>
          </cell>
          <cell r="H221" t="str">
            <v>央宗娜姆</v>
          </cell>
          <cell r="I221">
            <v>75</v>
          </cell>
          <cell r="J221" t="str">
            <v>兰卡布尺</v>
          </cell>
          <cell r="K221">
            <v>34.5</v>
          </cell>
          <cell r="L221" t="str">
            <v>沈志霞</v>
          </cell>
          <cell r="M221">
            <v>49</v>
          </cell>
          <cell r="N221" t="str">
            <v>叶小军</v>
          </cell>
          <cell r="O221">
            <v>64.5</v>
          </cell>
          <cell r="P221" t="str">
            <v>张弘</v>
          </cell>
        </row>
        <row r="222">
          <cell r="A222" t="str">
            <v>513422200205300015</v>
          </cell>
          <cell r="B222">
            <v>6</v>
          </cell>
          <cell r="C222" t="str">
            <v>张华林</v>
          </cell>
          <cell r="D222">
            <v>388</v>
          </cell>
          <cell r="E222">
            <v>86</v>
          </cell>
          <cell r="F222" t="str">
            <v>易涛</v>
          </cell>
          <cell r="G222">
            <v>80</v>
          </cell>
          <cell r="H222" t="str">
            <v>央宗娜姆</v>
          </cell>
          <cell r="I222">
            <v>36</v>
          </cell>
          <cell r="J222" t="str">
            <v>兰卡布尺</v>
          </cell>
          <cell r="K222">
            <v>40.5</v>
          </cell>
          <cell r="L222" t="str">
            <v>沈志霞</v>
          </cell>
          <cell r="M222">
            <v>72.5</v>
          </cell>
          <cell r="N222" t="str">
            <v>叶小军</v>
          </cell>
          <cell r="O222">
            <v>72.5</v>
          </cell>
          <cell r="P222" t="str">
            <v>张弘</v>
          </cell>
        </row>
        <row r="223">
          <cell r="A223" t="str">
            <v>51342220030902211X</v>
          </cell>
          <cell r="B223">
            <v>7</v>
          </cell>
          <cell r="C223" t="str">
            <v>杨国灵</v>
          </cell>
          <cell r="D223">
            <v>387</v>
          </cell>
          <cell r="E223">
            <v>84</v>
          </cell>
          <cell r="F223" t="str">
            <v>肖锐</v>
          </cell>
          <cell r="G223">
            <v>88</v>
          </cell>
          <cell r="H223" t="str">
            <v>邓国华</v>
          </cell>
          <cell r="I223">
            <v>35</v>
          </cell>
          <cell r="J223" t="str">
            <v>兰卡布尺</v>
          </cell>
          <cell r="K223">
            <v>59</v>
          </cell>
          <cell r="L223" t="str">
            <v>赵建超</v>
          </cell>
          <cell r="M223">
            <v>52.5</v>
          </cell>
          <cell r="N223" t="str">
            <v>李荣鑫</v>
          </cell>
          <cell r="O223">
            <v>68.5</v>
          </cell>
          <cell r="P223" t="str">
            <v>彭桦</v>
          </cell>
        </row>
        <row r="224">
          <cell r="A224" t="str">
            <v>513422200310241723</v>
          </cell>
          <cell r="B224">
            <v>8</v>
          </cell>
          <cell r="C224" t="str">
            <v>吴紬绎</v>
          </cell>
          <cell r="D224">
            <v>387</v>
          </cell>
          <cell r="E224">
            <v>74</v>
          </cell>
          <cell r="F224" t="str">
            <v>岳子琦</v>
          </cell>
          <cell r="G224">
            <v>63</v>
          </cell>
          <cell r="H224" t="str">
            <v>邓国华</v>
          </cell>
          <cell r="I224">
            <v>103</v>
          </cell>
          <cell r="J224" t="str">
            <v>曾佳瑶</v>
          </cell>
          <cell r="K224">
            <v>23</v>
          </cell>
          <cell r="L224" t="str">
            <v>王友春</v>
          </cell>
          <cell r="M224">
            <v>56</v>
          </cell>
          <cell r="N224" t="str">
            <v>万饶</v>
          </cell>
          <cell r="O224">
            <v>67.5</v>
          </cell>
          <cell r="P224" t="str">
            <v>彭桦</v>
          </cell>
        </row>
        <row r="225">
          <cell r="A225" t="str">
            <v>513422200111036823</v>
          </cell>
          <cell r="B225">
            <v>9</v>
          </cell>
          <cell r="C225" t="str">
            <v>降初祝玛</v>
          </cell>
          <cell r="D225">
            <v>387</v>
          </cell>
          <cell r="E225">
            <v>95</v>
          </cell>
          <cell r="F225" t="str">
            <v>肖锐</v>
          </cell>
          <cell r="G225">
            <v>65</v>
          </cell>
          <cell r="H225" t="str">
            <v>赵云川</v>
          </cell>
          <cell r="I225">
            <v>85</v>
          </cell>
          <cell r="J225" t="str">
            <v>彭丹</v>
          </cell>
          <cell r="K225">
            <v>38.5</v>
          </cell>
          <cell r="L225" t="str">
            <v>沈志霞</v>
          </cell>
          <cell r="M225">
            <v>44.5</v>
          </cell>
          <cell r="N225" t="str">
            <v>李荣鑫</v>
          </cell>
          <cell r="O225">
            <v>59</v>
          </cell>
          <cell r="P225" t="str">
            <v>张弘</v>
          </cell>
        </row>
        <row r="226">
          <cell r="A226" t="str">
            <v>513422200302136026</v>
          </cell>
          <cell r="B226">
            <v>6</v>
          </cell>
          <cell r="C226" t="str">
            <v>次尔央珍</v>
          </cell>
          <cell r="D226">
            <v>385</v>
          </cell>
          <cell r="E226">
            <v>82</v>
          </cell>
          <cell r="F226" t="str">
            <v>易涛</v>
          </cell>
          <cell r="G226">
            <v>82</v>
          </cell>
          <cell r="H226" t="str">
            <v>央宗娜姆</v>
          </cell>
          <cell r="I226">
            <v>88</v>
          </cell>
          <cell r="J226" t="str">
            <v>兰卡布尺</v>
          </cell>
          <cell r="K226">
            <v>18</v>
          </cell>
          <cell r="L226" t="str">
            <v>沈志霞</v>
          </cell>
          <cell r="M226">
            <v>47</v>
          </cell>
          <cell r="N226" t="str">
            <v>叶小军</v>
          </cell>
          <cell r="O226">
            <v>57</v>
          </cell>
          <cell r="P226" t="str">
            <v>张弘</v>
          </cell>
        </row>
        <row r="227">
          <cell r="A227" t="str">
            <v>513422200312110014</v>
          </cell>
          <cell r="B227">
            <v>7</v>
          </cell>
          <cell r="C227" t="str">
            <v>马健</v>
          </cell>
          <cell r="D227">
            <v>384</v>
          </cell>
          <cell r="E227">
            <v>94</v>
          </cell>
          <cell r="F227" t="str">
            <v>肖锐</v>
          </cell>
          <cell r="G227">
            <v>68</v>
          </cell>
          <cell r="H227" t="str">
            <v>邓国华</v>
          </cell>
          <cell r="I227">
            <v>57</v>
          </cell>
          <cell r="J227" t="str">
            <v>兰卡布尺</v>
          </cell>
          <cell r="K227">
            <v>35</v>
          </cell>
          <cell r="L227" t="str">
            <v>赵建超</v>
          </cell>
          <cell r="M227">
            <v>57.5</v>
          </cell>
          <cell r="N227" t="str">
            <v>李荣鑫</v>
          </cell>
          <cell r="O227">
            <v>72</v>
          </cell>
          <cell r="P227" t="str">
            <v>彭桦</v>
          </cell>
        </row>
        <row r="228">
          <cell r="A228" t="str">
            <v>513422200306092729</v>
          </cell>
          <cell r="B228">
            <v>6</v>
          </cell>
          <cell r="C228" t="str">
            <v>周建立</v>
          </cell>
          <cell r="D228">
            <v>383</v>
          </cell>
          <cell r="E228">
            <v>86</v>
          </cell>
          <cell r="F228" t="str">
            <v>易涛</v>
          </cell>
          <cell r="G228">
            <v>52</v>
          </cell>
          <cell r="H228" t="str">
            <v>央宗娜姆</v>
          </cell>
          <cell r="I228">
            <v>113</v>
          </cell>
          <cell r="J228" t="str">
            <v>兰卡布尺</v>
          </cell>
          <cell r="K228">
            <v>20</v>
          </cell>
          <cell r="L228" t="str">
            <v>沈志霞</v>
          </cell>
          <cell r="M228">
            <v>57.5</v>
          </cell>
          <cell r="N228" t="str">
            <v>叶小军</v>
          </cell>
          <cell r="O228">
            <v>53</v>
          </cell>
          <cell r="P228" t="str">
            <v>张弘</v>
          </cell>
        </row>
        <row r="229">
          <cell r="A229" t="str">
            <v>513426200304052227</v>
          </cell>
          <cell r="B229">
            <v>8</v>
          </cell>
          <cell r="C229" t="str">
            <v>王富春</v>
          </cell>
          <cell r="D229">
            <v>383</v>
          </cell>
          <cell r="E229">
            <v>76</v>
          </cell>
          <cell r="F229" t="str">
            <v>岳子琦</v>
          </cell>
          <cell r="G229">
            <v>76</v>
          </cell>
          <cell r="H229" t="str">
            <v>邓国华</v>
          </cell>
          <cell r="I229">
            <v>82</v>
          </cell>
          <cell r="J229" t="str">
            <v>曾佳瑶</v>
          </cell>
          <cell r="K229">
            <v>34.5</v>
          </cell>
          <cell r="L229" t="str">
            <v>王友春</v>
          </cell>
          <cell r="M229">
            <v>59.5</v>
          </cell>
          <cell r="N229" t="str">
            <v>万饶</v>
          </cell>
          <cell r="O229">
            <v>54.5</v>
          </cell>
          <cell r="P229" t="str">
            <v>彭桦</v>
          </cell>
        </row>
        <row r="230">
          <cell r="A230" t="str">
            <v>513422200111216613</v>
          </cell>
          <cell r="B230">
            <v>9</v>
          </cell>
          <cell r="C230" t="str">
            <v>苏国庆</v>
          </cell>
          <cell r="D230">
            <v>383</v>
          </cell>
          <cell r="E230">
            <v>76</v>
          </cell>
          <cell r="F230" t="str">
            <v>肖锐</v>
          </cell>
          <cell r="G230">
            <v>93</v>
          </cell>
          <cell r="H230" t="str">
            <v>赵云川</v>
          </cell>
          <cell r="I230">
            <v>78</v>
          </cell>
          <cell r="J230" t="str">
            <v>彭丹</v>
          </cell>
          <cell r="K230">
            <v>28.5</v>
          </cell>
          <cell r="L230" t="str">
            <v>沈志霞</v>
          </cell>
          <cell r="M230">
            <v>50.5</v>
          </cell>
          <cell r="N230" t="str">
            <v>李荣鑫</v>
          </cell>
          <cell r="O230">
            <v>57</v>
          </cell>
          <cell r="P230" t="str">
            <v>张弘</v>
          </cell>
        </row>
        <row r="231">
          <cell r="A231" t="str">
            <v>513422200311170015</v>
          </cell>
          <cell r="B231">
            <v>9</v>
          </cell>
          <cell r="C231" t="str">
            <v>扎西温珠</v>
          </cell>
          <cell r="D231">
            <v>382</v>
          </cell>
          <cell r="E231">
            <v>95</v>
          </cell>
          <cell r="F231" t="str">
            <v>肖锐</v>
          </cell>
          <cell r="G231">
            <v>63</v>
          </cell>
          <cell r="H231" t="str">
            <v>赵云川</v>
          </cell>
          <cell r="I231">
            <v>97</v>
          </cell>
          <cell r="J231" t="str">
            <v>彭丹</v>
          </cell>
          <cell r="K231">
            <v>44.5</v>
          </cell>
          <cell r="L231" t="str">
            <v>沈志霞</v>
          </cell>
          <cell r="M231">
            <v>36</v>
          </cell>
          <cell r="N231" t="str">
            <v>李荣鑫</v>
          </cell>
          <cell r="O231">
            <v>46.5</v>
          </cell>
          <cell r="P231" t="str">
            <v>张弘</v>
          </cell>
        </row>
        <row r="232">
          <cell r="A232" t="str">
            <v>513422200409086620</v>
          </cell>
          <cell r="B232">
            <v>9</v>
          </cell>
          <cell r="C232" t="str">
            <v>杜吉欢</v>
          </cell>
          <cell r="D232">
            <v>382</v>
          </cell>
          <cell r="E232">
            <v>95</v>
          </cell>
          <cell r="F232" t="str">
            <v>肖锐</v>
          </cell>
          <cell r="G232">
            <v>64</v>
          </cell>
          <cell r="H232" t="str">
            <v>赵云川</v>
          </cell>
          <cell r="I232">
            <v>106</v>
          </cell>
          <cell r="J232" t="str">
            <v>彭丹</v>
          </cell>
          <cell r="K232">
            <v>34</v>
          </cell>
          <cell r="L232" t="str">
            <v>沈志霞</v>
          </cell>
          <cell r="M232">
            <v>35</v>
          </cell>
          <cell r="N232" t="str">
            <v>李荣鑫</v>
          </cell>
          <cell r="O232">
            <v>48</v>
          </cell>
          <cell r="P232" t="str">
            <v>张弘</v>
          </cell>
        </row>
        <row r="233">
          <cell r="A233" t="str">
            <v>513422200305092516</v>
          </cell>
          <cell r="B233">
            <v>8</v>
          </cell>
          <cell r="C233" t="str">
            <v>杨顺强</v>
          </cell>
          <cell r="D233">
            <v>381</v>
          </cell>
          <cell r="E233">
            <v>104</v>
          </cell>
          <cell r="F233" t="str">
            <v>岳子琦</v>
          </cell>
          <cell r="G233">
            <v>59</v>
          </cell>
          <cell r="H233" t="str">
            <v>邓国华</v>
          </cell>
          <cell r="I233">
            <v>70</v>
          </cell>
          <cell r="J233" t="str">
            <v>曾佳瑶</v>
          </cell>
          <cell r="K233">
            <v>43</v>
          </cell>
          <cell r="L233" t="str">
            <v>王友春</v>
          </cell>
          <cell r="M233">
            <v>53.5</v>
          </cell>
          <cell r="N233" t="str">
            <v>万饶</v>
          </cell>
          <cell r="O233">
            <v>51.5</v>
          </cell>
          <cell r="P233" t="str">
            <v>彭桦</v>
          </cell>
        </row>
        <row r="234">
          <cell r="A234" t="str">
            <v>513422199910100013</v>
          </cell>
          <cell r="B234">
            <v>6</v>
          </cell>
          <cell r="C234" t="str">
            <v>马小龙</v>
          </cell>
          <cell r="D234">
            <v>380</v>
          </cell>
          <cell r="E234">
            <v>99</v>
          </cell>
          <cell r="F234" t="str">
            <v>易涛</v>
          </cell>
          <cell r="G234">
            <v>99</v>
          </cell>
          <cell r="H234" t="str">
            <v>央宗娜姆</v>
          </cell>
          <cell r="I234">
            <v>89</v>
          </cell>
          <cell r="J234" t="str">
            <v>兰卡布尺</v>
          </cell>
          <cell r="K234">
            <v>36.5</v>
          </cell>
          <cell r="L234" t="str">
            <v>沈志霞</v>
          </cell>
          <cell r="M234">
            <v>38</v>
          </cell>
          <cell r="N234" t="str">
            <v>叶小军</v>
          </cell>
          <cell r="O234">
            <v>48</v>
          </cell>
          <cell r="P234" t="str">
            <v>张弘</v>
          </cell>
        </row>
        <row r="235">
          <cell r="A235" t="str">
            <v>513422200105282710</v>
          </cell>
          <cell r="B235">
            <v>7</v>
          </cell>
          <cell r="C235" t="str">
            <v>邱小青</v>
          </cell>
          <cell r="D235">
            <v>379</v>
          </cell>
          <cell r="E235">
            <v>78</v>
          </cell>
          <cell r="F235" t="str">
            <v>肖锐</v>
          </cell>
          <cell r="G235">
            <v>77</v>
          </cell>
          <cell r="H235" t="str">
            <v>邓国华</v>
          </cell>
          <cell r="I235">
            <v>101</v>
          </cell>
          <cell r="J235" t="str">
            <v>兰卡布尺</v>
          </cell>
          <cell r="K235">
            <v>28.5</v>
          </cell>
          <cell r="L235" t="str">
            <v>赵建超</v>
          </cell>
          <cell r="M235">
            <v>37</v>
          </cell>
          <cell r="N235" t="str">
            <v>李荣鑫</v>
          </cell>
          <cell r="O235">
            <v>57.5</v>
          </cell>
          <cell r="P235" t="str">
            <v>彭桦</v>
          </cell>
        </row>
        <row r="236">
          <cell r="A236" t="str">
            <v>513422200301120014</v>
          </cell>
          <cell r="B236">
            <v>8</v>
          </cell>
          <cell r="C236" t="str">
            <v>吕健</v>
          </cell>
          <cell r="D236">
            <v>379</v>
          </cell>
          <cell r="E236">
            <v>86</v>
          </cell>
          <cell r="F236" t="str">
            <v>岳子琦</v>
          </cell>
          <cell r="G236">
            <v>61</v>
          </cell>
          <cell r="H236" t="str">
            <v>邓国华</v>
          </cell>
          <cell r="I236">
            <v>109</v>
          </cell>
          <cell r="J236" t="str">
            <v>曾佳瑶</v>
          </cell>
          <cell r="K236">
            <v>38</v>
          </cell>
          <cell r="L236" t="str">
            <v>王友春</v>
          </cell>
          <cell r="M236">
            <v>33.5</v>
          </cell>
          <cell r="N236" t="str">
            <v>万饶</v>
          </cell>
          <cell r="O236">
            <v>51.5</v>
          </cell>
          <cell r="P236" t="str">
            <v>彭桦</v>
          </cell>
        </row>
        <row r="237">
          <cell r="A237" t="str">
            <v>513422200212280016</v>
          </cell>
          <cell r="B237">
            <v>9</v>
          </cell>
          <cell r="C237" t="str">
            <v>吕你色</v>
          </cell>
          <cell r="D237">
            <v>379</v>
          </cell>
          <cell r="E237">
            <v>71</v>
          </cell>
          <cell r="F237" t="str">
            <v>肖锐</v>
          </cell>
          <cell r="G237">
            <v>88</v>
          </cell>
          <cell r="H237" t="str">
            <v>赵云川</v>
          </cell>
          <cell r="I237">
            <v>80</v>
          </cell>
          <cell r="J237" t="str">
            <v>彭丹</v>
          </cell>
          <cell r="K237">
            <v>34</v>
          </cell>
          <cell r="L237" t="str">
            <v>沈志霞</v>
          </cell>
          <cell r="M237">
            <v>66.5</v>
          </cell>
          <cell r="N237" t="str">
            <v>李荣鑫</v>
          </cell>
          <cell r="O237">
            <v>39.5</v>
          </cell>
          <cell r="P237" t="str">
            <v>张弘</v>
          </cell>
        </row>
        <row r="238">
          <cell r="A238" t="str">
            <v>513422200301032524</v>
          </cell>
          <cell r="B238">
            <v>8</v>
          </cell>
          <cell r="C238" t="str">
            <v>伍金美</v>
          </cell>
          <cell r="D238">
            <v>378</v>
          </cell>
          <cell r="E238">
            <v>93</v>
          </cell>
          <cell r="F238" t="str">
            <v>岳子琦</v>
          </cell>
          <cell r="G238">
            <v>64</v>
          </cell>
          <cell r="H238" t="str">
            <v>邓国华</v>
          </cell>
          <cell r="I238">
            <v>94</v>
          </cell>
          <cell r="J238" t="str">
            <v>曾佳瑶</v>
          </cell>
          <cell r="K238">
            <v>21</v>
          </cell>
          <cell r="L238" t="str">
            <v>王友春</v>
          </cell>
          <cell r="M238">
            <v>48</v>
          </cell>
          <cell r="N238" t="str">
            <v>万饶</v>
          </cell>
          <cell r="O238">
            <v>58</v>
          </cell>
          <cell r="P238" t="str">
            <v>彭桦</v>
          </cell>
        </row>
        <row r="239">
          <cell r="A239" t="str">
            <v>513422200309094615</v>
          </cell>
          <cell r="B239">
            <v>9</v>
          </cell>
          <cell r="C239" t="str">
            <v>孙宁</v>
          </cell>
          <cell r="D239">
            <v>378</v>
          </cell>
          <cell r="E239">
            <v>86</v>
          </cell>
          <cell r="F239" t="str">
            <v>肖锐</v>
          </cell>
          <cell r="G239">
            <v>73</v>
          </cell>
          <cell r="H239" t="str">
            <v>赵云川</v>
          </cell>
          <cell r="I239">
            <v>82</v>
          </cell>
          <cell r="J239" t="str">
            <v>彭丹</v>
          </cell>
          <cell r="K239">
            <v>21.5</v>
          </cell>
          <cell r="L239" t="str">
            <v>沈志霞</v>
          </cell>
          <cell r="M239">
            <v>48</v>
          </cell>
          <cell r="N239" t="str">
            <v>李荣鑫</v>
          </cell>
          <cell r="O239">
            <v>67</v>
          </cell>
          <cell r="P239" t="str">
            <v>张弘</v>
          </cell>
        </row>
        <row r="240">
          <cell r="A240" t="str">
            <v>513422200204160022</v>
          </cell>
          <cell r="B240">
            <v>11</v>
          </cell>
          <cell r="C240" t="str">
            <v>马海艳</v>
          </cell>
          <cell r="D240">
            <v>378</v>
          </cell>
          <cell r="E240">
            <v>85</v>
          </cell>
          <cell r="F240" t="str">
            <v>易涛</v>
          </cell>
          <cell r="G240">
            <v>83</v>
          </cell>
          <cell r="H240" t="str">
            <v>央宗娜姆</v>
          </cell>
          <cell r="I240">
            <v>108</v>
          </cell>
          <cell r="J240" t="str">
            <v>曾佳瑶</v>
          </cell>
          <cell r="K240">
            <v>16</v>
          </cell>
          <cell r="L240" t="str">
            <v>赵建超</v>
          </cell>
          <cell r="M240">
            <v>34</v>
          </cell>
          <cell r="N240" t="str">
            <v>万饶</v>
          </cell>
          <cell r="O240">
            <v>51.5</v>
          </cell>
          <cell r="P240" t="str">
            <v>张弘</v>
          </cell>
        </row>
        <row r="241">
          <cell r="A241" t="str">
            <v>51342220000904072X</v>
          </cell>
          <cell r="B241">
            <v>8</v>
          </cell>
          <cell r="C241" t="str">
            <v>陈沙姆</v>
          </cell>
          <cell r="D241">
            <v>375</v>
          </cell>
          <cell r="E241">
            <v>91</v>
          </cell>
          <cell r="F241" t="str">
            <v>岳子琦</v>
          </cell>
          <cell r="G241">
            <v>61</v>
          </cell>
          <cell r="H241" t="str">
            <v>邓国华</v>
          </cell>
          <cell r="I241">
            <v>69</v>
          </cell>
          <cell r="J241" t="str">
            <v>曾佳瑶</v>
          </cell>
          <cell r="K241">
            <v>23.5</v>
          </cell>
          <cell r="L241" t="str">
            <v>王友春</v>
          </cell>
          <cell r="M241">
            <v>54</v>
          </cell>
          <cell r="N241" t="str">
            <v>万饶</v>
          </cell>
          <cell r="O241">
            <v>76.5</v>
          </cell>
          <cell r="P241" t="str">
            <v>彭桦</v>
          </cell>
        </row>
        <row r="242">
          <cell r="A242" t="str">
            <v>513422200304043421</v>
          </cell>
          <cell r="B242">
            <v>10</v>
          </cell>
          <cell r="C242" t="str">
            <v>玎曾卓玛</v>
          </cell>
          <cell r="D242">
            <v>375</v>
          </cell>
          <cell r="E242">
            <v>97</v>
          </cell>
          <cell r="F242" t="str">
            <v>岳子琦</v>
          </cell>
          <cell r="G242">
            <v>77</v>
          </cell>
          <cell r="H242" t="str">
            <v>刘宗林</v>
          </cell>
          <cell r="I242">
            <v>99</v>
          </cell>
          <cell r="J242" t="str">
            <v>拉初</v>
          </cell>
          <cell r="K242">
            <v>21</v>
          </cell>
          <cell r="L242" t="str">
            <v>王友春</v>
          </cell>
          <cell r="M242">
            <v>35</v>
          </cell>
          <cell r="N242" t="str">
            <v>叶小军</v>
          </cell>
          <cell r="O242">
            <v>46</v>
          </cell>
          <cell r="P242" t="str">
            <v>彭桦</v>
          </cell>
        </row>
        <row r="243">
          <cell r="A243" t="str">
            <v>513422200403123611</v>
          </cell>
          <cell r="B243">
            <v>6</v>
          </cell>
          <cell r="C243" t="str">
            <v>李建兴</v>
          </cell>
          <cell r="D243">
            <v>374</v>
          </cell>
          <cell r="E243">
            <v>81</v>
          </cell>
          <cell r="F243" t="str">
            <v>易涛</v>
          </cell>
          <cell r="G243">
            <v>81</v>
          </cell>
          <cell r="H243" t="str">
            <v>央宗娜姆</v>
          </cell>
          <cell r="I243">
            <v>46</v>
          </cell>
          <cell r="J243" t="str">
            <v>兰卡布尺</v>
          </cell>
          <cell r="K243">
            <v>27</v>
          </cell>
          <cell r="L243" t="str">
            <v>沈志霞</v>
          </cell>
          <cell r="M243">
            <v>42.5</v>
          </cell>
          <cell r="N243" t="str">
            <v>叶小军</v>
          </cell>
          <cell r="O243">
            <v>80</v>
          </cell>
          <cell r="P243" t="str">
            <v>张弘</v>
          </cell>
        </row>
        <row r="244">
          <cell r="A244" t="str">
            <v>513422200111050019</v>
          </cell>
          <cell r="B244">
            <v>7</v>
          </cell>
          <cell r="C244" t="str">
            <v>伍云</v>
          </cell>
          <cell r="D244">
            <v>374</v>
          </cell>
          <cell r="E244">
            <v>81</v>
          </cell>
          <cell r="F244" t="str">
            <v>肖锐</v>
          </cell>
          <cell r="G244">
            <v>82</v>
          </cell>
          <cell r="H244" t="str">
            <v>邓国华</v>
          </cell>
          <cell r="I244">
            <v>79</v>
          </cell>
          <cell r="J244" t="str">
            <v>兰卡布尺</v>
          </cell>
          <cell r="K244">
            <v>15.5</v>
          </cell>
          <cell r="L244" t="str">
            <v>赵建超</v>
          </cell>
          <cell r="M244">
            <v>44</v>
          </cell>
          <cell r="N244" t="str">
            <v>李荣鑫</v>
          </cell>
          <cell r="O244">
            <v>72.5</v>
          </cell>
          <cell r="P244" t="str">
            <v>彭桦</v>
          </cell>
        </row>
        <row r="245">
          <cell r="A245" t="str">
            <v>513422200308082719</v>
          </cell>
          <cell r="B245">
            <v>9</v>
          </cell>
          <cell r="C245" t="str">
            <v>魏洋</v>
          </cell>
          <cell r="D245">
            <v>374</v>
          </cell>
          <cell r="E245">
            <v>99</v>
          </cell>
          <cell r="F245" t="str">
            <v>肖锐</v>
          </cell>
          <cell r="G245">
            <v>73</v>
          </cell>
          <cell r="H245" t="str">
            <v>赵云川</v>
          </cell>
          <cell r="I245">
            <v>54</v>
          </cell>
          <cell r="J245" t="str">
            <v>彭丹</v>
          </cell>
          <cell r="K245">
            <v>19</v>
          </cell>
          <cell r="L245" t="str">
            <v>沈志霞</v>
          </cell>
          <cell r="M245">
            <v>53</v>
          </cell>
          <cell r="N245" t="str">
            <v>李荣鑫</v>
          </cell>
          <cell r="O245">
            <v>75.5</v>
          </cell>
          <cell r="P245" t="str">
            <v>张弘</v>
          </cell>
        </row>
        <row r="246">
          <cell r="A246" t="str">
            <v>513422200202285067</v>
          </cell>
          <cell r="B246">
            <v>6</v>
          </cell>
          <cell r="C246" t="str">
            <v>姜才萍</v>
          </cell>
          <cell r="D246">
            <v>373</v>
          </cell>
          <cell r="E246">
            <v>93</v>
          </cell>
          <cell r="F246" t="str">
            <v>易涛</v>
          </cell>
          <cell r="G246">
            <v>93</v>
          </cell>
          <cell r="H246" t="str">
            <v>央宗娜姆</v>
          </cell>
          <cell r="I246">
            <v>78</v>
          </cell>
          <cell r="J246" t="str">
            <v>兰卡布尺</v>
          </cell>
          <cell r="K246">
            <v>13</v>
          </cell>
          <cell r="L246" t="str">
            <v>沈志霞</v>
          </cell>
          <cell r="M246">
            <v>41.5</v>
          </cell>
          <cell r="N246" t="str">
            <v>叶小军</v>
          </cell>
          <cell r="O246">
            <v>69</v>
          </cell>
          <cell r="P246" t="str">
            <v>张弘</v>
          </cell>
        </row>
        <row r="247">
          <cell r="A247" t="str">
            <v>513422200309263626</v>
          </cell>
          <cell r="B247">
            <v>8</v>
          </cell>
          <cell r="C247" t="str">
            <v>次仁拉初</v>
          </cell>
          <cell r="D247">
            <v>371</v>
          </cell>
          <cell r="E247">
            <v>86</v>
          </cell>
          <cell r="F247" t="str">
            <v>岳子琦</v>
          </cell>
          <cell r="G247">
            <v>54</v>
          </cell>
          <cell r="H247" t="str">
            <v>邓国华</v>
          </cell>
          <cell r="I247">
            <v>98</v>
          </cell>
          <cell r="J247" t="str">
            <v>曾佳瑶</v>
          </cell>
          <cell r="K247">
            <v>26</v>
          </cell>
          <cell r="L247" t="str">
            <v>王友春</v>
          </cell>
          <cell r="M247">
            <v>53</v>
          </cell>
          <cell r="N247" t="str">
            <v>万饶</v>
          </cell>
          <cell r="O247">
            <v>53.5</v>
          </cell>
          <cell r="P247" t="str">
            <v>彭桦</v>
          </cell>
        </row>
        <row r="248">
          <cell r="A248" t="str">
            <v>513422200203082923</v>
          </cell>
          <cell r="B248">
            <v>6</v>
          </cell>
          <cell r="C248" t="str">
            <v>王英</v>
          </cell>
          <cell r="D248">
            <v>369</v>
          </cell>
          <cell r="E248">
            <v>72</v>
          </cell>
          <cell r="F248" t="str">
            <v>易涛</v>
          </cell>
          <cell r="G248">
            <v>68</v>
          </cell>
          <cell r="H248" t="str">
            <v>央宗娜姆</v>
          </cell>
          <cell r="I248">
            <v>110</v>
          </cell>
          <cell r="J248" t="str">
            <v>兰卡布尺</v>
          </cell>
          <cell r="K248">
            <v>25.5</v>
          </cell>
          <cell r="L248" t="str">
            <v>沈志霞</v>
          </cell>
          <cell r="M248">
            <v>39.5</v>
          </cell>
          <cell r="N248" t="str">
            <v>叶小军</v>
          </cell>
          <cell r="O248">
            <v>53.5</v>
          </cell>
          <cell r="P248" t="str">
            <v>张弘</v>
          </cell>
        </row>
        <row r="249">
          <cell r="A249" t="str">
            <v>51342220021110271X</v>
          </cell>
          <cell r="B249">
            <v>6</v>
          </cell>
          <cell r="C249" t="str">
            <v>陈杰</v>
          </cell>
          <cell r="D249">
            <v>369</v>
          </cell>
          <cell r="E249">
            <v>80</v>
          </cell>
          <cell r="F249" t="str">
            <v>易涛</v>
          </cell>
          <cell r="G249">
            <v>80</v>
          </cell>
          <cell r="H249" t="str">
            <v>央宗娜姆</v>
          </cell>
          <cell r="I249">
            <v>61</v>
          </cell>
          <cell r="J249" t="str">
            <v>兰卡布尺</v>
          </cell>
          <cell r="K249">
            <v>30</v>
          </cell>
          <cell r="L249" t="str">
            <v>沈志霞</v>
          </cell>
          <cell r="M249">
            <v>51</v>
          </cell>
          <cell r="N249" t="str">
            <v>叶小军</v>
          </cell>
          <cell r="O249">
            <v>66.5</v>
          </cell>
          <cell r="P249" t="str">
            <v>张弘</v>
          </cell>
        </row>
        <row r="250">
          <cell r="A250" t="str">
            <v>513422200302116025</v>
          </cell>
          <cell r="B250">
            <v>6</v>
          </cell>
          <cell r="C250" t="str">
            <v>格让拉初</v>
          </cell>
          <cell r="D250">
            <v>368</v>
          </cell>
          <cell r="E250">
            <v>92</v>
          </cell>
          <cell r="F250" t="str">
            <v>易涛</v>
          </cell>
          <cell r="G250">
            <v>92</v>
          </cell>
          <cell r="H250" t="str">
            <v>央宗娜姆</v>
          </cell>
          <cell r="I250">
            <v>57</v>
          </cell>
          <cell r="J250" t="str">
            <v>兰卡布尺</v>
          </cell>
          <cell r="K250">
            <v>36.5</v>
          </cell>
          <cell r="L250" t="str">
            <v>沈志霞</v>
          </cell>
          <cell r="M250">
            <v>46.5</v>
          </cell>
          <cell r="N250" t="str">
            <v>叶小军</v>
          </cell>
          <cell r="O250">
            <v>49.5</v>
          </cell>
          <cell r="P250" t="str">
            <v>张弘</v>
          </cell>
        </row>
        <row r="251">
          <cell r="A251" t="str">
            <v>513422200210011517</v>
          </cell>
          <cell r="B251">
            <v>9</v>
          </cell>
          <cell r="C251" t="str">
            <v>樊偏初</v>
          </cell>
          <cell r="D251">
            <v>368</v>
          </cell>
          <cell r="E251">
            <v>81</v>
          </cell>
          <cell r="F251" t="str">
            <v>肖锐</v>
          </cell>
          <cell r="G251">
            <v>84</v>
          </cell>
          <cell r="H251" t="str">
            <v>赵云川</v>
          </cell>
          <cell r="I251">
            <v>66</v>
          </cell>
          <cell r="J251" t="str">
            <v>彭丹</v>
          </cell>
          <cell r="K251">
            <v>28</v>
          </cell>
          <cell r="L251" t="str">
            <v>沈志霞</v>
          </cell>
          <cell r="M251">
            <v>46</v>
          </cell>
          <cell r="N251" t="str">
            <v>李荣鑫</v>
          </cell>
          <cell r="O251">
            <v>63</v>
          </cell>
          <cell r="P251" t="str">
            <v>张弘</v>
          </cell>
        </row>
        <row r="252">
          <cell r="A252" t="str">
            <v>51342220050520501X</v>
          </cell>
          <cell r="B252">
            <v>6</v>
          </cell>
          <cell r="C252" t="str">
            <v>姜才宝</v>
          </cell>
          <cell r="D252">
            <v>366</v>
          </cell>
          <cell r="E252">
            <v>81</v>
          </cell>
          <cell r="F252" t="str">
            <v>易涛</v>
          </cell>
          <cell r="G252">
            <v>81</v>
          </cell>
          <cell r="H252" t="str">
            <v>央宗娜姆</v>
          </cell>
          <cell r="I252">
            <v>68</v>
          </cell>
          <cell r="J252" t="str">
            <v>兰卡布尺</v>
          </cell>
          <cell r="K252">
            <v>28</v>
          </cell>
          <cell r="L252" t="str">
            <v>沈志霞</v>
          </cell>
          <cell r="M252">
            <v>53</v>
          </cell>
          <cell r="N252" t="str">
            <v>叶小军</v>
          </cell>
          <cell r="O252">
            <v>54</v>
          </cell>
          <cell r="P252" t="str">
            <v>张弘</v>
          </cell>
        </row>
        <row r="253">
          <cell r="A253" t="str">
            <v>513422200405165022</v>
          </cell>
          <cell r="B253">
            <v>8</v>
          </cell>
          <cell r="C253" t="str">
            <v>泽仁祝玛</v>
          </cell>
          <cell r="D253">
            <v>365</v>
          </cell>
          <cell r="E253">
            <v>85</v>
          </cell>
          <cell r="F253" t="str">
            <v>岳子琦</v>
          </cell>
          <cell r="G253">
            <v>86</v>
          </cell>
          <cell r="H253" t="str">
            <v>邓国华</v>
          </cell>
          <cell r="I253">
            <v>56</v>
          </cell>
          <cell r="J253" t="str">
            <v>曾佳瑶</v>
          </cell>
          <cell r="K253">
            <v>28</v>
          </cell>
          <cell r="L253" t="str">
            <v>王友春</v>
          </cell>
          <cell r="M253">
            <v>45.5</v>
          </cell>
          <cell r="N253" t="str">
            <v>万饶</v>
          </cell>
          <cell r="O253">
            <v>64</v>
          </cell>
          <cell r="P253" t="str">
            <v>彭桦</v>
          </cell>
        </row>
        <row r="254">
          <cell r="A254" t="str">
            <v>513422200103066010</v>
          </cell>
          <cell r="B254">
            <v>7</v>
          </cell>
          <cell r="C254" t="str">
            <v>次尔偏初</v>
          </cell>
          <cell r="D254">
            <v>363</v>
          </cell>
          <cell r="E254">
            <v>81</v>
          </cell>
          <cell r="F254" t="str">
            <v>肖锐</v>
          </cell>
          <cell r="G254">
            <v>71</v>
          </cell>
          <cell r="H254" t="str">
            <v>邓国华</v>
          </cell>
          <cell r="I254">
            <v>37</v>
          </cell>
          <cell r="J254" t="str">
            <v>兰卡布尺</v>
          </cell>
          <cell r="K254">
            <v>41</v>
          </cell>
          <cell r="L254" t="str">
            <v>赵建超</v>
          </cell>
          <cell r="M254">
            <v>59</v>
          </cell>
          <cell r="N254" t="str">
            <v>李荣鑫</v>
          </cell>
          <cell r="O254">
            <v>74</v>
          </cell>
          <cell r="P254" t="str">
            <v>彭桦</v>
          </cell>
        </row>
        <row r="255">
          <cell r="A255" t="str">
            <v>513422200401105014</v>
          </cell>
          <cell r="B255">
            <v>8</v>
          </cell>
          <cell r="C255" t="str">
            <v>王小边</v>
          </cell>
          <cell r="D255">
            <v>363</v>
          </cell>
          <cell r="E255">
            <v>91</v>
          </cell>
          <cell r="F255" t="str">
            <v>岳子琦</v>
          </cell>
          <cell r="G255">
            <v>73</v>
          </cell>
          <cell r="H255" t="str">
            <v>邓国华</v>
          </cell>
          <cell r="I255">
            <v>71</v>
          </cell>
          <cell r="J255" t="str">
            <v>曾佳瑶</v>
          </cell>
          <cell r="K255">
            <v>28</v>
          </cell>
          <cell r="L255" t="str">
            <v>王友春</v>
          </cell>
          <cell r="M255">
            <v>39</v>
          </cell>
          <cell r="N255" t="str">
            <v>万饶</v>
          </cell>
          <cell r="O255">
            <v>60.5</v>
          </cell>
          <cell r="P255" t="str">
            <v>彭桦</v>
          </cell>
        </row>
        <row r="256">
          <cell r="A256" t="str">
            <v>513422200310062717</v>
          </cell>
          <cell r="B256">
            <v>7</v>
          </cell>
          <cell r="C256" t="str">
            <v>王小富</v>
          </cell>
          <cell r="D256">
            <v>362</v>
          </cell>
          <cell r="E256">
            <v>91</v>
          </cell>
          <cell r="F256" t="str">
            <v>肖锐</v>
          </cell>
          <cell r="G256">
            <v>83</v>
          </cell>
          <cell r="H256" t="str">
            <v>邓国华</v>
          </cell>
          <cell r="I256">
            <v>62</v>
          </cell>
          <cell r="J256" t="str">
            <v>兰卡布尺</v>
          </cell>
          <cell r="K256">
            <v>27</v>
          </cell>
          <cell r="L256" t="str">
            <v>赵建超</v>
          </cell>
          <cell r="M256">
            <v>29.5</v>
          </cell>
          <cell r="N256" t="str">
            <v>李荣鑫</v>
          </cell>
          <cell r="O256">
            <v>69</v>
          </cell>
          <cell r="P256" t="str">
            <v>彭桦</v>
          </cell>
        </row>
        <row r="257">
          <cell r="A257" t="str">
            <v>513422200009151518</v>
          </cell>
          <cell r="B257">
            <v>10</v>
          </cell>
          <cell r="C257" t="str">
            <v>杨挥</v>
          </cell>
          <cell r="D257">
            <v>361</v>
          </cell>
          <cell r="E257">
            <v>86</v>
          </cell>
          <cell r="F257" t="str">
            <v>岳子琦</v>
          </cell>
          <cell r="G257">
            <v>84</v>
          </cell>
          <cell r="H257" t="str">
            <v>刘宗林</v>
          </cell>
          <cell r="I257">
            <v>79</v>
          </cell>
          <cell r="J257" t="str">
            <v>拉初</v>
          </cell>
          <cell r="K257">
            <v>22</v>
          </cell>
          <cell r="L257" t="str">
            <v>王友春</v>
          </cell>
          <cell r="M257">
            <v>40.5</v>
          </cell>
          <cell r="N257" t="str">
            <v>叶小军</v>
          </cell>
          <cell r="O257">
            <v>49.5</v>
          </cell>
          <cell r="P257" t="str">
            <v>彭桦</v>
          </cell>
        </row>
        <row r="258">
          <cell r="A258" t="str">
            <v>513422200507150016</v>
          </cell>
          <cell r="B258">
            <v>8</v>
          </cell>
          <cell r="C258" t="str">
            <v>毛志辉</v>
          </cell>
          <cell r="D258">
            <v>359</v>
          </cell>
          <cell r="E258">
            <v>88</v>
          </cell>
          <cell r="F258" t="str">
            <v>岳子琦</v>
          </cell>
          <cell r="G258">
            <v>58</v>
          </cell>
          <cell r="H258" t="str">
            <v>邓国华</v>
          </cell>
          <cell r="I258">
            <v>83</v>
          </cell>
          <cell r="J258" t="str">
            <v>曾佳瑶</v>
          </cell>
          <cell r="K258">
            <v>42</v>
          </cell>
          <cell r="L258" t="str">
            <v>王友春</v>
          </cell>
          <cell r="M258">
            <v>23.5</v>
          </cell>
          <cell r="N258" t="str">
            <v>万饶</v>
          </cell>
          <cell r="O258">
            <v>64.5</v>
          </cell>
          <cell r="P258" t="str">
            <v>彭桦</v>
          </cell>
        </row>
        <row r="259">
          <cell r="A259" t="str">
            <v>513422200008084413</v>
          </cell>
          <cell r="B259">
            <v>8</v>
          </cell>
          <cell r="C259" t="str">
            <v>杨布吉</v>
          </cell>
          <cell r="D259">
            <v>359</v>
          </cell>
          <cell r="E259">
            <v>74</v>
          </cell>
          <cell r="F259" t="str">
            <v>岳子琦</v>
          </cell>
          <cell r="G259">
            <v>92</v>
          </cell>
          <cell r="H259" t="str">
            <v>邓国华</v>
          </cell>
          <cell r="I259">
            <v>46</v>
          </cell>
          <cell r="J259" t="str">
            <v>曾佳瑶</v>
          </cell>
          <cell r="K259">
            <v>40.5</v>
          </cell>
          <cell r="L259" t="str">
            <v>王友春</v>
          </cell>
          <cell r="M259">
            <v>49.5</v>
          </cell>
          <cell r="N259" t="str">
            <v>万饶</v>
          </cell>
          <cell r="O259">
            <v>57</v>
          </cell>
          <cell r="P259" t="str">
            <v>彭桦</v>
          </cell>
        </row>
        <row r="260">
          <cell r="A260" t="str">
            <v>513422200307181141</v>
          </cell>
          <cell r="B260">
            <v>7</v>
          </cell>
          <cell r="C260" t="str">
            <v>马健芳</v>
          </cell>
          <cell r="D260">
            <v>358</v>
          </cell>
          <cell r="E260">
            <v>76</v>
          </cell>
          <cell r="F260" t="str">
            <v>肖锐</v>
          </cell>
          <cell r="G260">
            <v>85</v>
          </cell>
          <cell r="H260" t="str">
            <v>邓国华</v>
          </cell>
          <cell r="I260">
            <v>66</v>
          </cell>
          <cell r="J260" t="str">
            <v>兰卡布尺</v>
          </cell>
          <cell r="K260">
            <v>34</v>
          </cell>
          <cell r="L260" t="str">
            <v>赵建超</v>
          </cell>
          <cell r="M260">
            <v>34.5</v>
          </cell>
          <cell r="N260" t="str">
            <v>李荣鑫</v>
          </cell>
          <cell r="O260">
            <v>62</v>
          </cell>
          <cell r="P260" t="str">
            <v>彭桦</v>
          </cell>
        </row>
        <row r="261">
          <cell r="A261" t="str">
            <v>51342220010603441X</v>
          </cell>
          <cell r="B261">
            <v>8</v>
          </cell>
          <cell r="C261" t="str">
            <v>李小龙</v>
          </cell>
          <cell r="D261">
            <v>358</v>
          </cell>
          <cell r="E261">
            <v>84</v>
          </cell>
          <cell r="F261" t="str">
            <v>岳子琦</v>
          </cell>
          <cell r="G261">
            <v>78</v>
          </cell>
          <cell r="H261" t="str">
            <v>邓国华</v>
          </cell>
          <cell r="I261">
            <v>64</v>
          </cell>
          <cell r="J261" t="str">
            <v>曾佳瑶</v>
          </cell>
          <cell r="K261">
            <v>38</v>
          </cell>
          <cell r="L261" t="str">
            <v>王友春</v>
          </cell>
          <cell r="M261">
            <v>43</v>
          </cell>
          <cell r="N261" t="str">
            <v>万饶</v>
          </cell>
          <cell r="O261">
            <v>47.5</v>
          </cell>
          <cell r="P261" t="str">
            <v>彭桦</v>
          </cell>
        </row>
        <row r="262">
          <cell r="A262" t="str">
            <v>513422200306156411</v>
          </cell>
          <cell r="B262">
            <v>8</v>
          </cell>
          <cell r="C262" t="str">
            <v>银丁杜吉</v>
          </cell>
          <cell r="D262">
            <v>358</v>
          </cell>
          <cell r="E262">
            <v>84</v>
          </cell>
          <cell r="F262" t="str">
            <v>岳子琦</v>
          </cell>
          <cell r="G262">
            <v>75</v>
          </cell>
          <cell r="H262" t="str">
            <v>邓国华</v>
          </cell>
          <cell r="I262">
            <v>77</v>
          </cell>
          <cell r="J262" t="str">
            <v>曾佳瑶</v>
          </cell>
          <cell r="K262">
            <v>32.5</v>
          </cell>
          <cell r="L262" t="str">
            <v>王友春</v>
          </cell>
          <cell r="M262">
            <v>23.5</v>
          </cell>
          <cell r="N262" t="str">
            <v>万饶</v>
          </cell>
          <cell r="O262">
            <v>65.5</v>
          </cell>
          <cell r="P262" t="str">
            <v>彭桦</v>
          </cell>
        </row>
        <row r="263">
          <cell r="A263" t="str">
            <v>513422200307085029</v>
          </cell>
          <cell r="B263">
            <v>8</v>
          </cell>
          <cell r="C263" t="str">
            <v>吴小琴</v>
          </cell>
          <cell r="D263">
            <v>358</v>
          </cell>
          <cell r="E263">
            <v>82</v>
          </cell>
          <cell r="F263" t="str">
            <v>岳子琦</v>
          </cell>
          <cell r="G263">
            <v>61</v>
          </cell>
          <cell r="H263" t="str">
            <v>邓国华</v>
          </cell>
          <cell r="I263">
            <v>63</v>
          </cell>
          <cell r="J263" t="str">
            <v>曾佳瑶</v>
          </cell>
          <cell r="K263">
            <v>20</v>
          </cell>
          <cell r="L263" t="str">
            <v>王友春</v>
          </cell>
          <cell r="M263">
            <v>63.5</v>
          </cell>
          <cell r="N263" t="str">
            <v>万饶</v>
          </cell>
          <cell r="O263">
            <v>71.5</v>
          </cell>
          <cell r="P263" t="str">
            <v>彭桦</v>
          </cell>
        </row>
        <row r="264">
          <cell r="A264" t="str">
            <v>513422200105010918</v>
          </cell>
          <cell r="B264">
            <v>7</v>
          </cell>
          <cell r="C264" t="str">
            <v>马日姆</v>
          </cell>
          <cell r="D264">
            <v>357</v>
          </cell>
          <cell r="E264">
            <v>83</v>
          </cell>
          <cell r="F264" t="str">
            <v>肖锐</v>
          </cell>
          <cell r="G264">
            <v>75</v>
          </cell>
          <cell r="H264" t="str">
            <v>邓国华</v>
          </cell>
          <cell r="I264">
            <v>52</v>
          </cell>
          <cell r="J264" t="str">
            <v>兰卡布尺</v>
          </cell>
          <cell r="K264">
            <v>37.5</v>
          </cell>
          <cell r="L264" t="str">
            <v>赵建超</v>
          </cell>
          <cell r="M264">
            <v>52</v>
          </cell>
          <cell r="N264" t="str">
            <v>李荣鑫</v>
          </cell>
          <cell r="O264">
            <v>58</v>
          </cell>
          <cell r="P264" t="str">
            <v>彭桦</v>
          </cell>
        </row>
        <row r="265">
          <cell r="A265" t="str">
            <v>513422200408312921</v>
          </cell>
          <cell r="B265">
            <v>8</v>
          </cell>
          <cell r="C265" t="str">
            <v>严正芳</v>
          </cell>
          <cell r="D265">
            <v>356</v>
          </cell>
          <cell r="E265">
            <v>92</v>
          </cell>
          <cell r="F265" t="str">
            <v>岳子琦</v>
          </cell>
          <cell r="G265">
            <v>56</v>
          </cell>
          <cell r="H265" t="str">
            <v>邓国华</v>
          </cell>
          <cell r="I265">
            <v>69</v>
          </cell>
          <cell r="J265" t="str">
            <v>曾佳瑶</v>
          </cell>
          <cell r="K265">
            <v>31</v>
          </cell>
          <cell r="L265" t="str">
            <v>王友春</v>
          </cell>
          <cell r="M265">
            <v>40</v>
          </cell>
          <cell r="N265" t="str">
            <v>万饶</v>
          </cell>
          <cell r="O265">
            <v>68</v>
          </cell>
          <cell r="P265" t="str">
            <v>彭桦</v>
          </cell>
        </row>
        <row r="266">
          <cell r="A266" t="str">
            <v>513422200302100031</v>
          </cell>
          <cell r="B266">
            <v>9</v>
          </cell>
          <cell r="C266" t="str">
            <v>伍文宁</v>
          </cell>
          <cell r="D266">
            <v>356</v>
          </cell>
          <cell r="E266">
            <v>83</v>
          </cell>
          <cell r="F266" t="str">
            <v>肖锐</v>
          </cell>
          <cell r="G266">
            <v>85</v>
          </cell>
          <cell r="H266" t="str">
            <v>赵云川</v>
          </cell>
          <cell r="I266">
            <v>65</v>
          </cell>
          <cell r="J266" t="str">
            <v>彭丹</v>
          </cell>
          <cell r="K266">
            <v>22.5</v>
          </cell>
          <cell r="L266" t="str">
            <v>沈志霞</v>
          </cell>
          <cell r="M266">
            <v>39</v>
          </cell>
          <cell r="N266" t="str">
            <v>李荣鑫</v>
          </cell>
          <cell r="O266">
            <v>61.5</v>
          </cell>
          <cell r="P266" t="str">
            <v>张弘</v>
          </cell>
        </row>
        <row r="267">
          <cell r="A267" t="str">
            <v>513422200201031532</v>
          </cell>
          <cell r="B267">
            <v>7</v>
          </cell>
          <cell r="C267" t="str">
            <v>沈东海</v>
          </cell>
          <cell r="D267">
            <v>355</v>
          </cell>
          <cell r="E267">
            <v>68</v>
          </cell>
          <cell r="F267" t="str">
            <v>肖锐</v>
          </cell>
          <cell r="G267">
            <v>87</v>
          </cell>
          <cell r="H267" t="str">
            <v>邓国华</v>
          </cell>
          <cell r="I267">
            <v>51</v>
          </cell>
          <cell r="J267" t="str">
            <v>兰卡布尺</v>
          </cell>
          <cell r="K267">
            <v>55</v>
          </cell>
          <cell r="L267" t="str">
            <v>赵建超</v>
          </cell>
          <cell r="M267">
            <v>32.5</v>
          </cell>
          <cell r="N267" t="str">
            <v>李荣鑫</v>
          </cell>
          <cell r="O267">
            <v>61</v>
          </cell>
          <cell r="P267" t="str">
            <v>彭桦</v>
          </cell>
        </row>
        <row r="268">
          <cell r="A268" t="str">
            <v>51342220030821622X</v>
          </cell>
          <cell r="B268">
            <v>9</v>
          </cell>
          <cell r="C268" t="str">
            <v>次尔依珍</v>
          </cell>
          <cell r="D268">
            <v>355</v>
          </cell>
          <cell r="E268">
            <v>71</v>
          </cell>
          <cell r="F268" t="str">
            <v>肖锐</v>
          </cell>
          <cell r="G268">
            <v>58</v>
          </cell>
          <cell r="H268" t="str">
            <v>赵云川</v>
          </cell>
          <cell r="I268">
            <v>103</v>
          </cell>
          <cell r="J268" t="str">
            <v>彭丹</v>
          </cell>
          <cell r="K268">
            <v>12</v>
          </cell>
          <cell r="L268" t="str">
            <v>沈志霞</v>
          </cell>
          <cell r="M268">
            <v>48.5</v>
          </cell>
          <cell r="N268" t="str">
            <v>李荣鑫</v>
          </cell>
          <cell r="O268">
            <v>62</v>
          </cell>
          <cell r="P268" t="str">
            <v>张弘</v>
          </cell>
        </row>
        <row r="269">
          <cell r="A269" t="str">
            <v>51342220020815253X</v>
          </cell>
          <cell r="B269">
            <v>9</v>
          </cell>
          <cell r="C269" t="str">
            <v>伍文兵</v>
          </cell>
          <cell r="D269">
            <v>354</v>
          </cell>
          <cell r="E269">
            <v>95</v>
          </cell>
          <cell r="F269" t="str">
            <v>肖锐</v>
          </cell>
          <cell r="G269">
            <v>52</v>
          </cell>
          <cell r="H269" t="str">
            <v>赵云川</v>
          </cell>
          <cell r="I269">
            <v>80</v>
          </cell>
          <cell r="J269" t="str">
            <v>彭丹</v>
          </cell>
          <cell r="K269">
            <v>33.5</v>
          </cell>
          <cell r="L269" t="str">
            <v>沈志霞</v>
          </cell>
          <cell r="M269">
            <v>48.5</v>
          </cell>
          <cell r="N269" t="str">
            <v>李荣鑫</v>
          </cell>
          <cell r="O269">
            <v>45</v>
          </cell>
          <cell r="P269" t="str">
            <v>张弘</v>
          </cell>
        </row>
        <row r="270">
          <cell r="A270" t="str">
            <v>513422200305124813</v>
          </cell>
          <cell r="B270">
            <v>7</v>
          </cell>
          <cell r="C270" t="str">
            <v>小勇</v>
          </cell>
          <cell r="D270">
            <v>352</v>
          </cell>
          <cell r="E270">
            <v>98</v>
          </cell>
          <cell r="F270" t="str">
            <v>肖锐</v>
          </cell>
          <cell r="G270">
            <v>83</v>
          </cell>
          <cell r="H270" t="str">
            <v>邓国华</v>
          </cell>
          <cell r="I270">
            <v>36</v>
          </cell>
          <cell r="J270" t="str">
            <v>兰卡布尺</v>
          </cell>
          <cell r="K270">
            <v>21.5</v>
          </cell>
          <cell r="L270" t="str">
            <v>赵建超</v>
          </cell>
          <cell r="M270">
            <v>46</v>
          </cell>
          <cell r="N270" t="str">
            <v>李荣鑫</v>
          </cell>
          <cell r="O270">
            <v>67</v>
          </cell>
          <cell r="P270" t="str">
            <v>彭桦</v>
          </cell>
        </row>
        <row r="271">
          <cell r="A271" t="str">
            <v>513422200305143627</v>
          </cell>
          <cell r="B271">
            <v>7</v>
          </cell>
          <cell r="C271" t="str">
            <v>许存瑶</v>
          </cell>
          <cell r="D271">
            <v>351</v>
          </cell>
          <cell r="E271">
            <v>79</v>
          </cell>
          <cell r="F271" t="str">
            <v>肖锐</v>
          </cell>
          <cell r="G271">
            <v>60</v>
          </cell>
          <cell r="H271" t="str">
            <v>邓国华</v>
          </cell>
          <cell r="I271">
            <v>93</v>
          </cell>
          <cell r="J271" t="str">
            <v>兰卡布尺</v>
          </cell>
          <cell r="K271">
            <v>25</v>
          </cell>
          <cell r="L271" t="str">
            <v>赵建超</v>
          </cell>
          <cell r="M271">
            <v>41.5</v>
          </cell>
          <cell r="N271" t="str">
            <v>李荣鑫</v>
          </cell>
          <cell r="O271">
            <v>52</v>
          </cell>
          <cell r="P271" t="str">
            <v>彭桦</v>
          </cell>
        </row>
        <row r="272">
          <cell r="A272" t="str">
            <v>513422200401280015</v>
          </cell>
          <cell r="B272">
            <v>8</v>
          </cell>
          <cell r="C272" t="str">
            <v>贾雨鑫</v>
          </cell>
          <cell r="D272">
            <v>350</v>
          </cell>
          <cell r="E272">
            <v>84</v>
          </cell>
          <cell r="F272" t="str">
            <v>岳子琦</v>
          </cell>
          <cell r="G272">
            <v>77</v>
          </cell>
          <cell r="H272" t="str">
            <v>邓国华</v>
          </cell>
          <cell r="I272">
            <v>33</v>
          </cell>
          <cell r="J272" t="str">
            <v>曾佳瑶</v>
          </cell>
          <cell r="K272">
            <v>47</v>
          </cell>
          <cell r="L272" t="str">
            <v>王友春</v>
          </cell>
          <cell r="M272">
            <v>52</v>
          </cell>
          <cell r="N272" t="str">
            <v>万饶</v>
          </cell>
          <cell r="O272">
            <v>56.5</v>
          </cell>
          <cell r="P272" t="str">
            <v>彭桦</v>
          </cell>
        </row>
        <row r="273">
          <cell r="A273" t="str">
            <v>513422200204200012</v>
          </cell>
          <cell r="B273">
            <v>6</v>
          </cell>
          <cell r="C273" t="str">
            <v>苏华</v>
          </cell>
          <cell r="D273">
            <v>349</v>
          </cell>
          <cell r="E273">
            <v>76</v>
          </cell>
          <cell r="F273" t="str">
            <v>易涛</v>
          </cell>
          <cell r="G273">
            <v>81</v>
          </cell>
          <cell r="H273" t="str">
            <v>央宗娜姆</v>
          </cell>
          <cell r="I273">
            <v>76</v>
          </cell>
          <cell r="J273" t="str">
            <v>兰卡布尺</v>
          </cell>
          <cell r="K273">
            <v>21.5</v>
          </cell>
          <cell r="L273" t="str">
            <v>沈志霞</v>
          </cell>
          <cell r="M273">
            <v>43</v>
          </cell>
          <cell r="N273" t="str">
            <v>叶小军</v>
          </cell>
          <cell r="O273">
            <v>51</v>
          </cell>
          <cell r="P273" t="str">
            <v>张弘</v>
          </cell>
        </row>
        <row r="274">
          <cell r="A274" t="str">
            <v>51342220010405381X</v>
          </cell>
          <cell r="B274">
            <v>7</v>
          </cell>
          <cell r="C274" t="str">
            <v>杨建钢</v>
          </cell>
          <cell r="D274">
            <v>349</v>
          </cell>
          <cell r="E274">
            <v>81</v>
          </cell>
          <cell r="F274" t="str">
            <v>肖锐</v>
          </cell>
          <cell r="G274">
            <v>83</v>
          </cell>
          <cell r="H274" t="str">
            <v>邓国华</v>
          </cell>
          <cell r="I274">
            <v>40</v>
          </cell>
          <cell r="J274" t="str">
            <v>兰卡布尺</v>
          </cell>
          <cell r="K274">
            <v>32</v>
          </cell>
          <cell r="L274" t="str">
            <v>赵建超</v>
          </cell>
          <cell r="M274">
            <v>49</v>
          </cell>
          <cell r="N274" t="str">
            <v>李荣鑫</v>
          </cell>
          <cell r="O274">
            <v>63.5</v>
          </cell>
          <cell r="P274" t="str">
            <v>彭桦</v>
          </cell>
        </row>
        <row r="275">
          <cell r="A275" t="str">
            <v>513422200209174028</v>
          </cell>
          <cell r="B275">
            <v>7</v>
          </cell>
          <cell r="C275" t="str">
            <v>次尔拉初</v>
          </cell>
          <cell r="D275">
            <v>347</v>
          </cell>
          <cell r="E275">
            <v>84</v>
          </cell>
          <cell r="F275" t="str">
            <v>肖锐</v>
          </cell>
          <cell r="G275">
            <v>73</v>
          </cell>
          <cell r="H275" t="str">
            <v>邓国华</v>
          </cell>
          <cell r="I275">
            <v>73</v>
          </cell>
          <cell r="J275" t="str">
            <v>兰卡布尺</v>
          </cell>
          <cell r="K275">
            <v>18</v>
          </cell>
          <cell r="L275" t="str">
            <v>赵建超</v>
          </cell>
          <cell r="M275">
            <v>43.5</v>
          </cell>
          <cell r="N275" t="str">
            <v>李荣鑫</v>
          </cell>
          <cell r="O275">
            <v>55</v>
          </cell>
          <cell r="P275" t="str">
            <v>彭桦</v>
          </cell>
        </row>
        <row r="276">
          <cell r="A276" t="str">
            <v>513422200111120021</v>
          </cell>
          <cell r="B276">
            <v>9</v>
          </cell>
          <cell r="C276" t="str">
            <v>汪梓睿</v>
          </cell>
          <cell r="D276">
            <v>346</v>
          </cell>
          <cell r="E276">
            <v>92</v>
          </cell>
          <cell r="F276" t="str">
            <v>肖锐</v>
          </cell>
          <cell r="G276">
            <v>59</v>
          </cell>
          <cell r="H276" t="str">
            <v>赵云川</v>
          </cell>
          <cell r="I276">
            <v>75</v>
          </cell>
          <cell r="J276" t="str">
            <v>彭丹</v>
          </cell>
          <cell r="K276">
            <v>31.5</v>
          </cell>
          <cell r="L276" t="str">
            <v>沈志霞</v>
          </cell>
          <cell r="M276">
            <v>35</v>
          </cell>
          <cell r="N276" t="str">
            <v>李荣鑫</v>
          </cell>
          <cell r="O276">
            <v>53.5</v>
          </cell>
          <cell r="P276" t="str">
            <v>张弘</v>
          </cell>
        </row>
        <row r="277">
          <cell r="A277" t="str">
            <v>513422199706260028</v>
          </cell>
          <cell r="B277">
            <v>8</v>
          </cell>
          <cell r="C277" t="str">
            <v>马伍呷</v>
          </cell>
          <cell r="D277">
            <v>345</v>
          </cell>
          <cell r="E277">
            <v>88</v>
          </cell>
          <cell r="F277" t="str">
            <v>岳子琦</v>
          </cell>
          <cell r="G277">
            <v>62</v>
          </cell>
          <cell r="H277" t="str">
            <v>邓国华</v>
          </cell>
          <cell r="I277">
            <v>79</v>
          </cell>
          <cell r="J277" t="str">
            <v>曾佳瑶</v>
          </cell>
          <cell r="K277">
            <v>29</v>
          </cell>
          <cell r="L277" t="str">
            <v>王友春</v>
          </cell>
          <cell r="M277">
            <v>32.5</v>
          </cell>
          <cell r="N277" t="str">
            <v>万饶</v>
          </cell>
          <cell r="O277">
            <v>54</v>
          </cell>
          <cell r="P277" t="str">
            <v>彭桦</v>
          </cell>
        </row>
        <row r="278">
          <cell r="A278" t="str">
            <v>513422200305061111</v>
          </cell>
          <cell r="B278">
            <v>9</v>
          </cell>
          <cell r="C278" t="str">
            <v>马康</v>
          </cell>
          <cell r="D278">
            <v>345</v>
          </cell>
          <cell r="E278">
            <v>83</v>
          </cell>
          <cell r="F278" t="str">
            <v>肖锐</v>
          </cell>
          <cell r="G278">
            <v>69</v>
          </cell>
          <cell r="H278" t="str">
            <v>赵云川</v>
          </cell>
          <cell r="I278">
            <v>73</v>
          </cell>
          <cell r="J278" t="str">
            <v>彭丹</v>
          </cell>
          <cell r="K278">
            <v>7</v>
          </cell>
          <cell r="L278" t="str">
            <v>沈志霞</v>
          </cell>
          <cell r="M278">
            <v>55.5</v>
          </cell>
          <cell r="N278" t="str">
            <v>李荣鑫</v>
          </cell>
          <cell r="O278">
            <v>57</v>
          </cell>
          <cell r="P278" t="str">
            <v>张弘</v>
          </cell>
        </row>
        <row r="279">
          <cell r="A279" t="str">
            <v>513422200009194817</v>
          </cell>
          <cell r="B279">
            <v>8</v>
          </cell>
          <cell r="C279" t="str">
            <v>鲁绒次仁</v>
          </cell>
          <cell r="D279">
            <v>342</v>
          </cell>
          <cell r="E279">
            <v>82</v>
          </cell>
          <cell r="F279" t="str">
            <v>岳子琦</v>
          </cell>
          <cell r="G279">
            <v>67</v>
          </cell>
          <cell r="H279" t="str">
            <v>邓国华</v>
          </cell>
          <cell r="I279">
            <v>70</v>
          </cell>
          <cell r="J279" t="str">
            <v>曾佳瑶</v>
          </cell>
          <cell r="K279">
            <v>42.5</v>
          </cell>
          <cell r="L279" t="str">
            <v>王友春</v>
          </cell>
          <cell r="M279">
            <v>30</v>
          </cell>
          <cell r="N279" t="str">
            <v>万饶</v>
          </cell>
          <cell r="O279">
            <v>50.5</v>
          </cell>
          <cell r="P279" t="str">
            <v>彭桦</v>
          </cell>
        </row>
        <row r="280">
          <cell r="A280" t="str">
            <v>513422200406081920</v>
          </cell>
          <cell r="B280">
            <v>7</v>
          </cell>
          <cell r="C280" t="str">
            <v>莫色晓雨</v>
          </cell>
          <cell r="D280">
            <v>341</v>
          </cell>
          <cell r="E280">
            <v>86</v>
          </cell>
          <cell r="F280" t="str">
            <v>肖锐</v>
          </cell>
          <cell r="G280">
            <v>47</v>
          </cell>
          <cell r="H280" t="str">
            <v>邓国华</v>
          </cell>
          <cell r="I280">
            <v>93</v>
          </cell>
          <cell r="J280" t="str">
            <v>兰卡布尺</v>
          </cell>
          <cell r="K280">
            <v>32</v>
          </cell>
          <cell r="L280" t="str">
            <v>赵建超</v>
          </cell>
          <cell r="M280">
            <v>31.5</v>
          </cell>
          <cell r="N280" t="str">
            <v>李荣鑫</v>
          </cell>
          <cell r="O280">
            <v>51.5</v>
          </cell>
          <cell r="P280" t="str">
            <v>彭桦</v>
          </cell>
        </row>
        <row r="281">
          <cell r="A281" t="str">
            <v>513422200110112126</v>
          </cell>
          <cell r="B281">
            <v>8</v>
          </cell>
          <cell r="C281" t="str">
            <v>马志秀</v>
          </cell>
          <cell r="D281">
            <v>341</v>
          </cell>
          <cell r="E281">
            <v>74</v>
          </cell>
          <cell r="F281" t="str">
            <v>岳子琦</v>
          </cell>
          <cell r="G281">
            <v>49</v>
          </cell>
          <cell r="H281" t="str">
            <v>邓国华</v>
          </cell>
          <cell r="I281">
            <v>87</v>
          </cell>
          <cell r="J281" t="str">
            <v>曾佳瑶</v>
          </cell>
          <cell r="K281">
            <v>19.5</v>
          </cell>
          <cell r="L281" t="str">
            <v>王友春</v>
          </cell>
          <cell r="M281">
            <v>51</v>
          </cell>
          <cell r="N281" t="str">
            <v>万饶</v>
          </cell>
          <cell r="O281">
            <v>60.5</v>
          </cell>
          <cell r="P281" t="str">
            <v>彭桦</v>
          </cell>
        </row>
        <row r="282">
          <cell r="A282" t="str">
            <v>513422200012010919</v>
          </cell>
          <cell r="B282">
            <v>6</v>
          </cell>
          <cell r="C282" t="str">
            <v>毛金才</v>
          </cell>
          <cell r="D282">
            <v>340</v>
          </cell>
          <cell r="E282">
            <v>78</v>
          </cell>
          <cell r="F282" t="str">
            <v>易涛</v>
          </cell>
          <cell r="G282">
            <v>54</v>
          </cell>
          <cell r="H282" t="str">
            <v>央宗娜姆</v>
          </cell>
          <cell r="I282">
            <v>82</v>
          </cell>
          <cell r="J282" t="str">
            <v>兰卡布尺</v>
          </cell>
          <cell r="K282">
            <v>27.5</v>
          </cell>
          <cell r="L282" t="str">
            <v>沈志霞</v>
          </cell>
          <cell r="M282">
            <v>45.5</v>
          </cell>
          <cell r="N282" t="str">
            <v>叶小军</v>
          </cell>
          <cell r="O282">
            <v>53</v>
          </cell>
          <cell r="P282" t="str">
            <v>张弘</v>
          </cell>
        </row>
        <row r="283">
          <cell r="A283" t="str">
            <v>513422200304160011</v>
          </cell>
          <cell r="B283">
            <v>6</v>
          </cell>
          <cell r="C283" t="str">
            <v>伍岳兴</v>
          </cell>
          <cell r="D283">
            <v>339</v>
          </cell>
          <cell r="E283">
            <v>88</v>
          </cell>
          <cell r="F283" t="str">
            <v>易涛</v>
          </cell>
          <cell r="G283">
            <v>65</v>
          </cell>
          <cell r="H283" t="str">
            <v>央宗娜姆</v>
          </cell>
          <cell r="I283">
            <v>64</v>
          </cell>
          <cell r="J283" t="str">
            <v>兰卡布尺</v>
          </cell>
          <cell r="K283">
            <v>18</v>
          </cell>
          <cell r="L283" t="str">
            <v>沈志霞</v>
          </cell>
          <cell r="M283">
            <v>44</v>
          </cell>
          <cell r="N283" t="str">
            <v>叶小军</v>
          </cell>
          <cell r="O283">
            <v>59.5</v>
          </cell>
          <cell r="P283" t="str">
            <v>张弘</v>
          </cell>
        </row>
        <row r="284">
          <cell r="A284" t="str">
            <v>513422200512071515</v>
          </cell>
          <cell r="B284">
            <v>7</v>
          </cell>
          <cell r="C284" t="str">
            <v>马小弟</v>
          </cell>
          <cell r="D284">
            <v>339</v>
          </cell>
          <cell r="E284">
            <v>81</v>
          </cell>
          <cell r="F284" t="str">
            <v>肖锐</v>
          </cell>
          <cell r="G284">
            <v>55</v>
          </cell>
          <cell r="H284" t="str">
            <v>邓国华</v>
          </cell>
          <cell r="I284">
            <v>82</v>
          </cell>
          <cell r="J284" t="str">
            <v>兰卡布尺</v>
          </cell>
          <cell r="K284">
            <v>21</v>
          </cell>
          <cell r="L284" t="str">
            <v>赵建超</v>
          </cell>
          <cell r="M284">
            <v>45.5</v>
          </cell>
          <cell r="N284" t="str">
            <v>李荣鑫</v>
          </cell>
          <cell r="O284">
            <v>54.5</v>
          </cell>
          <cell r="P284" t="str">
            <v>彭桦</v>
          </cell>
        </row>
        <row r="285">
          <cell r="A285" t="str">
            <v>513422200306010930</v>
          </cell>
          <cell r="B285">
            <v>7</v>
          </cell>
          <cell r="C285" t="str">
            <v>苏鑫</v>
          </cell>
          <cell r="D285">
            <v>338</v>
          </cell>
          <cell r="E285">
            <v>85</v>
          </cell>
          <cell r="F285" t="str">
            <v>肖锐</v>
          </cell>
          <cell r="G285">
            <v>61</v>
          </cell>
          <cell r="H285" t="str">
            <v>邓国华</v>
          </cell>
          <cell r="I285">
            <v>72</v>
          </cell>
          <cell r="J285" t="str">
            <v>兰卡布尺</v>
          </cell>
          <cell r="K285">
            <v>24.5</v>
          </cell>
          <cell r="L285" t="str">
            <v>赵建超</v>
          </cell>
          <cell r="M285">
            <v>50.5</v>
          </cell>
          <cell r="N285" t="str">
            <v>李荣鑫</v>
          </cell>
          <cell r="O285">
            <v>44.5</v>
          </cell>
          <cell r="P285" t="str">
            <v>彭桦</v>
          </cell>
        </row>
        <row r="286">
          <cell r="A286" t="str">
            <v>513422200108152911</v>
          </cell>
          <cell r="B286">
            <v>6</v>
          </cell>
          <cell r="C286" t="str">
            <v>邱小华</v>
          </cell>
          <cell r="D286">
            <v>336</v>
          </cell>
          <cell r="E286">
            <v>68</v>
          </cell>
          <cell r="F286" t="str">
            <v>易涛</v>
          </cell>
          <cell r="G286">
            <v>80</v>
          </cell>
          <cell r="H286" t="str">
            <v>央宗娜姆</v>
          </cell>
          <cell r="I286">
            <v>44</v>
          </cell>
          <cell r="J286" t="str">
            <v>兰卡布尺</v>
          </cell>
          <cell r="K286">
            <v>34</v>
          </cell>
          <cell r="L286" t="str">
            <v>沈志霞</v>
          </cell>
          <cell r="M286">
            <v>46</v>
          </cell>
          <cell r="N286" t="str">
            <v>叶小军</v>
          </cell>
          <cell r="O286">
            <v>64</v>
          </cell>
          <cell r="P286" t="str">
            <v>张弘</v>
          </cell>
        </row>
        <row r="287">
          <cell r="A287" t="str">
            <v>513422200402132516</v>
          </cell>
          <cell r="B287">
            <v>7</v>
          </cell>
          <cell r="C287" t="str">
            <v>杨成</v>
          </cell>
          <cell r="D287">
            <v>336</v>
          </cell>
          <cell r="E287">
            <v>74</v>
          </cell>
          <cell r="F287" t="str">
            <v>肖锐</v>
          </cell>
          <cell r="G287">
            <v>80</v>
          </cell>
          <cell r="H287" t="str">
            <v>邓国华</v>
          </cell>
          <cell r="I287">
            <v>49</v>
          </cell>
          <cell r="J287" t="str">
            <v>兰卡布尺</v>
          </cell>
          <cell r="K287">
            <v>41</v>
          </cell>
          <cell r="L287" t="str">
            <v>赵建超</v>
          </cell>
          <cell r="M287">
            <v>37</v>
          </cell>
          <cell r="N287" t="str">
            <v>李荣鑫</v>
          </cell>
          <cell r="O287">
            <v>55</v>
          </cell>
          <cell r="P287" t="str">
            <v>彭桦</v>
          </cell>
        </row>
        <row r="288">
          <cell r="A288" t="str">
            <v>513422200406072127</v>
          </cell>
          <cell r="B288">
            <v>7</v>
          </cell>
          <cell r="C288" t="str">
            <v>王呷呷</v>
          </cell>
          <cell r="D288">
            <v>334</v>
          </cell>
          <cell r="E288">
            <v>82</v>
          </cell>
          <cell r="F288" t="str">
            <v>肖锐</v>
          </cell>
          <cell r="G288">
            <v>43</v>
          </cell>
          <cell r="H288" t="str">
            <v>邓国华</v>
          </cell>
          <cell r="I288">
            <v>107</v>
          </cell>
          <cell r="J288" t="str">
            <v>兰卡布尺</v>
          </cell>
          <cell r="K288">
            <v>16</v>
          </cell>
          <cell r="L288" t="str">
            <v>赵建超</v>
          </cell>
          <cell r="M288">
            <v>27</v>
          </cell>
          <cell r="N288" t="str">
            <v>李荣鑫</v>
          </cell>
          <cell r="O288">
            <v>59</v>
          </cell>
          <cell r="P288" t="str">
            <v>彭桦</v>
          </cell>
        </row>
        <row r="289">
          <cell r="A289" t="str">
            <v>513422200304160310</v>
          </cell>
          <cell r="B289">
            <v>6</v>
          </cell>
          <cell r="C289" t="str">
            <v>仁青达瓦</v>
          </cell>
          <cell r="D289">
            <v>332</v>
          </cell>
          <cell r="E289">
            <v>80</v>
          </cell>
          <cell r="F289" t="str">
            <v>易涛</v>
          </cell>
          <cell r="G289">
            <v>88</v>
          </cell>
          <cell r="H289" t="str">
            <v>央宗娜姆</v>
          </cell>
          <cell r="I289">
            <v>35</v>
          </cell>
          <cell r="J289" t="str">
            <v>兰卡布尺</v>
          </cell>
          <cell r="K289">
            <v>22</v>
          </cell>
          <cell r="L289" t="str">
            <v>沈志霞</v>
          </cell>
          <cell r="M289">
            <v>51.5</v>
          </cell>
          <cell r="N289" t="str">
            <v>叶小军</v>
          </cell>
          <cell r="O289">
            <v>55.5</v>
          </cell>
          <cell r="P289" t="str">
            <v>张弘</v>
          </cell>
        </row>
        <row r="290">
          <cell r="A290" t="str">
            <v>513422200202132917</v>
          </cell>
          <cell r="B290">
            <v>8</v>
          </cell>
          <cell r="C290" t="str">
            <v>黄文健</v>
          </cell>
          <cell r="D290">
            <v>332</v>
          </cell>
          <cell r="E290">
            <v>80</v>
          </cell>
          <cell r="F290" t="str">
            <v>岳子琦</v>
          </cell>
          <cell r="G290">
            <v>71</v>
          </cell>
          <cell r="H290" t="str">
            <v>邓国华</v>
          </cell>
          <cell r="I290">
            <v>50</v>
          </cell>
          <cell r="J290" t="str">
            <v>曾佳瑶</v>
          </cell>
          <cell r="K290">
            <v>30</v>
          </cell>
          <cell r="L290" t="str">
            <v>王友春</v>
          </cell>
          <cell r="M290">
            <v>29</v>
          </cell>
          <cell r="N290" t="str">
            <v>万饶</v>
          </cell>
          <cell r="O290">
            <v>71.5</v>
          </cell>
          <cell r="P290" t="str">
            <v>彭桦</v>
          </cell>
        </row>
        <row r="291">
          <cell r="A291" t="str">
            <v>513422200108201517</v>
          </cell>
          <cell r="B291">
            <v>7</v>
          </cell>
          <cell r="C291" t="str">
            <v>沈遥辉</v>
          </cell>
          <cell r="D291">
            <v>331</v>
          </cell>
          <cell r="E291">
            <v>66</v>
          </cell>
          <cell r="F291" t="str">
            <v>肖锐</v>
          </cell>
          <cell r="G291">
            <v>86</v>
          </cell>
          <cell r="H291" t="str">
            <v>邓国华</v>
          </cell>
          <cell r="I291">
            <v>76</v>
          </cell>
          <cell r="J291" t="str">
            <v>兰卡布尺</v>
          </cell>
          <cell r="K291">
            <v>24</v>
          </cell>
          <cell r="L291" t="str">
            <v>赵建超</v>
          </cell>
          <cell r="M291">
            <v>39</v>
          </cell>
          <cell r="N291" t="str">
            <v>李荣鑫</v>
          </cell>
          <cell r="O291">
            <v>40</v>
          </cell>
          <cell r="P291" t="str">
            <v>彭桦</v>
          </cell>
        </row>
        <row r="292">
          <cell r="A292" t="str">
            <v>513422200309281912</v>
          </cell>
          <cell r="B292">
            <v>6</v>
          </cell>
          <cell r="C292" t="str">
            <v>李小院</v>
          </cell>
          <cell r="D292">
            <v>330</v>
          </cell>
          <cell r="E292">
            <v>107</v>
          </cell>
          <cell r="F292" t="str">
            <v>易涛</v>
          </cell>
          <cell r="G292">
            <v>107</v>
          </cell>
          <cell r="H292" t="str">
            <v>央宗娜姆</v>
          </cell>
          <cell r="I292">
            <v>43</v>
          </cell>
          <cell r="J292" t="str">
            <v>兰卡布尺</v>
          </cell>
          <cell r="K292">
            <v>10</v>
          </cell>
          <cell r="L292" t="str">
            <v>沈志霞</v>
          </cell>
          <cell r="M292">
            <v>30.5</v>
          </cell>
          <cell r="N292" t="str">
            <v>叶小军</v>
          </cell>
          <cell r="O292">
            <v>69.5</v>
          </cell>
          <cell r="P292" t="str">
            <v>张弘</v>
          </cell>
        </row>
        <row r="293">
          <cell r="A293" t="str">
            <v>513422200105072924</v>
          </cell>
          <cell r="B293">
            <v>8</v>
          </cell>
          <cell r="C293" t="str">
            <v>甘春秀</v>
          </cell>
          <cell r="D293">
            <v>330</v>
          </cell>
          <cell r="E293">
            <v>93</v>
          </cell>
          <cell r="F293" t="str">
            <v>岳子琦</v>
          </cell>
          <cell r="G293">
            <v>59</v>
          </cell>
          <cell r="H293" t="str">
            <v>邓国华</v>
          </cell>
          <cell r="I293">
            <v>79</v>
          </cell>
          <cell r="J293" t="str">
            <v>曾佳瑶</v>
          </cell>
          <cell r="K293">
            <v>13</v>
          </cell>
          <cell r="L293" t="str">
            <v>王友春</v>
          </cell>
          <cell r="M293">
            <v>26</v>
          </cell>
          <cell r="N293" t="str">
            <v>万饶</v>
          </cell>
          <cell r="O293">
            <v>59.5</v>
          </cell>
          <cell r="P293" t="str">
            <v>彭桦</v>
          </cell>
        </row>
        <row r="294">
          <cell r="A294" t="str">
            <v>513422200410151741</v>
          </cell>
          <cell r="B294">
            <v>6</v>
          </cell>
          <cell r="C294" t="str">
            <v>马勇劲</v>
          </cell>
          <cell r="D294">
            <v>329</v>
          </cell>
          <cell r="E294">
            <v>96</v>
          </cell>
          <cell r="F294" t="str">
            <v>易涛</v>
          </cell>
          <cell r="G294">
            <v>96</v>
          </cell>
          <cell r="H294" t="str">
            <v>央宗娜姆</v>
          </cell>
          <cell r="I294">
            <v>73</v>
          </cell>
          <cell r="J294" t="str">
            <v>兰卡布尺</v>
          </cell>
          <cell r="K294">
            <v>6.5</v>
          </cell>
          <cell r="L294" t="str">
            <v>沈志霞</v>
          </cell>
          <cell r="M294">
            <v>49</v>
          </cell>
          <cell r="N294" t="str">
            <v>叶小军</v>
          </cell>
          <cell r="O294">
            <v>56.5</v>
          </cell>
          <cell r="P294" t="str">
            <v>张弘</v>
          </cell>
        </row>
        <row r="295">
          <cell r="A295" t="str">
            <v>51342220001205273X</v>
          </cell>
          <cell r="B295">
            <v>8</v>
          </cell>
          <cell r="C295" t="str">
            <v>罗伍斤</v>
          </cell>
          <cell r="D295">
            <v>329</v>
          </cell>
          <cell r="E295">
            <v>68</v>
          </cell>
          <cell r="F295" t="str">
            <v>岳子琦</v>
          </cell>
          <cell r="G295">
            <v>82</v>
          </cell>
          <cell r="H295" t="str">
            <v>邓国华</v>
          </cell>
          <cell r="I295">
            <v>62</v>
          </cell>
          <cell r="J295" t="str">
            <v>曾佳瑶</v>
          </cell>
          <cell r="K295">
            <v>33</v>
          </cell>
          <cell r="L295" t="str">
            <v>王友春</v>
          </cell>
          <cell r="M295">
            <v>24.5</v>
          </cell>
          <cell r="N295" t="str">
            <v>万饶</v>
          </cell>
          <cell r="O295">
            <v>59.5</v>
          </cell>
          <cell r="P295" t="str">
            <v>彭桦</v>
          </cell>
        </row>
        <row r="296">
          <cell r="A296" t="str">
            <v>513422200403142521</v>
          </cell>
          <cell r="B296">
            <v>8</v>
          </cell>
          <cell r="C296" t="str">
            <v>陈健</v>
          </cell>
          <cell r="D296">
            <v>328</v>
          </cell>
          <cell r="E296">
            <v>70</v>
          </cell>
          <cell r="F296" t="str">
            <v>岳子琦</v>
          </cell>
          <cell r="G296">
            <v>41</v>
          </cell>
          <cell r="H296" t="str">
            <v>邓国华</v>
          </cell>
          <cell r="I296">
            <v>83</v>
          </cell>
          <cell r="J296" t="str">
            <v>曾佳瑶</v>
          </cell>
          <cell r="K296">
            <v>27</v>
          </cell>
          <cell r="L296" t="str">
            <v>王友春</v>
          </cell>
          <cell r="M296">
            <v>52.5</v>
          </cell>
          <cell r="N296" t="str">
            <v>万饶</v>
          </cell>
          <cell r="O296">
            <v>54.5</v>
          </cell>
          <cell r="P296" t="str">
            <v>彭桦</v>
          </cell>
        </row>
        <row r="297">
          <cell r="A297" t="str">
            <v>513422200203191521</v>
          </cell>
          <cell r="B297">
            <v>7</v>
          </cell>
          <cell r="C297" t="str">
            <v>向阿几</v>
          </cell>
          <cell r="D297">
            <v>327</v>
          </cell>
          <cell r="E297">
            <v>91</v>
          </cell>
          <cell r="F297" t="str">
            <v>肖锐</v>
          </cell>
          <cell r="G297">
            <v>53</v>
          </cell>
          <cell r="H297" t="str">
            <v>邓国华</v>
          </cell>
          <cell r="I297">
            <v>77</v>
          </cell>
          <cell r="J297" t="str">
            <v>兰卡布尺</v>
          </cell>
          <cell r="K297">
            <v>9</v>
          </cell>
          <cell r="L297" t="str">
            <v>赵建超</v>
          </cell>
          <cell r="M297">
            <v>35.5</v>
          </cell>
          <cell r="N297" t="str">
            <v>李荣鑫</v>
          </cell>
          <cell r="O297">
            <v>61</v>
          </cell>
          <cell r="P297" t="str">
            <v>彭桦</v>
          </cell>
        </row>
        <row r="298">
          <cell r="A298" t="str">
            <v>513422200011191922</v>
          </cell>
          <cell r="B298">
            <v>9</v>
          </cell>
          <cell r="C298" t="str">
            <v>李雪婷</v>
          </cell>
          <cell r="D298">
            <v>326</v>
          </cell>
          <cell r="E298">
            <v>81</v>
          </cell>
          <cell r="F298" t="str">
            <v>肖锐</v>
          </cell>
          <cell r="G298">
            <v>67</v>
          </cell>
          <cell r="H298" t="str">
            <v>赵云川</v>
          </cell>
          <cell r="I298">
            <v>84</v>
          </cell>
          <cell r="J298" t="str">
            <v>彭丹</v>
          </cell>
          <cell r="K298">
            <v>9.5</v>
          </cell>
          <cell r="L298" t="str">
            <v>沈志霞</v>
          </cell>
          <cell r="M298">
            <v>37.5</v>
          </cell>
          <cell r="N298" t="str">
            <v>李荣鑫</v>
          </cell>
          <cell r="O298">
            <v>46.5</v>
          </cell>
          <cell r="P298" t="str">
            <v>张弘</v>
          </cell>
        </row>
        <row r="299">
          <cell r="A299" t="str">
            <v>51342220001005001X</v>
          </cell>
          <cell r="B299">
            <v>6</v>
          </cell>
          <cell r="C299" t="str">
            <v>马小平</v>
          </cell>
          <cell r="D299">
            <v>324</v>
          </cell>
          <cell r="E299">
            <v>72</v>
          </cell>
          <cell r="F299" t="str">
            <v>易涛</v>
          </cell>
          <cell r="G299">
            <v>72</v>
          </cell>
          <cell r="H299" t="str">
            <v>央宗娜姆</v>
          </cell>
          <cell r="I299">
            <v>80</v>
          </cell>
          <cell r="J299" t="str">
            <v>兰卡布尺</v>
          </cell>
          <cell r="K299">
            <v>26</v>
          </cell>
          <cell r="L299" t="str">
            <v>沈志霞</v>
          </cell>
          <cell r="M299">
            <v>37.5</v>
          </cell>
          <cell r="N299" t="str">
            <v>叶小军</v>
          </cell>
          <cell r="O299">
            <v>45.5</v>
          </cell>
          <cell r="P299" t="str">
            <v>张弘</v>
          </cell>
        </row>
        <row r="300">
          <cell r="A300" t="str">
            <v>513422200103043820</v>
          </cell>
          <cell r="B300">
            <v>6</v>
          </cell>
          <cell r="C300" t="str">
            <v>拉初</v>
          </cell>
          <cell r="D300">
            <v>322</v>
          </cell>
          <cell r="E300">
            <v>74</v>
          </cell>
          <cell r="F300" t="str">
            <v>易涛</v>
          </cell>
          <cell r="G300">
            <v>74</v>
          </cell>
          <cell r="H300" t="str">
            <v>央宗娜姆</v>
          </cell>
          <cell r="I300">
            <v>72</v>
          </cell>
          <cell r="J300" t="str">
            <v>兰卡布尺</v>
          </cell>
          <cell r="K300">
            <v>19</v>
          </cell>
          <cell r="L300" t="str">
            <v>沈志霞</v>
          </cell>
          <cell r="M300">
            <v>43.5</v>
          </cell>
          <cell r="N300" t="str">
            <v>叶小军</v>
          </cell>
          <cell r="O300">
            <v>41.5</v>
          </cell>
          <cell r="P300" t="str">
            <v>张弘</v>
          </cell>
        </row>
        <row r="301">
          <cell r="A301" t="str">
            <v>51342220030610702X</v>
          </cell>
          <cell r="B301">
            <v>6</v>
          </cell>
          <cell r="C301" t="str">
            <v>苏朗拥青</v>
          </cell>
          <cell r="D301">
            <v>322</v>
          </cell>
          <cell r="E301">
            <v>95</v>
          </cell>
          <cell r="F301" t="str">
            <v>易涛</v>
          </cell>
          <cell r="G301">
            <v>67</v>
          </cell>
          <cell r="H301" t="str">
            <v>央宗娜姆</v>
          </cell>
          <cell r="I301">
            <v>62</v>
          </cell>
          <cell r="J301" t="str">
            <v>兰卡布尺</v>
          </cell>
          <cell r="K301">
            <v>18</v>
          </cell>
          <cell r="L301" t="str">
            <v>沈志霞</v>
          </cell>
          <cell r="M301">
            <v>45</v>
          </cell>
          <cell r="N301" t="str">
            <v>叶小军</v>
          </cell>
          <cell r="O301">
            <v>34.5</v>
          </cell>
          <cell r="P301" t="str">
            <v>张弘</v>
          </cell>
        </row>
        <row r="302">
          <cell r="A302" t="str">
            <v>513422200301091524</v>
          </cell>
          <cell r="B302">
            <v>7</v>
          </cell>
          <cell r="C302" t="str">
            <v>蔡文</v>
          </cell>
          <cell r="D302">
            <v>322</v>
          </cell>
          <cell r="E302">
            <v>99</v>
          </cell>
          <cell r="F302" t="str">
            <v>肖锐</v>
          </cell>
          <cell r="G302">
            <v>48</v>
          </cell>
          <cell r="H302" t="str">
            <v>邓国华</v>
          </cell>
          <cell r="I302">
            <v>62</v>
          </cell>
          <cell r="J302" t="str">
            <v>兰卡布尺</v>
          </cell>
          <cell r="K302">
            <v>21.5</v>
          </cell>
          <cell r="L302" t="str">
            <v>赵建超</v>
          </cell>
          <cell r="M302">
            <v>43</v>
          </cell>
          <cell r="N302" t="str">
            <v>李荣鑫</v>
          </cell>
          <cell r="O302">
            <v>48</v>
          </cell>
          <cell r="P302" t="str">
            <v>彭桦</v>
          </cell>
        </row>
        <row r="303">
          <cell r="A303" t="str">
            <v>513422200103052719</v>
          </cell>
          <cell r="B303">
            <v>7</v>
          </cell>
          <cell r="C303" t="str">
            <v>韩芳时</v>
          </cell>
          <cell r="D303">
            <v>321</v>
          </cell>
          <cell r="E303">
            <v>88</v>
          </cell>
          <cell r="F303" t="str">
            <v>肖锐</v>
          </cell>
          <cell r="G303">
            <v>63</v>
          </cell>
          <cell r="H303" t="str">
            <v>邓国华</v>
          </cell>
          <cell r="I303">
            <v>64</v>
          </cell>
          <cell r="J303" t="str">
            <v>兰卡布尺</v>
          </cell>
          <cell r="K303">
            <v>30</v>
          </cell>
          <cell r="L303" t="str">
            <v>赵建超</v>
          </cell>
          <cell r="M303">
            <v>27</v>
          </cell>
          <cell r="N303" t="str">
            <v>李荣鑫</v>
          </cell>
          <cell r="O303">
            <v>48.5</v>
          </cell>
          <cell r="P303" t="str">
            <v>彭桦</v>
          </cell>
        </row>
        <row r="304">
          <cell r="A304" t="str">
            <v>513422200405121118</v>
          </cell>
          <cell r="B304">
            <v>8</v>
          </cell>
          <cell r="C304" t="str">
            <v>安文军</v>
          </cell>
          <cell r="D304">
            <v>321</v>
          </cell>
          <cell r="E304">
            <v>72</v>
          </cell>
          <cell r="F304" t="str">
            <v>岳子琦</v>
          </cell>
          <cell r="G304">
            <v>63</v>
          </cell>
          <cell r="H304" t="str">
            <v>邓国华</v>
          </cell>
          <cell r="I304">
            <v>82</v>
          </cell>
          <cell r="J304" t="str">
            <v>曾佳瑶</v>
          </cell>
          <cell r="K304">
            <v>34</v>
          </cell>
          <cell r="L304" t="str">
            <v>王友春</v>
          </cell>
          <cell r="M304">
            <v>33</v>
          </cell>
          <cell r="N304" t="str">
            <v>万饶</v>
          </cell>
          <cell r="O304">
            <v>37</v>
          </cell>
          <cell r="P304" t="str">
            <v>彭桦</v>
          </cell>
        </row>
        <row r="305">
          <cell r="A305" t="str">
            <v>513422200112080025</v>
          </cell>
          <cell r="B305">
            <v>6</v>
          </cell>
          <cell r="C305" t="str">
            <v>马顺英</v>
          </cell>
          <cell r="D305">
            <v>320</v>
          </cell>
          <cell r="E305">
            <v>84</v>
          </cell>
          <cell r="F305" t="str">
            <v>易涛</v>
          </cell>
          <cell r="G305">
            <v>84</v>
          </cell>
          <cell r="H305" t="str">
            <v>央宗娜姆</v>
          </cell>
          <cell r="I305">
            <v>77</v>
          </cell>
          <cell r="J305" t="str">
            <v>兰卡布尺</v>
          </cell>
          <cell r="K305">
            <v>20.5</v>
          </cell>
          <cell r="L305" t="str">
            <v>沈志霞</v>
          </cell>
          <cell r="M305">
            <v>33</v>
          </cell>
          <cell r="N305" t="str">
            <v>叶小军</v>
          </cell>
          <cell r="O305">
            <v>46.5</v>
          </cell>
          <cell r="P305" t="str">
            <v>张弘</v>
          </cell>
        </row>
        <row r="306">
          <cell r="A306" t="str">
            <v>513422200010204218</v>
          </cell>
          <cell r="B306">
            <v>6</v>
          </cell>
          <cell r="C306" t="str">
            <v>扎拉杜基</v>
          </cell>
          <cell r="D306">
            <v>319</v>
          </cell>
          <cell r="E306">
            <v>73</v>
          </cell>
          <cell r="F306" t="str">
            <v>易涛</v>
          </cell>
          <cell r="G306">
            <v>49</v>
          </cell>
          <cell r="H306" t="str">
            <v>央宗娜姆</v>
          </cell>
          <cell r="I306">
            <v>40</v>
          </cell>
          <cell r="J306" t="str">
            <v>兰卡布尺</v>
          </cell>
          <cell r="K306">
            <v>36</v>
          </cell>
          <cell r="L306" t="str">
            <v>沈志霞</v>
          </cell>
          <cell r="M306">
            <v>51</v>
          </cell>
          <cell r="N306" t="str">
            <v>叶小军</v>
          </cell>
          <cell r="O306">
            <v>69.5</v>
          </cell>
          <cell r="P306" t="str">
            <v>张弘</v>
          </cell>
        </row>
        <row r="307">
          <cell r="A307" t="str">
            <v>513422200202183618</v>
          </cell>
          <cell r="B307">
            <v>9</v>
          </cell>
          <cell r="C307" t="str">
            <v>扎西降初</v>
          </cell>
          <cell r="D307">
            <v>318</v>
          </cell>
          <cell r="E307">
            <v>70</v>
          </cell>
          <cell r="F307" t="str">
            <v>肖锐</v>
          </cell>
          <cell r="G307">
            <v>70</v>
          </cell>
          <cell r="H307" t="str">
            <v>赵云川</v>
          </cell>
          <cell r="I307">
            <v>52</v>
          </cell>
          <cell r="J307" t="str">
            <v>彭丹</v>
          </cell>
          <cell r="K307">
            <v>39.5</v>
          </cell>
          <cell r="L307" t="str">
            <v>沈志霞</v>
          </cell>
          <cell r="M307">
            <v>36.5</v>
          </cell>
          <cell r="N307" t="str">
            <v>李荣鑫</v>
          </cell>
          <cell r="O307">
            <v>50</v>
          </cell>
          <cell r="P307" t="str">
            <v>张弘</v>
          </cell>
        </row>
        <row r="308">
          <cell r="A308" t="str">
            <v>513422200006054819</v>
          </cell>
          <cell r="B308">
            <v>8</v>
          </cell>
          <cell r="C308" t="str">
            <v>降初</v>
          </cell>
          <cell r="D308">
            <v>317</v>
          </cell>
          <cell r="E308">
            <v>59</v>
          </cell>
          <cell r="F308" t="str">
            <v>岳子琦</v>
          </cell>
          <cell r="G308">
            <v>56</v>
          </cell>
          <cell r="H308" t="str">
            <v>邓国华</v>
          </cell>
          <cell r="I308">
            <v>64</v>
          </cell>
          <cell r="J308" t="str">
            <v>曾佳瑶</v>
          </cell>
          <cell r="K308">
            <v>39</v>
          </cell>
          <cell r="L308" t="str">
            <v>王友春</v>
          </cell>
          <cell r="M308">
            <v>40.5</v>
          </cell>
          <cell r="N308" t="str">
            <v>万饶</v>
          </cell>
          <cell r="O308">
            <v>58</v>
          </cell>
          <cell r="P308" t="str">
            <v>彭桦</v>
          </cell>
        </row>
        <row r="309">
          <cell r="A309" t="str">
            <v>513422200210206613</v>
          </cell>
          <cell r="B309">
            <v>7</v>
          </cell>
          <cell r="C309" t="str">
            <v>何玉强</v>
          </cell>
          <cell r="D309">
            <v>314</v>
          </cell>
          <cell r="E309">
            <v>86</v>
          </cell>
          <cell r="F309" t="str">
            <v>肖锐</v>
          </cell>
          <cell r="G309">
            <v>66</v>
          </cell>
          <cell r="H309" t="str">
            <v>邓国华</v>
          </cell>
          <cell r="I309">
            <v>49</v>
          </cell>
          <cell r="J309" t="str">
            <v>兰卡布尺</v>
          </cell>
          <cell r="K309">
            <v>28.5</v>
          </cell>
          <cell r="L309" t="str">
            <v>赵建超</v>
          </cell>
          <cell r="M309">
            <v>31.5</v>
          </cell>
          <cell r="N309" t="str">
            <v>李荣鑫</v>
          </cell>
          <cell r="O309">
            <v>52.5</v>
          </cell>
          <cell r="P309" t="str">
            <v>彭桦</v>
          </cell>
        </row>
        <row r="310">
          <cell r="A310" t="str">
            <v>513422200303264812</v>
          </cell>
          <cell r="B310">
            <v>7</v>
          </cell>
          <cell r="C310" t="str">
            <v>次尔苏朗</v>
          </cell>
          <cell r="D310">
            <v>314</v>
          </cell>
          <cell r="E310">
            <v>104</v>
          </cell>
          <cell r="F310" t="str">
            <v>肖锐</v>
          </cell>
          <cell r="G310">
            <v>58</v>
          </cell>
          <cell r="H310" t="str">
            <v>邓国华</v>
          </cell>
          <cell r="I310">
            <v>34</v>
          </cell>
          <cell r="J310" t="str">
            <v>兰卡布尺</v>
          </cell>
          <cell r="K310">
            <v>19</v>
          </cell>
          <cell r="L310" t="str">
            <v>赵建超</v>
          </cell>
          <cell r="M310">
            <v>44</v>
          </cell>
          <cell r="N310" t="str">
            <v>李荣鑫</v>
          </cell>
          <cell r="O310">
            <v>55</v>
          </cell>
          <cell r="P310" t="str">
            <v>彭桦</v>
          </cell>
        </row>
        <row r="311">
          <cell r="A311" t="str">
            <v>513422200301154812</v>
          </cell>
          <cell r="B311">
            <v>8</v>
          </cell>
          <cell r="C311" t="str">
            <v>扎西次尔</v>
          </cell>
          <cell r="D311">
            <v>314</v>
          </cell>
          <cell r="E311">
            <v>81</v>
          </cell>
          <cell r="F311" t="str">
            <v>岳子琦</v>
          </cell>
          <cell r="G311">
            <v>79</v>
          </cell>
          <cell r="H311" t="str">
            <v>邓国华</v>
          </cell>
          <cell r="I311">
            <v>41</v>
          </cell>
          <cell r="J311" t="str">
            <v>曾佳瑶</v>
          </cell>
          <cell r="K311">
            <v>25.5</v>
          </cell>
          <cell r="L311" t="str">
            <v>王友春</v>
          </cell>
          <cell r="M311">
            <v>31</v>
          </cell>
          <cell r="N311" t="str">
            <v>万饶</v>
          </cell>
          <cell r="O311">
            <v>56</v>
          </cell>
          <cell r="P311" t="str">
            <v>彭桦</v>
          </cell>
        </row>
        <row r="312">
          <cell r="A312" t="str">
            <v>513422200204052523</v>
          </cell>
          <cell r="B312">
            <v>6</v>
          </cell>
          <cell r="C312" t="str">
            <v>邱万珍</v>
          </cell>
          <cell r="D312">
            <v>310</v>
          </cell>
          <cell r="E312">
            <v>97</v>
          </cell>
          <cell r="F312" t="str">
            <v>易涛</v>
          </cell>
          <cell r="G312">
            <v>49</v>
          </cell>
          <cell r="H312" t="str">
            <v>央宗娜姆</v>
          </cell>
          <cell r="I312">
            <v>77</v>
          </cell>
          <cell r="J312" t="str">
            <v>兰卡布尺</v>
          </cell>
          <cell r="K312">
            <v>16.5</v>
          </cell>
          <cell r="L312" t="str">
            <v>沈志霞</v>
          </cell>
          <cell r="M312">
            <v>39.5</v>
          </cell>
          <cell r="N312" t="str">
            <v>叶小军</v>
          </cell>
          <cell r="O312">
            <v>21</v>
          </cell>
          <cell r="P312" t="str">
            <v>张弘</v>
          </cell>
        </row>
        <row r="313">
          <cell r="A313" t="str">
            <v>513422200210092310</v>
          </cell>
          <cell r="B313">
            <v>7</v>
          </cell>
          <cell r="C313" t="str">
            <v>王小兵</v>
          </cell>
          <cell r="D313">
            <v>309</v>
          </cell>
          <cell r="E313">
            <v>85</v>
          </cell>
          <cell r="F313" t="str">
            <v>肖锐</v>
          </cell>
          <cell r="G313">
            <v>54</v>
          </cell>
          <cell r="H313" t="str">
            <v>邓国华</v>
          </cell>
          <cell r="I313">
            <v>35</v>
          </cell>
          <cell r="J313" t="str">
            <v>兰卡布尺</v>
          </cell>
          <cell r="K313">
            <v>26.5</v>
          </cell>
          <cell r="L313" t="str">
            <v>赵建超</v>
          </cell>
          <cell r="M313">
            <v>46.5</v>
          </cell>
          <cell r="N313" t="str">
            <v>李荣鑫</v>
          </cell>
          <cell r="O313">
            <v>61.5</v>
          </cell>
          <cell r="P313" t="str">
            <v>彭桦</v>
          </cell>
        </row>
        <row r="314">
          <cell r="A314" t="str">
            <v>513422200212303820</v>
          </cell>
          <cell r="B314">
            <v>6</v>
          </cell>
          <cell r="C314" t="str">
            <v>扎西拉姆</v>
          </cell>
          <cell r="D314">
            <v>308</v>
          </cell>
          <cell r="E314">
            <v>78</v>
          </cell>
          <cell r="F314" t="str">
            <v>易涛</v>
          </cell>
          <cell r="G314">
            <v>64</v>
          </cell>
          <cell r="H314" t="str">
            <v>央宗娜姆</v>
          </cell>
          <cell r="I314">
            <v>68</v>
          </cell>
          <cell r="J314" t="str">
            <v>兰卡布尺</v>
          </cell>
          <cell r="K314">
            <v>21</v>
          </cell>
          <cell r="L314" t="str">
            <v>沈志霞</v>
          </cell>
          <cell r="M314">
            <v>40</v>
          </cell>
          <cell r="N314" t="str">
            <v>叶小军</v>
          </cell>
          <cell r="O314">
            <v>36.5</v>
          </cell>
          <cell r="P314" t="str">
            <v>张弘</v>
          </cell>
        </row>
        <row r="315">
          <cell r="A315" t="str">
            <v>51342220040223001X</v>
          </cell>
          <cell r="B315">
            <v>7</v>
          </cell>
          <cell r="C315" t="str">
            <v>沈志忠</v>
          </cell>
          <cell r="D315">
            <v>308</v>
          </cell>
          <cell r="E315">
            <v>92</v>
          </cell>
          <cell r="F315" t="str">
            <v>肖锐</v>
          </cell>
          <cell r="G315">
            <v>41</v>
          </cell>
          <cell r="H315" t="str">
            <v>邓国华</v>
          </cell>
          <cell r="I315">
            <v>45</v>
          </cell>
          <cell r="J315" t="str">
            <v>兰卡布尺</v>
          </cell>
          <cell r="K315">
            <v>16</v>
          </cell>
          <cell r="L315" t="str">
            <v>赵建超</v>
          </cell>
          <cell r="M315">
            <v>41</v>
          </cell>
          <cell r="N315" t="str">
            <v>李荣鑫</v>
          </cell>
          <cell r="O315">
            <v>73</v>
          </cell>
          <cell r="P315" t="str">
            <v>彭桦</v>
          </cell>
        </row>
        <row r="316">
          <cell r="A316" t="str">
            <v>51342220030527001X</v>
          </cell>
          <cell r="B316">
            <v>7</v>
          </cell>
          <cell r="C316" t="str">
            <v>赵朝富</v>
          </cell>
          <cell r="D316">
            <v>307</v>
          </cell>
          <cell r="E316">
            <v>73</v>
          </cell>
          <cell r="F316" t="str">
            <v>肖锐</v>
          </cell>
          <cell r="G316">
            <v>66</v>
          </cell>
          <cell r="H316" t="str">
            <v>邓国华</v>
          </cell>
          <cell r="I316">
            <v>46</v>
          </cell>
          <cell r="J316" t="str">
            <v>兰卡布尺</v>
          </cell>
          <cell r="K316">
            <v>19.5</v>
          </cell>
          <cell r="L316" t="str">
            <v>赵建超</v>
          </cell>
          <cell r="M316">
            <v>28.5</v>
          </cell>
          <cell r="N316" t="str">
            <v>李荣鑫</v>
          </cell>
          <cell r="O316">
            <v>74</v>
          </cell>
          <cell r="P316" t="str">
            <v>彭桦</v>
          </cell>
        </row>
        <row r="317">
          <cell r="A317" t="str">
            <v>513422200308155025</v>
          </cell>
          <cell r="B317">
            <v>7</v>
          </cell>
          <cell r="C317" t="str">
            <v>杜基拉初</v>
          </cell>
          <cell r="D317">
            <v>306</v>
          </cell>
          <cell r="E317">
            <v>84</v>
          </cell>
          <cell r="F317" t="str">
            <v>肖锐</v>
          </cell>
          <cell r="G317">
            <v>30</v>
          </cell>
          <cell r="H317" t="str">
            <v>邓国华</v>
          </cell>
          <cell r="I317">
            <v>78</v>
          </cell>
          <cell r="J317" t="str">
            <v>兰卡布尺</v>
          </cell>
          <cell r="K317">
            <v>20.5</v>
          </cell>
          <cell r="L317" t="str">
            <v>赵建超</v>
          </cell>
          <cell r="M317">
            <v>44</v>
          </cell>
          <cell r="N317" t="str">
            <v>李荣鑫</v>
          </cell>
          <cell r="O317">
            <v>49</v>
          </cell>
          <cell r="P317" t="str">
            <v>彭桦</v>
          </cell>
        </row>
        <row r="318">
          <cell r="A318" t="str">
            <v>513422199904122726</v>
          </cell>
          <cell r="B318">
            <v>8</v>
          </cell>
          <cell r="C318" t="str">
            <v>沈尔歪</v>
          </cell>
          <cell r="D318">
            <v>306</v>
          </cell>
          <cell r="E318">
            <v>65</v>
          </cell>
          <cell r="F318" t="str">
            <v>岳子琦</v>
          </cell>
          <cell r="G318">
            <v>54</v>
          </cell>
          <cell r="H318" t="str">
            <v>邓国华</v>
          </cell>
          <cell r="I318">
            <v>83</v>
          </cell>
          <cell r="J318" t="str">
            <v>曾佳瑶</v>
          </cell>
          <cell r="K318">
            <v>20.5</v>
          </cell>
          <cell r="L318" t="str">
            <v>王友春</v>
          </cell>
          <cell r="M318">
            <v>41</v>
          </cell>
          <cell r="N318" t="str">
            <v>万饶</v>
          </cell>
          <cell r="O318">
            <v>42</v>
          </cell>
          <cell r="P318" t="str">
            <v>彭桦</v>
          </cell>
        </row>
        <row r="319">
          <cell r="A319" t="str">
            <v>513422200308200025</v>
          </cell>
          <cell r="B319">
            <v>7</v>
          </cell>
          <cell r="C319" t="str">
            <v>巫晓兰</v>
          </cell>
          <cell r="D319">
            <v>304</v>
          </cell>
          <cell r="E319">
            <v>101</v>
          </cell>
          <cell r="F319" t="str">
            <v>肖锐</v>
          </cell>
          <cell r="G319">
            <v>34</v>
          </cell>
          <cell r="H319" t="str">
            <v>邓国华</v>
          </cell>
          <cell r="I319">
            <v>55</v>
          </cell>
          <cell r="J319" t="str">
            <v>兰卡布尺</v>
          </cell>
          <cell r="K319">
            <v>23</v>
          </cell>
          <cell r="L319" t="str">
            <v>赵建超</v>
          </cell>
          <cell r="M319">
            <v>26</v>
          </cell>
          <cell r="N319" t="str">
            <v>李荣鑫</v>
          </cell>
          <cell r="O319">
            <v>65</v>
          </cell>
          <cell r="P319" t="str">
            <v>彭桦</v>
          </cell>
        </row>
        <row r="320">
          <cell r="A320" t="str">
            <v>513422200105031719</v>
          </cell>
          <cell r="B320">
            <v>8</v>
          </cell>
          <cell r="C320" t="str">
            <v>熊文富</v>
          </cell>
          <cell r="D320">
            <v>304</v>
          </cell>
          <cell r="E320">
            <v>77</v>
          </cell>
          <cell r="F320" t="str">
            <v>岳子琦</v>
          </cell>
          <cell r="G320">
            <v>56</v>
          </cell>
          <cell r="H320" t="str">
            <v>邓国华</v>
          </cell>
          <cell r="I320">
            <v>64</v>
          </cell>
          <cell r="J320" t="str">
            <v>曾佳瑶</v>
          </cell>
          <cell r="K320">
            <v>26</v>
          </cell>
          <cell r="L320" t="str">
            <v>王友春</v>
          </cell>
          <cell r="M320">
            <v>26</v>
          </cell>
          <cell r="N320" t="str">
            <v>万饶</v>
          </cell>
          <cell r="O320">
            <v>55</v>
          </cell>
          <cell r="P320" t="str">
            <v>彭桦</v>
          </cell>
        </row>
        <row r="321">
          <cell r="A321" t="str">
            <v>513422200303072116</v>
          </cell>
          <cell r="B321">
            <v>8</v>
          </cell>
          <cell r="C321" t="str">
            <v>鲁宗扎西</v>
          </cell>
          <cell r="D321">
            <v>303</v>
          </cell>
          <cell r="E321">
            <v>82</v>
          </cell>
          <cell r="F321" t="str">
            <v>岳子琦</v>
          </cell>
          <cell r="G321">
            <v>67</v>
          </cell>
          <cell r="H321" t="str">
            <v>邓国华</v>
          </cell>
          <cell r="I321">
            <v>50</v>
          </cell>
          <cell r="J321" t="str">
            <v>曾佳瑶</v>
          </cell>
          <cell r="K321">
            <v>16</v>
          </cell>
          <cell r="L321" t="str">
            <v>王友春</v>
          </cell>
          <cell r="M321">
            <v>28</v>
          </cell>
          <cell r="N321" t="str">
            <v>万饶</v>
          </cell>
          <cell r="O321">
            <v>59.5</v>
          </cell>
          <cell r="P321" t="str">
            <v>彭桦</v>
          </cell>
        </row>
        <row r="322">
          <cell r="A322" t="str">
            <v>513422200308090727</v>
          </cell>
          <cell r="B322">
            <v>9</v>
          </cell>
          <cell r="C322" t="str">
            <v>兰兴莲</v>
          </cell>
          <cell r="D322">
            <v>303</v>
          </cell>
          <cell r="E322">
            <v>80</v>
          </cell>
          <cell r="F322" t="str">
            <v>肖锐</v>
          </cell>
          <cell r="G322">
            <v>45</v>
          </cell>
          <cell r="H322" t="str">
            <v>赵云川</v>
          </cell>
          <cell r="I322">
            <v>93</v>
          </cell>
          <cell r="J322" t="str">
            <v>彭丹</v>
          </cell>
          <cell r="K322">
            <v>11</v>
          </cell>
          <cell r="L322" t="str">
            <v>沈志霞</v>
          </cell>
          <cell r="M322">
            <v>41.5</v>
          </cell>
          <cell r="N322" t="str">
            <v>李荣鑫</v>
          </cell>
          <cell r="O322">
            <v>32</v>
          </cell>
          <cell r="P322" t="str">
            <v>张弘</v>
          </cell>
        </row>
        <row r="323">
          <cell r="A323" t="str">
            <v>513422200101201717</v>
          </cell>
          <cell r="B323">
            <v>8</v>
          </cell>
          <cell r="C323" t="str">
            <v>方帮友</v>
          </cell>
          <cell r="D323">
            <v>302</v>
          </cell>
          <cell r="E323">
            <v>95</v>
          </cell>
          <cell r="F323" t="str">
            <v>岳子琦</v>
          </cell>
          <cell r="G323">
            <v>55</v>
          </cell>
          <cell r="H323" t="str">
            <v>邓国华</v>
          </cell>
          <cell r="I323">
            <v>59</v>
          </cell>
          <cell r="J323" t="str">
            <v>曾佳瑶</v>
          </cell>
          <cell r="K323">
            <v>6.5</v>
          </cell>
          <cell r="L323" t="str">
            <v>王友春</v>
          </cell>
          <cell r="M323">
            <v>29</v>
          </cell>
          <cell r="N323" t="str">
            <v>万饶</v>
          </cell>
          <cell r="O323">
            <v>57.5</v>
          </cell>
          <cell r="P323" t="str">
            <v>彭桦</v>
          </cell>
        </row>
        <row r="324">
          <cell r="A324" t="str">
            <v>513422200503040012</v>
          </cell>
          <cell r="B324">
            <v>6</v>
          </cell>
          <cell r="C324" t="str">
            <v>沈兴杰</v>
          </cell>
          <cell r="D324">
            <v>300</v>
          </cell>
          <cell r="E324">
            <v>89</v>
          </cell>
          <cell r="F324" t="str">
            <v>易涛</v>
          </cell>
          <cell r="G324">
            <v>50</v>
          </cell>
          <cell r="H324" t="str">
            <v>央宗娜姆</v>
          </cell>
          <cell r="I324">
            <v>52</v>
          </cell>
          <cell r="J324" t="str">
            <v>兰卡布尺</v>
          </cell>
          <cell r="K324">
            <v>7</v>
          </cell>
          <cell r="L324" t="str">
            <v>沈志霞</v>
          </cell>
          <cell r="M324">
            <v>48</v>
          </cell>
          <cell r="N324" t="str">
            <v>叶小军</v>
          </cell>
          <cell r="O324">
            <v>53.5</v>
          </cell>
          <cell r="P324" t="str">
            <v>张弘</v>
          </cell>
        </row>
        <row r="325">
          <cell r="A325" t="str">
            <v>51342220030418251X</v>
          </cell>
          <cell r="B325">
            <v>7</v>
          </cell>
          <cell r="C325" t="str">
            <v>李嘉晨</v>
          </cell>
          <cell r="D325">
            <v>299</v>
          </cell>
          <cell r="E325">
            <v>77</v>
          </cell>
          <cell r="F325" t="str">
            <v>肖锐</v>
          </cell>
          <cell r="G325">
            <v>50</v>
          </cell>
          <cell r="H325" t="str">
            <v>邓国华</v>
          </cell>
          <cell r="I325">
            <v>80</v>
          </cell>
          <cell r="J325" t="str">
            <v>兰卡布尺</v>
          </cell>
          <cell r="K325">
            <v>27</v>
          </cell>
          <cell r="L325" t="str">
            <v>赵建超</v>
          </cell>
          <cell r="M325">
            <v>29</v>
          </cell>
          <cell r="N325" t="str">
            <v>李荣鑫</v>
          </cell>
          <cell r="O325">
            <v>35.5</v>
          </cell>
          <cell r="P325" t="str">
            <v>彭桦</v>
          </cell>
        </row>
        <row r="326">
          <cell r="A326" t="str">
            <v>51342220030718131X</v>
          </cell>
          <cell r="B326">
            <v>7</v>
          </cell>
          <cell r="C326" t="str">
            <v>马瓦作</v>
          </cell>
          <cell r="D326">
            <v>299</v>
          </cell>
          <cell r="E326">
            <v>85</v>
          </cell>
          <cell r="F326" t="str">
            <v>肖锐</v>
          </cell>
          <cell r="G326">
            <v>58</v>
          </cell>
          <cell r="H326" t="str">
            <v>邓国华</v>
          </cell>
          <cell r="I326">
            <v>66</v>
          </cell>
          <cell r="J326" t="str">
            <v>兰卡布尺</v>
          </cell>
          <cell r="K326">
            <v>7.5</v>
          </cell>
          <cell r="L326" t="str">
            <v>赵建超</v>
          </cell>
          <cell r="M326">
            <v>49</v>
          </cell>
          <cell r="N326" t="str">
            <v>李荣鑫</v>
          </cell>
          <cell r="O326">
            <v>33.5</v>
          </cell>
          <cell r="P326" t="str">
            <v>彭桦</v>
          </cell>
        </row>
        <row r="327">
          <cell r="A327" t="str">
            <v>51342220031227211X</v>
          </cell>
          <cell r="B327">
            <v>7</v>
          </cell>
          <cell r="C327" t="str">
            <v>张啟元</v>
          </cell>
          <cell r="D327">
            <v>298</v>
          </cell>
          <cell r="E327">
            <v>75</v>
          </cell>
          <cell r="F327" t="str">
            <v>肖锐</v>
          </cell>
          <cell r="G327">
            <v>39</v>
          </cell>
          <cell r="H327" t="str">
            <v>邓国华</v>
          </cell>
          <cell r="I327">
            <v>69</v>
          </cell>
          <cell r="J327" t="str">
            <v>兰卡布尺</v>
          </cell>
          <cell r="K327">
            <v>23</v>
          </cell>
          <cell r="L327" t="str">
            <v>赵建超</v>
          </cell>
          <cell r="M327">
            <v>35.5</v>
          </cell>
          <cell r="N327" t="str">
            <v>李荣鑫</v>
          </cell>
          <cell r="O327">
            <v>56.5</v>
          </cell>
          <cell r="P327" t="str">
            <v>彭桦</v>
          </cell>
        </row>
        <row r="328">
          <cell r="A328" t="str">
            <v>513423200403064742</v>
          </cell>
          <cell r="B328">
            <v>6</v>
          </cell>
          <cell r="C328" t="str">
            <v>陈贵相</v>
          </cell>
          <cell r="D328">
            <v>297</v>
          </cell>
          <cell r="E328">
            <v>99</v>
          </cell>
          <cell r="F328" t="str">
            <v>易涛</v>
          </cell>
          <cell r="G328">
            <v>57</v>
          </cell>
          <cell r="H328" t="str">
            <v>央宗娜姆</v>
          </cell>
          <cell r="I328">
            <v>34</v>
          </cell>
          <cell r="J328" t="str">
            <v>兰卡布尺</v>
          </cell>
          <cell r="K328">
            <v>17</v>
          </cell>
          <cell r="L328" t="str">
            <v>沈志霞</v>
          </cell>
          <cell r="M328">
            <v>40.5</v>
          </cell>
          <cell r="N328" t="str">
            <v>叶小军</v>
          </cell>
          <cell r="O328">
            <v>49.5</v>
          </cell>
          <cell r="P328" t="str">
            <v>张弘</v>
          </cell>
        </row>
        <row r="329">
          <cell r="A329" t="str">
            <v>513422200310080018</v>
          </cell>
          <cell r="B329">
            <v>6</v>
          </cell>
          <cell r="C329" t="str">
            <v>伍海军</v>
          </cell>
          <cell r="D329">
            <v>297</v>
          </cell>
          <cell r="E329">
            <v>85</v>
          </cell>
          <cell r="F329" t="str">
            <v>易涛</v>
          </cell>
          <cell r="G329">
            <v>41</v>
          </cell>
          <cell r="H329" t="str">
            <v>央宗娜姆</v>
          </cell>
          <cell r="I329">
            <v>53</v>
          </cell>
          <cell r="J329" t="str">
            <v>兰卡布尺</v>
          </cell>
          <cell r="K329">
            <v>27</v>
          </cell>
          <cell r="L329" t="str">
            <v>沈志霞</v>
          </cell>
          <cell r="M329">
            <v>28.5</v>
          </cell>
          <cell r="N329" t="str">
            <v>叶小军</v>
          </cell>
          <cell r="O329">
            <v>62</v>
          </cell>
          <cell r="P329" t="str">
            <v>张弘</v>
          </cell>
        </row>
        <row r="330">
          <cell r="A330" t="str">
            <v>513422200402154213</v>
          </cell>
          <cell r="B330">
            <v>8</v>
          </cell>
          <cell r="C330" t="str">
            <v>袁光顺</v>
          </cell>
          <cell r="D330">
            <v>297</v>
          </cell>
          <cell r="E330">
            <v>66</v>
          </cell>
          <cell r="F330" t="str">
            <v>岳子琦</v>
          </cell>
          <cell r="G330">
            <v>58</v>
          </cell>
          <cell r="H330" t="str">
            <v>邓国华</v>
          </cell>
          <cell r="I330">
            <v>49</v>
          </cell>
          <cell r="J330" t="str">
            <v>曾佳瑶</v>
          </cell>
          <cell r="K330">
            <v>42</v>
          </cell>
          <cell r="L330" t="str">
            <v>王友春</v>
          </cell>
          <cell r="M330">
            <v>31.5</v>
          </cell>
          <cell r="N330" t="str">
            <v>万饶</v>
          </cell>
          <cell r="O330">
            <v>50.5</v>
          </cell>
          <cell r="P330" t="str">
            <v>彭桦</v>
          </cell>
        </row>
        <row r="331">
          <cell r="A331" t="str">
            <v>513422200401120011</v>
          </cell>
          <cell r="B331">
            <v>7</v>
          </cell>
          <cell r="C331" t="str">
            <v>毛光力</v>
          </cell>
          <cell r="D331">
            <v>296</v>
          </cell>
          <cell r="E331">
            <v>66</v>
          </cell>
          <cell r="F331" t="str">
            <v>肖锐</v>
          </cell>
          <cell r="G331">
            <v>74</v>
          </cell>
          <cell r="H331" t="str">
            <v>邓国华</v>
          </cell>
          <cell r="I331">
            <v>45</v>
          </cell>
          <cell r="J331" t="str">
            <v>兰卡布尺</v>
          </cell>
          <cell r="K331">
            <v>39</v>
          </cell>
          <cell r="L331" t="str">
            <v>赵建超</v>
          </cell>
          <cell r="M331">
            <v>29.5</v>
          </cell>
          <cell r="N331" t="str">
            <v>李荣鑫</v>
          </cell>
          <cell r="O331">
            <v>42.5</v>
          </cell>
          <cell r="P331" t="str">
            <v>彭桦</v>
          </cell>
        </row>
        <row r="332">
          <cell r="A332" t="str">
            <v>513422200304121119</v>
          </cell>
          <cell r="B332">
            <v>7</v>
          </cell>
          <cell r="C332" t="str">
            <v>马永康</v>
          </cell>
          <cell r="D332">
            <v>288</v>
          </cell>
          <cell r="E332">
            <v>91</v>
          </cell>
          <cell r="F332" t="str">
            <v>肖锐</v>
          </cell>
          <cell r="G332">
            <v>31</v>
          </cell>
          <cell r="H332" t="str">
            <v>邓国华</v>
          </cell>
          <cell r="I332">
            <v>53</v>
          </cell>
          <cell r="J332" t="str">
            <v>兰卡布尺</v>
          </cell>
          <cell r="K332">
            <v>13.5</v>
          </cell>
          <cell r="L332" t="str">
            <v>赵建超</v>
          </cell>
          <cell r="M332">
            <v>53.5</v>
          </cell>
          <cell r="N332" t="str">
            <v>李荣鑫</v>
          </cell>
          <cell r="O332">
            <v>45.5</v>
          </cell>
          <cell r="P332" t="str">
            <v>彭桦</v>
          </cell>
        </row>
        <row r="333">
          <cell r="A333" t="str">
            <v>513422200212170925</v>
          </cell>
          <cell r="B333">
            <v>6</v>
          </cell>
          <cell r="C333" t="str">
            <v>沈祝玛</v>
          </cell>
          <cell r="D333">
            <v>285</v>
          </cell>
          <cell r="E333">
            <v>92</v>
          </cell>
          <cell r="F333" t="str">
            <v>易涛</v>
          </cell>
          <cell r="G333">
            <v>34</v>
          </cell>
          <cell r="H333" t="str">
            <v>央宗娜姆</v>
          </cell>
          <cell r="I333">
            <v>67</v>
          </cell>
          <cell r="J333" t="str">
            <v>兰卡布尺</v>
          </cell>
          <cell r="K333">
            <v>27</v>
          </cell>
          <cell r="L333" t="str">
            <v>沈志霞</v>
          </cell>
          <cell r="M333">
            <v>27</v>
          </cell>
          <cell r="N333" t="str">
            <v>叶小军</v>
          </cell>
          <cell r="O333">
            <v>37.5</v>
          </cell>
          <cell r="P333" t="str">
            <v>张弘</v>
          </cell>
        </row>
        <row r="334">
          <cell r="A334" t="str">
            <v>513422200205044824</v>
          </cell>
          <cell r="B334">
            <v>6</v>
          </cell>
          <cell r="C334" t="str">
            <v>祝玛央宗</v>
          </cell>
          <cell r="D334">
            <v>285</v>
          </cell>
          <cell r="E334">
            <v>88</v>
          </cell>
          <cell r="F334" t="str">
            <v>易涛</v>
          </cell>
          <cell r="G334">
            <v>47</v>
          </cell>
          <cell r="H334" t="str">
            <v>央宗娜姆</v>
          </cell>
          <cell r="I334">
            <v>47</v>
          </cell>
          <cell r="J334" t="str">
            <v>兰卡布尺</v>
          </cell>
          <cell r="K334">
            <v>13</v>
          </cell>
          <cell r="L334" t="str">
            <v>沈志霞</v>
          </cell>
          <cell r="M334">
            <v>28</v>
          </cell>
          <cell r="N334" t="str">
            <v>叶小军</v>
          </cell>
          <cell r="O334">
            <v>61.5</v>
          </cell>
          <cell r="P334" t="str">
            <v>张弘</v>
          </cell>
        </row>
        <row r="335">
          <cell r="A335" t="str">
            <v>513422200310015013</v>
          </cell>
          <cell r="B335">
            <v>8</v>
          </cell>
          <cell r="C335" t="str">
            <v>李晓顺</v>
          </cell>
          <cell r="D335">
            <v>284</v>
          </cell>
          <cell r="E335">
            <v>51</v>
          </cell>
          <cell r="F335" t="str">
            <v>岳子琦</v>
          </cell>
          <cell r="G335">
            <v>62</v>
          </cell>
          <cell r="H335" t="str">
            <v>邓国华</v>
          </cell>
          <cell r="I335">
            <v>35</v>
          </cell>
          <cell r="J335" t="str">
            <v>曾佳瑶</v>
          </cell>
          <cell r="K335">
            <v>22</v>
          </cell>
          <cell r="L335" t="str">
            <v>王友春</v>
          </cell>
          <cell r="M335">
            <v>46</v>
          </cell>
          <cell r="N335" t="str">
            <v>万饶</v>
          </cell>
          <cell r="O335">
            <v>67.5</v>
          </cell>
          <cell r="P335" t="str">
            <v>彭桦</v>
          </cell>
        </row>
        <row r="336">
          <cell r="A336" t="str">
            <v>513422200304081321</v>
          </cell>
          <cell r="B336">
            <v>7</v>
          </cell>
          <cell r="C336" t="str">
            <v>马兴兰</v>
          </cell>
          <cell r="D336">
            <v>282</v>
          </cell>
          <cell r="E336">
            <v>73</v>
          </cell>
          <cell r="F336" t="str">
            <v>肖锐</v>
          </cell>
          <cell r="G336">
            <v>55</v>
          </cell>
          <cell r="H336" t="str">
            <v>邓国华</v>
          </cell>
          <cell r="I336">
            <v>41</v>
          </cell>
          <cell r="J336" t="str">
            <v>兰卡布尺</v>
          </cell>
          <cell r="K336">
            <v>16</v>
          </cell>
          <cell r="L336" t="str">
            <v>赵建超</v>
          </cell>
          <cell r="M336">
            <v>39</v>
          </cell>
          <cell r="N336" t="str">
            <v>李荣鑫</v>
          </cell>
          <cell r="O336">
            <v>57.5</v>
          </cell>
          <cell r="P336" t="str">
            <v>彭桦</v>
          </cell>
        </row>
        <row r="337">
          <cell r="A337" t="str">
            <v>513422200202282712</v>
          </cell>
          <cell r="B337">
            <v>8</v>
          </cell>
          <cell r="C337" t="str">
            <v>陶友林</v>
          </cell>
          <cell r="D337">
            <v>282</v>
          </cell>
          <cell r="E337">
            <v>85</v>
          </cell>
          <cell r="F337" t="str">
            <v>岳子琦</v>
          </cell>
          <cell r="G337">
            <v>46</v>
          </cell>
          <cell r="H337" t="str">
            <v>邓国华</v>
          </cell>
          <cell r="I337">
            <v>47</v>
          </cell>
          <cell r="J337" t="str">
            <v>曾佳瑶</v>
          </cell>
          <cell r="K337">
            <v>19.5</v>
          </cell>
          <cell r="L337" t="str">
            <v>王友春</v>
          </cell>
          <cell r="M337">
            <v>33.5</v>
          </cell>
          <cell r="N337" t="str">
            <v>万饶</v>
          </cell>
          <cell r="O337">
            <v>51</v>
          </cell>
          <cell r="P337" t="str">
            <v>彭桦</v>
          </cell>
        </row>
        <row r="338">
          <cell r="A338" t="str">
            <v>513422200104012313</v>
          </cell>
          <cell r="B338">
            <v>6</v>
          </cell>
          <cell r="C338" t="str">
            <v>呷措仁清</v>
          </cell>
          <cell r="D338">
            <v>275</v>
          </cell>
          <cell r="E338">
            <v>69</v>
          </cell>
          <cell r="F338" t="str">
            <v>易涛</v>
          </cell>
          <cell r="G338">
            <v>69</v>
          </cell>
          <cell r="H338" t="str">
            <v>央宗娜姆</v>
          </cell>
          <cell r="I338">
            <v>33</v>
          </cell>
          <cell r="J338" t="str">
            <v>兰卡布尺</v>
          </cell>
          <cell r="K338">
            <v>24</v>
          </cell>
          <cell r="L338" t="str">
            <v>沈志霞</v>
          </cell>
          <cell r="M338">
            <v>42</v>
          </cell>
          <cell r="N338" t="str">
            <v>叶小军</v>
          </cell>
          <cell r="O338">
            <v>41.5</v>
          </cell>
          <cell r="P338" t="str">
            <v>张弘</v>
          </cell>
        </row>
        <row r="339">
          <cell r="A339" t="str">
            <v>513422200205084834</v>
          </cell>
          <cell r="B339">
            <v>8</v>
          </cell>
          <cell r="C339" t="str">
            <v>达瓦次尔</v>
          </cell>
          <cell r="D339">
            <v>270</v>
          </cell>
          <cell r="E339">
            <v>52</v>
          </cell>
          <cell r="F339" t="str">
            <v>岳子琦</v>
          </cell>
          <cell r="G339">
            <v>62</v>
          </cell>
          <cell r="H339" t="str">
            <v>邓国华</v>
          </cell>
          <cell r="I339">
            <v>49</v>
          </cell>
          <cell r="J339" t="str">
            <v>曾佳瑶</v>
          </cell>
          <cell r="K339">
            <v>25.5</v>
          </cell>
          <cell r="L339" t="str">
            <v>王友春</v>
          </cell>
          <cell r="M339">
            <v>34</v>
          </cell>
          <cell r="N339" t="str">
            <v>万饶</v>
          </cell>
          <cell r="O339">
            <v>47.5</v>
          </cell>
          <cell r="P339" t="str">
            <v>彭桦</v>
          </cell>
        </row>
        <row r="340">
          <cell r="A340" t="str">
            <v>513422200307033819</v>
          </cell>
          <cell r="B340">
            <v>6</v>
          </cell>
          <cell r="C340" t="str">
            <v>杨付兵</v>
          </cell>
          <cell r="D340">
            <v>266</v>
          </cell>
          <cell r="E340">
            <v>87</v>
          </cell>
          <cell r="F340" t="str">
            <v>易涛</v>
          </cell>
          <cell r="G340">
            <v>35</v>
          </cell>
          <cell r="H340" t="str">
            <v>央宗娜姆</v>
          </cell>
          <cell r="I340">
            <v>39</v>
          </cell>
          <cell r="J340" t="str">
            <v>兰卡布尺</v>
          </cell>
          <cell r="K340">
            <v>9.5</v>
          </cell>
          <cell r="L340" t="str">
            <v>沈志霞</v>
          </cell>
          <cell r="M340">
            <v>54.5</v>
          </cell>
          <cell r="N340" t="str">
            <v>叶小军</v>
          </cell>
          <cell r="O340">
            <v>41</v>
          </cell>
          <cell r="P340" t="str">
            <v>张弘</v>
          </cell>
        </row>
        <row r="341">
          <cell r="A341" t="str">
            <v>513422200004151121</v>
          </cell>
          <cell r="B341">
            <v>6</v>
          </cell>
          <cell r="C341" t="str">
            <v>王伍牛</v>
          </cell>
          <cell r="D341">
            <v>263</v>
          </cell>
          <cell r="E341">
            <v>80</v>
          </cell>
          <cell r="F341" t="str">
            <v>易涛</v>
          </cell>
          <cell r="G341">
            <v>54</v>
          </cell>
          <cell r="H341" t="str">
            <v>央宗娜姆</v>
          </cell>
          <cell r="I341">
            <v>42</v>
          </cell>
          <cell r="J341" t="str">
            <v>兰卡布尺</v>
          </cell>
          <cell r="K341">
            <v>23</v>
          </cell>
          <cell r="L341" t="str">
            <v>沈志霞</v>
          </cell>
          <cell r="M341">
            <v>34.5</v>
          </cell>
          <cell r="N341" t="str">
            <v>叶小军</v>
          </cell>
          <cell r="O341">
            <v>29.5</v>
          </cell>
          <cell r="P341" t="str">
            <v>张弘</v>
          </cell>
        </row>
        <row r="342">
          <cell r="A342" t="str">
            <v>513422200104042512</v>
          </cell>
          <cell r="B342">
            <v>8</v>
          </cell>
          <cell r="C342" t="str">
            <v>邱贵学</v>
          </cell>
          <cell r="D342">
            <v>262</v>
          </cell>
          <cell r="E342">
            <v>61</v>
          </cell>
          <cell r="F342" t="str">
            <v>岳子琦</v>
          </cell>
          <cell r="G342">
            <v>50</v>
          </cell>
          <cell r="H342" t="str">
            <v>邓国华</v>
          </cell>
          <cell r="I342">
            <v>65</v>
          </cell>
          <cell r="J342" t="str">
            <v>曾佳瑶</v>
          </cell>
          <cell r="K342">
            <v>23.5</v>
          </cell>
          <cell r="L342" t="str">
            <v>王友春</v>
          </cell>
          <cell r="M342">
            <v>34</v>
          </cell>
          <cell r="N342" t="str">
            <v>万饶</v>
          </cell>
          <cell r="O342">
            <v>28.5</v>
          </cell>
          <cell r="P342" t="str">
            <v>彭桦</v>
          </cell>
        </row>
        <row r="343">
          <cell r="A343" t="str">
            <v>513422200305112126</v>
          </cell>
          <cell r="B343">
            <v>7</v>
          </cell>
          <cell r="C343" t="str">
            <v>王晓珍</v>
          </cell>
          <cell r="D343">
            <v>260</v>
          </cell>
          <cell r="E343">
            <v>75</v>
          </cell>
          <cell r="F343" t="str">
            <v>肖锐</v>
          </cell>
          <cell r="G343">
            <v>34</v>
          </cell>
          <cell r="H343" t="str">
            <v>邓国华</v>
          </cell>
          <cell r="I343">
            <v>58</v>
          </cell>
          <cell r="J343" t="str">
            <v>兰卡布尺</v>
          </cell>
          <cell r="K343">
            <v>29.5</v>
          </cell>
          <cell r="L343" t="str">
            <v>赵建超</v>
          </cell>
          <cell r="M343">
            <v>15</v>
          </cell>
          <cell r="N343" t="str">
            <v>李荣鑫</v>
          </cell>
          <cell r="O343">
            <v>48</v>
          </cell>
          <cell r="P343" t="str">
            <v>彭桦</v>
          </cell>
        </row>
        <row r="344">
          <cell r="A344" t="str">
            <v>51342220040104002X</v>
          </cell>
          <cell r="B344">
            <v>6</v>
          </cell>
          <cell r="C344" t="str">
            <v>方迤</v>
          </cell>
          <cell r="D344">
            <v>257</v>
          </cell>
          <cell r="E344">
            <v>63</v>
          </cell>
          <cell r="F344" t="str">
            <v>易涛</v>
          </cell>
          <cell r="G344">
            <v>63</v>
          </cell>
          <cell r="H344" t="str">
            <v>央宗娜姆</v>
          </cell>
          <cell r="I344">
            <v>52</v>
          </cell>
          <cell r="J344" t="str">
            <v>兰卡布尺</v>
          </cell>
          <cell r="K344">
            <v>22.5</v>
          </cell>
          <cell r="L344" t="str">
            <v>沈志霞</v>
          </cell>
          <cell r="M344">
            <v>24.5</v>
          </cell>
          <cell r="N344" t="str">
            <v>叶小军</v>
          </cell>
          <cell r="O344">
            <v>42.5</v>
          </cell>
          <cell r="P344" t="str">
            <v>张弘</v>
          </cell>
        </row>
        <row r="345">
          <cell r="A345" t="str">
            <v>513422200307302919</v>
          </cell>
          <cell r="B345">
            <v>8</v>
          </cell>
          <cell r="C345" t="str">
            <v>彭春华</v>
          </cell>
          <cell r="D345">
            <v>256</v>
          </cell>
          <cell r="E345">
            <v>82</v>
          </cell>
          <cell r="F345" t="str">
            <v>岳子琦</v>
          </cell>
          <cell r="G345">
            <v>30</v>
          </cell>
          <cell r="H345" t="str">
            <v>邓国华</v>
          </cell>
          <cell r="I345">
            <v>55</v>
          </cell>
          <cell r="J345" t="str">
            <v>曾佳瑶</v>
          </cell>
          <cell r="K345">
            <v>21</v>
          </cell>
          <cell r="L345" t="str">
            <v>王友春</v>
          </cell>
          <cell r="M345">
            <v>25.5</v>
          </cell>
          <cell r="N345" t="str">
            <v>万饶</v>
          </cell>
          <cell r="O345">
            <v>42</v>
          </cell>
          <cell r="P345" t="str">
            <v>彭桦</v>
          </cell>
        </row>
        <row r="346">
          <cell r="A346" t="str">
            <v>513422200308161329</v>
          </cell>
          <cell r="B346">
            <v>7</v>
          </cell>
          <cell r="C346" t="str">
            <v>向方群</v>
          </cell>
          <cell r="D346">
            <v>249</v>
          </cell>
          <cell r="E346">
            <v>85</v>
          </cell>
          <cell r="F346" t="str">
            <v>肖锐</v>
          </cell>
          <cell r="G346">
            <v>37</v>
          </cell>
          <cell r="H346" t="str">
            <v>邓国华</v>
          </cell>
          <cell r="I346">
            <v>44</v>
          </cell>
          <cell r="J346" t="str">
            <v>兰卡布尺</v>
          </cell>
          <cell r="K346">
            <v>14</v>
          </cell>
          <cell r="L346" t="str">
            <v>赵建超</v>
          </cell>
          <cell r="M346">
            <v>26</v>
          </cell>
          <cell r="N346" t="str">
            <v>李荣鑫</v>
          </cell>
          <cell r="O346">
            <v>43</v>
          </cell>
          <cell r="P346" t="str">
            <v>彭桦</v>
          </cell>
        </row>
        <row r="347">
          <cell r="A347" t="str">
            <v>513422200408010325</v>
          </cell>
          <cell r="B347">
            <v>8</v>
          </cell>
          <cell r="C347" t="str">
            <v>罗珍</v>
          </cell>
          <cell r="D347">
            <v>247</v>
          </cell>
          <cell r="E347">
            <v>75</v>
          </cell>
          <cell r="F347" t="str">
            <v>岳子琦</v>
          </cell>
          <cell r="G347">
            <v>45</v>
          </cell>
          <cell r="H347" t="str">
            <v>邓国华</v>
          </cell>
          <cell r="I347">
            <v>48</v>
          </cell>
          <cell r="J347" t="str">
            <v>曾佳瑶</v>
          </cell>
          <cell r="K347">
            <v>13</v>
          </cell>
          <cell r="L347" t="str">
            <v>王友春</v>
          </cell>
          <cell r="M347">
            <v>34.5</v>
          </cell>
          <cell r="N347" t="str">
            <v>万饶</v>
          </cell>
          <cell r="O347">
            <v>31.5</v>
          </cell>
          <cell r="P347" t="str">
            <v>彭桦</v>
          </cell>
        </row>
        <row r="348">
          <cell r="A348" t="str">
            <v>513422200302192511</v>
          </cell>
          <cell r="B348">
            <v>6</v>
          </cell>
          <cell r="C348" t="str">
            <v>陶晓林</v>
          </cell>
          <cell r="D348">
            <v>241</v>
          </cell>
          <cell r="E348">
            <v>71</v>
          </cell>
          <cell r="F348" t="str">
            <v>易涛</v>
          </cell>
          <cell r="G348">
            <v>34</v>
          </cell>
          <cell r="H348" t="str">
            <v>央宗娜姆</v>
          </cell>
          <cell r="I348">
            <v>53</v>
          </cell>
          <cell r="J348" t="str">
            <v>兰卡布尺</v>
          </cell>
          <cell r="K348">
            <v>4</v>
          </cell>
          <cell r="L348" t="str">
            <v>沈志霞</v>
          </cell>
          <cell r="M348">
            <v>39</v>
          </cell>
          <cell r="N348" t="str">
            <v>叶小军</v>
          </cell>
          <cell r="O348">
            <v>39.5</v>
          </cell>
          <cell r="P348" t="str">
            <v>张弘</v>
          </cell>
        </row>
        <row r="349">
          <cell r="A349" t="str">
            <v>513422200311171915</v>
          </cell>
          <cell r="B349">
            <v>6</v>
          </cell>
          <cell r="C349" t="str">
            <v>马杰云</v>
          </cell>
          <cell r="D349">
            <v>238</v>
          </cell>
          <cell r="E349">
            <v>89</v>
          </cell>
          <cell r="F349" t="str">
            <v>易涛</v>
          </cell>
          <cell r="G349">
            <v>89</v>
          </cell>
          <cell r="H349" t="str">
            <v>央宗娜姆</v>
          </cell>
          <cell r="I349">
            <v>33</v>
          </cell>
          <cell r="J349" t="str">
            <v>兰卡布尺</v>
          </cell>
          <cell r="K349">
            <v>14</v>
          </cell>
          <cell r="L349" t="str">
            <v>沈志霞</v>
          </cell>
          <cell r="M349">
            <v>12.5</v>
          </cell>
          <cell r="N349" t="str">
            <v>叶小军</v>
          </cell>
          <cell r="O349">
            <v>46.5</v>
          </cell>
          <cell r="P349" t="str">
            <v>张弘</v>
          </cell>
        </row>
        <row r="350">
          <cell r="A350" t="str">
            <v>513422200103066424</v>
          </cell>
          <cell r="B350">
            <v>8</v>
          </cell>
          <cell r="C350" t="str">
            <v>边玛拉姆</v>
          </cell>
          <cell r="D350">
            <v>233</v>
          </cell>
          <cell r="E350">
            <v>83</v>
          </cell>
          <cell r="F350" t="str">
            <v>岳子琦</v>
          </cell>
          <cell r="G350">
            <v>26</v>
          </cell>
          <cell r="H350" t="str">
            <v>邓国华</v>
          </cell>
          <cell r="I350">
            <v>37</v>
          </cell>
          <cell r="J350" t="str">
            <v>曾佳瑶</v>
          </cell>
          <cell r="K350">
            <v>19</v>
          </cell>
          <cell r="L350" t="str">
            <v>王友春</v>
          </cell>
          <cell r="M350">
            <v>21</v>
          </cell>
          <cell r="N350" t="str">
            <v>万饶</v>
          </cell>
          <cell r="O350">
            <v>47</v>
          </cell>
          <cell r="P350" t="str">
            <v>彭桦</v>
          </cell>
        </row>
        <row r="351">
          <cell r="A351" t="str">
            <v>513422200401316612</v>
          </cell>
          <cell r="B351">
            <v>8</v>
          </cell>
          <cell r="C351" t="str">
            <v>党玉杰</v>
          </cell>
          <cell r="D351">
            <v>232</v>
          </cell>
          <cell r="E351">
            <v>72</v>
          </cell>
          <cell r="F351" t="str">
            <v>岳子琦</v>
          </cell>
          <cell r="G351">
            <v>37</v>
          </cell>
          <cell r="H351" t="str">
            <v>邓国华</v>
          </cell>
          <cell r="I351">
            <v>50</v>
          </cell>
          <cell r="J351" t="str">
            <v>曾佳瑶</v>
          </cell>
          <cell r="K351">
            <v>33.5</v>
          </cell>
          <cell r="L351" t="str">
            <v>王友春</v>
          </cell>
          <cell r="M351">
            <v>14.5</v>
          </cell>
          <cell r="N351" t="str">
            <v>万饶</v>
          </cell>
          <cell r="O351">
            <v>24.5</v>
          </cell>
          <cell r="P351" t="str">
            <v>彭桦</v>
          </cell>
        </row>
        <row r="352">
          <cell r="A352" t="str">
            <v>513422200312235626</v>
          </cell>
          <cell r="B352">
            <v>8</v>
          </cell>
          <cell r="C352" t="str">
            <v>卓呷巴姆</v>
          </cell>
          <cell r="D352">
            <v>232</v>
          </cell>
          <cell r="E352">
            <v>72</v>
          </cell>
          <cell r="F352" t="str">
            <v>岳子琦</v>
          </cell>
          <cell r="G352">
            <v>37</v>
          </cell>
          <cell r="H352" t="str">
            <v>邓国华</v>
          </cell>
          <cell r="I352">
            <v>38</v>
          </cell>
          <cell r="J352" t="str">
            <v>曾佳瑶</v>
          </cell>
          <cell r="K352">
            <v>21</v>
          </cell>
          <cell r="L352" t="str">
            <v>王友春</v>
          </cell>
          <cell r="M352">
            <v>23</v>
          </cell>
          <cell r="N352" t="str">
            <v>万饶</v>
          </cell>
          <cell r="O352">
            <v>41</v>
          </cell>
          <cell r="P352" t="str">
            <v>彭桦</v>
          </cell>
        </row>
        <row r="353">
          <cell r="A353" t="str">
            <v>513422200206160317</v>
          </cell>
          <cell r="B353">
            <v>8</v>
          </cell>
          <cell r="C353" t="str">
            <v>仁青扎西</v>
          </cell>
          <cell r="D353">
            <v>222</v>
          </cell>
          <cell r="E353">
            <v>69</v>
          </cell>
          <cell r="F353" t="str">
            <v>岳子琦</v>
          </cell>
          <cell r="G353">
            <v>38</v>
          </cell>
          <cell r="H353" t="str">
            <v>邓国华</v>
          </cell>
          <cell r="I353">
            <v>38</v>
          </cell>
          <cell r="J353" t="str">
            <v>曾佳瑶</v>
          </cell>
          <cell r="K353">
            <v>11</v>
          </cell>
          <cell r="L353" t="str">
            <v>王友春</v>
          </cell>
          <cell r="M353">
            <v>29</v>
          </cell>
          <cell r="N353" t="str">
            <v>万饶</v>
          </cell>
          <cell r="O353">
            <v>36.5</v>
          </cell>
          <cell r="P353" t="str">
            <v>彭桦</v>
          </cell>
        </row>
        <row r="354">
          <cell r="A354" t="str">
            <v>513422200407286012</v>
          </cell>
          <cell r="B354">
            <v>6</v>
          </cell>
          <cell r="C354" t="str">
            <v>偏初次翁</v>
          </cell>
          <cell r="D354">
            <v>214</v>
          </cell>
          <cell r="E354">
            <v>76</v>
          </cell>
          <cell r="F354" t="str">
            <v>易涛</v>
          </cell>
          <cell r="G354">
            <v>37</v>
          </cell>
          <cell r="H354" t="str">
            <v>央宗娜姆</v>
          </cell>
          <cell r="I354">
            <v>29</v>
          </cell>
          <cell r="J354" t="str">
            <v>兰卡布尺</v>
          </cell>
          <cell r="K354">
            <v>5</v>
          </cell>
          <cell r="L354" t="str">
            <v>沈志霞</v>
          </cell>
          <cell r="M354">
            <v>33.5</v>
          </cell>
          <cell r="N354" t="str">
            <v>叶小军</v>
          </cell>
          <cell r="O354">
            <v>33.5</v>
          </cell>
          <cell r="P354" t="str">
            <v>张弘</v>
          </cell>
        </row>
        <row r="355">
          <cell r="A355" t="str">
            <v>513422200308250321</v>
          </cell>
          <cell r="B355">
            <v>8</v>
          </cell>
          <cell r="C355" t="str">
            <v>次仁拉姆</v>
          </cell>
          <cell r="D355">
            <v>213</v>
          </cell>
          <cell r="E355">
            <v>79</v>
          </cell>
          <cell r="F355" t="str">
            <v>岳子琦</v>
          </cell>
          <cell r="G355">
            <v>27</v>
          </cell>
          <cell r="H355" t="str">
            <v>邓国华</v>
          </cell>
          <cell r="I355">
            <v>50</v>
          </cell>
          <cell r="J355" t="str">
            <v>曾佳瑶</v>
          </cell>
          <cell r="K355">
            <v>11</v>
          </cell>
          <cell r="L355" t="str">
            <v>王友春</v>
          </cell>
          <cell r="M355">
            <v>26</v>
          </cell>
          <cell r="N355" t="str">
            <v>万饶</v>
          </cell>
          <cell r="O355">
            <v>20</v>
          </cell>
          <cell r="P355" t="str">
            <v>彭桦</v>
          </cell>
        </row>
        <row r="356">
          <cell r="A356" t="str">
            <v>513422200406080020</v>
          </cell>
          <cell r="B356">
            <v>7</v>
          </cell>
          <cell r="C356" t="str">
            <v>周晨曦</v>
          </cell>
          <cell r="D356">
            <v>204</v>
          </cell>
          <cell r="E356">
            <v>73</v>
          </cell>
          <cell r="F356" t="str">
            <v>肖锐</v>
          </cell>
          <cell r="G356">
            <v>23</v>
          </cell>
          <cell r="H356" t="str">
            <v>邓国华</v>
          </cell>
          <cell r="I356">
            <v>44</v>
          </cell>
          <cell r="J356" t="str">
            <v>兰卡布尺</v>
          </cell>
          <cell r="K356">
            <v>12</v>
          </cell>
          <cell r="L356" t="str">
            <v>赵建超</v>
          </cell>
          <cell r="M356">
            <v>20.5</v>
          </cell>
          <cell r="N356" t="str">
            <v>李荣鑫</v>
          </cell>
          <cell r="O356">
            <v>31.5</v>
          </cell>
          <cell r="P356" t="str">
            <v>彭桦</v>
          </cell>
        </row>
        <row r="357">
          <cell r="A357" t="str">
            <v>513422200110231125</v>
          </cell>
          <cell r="B357">
            <v>1</v>
          </cell>
          <cell r="C357" t="str">
            <v>吕秀云</v>
          </cell>
          <cell r="D357">
            <v>465</v>
          </cell>
          <cell r="E357">
            <v>97</v>
          </cell>
          <cell r="F357" t="str">
            <v>格绒燚西</v>
          </cell>
          <cell r="G357">
            <v>82</v>
          </cell>
          <cell r="H357" t="str">
            <v>马俊</v>
          </cell>
          <cell r="I357">
            <v>109</v>
          </cell>
          <cell r="J357" t="str">
            <v>拉初</v>
          </cell>
          <cell r="K357">
            <v>67</v>
          </cell>
          <cell r="L357" t="str">
            <v>纪春权</v>
          </cell>
          <cell r="M357">
            <v>48</v>
          </cell>
          <cell r="N357" t="str">
            <v>杨琴</v>
          </cell>
          <cell r="O357">
            <v>62</v>
          </cell>
          <cell r="P357" t="str">
            <v>邓倩</v>
          </cell>
        </row>
        <row r="358">
          <cell r="A358" t="str">
            <v>513422200306106422</v>
          </cell>
          <cell r="B358">
            <v>1</v>
          </cell>
          <cell r="C358" t="str">
            <v>仁青其珍</v>
          </cell>
          <cell r="D358">
            <v>465</v>
          </cell>
          <cell r="E358">
            <v>92</v>
          </cell>
          <cell r="F358" t="str">
            <v>格绒燚西</v>
          </cell>
          <cell r="G358">
            <v>92</v>
          </cell>
          <cell r="H358" t="str">
            <v>马俊</v>
          </cell>
          <cell r="I358">
            <v>102</v>
          </cell>
          <cell r="J358" t="str">
            <v>拉初</v>
          </cell>
          <cell r="K358">
            <v>78.5</v>
          </cell>
          <cell r="L358" t="str">
            <v>纪春权</v>
          </cell>
          <cell r="M358">
            <v>47</v>
          </cell>
          <cell r="N358" t="str">
            <v>杨琴</v>
          </cell>
          <cell r="O358">
            <v>53</v>
          </cell>
          <cell r="P358" t="str">
            <v>邓倩</v>
          </cell>
        </row>
        <row r="359">
          <cell r="A359" t="str">
            <v>513422200406101514</v>
          </cell>
          <cell r="B359">
            <v>2</v>
          </cell>
          <cell r="C359" t="str">
            <v>吕拉龙</v>
          </cell>
          <cell r="D359">
            <v>465</v>
          </cell>
          <cell r="E359">
            <v>110</v>
          </cell>
          <cell r="F359" t="str">
            <v>格绒燚西</v>
          </cell>
          <cell r="G359">
            <v>94</v>
          </cell>
          <cell r="H359" t="str">
            <v>潘勇</v>
          </cell>
          <cell r="I359">
            <v>83</v>
          </cell>
          <cell r="J359" t="str">
            <v>汪睿</v>
          </cell>
          <cell r="K359">
            <v>58</v>
          </cell>
          <cell r="L359" t="str">
            <v>吴文艺</v>
          </cell>
          <cell r="M359">
            <v>67.5</v>
          </cell>
          <cell r="N359" t="str">
            <v>降初里</v>
          </cell>
          <cell r="O359">
            <v>52</v>
          </cell>
          <cell r="P359" t="str">
            <v>邓倩</v>
          </cell>
        </row>
        <row r="360">
          <cell r="A360" t="str">
            <v>51342220020304381X</v>
          </cell>
          <cell r="B360">
            <v>3</v>
          </cell>
          <cell r="C360" t="str">
            <v>洪龙龙</v>
          </cell>
          <cell r="D360">
            <v>464</v>
          </cell>
          <cell r="E360">
            <v>95</v>
          </cell>
          <cell r="F360" t="str">
            <v>李正琪</v>
          </cell>
          <cell r="G360">
            <v>80</v>
          </cell>
          <cell r="H360" t="str">
            <v>马俊</v>
          </cell>
          <cell r="I360">
            <v>94</v>
          </cell>
          <cell r="J360" t="str">
            <v>汪睿</v>
          </cell>
          <cell r="K360">
            <v>73.5</v>
          </cell>
          <cell r="L360" t="str">
            <v>吴文艺</v>
          </cell>
          <cell r="M360">
            <v>58.5</v>
          </cell>
          <cell r="N360" t="str">
            <v>降初里</v>
          </cell>
          <cell r="O360">
            <v>63</v>
          </cell>
          <cell r="P360" t="str">
            <v>胡柔殳</v>
          </cell>
        </row>
        <row r="361">
          <cell r="A361" t="str">
            <v>513422200408140023</v>
          </cell>
          <cell r="B361">
            <v>4</v>
          </cell>
          <cell r="C361" t="str">
            <v>胡靖泾</v>
          </cell>
          <cell r="D361">
            <v>464</v>
          </cell>
          <cell r="E361">
            <v>99</v>
          </cell>
          <cell r="F361" t="str">
            <v>周菊明</v>
          </cell>
          <cell r="G361">
            <v>87</v>
          </cell>
          <cell r="H361" t="str">
            <v>潘勇</v>
          </cell>
          <cell r="I361">
            <v>99</v>
          </cell>
          <cell r="J361" t="str">
            <v>张翠莲</v>
          </cell>
          <cell r="K361">
            <v>77</v>
          </cell>
          <cell r="L361" t="str">
            <v>马巫各</v>
          </cell>
          <cell r="M361">
            <v>61.5</v>
          </cell>
          <cell r="N361" t="str">
            <v>杨琴</v>
          </cell>
          <cell r="O361">
            <v>40</v>
          </cell>
          <cell r="P361" t="str">
            <v>胡柔殳</v>
          </cell>
        </row>
        <row r="362">
          <cell r="A362" t="str">
            <v>513433200204175928</v>
          </cell>
          <cell r="B362">
            <v>1</v>
          </cell>
          <cell r="C362" t="str">
            <v>吉梦婷</v>
          </cell>
          <cell r="D362">
            <v>463</v>
          </cell>
          <cell r="E362">
            <v>105</v>
          </cell>
          <cell r="F362" t="str">
            <v>格绒燚西</v>
          </cell>
          <cell r="G362">
            <v>70</v>
          </cell>
          <cell r="H362" t="str">
            <v>马俊</v>
          </cell>
          <cell r="I362">
            <v>98</v>
          </cell>
          <cell r="J362" t="str">
            <v>拉初</v>
          </cell>
          <cell r="K362">
            <v>63</v>
          </cell>
          <cell r="L362" t="str">
            <v>纪春权</v>
          </cell>
          <cell r="M362">
            <v>69.5</v>
          </cell>
          <cell r="N362" t="str">
            <v>杨琴</v>
          </cell>
          <cell r="O362">
            <v>57</v>
          </cell>
          <cell r="P362" t="str">
            <v>邓倩</v>
          </cell>
        </row>
        <row r="363">
          <cell r="A363" t="str">
            <v>513422200402016013</v>
          </cell>
          <cell r="B363">
            <v>1</v>
          </cell>
          <cell r="C363" t="str">
            <v>扎什尼玛</v>
          </cell>
          <cell r="D363">
            <v>462</v>
          </cell>
          <cell r="E363">
            <v>110</v>
          </cell>
          <cell r="F363" t="str">
            <v>格绒燚西</v>
          </cell>
          <cell r="G363">
            <v>84</v>
          </cell>
          <cell r="H363" t="str">
            <v>马俊</v>
          </cell>
          <cell r="I363">
            <v>81</v>
          </cell>
          <cell r="J363" t="str">
            <v>拉初</v>
          </cell>
          <cell r="K363">
            <v>71</v>
          </cell>
          <cell r="L363" t="str">
            <v>纪春权</v>
          </cell>
          <cell r="M363">
            <v>62</v>
          </cell>
          <cell r="N363" t="str">
            <v>杨琴</v>
          </cell>
          <cell r="O363">
            <v>54</v>
          </cell>
          <cell r="P363" t="str">
            <v>邓倩</v>
          </cell>
        </row>
        <row r="364">
          <cell r="A364" t="str">
            <v>513422200108032725</v>
          </cell>
          <cell r="B364">
            <v>1</v>
          </cell>
          <cell r="C364" t="str">
            <v>苏国英</v>
          </cell>
          <cell r="D364">
            <v>462</v>
          </cell>
          <cell r="E364">
            <v>101</v>
          </cell>
          <cell r="F364" t="str">
            <v>格绒燚西</v>
          </cell>
          <cell r="G364">
            <v>73</v>
          </cell>
          <cell r="H364" t="str">
            <v>马俊</v>
          </cell>
          <cell r="I364">
            <v>94</v>
          </cell>
          <cell r="J364" t="str">
            <v>拉初</v>
          </cell>
          <cell r="K364">
            <v>67.5</v>
          </cell>
          <cell r="L364" t="str">
            <v>纪春权</v>
          </cell>
          <cell r="M364">
            <v>60.5</v>
          </cell>
          <cell r="N364" t="str">
            <v>杨琴</v>
          </cell>
          <cell r="O364">
            <v>66</v>
          </cell>
          <cell r="P364" t="str">
            <v>邓倩</v>
          </cell>
        </row>
        <row r="365">
          <cell r="A365" t="str">
            <v>513422200308034813</v>
          </cell>
          <cell r="B365">
            <v>1</v>
          </cell>
          <cell r="C365" t="str">
            <v>鲁绒次仁</v>
          </cell>
          <cell r="D365">
            <v>461</v>
          </cell>
          <cell r="E365">
            <v>89</v>
          </cell>
          <cell r="F365" t="str">
            <v>格绒燚西</v>
          </cell>
          <cell r="G365">
            <v>75</v>
          </cell>
          <cell r="H365" t="str">
            <v>马俊</v>
          </cell>
          <cell r="I365">
            <v>118</v>
          </cell>
          <cell r="J365" t="str">
            <v>拉初</v>
          </cell>
          <cell r="K365">
            <v>66</v>
          </cell>
          <cell r="L365" t="str">
            <v>纪春权</v>
          </cell>
          <cell r="M365">
            <v>64</v>
          </cell>
          <cell r="N365" t="str">
            <v>杨琴</v>
          </cell>
          <cell r="O365">
            <v>49</v>
          </cell>
          <cell r="P365" t="str">
            <v>邓倩</v>
          </cell>
        </row>
        <row r="366">
          <cell r="A366" t="str">
            <v>51342220010622212X</v>
          </cell>
          <cell r="B366">
            <v>1</v>
          </cell>
          <cell r="C366" t="str">
            <v>吕超</v>
          </cell>
          <cell r="D366">
            <v>461</v>
          </cell>
          <cell r="E366">
            <v>99</v>
          </cell>
          <cell r="F366" t="str">
            <v>格绒燚西</v>
          </cell>
          <cell r="G366">
            <v>94</v>
          </cell>
          <cell r="H366" t="str">
            <v>马俊</v>
          </cell>
          <cell r="I366">
            <v>97</v>
          </cell>
          <cell r="J366" t="str">
            <v>拉初</v>
          </cell>
          <cell r="K366">
            <v>71</v>
          </cell>
          <cell r="L366" t="str">
            <v>纪春权</v>
          </cell>
          <cell r="M366">
            <v>39.5</v>
          </cell>
          <cell r="N366" t="str">
            <v>杨琴</v>
          </cell>
          <cell r="O366">
            <v>60</v>
          </cell>
          <cell r="P366" t="str">
            <v>邓倩</v>
          </cell>
        </row>
        <row r="367">
          <cell r="A367" t="str">
            <v>513422200304101513</v>
          </cell>
          <cell r="B367">
            <v>1</v>
          </cell>
          <cell r="C367" t="str">
            <v>胡国康</v>
          </cell>
          <cell r="D367">
            <v>460</v>
          </cell>
          <cell r="E367">
            <v>82</v>
          </cell>
          <cell r="F367" t="str">
            <v>格绒燚西</v>
          </cell>
          <cell r="G367">
            <v>97</v>
          </cell>
          <cell r="H367" t="str">
            <v>马俊</v>
          </cell>
          <cell r="I367">
            <v>108</v>
          </cell>
          <cell r="J367" t="str">
            <v>拉初</v>
          </cell>
          <cell r="K367">
            <v>61</v>
          </cell>
          <cell r="L367" t="str">
            <v>纪春权</v>
          </cell>
          <cell r="M367">
            <v>67.5</v>
          </cell>
          <cell r="N367" t="str">
            <v>杨琴</v>
          </cell>
          <cell r="O367">
            <v>44</v>
          </cell>
          <cell r="P367" t="str">
            <v>邓倩</v>
          </cell>
        </row>
        <row r="368">
          <cell r="A368" t="str">
            <v>513422200205254629</v>
          </cell>
          <cell r="B368">
            <v>1</v>
          </cell>
          <cell r="C368" t="str">
            <v>尔歪莫</v>
          </cell>
          <cell r="D368">
            <v>458</v>
          </cell>
          <cell r="E368">
            <v>91</v>
          </cell>
          <cell r="F368" t="str">
            <v>格绒燚西</v>
          </cell>
          <cell r="G368">
            <v>70</v>
          </cell>
          <cell r="H368" t="str">
            <v>马俊</v>
          </cell>
          <cell r="I368">
            <v>109</v>
          </cell>
          <cell r="J368" t="str">
            <v>拉初</v>
          </cell>
          <cell r="K368">
            <v>75</v>
          </cell>
          <cell r="L368" t="str">
            <v>纪春权</v>
          </cell>
          <cell r="M368">
            <v>63.5</v>
          </cell>
          <cell r="N368" t="str">
            <v>杨琴</v>
          </cell>
          <cell r="O368">
            <v>49</v>
          </cell>
          <cell r="P368" t="str">
            <v>邓倩</v>
          </cell>
        </row>
        <row r="369">
          <cell r="A369" t="str">
            <v>513422200312260311</v>
          </cell>
          <cell r="B369">
            <v>2</v>
          </cell>
          <cell r="C369" t="str">
            <v>王正才</v>
          </cell>
          <cell r="D369">
            <v>457</v>
          </cell>
          <cell r="E369">
            <v>101</v>
          </cell>
          <cell r="F369" t="str">
            <v>格绒燚西</v>
          </cell>
          <cell r="G369">
            <v>120</v>
          </cell>
          <cell r="H369" t="str">
            <v>潘勇</v>
          </cell>
          <cell r="I369">
            <v>49</v>
          </cell>
          <cell r="J369" t="str">
            <v>汪睿</v>
          </cell>
          <cell r="K369">
            <v>72.5</v>
          </cell>
          <cell r="L369" t="str">
            <v>吴文艺</v>
          </cell>
          <cell r="M369">
            <v>55.5</v>
          </cell>
          <cell r="N369" t="str">
            <v>降初里</v>
          </cell>
          <cell r="O369">
            <v>59</v>
          </cell>
          <cell r="P369" t="str">
            <v>邓倩</v>
          </cell>
        </row>
        <row r="370">
          <cell r="A370" t="str">
            <v>513422200403061318</v>
          </cell>
          <cell r="B370">
            <v>1</v>
          </cell>
          <cell r="C370" t="str">
            <v>苟顺华</v>
          </cell>
          <cell r="D370">
            <v>456</v>
          </cell>
          <cell r="E370">
            <v>92</v>
          </cell>
          <cell r="F370" t="str">
            <v>格绒燚西</v>
          </cell>
          <cell r="G370">
            <v>100</v>
          </cell>
          <cell r="H370" t="str">
            <v>马俊</v>
          </cell>
          <cell r="I370">
            <v>95</v>
          </cell>
          <cell r="J370" t="str">
            <v>拉初</v>
          </cell>
          <cell r="K370">
            <v>66</v>
          </cell>
          <cell r="L370" t="str">
            <v>纪春权</v>
          </cell>
          <cell r="M370">
            <v>43</v>
          </cell>
          <cell r="N370" t="str">
            <v>杨琴</v>
          </cell>
          <cell r="O370">
            <v>60</v>
          </cell>
          <cell r="P370" t="str">
            <v>邓倩</v>
          </cell>
        </row>
        <row r="371">
          <cell r="A371" t="str">
            <v>513422200102066828</v>
          </cell>
          <cell r="B371">
            <v>2</v>
          </cell>
          <cell r="C371" t="str">
            <v>韩琴琴</v>
          </cell>
          <cell r="D371">
            <v>456</v>
          </cell>
          <cell r="E371">
            <v>97</v>
          </cell>
          <cell r="F371" t="str">
            <v>格绒燚西</v>
          </cell>
          <cell r="G371">
            <v>80</v>
          </cell>
          <cell r="H371" t="str">
            <v>潘勇</v>
          </cell>
          <cell r="I371">
            <v>86</v>
          </cell>
          <cell r="J371" t="str">
            <v>汪睿</v>
          </cell>
          <cell r="K371">
            <v>71.5</v>
          </cell>
          <cell r="L371" t="str">
            <v>吴文艺</v>
          </cell>
          <cell r="M371">
            <v>63</v>
          </cell>
          <cell r="N371" t="str">
            <v>降初里</v>
          </cell>
          <cell r="O371">
            <v>63</v>
          </cell>
          <cell r="P371" t="str">
            <v>邓倩</v>
          </cell>
        </row>
        <row r="372">
          <cell r="A372" t="str">
            <v>513422200106082921</v>
          </cell>
          <cell r="B372">
            <v>4</v>
          </cell>
          <cell r="C372" t="str">
            <v>伍小燕</v>
          </cell>
          <cell r="D372">
            <v>454</v>
          </cell>
          <cell r="E372">
            <v>105</v>
          </cell>
          <cell r="F372" t="str">
            <v>周菊明</v>
          </cell>
          <cell r="G372">
            <v>93</v>
          </cell>
          <cell r="H372" t="str">
            <v>潘勇</v>
          </cell>
          <cell r="I372">
            <v>59</v>
          </cell>
          <cell r="J372" t="str">
            <v>张翠莲</v>
          </cell>
          <cell r="K372">
            <v>75.5</v>
          </cell>
          <cell r="L372" t="str">
            <v>马巫各</v>
          </cell>
          <cell r="M372">
            <v>70</v>
          </cell>
          <cell r="N372" t="str">
            <v>杨琴</v>
          </cell>
          <cell r="O372">
            <v>51</v>
          </cell>
          <cell r="P372" t="str">
            <v>胡柔殳</v>
          </cell>
        </row>
        <row r="373">
          <cell r="A373" t="str">
            <v>513422200504151128</v>
          </cell>
          <cell r="B373">
            <v>3</v>
          </cell>
          <cell r="C373" t="str">
            <v>吕秀花</v>
          </cell>
          <cell r="D373">
            <v>453</v>
          </cell>
          <cell r="E373">
            <v>95</v>
          </cell>
          <cell r="F373" t="str">
            <v>李正琪</v>
          </cell>
          <cell r="G373">
            <v>74</v>
          </cell>
          <cell r="H373" t="str">
            <v>马俊</v>
          </cell>
          <cell r="I373">
            <v>85</v>
          </cell>
          <cell r="J373" t="str">
            <v>汪睿</v>
          </cell>
          <cell r="K373">
            <v>72</v>
          </cell>
          <cell r="L373" t="str">
            <v>吴文艺</v>
          </cell>
          <cell r="M373">
            <v>63.5</v>
          </cell>
          <cell r="N373" t="str">
            <v>降初里</v>
          </cell>
          <cell r="O373">
            <v>63</v>
          </cell>
          <cell r="P373" t="str">
            <v>胡柔殳</v>
          </cell>
        </row>
        <row r="374">
          <cell r="A374" t="str">
            <v>513422200303094024</v>
          </cell>
          <cell r="B374">
            <v>1</v>
          </cell>
          <cell r="C374" t="str">
            <v>仁青玛</v>
          </cell>
          <cell r="D374">
            <v>451</v>
          </cell>
          <cell r="E374">
            <v>86</v>
          </cell>
          <cell r="F374" t="str">
            <v>格绒燚西</v>
          </cell>
          <cell r="G374">
            <v>87</v>
          </cell>
          <cell r="H374" t="str">
            <v>马俊</v>
          </cell>
          <cell r="I374">
            <v>103</v>
          </cell>
          <cell r="J374" t="str">
            <v>拉初</v>
          </cell>
          <cell r="K374">
            <v>66</v>
          </cell>
          <cell r="L374" t="str">
            <v>纪春权</v>
          </cell>
          <cell r="M374">
            <v>57</v>
          </cell>
          <cell r="N374" t="str">
            <v>杨琴</v>
          </cell>
          <cell r="O374">
            <v>52</v>
          </cell>
          <cell r="P374" t="str">
            <v>邓倩</v>
          </cell>
        </row>
        <row r="375">
          <cell r="A375" t="str">
            <v>513422200203253622</v>
          </cell>
          <cell r="B375">
            <v>2</v>
          </cell>
          <cell r="C375" t="str">
            <v>郭信萍</v>
          </cell>
          <cell r="D375">
            <v>451</v>
          </cell>
          <cell r="E375">
            <v>108</v>
          </cell>
          <cell r="F375" t="str">
            <v>格绒燚西</v>
          </cell>
          <cell r="G375">
            <v>51</v>
          </cell>
          <cell r="H375" t="str">
            <v>潘勇</v>
          </cell>
          <cell r="I375">
            <v>100</v>
          </cell>
          <cell r="J375" t="str">
            <v>汪睿</v>
          </cell>
          <cell r="K375">
            <v>73</v>
          </cell>
          <cell r="L375" t="str">
            <v>吴文艺</v>
          </cell>
          <cell r="M375">
            <v>63.5</v>
          </cell>
          <cell r="N375" t="str">
            <v>降初里</v>
          </cell>
          <cell r="O375">
            <v>67</v>
          </cell>
          <cell r="P375" t="str">
            <v>邓倩</v>
          </cell>
        </row>
        <row r="376">
          <cell r="A376" t="str">
            <v>513422200302120921</v>
          </cell>
          <cell r="B376">
            <v>2</v>
          </cell>
          <cell r="C376" t="str">
            <v>里俄拉初</v>
          </cell>
          <cell r="D376">
            <v>451</v>
          </cell>
          <cell r="E376">
            <v>83</v>
          </cell>
          <cell r="F376" t="str">
            <v>格绒燚西</v>
          </cell>
          <cell r="G376">
            <v>101</v>
          </cell>
          <cell r="H376" t="str">
            <v>潘勇</v>
          </cell>
          <cell r="I376">
            <v>86</v>
          </cell>
          <cell r="J376" t="str">
            <v>汪睿</v>
          </cell>
          <cell r="K376">
            <v>72.5</v>
          </cell>
          <cell r="L376" t="str">
            <v>吴文艺</v>
          </cell>
          <cell r="M376">
            <v>62</v>
          </cell>
          <cell r="N376" t="str">
            <v>降初里</v>
          </cell>
          <cell r="O376">
            <v>46</v>
          </cell>
          <cell r="P376" t="str">
            <v>邓倩</v>
          </cell>
        </row>
        <row r="377">
          <cell r="A377" t="str">
            <v>513422200209082924</v>
          </cell>
          <cell r="B377">
            <v>4</v>
          </cell>
          <cell r="C377" t="str">
            <v>苟燕</v>
          </cell>
          <cell r="D377">
            <v>451</v>
          </cell>
          <cell r="E377">
            <v>91</v>
          </cell>
          <cell r="F377" t="str">
            <v>周菊明</v>
          </cell>
          <cell r="G377">
            <v>88</v>
          </cell>
          <cell r="H377" t="str">
            <v>潘勇</v>
          </cell>
          <cell r="I377">
            <v>89</v>
          </cell>
          <cell r="J377" t="str">
            <v>张翠莲</v>
          </cell>
          <cell r="K377">
            <v>71</v>
          </cell>
          <cell r="L377" t="str">
            <v>马巫各</v>
          </cell>
          <cell r="M377">
            <v>62.5</v>
          </cell>
          <cell r="N377" t="str">
            <v>杨琴</v>
          </cell>
          <cell r="O377">
            <v>49</v>
          </cell>
          <cell r="P377" t="str">
            <v>胡柔殳</v>
          </cell>
        </row>
        <row r="378">
          <cell r="A378" t="str">
            <v>51342220040413542X</v>
          </cell>
          <cell r="B378">
            <v>2</v>
          </cell>
          <cell r="C378" t="str">
            <v>刘玉珍</v>
          </cell>
          <cell r="D378">
            <v>450</v>
          </cell>
          <cell r="E378">
            <v>91</v>
          </cell>
          <cell r="F378" t="str">
            <v>格绒燚西</v>
          </cell>
          <cell r="G378">
            <v>65</v>
          </cell>
          <cell r="H378" t="str">
            <v>潘勇</v>
          </cell>
          <cell r="I378">
            <v>106</v>
          </cell>
          <cell r="J378" t="str">
            <v>汪睿</v>
          </cell>
          <cell r="K378">
            <v>76</v>
          </cell>
          <cell r="L378" t="str">
            <v>吴文艺</v>
          </cell>
          <cell r="M378">
            <v>51</v>
          </cell>
          <cell r="N378" t="str">
            <v>降初里</v>
          </cell>
          <cell r="O378">
            <v>61</v>
          </cell>
          <cell r="P378" t="str">
            <v>邓倩</v>
          </cell>
        </row>
        <row r="379">
          <cell r="A379" t="str">
            <v>513422200203154413</v>
          </cell>
          <cell r="B379">
            <v>5</v>
          </cell>
          <cell r="C379" t="str">
            <v>毛小华</v>
          </cell>
          <cell r="D379">
            <v>449</v>
          </cell>
          <cell r="E379">
            <v>89</v>
          </cell>
          <cell r="F379" t="str">
            <v>周菊明</v>
          </cell>
          <cell r="G379">
            <v>82</v>
          </cell>
          <cell r="H379" t="str">
            <v>赵云川</v>
          </cell>
          <cell r="I379">
            <v>80</v>
          </cell>
          <cell r="J379" t="str">
            <v>张翠莲</v>
          </cell>
          <cell r="K379">
            <v>64.5</v>
          </cell>
          <cell r="L379" t="str">
            <v>纪春权</v>
          </cell>
          <cell r="M379">
            <v>74</v>
          </cell>
          <cell r="N379" t="str">
            <v>降初里</v>
          </cell>
          <cell r="O379">
            <v>59</v>
          </cell>
          <cell r="P379" t="str">
            <v>邓倩</v>
          </cell>
        </row>
        <row r="380">
          <cell r="A380" t="str">
            <v>513422200303103621</v>
          </cell>
          <cell r="B380">
            <v>1</v>
          </cell>
          <cell r="C380" t="str">
            <v>斯打拉初</v>
          </cell>
          <cell r="D380">
            <v>448</v>
          </cell>
          <cell r="E380">
            <v>102</v>
          </cell>
          <cell r="F380" t="str">
            <v>格绒燚西</v>
          </cell>
          <cell r="G380">
            <v>87</v>
          </cell>
          <cell r="H380" t="str">
            <v>马俊</v>
          </cell>
          <cell r="I380">
            <v>119</v>
          </cell>
          <cell r="J380" t="str">
            <v>拉初</v>
          </cell>
          <cell r="K380">
            <v>55.5</v>
          </cell>
          <cell r="L380" t="str">
            <v>纪春权</v>
          </cell>
          <cell r="M380">
            <v>34.5</v>
          </cell>
          <cell r="N380" t="str">
            <v>杨琴</v>
          </cell>
          <cell r="O380">
            <v>50</v>
          </cell>
          <cell r="P380" t="str">
            <v>邓倩</v>
          </cell>
        </row>
        <row r="381">
          <cell r="A381" t="str">
            <v>513422200204253624</v>
          </cell>
          <cell r="B381">
            <v>1</v>
          </cell>
          <cell r="C381" t="str">
            <v>王兴萍</v>
          </cell>
          <cell r="D381">
            <v>448</v>
          </cell>
          <cell r="E381">
            <v>88</v>
          </cell>
          <cell r="F381" t="str">
            <v>格绒燚西</v>
          </cell>
          <cell r="G381">
            <v>88</v>
          </cell>
          <cell r="H381" t="str">
            <v>马俊</v>
          </cell>
          <cell r="I381">
            <v>98</v>
          </cell>
          <cell r="J381" t="str">
            <v>拉初</v>
          </cell>
          <cell r="K381">
            <v>72.5</v>
          </cell>
          <cell r="L381" t="str">
            <v>纪春权</v>
          </cell>
          <cell r="M381">
            <v>52</v>
          </cell>
          <cell r="N381" t="str">
            <v>杨琴</v>
          </cell>
          <cell r="O381">
            <v>49</v>
          </cell>
          <cell r="P381" t="str">
            <v>邓倩</v>
          </cell>
        </row>
        <row r="382">
          <cell r="A382" t="str">
            <v>51342220030703212X</v>
          </cell>
          <cell r="B382">
            <v>2</v>
          </cell>
          <cell r="C382" t="str">
            <v>次里祝玛</v>
          </cell>
          <cell r="D382">
            <v>448</v>
          </cell>
          <cell r="E382">
            <v>106</v>
          </cell>
          <cell r="F382" t="str">
            <v>格绒燚西</v>
          </cell>
          <cell r="G382">
            <v>75</v>
          </cell>
          <cell r="H382" t="str">
            <v>潘勇</v>
          </cell>
          <cell r="I382">
            <v>82</v>
          </cell>
          <cell r="J382" t="str">
            <v>汪睿</v>
          </cell>
          <cell r="K382">
            <v>7405</v>
          </cell>
          <cell r="L382" t="str">
            <v>吴文艺</v>
          </cell>
          <cell r="M382">
            <v>63.5</v>
          </cell>
          <cell r="N382" t="str">
            <v>降初里</v>
          </cell>
          <cell r="O382">
            <v>47</v>
          </cell>
          <cell r="P382" t="str">
            <v>邓倩</v>
          </cell>
        </row>
        <row r="383">
          <cell r="A383" t="str">
            <v>513422200405071712</v>
          </cell>
          <cell r="B383">
            <v>3</v>
          </cell>
          <cell r="C383" t="str">
            <v>何林</v>
          </cell>
          <cell r="D383">
            <v>447</v>
          </cell>
          <cell r="E383">
            <v>96</v>
          </cell>
          <cell r="F383" t="str">
            <v>李正琪</v>
          </cell>
          <cell r="G383">
            <v>103</v>
          </cell>
          <cell r="H383" t="str">
            <v>马俊</v>
          </cell>
          <cell r="I383">
            <v>33</v>
          </cell>
          <cell r="J383" t="str">
            <v>汪睿</v>
          </cell>
          <cell r="K383">
            <v>76</v>
          </cell>
          <cell r="L383" t="str">
            <v>吴文艺</v>
          </cell>
          <cell r="M383">
            <v>71.5</v>
          </cell>
          <cell r="N383" t="str">
            <v>降初里</v>
          </cell>
          <cell r="O383">
            <v>67</v>
          </cell>
          <cell r="P383" t="str">
            <v>胡柔殳</v>
          </cell>
        </row>
        <row r="384">
          <cell r="A384" t="str">
            <v>513422200103152314</v>
          </cell>
          <cell r="B384">
            <v>3</v>
          </cell>
          <cell r="C384" t="str">
            <v>马小强</v>
          </cell>
          <cell r="D384">
            <v>447</v>
          </cell>
          <cell r="E384">
            <v>101</v>
          </cell>
          <cell r="F384" t="str">
            <v>李正琪</v>
          </cell>
          <cell r="G384">
            <v>58</v>
          </cell>
          <cell r="H384" t="str">
            <v>马俊</v>
          </cell>
          <cell r="I384">
            <v>74</v>
          </cell>
          <cell r="J384" t="str">
            <v>汪睿</v>
          </cell>
          <cell r="K384">
            <v>72.5</v>
          </cell>
          <cell r="L384" t="str">
            <v>吴文艺</v>
          </cell>
          <cell r="M384">
            <v>69.5</v>
          </cell>
          <cell r="N384" t="str">
            <v>降初里</v>
          </cell>
          <cell r="O384">
            <v>72</v>
          </cell>
          <cell r="P384" t="str">
            <v>胡柔殳</v>
          </cell>
        </row>
        <row r="385">
          <cell r="A385" t="str">
            <v>513422200108085827</v>
          </cell>
          <cell r="B385">
            <v>5</v>
          </cell>
          <cell r="C385" t="str">
            <v>次尔拉姆</v>
          </cell>
          <cell r="D385">
            <v>447</v>
          </cell>
          <cell r="E385">
            <v>96</v>
          </cell>
          <cell r="F385" t="str">
            <v>周菊明</v>
          </cell>
          <cell r="G385">
            <v>88</v>
          </cell>
          <cell r="H385" t="str">
            <v>赵云川</v>
          </cell>
          <cell r="I385">
            <v>95</v>
          </cell>
          <cell r="J385" t="str">
            <v>张翠莲</v>
          </cell>
          <cell r="K385">
            <v>57</v>
          </cell>
          <cell r="L385" t="str">
            <v>纪春权</v>
          </cell>
          <cell r="M385">
            <v>52.5</v>
          </cell>
          <cell r="N385" t="str">
            <v>降初里</v>
          </cell>
          <cell r="O385">
            <v>58</v>
          </cell>
          <cell r="P385" t="str">
            <v>邓倩</v>
          </cell>
        </row>
        <row r="386">
          <cell r="A386" t="str">
            <v>513422200404080916</v>
          </cell>
          <cell r="B386">
            <v>2</v>
          </cell>
          <cell r="C386" t="str">
            <v>苏拉体</v>
          </cell>
          <cell r="D386">
            <v>445</v>
          </cell>
          <cell r="E386">
            <v>93</v>
          </cell>
          <cell r="F386" t="str">
            <v>格绒燚西</v>
          </cell>
          <cell r="G386">
            <v>109</v>
          </cell>
          <cell r="H386" t="str">
            <v>潘勇</v>
          </cell>
          <cell r="I386">
            <v>51</v>
          </cell>
          <cell r="J386" t="str">
            <v>汪睿</v>
          </cell>
          <cell r="K386">
            <v>77</v>
          </cell>
          <cell r="L386" t="str">
            <v>吴文艺</v>
          </cell>
          <cell r="M386">
            <v>61</v>
          </cell>
          <cell r="N386" t="str">
            <v>降初里</v>
          </cell>
          <cell r="O386">
            <v>54</v>
          </cell>
          <cell r="P386" t="str">
            <v>邓倩</v>
          </cell>
        </row>
        <row r="387">
          <cell r="A387" t="str">
            <v>513422200302146822</v>
          </cell>
          <cell r="B387">
            <v>1</v>
          </cell>
          <cell r="C387" t="str">
            <v>邱小莉</v>
          </cell>
          <cell r="D387">
            <v>444</v>
          </cell>
          <cell r="E387">
            <v>109</v>
          </cell>
          <cell r="F387" t="str">
            <v>格绒燚西</v>
          </cell>
          <cell r="G387">
            <v>70</v>
          </cell>
          <cell r="H387" t="str">
            <v>马俊</v>
          </cell>
          <cell r="I387">
            <v>77</v>
          </cell>
          <cell r="J387" t="str">
            <v>拉初</v>
          </cell>
          <cell r="K387">
            <v>68.5</v>
          </cell>
          <cell r="L387" t="str">
            <v>纪春权</v>
          </cell>
          <cell r="M387">
            <v>67.5</v>
          </cell>
          <cell r="N387" t="str">
            <v>杨琴</v>
          </cell>
          <cell r="O387">
            <v>52</v>
          </cell>
          <cell r="P387" t="str">
            <v>邓倩</v>
          </cell>
        </row>
        <row r="388">
          <cell r="A388" t="str">
            <v>513422200303051921</v>
          </cell>
          <cell r="B388">
            <v>4</v>
          </cell>
          <cell r="C388" t="str">
            <v>伍小梅</v>
          </cell>
          <cell r="D388">
            <v>443</v>
          </cell>
          <cell r="E388">
            <v>94</v>
          </cell>
          <cell r="F388" t="str">
            <v>周菊明</v>
          </cell>
          <cell r="G388">
            <v>75</v>
          </cell>
          <cell r="H388" t="str">
            <v>潘勇</v>
          </cell>
          <cell r="I388">
            <v>105</v>
          </cell>
          <cell r="J388" t="str">
            <v>张翠莲</v>
          </cell>
          <cell r="K388">
            <v>71.5</v>
          </cell>
          <cell r="L388" t="str">
            <v>马巫各</v>
          </cell>
          <cell r="M388">
            <v>55.5</v>
          </cell>
          <cell r="N388" t="str">
            <v>杨琴</v>
          </cell>
          <cell r="O388">
            <v>42</v>
          </cell>
          <cell r="P388" t="str">
            <v>胡柔殳</v>
          </cell>
        </row>
        <row r="389">
          <cell r="A389" t="str">
            <v>513422200408160016</v>
          </cell>
          <cell r="B389">
            <v>4</v>
          </cell>
          <cell r="C389" t="str">
            <v>次仁杜基</v>
          </cell>
          <cell r="D389">
            <v>442</v>
          </cell>
          <cell r="E389">
            <v>99</v>
          </cell>
          <cell r="F389" t="str">
            <v>周菊明</v>
          </cell>
          <cell r="G389">
            <v>109</v>
          </cell>
          <cell r="H389" t="str">
            <v>潘勇</v>
          </cell>
          <cell r="I389">
            <v>56</v>
          </cell>
          <cell r="J389" t="str">
            <v>张翠莲</v>
          </cell>
          <cell r="K389">
            <v>69</v>
          </cell>
          <cell r="L389" t="str">
            <v>马巫各</v>
          </cell>
          <cell r="M389">
            <v>57.5</v>
          </cell>
          <cell r="N389" t="str">
            <v>杨琴</v>
          </cell>
          <cell r="O389">
            <v>51</v>
          </cell>
          <cell r="P389" t="str">
            <v>胡柔殳</v>
          </cell>
        </row>
        <row r="390">
          <cell r="A390" t="str">
            <v>513422200308122119</v>
          </cell>
          <cell r="B390">
            <v>4</v>
          </cell>
          <cell r="C390" t="str">
            <v>叶才岗</v>
          </cell>
          <cell r="D390">
            <v>442</v>
          </cell>
          <cell r="E390">
            <v>101</v>
          </cell>
          <cell r="F390" t="str">
            <v>周菊明</v>
          </cell>
          <cell r="G390">
            <v>92</v>
          </cell>
          <cell r="H390" t="str">
            <v>潘勇</v>
          </cell>
          <cell r="I390">
            <v>42</v>
          </cell>
          <cell r="J390" t="str">
            <v>张翠莲</v>
          </cell>
          <cell r="K390">
            <v>78</v>
          </cell>
          <cell r="L390" t="str">
            <v>马巫各</v>
          </cell>
          <cell r="M390">
            <v>60</v>
          </cell>
          <cell r="N390" t="str">
            <v>杨琴</v>
          </cell>
          <cell r="O390">
            <v>69</v>
          </cell>
          <cell r="P390" t="str">
            <v>胡柔殳</v>
          </cell>
        </row>
        <row r="391">
          <cell r="A391" t="str">
            <v>513422200403156624</v>
          </cell>
          <cell r="B391">
            <v>4</v>
          </cell>
          <cell r="C391" t="str">
            <v>马子落</v>
          </cell>
          <cell r="D391">
            <v>442</v>
          </cell>
          <cell r="E391">
            <v>89</v>
          </cell>
          <cell r="F391" t="str">
            <v>周菊明</v>
          </cell>
          <cell r="G391">
            <v>76</v>
          </cell>
          <cell r="H391" t="str">
            <v>潘勇</v>
          </cell>
          <cell r="I391">
            <v>93</v>
          </cell>
          <cell r="J391" t="str">
            <v>张翠莲</v>
          </cell>
          <cell r="K391">
            <v>63.5</v>
          </cell>
          <cell r="L391" t="str">
            <v>马巫各</v>
          </cell>
          <cell r="M391">
            <v>63.5</v>
          </cell>
          <cell r="N391" t="str">
            <v>杨琴</v>
          </cell>
          <cell r="O391">
            <v>57</v>
          </cell>
          <cell r="P391" t="str">
            <v>胡柔殳</v>
          </cell>
        </row>
        <row r="392">
          <cell r="A392" t="str">
            <v>513422200108011334</v>
          </cell>
          <cell r="B392">
            <v>5</v>
          </cell>
          <cell r="C392" t="str">
            <v>马建峰</v>
          </cell>
          <cell r="D392">
            <v>441</v>
          </cell>
          <cell r="E392">
            <v>99</v>
          </cell>
          <cell r="F392" t="str">
            <v>周菊明</v>
          </cell>
          <cell r="G392">
            <v>75</v>
          </cell>
          <cell r="H392" t="str">
            <v>赵云川</v>
          </cell>
          <cell r="I392">
            <v>68</v>
          </cell>
          <cell r="J392" t="str">
            <v>张翠莲</v>
          </cell>
          <cell r="K392">
            <v>73</v>
          </cell>
          <cell r="L392" t="str">
            <v>纪春权</v>
          </cell>
          <cell r="M392">
            <v>61.5</v>
          </cell>
          <cell r="N392" t="str">
            <v>降初里</v>
          </cell>
          <cell r="O392">
            <v>64</v>
          </cell>
          <cell r="P392" t="str">
            <v>邓倩</v>
          </cell>
        </row>
        <row r="393">
          <cell r="A393" t="str">
            <v>513422200307132323</v>
          </cell>
          <cell r="B393">
            <v>3</v>
          </cell>
          <cell r="C393" t="str">
            <v>张丽</v>
          </cell>
          <cell r="D393">
            <v>440</v>
          </cell>
          <cell r="E393">
            <v>99</v>
          </cell>
          <cell r="F393" t="str">
            <v>李正琪</v>
          </cell>
          <cell r="G393">
            <v>70</v>
          </cell>
          <cell r="H393" t="str">
            <v>马俊</v>
          </cell>
          <cell r="I393">
            <v>88</v>
          </cell>
          <cell r="J393" t="str">
            <v>汪睿</v>
          </cell>
          <cell r="K393">
            <v>74</v>
          </cell>
          <cell r="L393" t="str">
            <v>吴文艺</v>
          </cell>
          <cell r="M393">
            <v>70</v>
          </cell>
          <cell r="N393" t="str">
            <v>降初里</v>
          </cell>
          <cell r="O393">
            <v>39</v>
          </cell>
          <cell r="P393" t="str">
            <v>胡柔殳</v>
          </cell>
        </row>
        <row r="394">
          <cell r="A394" t="str">
            <v>51342220000921382X</v>
          </cell>
          <cell r="B394">
            <v>1</v>
          </cell>
          <cell r="C394" t="str">
            <v>降初拉姆</v>
          </cell>
          <cell r="D394">
            <v>439</v>
          </cell>
          <cell r="E394">
            <v>93</v>
          </cell>
          <cell r="F394" t="str">
            <v>格绒燚西</v>
          </cell>
          <cell r="G394">
            <v>87</v>
          </cell>
          <cell r="H394" t="str">
            <v>马俊</v>
          </cell>
          <cell r="I394">
            <v>97</v>
          </cell>
          <cell r="J394" t="str">
            <v>拉初</v>
          </cell>
          <cell r="K394">
            <v>68</v>
          </cell>
          <cell r="L394" t="str">
            <v>纪春权</v>
          </cell>
          <cell r="M394">
            <v>43</v>
          </cell>
          <cell r="N394" t="str">
            <v>杨琴</v>
          </cell>
          <cell r="O394">
            <v>51</v>
          </cell>
          <cell r="P394" t="str">
            <v>邓倩</v>
          </cell>
        </row>
        <row r="395">
          <cell r="A395" t="str">
            <v>513422200502081322</v>
          </cell>
          <cell r="B395">
            <v>1</v>
          </cell>
          <cell r="C395" t="str">
            <v>沈子呷</v>
          </cell>
          <cell r="D395">
            <v>438</v>
          </cell>
          <cell r="E395">
            <v>72</v>
          </cell>
          <cell r="F395" t="str">
            <v>格绒燚西</v>
          </cell>
          <cell r="G395">
            <v>67</v>
          </cell>
          <cell r="H395" t="str">
            <v>马俊</v>
          </cell>
          <cell r="I395">
            <v>126</v>
          </cell>
          <cell r="J395" t="str">
            <v>拉初</v>
          </cell>
          <cell r="K395">
            <v>59</v>
          </cell>
          <cell r="L395" t="str">
            <v>纪春权</v>
          </cell>
          <cell r="M395">
            <v>56.5</v>
          </cell>
          <cell r="N395" t="str">
            <v>杨琴</v>
          </cell>
          <cell r="O395">
            <v>57</v>
          </cell>
          <cell r="P395" t="str">
            <v>邓倩</v>
          </cell>
        </row>
        <row r="396">
          <cell r="A396" t="str">
            <v>513422200302122126</v>
          </cell>
          <cell r="B396">
            <v>1</v>
          </cell>
          <cell r="C396" t="str">
            <v>吕林明</v>
          </cell>
          <cell r="D396">
            <v>437</v>
          </cell>
          <cell r="E396">
            <v>101</v>
          </cell>
          <cell r="F396" t="str">
            <v>格绒燚西</v>
          </cell>
          <cell r="G396">
            <v>55</v>
          </cell>
          <cell r="H396" t="str">
            <v>马俊</v>
          </cell>
          <cell r="I396">
            <v>105</v>
          </cell>
          <cell r="J396" t="str">
            <v>拉初</v>
          </cell>
          <cell r="K396">
            <v>68.5</v>
          </cell>
          <cell r="L396" t="str">
            <v>纪春权</v>
          </cell>
          <cell r="M396">
            <v>57.5</v>
          </cell>
          <cell r="N396" t="str">
            <v>杨琴</v>
          </cell>
          <cell r="O396">
            <v>50</v>
          </cell>
          <cell r="P396" t="str">
            <v>邓倩</v>
          </cell>
        </row>
        <row r="397">
          <cell r="A397" t="str">
            <v>513422199905305428</v>
          </cell>
          <cell r="B397">
            <v>3</v>
          </cell>
          <cell r="C397" t="str">
            <v>祝玛泽仁</v>
          </cell>
          <cell r="D397">
            <v>437</v>
          </cell>
          <cell r="E397">
            <v>77</v>
          </cell>
          <cell r="F397" t="str">
            <v>李正琪</v>
          </cell>
          <cell r="G397">
            <v>72</v>
          </cell>
          <cell r="H397" t="str">
            <v>马俊</v>
          </cell>
          <cell r="I397">
            <v>95</v>
          </cell>
          <cell r="J397" t="str">
            <v>汪睿</v>
          </cell>
          <cell r="K397">
            <v>64.5</v>
          </cell>
          <cell r="L397" t="str">
            <v>吴文艺</v>
          </cell>
          <cell r="M397">
            <v>59</v>
          </cell>
          <cell r="N397" t="str">
            <v>降初里</v>
          </cell>
          <cell r="O397">
            <v>25</v>
          </cell>
          <cell r="P397" t="str">
            <v>胡柔殳</v>
          </cell>
        </row>
        <row r="398">
          <cell r="A398" t="str">
            <v>513422200105076810</v>
          </cell>
          <cell r="B398">
            <v>3</v>
          </cell>
          <cell r="C398" t="str">
            <v>董小青</v>
          </cell>
          <cell r="D398">
            <v>437</v>
          </cell>
          <cell r="E398">
            <v>96</v>
          </cell>
          <cell r="F398" t="str">
            <v>李正琪</v>
          </cell>
          <cell r="G398">
            <v>84</v>
          </cell>
          <cell r="H398" t="str">
            <v>马俊</v>
          </cell>
          <cell r="I398">
            <v>74</v>
          </cell>
          <cell r="J398" t="str">
            <v>汪睿</v>
          </cell>
          <cell r="K398">
            <v>65</v>
          </cell>
          <cell r="L398" t="str">
            <v>吴文艺</v>
          </cell>
          <cell r="M398">
            <v>59.5</v>
          </cell>
          <cell r="N398" t="str">
            <v>降初里</v>
          </cell>
          <cell r="O398">
            <v>58</v>
          </cell>
          <cell r="P398" t="str">
            <v>胡柔殳</v>
          </cell>
        </row>
        <row r="399">
          <cell r="A399" t="str">
            <v>513422200107021928</v>
          </cell>
          <cell r="B399">
            <v>2</v>
          </cell>
          <cell r="C399" t="str">
            <v>王英</v>
          </cell>
          <cell r="D399">
            <v>436</v>
          </cell>
          <cell r="E399">
            <v>93</v>
          </cell>
          <cell r="F399" t="str">
            <v>格绒燚西</v>
          </cell>
          <cell r="G399">
            <v>75</v>
          </cell>
          <cell r="H399" t="str">
            <v>潘勇</v>
          </cell>
          <cell r="I399">
            <v>108</v>
          </cell>
          <cell r="J399" t="str">
            <v>汪睿</v>
          </cell>
          <cell r="K399">
            <v>62.5</v>
          </cell>
          <cell r="L399" t="str">
            <v>吴文艺</v>
          </cell>
          <cell r="M399">
            <v>52.5</v>
          </cell>
          <cell r="N399" t="str">
            <v>降初里</v>
          </cell>
          <cell r="O399">
            <v>45</v>
          </cell>
          <cell r="P399" t="str">
            <v>邓倩</v>
          </cell>
        </row>
        <row r="400">
          <cell r="A400" t="str">
            <v>513423200501083111</v>
          </cell>
          <cell r="B400">
            <v>4</v>
          </cell>
          <cell r="C400" t="str">
            <v>杨小勇</v>
          </cell>
          <cell r="D400">
            <v>435</v>
          </cell>
          <cell r="E400">
            <v>96</v>
          </cell>
          <cell r="F400" t="str">
            <v>周菊明</v>
          </cell>
          <cell r="G400">
            <v>66</v>
          </cell>
          <cell r="H400" t="str">
            <v>潘勇</v>
          </cell>
          <cell r="I400">
            <v>89</v>
          </cell>
          <cell r="J400" t="str">
            <v>张翠莲</v>
          </cell>
          <cell r="K400">
            <v>69</v>
          </cell>
          <cell r="L400" t="str">
            <v>马巫各</v>
          </cell>
          <cell r="M400">
            <v>63</v>
          </cell>
          <cell r="N400" t="str">
            <v>杨琴</v>
          </cell>
          <cell r="O400">
            <v>52</v>
          </cell>
          <cell r="P400" t="str">
            <v>胡柔殳</v>
          </cell>
        </row>
        <row r="401">
          <cell r="A401" t="str">
            <v>513422200402215020</v>
          </cell>
          <cell r="B401">
            <v>4</v>
          </cell>
          <cell r="C401" t="str">
            <v>次尔拉初</v>
          </cell>
          <cell r="D401">
            <v>435</v>
          </cell>
          <cell r="E401">
            <v>77</v>
          </cell>
          <cell r="F401" t="str">
            <v>周菊明</v>
          </cell>
          <cell r="G401">
            <v>96</v>
          </cell>
          <cell r="H401" t="str">
            <v>潘勇</v>
          </cell>
          <cell r="I401">
            <v>102</v>
          </cell>
          <cell r="J401" t="str">
            <v>张翠莲</v>
          </cell>
          <cell r="K401">
            <v>65</v>
          </cell>
          <cell r="L401" t="str">
            <v>马巫各</v>
          </cell>
          <cell r="M401">
            <v>47</v>
          </cell>
          <cell r="N401" t="str">
            <v>杨琴</v>
          </cell>
          <cell r="O401">
            <v>48</v>
          </cell>
          <cell r="P401" t="str">
            <v>胡柔殳</v>
          </cell>
        </row>
        <row r="402">
          <cell r="A402" t="str">
            <v>513422200403206628</v>
          </cell>
          <cell r="B402">
            <v>4</v>
          </cell>
          <cell r="C402" t="str">
            <v>次尔祝玛</v>
          </cell>
          <cell r="D402">
            <v>434</v>
          </cell>
          <cell r="E402">
            <v>86</v>
          </cell>
          <cell r="F402" t="str">
            <v>周菊明</v>
          </cell>
          <cell r="G402">
            <v>67</v>
          </cell>
          <cell r="H402" t="str">
            <v>潘勇</v>
          </cell>
          <cell r="I402">
            <v>95</v>
          </cell>
          <cell r="J402" t="str">
            <v>张翠莲</v>
          </cell>
          <cell r="K402">
            <v>77</v>
          </cell>
          <cell r="L402" t="str">
            <v>马巫各</v>
          </cell>
          <cell r="M402">
            <v>62.5</v>
          </cell>
          <cell r="N402" t="str">
            <v>杨琴</v>
          </cell>
          <cell r="O402">
            <v>46</v>
          </cell>
          <cell r="P402" t="str">
            <v>胡柔殳</v>
          </cell>
        </row>
        <row r="403">
          <cell r="A403" t="str">
            <v>513422200301013622</v>
          </cell>
          <cell r="B403">
            <v>1</v>
          </cell>
          <cell r="C403" t="str">
            <v>祝玛央宗</v>
          </cell>
          <cell r="D403">
            <v>433</v>
          </cell>
          <cell r="E403">
            <v>97</v>
          </cell>
          <cell r="F403" t="str">
            <v>格绒燚西</v>
          </cell>
          <cell r="G403">
            <v>48</v>
          </cell>
          <cell r="H403" t="str">
            <v>马俊</v>
          </cell>
          <cell r="I403">
            <v>113</v>
          </cell>
          <cell r="J403" t="str">
            <v>拉初</v>
          </cell>
          <cell r="K403">
            <v>66</v>
          </cell>
          <cell r="L403" t="str">
            <v>纪春权</v>
          </cell>
          <cell r="M403">
            <v>57</v>
          </cell>
          <cell r="N403" t="str">
            <v>杨琴</v>
          </cell>
          <cell r="O403">
            <v>52</v>
          </cell>
          <cell r="P403" t="str">
            <v>邓倩</v>
          </cell>
        </row>
        <row r="404">
          <cell r="A404" t="str">
            <v>513422200309191124</v>
          </cell>
          <cell r="B404">
            <v>1</v>
          </cell>
          <cell r="C404" t="str">
            <v>安秀美</v>
          </cell>
          <cell r="D404">
            <v>432</v>
          </cell>
          <cell r="E404">
            <v>90</v>
          </cell>
          <cell r="F404" t="str">
            <v>格绒燚西</v>
          </cell>
          <cell r="G404">
            <v>57</v>
          </cell>
          <cell r="H404" t="str">
            <v>马俊</v>
          </cell>
          <cell r="I404">
            <v>107</v>
          </cell>
          <cell r="J404" t="str">
            <v>拉初</v>
          </cell>
          <cell r="K404">
            <v>64</v>
          </cell>
          <cell r="L404" t="str">
            <v>纪春权</v>
          </cell>
          <cell r="M404">
            <v>56.5</v>
          </cell>
          <cell r="N404" t="str">
            <v>杨琴</v>
          </cell>
          <cell r="O404">
            <v>57</v>
          </cell>
          <cell r="P404" t="str">
            <v>邓倩</v>
          </cell>
        </row>
        <row r="405">
          <cell r="A405" t="str">
            <v>513422200111060022</v>
          </cell>
          <cell r="B405">
            <v>5</v>
          </cell>
          <cell r="C405" t="str">
            <v>罗伍呷</v>
          </cell>
          <cell r="D405">
            <v>432</v>
          </cell>
          <cell r="E405">
            <v>104</v>
          </cell>
          <cell r="F405" t="str">
            <v>周菊明</v>
          </cell>
          <cell r="G405">
            <v>64</v>
          </cell>
          <cell r="H405" t="str">
            <v>赵云川</v>
          </cell>
          <cell r="I405">
            <v>71</v>
          </cell>
          <cell r="J405" t="str">
            <v>张翠莲</v>
          </cell>
          <cell r="K405">
            <v>73</v>
          </cell>
          <cell r="L405" t="str">
            <v>纪春权</v>
          </cell>
          <cell r="M405">
            <v>53</v>
          </cell>
          <cell r="N405" t="str">
            <v>降初里</v>
          </cell>
          <cell r="O405">
            <v>67</v>
          </cell>
          <cell r="P405" t="str">
            <v>邓倩</v>
          </cell>
        </row>
        <row r="406">
          <cell r="A406" t="str">
            <v>513422200110043829</v>
          </cell>
          <cell r="B406">
            <v>1</v>
          </cell>
          <cell r="C406" t="str">
            <v>宋明芳</v>
          </cell>
          <cell r="D406">
            <v>431</v>
          </cell>
          <cell r="E406">
            <v>83</v>
          </cell>
          <cell r="F406" t="str">
            <v>格绒燚西</v>
          </cell>
          <cell r="G406">
            <v>74</v>
          </cell>
          <cell r="H406" t="str">
            <v>马俊</v>
          </cell>
          <cell r="I406">
            <v>103</v>
          </cell>
          <cell r="J406" t="str">
            <v>拉初</v>
          </cell>
          <cell r="K406">
            <v>61.5</v>
          </cell>
          <cell r="L406" t="str">
            <v>纪春权</v>
          </cell>
          <cell r="M406">
            <v>65</v>
          </cell>
          <cell r="N406" t="str">
            <v>杨琴</v>
          </cell>
          <cell r="O406">
            <v>44</v>
          </cell>
          <cell r="P406" t="str">
            <v>邓倩</v>
          </cell>
        </row>
        <row r="407">
          <cell r="A407" t="str">
            <v>513423199707214740</v>
          </cell>
          <cell r="B407">
            <v>4</v>
          </cell>
          <cell r="C407" t="str">
            <v>马丽英</v>
          </cell>
          <cell r="D407">
            <v>431</v>
          </cell>
          <cell r="E407">
            <v>80</v>
          </cell>
          <cell r="F407" t="str">
            <v>周菊明</v>
          </cell>
          <cell r="G407">
            <v>97</v>
          </cell>
          <cell r="H407" t="str">
            <v>潘勇</v>
          </cell>
          <cell r="I407">
            <v>85</v>
          </cell>
          <cell r="J407" t="str">
            <v>张翠莲</v>
          </cell>
          <cell r="K407">
            <v>57</v>
          </cell>
          <cell r="L407" t="str">
            <v>马巫各</v>
          </cell>
          <cell r="M407">
            <v>74</v>
          </cell>
          <cell r="N407" t="str">
            <v>杨琴</v>
          </cell>
          <cell r="O407">
            <v>38</v>
          </cell>
          <cell r="P407" t="str">
            <v>胡柔殳</v>
          </cell>
        </row>
        <row r="408">
          <cell r="A408" t="str">
            <v>513422200405295425</v>
          </cell>
          <cell r="B408">
            <v>3</v>
          </cell>
          <cell r="C408" t="str">
            <v>尼玛拉姆</v>
          </cell>
          <cell r="D408">
            <v>429</v>
          </cell>
          <cell r="E408">
            <v>92</v>
          </cell>
          <cell r="F408" t="str">
            <v>李正琪</v>
          </cell>
          <cell r="G408">
            <v>80</v>
          </cell>
          <cell r="H408" t="str">
            <v>马俊</v>
          </cell>
          <cell r="I408">
            <v>102</v>
          </cell>
          <cell r="J408" t="str">
            <v>汪睿</v>
          </cell>
          <cell r="K408">
            <v>63</v>
          </cell>
          <cell r="L408" t="str">
            <v>吴文艺</v>
          </cell>
          <cell r="M408">
            <v>52</v>
          </cell>
          <cell r="N408" t="str">
            <v>降初里</v>
          </cell>
          <cell r="O408">
            <v>40</v>
          </cell>
          <cell r="P408" t="str">
            <v>胡柔殳</v>
          </cell>
        </row>
        <row r="409">
          <cell r="A409" t="str">
            <v>513422200408105412</v>
          </cell>
          <cell r="B409">
            <v>4</v>
          </cell>
          <cell r="C409" t="str">
            <v>扎西偏初</v>
          </cell>
          <cell r="D409">
            <v>429</v>
          </cell>
          <cell r="E409">
            <v>110</v>
          </cell>
          <cell r="F409" t="str">
            <v>周菊明</v>
          </cell>
          <cell r="G409">
            <v>93</v>
          </cell>
          <cell r="H409" t="str">
            <v>潘勇</v>
          </cell>
          <cell r="I409">
            <v>60</v>
          </cell>
          <cell r="J409" t="str">
            <v>张翠莲</v>
          </cell>
          <cell r="K409">
            <v>67.5</v>
          </cell>
          <cell r="L409" t="str">
            <v>马巫各</v>
          </cell>
          <cell r="M409">
            <v>43</v>
          </cell>
          <cell r="N409" t="str">
            <v>杨琴</v>
          </cell>
          <cell r="O409">
            <v>55</v>
          </cell>
          <cell r="P409" t="str">
            <v>胡柔殳</v>
          </cell>
        </row>
        <row r="410">
          <cell r="A410" t="str">
            <v>513422200410063821</v>
          </cell>
          <cell r="B410">
            <v>4</v>
          </cell>
          <cell r="C410" t="str">
            <v>廖棋燕</v>
          </cell>
          <cell r="D410">
            <v>427</v>
          </cell>
          <cell r="E410">
            <v>98</v>
          </cell>
          <cell r="F410" t="str">
            <v>周菊明</v>
          </cell>
          <cell r="G410">
            <v>72</v>
          </cell>
          <cell r="H410" t="str">
            <v>潘勇</v>
          </cell>
          <cell r="I410">
            <v>69</v>
          </cell>
          <cell r="J410" t="str">
            <v>张翠莲</v>
          </cell>
          <cell r="K410">
            <v>69.5</v>
          </cell>
          <cell r="L410" t="str">
            <v>马巫各</v>
          </cell>
          <cell r="M410">
            <v>57</v>
          </cell>
          <cell r="N410" t="str">
            <v>杨琴</v>
          </cell>
          <cell r="O410">
            <v>61</v>
          </cell>
          <cell r="P410" t="str">
            <v>胡柔殳</v>
          </cell>
        </row>
        <row r="411">
          <cell r="A411" t="str">
            <v>513422200308042725</v>
          </cell>
          <cell r="B411">
            <v>3</v>
          </cell>
          <cell r="C411" t="str">
            <v>朱小会</v>
          </cell>
          <cell r="D411">
            <v>426</v>
          </cell>
          <cell r="E411">
            <v>80</v>
          </cell>
          <cell r="F411" t="str">
            <v>李正琪</v>
          </cell>
          <cell r="G411">
            <v>55</v>
          </cell>
          <cell r="H411" t="str">
            <v>马俊</v>
          </cell>
          <cell r="I411">
            <v>94</v>
          </cell>
          <cell r="J411" t="str">
            <v>汪睿</v>
          </cell>
          <cell r="K411">
            <v>78</v>
          </cell>
          <cell r="L411" t="str">
            <v>吴文艺</v>
          </cell>
          <cell r="M411">
            <v>62</v>
          </cell>
          <cell r="N411" t="str">
            <v>降初里</v>
          </cell>
          <cell r="O411">
            <v>57</v>
          </cell>
          <cell r="P411" t="str">
            <v>胡柔殳</v>
          </cell>
        </row>
        <row r="412">
          <cell r="A412" t="str">
            <v>513422199701032528</v>
          </cell>
          <cell r="B412">
            <v>4</v>
          </cell>
          <cell r="C412" t="str">
            <v>伍五呷</v>
          </cell>
          <cell r="D412">
            <v>426</v>
          </cell>
          <cell r="E412">
            <v>95</v>
          </cell>
          <cell r="F412" t="str">
            <v>周菊明</v>
          </cell>
          <cell r="G412">
            <v>52</v>
          </cell>
          <cell r="H412" t="str">
            <v>潘勇</v>
          </cell>
          <cell r="I412">
            <v>95</v>
          </cell>
          <cell r="J412" t="str">
            <v>张翠莲</v>
          </cell>
          <cell r="K412">
            <v>68.5</v>
          </cell>
          <cell r="L412" t="str">
            <v>马巫各</v>
          </cell>
          <cell r="M412">
            <v>59</v>
          </cell>
          <cell r="N412" t="str">
            <v>杨琴</v>
          </cell>
          <cell r="O412">
            <v>56</v>
          </cell>
          <cell r="P412" t="str">
            <v>胡柔殳</v>
          </cell>
        </row>
        <row r="413">
          <cell r="A413" t="str">
            <v>513422200402130027</v>
          </cell>
          <cell r="B413">
            <v>5</v>
          </cell>
          <cell r="C413" t="str">
            <v>益西祝玛</v>
          </cell>
          <cell r="D413">
            <v>425</v>
          </cell>
          <cell r="E413">
            <v>94</v>
          </cell>
          <cell r="F413" t="str">
            <v>周菊明</v>
          </cell>
          <cell r="G413">
            <v>73</v>
          </cell>
          <cell r="H413" t="str">
            <v>赵云川</v>
          </cell>
          <cell r="I413">
            <v>70</v>
          </cell>
          <cell r="J413" t="str">
            <v>张翠莲</v>
          </cell>
          <cell r="K413">
            <v>67.5</v>
          </cell>
          <cell r="L413" t="str">
            <v>纪春权</v>
          </cell>
          <cell r="M413">
            <v>65.5</v>
          </cell>
          <cell r="N413" t="str">
            <v>降初里</v>
          </cell>
          <cell r="O413">
            <v>55</v>
          </cell>
          <cell r="P413" t="str">
            <v>邓倩</v>
          </cell>
        </row>
        <row r="414">
          <cell r="A414" t="str">
            <v>513422200310010060</v>
          </cell>
          <cell r="B414">
            <v>5</v>
          </cell>
          <cell r="C414" t="str">
            <v>撒达祝玛</v>
          </cell>
          <cell r="D414">
            <v>424</v>
          </cell>
          <cell r="E414">
            <v>97</v>
          </cell>
          <cell r="F414" t="str">
            <v>周菊明</v>
          </cell>
          <cell r="G414">
            <v>81</v>
          </cell>
          <cell r="H414" t="str">
            <v>赵云川</v>
          </cell>
          <cell r="I414">
            <v>73</v>
          </cell>
          <cell r="J414" t="str">
            <v>张翠莲</v>
          </cell>
          <cell r="K414">
            <v>72</v>
          </cell>
          <cell r="L414" t="str">
            <v>纪春权</v>
          </cell>
          <cell r="M414">
            <v>60</v>
          </cell>
          <cell r="N414" t="str">
            <v>降初里</v>
          </cell>
          <cell r="O414">
            <v>41</v>
          </cell>
          <cell r="P414" t="str">
            <v>邓倩</v>
          </cell>
        </row>
        <row r="415">
          <cell r="A415" t="str">
            <v>513422200205152323</v>
          </cell>
          <cell r="B415">
            <v>5</v>
          </cell>
          <cell r="C415" t="str">
            <v>降初拉姆</v>
          </cell>
          <cell r="D415">
            <v>424</v>
          </cell>
          <cell r="E415">
            <v>95</v>
          </cell>
          <cell r="F415" t="str">
            <v>周菊明</v>
          </cell>
          <cell r="G415">
            <v>72</v>
          </cell>
          <cell r="H415" t="str">
            <v>赵云川</v>
          </cell>
          <cell r="I415">
            <v>73</v>
          </cell>
          <cell r="J415" t="str">
            <v>张翠莲</v>
          </cell>
          <cell r="K415">
            <v>66</v>
          </cell>
          <cell r="L415" t="str">
            <v>纪春权</v>
          </cell>
          <cell r="M415">
            <v>49.5</v>
          </cell>
          <cell r="N415" t="str">
            <v>降初里</v>
          </cell>
          <cell r="O415">
            <v>68</v>
          </cell>
          <cell r="P415" t="str">
            <v>邓倩</v>
          </cell>
        </row>
        <row r="416">
          <cell r="A416" t="str">
            <v>513422200407132128</v>
          </cell>
          <cell r="B416">
            <v>5</v>
          </cell>
          <cell r="C416" t="str">
            <v>李云珍</v>
          </cell>
          <cell r="D416">
            <v>423</v>
          </cell>
          <cell r="E416">
            <v>90</v>
          </cell>
          <cell r="F416" t="str">
            <v>周菊明</v>
          </cell>
          <cell r="G416">
            <v>79</v>
          </cell>
          <cell r="H416" t="str">
            <v>赵云川</v>
          </cell>
          <cell r="I416">
            <v>68</v>
          </cell>
          <cell r="J416" t="str">
            <v>张翠莲</v>
          </cell>
          <cell r="K416">
            <v>72</v>
          </cell>
          <cell r="L416" t="str">
            <v>纪春权</v>
          </cell>
          <cell r="M416">
            <v>51.5</v>
          </cell>
          <cell r="N416" t="str">
            <v>降初里</v>
          </cell>
          <cell r="O416">
            <v>62</v>
          </cell>
          <cell r="P416" t="str">
            <v>邓倩</v>
          </cell>
        </row>
        <row r="417">
          <cell r="A417" t="str">
            <v>513422200311276629</v>
          </cell>
          <cell r="B417">
            <v>1</v>
          </cell>
          <cell r="C417" t="str">
            <v>曾雅琪</v>
          </cell>
          <cell r="D417">
            <v>422</v>
          </cell>
          <cell r="E417">
            <v>94</v>
          </cell>
          <cell r="F417" t="str">
            <v>格绒燚西</v>
          </cell>
          <cell r="G417">
            <v>73</v>
          </cell>
          <cell r="H417" t="str">
            <v>马俊</v>
          </cell>
          <cell r="I417">
            <v>89</v>
          </cell>
          <cell r="J417" t="str">
            <v>拉初</v>
          </cell>
          <cell r="K417">
            <v>54.5</v>
          </cell>
          <cell r="L417" t="str">
            <v>纪春权</v>
          </cell>
          <cell r="M417">
            <v>58.5</v>
          </cell>
          <cell r="N417" t="str">
            <v>杨琴</v>
          </cell>
          <cell r="O417">
            <v>53</v>
          </cell>
          <cell r="P417" t="str">
            <v>邓倩</v>
          </cell>
        </row>
        <row r="418">
          <cell r="A418" t="str">
            <v>513422200006282328</v>
          </cell>
          <cell r="B418">
            <v>1</v>
          </cell>
          <cell r="C418" t="str">
            <v>黄关英</v>
          </cell>
          <cell r="D418">
            <v>422</v>
          </cell>
          <cell r="E418">
            <v>75</v>
          </cell>
          <cell r="F418" t="str">
            <v>格绒燚西</v>
          </cell>
          <cell r="G418">
            <v>65</v>
          </cell>
          <cell r="H418" t="str">
            <v>马俊</v>
          </cell>
          <cell r="I418">
            <v>101</v>
          </cell>
          <cell r="J418" t="str">
            <v>拉初</v>
          </cell>
          <cell r="K418">
            <v>73</v>
          </cell>
          <cell r="L418" t="str">
            <v>纪春权</v>
          </cell>
          <cell r="M418">
            <v>55</v>
          </cell>
          <cell r="N418" t="str">
            <v>杨琴</v>
          </cell>
          <cell r="O418">
            <v>53</v>
          </cell>
          <cell r="P418" t="str">
            <v>邓倩</v>
          </cell>
        </row>
        <row r="419">
          <cell r="A419" t="str">
            <v>513422200410035417</v>
          </cell>
          <cell r="B419">
            <v>5</v>
          </cell>
          <cell r="C419" t="str">
            <v>宋文杰</v>
          </cell>
          <cell r="D419">
            <v>422</v>
          </cell>
          <cell r="E419">
            <v>88</v>
          </cell>
          <cell r="F419" t="str">
            <v>周菊明</v>
          </cell>
          <cell r="G419">
            <v>87</v>
          </cell>
          <cell r="H419" t="str">
            <v>赵云川</v>
          </cell>
          <cell r="I419">
            <v>45</v>
          </cell>
          <cell r="J419" t="str">
            <v>张翠莲</v>
          </cell>
          <cell r="K419">
            <v>72.5</v>
          </cell>
          <cell r="L419" t="str">
            <v>纪春权</v>
          </cell>
          <cell r="M419">
            <v>60.5</v>
          </cell>
          <cell r="N419" t="str">
            <v>降初里</v>
          </cell>
          <cell r="O419">
            <v>69</v>
          </cell>
          <cell r="P419" t="str">
            <v>邓倩</v>
          </cell>
        </row>
        <row r="420">
          <cell r="A420" t="str">
            <v>513422200403081319</v>
          </cell>
          <cell r="B420">
            <v>2</v>
          </cell>
          <cell r="C420" t="str">
            <v>王龙</v>
          </cell>
          <cell r="D420">
            <v>421</v>
          </cell>
          <cell r="E420">
            <v>103</v>
          </cell>
          <cell r="F420" t="str">
            <v>格绒燚西</v>
          </cell>
          <cell r="G420">
            <v>68</v>
          </cell>
          <cell r="H420" t="str">
            <v>潘勇</v>
          </cell>
          <cell r="I420">
            <v>55</v>
          </cell>
          <cell r="J420" t="str">
            <v>汪睿</v>
          </cell>
          <cell r="K420">
            <v>64.5</v>
          </cell>
          <cell r="L420" t="str">
            <v>吴文艺</v>
          </cell>
          <cell r="M420">
            <v>71</v>
          </cell>
          <cell r="N420" t="str">
            <v>降初里</v>
          </cell>
          <cell r="O420">
            <v>59</v>
          </cell>
          <cell r="P420" t="str">
            <v>邓倩</v>
          </cell>
        </row>
        <row r="421">
          <cell r="A421" t="str">
            <v>513422200405031526</v>
          </cell>
          <cell r="B421">
            <v>5</v>
          </cell>
          <cell r="C421" t="str">
            <v>毛健美</v>
          </cell>
          <cell r="D421">
            <v>421</v>
          </cell>
          <cell r="E421">
            <v>89</v>
          </cell>
          <cell r="F421" t="str">
            <v>周菊明</v>
          </cell>
          <cell r="G421">
            <v>95</v>
          </cell>
          <cell r="H421" t="str">
            <v>赵云川</v>
          </cell>
          <cell r="I421">
            <v>64</v>
          </cell>
          <cell r="J421" t="str">
            <v>张翠莲</v>
          </cell>
          <cell r="K421">
            <v>60.5</v>
          </cell>
          <cell r="L421" t="str">
            <v>纪春权</v>
          </cell>
          <cell r="M421">
            <v>46.5</v>
          </cell>
          <cell r="N421" t="str">
            <v>降初里</v>
          </cell>
          <cell r="O421">
            <v>66</v>
          </cell>
          <cell r="P421" t="str">
            <v>邓倩</v>
          </cell>
        </row>
        <row r="422">
          <cell r="A422" t="str">
            <v>513422200211210016</v>
          </cell>
          <cell r="B422">
            <v>1</v>
          </cell>
          <cell r="C422" t="str">
            <v>仁争旺杰</v>
          </cell>
          <cell r="D422">
            <v>420</v>
          </cell>
          <cell r="E422">
            <v>89</v>
          </cell>
          <cell r="F422" t="str">
            <v>格绒燚西</v>
          </cell>
          <cell r="G422">
            <v>67</v>
          </cell>
          <cell r="H422" t="str">
            <v>马俊</v>
          </cell>
          <cell r="I422">
            <v>90</v>
          </cell>
          <cell r="J422" t="str">
            <v>拉初</v>
          </cell>
          <cell r="K422">
            <v>74.5</v>
          </cell>
          <cell r="L422" t="str">
            <v>纪春权</v>
          </cell>
          <cell r="M422">
            <v>52.5</v>
          </cell>
          <cell r="N422" t="str">
            <v>杨琴</v>
          </cell>
          <cell r="O422">
            <v>47</v>
          </cell>
          <cell r="P422" t="str">
            <v>邓倩</v>
          </cell>
        </row>
        <row r="423">
          <cell r="A423" t="str">
            <v>51342220030425072X</v>
          </cell>
          <cell r="B423">
            <v>5</v>
          </cell>
          <cell r="C423" t="str">
            <v>苦阿甲</v>
          </cell>
          <cell r="D423">
            <v>418</v>
          </cell>
          <cell r="E423">
            <v>87</v>
          </cell>
          <cell r="F423" t="str">
            <v>周菊明</v>
          </cell>
          <cell r="G423">
            <v>75</v>
          </cell>
          <cell r="H423" t="str">
            <v>赵云川</v>
          </cell>
          <cell r="I423">
            <v>85</v>
          </cell>
          <cell r="J423" t="str">
            <v>张翠莲</v>
          </cell>
          <cell r="K423">
            <v>69.5</v>
          </cell>
          <cell r="L423" t="str">
            <v>纪春权</v>
          </cell>
          <cell r="M423">
            <v>45</v>
          </cell>
          <cell r="N423" t="str">
            <v>降初里</v>
          </cell>
          <cell r="O423">
            <v>56</v>
          </cell>
          <cell r="P423" t="str">
            <v>邓倩</v>
          </cell>
        </row>
        <row r="424">
          <cell r="A424" t="str">
            <v>513422200309256020</v>
          </cell>
          <cell r="B424">
            <v>1</v>
          </cell>
          <cell r="C424" t="str">
            <v>仁青拉姆</v>
          </cell>
          <cell r="D424">
            <v>416</v>
          </cell>
          <cell r="E424">
            <v>100</v>
          </cell>
          <cell r="F424" t="str">
            <v>格绒燚西</v>
          </cell>
          <cell r="G424">
            <v>60</v>
          </cell>
          <cell r="H424" t="str">
            <v>马俊</v>
          </cell>
          <cell r="I424">
            <v>96</v>
          </cell>
          <cell r="J424" t="str">
            <v>拉初</v>
          </cell>
          <cell r="K424">
            <v>68</v>
          </cell>
          <cell r="L424" t="str">
            <v>纪春权</v>
          </cell>
          <cell r="M424">
            <v>47.5</v>
          </cell>
          <cell r="N424" t="str">
            <v>杨琴</v>
          </cell>
          <cell r="O424">
            <v>44</v>
          </cell>
          <cell r="P424" t="str">
            <v>邓倩</v>
          </cell>
        </row>
        <row r="425">
          <cell r="A425" t="str">
            <v>513422200005014225</v>
          </cell>
          <cell r="B425">
            <v>5</v>
          </cell>
          <cell r="C425" t="str">
            <v>斯达祝玛</v>
          </cell>
          <cell r="D425">
            <v>415</v>
          </cell>
          <cell r="E425">
            <v>88</v>
          </cell>
          <cell r="F425" t="str">
            <v>周菊明</v>
          </cell>
          <cell r="G425">
            <v>68</v>
          </cell>
          <cell r="H425" t="str">
            <v>赵云川</v>
          </cell>
          <cell r="I425">
            <v>86</v>
          </cell>
          <cell r="J425" t="str">
            <v>张翠莲</v>
          </cell>
          <cell r="K425">
            <v>58.5</v>
          </cell>
          <cell r="L425" t="str">
            <v>纪春权</v>
          </cell>
          <cell r="M425">
            <v>58</v>
          </cell>
          <cell r="N425" t="str">
            <v>降初里</v>
          </cell>
          <cell r="O425">
            <v>56</v>
          </cell>
          <cell r="P425" t="str">
            <v>邓倩</v>
          </cell>
        </row>
        <row r="426">
          <cell r="A426" t="str">
            <v>513422200312271520</v>
          </cell>
          <cell r="B426">
            <v>5</v>
          </cell>
          <cell r="C426" t="str">
            <v>罗英英</v>
          </cell>
          <cell r="D426">
            <v>415</v>
          </cell>
          <cell r="E426">
            <v>81</v>
          </cell>
          <cell r="F426" t="str">
            <v>周菊明</v>
          </cell>
          <cell r="G426">
            <v>39</v>
          </cell>
          <cell r="H426" t="str">
            <v>赵云川</v>
          </cell>
          <cell r="I426">
            <v>114</v>
          </cell>
          <cell r="J426" t="str">
            <v>张翠莲</v>
          </cell>
          <cell r="K426">
            <v>73</v>
          </cell>
          <cell r="L426" t="str">
            <v>纪春权</v>
          </cell>
          <cell r="M426">
            <v>63</v>
          </cell>
          <cell r="N426" t="str">
            <v>降初里</v>
          </cell>
          <cell r="O426">
            <v>45</v>
          </cell>
          <cell r="P426" t="str">
            <v>邓倩</v>
          </cell>
        </row>
        <row r="427">
          <cell r="A427" t="str">
            <v>51342220021007442X</v>
          </cell>
          <cell r="B427">
            <v>1</v>
          </cell>
          <cell r="C427" t="str">
            <v>金拉初</v>
          </cell>
          <cell r="D427">
            <v>414</v>
          </cell>
          <cell r="E427">
            <v>75</v>
          </cell>
          <cell r="F427" t="str">
            <v>格绒燚西</v>
          </cell>
          <cell r="G427">
            <v>66</v>
          </cell>
          <cell r="H427" t="str">
            <v>马俊</v>
          </cell>
          <cell r="I427">
            <v>120</v>
          </cell>
          <cell r="J427" t="str">
            <v>拉初</v>
          </cell>
          <cell r="K427">
            <v>57.5</v>
          </cell>
          <cell r="L427" t="str">
            <v>纪春权</v>
          </cell>
          <cell r="M427">
            <v>33.5</v>
          </cell>
          <cell r="N427" t="str">
            <v>杨琴</v>
          </cell>
          <cell r="O427">
            <v>62</v>
          </cell>
          <cell r="P427" t="str">
            <v>邓倩</v>
          </cell>
        </row>
        <row r="428">
          <cell r="A428" t="str">
            <v>513422200103162512</v>
          </cell>
          <cell r="B428">
            <v>4</v>
          </cell>
          <cell r="C428" t="str">
            <v>熊小龙</v>
          </cell>
          <cell r="D428">
            <v>414</v>
          </cell>
          <cell r="E428">
            <v>95</v>
          </cell>
          <cell r="F428" t="str">
            <v>周菊明</v>
          </cell>
          <cell r="G428">
            <v>97</v>
          </cell>
          <cell r="H428" t="str">
            <v>潘勇</v>
          </cell>
          <cell r="I428">
            <v>50</v>
          </cell>
          <cell r="J428" t="str">
            <v>张翠莲</v>
          </cell>
          <cell r="K428">
            <v>64</v>
          </cell>
          <cell r="L428" t="str">
            <v>马巫各</v>
          </cell>
          <cell r="M428">
            <v>56.5</v>
          </cell>
          <cell r="N428" t="str">
            <v>杨琴</v>
          </cell>
          <cell r="O428">
            <v>51</v>
          </cell>
          <cell r="P428" t="str">
            <v>胡柔殳</v>
          </cell>
        </row>
        <row r="429">
          <cell r="A429" t="str">
            <v>513422200205071128</v>
          </cell>
          <cell r="B429">
            <v>5</v>
          </cell>
          <cell r="C429" t="str">
            <v>沈各各</v>
          </cell>
          <cell r="D429">
            <v>414</v>
          </cell>
          <cell r="E429">
            <v>94</v>
          </cell>
          <cell r="F429" t="str">
            <v>周菊明</v>
          </cell>
          <cell r="G429">
            <v>62</v>
          </cell>
          <cell r="H429" t="str">
            <v>赵云川</v>
          </cell>
          <cell r="I429">
            <v>92</v>
          </cell>
          <cell r="J429" t="str">
            <v>张翠莲</v>
          </cell>
          <cell r="K429">
            <v>74.5</v>
          </cell>
          <cell r="L429" t="str">
            <v>纪春权</v>
          </cell>
          <cell r="M429">
            <v>46</v>
          </cell>
          <cell r="N429" t="str">
            <v>降初里</v>
          </cell>
          <cell r="O429">
            <v>45</v>
          </cell>
          <cell r="P429" t="str">
            <v>邓倩</v>
          </cell>
        </row>
        <row r="430">
          <cell r="A430" t="str">
            <v>513422200203250923</v>
          </cell>
          <cell r="B430">
            <v>2</v>
          </cell>
          <cell r="C430" t="str">
            <v>毛秀英</v>
          </cell>
          <cell r="D430">
            <v>413</v>
          </cell>
          <cell r="E430">
            <v>81</v>
          </cell>
          <cell r="F430" t="str">
            <v>格绒燚西</v>
          </cell>
          <cell r="G430">
            <v>81</v>
          </cell>
          <cell r="H430" t="str">
            <v>潘勇</v>
          </cell>
          <cell r="I430">
            <v>81</v>
          </cell>
          <cell r="J430" t="str">
            <v>汪睿</v>
          </cell>
          <cell r="K430">
            <v>63.5</v>
          </cell>
          <cell r="L430" t="str">
            <v>吴文艺</v>
          </cell>
          <cell r="M430">
            <v>54.5</v>
          </cell>
          <cell r="N430" t="str">
            <v>降初里</v>
          </cell>
          <cell r="O430">
            <v>52</v>
          </cell>
          <cell r="P430" t="str">
            <v>邓倩</v>
          </cell>
        </row>
        <row r="431">
          <cell r="A431" t="str">
            <v>513422200105056422</v>
          </cell>
          <cell r="B431">
            <v>2</v>
          </cell>
          <cell r="C431" t="str">
            <v>启色拉姆</v>
          </cell>
          <cell r="D431">
            <v>413</v>
          </cell>
          <cell r="E431">
            <v>103</v>
          </cell>
          <cell r="F431" t="str">
            <v>格绒燚西</v>
          </cell>
          <cell r="G431">
            <v>53</v>
          </cell>
          <cell r="H431" t="str">
            <v>潘勇</v>
          </cell>
          <cell r="I431">
            <v>71</v>
          </cell>
          <cell r="J431" t="str">
            <v>汪睿</v>
          </cell>
          <cell r="K431">
            <v>71.5</v>
          </cell>
          <cell r="L431" t="str">
            <v>吴文艺</v>
          </cell>
          <cell r="M431">
            <v>49</v>
          </cell>
          <cell r="N431" t="str">
            <v>降初里</v>
          </cell>
          <cell r="O431">
            <v>65</v>
          </cell>
          <cell r="P431" t="str">
            <v>邓倩</v>
          </cell>
        </row>
        <row r="432">
          <cell r="A432" t="str">
            <v>513422200210204415</v>
          </cell>
          <cell r="B432">
            <v>3</v>
          </cell>
          <cell r="C432" t="str">
            <v>李王勇</v>
          </cell>
          <cell r="D432">
            <v>413</v>
          </cell>
          <cell r="E432">
            <v>83</v>
          </cell>
          <cell r="F432" t="str">
            <v>李正琪</v>
          </cell>
          <cell r="G432">
            <v>69</v>
          </cell>
          <cell r="H432" t="str">
            <v>马俊</v>
          </cell>
          <cell r="I432">
            <v>83</v>
          </cell>
          <cell r="J432" t="str">
            <v>汪睿</v>
          </cell>
          <cell r="K432">
            <v>66</v>
          </cell>
          <cell r="L432" t="str">
            <v>吴文艺</v>
          </cell>
          <cell r="M432">
            <v>59</v>
          </cell>
          <cell r="N432" t="str">
            <v>降初里</v>
          </cell>
          <cell r="O432">
            <v>53</v>
          </cell>
          <cell r="P432" t="str">
            <v>胡柔殳</v>
          </cell>
        </row>
        <row r="433">
          <cell r="A433" t="str">
            <v>513422200403202926</v>
          </cell>
          <cell r="B433">
            <v>2</v>
          </cell>
          <cell r="C433" t="str">
            <v>唐春兰</v>
          </cell>
          <cell r="D433">
            <v>412</v>
          </cell>
          <cell r="E433">
            <v>104</v>
          </cell>
          <cell r="F433" t="str">
            <v>格绒燚西</v>
          </cell>
          <cell r="G433">
            <v>55</v>
          </cell>
          <cell r="H433" t="str">
            <v>潘勇</v>
          </cell>
          <cell r="I433">
            <v>95</v>
          </cell>
          <cell r="J433" t="str">
            <v>汪睿</v>
          </cell>
          <cell r="K433">
            <v>58</v>
          </cell>
          <cell r="L433" t="str">
            <v>吴文艺</v>
          </cell>
          <cell r="M433">
            <v>52.5</v>
          </cell>
          <cell r="N433" t="str">
            <v>降初里</v>
          </cell>
          <cell r="O433">
            <v>47</v>
          </cell>
          <cell r="P433" t="str">
            <v>邓倩</v>
          </cell>
        </row>
        <row r="434">
          <cell r="A434" t="str">
            <v>513422200208161313</v>
          </cell>
          <cell r="B434">
            <v>4</v>
          </cell>
          <cell r="C434" t="str">
            <v>李军</v>
          </cell>
          <cell r="D434">
            <v>412</v>
          </cell>
          <cell r="E434">
            <v>99</v>
          </cell>
          <cell r="F434" t="str">
            <v>周菊明</v>
          </cell>
          <cell r="G434">
            <v>57</v>
          </cell>
          <cell r="H434" t="str">
            <v>潘勇</v>
          </cell>
          <cell r="I434">
            <v>43</v>
          </cell>
          <cell r="J434" t="str">
            <v>张翠莲</v>
          </cell>
          <cell r="K434">
            <v>72.5</v>
          </cell>
          <cell r="L434" t="str">
            <v>马巫各</v>
          </cell>
          <cell r="M434">
            <v>69.5</v>
          </cell>
          <cell r="N434" t="str">
            <v>杨琴</v>
          </cell>
          <cell r="O434">
            <v>71</v>
          </cell>
          <cell r="P434" t="str">
            <v>胡柔殳</v>
          </cell>
        </row>
        <row r="435">
          <cell r="A435" t="str">
            <v>513422200401012328</v>
          </cell>
          <cell r="B435">
            <v>4</v>
          </cell>
          <cell r="C435" t="str">
            <v>扎西央宗</v>
          </cell>
          <cell r="D435">
            <v>412</v>
          </cell>
          <cell r="E435">
            <v>102</v>
          </cell>
          <cell r="F435" t="str">
            <v>周菊明</v>
          </cell>
          <cell r="G435">
            <v>56</v>
          </cell>
          <cell r="H435" t="str">
            <v>潘勇</v>
          </cell>
          <cell r="I435">
            <v>103</v>
          </cell>
          <cell r="J435" t="str">
            <v>张翠莲</v>
          </cell>
          <cell r="K435">
            <v>61</v>
          </cell>
          <cell r="L435" t="str">
            <v>马巫各</v>
          </cell>
          <cell r="M435">
            <v>54.5</v>
          </cell>
          <cell r="N435" t="str">
            <v>杨琴</v>
          </cell>
          <cell r="O435">
            <v>35</v>
          </cell>
          <cell r="P435" t="str">
            <v>胡柔殳</v>
          </cell>
        </row>
        <row r="436">
          <cell r="A436" t="str">
            <v>513422200202204829</v>
          </cell>
          <cell r="B436">
            <v>5</v>
          </cell>
          <cell r="C436" t="str">
            <v>央青</v>
          </cell>
          <cell r="D436">
            <v>412</v>
          </cell>
          <cell r="E436">
            <v>75</v>
          </cell>
          <cell r="F436" t="str">
            <v>周菊明</v>
          </cell>
          <cell r="G436">
            <v>82</v>
          </cell>
          <cell r="H436" t="str">
            <v>赵云川</v>
          </cell>
          <cell r="I436">
            <v>85</v>
          </cell>
          <cell r="J436" t="str">
            <v>张翠莲</v>
          </cell>
          <cell r="K436">
            <v>60</v>
          </cell>
          <cell r="L436" t="str">
            <v>纪春权</v>
          </cell>
          <cell r="M436">
            <v>52.5</v>
          </cell>
          <cell r="N436" t="str">
            <v>降初里</v>
          </cell>
          <cell r="O436">
            <v>57</v>
          </cell>
          <cell r="P436" t="str">
            <v>邓倩</v>
          </cell>
        </row>
        <row r="437">
          <cell r="A437" t="str">
            <v>513422200111122924</v>
          </cell>
          <cell r="B437">
            <v>1</v>
          </cell>
          <cell r="C437" t="str">
            <v>严冬丽</v>
          </cell>
          <cell r="D437">
            <v>411</v>
          </cell>
          <cell r="E437">
            <v>84</v>
          </cell>
          <cell r="F437" t="str">
            <v>格绒燚西</v>
          </cell>
          <cell r="G437">
            <v>66</v>
          </cell>
          <cell r="H437" t="str">
            <v>马俊</v>
          </cell>
          <cell r="I437">
            <v>101</v>
          </cell>
          <cell r="J437" t="str">
            <v>拉初</v>
          </cell>
          <cell r="K437">
            <v>60</v>
          </cell>
          <cell r="L437" t="str">
            <v>纪春权</v>
          </cell>
          <cell r="M437">
            <v>52.5</v>
          </cell>
          <cell r="N437" t="str">
            <v>杨琴</v>
          </cell>
          <cell r="O437">
            <v>47</v>
          </cell>
          <cell r="P437" t="str">
            <v>邓倩</v>
          </cell>
        </row>
        <row r="438">
          <cell r="A438" t="str">
            <v>513422199902260922</v>
          </cell>
          <cell r="B438">
            <v>2</v>
          </cell>
          <cell r="C438" t="str">
            <v>朱梅</v>
          </cell>
          <cell r="D438">
            <v>410</v>
          </cell>
          <cell r="E438">
            <v>89</v>
          </cell>
          <cell r="F438" t="str">
            <v>格绒燚西</v>
          </cell>
          <cell r="G438">
            <v>86</v>
          </cell>
          <cell r="H438" t="str">
            <v>潘勇</v>
          </cell>
          <cell r="I438">
            <v>55</v>
          </cell>
          <cell r="J438" t="str">
            <v>汪睿</v>
          </cell>
          <cell r="K438">
            <v>64.5</v>
          </cell>
          <cell r="L438" t="str">
            <v>吴文艺</v>
          </cell>
          <cell r="M438">
            <v>55.5</v>
          </cell>
          <cell r="N438" t="str">
            <v>降初里</v>
          </cell>
          <cell r="O438">
            <v>60</v>
          </cell>
          <cell r="P438" t="str">
            <v>邓倩</v>
          </cell>
        </row>
        <row r="439">
          <cell r="A439" t="str">
            <v>513422200202080328</v>
          </cell>
          <cell r="B439">
            <v>3</v>
          </cell>
          <cell r="C439" t="str">
            <v>陈志英</v>
          </cell>
          <cell r="D439">
            <v>410</v>
          </cell>
          <cell r="E439">
            <v>94</v>
          </cell>
          <cell r="F439" t="str">
            <v>李正琪</v>
          </cell>
          <cell r="G439">
            <v>67</v>
          </cell>
          <cell r="H439" t="str">
            <v>马俊</v>
          </cell>
          <cell r="I439">
            <v>63</v>
          </cell>
          <cell r="J439" t="str">
            <v>汪睿</v>
          </cell>
          <cell r="K439">
            <v>66</v>
          </cell>
          <cell r="L439" t="str">
            <v>吴文艺</v>
          </cell>
          <cell r="M439">
            <v>59.5</v>
          </cell>
          <cell r="N439" t="str">
            <v>降初里</v>
          </cell>
          <cell r="O439">
            <v>60</v>
          </cell>
          <cell r="P439" t="str">
            <v>胡柔殳</v>
          </cell>
        </row>
        <row r="440">
          <cell r="A440" t="str">
            <v>513422200304101919</v>
          </cell>
          <cell r="B440">
            <v>3</v>
          </cell>
          <cell r="C440" t="str">
            <v>王金平</v>
          </cell>
          <cell r="D440">
            <v>410</v>
          </cell>
          <cell r="E440">
            <v>90</v>
          </cell>
          <cell r="F440" t="str">
            <v>李正琪</v>
          </cell>
          <cell r="G440">
            <v>87</v>
          </cell>
          <cell r="H440" t="str">
            <v>马俊</v>
          </cell>
          <cell r="I440">
            <v>66</v>
          </cell>
          <cell r="J440" t="str">
            <v>汪睿</v>
          </cell>
          <cell r="K440">
            <v>60</v>
          </cell>
          <cell r="L440" t="str">
            <v>吴文艺</v>
          </cell>
          <cell r="M440">
            <v>52.5</v>
          </cell>
          <cell r="N440" t="str">
            <v>降初里</v>
          </cell>
          <cell r="O440">
            <v>54</v>
          </cell>
          <cell r="P440" t="str">
            <v>胡柔殳</v>
          </cell>
        </row>
        <row r="441">
          <cell r="A441" t="str">
            <v>513422200105120025</v>
          </cell>
          <cell r="B441">
            <v>1</v>
          </cell>
          <cell r="C441" t="str">
            <v>马阿英莫</v>
          </cell>
          <cell r="D441">
            <v>408</v>
          </cell>
          <cell r="E441">
            <v>84</v>
          </cell>
          <cell r="F441" t="str">
            <v>格绒燚西</v>
          </cell>
          <cell r="G441">
            <v>57</v>
          </cell>
          <cell r="H441" t="str">
            <v>马俊</v>
          </cell>
          <cell r="I441">
            <v>93</v>
          </cell>
          <cell r="J441" t="str">
            <v>拉初</v>
          </cell>
          <cell r="K441">
            <v>65</v>
          </cell>
          <cell r="L441" t="str">
            <v>纪春权</v>
          </cell>
          <cell r="M441">
            <v>59.5</v>
          </cell>
          <cell r="N441" t="str">
            <v>杨琴</v>
          </cell>
          <cell r="O441">
            <v>49</v>
          </cell>
          <cell r="P441" t="str">
            <v>邓倩</v>
          </cell>
        </row>
        <row r="442">
          <cell r="A442" t="str">
            <v>513422200203084021</v>
          </cell>
          <cell r="B442">
            <v>1</v>
          </cell>
          <cell r="C442" t="str">
            <v>祝玛央青</v>
          </cell>
          <cell r="D442">
            <v>408</v>
          </cell>
          <cell r="E442">
            <v>90</v>
          </cell>
          <cell r="F442" t="str">
            <v>格绒燚西</v>
          </cell>
          <cell r="G442">
            <v>64</v>
          </cell>
          <cell r="H442" t="str">
            <v>马俊</v>
          </cell>
          <cell r="I442">
            <v>94</v>
          </cell>
          <cell r="J442" t="str">
            <v>拉初</v>
          </cell>
          <cell r="K442">
            <v>55.5</v>
          </cell>
          <cell r="L442" t="str">
            <v>纪春权</v>
          </cell>
          <cell r="M442">
            <v>57</v>
          </cell>
          <cell r="N442" t="str">
            <v>杨琴</v>
          </cell>
          <cell r="O442">
            <v>47</v>
          </cell>
          <cell r="P442" t="str">
            <v>邓倩</v>
          </cell>
        </row>
        <row r="443">
          <cell r="A443" t="str">
            <v>513422200101166229</v>
          </cell>
          <cell r="B443">
            <v>2</v>
          </cell>
          <cell r="C443" t="str">
            <v>胡秀珍</v>
          </cell>
          <cell r="D443">
            <v>408</v>
          </cell>
          <cell r="E443">
            <v>99</v>
          </cell>
          <cell r="F443" t="str">
            <v>格绒燚西</v>
          </cell>
          <cell r="G443">
            <v>72</v>
          </cell>
          <cell r="H443" t="str">
            <v>潘勇</v>
          </cell>
          <cell r="I443">
            <v>65</v>
          </cell>
          <cell r="J443" t="str">
            <v>汪睿</v>
          </cell>
          <cell r="K443">
            <v>73.5</v>
          </cell>
          <cell r="L443" t="str">
            <v>吴文艺</v>
          </cell>
          <cell r="M443">
            <v>51</v>
          </cell>
          <cell r="N443" t="str">
            <v>降初里</v>
          </cell>
          <cell r="O443">
            <v>47</v>
          </cell>
          <cell r="P443" t="str">
            <v>邓倩</v>
          </cell>
        </row>
        <row r="444">
          <cell r="A444" t="str">
            <v>513422200112122125</v>
          </cell>
          <cell r="B444">
            <v>2</v>
          </cell>
          <cell r="C444" t="str">
            <v>马尔其</v>
          </cell>
          <cell r="D444">
            <v>407</v>
          </cell>
          <cell r="E444">
            <v>82</v>
          </cell>
          <cell r="F444" t="str">
            <v>格绒燚西</v>
          </cell>
          <cell r="G444">
            <v>68</v>
          </cell>
          <cell r="H444" t="str">
            <v>潘勇</v>
          </cell>
          <cell r="I444">
            <v>43</v>
          </cell>
          <cell r="J444" t="str">
            <v>汪睿</v>
          </cell>
          <cell r="K444">
            <v>66.5</v>
          </cell>
          <cell r="L444" t="str">
            <v>吴文艺</v>
          </cell>
          <cell r="M444">
            <v>59.5</v>
          </cell>
          <cell r="N444" t="str">
            <v>降初里</v>
          </cell>
          <cell r="O444">
            <v>48</v>
          </cell>
          <cell r="P444" t="str">
            <v>邓倩</v>
          </cell>
        </row>
        <row r="445">
          <cell r="A445" t="str">
            <v>513422200408152526</v>
          </cell>
          <cell r="B445">
            <v>3</v>
          </cell>
          <cell r="C445" t="str">
            <v>吴秋燕</v>
          </cell>
          <cell r="D445">
            <v>407</v>
          </cell>
          <cell r="E445">
            <v>95</v>
          </cell>
          <cell r="F445" t="str">
            <v>李正琪</v>
          </cell>
          <cell r="G445">
            <v>50</v>
          </cell>
          <cell r="H445" t="str">
            <v>马俊</v>
          </cell>
          <cell r="I445">
            <v>85</v>
          </cell>
          <cell r="J445" t="str">
            <v>汪睿</v>
          </cell>
          <cell r="K445">
            <v>57.5</v>
          </cell>
          <cell r="L445" t="str">
            <v>吴文艺</v>
          </cell>
          <cell r="M445">
            <v>64</v>
          </cell>
          <cell r="N445" t="str">
            <v>降初里</v>
          </cell>
          <cell r="O445">
            <v>55</v>
          </cell>
          <cell r="P445" t="str">
            <v>胡柔殳</v>
          </cell>
        </row>
        <row r="446">
          <cell r="A446" t="str">
            <v>513422200301093618</v>
          </cell>
          <cell r="B446">
            <v>4</v>
          </cell>
          <cell r="C446" t="str">
            <v>丁保军</v>
          </cell>
          <cell r="D446">
            <v>405</v>
          </cell>
          <cell r="E446">
            <v>77</v>
          </cell>
          <cell r="F446" t="str">
            <v>周菊明</v>
          </cell>
          <cell r="G446">
            <v>87</v>
          </cell>
          <cell r="H446" t="str">
            <v>潘勇</v>
          </cell>
          <cell r="I446">
            <v>65</v>
          </cell>
          <cell r="J446" t="str">
            <v>张翠莲</v>
          </cell>
          <cell r="K446">
            <v>64</v>
          </cell>
          <cell r="L446" t="str">
            <v>马巫各</v>
          </cell>
          <cell r="M446">
            <v>51</v>
          </cell>
          <cell r="N446" t="str">
            <v>杨琴</v>
          </cell>
          <cell r="O446">
            <v>61</v>
          </cell>
          <cell r="P446" t="str">
            <v>胡柔殳</v>
          </cell>
        </row>
        <row r="447">
          <cell r="A447" t="str">
            <v>513422200406074827</v>
          </cell>
          <cell r="B447">
            <v>1</v>
          </cell>
          <cell r="C447" t="str">
            <v>次尔央青</v>
          </cell>
          <cell r="D447">
            <v>404</v>
          </cell>
          <cell r="E447">
            <v>72</v>
          </cell>
          <cell r="F447" t="str">
            <v>格绒燚西</v>
          </cell>
          <cell r="G447">
            <v>77</v>
          </cell>
          <cell r="H447" t="str">
            <v>马俊</v>
          </cell>
          <cell r="I447">
            <v>89</v>
          </cell>
          <cell r="J447" t="str">
            <v>拉初</v>
          </cell>
          <cell r="K447">
            <v>60</v>
          </cell>
          <cell r="L447" t="str">
            <v>纪春权</v>
          </cell>
          <cell r="M447">
            <v>54</v>
          </cell>
          <cell r="N447" t="str">
            <v>杨琴</v>
          </cell>
          <cell r="O447">
            <v>52</v>
          </cell>
          <cell r="P447" t="str">
            <v>邓倩</v>
          </cell>
        </row>
        <row r="448">
          <cell r="A448" t="str">
            <v>513422200306030317</v>
          </cell>
          <cell r="B448">
            <v>2</v>
          </cell>
          <cell r="C448" t="str">
            <v>陈枭</v>
          </cell>
          <cell r="D448">
            <v>404</v>
          </cell>
          <cell r="E448">
            <v>92</v>
          </cell>
          <cell r="F448" t="str">
            <v>格绒燚西</v>
          </cell>
          <cell r="G448">
            <v>71</v>
          </cell>
          <cell r="H448" t="str">
            <v>潘勇</v>
          </cell>
          <cell r="I448">
            <v>60</v>
          </cell>
          <cell r="J448" t="str">
            <v>汪睿</v>
          </cell>
          <cell r="K448">
            <v>75</v>
          </cell>
          <cell r="L448" t="str">
            <v>吴文艺</v>
          </cell>
          <cell r="M448">
            <v>52.5</v>
          </cell>
          <cell r="N448" t="str">
            <v>降初里</v>
          </cell>
          <cell r="O448">
            <v>53</v>
          </cell>
          <cell r="P448" t="str">
            <v>邓倩</v>
          </cell>
        </row>
        <row r="449">
          <cell r="A449" t="str">
            <v>513422200212220021</v>
          </cell>
          <cell r="B449">
            <v>3</v>
          </cell>
          <cell r="C449" t="str">
            <v>潘秋霞</v>
          </cell>
          <cell r="D449">
            <v>404</v>
          </cell>
          <cell r="E449">
            <v>82</v>
          </cell>
          <cell r="F449" t="str">
            <v>李正琪</v>
          </cell>
          <cell r="G449">
            <v>90</v>
          </cell>
          <cell r="H449" t="str">
            <v>马俊</v>
          </cell>
          <cell r="I449">
            <v>63</v>
          </cell>
          <cell r="J449" t="str">
            <v>汪睿</v>
          </cell>
          <cell r="K449">
            <v>66.5</v>
          </cell>
          <cell r="L449" t="str">
            <v>吴文艺</v>
          </cell>
          <cell r="M449">
            <v>53.5</v>
          </cell>
          <cell r="N449" t="str">
            <v>降初里</v>
          </cell>
          <cell r="O449">
            <v>49</v>
          </cell>
          <cell r="P449" t="str">
            <v>胡柔殳</v>
          </cell>
        </row>
        <row r="450">
          <cell r="A450" t="str">
            <v>513422200003255025</v>
          </cell>
          <cell r="B450">
            <v>2</v>
          </cell>
          <cell r="C450" t="str">
            <v>降初</v>
          </cell>
          <cell r="D450">
            <v>403</v>
          </cell>
          <cell r="E450">
            <v>79</v>
          </cell>
          <cell r="F450" t="str">
            <v>格绒燚西</v>
          </cell>
          <cell r="G450">
            <v>70</v>
          </cell>
          <cell r="H450" t="str">
            <v>潘勇</v>
          </cell>
          <cell r="I450">
            <v>66</v>
          </cell>
          <cell r="J450" t="str">
            <v>汪睿</v>
          </cell>
          <cell r="K450">
            <v>75.5</v>
          </cell>
          <cell r="L450" t="str">
            <v>吴文艺</v>
          </cell>
          <cell r="M450">
            <v>56.5</v>
          </cell>
          <cell r="N450" t="str">
            <v>降初里</v>
          </cell>
          <cell r="O450">
            <v>56</v>
          </cell>
          <cell r="P450" t="str">
            <v>邓倩</v>
          </cell>
        </row>
        <row r="451">
          <cell r="A451" t="str">
            <v>513422200503054027</v>
          </cell>
          <cell r="B451">
            <v>5</v>
          </cell>
          <cell r="C451" t="str">
            <v>边玛曲珍</v>
          </cell>
          <cell r="D451">
            <v>402</v>
          </cell>
          <cell r="E451">
            <v>95</v>
          </cell>
          <cell r="F451" t="str">
            <v>周菊明</v>
          </cell>
          <cell r="G451">
            <v>64</v>
          </cell>
          <cell r="H451" t="str">
            <v>赵云川</v>
          </cell>
          <cell r="I451">
            <v>76</v>
          </cell>
          <cell r="J451" t="str">
            <v>张翠莲</v>
          </cell>
          <cell r="K451">
            <v>59.5</v>
          </cell>
          <cell r="L451" t="str">
            <v>纪春权</v>
          </cell>
          <cell r="M451">
            <v>55.5</v>
          </cell>
          <cell r="N451" t="str">
            <v>降初里</v>
          </cell>
          <cell r="O451">
            <v>52</v>
          </cell>
          <cell r="P451" t="str">
            <v>邓倩</v>
          </cell>
        </row>
        <row r="452">
          <cell r="A452" t="str">
            <v>51342220021027662X</v>
          </cell>
          <cell r="B452">
            <v>2</v>
          </cell>
          <cell r="C452" t="str">
            <v>周健秀</v>
          </cell>
          <cell r="D452">
            <v>401</v>
          </cell>
          <cell r="E452">
            <v>91</v>
          </cell>
          <cell r="F452" t="str">
            <v>格绒燚西</v>
          </cell>
          <cell r="G452">
            <v>72</v>
          </cell>
          <cell r="H452" t="str">
            <v>潘勇</v>
          </cell>
          <cell r="I452">
            <v>77</v>
          </cell>
          <cell r="J452" t="str">
            <v>汪睿</v>
          </cell>
          <cell r="K452">
            <v>59</v>
          </cell>
          <cell r="L452" t="str">
            <v>吴文艺</v>
          </cell>
          <cell r="M452">
            <v>40</v>
          </cell>
          <cell r="N452" t="str">
            <v>降初里</v>
          </cell>
          <cell r="O452">
            <v>62</v>
          </cell>
          <cell r="P452" t="str">
            <v>邓倩</v>
          </cell>
        </row>
        <row r="453">
          <cell r="A453" t="str">
            <v>513422200001145412</v>
          </cell>
          <cell r="B453">
            <v>4</v>
          </cell>
          <cell r="C453" t="str">
            <v>扎西</v>
          </cell>
          <cell r="D453">
            <v>401</v>
          </cell>
          <cell r="E453">
            <v>87</v>
          </cell>
          <cell r="F453" t="str">
            <v>周菊明</v>
          </cell>
          <cell r="G453">
            <v>51</v>
          </cell>
          <cell r="H453" t="str">
            <v>潘勇</v>
          </cell>
          <cell r="I453">
            <v>88</v>
          </cell>
          <cell r="J453" t="str">
            <v>张翠莲</v>
          </cell>
          <cell r="K453">
            <v>59.5</v>
          </cell>
          <cell r="L453" t="str">
            <v>马巫各</v>
          </cell>
          <cell r="M453">
            <v>63.5</v>
          </cell>
          <cell r="N453" t="str">
            <v>杨琴</v>
          </cell>
          <cell r="O453">
            <v>52</v>
          </cell>
          <cell r="P453" t="str">
            <v>胡柔殳</v>
          </cell>
        </row>
        <row r="454">
          <cell r="A454" t="str">
            <v>51342220031218171X</v>
          </cell>
          <cell r="B454">
            <v>3</v>
          </cell>
          <cell r="C454" t="str">
            <v>陶金平</v>
          </cell>
          <cell r="D454">
            <v>400</v>
          </cell>
          <cell r="E454">
            <v>93</v>
          </cell>
          <cell r="F454" t="str">
            <v>李正琪</v>
          </cell>
          <cell r="G454">
            <v>80</v>
          </cell>
          <cell r="H454" t="str">
            <v>马俊</v>
          </cell>
          <cell r="I454">
            <v>61</v>
          </cell>
          <cell r="J454" t="str">
            <v>汪睿</v>
          </cell>
          <cell r="K454">
            <v>53.5</v>
          </cell>
          <cell r="L454" t="str">
            <v>吴文艺</v>
          </cell>
          <cell r="M454">
            <v>46.5</v>
          </cell>
          <cell r="N454" t="str">
            <v>降初里</v>
          </cell>
          <cell r="O454">
            <v>66</v>
          </cell>
          <cell r="P454" t="str">
            <v>胡柔殳</v>
          </cell>
        </row>
        <row r="455">
          <cell r="A455" t="str">
            <v>513422200202141127</v>
          </cell>
          <cell r="B455">
            <v>2</v>
          </cell>
          <cell r="C455" t="str">
            <v>马建萍</v>
          </cell>
          <cell r="D455">
            <v>398</v>
          </cell>
          <cell r="E455">
            <v>91</v>
          </cell>
          <cell r="F455" t="str">
            <v>格绒燚西</v>
          </cell>
          <cell r="G455">
            <v>67</v>
          </cell>
          <cell r="H455" t="str">
            <v>潘勇</v>
          </cell>
          <cell r="I455">
            <v>81</v>
          </cell>
          <cell r="J455" t="str">
            <v>汪睿</v>
          </cell>
          <cell r="K455">
            <v>68</v>
          </cell>
          <cell r="L455" t="str">
            <v>吴文艺</v>
          </cell>
          <cell r="M455">
            <v>42</v>
          </cell>
          <cell r="N455" t="str">
            <v>降初里</v>
          </cell>
          <cell r="O455">
            <v>49</v>
          </cell>
          <cell r="P455" t="str">
            <v>邓倩</v>
          </cell>
        </row>
        <row r="456">
          <cell r="A456" t="str">
            <v>51342220030505291X</v>
          </cell>
          <cell r="B456">
            <v>2</v>
          </cell>
          <cell r="C456" t="str">
            <v>韩友真</v>
          </cell>
          <cell r="D456">
            <v>397</v>
          </cell>
          <cell r="E456">
            <v>71</v>
          </cell>
          <cell r="F456" t="str">
            <v>格绒燚西</v>
          </cell>
          <cell r="G456">
            <v>73</v>
          </cell>
          <cell r="H456" t="str">
            <v>潘勇</v>
          </cell>
          <cell r="I456">
            <v>85</v>
          </cell>
          <cell r="J456" t="str">
            <v>汪睿</v>
          </cell>
          <cell r="K456">
            <v>61</v>
          </cell>
          <cell r="L456" t="str">
            <v>吴文艺</v>
          </cell>
          <cell r="M456">
            <v>66</v>
          </cell>
          <cell r="N456" t="str">
            <v>降初里</v>
          </cell>
          <cell r="O456">
            <v>41</v>
          </cell>
          <cell r="P456" t="str">
            <v>邓倩</v>
          </cell>
        </row>
        <row r="457">
          <cell r="A457" t="str">
            <v>513422200001111116</v>
          </cell>
          <cell r="B457">
            <v>3</v>
          </cell>
          <cell r="C457" t="str">
            <v>乔木呷</v>
          </cell>
          <cell r="D457">
            <v>397</v>
          </cell>
          <cell r="E457">
            <v>77</v>
          </cell>
          <cell r="F457" t="str">
            <v>李正琪</v>
          </cell>
          <cell r="G457">
            <v>67</v>
          </cell>
          <cell r="H457" t="str">
            <v>马俊</v>
          </cell>
          <cell r="I457">
            <v>91</v>
          </cell>
          <cell r="J457" t="str">
            <v>汪睿</v>
          </cell>
          <cell r="K457">
            <v>51</v>
          </cell>
          <cell r="L457" t="str">
            <v>吴文艺</v>
          </cell>
          <cell r="M457">
            <v>57.5</v>
          </cell>
          <cell r="N457" t="str">
            <v>降初里</v>
          </cell>
          <cell r="O457">
            <v>53</v>
          </cell>
          <cell r="P457" t="str">
            <v>胡柔殳</v>
          </cell>
        </row>
        <row r="458">
          <cell r="A458" t="str">
            <v>51342220030303171X</v>
          </cell>
          <cell r="B458">
            <v>5</v>
          </cell>
          <cell r="C458" t="str">
            <v>沈志华</v>
          </cell>
          <cell r="D458">
            <v>397</v>
          </cell>
          <cell r="E458">
            <v>81</v>
          </cell>
          <cell r="F458" t="str">
            <v>周菊明</v>
          </cell>
          <cell r="G458">
            <v>86</v>
          </cell>
          <cell r="H458" t="str">
            <v>赵云川</v>
          </cell>
          <cell r="I458">
            <v>48</v>
          </cell>
          <cell r="J458" t="str">
            <v>张翠莲</v>
          </cell>
          <cell r="K458">
            <v>68.5</v>
          </cell>
          <cell r="L458" t="str">
            <v>纪春权</v>
          </cell>
          <cell r="M458">
            <v>60</v>
          </cell>
          <cell r="N458" t="str">
            <v>降初里</v>
          </cell>
          <cell r="O458">
            <v>53</v>
          </cell>
          <cell r="P458" t="str">
            <v>邓倩</v>
          </cell>
        </row>
        <row r="459">
          <cell r="A459" t="str">
            <v>513422200506042718</v>
          </cell>
          <cell r="B459">
            <v>4</v>
          </cell>
          <cell r="C459" t="str">
            <v>沈小强</v>
          </cell>
          <cell r="D459">
            <v>396</v>
          </cell>
          <cell r="E459">
            <v>89</v>
          </cell>
          <cell r="F459" t="str">
            <v>周菊明</v>
          </cell>
          <cell r="G459">
            <v>95</v>
          </cell>
          <cell r="H459" t="str">
            <v>潘勇</v>
          </cell>
          <cell r="I459">
            <v>34</v>
          </cell>
          <cell r="J459" t="str">
            <v>张翠莲</v>
          </cell>
          <cell r="K459">
            <v>56</v>
          </cell>
          <cell r="L459" t="str">
            <v>马巫各</v>
          </cell>
          <cell r="M459">
            <v>57</v>
          </cell>
          <cell r="N459" t="str">
            <v>杨琴</v>
          </cell>
          <cell r="O459">
            <v>65</v>
          </cell>
          <cell r="P459" t="str">
            <v>胡柔殳</v>
          </cell>
        </row>
        <row r="460">
          <cell r="A460" t="str">
            <v>513422200302272124</v>
          </cell>
          <cell r="B460">
            <v>3</v>
          </cell>
          <cell r="C460" t="str">
            <v>罗兴珍</v>
          </cell>
          <cell r="D460">
            <v>395</v>
          </cell>
          <cell r="E460">
            <v>103</v>
          </cell>
          <cell r="F460" t="str">
            <v>李正琪</v>
          </cell>
          <cell r="G460">
            <v>72</v>
          </cell>
          <cell r="H460" t="str">
            <v>马俊</v>
          </cell>
          <cell r="I460">
            <v>67</v>
          </cell>
          <cell r="J460" t="str">
            <v>汪睿</v>
          </cell>
          <cell r="K460">
            <v>59.5</v>
          </cell>
          <cell r="L460" t="str">
            <v>吴文艺</v>
          </cell>
          <cell r="M460">
            <v>47.5</v>
          </cell>
          <cell r="N460" t="str">
            <v>降初里</v>
          </cell>
          <cell r="O460">
            <v>46</v>
          </cell>
          <cell r="P460" t="str">
            <v>胡柔殳</v>
          </cell>
        </row>
        <row r="461">
          <cell r="A461" t="str">
            <v>513422200403012911</v>
          </cell>
          <cell r="B461">
            <v>5</v>
          </cell>
          <cell r="C461" t="str">
            <v>严阿康</v>
          </cell>
          <cell r="D461">
            <v>393</v>
          </cell>
          <cell r="E461">
            <v>83</v>
          </cell>
          <cell r="F461" t="str">
            <v>周菊明</v>
          </cell>
          <cell r="G461">
            <v>62</v>
          </cell>
          <cell r="H461" t="str">
            <v>赵云川</v>
          </cell>
          <cell r="I461">
            <v>62</v>
          </cell>
          <cell r="J461" t="str">
            <v>张翠莲</v>
          </cell>
          <cell r="K461">
            <v>74.5</v>
          </cell>
          <cell r="L461" t="str">
            <v>纪春权</v>
          </cell>
          <cell r="M461">
            <v>62.5</v>
          </cell>
          <cell r="N461" t="str">
            <v>降初里</v>
          </cell>
          <cell r="O461">
            <v>49</v>
          </cell>
          <cell r="P461" t="str">
            <v>邓倩</v>
          </cell>
        </row>
        <row r="462">
          <cell r="A462" t="str">
            <v>513422200407180023</v>
          </cell>
          <cell r="B462">
            <v>2</v>
          </cell>
          <cell r="C462" t="str">
            <v>鲁妍</v>
          </cell>
          <cell r="D462">
            <v>392</v>
          </cell>
          <cell r="E462">
            <v>98</v>
          </cell>
          <cell r="F462" t="str">
            <v>格绒燚西</v>
          </cell>
          <cell r="G462">
            <v>73</v>
          </cell>
          <cell r="H462" t="str">
            <v>潘勇</v>
          </cell>
          <cell r="I462">
            <v>74</v>
          </cell>
          <cell r="J462" t="str">
            <v>汪睿</v>
          </cell>
          <cell r="K462">
            <v>56</v>
          </cell>
          <cell r="L462" t="str">
            <v>吴文艺</v>
          </cell>
          <cell r="M462">
            <v>45</v>
          </cell>
          <cell r="N462" t="str">
            <v>降初里</v>
          </cell>
          <cell r="O462">
            <v>46</v>
          </cell>
          <cell r="P462" t="str">
            <v>邓倩</v>
          </cell>
        </row>
        <row r="463">
          <cell r="A463" t="str">
            <v>513422200202100720</v>
          </cell>
          <cell r="B463">
            <v>2</v>
          </cell>
          <cell r="C463" t="str">
            <v>马布几嫫</v>
          </cell>
          <cell r="D463">
            <v>392</v>
          </cell>
          <cell r="E463">
            <v>89</v>
          </cell>
          <cell r="F463" t="str">
            <v>格绒燚西</v>
          </cell>
          <cell r="G463">
            <v>67</v>
          </cell>
          <cell r="H463" t="str">
            <v>潘勇</v>
          </cell>
          <cell r="I463">
            <v>83</v>
          </cell>
          <cell r="J463" t="str">
            <v>汪睿</v>
          </cell>
          <cell r="K463">
            <v>64</v>
          </cell>
          <cell r="L463" t="str">
            <v>吴文艺</v>
          </cell>
          <cell r="M463">
            <v>39</v>
          </cell>
          <cell r="N463" t="str">
            <v>降初里</v>
          </cell>
          <cell r="O463">
            <v>50</v>
          </cell>
          <cell r="P463" t="str">
            <v>邓倩</v>
          </cell>
        </row>
        <row r="464">
          <cell r="A464" t="str">
            <v>51342220040120002X</v>
          </cell>
          <cell r="B464">
            <v>2</v>
          </cell>
          <cell r="C464" t="str">
            <v>任洪新</v>
          </cell>
          <cell r="D464">
            <v>392</v>
          </cell>
          <cell r="E464">
            <v>87</v>
          </cell>
          <cell r="F464" t="str">
            <v>格绒燚西</v>
          </cell>
          <cell r="G464">
            <v>51</v>
          </cell>
          <cell r="H464" t="str">
            <v>潘勇</v>
          </cell>
          <cell r="I464">
            <v>83</v>
          </cell>
          <cell r="J464" t="str">
            <v>汪睿</v>
          </cell>
          <cell r="K464">
            <v>66.5</v>
          </cell>
          <cell r="L464" t="str">
            <v>吴文艺</v>
          </cell>
          <cell r="M464">
            <v>50.5</v>
          </cell>
          <cell r="N464" t="str">
            <v>降初里</v>
          </cell>
          <cell r="O464">
            <v>54</v>
          </cell>
          <cell r="P464" t="str">
            <v>邓倩</v>
          </cell>
        </row>
        <row r="465">
          <cell r="A465" t="str">
            <v>513422200201180028</v>
          </cell>
          <cell r="B465">
            <v>5</v>
          </cell>
          <cell r="C465" t="str">
            <v>宋清梅</v>
          </cell>
          <cell r="D465">
            <v>392</v>
          </cell>
          <cell r="E465">
            <v>75</v>
          </cell>
          <cell r="F465" t="str">
            <v>周菊明</v>
          </cell>
          <cell r="G465">
            <v>74</v>
          </cell>
          <cell r="H465" t="str">
            <v>赵云川</v>
          </cell>
          <cell r="I465">
            <v>85</v>
          </cell>
          <cell r="J465" t="str">
            <v>张翠莲</v>
          </cell>
          <cell r="K465">
            <v>65</v>
          </cell>
          <cell r="L465" t="str">
            <v>纪春权</v>
          </cell>
          <cell r="M465">
            <v>51</v>
          </cell>
          <cell r="N465" t="str">
            <v>降初里</v>
          </cell>
          <cell r="O465">
            <v>42</v>
          </cell>
          <cell r="P465" t="str">
            <v>邓倩</v>
          </cell>
        </row>
        <row r="466">
          <cell r="A466" t="str">
            <v>513422199705210520</v>
          </cell>
          <cell r="B466">
            <v>1</v>
          </cell>
          <cell r="C466" t="str">
            <v>韩梅</v>
          </cell>
          <cell r="D466">
            <v>391</v>
          </cell>
          <cell r="E466">
            <v>99</v>
          </cell>
          <cell r="F466" t="str">
            <v>格绒燚西</v>
          </cell>
          <cell r="G466">
            <v>40</v>
          </cell>
          <cell r="H466" t="str">
            <v>马俊</v>
          </cell>
          <cell r="I466">
            <v>79</v>
          </cell>
          <cell r="J466" t="str">
            <v>拉初</v>
          </cell>
          <cell r="K466">
            <v>65.5</v>
          </cell>
          <cell r="L466" t="str">
            <v>纪春权</v>
          </cell>
          <cell r="M466">
            <v>39</v>
          </cell>
          <cell r="N466" t="str">
            <v>杨琴</v>
          </cell>
          <cell r="O466">
            <v>58</v>
          </cell>
          <cell r="P466" t="str">
            <v>邓倩</v>
          </cell>
        </row>
        <row r="467">
          <cell r="A467" t="str">
            <v>513422200307052737</v>
          </cell>
          <cell r="B467">
            <v>4</v>
          </cell>
          <cell r="C467" t="str">
            <v>杨兴龙</v>
          </cell>
          <cell r="D467">
            <v>391</v>
          </cell>
          <cell r="E467">
            <v>81</v>
          </cell>
          <cell r="F467" t="str">
            <v>周菊明</v>
          </cell>
          <cell r="G467">
            <v>78</v>
          </cell>
          <cell r="H467" t="str">
            <v>潘勇</v>
          </cell>
          <cell r="I467">
            <v>68</v>
          </cell>
          <cell r="J467" t="str">
            <v>张翠莲</v>
          </cell>
          <cell r="K467">
            <v>56.5</v>
          </cell>
          <cell r="L467" t="str">
            <v>马巫各</v>
          </cell>
          <cell r="M467">
            <v>71</v>
          </cell>
          <cell r="N467" t="str">
            <v>杨琴</v>
          </cell>
          <cell r="O467">
            <v>36</v>
          </cell>
          <cell r="P467" t="str">
            <v>胡柔殳</v>
          </cell>
        </row>
        <row r="468">
          <cell r="A468" t="str">
            <v>513422200305044426</v>
          </cell>
          <cell r="B468">
            <v>5</v>
          </cell>
          <cell r="C468" t="str">
            <v>蒋志英</v>
          </cell>
          <cell r="D468">
            <v>391</v>
          </cell>
          <cell r="E468">
            <v>94</v>
          </cell>
          <cell r="F468" t="str">
            <v>周菊明</v>
          </cell>
          <cell r="G468">
            <v>65</v>
          </cell>
          <cell r="H468" t="str">
            <v>赵云川</v>
          </cell>
          <cell r="I468">
            <v>67</v>
          </cell>
          <cell r="J468" t="str">
            <v>张翠莲</v>
          </cell>
          <cell r="K468">
            <v>68</v>
          </cell>
          <cell r="L468" t="str">
            <v>纪春权</v>
          </cell>
          <cell r="M468">
            <v>52</v>
          </cell>
          <cell r="N468" t="str">
            <v>降初里</v>
          </cell>
          <cell r="O468">
            <v>45</v>
          </cell>
          <cell r="P468" t="str">
            <v>邓倩</v>
          </cell>
        </row>
        <row r="469">
          <cell r="A469" t="str">
            <v>513422200402040320</v>
          </cell>
          <cell r="B469">
            <v>3</v>
          </cell>
          <cell r="C469" t="str">
            <v>沈春兰</v>
          </cell>
          <cell r="D469">
            <v>390</v>
          </cell>
          <cell r="E469">
            <v>84</v>
          </cell>
          <cell r="F469" t="str">
            <v>李正琪</v>
          </cell>
          <cell r="G469">
            <v>69</v>
          </cell>
          <cell r="H469" t="str">
            <v>马俊</v>
          </cell>
          <cell r="I469">
            <v>82</v>
          </cell>
          <cell r="J469" t="str">
            <v>汪睿</v>
          </cell>
          <cell r="K469">
            <v>53.5</v>
          </cell>
          <cell r="L469" t="str">
            <v>吴文艺</v>
          </cell>
          <cell r="M469">
            <v>49.5</v>
          </cell>
          <cell r="N469" t="str">
            <v>降初里</v>
          </cell>
          <cell r="O469">
            <v>52</v>
          </cell>
          <cell r="P469" t="str">
            <v>胡柔殳</v>
          </cell>
        </row>
        <row r="470">
          <cell r="A470" t="str">
            <v>51342220040702272X</v>
          </cell>
          <cell r="B470">
            <v>2</v>
          </cell>
          <cell r="C470" t="str">
            <v>沈建林</v>
          </cell>
          <cell r="D470">
            <v>389</v>
          </cell>
          <cell r="E470">
            <v>88</v>
          </cell>
          <cell r="F470" t="str">
            <v>格绒燚西</v>
          </cell>
          <cell r="G470">
            <v>55</v>
          </cell>
          <cell r="H470" t="str">
            <v>潘勇</v>
          </cell>
          <cell r="I470">
            <v>94</v>
          </cell>
          <cell r="J470" t="str">
            <v>汪睿</v>
          </cell>
          <cell r="K470">
            <v>56</v>
          </cell>
          <cell r="L470" t="str">
            <v>吴文艺</v>
          </cell>
          <cell r="M470">
            <v>51.5</v>
          </cell>
          <cell r="N470" t="str">
            <v>降初里</v>
          </cell>
          <cell r="O470">
            <v>44</v>
          </cell>
          <cell r="P470" t="str">
            <v>邓倩</v>
          </cell>
        </row>
        <row r="471">
          <cell r="A471" t="str">
            <v>513422200401071117</v>
          </cell>
          <cell r="B471">
            <v>2</v>
          </cell>
          <cell r="C471" t="str">
            <v>沈史古</v>
          </cell>
          <cell r="D471">
            <v>388</v>
          </cell>
          <cell r="E471">
            <v>80</v>
          </cell>
          <cell r="F471" t="str">
            <v>格绒燚西</v>
          </cell>
          <cell r="G471">
            <v>75</v>
          </cell>
          <cell r="H471" t="str">
            <v>潘勇</v>
          </cell>
          <cell r="I471">
            <v>74</v>
          </cell>
          <cell r="J471" t="str">
            <v>汪睿</v>
          </cell>
          <cell r="K471">
            <v>69.5</v>
          </cell>
          <cell r="L471" t="str">
            <v>吴文艺</v>
          </cell>
          <cell r="M471">
            <v>39.5</v>
          </cell>
          <cell r="N471" t="str">
            <v>降初里</v>
          </cell>
          <cell r="O471">
            <v>50</v>
          </cell>
          <cell r="P471" t="str">
            <v>邓倩</v>
          </cell>
        </row>
        <row r="472">
          <cell r="A472" t="str">
            <v>513422200309171713</v>
          </cell>
          <cell r="B472">
            <v>2</v>
          </cell>
          <cell r="C472" t="str">
            <v>杨小强</v>
          </cell>
          <cell r="D472">
            <v>388</v>
          </cell>
          <cell r="E472">
            <v>86</v>
          </cell>
          <cell r="F472" t="str">
            <v>格绒燚西</v>
          </cell>
          <cell r="G472">
            <v>101</v>
          </cell>
          <cell r="H472" t="str">
            <v>潘勇</v>
          </cell>
          <cell r="I472">
            <v>37</v>
          </cell>
          <cell r="J472" t="str">
            <v>汪睿</v>
          </cell>
          <cell r="K472">
            <v>63.5</v>
          </cell>
          <cell r="L472" t="str">
            <v>吴文艺</v>
          </cell>
          <cell r="M472">
            <v>44.5</v>
          </cell>
          <cell r="N472" t="str">
            <v>降初里</v>
          </cell>
          <cell r="O472">
            <v>56</v>
          </cell>
          <cell r="P472" t="str">
            <v>邓倩</v>
          </cell>
        </row>
        <row r="473">
          <cell r="A473" t="str">
            <v>513422200210212925</v>
          </cell>
          <cell r="B473">
            <v>3</v>
          </cell>
          <cell r="C473" t="str">
            <v>乔落珍莫</v>
          </cell>
          <cell r="D473">
            <v>388</v>
          </cell>
          <cell r="E473">
            <v>75</v>
          </cell>
          <cell r="F473" t="str">
            <v>李正琪</v>
          </cell>
          <cell r="G473">
            <v>55</v>
          </cell>
          <cell r="H473" t="str">
            <v>马俊</v>
          </cell>
          <cell r="I473">
            <v>108</v>
          </cell>
          <cell r="J473" t="str">
            <v>汪睿</v>
          </cell>
          <cell r="K473">
            <v>68.5</v>
          </cell>
          <cell r="L473" t="str">
            <v>吴文艺</v>
          </cell>
          <cell r="M473">
            <v>46.5</v>
          </cell>
          <cell r="N473" t="str">
            <v>降初里</v>
          </cell>
          <cell r="O473">
            <v>35</v>
          </cell>
          <cell r="P473" t="str">
            <v>胡柔殳</v>
          </cell>
        </row>
        <row r="474">
          <cell r="A474" t="str">
            <v>513422200005040925</v>
          </cell>
          <cell r="B474">
            <v>4</v>
          </cell>
          <cell r="C474" t="str">
            <v>马小英</v>
          </cell>
          <cell r="D474">
            <v>387</v>
          </cell>
          <cell r="E474">
            <v>87</v>
          </cell>
          <cell r="F474" t="str">
            <v>周菊明</v>
          </cell>
          <cell r="G474">
            <v>63</v>
          </cell>
          <cell r="H474" t="str">
            <v>潘勇</v>
          </cell>
          <cell r="I474">
            <v>64</v>
          </cell>
          <cell r="J474" t="str">
            <v>张翠莲</v>
          </cell>
          <cell r="K474">
            <v>60.5</v>
          </cell>
          <cell r="L474" t="str">
            <v>马巫各</v>
          </cell>
          <cell r="M474">
            <v>54.5</v>
          </cell>
          <cell r="N474" t="str">
            <v>杨琴</v>
          </cell>
          <cell r="O474">
            <v>58</v>
          </cell>
          <cell r="P474" t="str">
            <v>胡柔殳</v>
          </cell>
        </row>
        <row r="475">
          <cell r="A475" t="str">
            <v>513422200402112320</v>
          </cell>
          <cell r="B475">
            <v>3</v>
          </cell>
          <cell r="C475" t="str">
            <v>王怡欣</v>
          </cell>
          <cell r="D475">
            <v>386</v>
          </cell>
          <cell r="E475">
            <v>90</v>
          </cell>
          <cell r="F475" t="str">
            <v>李正琪</v>
          </cell>
          <cell r="G475">
            <v>72</v>
          </cell>
          <cell r="H475" t="str">
            <v>马俊</v>
          </cell>
          <cell r="I475">
            <v>60</v>
          </cell>
          <cell r="J475" t="str">
            <v>汪睿</v>
          </cell>
          <cell r="K475">
            <v>69.5</v>
          </cell>
          <cell r="L475" t="str">
            <v>吴文艺</v>
          </cell>
          <cell r="M475">
            <v>54.5</v>
          </cell>
          <cell r="N475" t="str">
            <v>降初里</v>
          </cell>
          <cell r="O475">
            <v>40</v>
          </cell>
          <cell r="P475" t="str">
            <v>胡柔殳</v>
          </cell>
        </row>
        <row r="476">
          <cell r="A476" t="str">
            <v>513422200206223832</v>
          </cell>
          <cell r="B476">
            <v>4</v>
          </cell>
          <cell r="C476" t="str">
            <v>尼玛扎西</v>
          </cell>
          <cell r="D476">
            <v>386</v>
          </cell>
          <cell r="E476">
            <v>88</v>
          </cell>
          <cell r="F476" t="str">
            <v>周菊明</v>
          </cell>
          <cell r="G476">
            <v>81</v>
          </cell>
          <cell r="H476" t="str">
            <v>潘勇</v>
          </cell>
          <cell r="I476">
            <v>43</v>
          </cell>
          <cell r="J476" t="str">
            <v>张翠莲</v>
          </cell>
          <cell r="K476">
            <v>60.5</v>
          </cell>
          <cell r="L476" t="str">
            <v>马巫各</v>
          </cell>
          <cell r="M476">
            <v>52.5</v>
          </cell>
          <cell r="N476" t="str">
            <v>杨琴</v>
          </cell>
          <cell r="O476">
            <v>61</v>
          </cell>
          <cell r="P476" t="str">
            <v>胡柔殳</v>
          </cell>
        </row>
        <row r="477">
          <cell r="A477" t="str">
            <v>513401200303090224</v>
          </cell>
          <cell r="B477">
            <v>5</v>
          </cell>
          <cell r="C477" t="str">
            <v>杨秀云</v>
          </cell>
          <cell r="D477">
            <v>386</v>
          </cell>
          <cell r="E477">
            <v>87</v>
          </cell>
          <cell r="F477" t="str">
            <v>周菊明</v>
          </cell>
          <cell r="G477">
            <v>76</v>
          </cell>
          <cell r="H477" t="str">
            <v>赵云川</v>
          </cell>
          <cell r="I477">
            <v>47</v>
          </cell>
          <cell r="J477" t="str">
            <v>张翠莲</v>
          </cell>
          <cell r="K477">
            <v>65.5</v>
          </cell>
          <cell r="L477" t="str">
            <v>纪春权</v>
          </cell>
          <cell r="M477">
            <v>63</v>
          </cell>
          <cell r="N477" t="str">
            <v>降初里</v>
          </cell>
          <cell r="O477">
            <v>47</v>
          </cell>
          <cell r="P477" t="str">
            <v>邓倩</v>
          </cell>
        </row>
        <row r="478">
          <cell r="A478" t="str">
            <v>513422200306152349</v>
          </cell>
          <cell r="B478">
            <v>2</v>
          </cell>
          <cell r="C478" t="str">
            <v>杨银春</v>
          </cell>
          <cell r="D478">
            <v>385</v>
          </cell>
          <cell r="E478">
            <v>79</v>
          </cell>
          <cell r="F478" t="str">
            <v>格绒燚西</v>
          </cell>
          <cell r="G478">
            <v>90</v>
          </cell>
          <cell r="H478" t="str">
            <v>潘勇</v>
          </cell>
          <cell r="I478">
            <v>45</v>
          </cell>
          <cell r="J478" t="str">
            <v>汪睿</v>
          </cell>
          <cell r="K478">
            <v>63.5</v>
          </cell>
          <cell r="L478" t="str">
            <v>吴文艺</v>
          </cell>
          <cell r="M478">
            <v>56</v>
          </cell>
          <cell r="N478" t="str">
            <v>降初里</v>
          </cell>
          <cell r="O478">
            <v>51</v>
          </cell>
          <cell r="P478" t="str">
            <v>邓倩</v>
          </cell>
        </row>
        <row r="479">
          <cell r="A479" t="str">
            <v>513422199903041123</v>
          </cell>
          <cell r="B479">
            <v>4</v>
          </cell>
          <cell r="C479" t="str">
            <v>毛建莫</v>
          </cell>
          <cell r="D479">
            <v>385</v>
          </cell>
          <cell r="E479">
            <v>86</v>
          </cell>
          <cell r="F479" t="str">
            <v>周菊明</v>
          </cell>
          <cell r="G479">
            <v>55</v>
          </cell>
          <cell r="H479" t="str">
            <v>潘勇</v>
          </cell>
          <cell r="I479">
            <v>85</v>
          </cell>
          <cell r="J479" t="str">
            <v>张翠莲</v>
          </cell>
          <cell r="K479">
            <v>47</v>
          </cell>
          <cell r="L479" t="str">
            <v>马巫各</v>
          </cell>
          <cell r="M479">
            <v>67.5</v>
          </cell>
          <cell r="N479" t="str">
            <v>杨琴</v>
          </cell>
          <cell r="O479">
            <v>44</v>
          </cell>
          <cell r="P479" t="str">
            <v>胡柔殳</v>
          </cell>
        </row>
        <row r="480">
          <cell r="A480" t="str">
            <v>513422200207242920</v>
          </cell>
          <cell r="B480">
            <v>3</v>
          </cell>
          <cell r="C480" t="str">
            <v>苟秀芬</v>
          </cell>
          <cell r="D480">
            <v>384</v>
          </cell>
          <cell r="E480">
            <v>81</v>
          </cell>
          <cell r="F480" t="str">
            <v>李正琪</v>
          </cell>
          <cell r="G480">
            <v>63</v>
          </cell>
          <cell r="H480" t="str">
            <v>马俊</v>
          </cell>
          <cell r="I480">
            <v>79</v>
          </cell>
          <cell r="J480" t="str">
            <v>汪睿</v>
          </cell>
          <cell r="K480">
            <v>65</v>
          </cell>
          <cell r="L480" t="str">
            <v>吴文艺</v>
          </cell>
          <cell r="M480">
            <v>61.5</v>
          </cell>
          <cell r="N480" t="str">
            <v>降初里</v>
          </cell>
          <cell r="O480">
            <v>34</v>
          </cell>
          <cell r="P480" t="str">
            <v>胡柔殳</v>
          </cell>
        </row>
        <row r="481">
          <cell r="A481" t="str">
            <v>513422200306270011</v>
          </cell>
          <cell r="B481">
            <v>3</v>
          </cell>
          <cell r="C481" t="str">
            <v>王正林</v>
          </cell>
          <cell r="D481">
            <v>384</v>
          </cell>
          <cell r="E481">
            <v>85</v>
          </cell>
          <cell r="F481" t="str">
            <v>李正琪</v>
          </cell>
          <cell r="G481">
            <v>69</v>
          </cell>
          <cell r="H481" t="str">
            <v>马俊</v>
          </cell>
          <cell r="I481">
            <v>57</v>
          </cell>
          <cell r="J481" t="str">
            <v>汪睿</v>
          </cell>
          <cell r="K481">
            <v>49</v>
          </cell>
          <cell r="L481" t="str">
            <v>吴文艺</v>
          </cell>
          <cell r="M481">
            <v>66</v>
          </cell>
          <cell r="N481" t="str">
            <v>降初里</v>
          </cell>
          <cell r="O481">
            <v>58</v>
          </cell>
          <cell r="P481" t="str">
            <v>胡柔殳</v>
          </cell>
        </row>
        <row r="482">
          <cell r="A482" t="str">
            <v>513422200307286023</v>
          </cell>
          <cell r="B482">
            <v>2</v>
          </cell>
          <cell r="C482" t="str">
            <v>边玛拉姆</v>
          </cell>
          <cell r="D482">
            <v>383</v>
          </cell>
          <cell r="E482">
            <v>87</v>
          </cell>
          <cell r="F482" t="str">
            <v>格绒燚西</v>
          </cell>
          <cell r="G482">
            <v>63</v>
          </cell>
          <cell r="H482" t="str">
            <v>潘勇</v>
          </cell>
          <cell r="I482">
            <v>73</v>
          </cell>
          <cell r="J482" t="str">
            <v>汪睿</v>
          </cell>
          <cell r="K482">
            <v>63.5</v>
          </cell>
          <cell r="L482" t="str">
            <v>吴文艺</v>
          </cell>
          <cell r="M482">
            <v>55.5</v>
          </cell>
          <cell r="N482" t="str">
            <v>降初里</v>
          </cell>
          <cell r="O482">
            <v>41</v>
          </cell>
          <cell r="P482" t="str">
            <v>邓倩</v>
          </cell>
        </row>
        <row r="483">
          <cell r="A483" t="str">
            <v>513422200204227020</v>
          </cell>
          <cell r="B483">
            <v>3</v>
          </cell>
          <cell r="C483" t="str">
            <v>次仁其珍</v>
          </cell>
          <cell r="D483">
            <v>383</v>
          </cell>
          <cell r="E483">
            <v>87</v>
          </cell>
          <cell r="F483" t="str">
            <v>李正琪</v>
          </cell>
          <cell r="G483">
            <v>74</v>
          </cell>
          <cell r="H483" t="str">
            <v>马俊</v>
          </cell>
          <cell r="I483">
            <v>57</v>
          </cell>
          <cell r="J483" t="str">
            <v>汪睿</v>
          </cell>
          <cell r="K483">
            <v>54.5</v>
          </cell>
          <cell r="L483" t="str">
            <v>吴文艺</v>
          </cell>
          <cell r="M483">
            <v>46</v>
          </cell>
          <cell r="N483" t="str">
            <v>降初里</v>
          </cell>
          <cell r="O483">
            <v>64</v>
          </cell>
          <cell r="P483" t="str">
            <v>胡柔殳</v>
          </cell>
        </row>
        <row r="484">
          <cell r="A484" t="str">
            <v>513422200004064829</v>
          </cell>
          <cell r="B484">
            <v>2</v>
          </cell>
          <cell r="C484" t="str">
            <v>央宗</v>
          </cell>
          <cell r="D484">
            <v>382</v>
          </cell>
          <cell r="E484">
            <v>80</v>
          </cell>
          <cell r="F484" t="str">
            <v>格绒燚西</v>
          </cell>
          <cell r="G484">
            <v>59</v>
          </cell>
          <cell r="H484" t="str">
            <v>潘勇</v>
          </cell>
          <cell r="I484">
            <v>77</v>
          </cell>
          <cell r="J484" t="str">
            <v>汪睿</v>
          </cell>
          <cell r="K484">
            <v>62</v>
          </cell>
          <cell r="L484" t="str">
            <v>吴文艺</v>
          </cell>
          <cell r="M484">
            <v>49</v>
          </cell>
          <cell r="N484" t="str">
            <v>降初里</v>
          </cell>
          <cell r="O484">
            <v>55</v>
          </cell>
          <cell r="P484" t="str">
            <v>邓倩</v>
          </cell>
        </row>
        <row r="485">
          <cell r="A485" t="str">
            <v>513422200308101326</v>
          </cell>
          <cell r="B485">
            <v>5</v>
          </cell>
          <cell r="C485" t="str">
            <v>马长秀</v>
          </cell>
          <cell r="D485">
            <v>382</v>
          </cell>
          <cell r="E485">
            <v>102</v>
          </cell>
          <cell r="F485" t="str">
            <v>周菊明</v>
          </cell>
          <cell r="G485">
            <v>53</v>
          </cell>
          <cell r="H485" t="str">
            <v>赵云川</v>
          </cell>
          <cell r="I485">
            <v>59</v>
          </cell>
          <cell r="J485" t="str">
            <v>张翠莲</v>
          </cell>
          <cell r="K485">
            <v>62.5</v>
          </cell>
          <cell r="L485" t="str">
            <v>纪春权</v>
          </cell>
          <cell r="M485">
            <v>52.5</v>
          </cell>
          <cell r="N485" t="str">
            <v>降初里</v>
          </cell>
          <cell r="O485">
            <v>53</v>
          </cell>
          <cell r="P485" t="str">
            <v>邓倩</v>
          </cell>
        </row>
        <row r="486">
          <cell r="A486" t="str">
            <v>513422200409120729</v>
          </cell>
          <cell r="B486">
            <v>4</v>
          </cell>
          <cell r="C486" t="str">
            <v>毛蓉丹</v>
          </cell>
          <cell r="D486">
            <v>381</v>
          </cell>
          <cell r="E486">
            <v>92</v>
          </cell>
          <cell r="F486" t="str">
            <v>周菊明</v>
          </cell>
          <cell r="G486">
            <v>69</v>
          </cell>
          <cell r="H486" t="str">
            <v>潘勇</v>
          </cell>
          <cell r="I486">
            <v>64</v>
          </cell>
          <cell r="J486" t="str">
            <v>张翠莲</v>
          </cell>
          <cell r="K486">
            <v>57</v>
          </cell>
          <cell r="L486" t="str">
            <v>马巫各</v>
          </cell>
          <cell r="M486">
            <v>48.5</v>
          </cell>
          <cell r="N486" t="str">
            <v>杨琴</v>
          </cell>
          <cell r="O486">
            <v>50</v>
          </cell>
          <cell r="P486" t="str">
            <v>胡柔殳</v>
          </cell>
        </row>
        <row r="487">
          <cell r="A487" t="str">
            <v>513422200103201120</v>
          </cell>
          <cell r="B487">
            <v>3</v>
          </cell>
          <cell r="C487" t="str">
            <v>乔阿甲</v>
          </cell>
          <cell r="D487">
            <v>380</v>
          </cell>
          <cell r="E487">
            <v>86</v>
          </cell>
          <cell r="F487" t="str">
            <v>李正琪</v>
          </cell>
          <cell r="G487">
            <v>54</v>
          </cell>
          <cell r="H487" t="str">
            <v>马俊</v>
          </cell>
          <cell r="I487">
            <v>69</v>
          </cell>
          <cell r="J487" t="str">
            <v>汪睿</v>
          </cell>
          <cell r="K487">
            <v>65</v>
          </cell>
          <cell r="L487" t="str">
            <v>吴文艺</v>
          </cell>
          <cell r="M487">
            <v>48</v>
          </cell>
          <cell r="N487" t="str">
            <v>降初里</v>
          </cell>
          <cell r="O487">
            <v>58</v>
          </cell>
          <cell r="P487" t="str">
            <v>胡柔殳</v>
          </cell>
        </row>
        <row r="488">
          <cell r="A488" t="str">
            <v>513422200606031127</v>
          </cell>
          <cell r="B488">
            <v>3</v>
          </cell>
          <cell r="C488" t="str">
            <v>吕琴</v>
          </cell>
          <cell r="D488">
            <v>379</v>
          </cell>
          <cell r="E488">
            <v>88</v>
          </cell>
          <cell r="F488" t="str">
            <v>李正琪</v>
          </cell>
          <cell r="G488">
            <v>53</v>
          </cell>
          <cell r="H488" t="str">
            <v>马俊</v>
          </cell>
          <cell r="I488">
            <v>89</v>
          </cell>
          <cell r="J488" t="str">
            <v>汪睿</v>
          </cell>
          <cell r="K488">
            <v>59.5</v>
          </cell>
          <cell r="L488" t="str">
            <v>吴文艺</v>
          </cell>
          <cell r="M488">
            <v>46.5</v>
          </cell>
          <cell r="N488" t="str">
            <v>降初里</v>
          </cell>
          <cell r="O488">
            <v>43</v>
          </cell>
          <cell r="P488" t="str">
            <v>胡柔殳</v>
          </cell>
        </row>
        <row r="489">
          <cell r="A489" t="str">
            <v>513422200402154846</v>
          </cell>
          <cell r="B489">
            <v>1</v>
          </cell>
          <cell r="C489" t="str">
            <v>苏朗祝玛</v>
          </cell>
          <cell r="D489">
            <v>378</v>
          </cell>
          <cell r="E489">
            <v>79</v>
          </cell>
          <cell r="F489" t="str">
            <v>格绒燚西</v>
          </cell>
          <cell r="G489">
            <v>70</v>
          </cell>
          <cell r="H489" t="str">
            <v>马俊</v>
          </cell>
          <cell r="I489">
            <v>99</v>
          </cell>
          <cell r="J489" t="str">
            <v>拉初</v>
          </cell>
          <cell r="K489">
            <v>49.5</v>
          </cell>
          <cell r="L489" t="str">
            <v>纪春权</v>
          </cell>
          <cell r="M489">
            <v>43.5</v>
          </cell>
          <cell r="N489" t="str">
            <v>杨琴</v>
          </cell>
          <cell r="O489">
            <v>37</v>
          </cell>
          <cell r="P489" t="str">
            <v>邓倩</v>
          </cell>
        </row>
        <row r="490">
          <cell r="A490" t="str">
            <v>513422200602091528</v>
          </cell>
          <cell r="B490">
            <v>4</v>
          </cell>
          <cell r="C490" t="str">
            <v>张小英</v>
          </cell>
          <cell r="D490">
            <v>378</v>
          </cell>
          <cell r="E490">
            <v>83</v>
          </cell>
          <cell r="F490" t="str">
            <v>周菊明</v>
          </cell>
          <cell r="G490">
            <v>75</v>
          </cell>
          <cell r="H490" t="str">
            <v>潘勇</v>
          </cell>
          <cell r="I490">
            <v>82</v>
          </cell>
          <cell r="J490" t="str">
            <v>张翠莲</v>
          </cell>
          <cell r="K490">
            <v>63</v>
          </cell>
          <cell r="L490" t="str">
            <v>马巫各</v>
          </cell>
          <cell r="M490">
            <v>45.5</v>
          </cell>
          <cell r="N490" t="str">
            <v>杨琴</v>
          </cell>
          <cell r="O490">
            <v>29</v>
          </cell>
          <cell r="P490" t="str">
            <v>胡柔殳</v>
          </cell>
        </row>
        <row r="491">
          <cell r="A491" t="str">
            <v>513422200204082917</v>
          </cell>
          <cell r="B491">
            <v>5</v>
          </cell>
          <cell r="C491" t="str">
            <v>李佳荣</v>
          </cell>
          <cell r="D491">
            <v>378</v>
          </cell>
          <cell r="E491">
            <v>78</v>
          </cell>
          <cell r="F491" t="str">
            <v>周菊明</v>
          </cell>
          <cell r="G491">
            <v>74</v>
          </cell>
          <cell r="H491" t="str">
            <v>赵云川</v>
          </cell>
          <cell r="I491">
            <v>55</v>
          </cell>
          <cell r="J491" t="str">
            <v>张翠莲</v>
          </cell>
          <cell r="K491">
            <v>56.5</v>
          </cell>
          <cell r="L491" t="str">
            <v>纪春权</v>
          </cell>
          <cell r="M491">
            <v>53</v>
          </cell>
          <cell r="N491" t="str">
            <v>降初里</v>
          </cell>
          <cell r="O491">
            <v>61</v>
          </cell>
          <cell r="P491" t="str">
            <v>邓倩</v>
          </cell>
        </row>
        <row r="492">
          <cell r="A492" t="str">
            <v>513422200309041310</v>
          </cell>
          <cell r="B492">
            <v>4</v>
          </cell>
          <cell r="C492" t="str">
            <v>马小东</v>
          </cell>
          <cell r="D492">
            <v>377</v>
          </cell>
          <cell r="E492">
            <v>87</v>
          </cell>
          <cell r="F492" t="str">
            <v>周菊明</v>
          </cell>
          <cell r="G492">
            <v>79</v>
          </cell>
          <cell r="H492" t="str">
            <v>潘勇</v>
          </cell>
          <cell r="I492">
            <v>54</v>
          </cell>
          <cell r="J492" t="str">
            <v>张翠莲</v>
          </cell>
          <cell r="K492">
            <v>71.5</v>
          </cell>
          <cell r="L492" t="str">
            <v>马巫各</v>
          </cell>
          <cell r="M492">
            <v>40</v>
          </cell>
          <cell r="N492" t="str">
            <v>杨琴</v>
          </cell>
          <cell r="O492">
            <v>45</v>
          </cell>
          <cell r="P492" t="str">
            <v>胡柔殳</v>
          </cell>
        </row>
        <row r="493">
          <cell r="A493" t="str">
            <v>51342220000519481X</v>
          </cell>
          <cell r="B493">
            <v>4</v>
          </cell>
          <cell r="C493" t="str">
            <v>次里苏朗</v>
          </cell>
          <cell r="D493">
            <v>377</v>
          </cell>
          <cell r="E493">
            <v>72</v>
          </cell>
          <cell r="F493" t="str">
            <v>周菊明</v>
          </cell>
          <cell r="G493">
            <v>93</v>
          </cell>
          <cell r="H493" t="str">
            <v>潘勇</v>
          </cell>
          <cell r="I493">
            <v>65</v>
          </cell>
          <cell r="J493" t="str">
            <v>张翠莲</v>
          </cell>
          <cell r="K493">
            <v>49.5</v>
          </cell>
          <cell r="L493" t="str">
            <v>马巫各</v>
          </cell>
          <cell r="M493">
            <v>39</v>
          </cell>
          <cell r="N493" t="str">
            <v>杨琴</v>
          </cell>
          <cell r="O493">
            <v>58</v>
          </cell>
          <cell r="P493" t="str">
            <v>胡柔殳</v>
          </cell>
        </row>
        <row r="494">
          <cell r="A494" t="str">
            <v>51342220040318481X</v>
          </cell>
          <cell r="B494">
            <v>4</v>
          </cell>
          <cell r="C494" t="str">
            <v>格绒启洛</v>
          </cell>
          <cell r="D494">
            <v>375</v>
          </cell>
          <cell r="E494">
            <v>91</v>
          </cell>
          <cell r="F494" t="str">
            <v>周菊明</v>
          </cell>
          <cell r="G494">
            <v>58</v>
          </cell>
          <cell r="H494" t="str">
            <v>潘勇</v>
          </cell>
          <cell r="I494">
            <v>69</v>
          </cell>
          <cell r="J494" t="str">
            <v>张翠莲</v>
          </cell>
          <cell r="K494">
            <v>53</v>
          </cell>
          <cell r="L494" t="str">
            <v>马巫各</v>
          </cell>
          <cell r="M494">
            <v>51</v>
          </cell>
          <cell r="N494" t="str">
            <v>杨琴</v>
          </cell>
          <cell r="O494">
            <v>53</v>
          </cell>
          <cell r="P494" t="str">
            <v>胡柔殳</v>
          </cell>
        </row>
        <row r="495">
          <cell r="A495" t="str">
            <v>513422200212150721</v>
          </cell>
          <cell r="B495">
            <v>5</v>
          </cell>
          <cell r="C495" t="str">
            <v>何友色嫫</v>
          </cell>
          <cell r="D495">
            <v>375</v>
          </cell>
          <cell r="E495">
            <v>91</v>
          </cell>
          <cell r="F495" t="str">
            <v>周菊明</v>
          </cell>
          <cell r="G495">
            <v>56</v>
          </cell>
          <cell r="H495" t="str">
            <v>赵云川</v>
          </cell>
          <cell r="I495">
            <v>59</v>
          </cell>
          <cell r="J495" t="str">
            <v>张翠莲</v>
          </cell>
          <cell r="K495">
            <v>61.5</v>
          </cell>
          <cell r="L495" t="str">
            <v>纪春权</v>
          </cell>
          <cell r="M495">
            <v>47.5</v>
          </cell>
          <cell r="N495" t="str">
            <v>降初里</v>
          </cell>
          <cell r="O495">
            <v>60</v>
          </cell>
          <cell r="P495" t="str">
            <v>邓倩</v>
          </cell>
        </row>
        <row r="496">
          <cell r="A496" t="str">
            <v>513422200102142528</v>
          </cell>
          <cell r="B496">
            <v>3</v>
          </cell>
          <cell r="C496" t="str">
            <v>李小东</v>
          </cell>
          <cell r="D496">
            <v>374</v>
          </cell>
          <cell r="E496">
            <v>84</v>
          </cell>
          <cell r="F496" t="str">
            <v>李正琪</v>
          </cell>
          <cell r="G496">
            <v>63</v>
          </cell>
          <cell r="H496" t="str">
            <v>马俊</v>
          </cell>
          <cell r="I496">
            <v>67</v>
          </cell>
          <cell r="J496" t="str">
            <v>汪睿</v>
          </cell>
          <cell r="K496">
            <v>67.5</v>
          </cell>
          <cell r="L496" t="str">
            <v>吴文艺</v>
          </cell>
          <cell r="M496">
            <v>51.5</v>
          </cell>
          <cell r="N496" t="str">
            <v>降初里</v>
          </cell>
          <cell r="O496">
            <v>41</v>
          </cell>
          <cell r="P496" t="str">
            <v>胡柔殳</v>
          </cell>
        </row>
        <row r="497">
          <cell r="A497" t="str">
            <v>513422200308105028</v>
          </cell>
          <cell r="B497">
            <v>4</v>
          </cell>
          <cell r="C497" t="str">
            <v>本地米</v>
          </cell>
          <cell r="D497">
            <v>374</v>
          </cell>
          <cell r="E497">
            <v>85</v>
          </cell>
          <cell r="F497" t="str">
            <v>周菊明</v>
          </cell>
          <cell r="G497">
            <v>65</v>
          </cell>
          <cell r="H497" t="str">
            <v>潘勇</v>
          </cell>
          <cell r="I497">
            <v>70</v>
          </cell>
          <cell r="J497" t="str">
            <v>张翠莲</v>
          </cell>
          <cell r="K497">
            <v>64</v>
          </cell>
          <cell r="L497" t="str">
            <v>马巫各</v>
          </cell>
          <cell r="M497">
            <v>30.5</v>
          </cell>
          <cell r="N497" t="str">
            <v>杨琴</v>
          </cell>
          <cell r="O497">
            <v>59</v>
          </cell>
          <cell r="P497" t="str">
            <v>胡柔殳</v>
          </cell>
        </row>
        <row r="498">
          <cell r="A498" t="str">
            <v>513422200201126814</v>
          </cell>
          <cell r="B498">
            <v>5</v>
          </cell>
          <cell r="C498" t="str">
            <v>沈日哈</v>
          </cell>
          <cell r="D498">
            <v>374</v>
          </cell>
          <cell r="E498">
            <v>90</v>
          </cell>
          <cell r="F498" t="str">
            <v>周菊明</v>
          </cell>
          <cell r="G498">
            <v>65</v>
          </cell>
          <cell r="H498" t="str">
            <v>赵云川</v>
          </cell>
          <cell r="I498">
            <v>57</v>
          </cell>
          <cell r="J498" t="str">
            <v>张翠莲</v>
          </cell>
          <cell r="K498">
            <v>68</v>
          </cell>
          <cell r="L498" t="str">
            <v>纪春权</v>
          </cell>
          <cell r="M498">
            <v>49.5</v>
          </cell>
          <cell r="N498" t="str">
            <v>降初里</v>
          </cell>
          <cell r="O498">
            <v>44</v>
          </cell>
          <cell r="P498" t="str">
            <v>邓倩</v>
          </cell>
        </row>
        <row r="499">
          <cell r="A499" t="str">
            <v>513422200306152322</v>
          </cell>
          <cell r="B499">
            <v>3</v>
          </cell>
          <cell r="C499" t="str">
            <v>仁仟拉姆</v>
          </cell>
          <cell r="D499">
            <v>373</v>
          </cell>
          <cell r="E499">
            <v>95</v>
          </cell>
          <cell r="F499" t="str">
            <v>李正琪</v>
          </cell>
          <cell r="G499">
            <v>54</v>
          </cell>
          <cell r="H499" t="str">
            <v>马俊</v>
          </cell>
          <cell r="I499">
            <v>34</v>
          </cell>
          <cell r="J499" t="str">
            <v>汪睿</v>
          </cell>
          <cell r="K499">
            <v>74.5</v>
          </cell>
          <cell r="L499" t="str">
            <v>吴文艺</v>
          </cell>
          <cell r="M499">
            <v>69.5</v>
          </cell>
          <cell r="N499" t="str">
            <v>降初里</v>
          </cell>
          <cell r="O499">
            <v>46</v>
          </cell>
          <cell r="P499" t="str">
            <v>胡柔殳</v>
          </cell>
        </row>
        <row r="500">
          <cell r="A500" t="str">
            <v>513422200102011528</v>
          </cell>
          <cell r="B500">
            <v>5</v>
          </cell>
          <cell r="C500" t="str">
            <v>沈医生</v>
          </cell>
          <cell r="D500">
            <v>372</v>
          </cell>
          <cell r="E500">
            <v>88</v>
          </cell>
          <cell r="F500" t="str">
            <v>周菊明</v>
          </cell>
          <cell r="G500">
            <v>59</v>
          </cell>
          <cell r="H500" t="str">
            <v>赵云川</v>
          </cell>
          <cell r="I500">
            <v>74</v>
          </cell>
          <cell r="J500" t="str">
            <v>张翠莲</v>
          </cell>
          <cell r="K500">
            <v>54.5</v>
          </cell>
          <cell r="L500" t="str">
            <v>纪春权</v>
          </cell>
          <cell r="M500">
            <v>61</v>
          </cell>
          <cell r="N500" t="str">
            <v>降初里</v>
          </cell>
          <cell r="O500">
            <v>35</v>
          </cell>
          <cell r="P500" t="str">
            <v>邓倩</v>
          </cell>
        </row>
        <row r="501">
          <cell r="A501" t="str">
            <v>513422200304201522</v>
          </cell>
          <cell r="B501">
            <v>3</v>
          </cell>
          <cell r="C501" t="str">
            <v>毛学英</v>
          </cell>
          <cell r="D501">
            <v>371</v>
          </cell>
          <cell r="E501">
            <v>64</v>
          </cell>
          <cell r="F501" t="str">
            <v>李正琪</v>
          </cell>
          <cell r="G501">
            <v>76</v>
          </cell>
          <cell r="H501" t="str">
            <v>马俊</v>
          </cell>
          <cell r="I501">
            <v>87</v>
          </cell>
          <cell r="J501" t="str">
            <v>汪睿</v>
          </cell>
          <cell r="K501">
            <v>59</v>
          </cell>
          <cell r="L501" t="str">
            <v>吴文艺</v>
          </cell>
          <cell r="M501">
            <v>37.5</v>
          </cell>
          <cell r="N501" t="str">
            <v>降初里</v>
          </cell>
          <cell r="O501">
            <v>47</v>
          </cell>
          <cell r="P501" t="str">
            <v>胡柔殳</v>
          </cell>
        </row>
        <row r="502">
          <cell r="A502" t="str">
            <v>513422200210102910</v>
          </cell>
          <cell r="B502">
            <v>4</v>
          </cell>
          <cell r="C502" t="str">
            <v>邱阿撒</v>
          </cell>
          <cell r="D502">
            <v>371</v>
          </cell>
          <cell r="E502">
            <v>70</v>
          </cell>
          <cell r="F502" t="str">
            <v>周菊明</v>
          </cell>
          <cell r="G502">
            <v>92</v>
          </cell>
          <cell r="H502" t="str">
            <v>潘勇</v>
          </cell>
          <cell r="I502">
            <v>49</v>
          </cell>
          <cell r="J502" t="str">
            <v>张翠莲</v>
          </cell>
          <cell r="K502">
            <v>54.5</v>
          </cell>
          <cell r="L502" t="str">
            <v>马巫各</v>
          </cell>
          <cell r="M502">
            <v>52</v>
          </cell>
          <cell r="N502" t="str">
            <v>杨琴</v>
          </cell>
          <cell r="O502">
            <v>53</v>
          </cell>
          <cell r="P502" t="str">
            <v>胡柔殳</v>
          </cell>
        </row>
        <row r="503">
          <cell r="A503" t="str">
            <v>513422200105071112</v>
          </cell>
          <cell r="B503">
            <v>5</v>
          </cell>
          <cell r="C503" t="str">
            <v>吕木几</v>
          </cell>
          <cell r="D503">
            <v>371</v>
          </cell>
          <cell r="E503">
            <v>72</v>
          </cell>
          <cell r="F503" t="str">
            <v>周菊明</v>
          </cell>
          <cell r="G503">
            <v>91</v>
          </cell>
          <cell r="H503" t="str">
            <v>赵云川</v>
          </cell>
          <cell r="I503">
            <v>62</v>
          </cell>
          <cell r="J503" t="str">
            <v>张翠莲</v>
          </cell>
          <cell r="K503">
            <v>56.5</v>
          </cell>
          <cell r="L503" t="str">
            <v>纪春权</v>
          </cell>
          <cell r="M503">
            <v>42.5</v>
          </cell>
          <cell r="N503" t="str">
            <v>降初里</v>
          </cell>
          <cell r="O503">
            <v>47</v>
          </cell>
          <cell r="P503" t="str">
            <v>邓倩</v>
          </cell>
        </row>
        <row r="504">
          <cell r="A504" t="str">
            <v>513422200202011517</v>
          </cell>
          <cell r="B504">
            <v>2</v>
          </cell>
          <cell r="C504" t="str">
            <v>马东林</v>
          </cell>
          <cell r="D504">
            <v>370</v>
          </cell>
          <cell r="E504">
            <v>73</v>
          </cell>
          <cell r="F504" t="str">
            <v>格绒燚西</v>
          </cell>
          <cell r="G504">
            <v>79</v>
          </cell>
          <cell r="H504" t="str">
            <v>潘勇</v>
          </cell>
          <cell r="I504">
            <v>63</v>
          </cell>
          <cell r="J504" t="str">
            <v>汪睿</v>
          </cell>
          <cell r="K504">
            <v>57.5</v>
          </cell>
          <cell r="L504" t="str">
            <v>吴文艺</v>
          </cell>
          <cell r="M504">
            <v>53.5</v>
          </cell>
          <cell r="N504" t="str">
            <v>降初里</v>
          </cell>
          <cell r="O504">
            <v>44</v>
          </cell>
          <cell r="P504" t="str">
            <v>邓倩</v>
          </cell>
        </row>
        <row r="505">
          <cell r="A505" t="str">
            <v>513422200202042321</v>
          </cell>
          <cell r="B505">
            <v>3</v>
          </cell>
          <cell r="C505" t="str">
            <v>吴春秀</v>
          </cell>
          <cell r="D505">
            <v>370</v>
          </cell>
          <cell r="E505">
            <v>82</v>
          </cell>
          <cell r="F505" t="str">
            <v>李正琪</v>
          </cell>
          <cell r="G505">
            <v>43</v>
          </cell>
          <cell r="H505" t="str">
            <v>马俊</v>
          </cell>
          <cell r="I505">
            <v>95</v>
          </cell>
          <cell r="J505" t="str">
            <v>汪睿</v>
          </cell>
          <cell r="K505">
            <v>57.5</v>
          </cell>
          <cell r="L505" t="str">
            <v>吴文艺</v>
          </cell>
          <cell r="M505">
            <v>44.5</v>
          </cell>
          <cell r="N505" t="str">
            <v>降初里</v>
          </cell>
          <cell r="O505">
            <v>48</v>
          </cell>
          <cell r="P505" t="str">
            <v>胡柔殳</v>
          </cell>
        </row>
        <row r="506">
          <cell r="A506" t="str">
            <v>513422200312052512</v>
          </cell>
          <cell r="B506">
            <v>3</v>
          </cell>
          <cell r="C506" t="str">
            <v>蔡培林</v>
          </cell>
          <cell r="D506">
            <v>370</v>
          </cell>
          <cell r="E506">
            <v>89</v>
          </cell>
          <cell r="F506" t="str">
            <v>李正琪</v>
          </cell>
          <cell r="G506">
            <v>80</v>
          </cell>
          <cell r="H506" t="str">
            <v>马俊</v>
          </cell>
          <cell r="I506">
            <v>52</v>
          </cell>
          <cell r="J506" t="str">
            <v>汪睿</v>
          </cell>
          <cell r="K506">
            <v>58.5</v>
          </cell>
          <cell r="L506" t="str">
            <v>吴文艺</v>
          </cell>
          <cell r="M506">
            <v>47</v>
          </cell>
          <cell r="N506" t="str">
            <v>降初里</v>
          </cell>
          <cell r="O506">
            <v>43</v>
          </cell>
          <cell r="P506" t="str">
            <v>胡柔殳</v>
          </cell>
        </row>
        <row r="507">
          <cell r="A507" t="str">
            <v>513422200402152728</v>
          </cell>
          <cell r="B507">
            <v>4</v>
          </cell>
          <cell r="C507" t="str">
            <v>欧梅</v>
          </cell>
          <cell r="D507">
            <v>370</v>
          </cell>
          <cell r="E507">
            <v>84</v>
          </cell>
          <cell r="F507" t="str">
            <v>周菊明</v>
          </cell>
          <cell r="G507">
            <v>69</v>
          </cell>
          <cell r="H507" t="str">
            <v>潘勇</v>
          </cell>
          <cell r="I507">
            <v>73</v>
          </cell>
          <cell r="J507" t="str">
            <v>张翠莲</v>
          </cell>
          <cell r="K507">
            <v>54.5</v>
          </cell>
          <cell r="L507" t="str">
            <v>马巫各</v>
          </cell>
          <cell r="M507">
            <v>42</v>
          </cell>
          <cell r="N507" t="str">
            <v>杨琴</v>
          </cell>
          <cell r="O507">
            <v>47.5</v>
          </cell>
          <cell r="P507" t="str">
            <v>胡柔殳</v>
          </cell>
        </row>
        <row r="508">
          <cell r="A508" t="str">
            <v>51342220030930191X</v>
          </cell>
          <cell r="B508">
            <v>5</v>
          </cell>
          <cell r="C508" t="str">
            <v>李贵鹰</v>
          </cell>
          <cell r="D508">
            <v>370</v>
          </cell>
          <cell r="E508">
            <v>95</v>
          </cell>
          <cell r="F508" t="str">
            <v>周菊明</v>
          </cell>
          <cell r="G508">
            <v>58</v>
          </cell>
          <cell r="H508" t="str">
            <v>赵云川</v>
          </cell>
          <cell r="I508">
            <v>60</v>
          </cell>
          <cell r="J508" t="str">
            <v>张翠莲</v>
          </cell>
          <cell r="K508">
            <v>53</v>
          </cell>
          <cell r="L508" t="str">
            <v>纪春权</v>
          </cell>
          <cell r="M508">
            <v>55</v>
          </cell>
          <cell r="N508" t="str">
            <v>降初里</v>
          </cell>
          <cell r="O508">
            <v>49</v>
          </cell>
          <cell r="P508" t="str">
            <v>邓倩</v>
          </cell>
        </row>
        <row r="509">
          <cell r="A509" t="str">
            <v>513422200109281539</v>
          </cell>
          <cell r="B509">
            <v>2</v>
          </cell>
          <cell r="C509" t="str">
            <v>马贵勇</v>
          </cell>
          <cell r="D509">
            <v>369</v>
          </cell>
          <cell r="E509">
            <v>72</v>
          </cell>
          <cell r="F509" t="str">
            <v>格绒燚西</v>
          </cell>
          <cell r="G509">
            <v>82</v>
          </cell>
          <cell r="H509" t="str">
            <v>潘勇</v>
          </cell>
          <cell r="I509">
            <v>47</v>
          </cell>
          <cell r="J509" t="str">
            <v>汪睿</v>
          </cell>
          <cell r="K509">
            <v>62</v>
          </cell>
          <cell r="L509" t="str">
            <v>吴文艺</v>
          </cell>
          <cell r="M509">
            <v>63.5</v>
          </cell>
          <cell r="N509" t="str">
            <v>降初里</v>
          </cell>
          <cell r="O509">
            <v>42</v>
          </cell>
          <cell r="P509" t="str">
            <v>邓倩</v>
          </cell>
        </row>
        <row r="510">
          <cell r="A510" t="str">
            <v>513422200404166226</v>
          </cell>
          <cell r="B510">
            <v>4</v>
          </cell>
          <cell r="C510" t="str">
            <v>格绒曲珍</v>
          </cell>
          <cell r="D510">
            <v>369</v>
          </cell>
          <cell r="E510">
            <v>86</v>
          </cell>
          <cell r="F510" t="str">
            <v>周菊明</v>
          </cell>
          <cell r="G510">
            <v>62</v>
          </cell>
          <cell r="H510" t="str">
            <v>潘勇</v>
          </cell>
          <cell r="I510">
            <v>59</v>
          </cell>
          <cell r="J510" t="str">
            <v>张翠莲</v>
          </cell>
          <cell r="K510">
            <v>72.5</v>
          </cell>
          <cell r="L510" t="str">
            <v>马巫各</v>
          </cell>
          <cell r="M510">
            <v>51.5</v>
          </cell>
          <cell r="N510" t="str">
            <v>杨琴</v>
          </cell>
          <cell r="O510">
            <v>38</v>
          </cell>
          <cell r="P510" t="str">
            <v>胡柔殳</v>
          </cell>
        </row>
        <row r="511">
          <cell r="A511" t="str">
            <v>513422200501064811</v>
          </cell>
          <cell r="B511">
            <v>2</v>
          </cell>
          <cell r="C511" t="str">
            <v>改绒次尔</v>
          </cell>
          <cell r="D511">
            <v>368</v>
          </cell>
          <cell r="E511">
            <v>83</v>
          </cell>
          <cell r="F511" t="str">
            <v>格绒燚西</v>
          </cell>
          <cell r="G511">
            <v>83</v>
          </cell>
          <cell r="H511" t="str">
            <v>潘勇</v>
          </cell>
          <cell r="I511">
            <v>38</v>
          </cell>
          <cell r="J511" t="str">
            <v>汪睿</v>
          </cell>
          <cell r="K511">
            <v>69.5</v>
          </cell>
          <cell r="L511" t="str">
            <v>吴文艺</v>
          </cell>
          <cell r="M511">
            <v>48</v>
          </cell>
          <cell r="N511" t="str">
            <v>降初里</v>
          </cell>
          <cell r="O511">
            <v>46</v>
          </cell>
          <cell r="P511" t="str">
            <v>邓倩</v>
          </cell>
        </row>
        <row r="512">
          <cell r="A512" t="str">
            <v>513422200201033810</v>
          </cell>
          <cell r="B512">
            <v>1</v>
          </cell>
          <cell r="C512" t="str">
            <v>徐晓伟</v>
          </cell>
          <cell r="D512">
            <v>367</v>
          </cell>
          <cell r="E512">
            <v>88</v>
          </cell>
          <cell r="F512" t="str">
            <v>格绒燚西</v>
          </cell>
          <cell r="G512">
            <v>59</v>
          </cell>
          <cell r="H512" t="str">
            <v>马俊</v>
          </cell>
          <cell r="I512">
            <v>55</v>
          </cell>
          <cell r="J512" t="str">
            <v>拉初</v>
          </cell>
          <cell r="K512">
            <v>56.5</v>
          </cell>
          <cell r="L512" t="str">
            <v>纪春权</v>
          </cell>
          <cell r="M512">
            <v>59</v>
          </cell>
          <cell r="N512" t="str">
            <v>杨琴</v>
          </cell>
          <cell r="O512">
            <v>49</v>
          </cell>
          <cell r="P512" t="str">
            <v>邓倩</v>
          </cell>
        </row>
        <row r="513">
          <cell r="A513" t="str">
            <v>513422200311104018</v>
          </cell>
          <cell r="B513">
            <v>2</v>
          </cell>
          <cell r="C513" t="str">
            <v>次尔苏朗</v>
          </cell>
          <cell r="D513">
            <v>366</v>
          </cell>
          <cell r="E513">
            <v>80</v>
          </cell>
          <cell r="F513" t="str">
            <v>格绒燚西</v>
          </cell>
          <cell r="G513">
            <v>49</v>
          </cell>
          <cell r="H513" t="str">
            <v>潘勇</v>
          </cell>
          <cell r="I513">
            <v>58</v>
          </cell>
          <cell r="J513" t="str">
            <v>汪睿</v>
          </cell>
          <cell r="K513">
            <v>68.5</v>
          </cell>
          <cell r="L513" t="str">
            <v>吴文艺</v>
          </cell>
          <cell r="M513">
            <v>62.5</v>
          </cell>
          <cell r="N513" t="str">
            <v>降初里</v>
          </cell>
          <cell r="O513">
            <v>48</v>
          </cell>
          <cell r="P513" t="str">
            <v>邓倩</v>
          </cell>
        </row>
        <row r="514">
          <cell r="A514" t="str">
            <v>513422200205184827</v>
          </cell>
          <cell r="B514">
            <v>3</v>
          </cell>
          <cell r="C514" t="str">
            <v>斯格拉姆</v>
          </cell>
          <cell r="D514">
            <v>366</v>
          </cell>
          <cell r="E514">
            <v>72</v>
          </cell>
          <cell r="F514" t="str">
            <v>李正琪</v>
          </cell>
          <cell r="G514">
            <v>64</v>
          </cell>
          <cell r="H514" t="str">
            <v>马俊</v>
          </cell>
          <cell r="I514">
            <v>81</v>
          </cell>
          <cell r="J514" t="str">
            <v>汪睿</v>
          </cell>
          <cell r="K514">
            <v>71</v>
          </cell>
          <cell r="L514" t="str">
            <v>吴文艺</v>
          </cell>
          <cell r="M514">
            <v>40.5</v>
          </cell>
          <cell r="N514" t="str">
            <v>降初里</v>
          </cell>
          <cell r="O514">
            <v>37</v>
          </cell>
          <cell r="P514" t="str">
            <v>胡柔殳</v>
          </cell>
        </row>
        <row r="515">
          <cell r="A515" t="str">
            <v>513422200309074614</v>
          </cell>
          <cell r="B515">
            <v>5</v>
          </cell>
          <cell r="C515" t="str">
            <v>尔祖子</v>
          </cell>
          <cell r="D515">
            <v>366</v>
          </cell>
          <cell r="E515">
            <v>84</v>
          </cell>
          <cell r="F515" t="str">
            <v>周菊明</v>
          </cell>
          <cell r="G515">
            <v>67</v>
          </cell>
          <cell r="H515" t="str">
            <v>赵云川</v>
          </cell>
          <cell r="I515">
            <v>69</v>
          </cell>
          <cell r="J515" t="str">
            <v>张翠莲</v>
          </cell>
          <cell r="K515">
            <v>49.5</v>
          </cell>
          <cell r="L515" t="str">
            <v>纪春权</v>
          </cell>
          <cell r="M515">
            <v>47</v>
          </cell>
          <cell r="N515" t="str">
            <v>降初里</v>
          </cell>
          <cell r="O515">
            <v>49</v>
          </cell>
          <cell r="P515" t="str">
            <v>邓倩</v>
          </cell>
        </row>
        <row r="516">
          <cell r="A516" t="str">
            <v>513422199905184224</v>
          </cell>
          <cell r="B516">
            <v>2</v>
          </cell>
          <cell r="C516" t="str">
            <v>次尔央宗</v>
          </cell>
          <cell r="D516">
            <v>364</v>
          </cell>
          <cell r="E516">
            <v>87</v>
          </cell>
          <cell r="F516" t="str">
            <v>格绒燚西</v>
          </cell>
          <cell r="G516">
            <v>50</v>
          </cell>
          <cell r="H516" t="str">
            <v>潘勇</v>
          </cell>
          <cell r="I516">
            <v>65</v>
          </cell>
          <cell r="J516" t="str">
            <v>汪睿</v>
          </cell>
          <cell r="K516">
            <v>63</v>
          </cell>
          <cell r="L516" t="str">
            <v>吴文艺</v>
          </cell>
          <cell r="M516">
            <v>48.5</v>
          </cell>
          <cell r="N516" t="str">
            <v>降初里</v>
          </cell>
          <cell r="O516">
            <v>50</v>
          </cell>
          <cell r="P516" t="str">
            <v>邓倩</v>
          </cell>
        </row>
        <row r="517">
          <cell r="A517" t="str">
            <v>513223200408251829</v>
          </cell>
          <cell r="B517">
            <v>2</v>
          </cell>
          <cell r="C517" t="str">
            <v>李思韵</v>
          </cell>
          <cell r="D517">
            <v>364</v>
          </cell>
          <cell r="E517">
            <v>92</v>
          </cell>
          <cell r="F517" t="str">
            <v>格绒燚西</v>
          </cell>
          <cell r="G517">
            <v>74</v>
          </cell>
          <cell r="H517" t="str">
            <v>潘勇</v>
          </cell>
          <cell r="I517">
            <v>51</v>
          </cell>
          <cell r="J517" t="str">
            <v>汪睿</v>
          </cell>
          <cell r="K517">
            <v>58</v>
          </cell>
          <cell r="L517" t="str">
            <v>吴文艺</v>
          </cell>
          <cell r="M517">
            <v>55</v>
          </cell>
          <cell r="N517" t="str">
            <v>降初里</v>
          </cell>
          <cell r="O517">
            <v>34</v>
          </cell>
          <cell r="P517" t="str">
            <v>邓倩</v>
          </cell>
        </row>
        <row r="518">
          <cell r="A518" t="str">
            <v>513422200310204420</v>
          </cell>
          <cell r="B518">
            <v>3</v>
          </cell>
          <cell r="C518" t="str">
            <v>金晓花</v>
          </cell>
          <cell r="D518">
            <v>364</v>
          </cell>
          <cell r="E518">
            <v>74</v>
          </cell>
          <cell r="F518" t="str">
            <v>李正琪</v>
          </cell>
          <cell r="G518">
            <v>81</v>
          </cell>
          <cell r="H518" t="str">
            <v>马俊</v>
          </cell>
          <cell r="I518">
            <v>52</v>
          </cell>
          <cell r="J518" t="str">
            <v>汪睿</v>
          </cell>
          <cell r="K518">
            <v>50.5</v>
          </cell>
          <cell r="L518" t="str">
            <v>吴文艺</v>
          </cell>
          <cell r="M518">
            <v>45.5</v>
          </cell>
          <cell r="N518" t="str">
            <v>降初里</v>
          </cell>
          <cell r="O518">
            <v>61</v>
          </cell>
          <cell r="P518" t="str">
            <v>胡柔殳</v>
          </cell>
        </row>
        <row r="519">
          <cell r="A519" t="str">
            <v>513422200001153826</v>
          </cell>
          <cell r="B519">
            <v>3</v>
          </cell>
          <cell r="C519" t="str">
            <v>扎西拉姆</v>
          </cell>
          <cell r="D519">
            <v>364</v>
          </cell>
          <cell r="E519">
            <v>79</v>
          </cell>
          <cell r="F519" t="str">
            <v>李正琪</v>
          </cell>
          <cell r="G519">
            <v>51</v>
          </cell>
          <cell r="H519" t="str">
            <v>马俊</v>
          </cell>
          <cell r="I519">
            <v>76</v>
          </cell>
          <cell r="J519" t="str">
            <v>汪睿</v>
          </cell>
          <cell r="K519">
            <v>65.5</v>
          </cell>
          <cell r="L519" t="str">
            <v>吴文艺</v>
          </cell>
          <cell r="M519">
            <v>56</v>
          </cell>
          <cell r="N519" t="str">
            <v>降初里</v>
          </cell>
          <cell r="O519">
            <v>36</v>
          </cell>
          <cell r="P519" t="str">
            <v>胡柔殳</v>
          </cell>
        </row>
        <row r="520">
          <cell r="A520" t="str">
            <v>513422200406036628</v>
          </cell>
          <cell r="B520">
            <v>4</v>
          </cell>
          <cell r="C520" t="str">
            <v>马健美</v>
          </cell>
          <cell r="D520">
            <v>363</v>
          </cell>
          <cell r="E520">
            <v>83</v>
          </cell>
          <cell r="F520" t="str">
            <v>周菊明</v>
          </cell>
          <cell r="G520">
            <v>55</v>
          </cell>
          <cell r="H520" t="str">
            <v>潘勇</v>
          </cell>
          <cell r="I520">
            <v>57</v>
          </cell>
          <cell r="J520" t="str">
            <v>张翠莲</v>
          </cell>
          <cell r="K520">
            <v>55</v>
          </cell>
          <cell r="L520" t="str">
            <v>马巫各</v>
          </cell>
          <cell r="M520">
            <v>62.5</v>
          </cell>
          <cell r="N520" t="str">
            <v>杨琴</v>
          </cell>
          <cell r="O520">
            <v>50</v>
          </cell>
          <cell r="P520" t="str">
            <v>胡柔殳</v>
          </cell>
        </row>
        <row r="521">
          <cell r="A521" t="str">
            <v>513422200404050012</v>
          </cell>
          <cell r="B521">
            <v>5</v>
          </cell>
          <cell r="C521" t="str">
            <v>向东</v>
          </cell>
          <cell r="D521">
            <v>363</v>
          </cell>
          <cell r="E521">
            <v>83</v>
          </cell>
          <cell r="F521" t="str">
            <v>周菊明</v>
          </cell>
          <cell r="G521">
            <v>43</v>
          </cell>
          <cell r="H521" t="str">
            <v>赵云川</v>
          </cell>
          <cell r="I521">
            <v>82</v>
          </cell>
          <cell r="J521" t="str">
            <v>张翠莲</v>
          </cell>
          <cell r="K521">
            <v>71</v>
          </cell>
          <cell r="L521" t="str">
            <v>纪春权</v>
          </cell>
          <cell r="M521">
            <v>51.5</v>
          </cell>
          <cell r="N521" t="str">
            <v>降初里</v>
          </cell>
          <cell r="O521">
            <v>33</v>
          </cell>
          <cell r="P521" t="str">
            <v>邓倩</v>
          </cell>
        </row>
        <row r="522">
          <cell r="A522" t="str">
            <v>513422200111253828</v>
          </cell>
          <cell r="B522">
            <v>2</v>
          </cell>
          <cell r="C522" t="str">
            <v>蒋永琼</v>
          </cell>
          <cell r="D522">
            <v>362</v>
          </cell>
          <cell r="E522">
            <v>89</v>
          </cell>
          <cell r="F522" t="str">
            <v>格绒燚西</v>
          </cell>
          <cell r="G522">
            <v>46</v>
          </cell>
          <cell r="H522" t="str">
            <v>潘勇</v>
          </cell>
          <cell r="I522">
            <v>78</v>
          </cell>
          <cell r="J522" t="str">
            <v>汪睿</v>
          </cell>
          <cell r="K522">
            <v>59.5</v>
          </cell>
          <cell r="L522" t="str">
            <v>吴文艺</v>
          </cell>
          <cell r="M522">
            <v>52</v>
          </cell>
          <cell r="N522" t="str">
            <v>降初里</v>
          </cell>
          <cell r="O522">
            <v>37</v>
          </cell>
          <cell r="P522" t="str">
            <v>邓倩</v>
          </cell>
        </row>
        <row r="523">
          <cell r="A523" t="str">
            <v>513423200208309206</v>
          </cell>
          <cell r="B523">
            <v>2</v>
          </cell>
          <cell r="C523" t="str">
            <v>沈建英</v>
          </cell>
          <cell r="D523">
            <v>362</v>
          </cell>
          <cell r="E523">
            <v>78</v>
          </cell>
          <cell r="F523" t="str">
            <v>格绒燚西</v>
          </cell>
          <cell r="G523">
            <v>56</v>
          </cell>
          <cell r="H523" t="str">
            <v>潘勇</v>
          </cell>
          <cell r="I523">
            <v>86</v>
          </cell>
          <cell r="J523" t="str">
            <v>汪睿</v>
          </cell>
          <cell r="K523">
            <v>51.5</v>
          </cell>
          <cell r="L523" t="str">
            <v>吴文艺</v>
          </cell>
          <cell r="M523">
            <v>46</v>
          </cell>
          <cell r="N523" t="str">
            <v>降初里</v>
          </cell>
          <cell r="O523">
            <v>44</v>
          </cell>
          <cell r="P523" t="str">
            <v>邓倩</v>
          </cell>
        </row>
        <row r="524">
          <cell r="A524" t="str">
            <v>513422199907251523</v>
          </cell>
          <cell r="B524">
            <v>3</v>
          </cell>
          <cell r="C524" t="str">
            <v>马志英</v>
          </cell>
          <cell r="D524">
            <v>362</v>
          </cell>
          <cell r="E524">
            <v>83</v>
          </cell>
          <cell r="F524" t="str">
            <v>李正琪</v>
          </cell>
          <cell r="G524">
            <v>68</v>
          </cell>
          <cell r="H524" t="str">
            <v>马俊</v>
          </cell>
          <cell r="I524">
            <v>67</v>
          </cell>
          <cell r="J524" t="str">
            <v>汪睿</v>
          </cell>
          <cell r="K524">
            <v>51.5</v>
          </cell>
          <cell r="L524" t="str">
            <v>吴文艺</v>
          </cell>
          <cell r="M524">
            <v>46.5</v>
          </cell>
          <cell r="N524" t="str">
            <v>降初里</v>
          </cell>
          <cell r="O524">
            <v>32</v>
          </cell>
          <cell r="P524" t="str">
            <v>胡柔殳</v>
          </cell>
        </row>
        <row r="525">
          <cell r="A525" t="str">
            <v>513422200201254824</v>
          </cell>
          <cell r="B525">
            <v>2</v>
          </cell>
          <cell r="C525" t="str">
            <v>祝玛拉初</v>
          </cell>
          <cell r="D525">
            <v>361</v>
          </cell>
          <cell r="E525">
            <v>83</v>
          </cell>
          <cell r="F525" t="str">
            <v>格绒燚西</v>
          </cell>
          <cell r="G525">
            <v>53</v>
          </cell>
          <cell r="H525" t="str">
            <v>潘勇</v>
          </cell>
          <cell r="I525">
            <v>74</v>
          </cell>
          <cell r="J525" t="str">
            <v>汪睿</v>
          </cell>
          <cell r="K525">
            <v>61</v>
          </cell>
          <cell r="L525" t="str">
            <v>吴文艺</v>
          </cell>
          <cell r="M525">
            <v>51</v>
          </cell>
          <cell r="N525" t="str">
            <v>降初里</v>
          </cell>
          <cell r="O525">
            <v>39</v>
          </cell>
          <cell r="P525" t="str">
            <v>邓倩</v>
          </cell>
        </row>
        <row r="526">
          <cell r="A526" t="str">
            <v>513422200309062525</v>
          </cell>
          <cell r="B526">
            <v>3</v>
          </cell>
          <cell r="C526" t="str">
            <v>陶国英</v>
          </cell>
          <cell r="D526">
            <v>360</v>
          </cell>
          <cell r="E526">
            <v>88</v>
          </cell>
          <cell r="F526" t="str">
            <v>李正琪</v>
          </cell>
          <cell r="G526">
            <v>75</v>
          </cell>
          <cell r="H526" t="str">
            <v>马俊</v>
          </cell>
          <cell r="I526">
            <v>47</v>
          </cell>
          <cell r="J526" t="str">
            <v>汪睿</v>
          </cell>
          <cell r="K526">
            <v>44.5</v>
          </cell>
          <cell r="L526" t="str">
            <v>吴文艺</v>
          </cell>
          <cell r="M526">
            <v>48.5</v>
          </cell>
          <cell r="N526" t="str">
            <v>降初里</v>
          </cell>
          <cell r="O526">
            <v>57</v>
          </cell>
          <cell r="P526" t="str">
            <v>胡柔殳</v>
          </cell>
        </row>
        <row r="527">
          <cell r="A527" t="str">
            <v>513422200211036812</v>
          </cell>
          <cell r="B527">
            <v>3</v>
          </cell>
          <cell r="C527" t="str">
            <v>马什林</v>
          </cell>
          <cell r="D527">
            <v>360</v>
          </cell>
          <cell r="E527">
            <v>75</v>
          </cell>
          <cell r="F527" t="str">
            <v>李正琪</v>
          </cell>
          <cell r="G527">
            <v>75</v>
          </cell>
          <cell r="H527" t="str">
            <v>马俊</v>
          </cell>
          <cell r="I527">
            <v>57</v>
          </cell>
          <cell r="J527" t="str">
            <v>汪睿</v>
          </cell>
          <cell r="K527">
            <v>50.5</v>
          </cell>
          <cell r="L527" t="str">
            <v>吴文艺</v>
          </cell>
          <cell r="M527">
            <v>50.5</v>
          </cell>
          <cell r="N527" t="str">
            <v>降初里</v>
          </cell>
          <cell r="O527">
            <v>52</v>
          </cell>
          <cell r="P527" t="str">
            <v>胡柔殳</v>
          </cell>
        </row>
        <row r="528">
          <cell r="A528" t="str">
            <v>513422200102022729</v>
          </cell>
          <cell r="B528">
            <v>5</v>
          </cell>
          <cell r="C528" t="str">
            <v>张安英</v>
          </cell>
          <cell r="D528">
            <v>360</v>
          </cell>
          <cell r="E528">
            <v>87</v>
          </cell>
          <cell r="F528" t="str">
            <v>周菊明</v>
          </cell>
          <cell r="G528">
            <v>73</v>
          </cell>
          <cell r="H528" t="str">
            <v>赵云川</v>
          </cell>
          <cell r="I528">
            <v>58</v>
          </cell>
          <cell r="J528" t="str">
            <v>张翠莲</v>
          </cell>
          <cell r="K528">
            <v>58</v>
          </cell>
          <cell r="L528" t="str">
            <v>纪春权</v>
          </cell>
          <cell r="M528">
            <v>44</v>
          </cell>
          <cell r="N528" t="str">
            <v>降初里</v>
          </cell>
          <cell r="O528">
            <v>40</v>
          </cell>
          <cell r="P528" t="str">
            <v>邓倩</v>
          </cell>
        </row>
        <row r="529">
          <cell r="A529" t="str">
            <v>513422200307072922</v>
          </cell>
          <cell r="B529">
            <v>5</v>
          </cell>
          <cell r="C529" t="str">
            <v>沈春兰</v>
          </cell>
          <cell r="D529">
            <v>360</v>
          </cell>
          <cell r="E529">
            <v>88</v>
          </cell>
          <cell r="F529" t="str">
            <v>周菊明</v>
          </cell>
          <cell r="G529">
            <v>62</v>
          </cell>
          <cell r="H529" t="str">
            <v>赵云川</v>
          </cell>
          <cell r="I529">
            <v>69</v>
          </cell>
          <cell r="J529" t="str">
            <v>张翠莲</v>
          </cell>
          <cell r="K529">
            <v>57.5</v>
          </cell>
          <cell r="L529" t="str">
            <v>纪春权</v>
          </cell>
          <cell r="M529">
            <v>42.5</v>
          </cell>
          <cell r="N529" t="str">
            <v>降初里</v>
          </cell>
          <cell r="O529">
            <v>41</v>
          </cell>
          <cell r="P529" t="str">
            <v>邓倩</v>
          </cell>
        </row>
        <row r="530">
          <cell r="A530" t="str">
            <v>513422200305081729</v>
          </cell>
          <cell r="B530">
            <v>2</v>
          </cell>
          <cell r="C530" t="str">
            <v>何拉初</v>
          </cell>
          <cell r="D530">
            <v>359</v>
          </cell>
          <cell r="E530">
            <v>79</v>
          </cell>
          <cell r="F530" t="str">
            <v>格绒燚西</v>
          </cell>
          <cell r="G530">
            <v>68</v>
          </cell>
          <cell r="H530" t="str">
            <v>潘勇</v>
          </cell>
          <cell r="I530">
            <v>62</v>
          </cell>
          <cell r="J530" t="str">
            <v>汪睿</v>
          </cell>
          <cell r="K530">
            <v>55</v>
          </cell>
          <cell r="L530" t="str">
            <v>吴文艺</v>
          </cell>
          <cell r="M530">
            <v>51</v>
          </cell>
          <cell r="N530" t="str">
            <v>降初里</v>
          </cell>
          <cell r="O530">
            <v>44</v>
          </cell>
          <cell r="P530" t="str">
            <v>邓倩</v>
          </cell>
        </row>
        <row r="531">
          <cell r="A531" t="str">
            <v>513422200008104816</v>
          </cell>
          <cell r="B531">
            <v>4</v>
          </cell>
          <cell r="C531" t="str">
            <v>撒朗次尔</v>
          </cell>
          <cell r="D531">
            <v>359</v>
          </cell>
          <cell r="E531">
            <v>77</v>
          </cell>
          <cell r="F531" t="str">
            <v>周菊明</v>
          </cell>
          <cell r="G531">
            <v>68</v>
          </cell>
          <cell r="H531" t="str">
            <v>潘勇</v>
          </cell>
          <cell r="I531">
            <v>37</v>
          </cell>
          <cell r="J531" t="str">
            <v>张翠莲</v>
          </cell>
          <cell r="K531">
            <v>55</v>
          </cell>
          <cell r="L531" t="str">
            <v>马巫各</v>
          </cell>
          <cell r="M531">
            <v>54</v>
          </cell>
          <cell r="N531" t="str">
            <v>杨琴</v>
          </cell>
          <cell r="O531">
            <v>58</v>
          </cell>
          <cell r="P531" t="str">
            <v>胡柔殳</v>
          </cell>
        </row>
        <row r="532">
          <cell r="A532" t="str">
            <v>513422199901104821</v>
          </cell>
          <cell r="B532">
            <v>5</v>
          </cell>
          <cell r="C532" t="str">
            <v>撒朗祝玛</v>
          </cell>
          <cell r="D532">
            <v>358</v>
          </cell>
          <cell r="E532">
            <v>86</v>
          </cell>
          <cell r="F532" t="str">
            <v>周菊明</v>
          </cell>
          <cell r="G532">
            <v>51</v>
          </cell>
          <cell r="H532" t="str">
            <v>赵云川</v>
          </cell>
          <cell r="I532">
            <v>68</v>
          </cell>
          <cell r="J532" t="str">
            <v>张翠莲</v>
          </cell>
          <cell r="K532">
            <v>61</v>
          </cell>
          <cell r="L532" t="str">
            <v>纪春权</v>
          </cell>
          <cell r="M532">
            <v>45</v>
          </cell>
          <cell r="N532" t="str">
            <v>降初里</v>
          </cell>
          <cell r="O532">
            <v>32</v>
          </cell>
          <cell r="P532" t="str">
            <v>邓倩</v>
          </cell>
        </row>
        <row r="533">
          <cell r="A533" t="str">
            <v>513422199910114220</v>
          </cell>
          <cell r="B533">
            <v>5</v>
          </cell>
          <cell r="C533" t="str">
            <v>初拉姆</v>
          </cell>
          <cell r="D533">
            <v>358</v>
          </cell>
          <cell r="E533">
            <v>77</v>
          </cell>
          <cell r="F533" t="str">
            <v>周菊明</v>
          </cell>
          <cell r="G533">
            <v>68</v>
          </cell>
          <cell r="H533" t="str">
            <v>赵云川</v>
          </cell>
          <cell r="I533">
            <v>68</v>
          </cell>
          <cell r="J533" t="str">
            <v>张翠莲</v>
          </cell>
          <cell r="K533">
            <v>61</v>
          </cell>
          <cell r="L533" t="str">
            <v>纪春权</v>
          </cell>
          <cell r="M533">
            <v>45</v>
          </cell>
          <cell r="N533" t="str">
            <v>降初里</v>
          </cell>
          <cell r="O533">
            <v>32</v>
          </cell>
          <cell r="P533" t="str">
            <v>邓倩</v>
          </cell>
        </row>
        <row r="534">
          <cell r="A534" t="str">
            <v>513422200212102922</v>
          </cell>
          <cell r="B534">
            <v>4</v>
          </cell>
          <cell r="C534" t="str">
            <v>木友芬</v>
          </cell>
          <cell r="D534">
            <v>356</v>
          </cell>
          <cell r="E534">
            <v>79</v>
          </cell>
          <cell r="F534" t="str">
            <v>周菊明</v>
          </cell>
          <cell r="G534">
            <v>63</v>
          </cell>
          <cell r="H534" t="str">
            <v>潘勇</v>
          </cell>
          <cell r="I534">
            <v>58</v>
          </cell>
          <cell r="J534" t="str">
            <v>张翠莲</v>
          </cell>
          <cell r="K534">
            <v>64.5</v>
          </cell>
          <cell r="L534" t="str">
            <v>马巫各</v>
          </cell>
          <cell r="M534">
            <v>45</v>
          </cell>
          <cell r="N534" t="str">
            <v>杨琴</v>
          </cell>
          <cell r="O534">
            <v>46</v>
          </cell>
          <cell r="P534" t="str">
            <v>胡柔殳</v>
          </cell>
        </row>
        <row r="535">
          <cell r="A535" t="str">
            <v>513422200408282523</v>
          </cell>
          <cell r="B535">
            <v>5</v>
          </cell>
          <cell r="C535" t="str">
            <v>苟冬琴</v>
          </cell>
          <cell r="D535">
            <v>356</v>
          </cell>
          <cell r="E535">
            <v>92</v>
          </cell>
          <cell r="F535" t="str">
            <v>周菊明</v>
          </cell>
          <cell r="G535">
            <v>76</v>
          </cell>
          <cell r="H535" t="str">
            <v>赵云川</v>
          </cell>
          <cell r="I535">
            <v>44</v>
          </cell>
          <cell r="J535" t="str">
            <v>张翠莲</v>
          </cell>
          <cell r="K535">
            <v>47</v>
          </cell>
          <cell r="L535" t="str">
            <v>纪春权</v>
          </cell>
          <cell r="M535">
            <v>43.5</v>
          </cell>
          <cell r="N535" t="str">
            <v>降初里</v>
          </cell>
          <cell r="O535">
            <v>53</v>
          </cell>
          <cell r="P535" t="str">
            <v>邓倩</v>
          </cell>
        </row>
        <row r="536">
          <cell r="A536" t="str">
            <v>513422200209272912</v>
          </cell>
          <cell r="B536">
            <v>2</v>
          </cell>
          <cell r="C536" t="str">
            <v>严小建</v>
          </cell>
          <cell r="D536">
            <v>355</v>
          </cell>
          <cell r="E536">
            <v>85</v>
          </cell>
          <cell r="F536" t="str">
            <v>格绒燚西</v>
          </cell>
          <cell r="G536">
            <v>43</v>
          </cell>
          <cell r="H536" t="str">
            <v>潘勇</v>
          </cell>
          <cell r="I536">
            <v>39</v>
          </cell>
          <cell r="J536" t="str">
            <v>汪睿</v>
          </cell>
          <cell r="K536">
            <v>73.5</v>
          </cell>
          <cell r="L536" t="str">
            <v>吴文艺</v>
          </cell>
          <cell r="M536">
            <v>63.5</v>
          </cell>
          <cell r="N536" t="str">
            <v>降初里</v>
          </cell>
          <cell r="O536">
            <v>50.5</v>
          </cell>
          <cell r="P536" t="str">
            <v>邓倩</v>
          </cell>
        </row>
        <row r="537">
          <cell r="A537" t="str">
            <v>513422199901092920</v>
          </cell>
          <cell r="B537">
            <v>3</v>
          </cell>
          <cell r="C537" t="str">
            <v>苟友玲</v>
          </cell>
          <cell r="D537">
            <v>355</v>
          </cell>
          <cell r="E537">
            <v>85</v>
          </cell>
          <cell r="F537" t="str">
            <v>李正琪</v>
          </cell>
          <cell r="G537">
            <v>59</v>
          </cell>
          <cell r="H537" t="str">
            <v>马俊</v>
          </cell>
          <cell r="I537">
            <v>59</v>
          </cell>
          <cell r="J537" t="str">
            <v>汪睿</v>
          </cell>
          <cell r="K537">
            <v>60</v>
          </cell>
          <cell r="L537" t="str">
            <v>吴文艺</v>
          </cell>
          <cell r="M537">
            <v>47.5</v>
          </cell>
          <cell r="N537" t="str">
            <v>降初里</v>
          </cell>
          <cell r="O537">
            <v>47</v>
          </cell>
          <cell r="P537" t="str">
            <v>胡柔殳</v>
          </cell>
        </row>
        <row r="538">
          <cell r="A538" t="str">
            <v>513422200203052126</v>
          </cell>
          <cell r="B538">
            <v>5</v>
          </cell>
          <cell r="C538" t="str">
            <v>古小兰</v>
          </cell>
          <cell r="D538">
            <v>354</v>
          </cell>
          <cell r="E538">
            <v>77</v>
          </cell>
          <cell r="F538" t="str">
            <v>周菊明</v>
          </cell>
          <cell r="G538">
            <v>44</v>
          </cell>
          <cell r="H538" t="str">
            <v>赵云川</v>
          </cell>
          <cell r="I538">
            <v>78</v>
          </cell>
          <cell r="J538" t="str">
            <v>张翠莲</v>
          </cell>
          <cell r="K538">
            <v>63.5</v>
          </cell>
          <cell r="L538" t="str">
            <v>纪春权</v>
          </cell>
          <cell r="M538">
            <v>46</v>
          </cell>
          <cell r="N538" t="str">
            <v>降初里</v>
          </cell>
          <cell r="O538">
            <v>45</v>
          </cell>
          <cell r="P538" t="str">
            <v>邓倩</v>
          </cell>
        </row>
        <row r="539">
          <cell r="A539" t="str">
            <v>513422199910282160</v>
          </cell>
          <cell r="B539">
            <v>2</v>
          </cell>
          <cell r="C539" t="str">
            <v>马阿支</v>
          </cell>
          <cell r="D539">
            <v>353</v>
          </cell>
          <cell r="E539">
            <v>78</v>
          </cell>
          <cell r="F539" t="str">
            <v>格绒燚西</v>
          </cell>
          <cell r="G539">
            <v>56</v>
          </cell>
          <cell r="H539" t="str">
            <v>潘勇</v>
          </cell>
          <cell r="I539">
            <v>59</v>
          </cell>
          <cell r="J539" t="str">
            <v>汪睿</v>
          </cell>
          <cell r="K539">
            <v>61</v>
          </cell>
          <cell r="L539" t="str">
            <v>吴文艺</v>
          </cell>
          <cell r="M539">
            <v>52.5</v>
          </cell>
          <cell r="N539" t="str">
            <v>降初里</v>
          </cell>
          <cell r="O539">
            <v>46</v>
          </cell>
          <cell r="P539" t="str">
            <v>邓倩</v>
          </cell>
        </row>
        <row r="540">
          <cell r="A540" t="str">
            <v>513422200406230025</v>
          </cell>
          <cell r="B540">
            <v>2</v>
          </cell>
          <cell r="C540" t="str">
            <v>央千</v>
          </cell>
          <cell r="D540">
            <v>352</v>
          </cell>
          <cell r="E540">
            <v>82</v>
          </cell>
          <cell r="F540" t="str">
            <v>格绒燚西</v>
          </cell>
          <cell r="G540">
            <v>42</v>
          </cell>
          <cell r="H540" t="str">
            <v>潘勇</v>
          </cell>
          <cell r="I540">
            <v>76</v>
          </cell>
          <cell r="J540" t="str">
            <v>汪睿</v>
          </cell>
          <cell r="K540">
            <v>54</v>
          </cell>
          <cell r="L540" t="str">
            <v>吴文艺</v>
          </cell>
          <cell r="M540">
            <v>41.5</v>
          </cell>
          <cell r="N540" t="str">
            <v>降初里</v>
          </cell>
          <cell r="O540">
            <v>56</v>
          </cell>
          <cell r="P540" t="str">
            <v>邓倩</v>
          </cell>
        </row>
        <row r="541">
          <cell r="A541" t="str">
            <v>513422200212182723</v>
          </cell>
          <cell r="B541">
            <v>4</v>
          </cell>
          <cell r="C541" t="str">
            <v>韩小三</v>
          </cell>
          <cell r="D541">
            <v>351</v>
          </cell>
          <cell r="E541">
            <v>80</v>
          </cell>
          <cell r="F541" t="str">
            <v>周菊明</v>
          </cell>
          <cell r="G541">
            <v>49</v>
          </cell>
          <cell r="H541" t="str">
            <v>潘勇</v>
          </cell>
          <cell r="I541">
            <v>81</v>
          </cell>
          <cell r="J541" t="str">
            <v>张翠莲</v>
          </cell>
          <cell r="K541">
            <v>46.5</v>
          </cell>
          <cell r="L541" t="str">
            <v>马巫各</v>
          </cell>
          <cell r="M541">
            <v>58.5</v>
          </cell>
          <cell r="N541" t="str">
            <v>杨琴</v>
          </cell>
          <cell r="O541">
            <v>36</v>
          </cell>
          <cell r="P541" t="str">
            <v>胡柔殳</v>
          </cell>
        </row>
        <row r="542">
          <cell r="A542" t="str">
            <v>513422200311151914</v>
          </cell>
          <cell r="B542">
            <v>2</v>
          </cell>
          <cell r="C542" t="str">
            <v>伍辉</v>
          </cell>
          <cell r="D542">
            <v>350</v>
          </cell>
          <cell r="E542">
            <v>80</v>
          </cell>
          <cell r="F542" t="str">
            <v>格绒燚西</v>
          </cell>
          <cell r="G542">
            <v>74</v>
          </cell>
          <cell r="H542" t="str">
            <v>潘勇</v>
          </cell>
          <cell r="I542">
            <v>60</v>
          </cell>
          <cell r="J542" t="str">
            <v>汪睿</v>
          </cell>
          <cell r="K542">
            <v>48</v>
          </cell>
          <cell r="L542" t="str">
            <v>吴文艺</v>
          </cell>
          <cell r="M542">
            <v>42</v>
          </cell>
          <cell r="N542" t="str">
            <v>降初里</v>
          </cell>
          <cell r="O542">
            <v>46</v>
          </cell>
          <cell r="P542" t="str">
            <v>邓倩</v>
          </cell>
        </row>
        <row r="543">
          <cell r="A543" t="str">
            <v>513422200202012915</v>
          </cell>
          <cell r="B543">
            <v>5</v>
          </cell>
          <cell r="C543" t="str">
            <v>唐小松</v>
          </cell>
          <cell r="D543">
            <v>350</v>
          </cell>
          <cell r="E543">
            <v>70</v>
          </cell>
          <cell r="F543" t="str">
            <v>周菊明</v>
          </cell>
          <cell r="G543">
            <v>59</v>
          </cell>
          <cell r="H543" t="str">
            <v>赵云川</v>
          </cell>
          <cell r="I543">
            <v>65</v>
          </cell>
          <cell r="J543" t="str">
            <v>张翠莲</v>
          </cell>
          <cell r="K543">
            <v>57.5</v>
          </cell>
          <cell r="L543" t="str">
            <v>纪春权</v>
          </cell>
          <cell r="M543">
            <v>48</v>
          </cell>
          <cell r="N543" t="str">
            <v>降初里</v>
          </cell>
          <cell r="O543">
            <v>50</v>
          </cell>
          <cell r="P543" t="str">
            <v>邓倩</v>
          </cell>
        </row>
        <row r="544">
          <cell r="A544" t="str">
            <v>513422200211162528</v>
          </cell>
          <cell r="B544">
            <v>5</v>
          </cell>
          <cell r="C544" t="str">
            <v>范永妤</v>
          </cell>
          <cell r="D544">
            <v>350</v>
          </cell>
          <cell r="E544">
            <v>95</v>
          </cell>
          <cell r="F544" t="str">
            <v>周菊明</v>
          </cell>
          <cell r="G544">
            <v>68</v>
          </cell>
          <cell r="H544" t="str">
            <v>赵云川</v>
          </cell>
          <cell r="I544">
            <v>48</v>
          </cell>
          <cell r="J544" t="str">
            <v>张翠莲</v>
          </cell>
          <cell r="K544">
            <v>55.5</v>
          </cell>
          <cell r="L544" t="str">
            <v>纪春权</v>
          </cell>
          <cell r="M544">
            <v>43</v>
          </cell>
          <cell r="N544" t="str">
            <v>降初里</v>
          </cell>
          <cell r="O544">
            <v>40</v>
          </cell>
          <cell r="P544" t="str">
            <v>邓倩</v>
          </cell>
        </row>
        <row r="545">
          <cell r="A545" t="str">
            <v>513422200204201111</v>
          </cell>
          <cell r="B545">
            <v>5</v>
          </cell>
          <cell r="C545" t="str">
            <v>沈尔青</v>
          </cell>
          <cell r="D545">
            <v>349</v>
          </cell>
          <cell r="E545">
            <v>67</v>
          </cell>
          <cell r="F545" t="str">
            <v>周菊明</v>
          </cell>
          <cell r="G545">
            <v>49</v>
          </cell>
          <cell r="H545" t="str">
            <v>赵云川</v>
          </cell>
          <cell r="I545">
            <v>62</v>
          </cell>
          <cell r="J545" t="str">
            <v>张翠莲</v>
          </cell>
          <cell r="K545">
            <v>74</v>
          </cell>
          <cell r="L545" t="str">
            <v>纪春权</v>
          </cell>
          <cell r="M545">
            <v>52.5</v>
          </cell>
          <cell r="N545" t="str">
            <v>降初里</v>
          </cell>
          <cell r="O545">
            <v>44</v>
          </cell>
          <cell r="P545" t="str">
            <v>邓倩</v>
          </cell>
        </row>
        <row r="546">
          <cell r="A546" t="str">
            <v>513422200401120943</v>
          </cell>
          <cell r="B546">
            <v>5</v>
          </cell>
          <cell r="C546" t="str">
            <v>沈志英</v>
          </cell>
          <cell r="D546">
            <v>349</v>
          </cell>
          <cell r="E546">
            <v>81</v>
          </cell>
          <cell r="F546" t="str">
            <v>周菊明</v>
          </cell>
          <cell r="G546">
            <v>66</v>
          </cell>
          <cell r="H546" t="str">
            <v>赵云川</v>
          </cell>
          <cell r="I546">
            <v>55</v>
          </cell>
          <cell r="J546" t="str">
            <v>张翠莲</v>
          </cell>
          <cell r="K546">
            <v>52</v>
          </cell>
          <cell r="L546" t="str">
            <v>纪春权</v>
          </cell>
          <cell r="M546">
            <v>38</v>
          </cell>
          <cell r="N546" t="str">
            <v>降初里</v>
          </cell>
          <cell r="O546">
            <v>57</v>
          </cell>
          <cell r="P546" t="str">
            <v>邓倩</v>
          </cell>
        </row>
        <row r="547">
          <cell r="A547" t="str">
            <v>513422200302255025</v>
          </cell>
          <cell r="B547">
            <v>5</v>
          </cell>
          <cell r="C547" t="str">
            <v>杜基拉姆</v>
          </cell>
          <cell r="D547">
            <v>349</v>
          </cell>
          <cell r="E547">
            <v>70</v>
          </cell>
          <cell r="F547" t="str">
            <v>周菊明</v>
          </cell>
          <cell r="G547">
            <v>46</v>
          </cell>
          <cell r="H547" t="str">
            <v>赵云川</v>
          </cell>
          <cell r="I547">
            <v>72</v>
          </cell>
          <cell r="J547" t="str">
            <v>张翠莲</v>
          </cell>
          <cell r="K547">
            <v>73</v>
          </cell>
          <cell r="L547" t="str">
            <v>纪春权</v>
          </cell>
          <cell r="M547">
            <v>47</v>
          </cell>
          <cell r="N547" t="str">
            <v>降初里</v>
          </cell>
          <cell r="O547">
            <v>41</v>
          </cell>
          <cell r="P547" t="str">
            <v>邓倩</v>
          </cell>
        </row>
        <row r="548">
          <cell r="A548" t="str">
            <v>513422200402236227</v>
          </cell>
          <cell r="B548">
            <v>2</v>
          </cell>
          <cell r="C548" t="str">
            <v>杨万清</v>
          </cell>
          <cell r="D548">
            <v>348</v>
          </cell>
          <cell r="E548">
            <v>75</v>
          </cell>
          <cell r="F548" t="str">
            <v>格绒燚西</v>
          </cell>
          <cell r="G548">
            <v>50</v>
          </cell>
          <cell r="H548" t="str">
            <v>潘勇</v>
          </cell>
          <cell r="I548">
            <v>61</v>
          </cell>
          <cell r="J548" t="str">
            <v>汪睿</v>
          </cell>
          <cell r="K548">
            <v>58.5</v>
          </cell>
          <cell r="L548" t="str">
            <v>吴文艺</v>
          </cell>
          <cell r="M548">
            <v>69</v>
          </cell>
          <cell r="N548" t="str">
            <v>降初里</v>
          </cell>
          <cell r="O548">
            <v>34</v>
          </cell>
          <cell r="P548" t="str">
            <v>邓倩</v>
          </cell>
        </row>
        <row r="549">
          <cell r="A549" t="str">
            <v>51342219991008464X</v>
          </cell>
          <cell r="B549">
            <v>4</v>
          </cell>
          <cell r="C549" t="str">
            <v>起洛</v>
          </cell>
          <cell r="D549">
            <v>347</v>
          </cell>
          <cell r="E549">
            <v>77</v>
          </cell>
          <cell r="F549" t="str">
            <v>周菊明</v>
          </cell>
          <cell r="G549">
            <v>53</v>
          </cell>
          <cell r="H549" t="str">
            <v>潘勇</v>
          </cell>
          <cell r="I549">
            <v>75</v>
          </cell>
          <cell r="J549" t="str">
            <v>张翠莲</v>
          </cell>
          <cell r="K549">
            <v>48.5</v>
          </cell>
          <cell r="L549" t="str">
            <v>马巫各</v>
          </cell>
          <cell r="M549">
            <v>45</v>
          </cell>
          <cell r="N549" t="str">
            <v>杨琴</v>
          </cell>
          <cell r="O549">
            <v>48</v>
          </cell>
          <cell r="P549" t="str">
            <v>胡柔殳</v>
          </cell>
        </row>
        <row r="550">
          <cell r="A550" t="str">
            <v>513422200311163827</v>
          </cell>
          <cell r="B550">
            <v>2</v>
          </cell>
          <cell r="C550" t="str">
            <v>姚德凤</v>
          </cell>
          <cell r="D550">
            <v>346</v>
          </cell>
          <cell r="E550">
            <v>82</v>
          </cell>
          <cell r="F550" t="str">
            <v>格绒燚西</v>
          </cell>
          <cell r="G550">
            <v>47</v>
          </cell>
          <cell r="H550" t="str">
            <v>潘勇</v>
          </cell>
          <cell r="I550">
            <v>63</v>
          </cell>
          <cell r="J550" t="str">
            <v>汪睿</v>
          </cell>
          <cell r="K550">
            <v>50</v>
          </cell>
          <cell r="L550" t="str">
            <v>吴文艺</v>
          </cell>
          <cell r="M550">
            <v>49</v>
          </cell>
          <cell r="N550" t="str">
            <v>降初里</v>
          </cell>
          <cell r="O550">
            <v>55</v>
          </cell>
          <cell r="P550" t="str">
            <v>邓倩</v>
          </cell>
        </row>
        <row r="551">
          <cell r="A551" t="str">
            <v>513422200312082519</v>
          </cell>
          <cell r="B551">
            <v>3</v>
          </cell>
          <cell r="C551" t="str">
            <v>扎西尼玛</v>
          </cell>
          <cell r="D551">
            <v>346</v>
          </cell>
          <cell r="E551">
            <v>84</v>
          </cell>
          <cell r="F551" t="str">
            <v>李正琪</v>
          </cell>
          <cell r="G551">
            <v>68</v>
          </cell>
          <cell r="H551" t="str">
            <v>马俊</v>
          </cell>
          <cell r="I551">
            <v>44</v>
          </cell>
          <cell r="J551" t="str">
            <v>汪睿</v>
          </cell>
          <cell r="K551">
            <v>47.5</v>
          </cell>
          <cell r="L551" t="str">
            <v>吴文艺</v>
          </cell>
          <cell r="M551">
            <v>55</v>
          </cell>
          <cell r="N551" t="str">
            <v>降初里</v>
          </cell>
          <cell r="O551">
            <v>47</v>
          </cell>
          <cell r="P551" t="str">
            <v>胡柔殳</v>
          </cell>
        </row>
        <row r="552">
          <cell r="A552" t="str">
            <v>513422200304081110</v>
          </cell>
          <cell r="B552">
            <v>4</v>
          </cell>
          <cell r="C552" t="str">
            <v>马江龙</v>
          </cell>
          <cell r="D552">
            <v>346</v>
          </cell>
          <cell r="E552">
            <v>93</v>
          </cell>
          <cell r="F552" t="str">
            <v>周菊明</v>
          </cell>
          <cell r="G552">
            <v>54</v>
          </cell>
          <cell r="H552" t="str">
            <v>潘勇</v>
          </cell>
          <cell r="I552">
            <v>42</v>
          </cell>
          <cell r="J552" t="str">
            <v>张翠莲</v>
          </cell>
          <cell r="K552">
            <v>58</v>
          </cell>
          <cell r="L552" t="str">
            <v>马巫各</v>
          </cell>
          <cell r="M552">
            <v>52.5</v>
          </cell>
          <cell r="N552" t="str">
            <v>杨琴</v>
          </cell>
          <cell r="O552">
            <v>46</v>
          </cell>
          <cell r="P552" t="str">
            <v>胡柔殳</v>
          </cell>
        </row>
        <row r="553">
          <cell r="A553" t="str">
            <v>513422200210010311</v>
          </cell>
          <cell r="B553">
            <v>3</v>
          </cell>
          <cell r="C553" t="str">
            <v>小扎西</v>
          </cell>
          <cell r="D553">
            <v>344</v>
          </cell>
          <cell r="E553">
            <v>69</v>
          </cell>
          <cell r="F553" t="str">
            <v>李正琪</v>
          </cell>
          <cell r="G553">
            <v>73</v>
          </cell>
          <cell r="H553" t="str">
            <v>马俊</v>
          </cell>
          <cell r="I553">
            <v>66</v>
          </cell>
          <cell r="J553" t="str">
            <v>汪睿</v>
          </cell>
          <cell r="K553">
            <v>45</v>
          </cell>
          <cell r="L553" t="str">
            <v>吴文艺</v>
          </cell>
          <cell r="M553">
            <v>46</v>
          </cell>
          <cell r="N553" t="str">
            <v>降初里</v>
          </cell>
          <cell r="O553">
            <v>45</v>
          </cell>
          <cell r="P553" t="str">
            <v>胡柔殳</v>
          </cell>
        </row>
        <row r="554">
          <cell r="A554" t="str">
            <v>513422200403103821</v>
          </cell>
          <cell r="B554">
            <v>3</v>
          </cell>
          <cell r="C554" t="str">
            <v>谢成英</v>
          </cell>
          <cell r="D554">
            <v>343</v>
          </cell>
          <cell r="E554">
            <v>76</v>
          </cell>
          <cell r="F554" t="str">
            <v>李正琪</v>
          </cell>
          <cell r="G554">
            <v>56</v>
          </cell>
          <cell r="H554" t="str">
            <v>马俊</v>
          </cell>
          <cell r="I554">
            <v>59</v>
          </cell>
          <cell r="J554" t="str">
            <v>汪睿</v>
          </cell>
          <cell r="K554">
            <v>58</v>
          </cell>
          <cell r="L554" t="str">
            <v>吴文艺</v>
          </cell>
          <cell r="M554">
            <v>49</v>
          </cell>
          <cell r="N554" t="str">
            <v>降初里</v>
          </cell>
          <cell r="O554">
            <v>45</v>
          </cell>
          <cell r="P554" t="str">
            <v>胡柔殳</v>
          </cell>
        </row>
        <row r="555">
          <cell r="A555" t="str">
            <v>513422200310280917</v>
          </cell>
          <cell r="B555">
            <v>2</v>
          </cell>
          <cell r="C555" t="str">
            <v>熊咪桐</v>
          </cell>
          <cell r="D555">
            <v>341</v>
          </cell>
          <cell r="E555">
            <v>85</v>
          </cell>
          <cell r="F555" t="str">
            <v>格绒燚西</v>
          </cell>
          <cell r="G555">
            <v>67</v>
          </cell>
          <cell r="H555" t="str">
            <v>潘勇</v>
          </cell>
          <cell r="I555">
            <v>36</v>
          </cell>
          <cell r="J555" t="str">
            <v>汪睿</v>
          </cell>
          <cell r="K555">
            <v>59.5</v>
          </cell>
          <cell r="L555" t="str">
            <v>吴文艺</v>
          </cell>
          <cell r="M555">
            <v>47</v>
          </cell>
          <cell r="N555" t="str">
            <v>降初里</v>
          </cell>
          <cell r="O555">
            <v>46</v>
          </cell>
          <cell r="P555" t="str">
            <v>邓倩</v>
          </cell>
        </row>
        <row r="556">
          <cell r="A556" t="str">
            <v>513422200504102529</v>
          </cell>
          <cell r="B556">
            <v>3</v>
          </cell>
          <cell r="C556" t="str">
            <v>甘央青</v>
          </cell>
          <cell r="D556">
            <v>341</v>
          </cell>
          <cell r="E556">
            <v>77</v>
          </cell>
          <cell r="F556" t="str">
            <v>李正琪</v>
          </cell>
          <cell r="G556">
            <v>67</v>
          </cell>
          <cell r="H556" t="str">
            <v>马俊</v>
          </cell>
          <cell r="I556">
            <v>58</v>
          </cell>
          <cell r="J556" t="str">
            <v>汪睿</v>
          </cell>
          <cell r="K556">
            <v>57.5</v>
          </cell>
          <cell r="L556" t="str">
            <v>吴文艺</v>
          </cell>
          <cell r="M556">
            <v>45</v>
          </cell>
          <cell r="N556" t="str">
            <v>降初里</v>
          </cell>
          <cell r="O556">
            <v>36</v>
          </cell>
          <cell r="P556" t="str">
            <v>胡柔殳</v>
          </cell>
        </row>
        <row r="557">
          <cell r="A557" t="str">
            <v>513422200302057029</v>
          </cell>
          <cell r="B557">
            <v>5</v>
          </cell>
          <cell r="C557" t="str">
            <v>次仁其初</v>
          </cell>
          <cell r="D557">
            <v>341</v>
          </cell>
          <cell r="E557">
            <v>73</v>
          </cell>
          <cell r="F557" t="str">
            <v>周菊明</v>
          </cell>
          <cell r="G557">
            <v>63</v>
          </cell>
          <cell r="H557" t="str">
            <v>赵云川</v>
          </cell>
          <cell r="I557">
            <v>51</v>
          </cell>
          <cell r="J557" t="str">
            <v>张翠莲</v>
          </cell>
          <cell r="K557">
            <v>65.5</v>
          </cell>
          <cell r="L557" t="str">
            <v>纪春权</v>
          </cell>
          <cell r="M557">
            <v>44.5</v>
          </cell>
          <cell r="N557" t="str">
            <v>降初里</v>
          </cell>
          <cell r="O557">
            <v>44</v>
          </cell>
          <cell r="P557" t="str">
            <v>邓倩</v>
          </cell>
        </row>
        <row r="558">
          <cell r="A558" t="str">
            <v>513422200101214219</v>
          </cell>
          <cell r="B558">
            <v>2</v>
          </cell>
          <cell r="C558" t="str">
            <v>仁青</v>
          </cell>
          <cell r="D558">
            <v>335</v>
          </cell>
          <cell r="E558">
            <v>75</v>
          </cell>
          <cell r="F558" t="str">
            <v>格绒燚西</v>
          </cell>
          <cell r="G558">
            <v>85</v>
          </cell>
          <cell r="H558" t="str">
            <v>潘勇</v>
          </cell>
          <cell r="I558">
            <v>32</v>
          </cell>
          <cell r="J558" t="str">
            <v>汪睿</v>
          </cell>
          <cell r="K558">
            <v>61.5</v>
          </cell>
          <cell r="L558" t="str">
            <v>吴文艺</v>
          </cell>
          <cell r="M558">
            <v>37</v>
          </cell>
          <cell r="N558" t="str">
            <v>降初里</v>
          </cell>
          <cell r="O558">
            <v>44</v>
          </cell>
          <cell r="P558" t="str">
            <v>邓倩</v>
          </cell>
        </row>
        <row r="559">
          <cell r="A559" t="str">
            <v>51342220010811291X</v>
          </cell>
          <cell r="B559">
            <v>3</v>
          </cell>
          <cell r="C559" t="str">
            <v>毛小华</v>
          </cell>
          <cell r="D559">
            <v>335</v>
          </cell>
          <cell r="E559">
            <v>81</v>
          </cell>
          <cell r="F559" t="str">
            <v>李正琪</v>
          </cell>
          <cell r="G559">
            <v>37</v>
          </cell>
          <cell r="H559" t="str">
            <v>马俊</v>
          </cell>
          <cell r="I559">
            <v>62</v>
          </cell>
          <cell r="J559" t="str">
            <v>汪睿</v>
          </cell>
          <cell r="K559">
            <v>62.5</v>
          </cell>
          <cell r="L559" t="str">
            <v>吴文艺</v>
          </cell>
          <cell r="M559">
            <v>48.5</v>
          </cell>
          <cell r="N559" t="str">
            <v>降初里</v>
          </cell>
          <cell r="O559">
            <v>44</v>
          </cell>
          <cell r="P559" t="str">
            <v>胡柔殳</v>
          </cell>
        </row>
        <row r="560">
          <cell r="A560" t="str">
            <v>513422200504012937</v>
          </cell>
          <cell r="B560">
            <v>4</v>
          </cell>
          <cell r="C560" t="str">
            <v>王才万</v>
          </cell>
          <cell r="D560">
            <v>335</v>
          </cell>
          <cell r="E560">
            <v>77</v>
          </cell>
          <cell r="F560" t="str">
            <v>周菊明</v>
          </cell>
          <cell r="G560">
            <v>59</v>
          </cell>
          <cell r="H560" t="str">
            <v>潘勇</v>
          </cell>
          <cell r="I560">
            <v>46</v>
          </cell>
          <cell r="J560" t="str">
            <v>张翠莲</v>
          </cell>
          <cell r="K560">
            <v>60</v>
          </cell>
          <cell r="L560" t="str">
            <v>马巫各</v>
          </cell>
          <cell r="M560">
            <v>56.5</v>
          </cell>
          <cell r="N560" t="str">
            <v>杨琴</v>
          </cell>
          <cell r="O560">
            <v>36</v>
          </cell>
          <cell r="P560" t="str">
            <v>胡柔殳</v>
          </cell>
        </row>
        <row r="561">
          <cell r="A561" t="str">
            <v>513422200210096856</v>
          </cell>
          <cell r="B561">
            <v>3</v>
          </cell>
          <cell r="C561" t="str">
            <v>旦珠</v>
          </cell>
          <cell r="D561">
            <v>332</v>
          </cell>
          <cell r="E561">
            <v>80</v>
          </cell>
          <cell r="F561" t="str">
            <v>李正琪</v>
          </cell>
          <cell r="G561">
            <v>30</v>
          </cell>
          <cell r="H561" t="str">
            <v>马俊</v>
          </cell>
          <cell r="I561">
            <v>49</v>
          </cell>
          <cell r="J561" t="str">
            <v>汪睿</v>
          </cell>
          <cell r="K561">
            <v>68</v>
          </cell>
          <cell r="L561" t="str">
            <v>吴文艺</v>
          </cell>
          <cell r="M561">
            <v>56</v>
          </cell>
          <cell r="N561" t="str">
            <v>降初里</v>
          </cell>
          <cell r="O561">
            <v>46</v>
          </cell>
          <cell r="P561" t="str">
            <v>胡柔殳</v>
          </cell>
        </row>
        <row r="562">
          <cell r="A562" t="str">
            <v>513422200505181126</v>
          </cell>
          <cell r="B562">
            <v>4</v>
          </cell>
          <cell r="C562" t="str">
            <v>邱林</v>
          </cell>
          <cell r="D562">
            <v>331</v>
          </cell>
          <cell r="E562">
            <v>77</v>
          </cell>
          <cell r="F562" t="str">
            <v>周菊明</v>
          </cell>
          <cell r="G562">
            <v>42</v>
          </cell>
          <cell r="H562" t="str">
            <v>潘勇</v>
          </cell>
          <cell r="I562">
            <v>66</v>
          </cell>
          <cell r="J562" t="str">
            <v>张翠莲</v>
          </cell>
          <cell r="K562">
            <v>54</v>
          </cell>
          <cell r="L562" t="str">
            <v>马巫各</v>
          </cell>
          <cell r="M562">
            <v>47</v>
          </cell>
          <cell r="N562" t="str">
            <v>杨琴</v>
          </cell>
          <cell r="O562">
            <v>45</v>
          </cell>
          <cell r="P562" t="str">
            <v>胡柔殳</v>
          </cell>
        </row>
        <row r="563">
          <cell r="A563" t="str">
            <v>513422200404251922</v>
          </cell>
          <cell r="B563">
            <v>4</v>
          </cell>
          <cell r="C563" t="str">
            <v>米云凤</v>
          </cell>
          <cell r="D563">
            <v>330</v>
          </cell>
          <cell r="E563">
            <v>93</v>
          </cell>
          <cell r="F563" t="str">
            <v>周菊明</v>
          </cell>
          <cell r="G563">
            <v>15</v>
          </cell>
          <cell r="H563" t="str">
            <v>潘勇</v>
          </cell>
          <cell r="I563">
            <v>92</v>
          </cell>
          <cell r="J563" t="str">
            <v>张翠莲</v>
          </cell>
          <cell r="K563">
            <v>45</v>
          </cell>
          <cell r="L563" t="str">
            <v>马巫各</v>
          </cell>
          <cell r="M563">
            <v>33</v>
          </cell>
          <cell r="N563" t="str">
            <v>杨琴</v>
          </cell>
          <cell r="O563">
            <v>52</v>
          </cell>
          <cell r="P563" t="str">
            <v>胡柔殳</v>
          </cell>
        </row>
        <row r="564">
          <cell r="A564" t="str">
            <v>513422200210200019</v>
          </cell>
          <cell r="B564">
            <v>5</v>
          </cell>
          <cell r="C564" t="str">
            <v>马阿冬</v>
          </cell>
          <cell r="D564">
            <v>329</v>
          </cell>
          <cell r="E564">
            <v>82</v>
          </cell>
          <cell r="F564" t="str">
            <v>周菊明</v>
          </cell>
          <cell r="G564">
            <v>48</v>
          </cell>
          <cell r="H564" t="str">
            <v>赵云川</v>
          </cell>
          <cell r="I564">
            <v>46</v>
          </cell>
          <cell r="J564" t="str">
            <v>张翠莲</v>
          </cell>
          <cell r="K564">
            <v>55</v>
          </cell>
          <cell r="L564" t="str">
            <v>纪春权</v>
          </cell>
          <cell r="M564">
            <v>43</v>
          </cell>
          <cell r="N564" t="str">
            <v>降初里</v>
          </cell>
          <cell r="O564">
            <v>55</v>
          </cell>
          <cell r="P564" t="str">
            <v>邓倩</v>
          </cell>
        </row>
        <row r="565">
          <cell r="A565" t="str">
            <v>513422200007047020</v>
          </cell>
          <cell r="B565">
            <v>5</v>
          </cell>
          <cell r="C565" t="str">
            <v>朗基祝姆</v>
          </cell>
          <cell r="D565">
            <v>329</v>
          </cell>
          <cell r="E565">
            <v>82</v>
          </cell>
          <cell r="F565" t="str">
            <v>周菊明</v>
          </cell>
          <cell r="G565">
            <v>51</v>
          </cell>
          <cell r="H565" t="str">
            <v>赵云川</v>
          </cell>
          <cell r="I565">
            <v>51</v>
          </cell>
          <cell r="J565" t="str">
            <v>张翠莲</v>
          </cell>
          <cell r="K565">
            <v>68.5</v>
          </cell>
          <cell r="L565" t="str">
            <v>纪春权</v>
          </cell>
          <cell r="M565">
            <v>44</v>
          </cell>
          <cell r="N565" t="str">
            <v>降初里</v>
          </cell>
          <cell r="O565">
            <v>32</v>
          </cell>
          <cell r="P565" t="str">
            <v>邓倩</v>
          </cell>
        </row>
        <row r="566">
          <cell r="A566" t="str">
            <v>513422200202152125</v>
          </cell>
          <cell r="B566">
            <v>5</v>
          </cell>
          <cell r="C566" t="str">
            <v>马小琳</v>
          </cell>
          <cell r="D566">
            <v>329</v>
          </cell>
          <cell r="E566">
            <v>78</v>
          </cell>
          <cell r="F566" t="str">
            <v>周菊明</v>
          </cell>
          <cell r="G566">
            <v>39</v>
          </cell>
          <cell r="H566" t="str">
            <v>赵云川</v>
          </cell>
          <cell r="I566">
            <v>60</v>
          </cell>
          <cell r="J566" t="str">
            <v>张翠莲</v>
          </cell>
          <cell r="K566">
            <v>52.5</v>
          </cell>
          <cell r="L566" t="str">
            <v>纪春权</v>
          </cell>
          <cell r="M566">
            <v>62</v>
          </cell>
          <cell r="N566" t="str">
            <v>降初里</v>
          </cell>
          <cell r="O566">
            <v>37</v>
          </cell>
          <cell r="P566" t="str">
            <v>邓倩</v>
          </cell>
        </row>
        <row r="567">
          <cell r="A567" t="str">
            <v>513422200203156822</v>
          </cell>
          <cell r="B567">
            <v>3</v>
          </cell>
          <cell r="C567" t="str">
            <v>沈小琼</v>
          </cell>
          <cell r="D567">
            <v>327</v>
          </cell>
          <cell r="E567">
            <v>89</v>
          </cell>
          <cell r="F567" t="str">
            <v>李正琪</v>
          </cell>
          <cell r="G567">
            <v>41</v>
          </cell>
          <cell r="H567" t="str">
            <v>马俊</v>
          </cell>
          <cell r="I567">
            <v>93</v>
          </cell>
          <cell r="J567" t="str">
            <v>汪睿</v>
          </cell>
          <cell r="K567">
            <v>45</v>
          </cell>
          <cell r="L567" t="str">
            <v>吴文艺</v>
          </cell>
          <cell r="M567">
            <v>29.5</v>
          </cell>
          <cell r="N567" t="str">
            <v>降初里</v>
          </cell>
          <cell r="O567">
            <v>29</v>
          </cell>
          <cell r="P567" t="str">
            <v>胡柔殳</v>
          </cell>
        </row>
        <row r="568">
          <cell r="A568" t="str">
            <v>513422200111231522</v>
          </cell>
          <cell r="B568">
            <v>2</v>
          </cell>
          <cell r="C568" t="str">
            <v>马克的莫</v>
          </cell>
          <cell r="D568">
            <v>326</v>
          </cell>
          <cell r="E568">
            <v>74</v>
          </cell>
          <cell r="F568" t="str">
            <v>格绒燚西</v>
          </cell>
          <cell r="G568">
            <v>63</v>
          </cell>
          <cell r="H568" t="str">
            <v>潘勇</v>
          </cell>
          <cell r="I568">
            <v>50</v>
          </cell>
          <cell r="J568" t="str">
            <v>汪睿</v>
          </cell>
          <cell r="K568">
            <v>46.5</v>
          </cell>
          <cell r="L568" t="str">
            <v>吴文艺</v>
          </cell>
          <cell r="M568">
            <v>42</v>
          </cell>
          <cell r="N568" t="str">
            <v>降初里</v>
          </cell>
          <cell r="O568">
            <v>50</v>
          </cell>
          <cell r="P568" t="str">
            <v>邓倩</v>
          </cell>
        </row>
        <row r="569">
          <cell r="A569" t="str">
            <v>513422200203110920</v>
          </cell>
          <cell r="B569">
            <v>2</v>
          </cell>
          <cell r="C569" t="str">
            <v>杨国兰</v>
          </cell>
          <cell r="D569">
            <v>325</v>
          </cell>
          <cell r="E569">
            <v>69</v>
          </cell>
          <cell r="F569" t="str">
            <v>格绒燚西</v>
          </cell>
          <cell r="G569">
            <v>65</v>
          </cell>
          <cell r="H569" t="str">
            <v>潘勇</v>
          </cell>
          <cell r="I569">
            <v>47</v>
          </cell>
          <cell r="J569" t="str">
            <v>汪睿</v>
          </cell>
          <cell r="K569">
            <v>53</v>
          </cell>
          <cell r="L569" t="str">
            <v>吴文艺</v>
          </cell>
          <cell r="M569">
            <v>51.5</v>
          </cell>
          <cell r="N569" t="str">
            <v>降初里</v>
          </cell>
          <cell r="O569">
            <v>39</v>
          </cell>
          <cell r="P569" t="str">
            <v>邓倩</v>
          </cell>
        </row>
        <row r="570">
          <cell r="A570" t="str">
            <v>513422200211052943</v>
          </cell>
          <cell r="B570">
            <v>4</v>
          </cell>
          <cell r="C570" t="str">
            <v>韩红</v>
          </cell>
          <cell r="D570">
            <v>325</v>
          </cell>
          <cell r="E570">
            <v>67</v>
          </cell>
          <cell r="F570" t="str">
            <v>周菊明</v>
          </cell>
          <cell r="G570">
            <v>56</v>
          </cell>
          <cell r="H570" t="str">
            <v>潘勇</v>
          </cell>
          <cell r="I570">
            <v>60</v>
          </cell>
          <cell r="J570" t="str">
            <v>张翠莲</v>
          </cell>
          <cell r="K570">
            <v>52.5</v>
          </cell>
          <cell r="L570" t="str">
            <v>马巫各</v>
          </cell>
          <cell r="M570">
            <v>51.5</v>
          </cell>
          <cell r="N570" t="str">
            <v>杨琴</v>
          </cell>
          <cell r="O570">
            <v>38</v>
          </cell>
          <cell r="P570" t="str">
            <v>胡柔殳</v>
          </cell>
        </row>
        <row r="571">
          <cell r="A571" t="str">
            <v>513422200202250032</v>
          </cell>
          <cell r="B571">
            <v>4</v>
          </cell>
          <cell r="C571" t="str">
            <v>马绍川</v>
          </cell>
          <cell r="D571">
            <v>323</v>
          </cell>
          <cell r="E571">
            <v>85</v>
          </cell>
          <cell r="F571" t="str">
            <v>周菊明</v>
          </cell>
          <cell r="G571">
            <v>65</v>
          </cell>
          <cell r="H571" t="str">
            <v>潘勇</v>
          </cell>
          <cell r="I571">
            <v>33</v>
          </cell>
          <cell r="J571" t="str">
            <v>张翠莲</v>
          </cell>
          <cell r="K571">
            <v>50</v>
          </cell>
          <cell r="L571" t="str">
            <v>马巫各</v>
          </cell>
          <cell r="M571">
            <v>41.5</v>
          </cell>
          <cell r="N571" t="str">
            <v>杨琴</v>
          </cell>
          <cell r="O571">
            <v>48</v>
          </cell>
          <cell r="P571" t="str">
            <v>胡柔殳</v>
          </cell>
        </row>
        <row r="572">
          <cell r="A572" t="str">
            <v>513422200301246012</v>
          </cell>
          <cell r="B572">
            <v>4</v>
          </cell>
          <cell r="C572" t="str">
            <v>仁青龙布</v>
          </cell>
          <cell r="D572">
            <v>321</v>
          </cell>
          <cell r="E572">
            <v>80</v>
          </cell>
          <cell r="F572" t="str">
            <v>周菊明</v>
          </cell>
          <cell r="G572">
            <v>62</v>
          </cell>
          <cell r="H572" t="str">
            <v>潘勇</v>
          </cell>
          <cell r="I572">
            <v>42</v>
          </cell>
          <cell r="J572" t="str">
            <v>张翠莲</v>
          </cell>
          <cell r="K572">
            <v>57.5</v>
          </cell>
          <cell r="L572" t="str">
            <v>马巫各</v>
          </cell>
          <cell r="M572">
            <v>41.5</v>
          </cell>
          <cell r="N572" t="str">
            <v>杨琴</v>
          </cell>
          <cell r="O572">
            <v>38</v>
          </cell>
          <cell r="P572" t="str">
            <v>胡柔殳</v>
          </cell>
        </row>
        <row r="573">
          <cell r="A573" t="str">
            <v>513422200306104013</v>
          </cell>
          <cell r="B573">
            <v>5</v>
          </cell>
          <cell r="C573" t="str">
            <v>次尔偏初</v>
          </cell>
          <cell r="D573">
            <v>321</v>
          </cell>
          <cell r="E573">
            <v>90</v>
          </cell>
          <cell r="F573" t="str">
            <v>周菊明</v>
          </cell>
          <cell r="G573">
            <v>71</v>
          </cell>
          <cell r="H573" t="str">
            <v>赵云川</v>
          </cell>
          <cell r="I573">
            <v>39</v>
          </cell>
          <cell r="J573" t="str">
            <v>张翠莲</v>
          </cell>
          <cell r="K573">
            <v>39</v>
          </cell>
          <cell r="L573" t="str">
            <v>纪春权</v>
          </cell>
          <cell r="M573">
            <v>39</v>
          </cell>
          <cell r="N573" t="str">
            <v>降初里</v>
          </cell>
          <cell r="O573">
            <v>43</v>
          </cell>
          <cell r="P573" t="str">
            <v>邓倩</v>
          </cell>
        </row>
        <row r="574">
          <cell r="A574" t="str">
            <v>513422200306081720</v>
          </cell>
          <cell r="B574">
            <v>5</v>
          </cell>
          <cell r="C574" t="str">
            <v>王乐</v>
          </cell>
          <cell r="D574">
            <v>321</v>
          </cell>
          <cell r="E574">
            <v>81</v>
          </cell>
          <cell r="F574" t="str">
            <v>周菊明</v>
          </cell>
          <cell r="G574">
            <v>51</v>
          </cell>
          <cell r="H574" t="str">
            <v>赵云川</v>
          </cell>
          <cell r="I574">
            <v>51</v>
          </cell>
          <cell r="J574" t="str">
            <v>张翠莲</v>
          </cell>
          <cell r="K574">
            <v>54</v>
          </cell>
          <cell r="L574" t="str">
            <v>纪春权</v>
          </cell>
          <cell r="M574">
            <v>46</v>
          </cell>
          <cell r="N574" t="str">
            <v>降初里</v>
          </cell>
          <cell r="O574">
            <v>38</v>
          </cell>
          <cell r="P574" t="str">
            <v>邓倩</v>
          </cell>
        </row>
        <row r="575">
          <cell r="A575" t="str">
            <v>51342220010220192X</v>
          </cell>
          <cell r="B575">
            <v>4</v>
          </cell>
          <cell r="C575" t="str">
            <v>何伍芝</v>
          </cell>
          <cell r="D575">
            <v>320</v>
          </cell>
          <cell r="E575">
            <v>72</v>
          </cell>
          <cell r="F575" t="str">
            <v>周菊明</v>
          </cell>
          <cell r="G575">
            <v>89</v>
          </cell>
          <cell r="H575" t="str">
            <v>潘勇</v>
          </cell>
          <cell r="I575">
            <v>83</v>
          </cell>
          <cell r="J575" t="str">
            <v>张翠莲</v>
          </cell>
          <cell r="K575">
            <v>51</v>
          </cell>
          <cell r="L575" t="str">
            <v>马巫各</v>
          </cell>
          <cell r="M575">
            <v>46.5</v>
          </cell>
          <cell r="N575" t="str">
            <v>杨琴</v>
          </cell>
          <cell r="O575">
            <v>38</v>
          </cell>
          <cell r="P575" t="str">
            <v>胡柔殳</v>
          </cell>
        </row>
        <row r="576">
          <cell r="A576" t="str">
            <v>51342220030908111X</v>
          </cell>
          <cell r="B576">
            <v>5</v>
          </cell>
          <cell r="C576" t="str">
            <v>吕刚</v>
          </cell>
          <cell r="D576">
            <v>319</v>
          </cell>
          <cell r="E576">
            <v>90</v>
          </cell>
          <cell r="F576" t="str">
            <v>周菊明</v>
          </cell>
          <cell r="G576">
            <v>48</v>
          </cell>
          <cell r="H576" t="str">
            <v>赵云川</v>
          </cell>
          <cell r="I576">
            <v>35</v>
          </cell>
          <cell r="J576" t="str">
            <v>张翠莲</v>
          </cell>
          <cell r="K576">
            <v>53.5</v>
          </cell>
          <cell r="L576" t="str">
            <v>纪春权</v>
          </cell>
          <cell r="M576">
            <v>41</v>
          </cell>
          <cell r="N576" t="str">
            <v>降初里</v>
          </cell>
          <cell r="O576">
            <v>51</v>
          </cell>
          <cell r="P576" t="str">
            <v>邓倩</v>
          </cell>
        </row>
        <row r="577">
          <cell r="A577" t="str">
            <v>513422199903152560</v>
          </cell>
          <cell r="B577">
            <v>2</v>
          </cell>
          <cell r="C577" t="str">
            <v>伍春秀</v>
          </cell>
          <cell r="D577">
            <v>317</v>
          </cell>
          <cell r="E577">
            <v>91</v>
          </cell>
          <cell r="F577" t="str">
            <v>格绒燚西</v>
          </cell>
          <cell r="G577">
            <v>45</v>
          </cell>
          <cell r="H577" t="str">
            <v>潘勇</v>
          </cell>
          <cell r="I577">
            <v>54</v>
          </cell>
          <cell r="J577" t="str">
            <v>汪睿</v>
          </cell>
          <cell r="K577">
            <v>54.5</v>
          </cell>
          <cell r="L577" t="str">
            <v>吴文艺</v>
          </cell>
          <cell r="M577">
            <v>43.5</v>
          </cell>
          <cell r="N577" t="str">
            <v>降初里</v>
          </cell>
          <cell r="O577">
            <v>29</v>
          </cell>
          <cell r="P577" t="str">
            <v>邓倩</v>
          </cell>
        </row>
        <row r="578">
          <cell r="A578" t="str">
            <v>513422200109102115</v>
          </cell>
          <cell r="B578">
            <v>3</v>
          </cell>
          <cell r="C578" t="str">
            <v>马伍达</v>
          </cell>
          <cell r="D578">
            <v>317</v>
          </cell>
          <cell r="E578">
            <v>75</v>
          </cell>
          <cell r="F578" t="str">
            <v>李正琪</v>
          </cell>
          <cell r="G578">
            <v>76</v>
          </cell>
          <cell r="H578" t="str">
            <v>马俊</v>
          </cell>
          <cell r="I578">
            <v>47</v>
          </cell>
          <cell r="J578" t="str">
            <v>汪睿</v>
          </cell>
          <cell r="K578">
            <v>57.5</v>
          </cell>
          <cell r="L578" t="str">
            <v>吴文艺</v>
          </cell>
          <cell r="M578">
            <v>33</v>
          </cell>
          <cell r="N578" t="str">
            <v>降初里</v>
          </cell>
          <cell r="O578">
            <v>34</v>
          </cell>
          <cell r="P578" t="str">
            <v>胡柔殳</v>
          </cell>
        </row>
        <row r="579">
          <cell r="A579" t="str">
            <v>513422200304156020</v>
          </cell>
          <cell r="B579">
            <v>4</v>
          </cell>
          <cell r="C579" t="str">
            <v>朗色拉初</v>
          </cell>
          <cell r="D579">
            <v>317</v>
          </cell>
          <cell r="E579">
            <v>72</v>
          </cell>
          <cell r="F579" t="str">
            <v>周菊明</v>
          </cell>
          <cell r="G579">
            <v>67</v>
          </cell>
          <cell r="H579" t="str">
            <v>潘勇</v>
          </cell>
          <cell r="I579">
            <v>31</v>
          </cell>
          <cell r="J579" t="str">
            <v>张翠莲</v>
          </cell>
          <cell r="K579">
            <v>58</v>
          </cell>
          <cell r="L579" t="str">
            <v>马巫各</v>
          </cell>
          <cell r="M579">
            <v>46.5</v>
          </cell>
          <cell r="N579" t="str">
            <v>杨琴</v>
          </cell>
          <cell r="O579">
            <v>42</v>
          </cell>
          <cell r="P579" t="str">
            <v>胡柔殳</v>
          </cell>
        </row>
        <row r="580">
          <cell r="A580" t="str">
            <v>51342220010329251X</v>
          </cell>
          <cell r="B580">
            <v>5</v>
          </cell>
          <cell r="C580" t="str">
            <v>马阿发</v>
          </cell>
          <cell r="D580">
            <v>317</v>
          </cell>
          <cell r="E580">
            <v>75</v>
          </cell>
          <cell r="F580" t="str">
            <v>周菊明</v>
          </cell>
          <cell r="G580">
            <v>49</v>
          </cell>
          <cell r="H580" t="str">
            <v>赵云川</v>
          </cell>
          <cell r="I580">
            <v>41</v>
          </cell>
          <cell r="J580" t="str">
            <v>张翠莲</v>
          </cell>
          <cell r="K580">
            <v>50.5</v>
          </cell>
          <cell r="L580" t="str">
            <v>纪春权</v>
          </cell>
          <cell r="M580">
            <v>61</v>
          </cell>
          <cell r="N580" t="str">
            <v>降初里</v>
          </cell>
          <cell r="O580">
            <v>40</v>
          </cell>
          <cell r="P580" t="str">
            <v>邓倩</v>
          </cell>
        </row>
        <row r="581">
          <cell r="A581" t="str">
            <v>513422200508171927</v>
          </cell>
          <cell r="B581">
            <v>5</v>
          </cell>
          <cell r="C581" t="str">
            <v>沈伍甲</v>
          </cell>
          <cell r="D581">
            <v>317</v>
          </cell>
          <cell r="E581">
            <v>71</v>
          </cell>
          <cell r="F581" t="str">
            <v>周菊明</v>
          </cell>
          <cell r="G581">
            <v>63</v>
          </cell>
          <cell r="H581" t="str">
            <v>赵云川</v>
          </cell>
          <cell r="I581">
            <v>53</v>
          </cell>
          <cell r="J581" t="str">
            <v>张翠莲</v>
          </cell>
          <cell r="K581">
            <v>53.5</v>
          </cell>
          <cell r="L581" t="str">
            <v>纪春权</v>
          </cell>
          <cell r="M581">
            <v>38</v>
          </cell>
          <cell r="N581" t="str">
            <v>降初里</v>
          </cell>
          <cell r="O581">
            <v>38</v>
          </cell>
          <cell r="P581" t="str">
            <v>邓倩</v>
          </cell>
        </row>
        <row r="582">
          <cell r="A582" t="str">
            <v>51342220020112072X</v>
          </cell>
          <cell r="B582">
            <v>4</v>
          </cell>
          <cell r="C582" t="str">
            <v>兰小英</v>
          </cell>
          <cell r="D582">
            <v>316</v>
          </cell>
          <cell r="E582">
            <v>75</v>
          </cell>
          <cell r="F582" t="str">
            <v>周菊明</v>
          </cell>
          <cell r="G582">
            <v>51</v>
          </cell>
          <cell r="H582" t="str">
            <v>潘勇</v>
          </cell>
          <cell r="I582">
            <v>59</v>
          </cell>
          <cell r="J582" t="str">
            <v>张翠莲</v>
          </cell>
          <cell r="K582">
            <v>55.5</v>
          </cell>
          <cell r="L582" t="str">
            <v>马巫各</v>
          </cell>
          <cell r="M582">
            <v>32.5</v>
          </cell>
          <cell r="N582" t="str">
            <v>杨琴</v>
          </cell>
          <cell r="O582">
            <v>43</v>
          </cell>
          <cell r="P582" t="str">
            <v>胡柔殳</v>
          </cell>
        </row>
        <row r="583">
          <cell r="A583" t="str">
            <v>513422200312180020</v>
          </cell>
          <cell r="B583">
            <v>2</v>
          </cell>
          <cell r="C583" t="str">
            <v>龚星美</v>
          </cell>
          <cell r="D583">
            <v>315</v>
          </cell>
          <cell r="E583">
            <v>92</v>
          </cell>
          <cell r="F583" t="str">
            <v>格绒燚西</v>
          </cell>
          <cell r="G583">
            <v>40</v>
          </cell>
          <cell r="H583" t="str">
            <v>潘勇</v>
          </cell>
          <cell r="I583">
            <v>19</v>
          </cell>
          <cell r="J583" t="str">
            <v>汪睿</v>
          </cell>
          <cell r="K583">
            <v>58.5</v>
          </cell>
          <cell r="L583" t="str">
            <v>吴文艺</v>
          </cell>
          <cell r="M583">
            <v>37</v>
          </cell>
          <cell r="N583" t="str">
            <v>降初里</v>
          </cell>
          <cell r="O583">
            <v>68</v>
          </cell>
          <cell r="P583" t="str">
            <v>邓倩</v>
          </cell>
        </row>
        <row r="584">
          <cell r="A584" t="str">
            <v>513422200007183436</v>
          </cell>
          <cell r="B584">
            <v>3</v>
          </cell>
          <cell r="C584" t="str">
            <v>次尔旦珠</v>
          </cell>
          <cell r="D584">
            <v>315</v>
          </cell>
          <cell r="E584">
            <v>99</v>
          </cell>
          <cell r="F584" t="str">
            <v>李正琪</v>
          </cell>
          <cell r="G584">
            <v>24</v>
          </cell>
          <cell r="H584" t="str">
            <v>马俊</v>
          </cell>
          <cell r="I584">
            <v>23</v>
          </cell>
          <cell r="J584" t="str">
            <v>汪睿</v>
          </cell>
          <cell r="K584">
            <v>49</v>
          </cell>
          <cell r="L584" t="str">
            <v>吴文艺</v>
          </cell>
          <cell r="M584">
            <v>54.5</v>
          </cell>
          <cell r="N584" t="str">
            <v>降初里</v>
          </cell>
          <cell r="O584">
            <v>65</v>
          </cell>
          <cell r="P584" t="str">
            <v>胡柔殳</v>
          </cell>
        </row>
        <row r="585">
          <cell r="A585" t="str">
            <v>513422200311230014</v>
          </cell>
          <cell r="B585">
            <v>4</v>
          </cell>
          <cell r="C585" t="str">
            <v>马国庆</v>
          </cell>
          <cell r="D585">
            <v>314</v>
          </cell>
          <cell r="E585">
            <v>76</v>
          </cell>
          <cell r="F585" t="str">
            <v>周菊明</v>
          </cell>
          <cell r="G585">
            <v>58</v>
          </cell>
          <cell r="H585" t="str">
            <v>潘勇</v>
          </cell>
          <cell r="I585">
            <v>42</v>
          </cell>
          <cell r="J585" t="str">
            <v>张翠莲</v>
          </cell>
          <cell r="K585">
            <v>41.5</v>
          </cell>
          <cell r="L585" t="str">
            <v>马巫各</v>
          </cell>
          <cell r="M585">
            <v>52.5</v>
          </cell>
          <cell r="N585" t="str">
            <v>杨琴</v>
          </cell>
          <cell r="O585">
            <v>44</v>
          </cell>
          <cell r="P585" t="str">
            <v>胡柔殳</v>
          </cell>
        </row>
        <row r="586">
          <cell r="A586" t="str">
            <v>51342220000126151X</v>
          </cell>
          <cell r="B586">
            <v>3</v>
          </cell>
          <cell r="C586" t="str">
            <v>罗宇潇</v>
          </cell>
          <cell r="D586">
            <v>313</v>
          </cell>
          <cell r="E586">
            <v>91</v>
          </cell>
          <cell r="F586" t="str">
            <v>李正琪</v>
          </cell>
          <cell r="G586">
            <v>54</v>
          </cell>
          <cell r="H586" t="str">
            <v>马俊</v>
          </cell>
          <cell r="I586">
            <v>37</v>
          </cell>
          <cell r="J586" t="str">
            <v>汪睿</v>
          </cell>
          <cell r="K586">
            <v>63</v>
          </cell>
          <cell r="L586" t="str">
            <v>吴文艺</v>
          </cell>
          <cell r="M586">
            <v>40.5</v>
          </cell>
          <cell r="N586" t="str">
            <v>降初里</v>
          </cell>
          <cell r="O586">
            <v>27</v>
          </cell>
          <cell r="P586" t="str">
            <v>胡柔殳</v>
          </cell>
        </row>
        <row r="587">
          <cell r="A587" t="str">
            <v>513422200402150028</v>
          </cell>
          <cell r="B587">
            <v>3</v>
          </cell>
          <cell r="C587" t="str">
            <v>杨玲</v>
          </cell>
          <cell r="D587">
            <v>313</v>
          </cell>
          <cell r="E587">
            <v>80</v>
          </cell>
          <cell r="F587" t="str">
            <v>李正琪</v>
          </cell>
          <cell r="G587">
            <v>41</v>
          </cell>
          <cell r="H587" t="str">
            <v>马俊</v>
          </cell>
          <cell r="I587">
            <v>70</v>
          </cell>
          <cell r="J587" t="str">
            <v>汪睿</v>
          </cell>
          <cell r="K587">
            <v>38.5</v>
          </cell>
          <cell r="L587" t="str">
            <v>吴文艺</v>
          </cell>
          <cell r="M587">
            <v>38.5</v>
          </cell>
          <cell r="N587" t="str">
            <v>降初里</v>
          </cell>
          <cell r="O587">
            <v>45</v>
          </cell>
          <cell r="P587" t="str">
            <v>胡柔殳</v>
          </cell>
        </row>
        <row r="588">
          <cell r="A588" t="str">
            <v>513422200505080042</v>
          </cell>
          <cell r="B588">
            <v>3</v>
          </cell>
          <cell r="C588" t="str">
            <v>兰英英</v>
          </cell>
          <cell r="D588">
            <v>312</v>
          </cell>
          <cell r="E588">
            <v>85</v>
          </cell>
          <cell r="F588" t="str">
            <v>李正琪</v>
          </cell>
          <cell r="G588">
            <v>25</v>
          </cell>
          <cell r="H588" t="str">
            <v>马俊</v>
          </cell>
          <cell r="I588">
            <v>39</v>
          </cell>
          <cell r="J588" t="str">
            <v>汪睿</v>
          </cell>
          <cell r="K588">
            <v>60</v>
          </cell>
          <cell r="L588" t="str">
            <v>吴文艺</v>
          </cell>
          <cell r="M588">
            <v>40.5</v>
          </cell>
          <cell r="N588" t="str">
            <v>降初里</v>
          </cell>
          <cell r="O588">
            <v>62</v>
          </cell>
          <cell r="P588" t="str">
            <v>胡柔殳</v>
          </cell>
        </row>
        <row r="589">
          <cell r="A589" t="str">
            <v>513422200208016220</v>
          </cell>
          <cell r="B589">
            <v>5</v>
          </cell>
          <cell r="C589" t="str">
            <v>次仁拥宗</v>
          </cell>
          <cell r="D589">
            <v>311</v>
          </cell>
          <cell r="E589">
            <v>82</v>
          </cell>
          <cell r="F589" t="str">
            <v>周菊明</v>
          </cell>
          <cell r="G589">
            <v>25</v>
          </cell>
          <cell r="H589" t="str">
            <v>赵云川</v>
          </cell>
          <cell r="I589">
            <v>61</v>
          </cell>
          <cell r="J589" t="str">
            <v>张翠莲</v>
          </cell>
          <cell r="K589">
            <v>54</v>
          </cell>
          <cell r="L589" t="str">
            <v>纪春权</v>
          </cell>
          <cell r="M589">
            <v>52</v>
          </cell>
          <cell r="N589" t="str">
            <v>降初里</v>
          </cell>
          <cell r="O589">
            <v>36</v>
          </cell>
          <cell r="P589" t="str">
            <v>邓倩</v>
          </cell>
        </row>
        <row r="590">
          <cell r="A590" t="str">
            <v>513422200007054829</v>
          </cell>
          <cell r="B590">
            <v>3</v>
          </cell>
          <cell r="C590" t="str">
            <v>小拉初</v>
          </cell>
          <cell r="D590">
            <v>310</v>
          </cell>
          <cell r="E590">
            <v>91</v>
          </cell>
          <cell r="F590" t="str">
            <v>李正琪</v>
          </cell>
          <cell r="G590">
            <v>37</v>
          </cell>
          <cell r="H590" t="str">
            <v>马俊</v>
          </cell>
          <cell r="I590">
            <v>38</v>
          </cell>
          <cell r="J590" t="str">
            <v>汪睿</v>
          </cell>
          <cell r="K590">
            <v>60</v>
          </cell>
          <cell r="L590" t="str">
            <v>吴文艺</v>
          </cell>
          <cell r="M590">
            <v>42</v>
          </cell>
          <cell r="N590" t="str">
            <v>降初里</v>
          </cell>
          <cell r="O590">
            <v>42</v>
          </cell>
          <cell r="P590" t="str">
            <v>胡柔殳</v>
          </cell>
        </row>
        <row r="591">
          <cell r="A591" t="str">
            <v>51342220010805131X</v>
          </cell>
          <cell r="B591">
            <v>5</v>
          </cell>
          <cell r="C591" t="str">
            <v>王辉</v>
          </cell>
          <cell r="D591">
            <v>310</v>
          </cell>
          <cell r="E591">
            <v>70</v>
          </cell>
          <cell r="F591" t="str">
            <v>周菊明</v>
          </cell>
          <cell r="G591">
            <v>56</v>
          </cell>
          <cell r="H591" t="str">
            <v>赵云川</v>
          </cell>
          <cell r="I591">
            <v>40</v>
          </cell>
          <cell r="J591" t="str">
            <v>张翠莲</v>
          </cell>
          <cell r="K591">
            <v>53.5</v>
          </cell>
          <cell r="L591" t="str">
            <v>纪春权</v>
          </cell>
          <cell r="M591">
            <v>49.5</v>
          </cell>
          <cell r="N591" t="str">
            <v>降初里</v>
          </cell>
          <cell r="O591">
            <v>41</v>
          </cell>
          <cell r="P591" t="str">
            <v>邓倩</v>
          </cell>
        </row>
        <row r="592">
          <cell r="A592" t="str">
            <v>513422200010311523</v>
          </cell>
          <cell r="B592">
            <v>4</v>
          </cell>
          <cell r="C592" t="str">
            <v>吕顽英</v>
          </cell>
          <cell r="D592">
            <v>308</v>
          </cell>
          <cell r="E592">
            <v>75</v>
          </cell>
          <cell r="F592" t="str">
            <v>周菊明</v>
          </cell>
          <cell r="G592">
            <v>52</v>
          </cell>
          <cell r="H592" t="str">
            <v>潘勇</v>
          </cell>
          <cell r="I592">
            <v>50</v>
          </cell>
          <cell r="J592" t="str">
            <v>张翠莲</v>
          </cell>
          <cell r="K592">
            <v>57</v>
          </cell>
          <cell r="L592" t="str">
            <v>马巫各</v>
          </cell>
          <cell r="M592">
            <v>34</v>
          </cell>
          <cell r="N592" t="str">
            <v>杨琴</v>
          </cell>
          <cell r="O592">
            <v>40</v>
          </cell>
          <cell r="P592" t="str">
            <v>胡柔殳</v>
          </cell>
        </row>
        <row r="593">
          <cell r="A593" t="str">
            <v>513422200209095821</v>
          </cell>
          <cell r="B593">
            <v>2</v>
          </cell>
          <cell r="C593" t="str">
            <v>骆文</v>
          </cell>
          <cell r="D593">
            <v>307</v>
          </cell>
          <cell r="E593">
            <v>78</v>
          </cell>
          <cell r="F593" t="str">
            <v>格绒燚西</v>
          </cell>
          <cell r="G593">
            <v>39</v>
          </cell>
          <cell r="H593" t="str">
            <v>潘勇</v>
          </cell>
          <cell r="I593">
            <v>54</v>
          </cell>
          <cell r="J593" t="str">
            <v>汪睿</v>
          </cell>
          <cell r="K593">
            <v>53.5</v>
          </cell>
          <cell r="L593" t="str">
            <v>吴文艺</v>
          </cell>
          <cell r="M593">
            <v>44</v>
          </cell>
          <cell r="N593" t="str">
            <v>降初里</v>
          </cell>
          <cell r="O593">
            <v>38</v>
          </cell>
          <cell r="P593" t="str">
            <v>邓倩</v>
          </cell>
        </row>
        <row r="594">
          <cell r="A594" t="str">
            <v>513422199905064222</v>
          </cell>
          <cell r="B594">
            <v>2</v>
          </cell>
          <cell r="C594" t="str">
            <v>央青祝玛</v>
          </cell>
          <cell r="D594">
            <v>307</v>
          </cell>
          <cell r="E594">
            <v>68</v>
          </cell>
          <cell r="F594" t="str">
            <v>格绒燚西</v>
          </cell>
          <cell r="G594">
            <v>53</v>
          </cell>
          <cell r="H594" t="str">
            <v>潘勇</v>
          </cell>
          <cell r="I594">
            <v>70</v>
          </cell>
          <cell r="J594" t="str">
            <v>汪睿</v>
          </cell>
          <cell r="K594">
            <v>51.5</v>
          </cell>
          <cell r="L594" t="str">
            <v>吴文艺</v>
          </cell>
          <cell r="M594">
            <v>33</v>
          </cell>
          <cell r="N594" t="str">
            <v>降初里</v>
          </cell>
          <cell r="O594">
            <v>31</v>
          </cell>
          <cell r="P594" t="str">
            <v>邓倩</v>
          </cell>
        </row>
        <row r="595">
          <cell r="A595" t="str">
            <v>513422200108010016</v>
          </cell>
          <cell r="B595">
            <v>3</v>
          </cell>
          <cell r="C595" t="str">
            <v>汪吒多吉</v>
          </cell>
          <cell r="D595">
            <v>305</v>
          </cell>
          <cell r="E595">
            <v>77</v>
          </cell>
          <cell r="F595" t="str">
            <v>李正琪</v>
          </cell>
          <cell r="G595">
            <v>37</v>
          </cell>
          <cell r="H595" t="str">
            <v>马俊</v>
          </cell>
          <cell r="I595">
            <v>62</v>
          </cell>
          <cell r="J595" t="str">
            <v>汪睿</v>
          </cell>
          <cell r="K595">
            <v>51</v>
          </cell>
          <cell r="L595" t="str">
            <v>吴文艺</v>
          </cell>
          <cell r="M595">
            <v>39</v>
          </cell>
          <cell r="N595" t="str">
            <v>降初里</v>
          </cell>
          <cell r="O595">
            <v>39</v>
          </cell>
          <cell r="P595" t="str">
            <v>胡柔殳</v>
          </cell>
        </row>
        <row r="596">
          <cell r="A596" t="str">
            <v>513422200108010016</v>
          </cell>
          <cell r="B596">
            <v>3</v>
          </cell>
          <cell r="C596" t="str">
            <v>汪吒多吉</v>
          </cell>
          <cell r="D596">
            <v>305</v>
          </cell>
          <cell r="E596">
            <v>77</v>
          </cell>
          <cell r="F596" t="str">
            <v>李正琪</v>
          </cell>
          <cell r="G596">
            <v>37</v>
          </cell>
          <cell r="H596" t="str">
            <v>马俊</v>
          </cell>
          <cell r="I596">
            <v>62</v>
          </cell>
          <cell r="J596" t="str">
            <v>汪睿</v>
          </cell>
          <cell r="K596">
            <v>51</v>
          </cell>
          <cell r="L596" t="str">
            <v>吴文艺</v>
          </cell>
          <cell r="M596">
            <v>39</v>
          </cell>
          <cell r="N596" t="str">
            <v>降初里</v>
          </cell>
          <cell r="O596">
            <v>39</v>
          </cell>
          <cell r="P596" t="str">
            <v>胡柔殳</v>
          </cell>
        </row>
        <row r="597">
          <cell r="A597" t="str">
            <v>513422200407300929</v>
          </cell>
          <cell r="B597">
            <v>3</v>
          </cell>
          <cell r="C597" t="str">
            <v>南卡布尺</v>
          </cell>
          <cell r="D597">
            <v>301</v>
          </cell>
          <cell r="E597">
            <v>88</v>
          </cell>
          <cell r="F597" t="str">
            <v>李正琪</v>
          </cell>
          <cell r="G597">
            <v>30</v>
          </cell>
          <cell r="H597" t="str">
            <v>马俊</v>
          </cell>
          <cell r="I597">
            <v>60</v>
          </cell>
          <cell r="J597" t="str">
            <v>汪睿</v>
          </cell>
          <cell r="K597">
            <v>39.5</v>
          </cell>
          <cell r="L597" t="str">
            <v>吴文艺</v>
          </cell>
          <cell r="M597">
            <v>49</v>
          </cell>
          <cell r="N597" t="str">
            <v>降初里</v>
          </cell>
          <cell r="O597">
            <v>34</v>
          </cell>
          <cell r="P597" t="str">
            <v>胡柔殳</v>
          </cell>
        </row>
        <row r="598">
          <cell r="A598" t="str">
            <v>513422200203010938</v>
          </cell>
          <cell r="B598">
            <v>2</v>
          </cell>
          <cell r="C598" t="str">
            <v>熊绍友</v>
          </cell>
          <cell r="D598">
            <v>298</v>
          </cell>
          <cell r="E598">
            <v>89</v>
          </cell>
          <cell r="F598" t="str">
            <v>格绒燚西</v>
          </cell>
          <cell r="G598">
            <v>42</v>
          </cell>
          <cell r="H598" t="str">
            <v>潘勇</v>
          </cell>
          <cell r="I598">
            <v>33</v>
          </cell>
          <cell r="J598" t="str">
            <v>汪睿</v>
          </cell>
          <cell r="K598">
            <v>51</v>
          </cell>
          <cell r="L598" t="str">
            <v>吴文艺</v>
          </cell>
          <cell r="M598">
            <v>36</v>
          </cell>
          <cell r="N598" t="str">
            <v>降初里</v>
          </cell>
          <cell r="O598">
            <v>47</v>
          </cell>
          <cell r="P598" t="str">
            <v>邓倩</v>
          </cell>
        </row>
        <row r="599">
          <cell r="A599" t="str">
            <v>513422200212242116</v>
          </cell>
          <cell r="B599">
            <v>3</v>
          </cell>
          <cell r="C599" t="str">
            <v>次里旦珠</v>
          </cell>
          <cell r="D599">
            <v>294</v>
          </cell>
          <cell r="E599">
            <v>73</v>
          </cell>
          <cell r="F599" t="str">
            <v>李正琪</v>
          </cell>
          <cell r="G599">
            <v>64</v>
          </cell>
          <cell r="H599" t="str">
            <v>马俊</v>
          </cell>
          <cell r="I599">
            <v>32</v>
          </cell>
          <cell r="J599" t="str">
            <v>汪睿</v>
          </cell>
          <cell r="K599">
            <v>51.5</v>
          </cell>
          <cell r="L599" t="str">
            <v>吴文艺</v>
          </cell>
          <cell r="M599">
            <v>49</v>
          </cell>
          <cell r="N599" t="str">
            <v>降初里</v>
          </cell>
          <cell r="O599">
            <v>24</v>
          </cell>
          <cell r="P599" t="str">
            <v>胡柔殳</v>
          </cell>
        </row>
        <row r="600">
          <cell r="A600" t="str">
            <v>513422200303260010</v>
          </cell>
          <cell r="B600">
            <v>5</v>
          </cell>
          <cell r="C600" t="str">
            <v>巴桑吉米</v>
          </cell>
          <cell r="D600">
            <v>294</v>
          </cell>
          <cell r="E600">
            <v>65</v>
          </cell>
          <cell r="F600" t="str">
            <v>周菊明</v>
          </cell>
          <cell r="G600">
            <v>37</v>
          </cell>
          <cell r="H600" t="str">
            <v>赵云川</v>
          </cell>
          <cell r="I600">
            <v>50</v>
          </cell>
          <cell r="J600" t="str">
            <v>张翠莲</v>
          </cell>
          <cell r="K600">
            <v>47.5</v>
          </cell>
          <cell r="L600" t="str">
            <v>纪春权</v>
          </cell>
          <cell r="M600">
            <v>42</v>
          </cell>
          <cell r="N600" t="str">
            <v>降初里</v>
          </cell>
          <cell r="O600">
            <v>52</v>
          </cell>
          <cell r="P600" t="str">
            <v>邓倩</v>
          </cell>
        </row>
        <row r="601">
          <cell r="A601" t="str">
            <v>513422200004125812</v>
          </cell>
          <cell r="B601">
            <v>3</v>
          </cell>
          <cell r="C601" t="str">
            <v>扎西旦珠</v>
          </cell>
          <cell r="D601">
            <v>293</v>
          </cell>
          <cell r="E601">
            <v>71</v>
          </cell>
          <cell r="F601" t="str">
            <v>李正琪</v>
          </cell>
          <cell r="G601">
            <v>58</v>
          </cell>
          <cell r="H601" t="str">
            <v>马俊</v>
          </cell>
          <cell r="I601">
            <v>27</v>
          </cell>
          <cell r="J601" t="str">
            <v>汪睿</v>
          </cell>
          <cell r="K601">
            <v>50.5</v>
          </cell>
          <cell r="L601" t="str">
            <v>吴文艺</v>
          </cell>
          <cell r="M601">
            <v>51.5</v>
          </cell>
          <cell r="N601" t="str">
            <v>降初里</v>
          </cell>
          <cell r="O601">
            <v>35</v>
          </cell>
          <cell r="P601" t="str">
            <v>胡柔殳</v>
          </cell>
        </row>
        <row r="602">
          <cell r="A602" t="str">
            <v>513422200405156441</v>
          </cell>
          <cell r="B602">
            <v>2</v>
          </cell>
          <cell r="C602" t="str">
            <v>次仁拥宗</v>
          </cell>
          <cell r="D602">
            <v>292</v>
          </cell>
          <cell r="E602">
            <v>80</v>
          </cell>
          <cell r="F602" t="str">
            <v>格绒燚西</v>
          </cell>
          <cell r="G602">
            <v>30</v>
          </cell>
          <cell r="H602" t="str">
            <v>潘勇</v>
          </cell>
          <cell r="I602">
            <v>69</v>
          </cell>
          <cell r="J602" t="str">
            <v>汪睿</v>
          </cell>
          <cell r="K602">
            <v>33</v>
          </cell>
          <cell r="L602" t="str">
            <v>吴文艺</v>
          </cell>
          <cell r="M602">
            <v>39.5</v>
          </cell>
          <cell r="N602" t="str">
            <v>降初里</v>
          </cell>
          <cell r="O602">
            <v>40</v>
          </cell>
          <cell r="P602" t="str">
            <v>邓倩</v>
          </cell>
        </row>
        <row r="603">
          <cell r="A603" t="str">
            <v>513422200208073428</v>
          </cell>
          <cell r="B603">
            <v>2</v>
          </cell>
          <cell r="C603" t="str">
            <v>何欣益</v>
          </cell>
          <cell r="D603">
            <v>291</v>
          </cell>
          <cell r="E603">
            <v>82</v>
          </cell>
          <cell r="F603" t="str">
            <v>格绒燚西</v>
          </cell>
          <cell r="G603">
            <v>35</v>
          </cell>
          <cell r="H603" t="str">
            <v>潘勇</v>
          </cell>
          <cell r="I603">
            <v>48</v>
          </cell>
          <cell r="J603" t="str">
            <v>汪睿</v>
          </cell>
          <cell r="K603">
            <v>50</v>
          </cell>
          <cell r="L603" t="str">
            <v>吴文艺</v>
          </cell>
          <cell r="M603">
            <v>28.5</v>
          </cell>
          <cell r="N603" t="str">
            <v>降初里</v>
          </cell>
          <cell r="O603">
            <v>47</v>
          </cell>
          <cell r="P603" t="str">
            <v>邓倩</v>
          </cell>
        </row>
        <row r="604">
          <cell r="A604" t="str">
            <v>513422200105284417</v>
          </cell>
          <cell r="B604">
            <v>3</v>
          </cell>
          <cell r="C604" t="str">
            <v>沈阳</v>
          </cell>
          <cell r="D604">
            <v>283</v>
          </cell>
          <cell r="E604">
            <v>74</v>
          </cell>
          <cell r="F604" t="str">
            <v>李正琪</v>
          </cell>
          <cell r="G604">
            <v>50</v>
          </cell>
          <cell r="H604" t="str">
            <v>马俊</v>
          </cell>
          <cell r="I604">
            <v>35</v>
          </cell>
          <cell r="J604" t="str">
            <v>汪睿</v>
          </cell>
          <cell r="K604">
            <v>43</v>
          </cell>
          <cell r="L604" t="str">
            <v>吴文艺</v>
          </cell>
          <cell r="M604">
            <v>56.5</v>
          </cell>
          <cell r="N604" t="str">
            <v>降初里</v>
          </cell>
          <cell r="O604">
            <v>24</v>
          </cell>
          <cell r="P604" t="str">
            <v>胡柔殳</v>
          </cell>
        </row>
        <row r="605">
          <cell r="A605" t="str">
            <v>513422200104093811</v>
          </cell>
          <cell r="B605">
            <v>3</v>
          </cell>
          <cell r="C605" t="str">
            <v>棍布杜基</v>
          </cell>
          <cell r="D605">
            <v>278</v>
          </cell>
          <cell r="E605">
            <v>68</v>
          </cell>
          <cell r="F605" t="str">
            <v>李正琪</v>
          </cell>
          <cell r="G605">
            <v>41</v>
          </cell>
          <cell r="H605" t="str">
            <v>马俊</v>
          </cell>
          <cell r="I605">
            <v>33</v>
          </cell>
          <cell r="J605" t="str">
            <v>汪睿</v>
          </cell>
          <cell r="K605">
            <v>43.5</v>
          </cell>
          <cell r="L605" t="str">
            <v>吴文艺</v>
          </cell>
          <cell r="M605">
            <v>32.5</v>
          </cell>
          <cell r="N605" t="str">
            <v>降初里</v>
          </cell>
          <cell r="O605">
            <v>60</v>
          </cell>
          <cell r="P605" t="str">
            <v>胡柔殳</v>
          </cell>
        </row>
        <row r="606">
          <cell r="A606" t="str">
            <v>513422200104043814</v>
          </cell>
          <cell r="B606">
            <v>4</v>
          </cell>
          <cell r="C606" t="str">
            <v>次尔偏初</v>
          </cell>
          <cell r="D606">
            <v>275</v>
          </cell>
          <cell r="E606">
            <v>71</v>
          </cell>
          <cell r="F606" t="str">
            <v>周菊明</v>
          </cell>
          <cell r="G606">
            <v>65</v>
          </cell>
          <cell r="H606" t="str">
            <v>潘勇</v>
          </cell>
          <cell r="I606">
            <v>28</v>
          </cell>
          <cell r="J606" t="str">
            <v>张翠莲</v>
          </cell>
          <cell r="K606">
            <v>34</v>
          </cell>
          <cell r="L606" t="str">
            <v>马巫各</v>
          </cell>
          <cell r="M606">
            <v>42.5</v>
          </cell>
          <cell r="N606" t="str">
            <v>杨琴</v>
          </cell>
          <cell r="O606">
            <v>34</v>
          </cell>
          <cell r="P606" t="str">
            <v>胡柔殳</v>
          </cell>
        </row>
        <row r="607">
          <cell r="A607" t="str">
            <v>513422200101040925</v>
          </cell>
          <cell r="B607">
            <v>3</v>
          </cell>
          <cell r="C607" t="str">
            <v>马海蓝</v>
          </cell>
          <cell r="D607">
            <v>258</v>
          </cell>
          <cell r="E607">
            <v>74</v>
          </cell>
          <cell r="F607" t="str">
            <v>李正琪</v>
          </cell>
          <cell r="G607">
            <v>57</v>
          </cell>
          <cell r="H607" t="str">
            <v>马俊</v>
          </cell>
          <cell r="I607">
            <v>33</v>
          </cell>
          <cell r="J607" t="str">
            <v>汪睿</v>
          </cell>
          <cell r="K607">
            <v>35.5</v>
          </cell>
          <cell r="L607" t="str">
            <v>吴文艺</v>
          </cell>
          <cell r="M607">
            <v>27</v>
          </cell>
          <cell r="N607" t="str">
            <v>降初里</v>
          </cell>
          <cell r="O607">
            <v>31</v>
          </cell>
          <cell r="P607" t="str">
            <v>胡柔殳</v>
          </cell>
        </row>
        <row r="608">
          <cell r="A608" t="str">
            <v>513422200303211526</v>
          </cell>
          <cell r="B608">
            <v>3</v>
          </cell>
          <cell r="C608" t="str">
            <v>扎西央初</v>
          </cell>
          <cell r="D608">
            <v>257</v>
          </cell>
          <cell r="E608">
            <v>69</v>
          </cell>
          <cell r="F608" t="str">
            <v>李正琪</v>
          </cell>
          <cell r="G608">
            <v>18</v>
          </cell>
          <cell r="H608" t="str">
            <v>马俊</v>
          </cell>
          <cell r="I608">
            <v>44</v>
          </cell>
          <cell r="J608" t="str">
            <v>汪睿</v>
          </cell>
          <cell r="K608">
            <v>46.5</v>
          </cell>
          <cell r="L608" t="str">
            <v>吴文艺</v>
          </cell>
          <cell r="M608">
            <v>34.5</v>
          </cell>
          <cell r="N608" t="str">
            <v>降初里</v>
          </cell>
          <cell r="O608">
            <v>45</v>
          </cell>
          <cell r="P608" t="str">
            <v>胡柔殳</v>
          </cell>
        </row>
        <row r="609">
          <cell r="A609" t="str">
            <v>513422200306060014</v>
          </cell>
          <cell r="B609">
            <v>2</v>
          </cell>
          <cell r="C609" t="str">
            <v>次针江初</v>
          </cell>
          <cell r="D609">
            <v>256</v>
          </cell>
          <cell r="E609">
            <v>73</v>
          </cell>
          <cell r="F609" t="str">
            <v>格绒燚西</v>
          </cell>
          <cell r="G609">
            <v>31</v>
          </cell>
          <cell r="H609" t="str">
            <v>潘勇</v>
          </cell>
          <cell r="I609">
            <v>26</v>
          </cell>
          <cell r="J609" t="str">
            <v>汪睿</v>
          </cell>
          <cell r="K609">
            <v>45.5</v>
          </cell>
          <cell r="L609" t="str">
            <v>吴文艺</v>
          </cell>
          <cell r="M609">
            <v>42.5</v>
          </cell>
          <cell r="N609" t="str">
            <v>降初里</v>
          </cell>
          <cell r="O609">
            <v>38</v>
          </cell>
          <cell r="P609" t="str">
            <v>邓倩</v>
          </cell>
        </row>
        <row r="610">
          <cell r="A610" t="str">
            <v>513422200309260011</v>
          </cell>
          <cell r="B610">
            <v>2</v>
          </cell>
          <cell r="C610" t="str">
            <v>撒达次尔</v>
          </cell>
          <cell r="D610">
            <v>255</v>
          </cell>
          <cell r="E610">
            <v>75</v>
          </cell>
          <cell r="F610" t="str">
            <v>格绒燚西</v>
          </cell>
          <cell r="G610">
            <v>50</v>
          </cell>
          <cell r="H610" t="str">
            <v>潘勇</v>
          </cell>
          <cell r="I610">
            <v>20</v>
          </cell>
          <cell r="J610" t="str">
            <v>汪睿</v>
          </cell>
          <cell r="K610">
            <v>38</v>
          </cell>
          <cell r="L610" t="str">
            <v>吴文艺</v>
          </cell>
          <cell r="M610">
            <v>26</v>
          </cell>
          <cell r="N610" t="str">
            <v>降初里</v>
          </cell>
          <cell r="O610">
            <v>46</v>
          </cell>
          <cell r="P610" t="str">
            <v>邓倩</v>
          </cell>
        </row>
        <row r="611">
          <cell r="A611" t="str">
            <v>513422200108142318</v>
          </cell>
          <cell r="B611">
            <v>4</v>
          </cell>
          <cell r="C611" t="str">
            <v>杨晓红</v>
          </cell>
          <cell r="D611">
            <v>245</v>
          </cell>
          <cell r="E611">
            <v>72</v>
          </cell>
          <cell r="F611" t="str">
            <v>周菊明</v>
          </cell>
          <cell r="G611">
            <v>33</v>
          </cell>
          <cell r="H611" t="str">
            <v>潘勇</v>
          </cell>
          <cell r="I611">
            <v>29</v>
          </cell>
          <cell r="J611" t="str">
            <v>张翠莲</v>
          </cell>
          <cell r="K611">
            <v>42.5</v>
          </cell>
          <cell r="L611" t="str">
            <v>马巫各</v>
          </cell>
          <cell r="M611">
            <v>29</v>
          </cell>
          <cell r="N611" t="str">
            <v>杨琴</v>
          </cell>
          <cell r="O611">
            <v>39</v>
          </cell>
          <cell r="P611" t="str">
            <v>胡柔殳</v>
          </cell>
        </row>
        <row r="612">
          <cell r="A612" t="str">
            <v>513422200408212314</v>
          </cell>
          <cell r="B612">
            <v>2</v>
          </cell>
          <cell r="C612" t="str">
            <v>蔡跃</v>
          </cell>
          <cell r="D612">
            <v>244</v>
          </cell>
          <cell r="E612">
            <v>51</v>
          </cell>
          <cell r="F612" t="str">
            <v>格绒燚西</v>
          </cell>
          <cell r="G612">
            <v>31</v>
          </cell>
          <cell r="H612" t="str">
            <v>潘勇</v>
          </cell>
          <cell r="I612">
            <v>38</v>
          </cell>
          <cell r="J612" t="str">
            <v>汪睿</v>
          </cell>
          <cell r="K612">
            <v>47</v>
          </cell>
          <cell r="L612" t="str">
            <v>吴文艺</v>
          </cell>
          <cell r="M612">
            <v>31.5</v>
          </cell>
          <cell r="N612" t="str">
            <v>降初里</v>
          </cell>
          <cell r="O612">
            <v>45</v>
          </cell>
          <cell r="P612" t="str">
            <v>邓倩</v>
          </cell>
        </row>
        <row r="613">
          <cell r="A613" t="str">
            <v>513422200106104027</v>
          </cell>
          <cell r="B613">
            <v>5</v>
          </cell>
          <cell r="C613" t="str">
            <v>边玛拉初</v>
          </cell>
          <cell r="D613">
            <v>215</v>
          </cell>
          <cell r="E613">
            <v>68</v>
          </cell>
          <cell r="F613" t="str">
            <v>周菊明</v>
          </cell>
          <cell r="G613">
            <v>10</v>
          </cell>
          <cell r="H613" t="str">
            <v>赵云川</v>
          </cell>
          <cell r="I613">
            <v>22</v>
          </cell>
          <cell r="J613" t="str">
            <v>张翠莲</v>
          </cell>
          <cell r="K613">
            <v>42</v>
          </cell>
          <cell r="L613" t="str">
            <v>纪春权</v>
          </cell>
          <cell r="M613">
            <v>40</v>
          </cell>
          <cell r="N613" t="str">
            <v>降初里</v>
          </cell>
          <cell r="O613">
            <v>32</v>
          </cell>
          <cell r="P613" t="str">
            <v>邓倩</v>
          </cell>
        </row>
        <row r="614">
          <cell r="A614" t="str">
            <v>513422199902026829</v>
          </cell>
          <cell r="B614">
            <v>3</v>
          </cell>
          <cell r="C614" t="str">
            <v>阿落</v>
          </cell>
          <cell r="D614"/>
          <cell r="E614"/>
          <cell r="F614" t="str">
            <v>李正琪</v>
          </cell>
          <cell r="G614"/>
          <cell r="H614" t="str">
            <v>马俊</v>
          </cell>
          <cell r="I614"/>
          <cell r="J614" t="str">
            <v>汪睿</v>
          </cell>
          <cell r="K614"/>
          <cell r="L614" t="str">
            <v>吴文艺</v>
          </cell>
          <cell r="M614"/>
          <cell r="N614" t="str">
            <v>降初里</v>
          </cell>
          <cell r="O614"/>
          <cell r="P614" t="str">
            <v>胡柔殳</v>
          </cell>
        </row>
        <row r="615">
          <cell r="A615" t="str">
            <v>513422200111213826</v>
          </cell>
          <cell r="B615">
            <v>3</v>
          </cell>
          <cell r="C615" t="str">
            <v>次尔祝玛</v>
          </cell>
          <cell r="D615"/>
          <cell r="E615">
            <v>88</v>
          </cell>
          <cell r="F615" t="str">
            <v>李正琪</v>
          </cell>
          <cell r="G615">
            <v>61</v>
          </cell>
          <cell r="H615" t="str">
            <v>马俊</v>
          </cell>
          <cell r="I615">
            <v>83</v>
          </cell>
          <cell r="J615" t="str">
            <v>汪睿</v>
          </cell>
          <cell r="K615"/>
          <cell r="L615" t="str">
            <v>吴文艺</v>
          </cell>
          <cell r="M615"/>
          <cell r="N615" t="str">
            <v>降初里</v>
          </cell>
          <cell r="O615"/>
          <cell r="P615" t="str">
            <v>胡柔殳</v>
          </cell>
        </row>
      </sheetData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0"/>
  <sheetViews>
    <sheetView tabSelected="1" workbookViewId="0">
      <selection activeCell="G30" sqref="G30"/>
    </sheetView>
  </sheetViews>
  <sheetFormatPr defaultRowHeight="14.15" x14ac:dyDescent="0.35"/>
  <sheetData>
    <row r="1" spans="1:2" x14ac:dyDescent="0.35">
      <c r="A1" t="s">
        <v>1169</v>
      </c>
      <c r="B1" t="s">
        <v>1170</v>
      </c>
    </row>
    <row r="2" spans="1:2" x14ac:dyDescent="0.35">
      <c r="A2" t="str">
        <f>语文计算!O2</f>
        <v>格绒燚西</v>
      </c>
      <c r="B2">
        <f ca="1">语文计算!P2</f>
        <v>599.24425414682457</v>
      </c>
    </row>
    <row r="3" spans="1:2" x14ac:dyDescent="0.35">
      <c r="A3" t="str">
        <f>语文计算!O3</f>
        <v>李正琪</v>
      </c>
      <c r="B3">
        <f>语文计算!P3</f>
        <v>194.60113960113966</v>
      </c>
    </row>
    <row r="4" spans="1:2" x14ac:dyDescent="0.35">
      <c r="A4" t="str">
        <f>语文计算!O4</f>
        <v>周菊明</v>
      </c>
      <c r="B4">
        <f ca="1">语文计算!P4</f>
        <v>604.69249702275124</v>
      </c>
    </row>
    <row r="5" spans="1:2" x14ac:dyDescent="0.35">
      <c r="A5" t="str">
        <f>语文计算!O5</f>
        <v>易涛</v>
      </c>
      <c r="B5">
        <f ca="1">语文计算!P5</f>
        <v>621.35625203314157</v>
      </c>
    </row>
    <row r="6" spans="1:2" x14ac:dyDescent="0.35">
      <c r="A6" t="str">
        <f>语文计算!O6</f>
        <v>肖锐</v>
      </c>
      <c r="B6">
        <f ca="1">语文计算!P6</f>
        <v>603.05349309269945</v>
      </c>
    </row>
    <row r="7" spans="1:2" x14ac:dyDescent="0.35">
      <c r="A7" t="str">
        <f>语文计算!O7</f>
        <v>岳子琦</v>
      </c>
      <c r="B7">
        <f ca="1">语文计算!P7</f>
        <v>505.28361063050636</v>
      </c>
    </row>
    <row r="8" spans="1:2" x14ac:dyDescent="0.35">
      <c r="A8" t="str">
        <f>语文计算!O8</f>
        <v>胡美华</v>
      </c>
      <c r="B8">
        <f>语文计算!P8</f>
        <v>98.947750362844729</v>
      </c>
    </row>
    <row r="9" spans="1:2" x14ac:dyDescent="0.35">
      <c r="A9" t="str">
        <f>语文计算!O9</f>
        <v>陈丽娇</v>
      </c>
      <c r="B9">
        <f ca="1">语文计算!P9</f>
        <v>294.0831161363846</v>
      </c>
    </row>
    <row r="10" spans="1:2" x14ac:dyDescent="0.35">
      <c r="A10" t="str">
        <f>数学计算!M4</f>
        <v>马俊</v>
      </c>
      <c r="B10">
        <f ca="1">数学计算!N4</f>
        <v>604.47678692696502</v>
      </c>
    </row>
    <row r="11" spans="1:2" x14ac:dyDescent="0.35">
      <c r="A11" t="str">
        <f>数学计算!M5</f>
        <v>潘勇</v>
      </c>
      <c r="B11">
        <f>数学计算!N5</f>
        <v>199.28937728937734</v>
      </c>
    </row>
    <row r="12" spans="1:2" x14ac:dyDescent="0.35">
      <c r="A12" t="str">
        <f>数学计算!M6</f>
        <v>赵云川</v>
      </c>
      <c r="B12">
        <f ca="1">数学计算!N6</f>
        <v>600.30348998104569</v>
      </c>
    </row>
    <row r="13" spans="1:2" x14ac:dyDescent="0.35">
      <c r="A13" t="str">
        <f>数学计算!M7</f>
        <v>央宗娜姆</v>
      </c>
      <c r="B13">
        <f>数学计算!N7</f>
        <v>619.27963683521716</v>
      </c>
    </row>
    <row r="14" spans="1:2" x14ac:dyDescent="0.35">
      <c r="A14" t="str">
        <f>数学计算!M8</f>
        <v>邓国华</v>
      </c>
      <c r="B14">
        <f>数学计算!N8</f>
        <v>199.19073845116336</v>
      </c>
    </row>
    <row r="15" spans="1:2" x14ac:dyDescent="0.35">
      <c r="A15" t="str">
        <f>数学计算!M9</f>
        <v>刘宗林</v>
      </c>
      <c r="B15">
        <f>数学计算!N9</f>
        <v>583.94403868489223</v>
      </c>
    </row>
    <row r="16" spans="1:2" x14ac:dyDescent="0.35">
      <c r="A16" t="str">
        <f>数学计算!M10</f>
        <v>王江</v>
      </c>
      <c r="B16">
        <f ca="1">数学计算!N10</f>
        <v>410.0273640252941</v>
      </c>
    </row>
    <row r="17" spans="1:2" x14ac:dyDescent="0.35">
      <c r="A17" t="str">
        <f>数学计算!M11</f>
        <v>李黎明</v>
      </c>
      <c r="B17">
        <f>数学计算!N11</f>
        <v>392.80516288502122</v>
      </c>
    </row>
    <row r="18" spans="1:2" x14ac:dyDescent="0.35">
      <c r="A18" t="str">
        <f>英语计算!M2</f>
        <v>拉初</v>
      </c>
      <c r="B18">
        <f ca="1">英语计算!N2</f>
        <v>601.26212070900874</v>
      </c>
    </row>
    <row r="19" spans="1:2" x14ac:dyDescent="0.35">
      <c r="A19" t="str">
        <f>英语计算!M3</f>
        <v>汪睿</v>
      </c>
      <c r="B19">
        <f>英语计算!N3</f>
        <v>196.00870827285922</v>
      </c>
    </row>
    <row r="20" spans="1:2" x14ac:dyDescent="0.35">
      <c r="A20" t="str">
        <f>英语计算!M4</f>
        <v>张翠莲</v>
      </c>
      <c r="B20">
        <f>英语计算!N4</f>
        <v>605.06955742961486</v>
      </c>
    </row>
    <row r="21" spans="1:2" x14ac:dyDescent="0.35">
      <c r="A21" t="str">
        <f>英语计算!M5</f>
        <v>兰卡布尺</v>
      </c>
      <c r="B21">
        <f>英语计算!N5</f>
        <v>397.98607682433101</v>
      </c>
    </row>
    <row r="22" spans="1:2" x14ac:dyDescent="0.35">
      <c r="A22" t="str">
        <f>英语计算!M6</f>
        <v>曾佳瑶</v>
      </c>
      <c r="B22">
        <f ca="1">英语计算!N6</f>
        <v>607.8734581121231</v>
      </c>
    </row>
    <row r="23" spans="1:2" x14ac:dyDescent="0.35">
      <c r="A23" t="str">
        <f>英语计算!M7</f>
        <v>彭丹</v>
      </c>
      <c r="B23">
        <f ca="1">英语计算!N7</f>
        <v>485.89982410644416</v>
      </c>
    </row>
    <row r="24" spans="1:2" x14ac:dyDescent="0.35">
      <c r="A24" t="str">
        <f>英语计算!M8</f>
        <v>陈强</v>
      </c>
      <c r="B24">
        <f>英语计算!N8</f>
        <v>202.12257173160657</v>
      </c>
    </row>
    <row r="25" spans="1:2" x14ac:dyDescent="0.35">
      <c r="A25" t="str">
        <f>英语计算!M9</f>
        <v>邵辉</v>
      </c>
      <c r="B25">
        <f>英语计算!N9</f>
        <v>103.23639774859291</v>
      </c>
    </row>
    <row r="26" spans="1:2" x14ac:dyDescent="0.35">
      <c r="A26" t="str">
        <f>英语计算!M10</f>
        <v>王图雄</v>
      </c>
      <c r="B26">
        <f>英语计算!N10</f>
        <v>96.937590711175588</v>
      </c>
    </row>
    <row r="27" spans="1:2" x14ac:dyDescent="0.35">
      <c r="A27" t="str">
        <f>英语计算!M11</f>
        <v>周凯</v>
      </c>
      <c r="B27">
        <f>英语计算!N11</f>
        <v>202.23754262132042</v>
      </c>
    </row>
    <row r="28" spans="1:2" x14ac:dyDescent="0.35">
      <c r="A28" t="str">
        <f>英语计算!M12</f>
        <v>雷敏</v>
      </c>
      <c r="B28">
        <f>英语计算!N12</f>
        <v>98.365933595715362</v>
      </c>
    </row>
    <row r="29" spans="1:2" x14ac:dyDescent="0.35">
      <c r="A29" t="str">
        <f>'物理（政治）计算'!H2</f>
        <v>纪春权</v>
      </c>
      <c r="B29">
        <f>'物理（政治）计算'!I2</f>
        <v>600.00927152392524</v>
      </c>
    </row>
    <row r="30" spans="1:2" x14ac:dyDescent="0.35">
      <c r="A30" t="str">
        <f>'物理（政治）计算'!H3</f>
        <v>吴文艺</v>
      </c>
      <c r="B30">
        <f>'物理（政治）计算'!I3</f>
        <v>307.42380261248184</v>
      </c>
    </row>
    <row r="31" spans="1:2" x14ac:dyDescent="0.35">
      <c r="A31" t="str">
        <f>'物理（政治）计算'!H4</f>
        <v>马巫各</v>
      </c>
      <c r="B31">
        <f>'物理（政治）计算'!I4</f>
        <v>395.67489114658929</v>
      </c>
    </row>
    <row r="32" spans="1:2" x14ac:dyDescent="0.35">
      <c r="A32" t="str">
        <f>'物理（政治）计算'!H5</f>
        <v>沈志霞</v>
      </c>
      <c r="B32">
        <f>'物理（政治）计算'!I5</f>
        <v>201.81299536700232</v>
      </c>
    </row>
    <row r="33" spans="1:2" x14ac:dyDescent="0.35">
      <c r="A33" t="str">
        <f>'物理（政治）计算'!H6</f>
        <v>赵建超</v>
      </c>
      <c r="B33">
        <f>'物理（政治）计算'!I6</f>
        <v>602.80336109802238</v>
      </c>
    </row>
    <row r="34" spans="1:2" x14ac:dyDescent="0.35">
      <c r="A34" t="str">
        <f>'物理（政治）计算'!H7</f>
        <v>王友春</v>
      </c>
      <c r="B34">
        <f>'物理（政治）计算'!I7</f>
        <v>599.97101546319107</v>
      </c>
    </row>
    <row r="35" spans="1:2" x14ac:dyDescent="0.35">
      <c r="A35" t="str">
        <f>'物理（政治）计算'!H8</f>
        <v>夏宇</v>
      </c>
      <c r="B35">
        <f>'物理（政治）计算'!I8</f>
        <v>94.751512928663132</v>
      </c>
    </row>
    <row r="36" spans="1:2" x14ac:dyDescent="0.35">
      <c r="A36" t="str">
        <f>'物理（政治）计算'!H9</f>
        <v>周强</v>
      </c>
      <c r="B36">
        <f>'物理（政治）计算'!I9</f>
        <v>197.16386152423985</v>
      </c>
    </row>
    <row r="37" spans="1:2" x14ac:dyDescent="0.35">
      <c r="A37" t="str">
        <f>'物理（政治）计算'!H10</f>
        <v>那士信</v>
      </c>
      <c r="B37">
        <f>'物理（政治）计算'!I10</f>
        <v>288.30648444709834</v>
      </c>
    </row>
    <row r="38" spans="1:2" x14ac:dyDescent="0.35">
      <c r="A38" t="str">
        <f>'物理（政治）计算'!H11</f>
        <v>王春波</v>
      </c>
      <c r="B38">
        <f>'物理（政治）计算'!I11</f>
        <v>297.97799317952115</v>
      </c>
    </row>
    <row r="39" spans="1:2" x14ac:dyDescent="0.35">
      <c r="A39" t="str">
        <f>'物理（政治）计算'!H12</f>
        <v>杨艳</v>
      </c>
      <c r="B39">
        <f>'物理（政治）计算'!I12</f>
        <v>319.1650808418263</v>
      </c>
    </row>
    <row r="40" spans="1:2" x14ac:dyDescent="0.35">
      <c r="A40" t="str">
        <f>'化学（历史）计算'!G2</f>
        <v>杨琴</v>
      </c>
      <c r="B40">
        <f ca="1">'化学（历史）计算'!H2</f>
        <v>598.99725274725279</v>
      </c>
    </row>
    <row r="41" spans="1:2" x14ac:dyDescent="0.35">
      <c r="A41" t="str">
        <f>'化学（历史）计算'!G3</f>
        <v>降初里</v>
      </c>
      <c r="B41">
        <f ca="1">'化学（历史）计算'!H3</f>
        <v>399.59169663920795</v>
      </c>
    </row>
    <row r="42" spans="1:2" x14ac:dyDescent="0.35">
      <c r="A42" t="str">
        <f>'化学（历史）计算'!G4</f>
        <v>叶小军</v>
      </c>
      <c r="B42">
        <f ca="1">'化学（历史）计算'!H4</f>
        <v>606.33779735955193</v>
      </c>
    </row>
    <row r="43" spans="1:2" x14ac:dyDescent="0.35">
      <c r="A43" t="str">
        <f>'化学（历史）计算'!G5</f>
        <v>李荣鑫</v>
      </c>
      <c r="B43">
        <f ca="1">'化学（历史）计算'!H5</f>
        <v>405.84161069551072</v>
      </c>
    </row>
    <row r="44" spans="1:2" x14ac:dyDescent="0.35">
      <c r="A44" t="str">
        <f>'化学（历史）计算'!G6</f>
        <v>万饶</v>
      </c>
      <c r="B44">
        <f ca="1">'化学（历史）计算'!H6</f>
        <v>583.5705896630194</v>
      </c>
    </row>
    <row r="45" spans="1:2" x14ac:dyDescent="0.35">
      <c r="A45" t="str">
        <f>'化学（历史）计算'!G7</f>
        <v>勾中文</v>
      </c>
      <c r="B45">
        <f ca="1">'化学（历史）计算'!H7</f>
        <v>192.97018165037696</v>
      </c>
    </row>
    <row r="46" spans="1:2" x14ac:dyDescent="0.35">
      <c r="A46" t="str">
        <f>'化学（历史）计算'!G8</f>
        <v>宋欣洲</v>
      </c>
      <c r="B46">
        <f ca="1">'化学（历史）计算'!H8</f>
        <v>392.18057432032055</v>
      </c>
    </row>
    <row r="47" spans="1:2" x14ac:dyDescent="0.35">
      <c r="A47" t="str">
        <f>'化学（历史）计算'!G9</f>
        <v>熊治国</v>
      </c>
      <c r="B47">
        <f ca="1">'化学（历史）计算'!H9</f>
        <v>99.320222460466397</v>
      </c>
    </row>
    <row r="48" spans="1:2" x14ac:dyDescent="0.35">
      <c r="A48" t="str">
        <f>'化学（历史）计算'!G10</f>
        <v>金明龙</v>
      </c>
      <c r="B48">
        <f ca="1">'化学（历史）计算'!H10</f>
        <v>201.08942406829755</v>
      </c>
    </row>
    <row r="49" spans="1:2" x14ac:dyDescent="0.35">
      <c r="A49" t="str">
        <f>'化学（历史）计算'!G11</f>
        <v>郑福全</v>
      </c>
      <c r="B49">
        <f ca="1">'化学（历史）计算'!H11</f>
        <v>200.00302869889731</v>
      </c>
    </row>
    <row r="50" spans="1:2" x14ac:dyDescent="0.35">
      <c r="A50" t="str">
        <f>'化学（历史）计算'!G12</f>
        <v>潘润</v>
      </c>
      <c r="B50">
        <f ca="1">'化学（历史）计算'!H12</f>
        <v>101.13023561804049</v>
      </c>
    </row>
    <row r="51" spans="1:2" x14ac:dyDescent="0.35">
      <c r="A51" t="str">
        <f>'生物（地理）计算'!H2</f>
        <v>邓倩</v>
      </c>
      <c r="B51">
        <f ca="1">'生物（地理）计算'!I2</f>
        <v>603.83623784994154</v>
      </c>
    </row>
    <row r="52" spans="1:2" x14ac:dyDescent="0.35">
      <c r="A52" t="str">
        <f>'生物（地理）计算'!H3</f>
        <v>胡柔殳</v>
      </c>
      <c r="B52">
        <f ca="1">'生物（地理）计算'!I3</f>
        <v>595.7511017251968</v>
      </c>
    </row>
    <row r="53" spans="1:2" x14ac:dyDescent="0.35">
      <c r="A53" t="str">
        <f>'生物（地理）计算'!H4</f>
        <v>张弘</v>
      </c>
      <c r="B53">
        <f ca="1">'生物（地理）计算'!I4</f>
        <v>593.70759398689484</v>
      </c>
    </row>
    <row r="54" spans="1:2" x14ac:dyDescent="0.35">
      <c r="A54" t="str">
        <f>'生物（地理）计算'!H5</f>
        <v>彭桦</v>
      </c>
      <c r="B54">
        <f ca="1">'生物（地理）计算'!I5</f>
        <v>503.77089416545692</v>
      </c>
    </row>
    <row r="55" spans="1:2" x14ac:dyDescent="0.35">
      <c r="A55" t="str">
        <f>'生物（地理）计算'!H6</f>
        <v>杜建清</v>
      </c>
      <c r="B55">
        <f>'生物（地理）计算'!I6</f>
        <v>398.07210146931391</v>
      </c>
    </row>
    <row r="56" spans="1:2" x14ac:dyDescent="0.35">
      <c r="A56" t="str">
        <f>'生物（地理）计算'!H7</f>
        <v>刘壑</v>
      </c>
      <c r="B56">
        <f>'生物（地理）计算'!I7</f>
        <v>293.39514794899804</v>
      </c>
    </row>
    <row r="57" spans="1:2" x14ac:dyDescent="0.35">
      <c r="A57" t="str">
        <f>'生物（地理）计算'!H8</f>
        <v>高琴</v>
      </c>
      <c r="B57">
        <f>'生物（地理）计算'!I8</f>
        <v>296.06331034155829</v>
      </c>
    </row>
    <row r="58" spans="1:2" x14ac:dyDescent="0.35">
      <c r="A58" t="str">
        <f>'生物（地理）计算'!H9</f>
        <v>辜英琼</v>
      </c>
      <c r="B58">
        <f>'生物（地理）计算'!I9</f>
        <v>202.37785520712356</v>
      </c>
    </row>
    <row r="59" spans="1:2" x14ac:dyDescent="0.35">
      <c r="A59" t="str">
        <f>'生物（地理）计算'!H10</f>
        <v>肖霞</v>
      </c>
      <c r="B59">
        <f>'生物（地理）计算'!I10</f>
        <v>99.578977932636448</v>
      </c>
    </row>
    <row r="60" spans="1:2" x14ac:dyDescent="0.35">
      <c r="A60" t="str">
        <f>'生物（地理）计算'!H11</f>
        <v>金勇</v>
      </c>
      <c r="B60">
        <f>'生物（地理）计算'!I11</f>
        <v>96.16724738675957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7B230-1690-4B17-8CAA-60B2C6E24AB1}">
  <dimension ref="A1:AG550"/>
  <sheetViews>
    <sheetView topLeftCell="L1" workbookViewId="0">
      <pane ySplit="3" topLeftCell="A4" activePane="bottomLeft" state="frozen"/>
      <selection pane="bottomLeft" activeCell="R554" sqref="R554"/>
    </sheetView>
  </sheetViews>
  <sheetFormatPr defaultRowHeight="14.15" x14ac:dyDescent="0.35"/>
  <cols>
    <col min="1" max="1" width="23.5" style="15" bestFit="1" customWidth="1"/>
    <col min="7" max="7" width="9" style="22"/>
    <col min="8" max="8" width="13" style="22" bestFit="1" customWidth="1"/>
    <col min="11" max="11" width="9" style="22"/>
    <col min="12" max="12" width="13" style="22" bestFit="1" customWidth="1"/>
    <col min="16" max="16" width="13" bestFit="1" customWidth="1"/>
    <col min="20" max="20" width="13" bestFit="1" customWidth="1"/>
    <col min="24" max="24" width="13" bestFit="1" customWidth="1"/>
    <col min="28" max="28" width="13" bestFit="1" customWidth="1"/>
  </cols>
  <sheetData>
    <row r="1" spans="1:33" x14ac:dyDescent="0.35">
      <c r="A1" s="27" t="s">
        <v>1101</v>
      </c>
      <c r="B1" s="29" t="s">
        <v>1102</v>
      </c>
      <c r="C1" s="29" t="s">
        <v>1103</v>
      </c>
      <c r="D1" s="31" t="s">
        <v>1104</v>
      </c>
      <c r="E1" s="31" t="s">
        <v>1108</v>
      </c>
      <c r="F1" s="31"/>
      <c r="G1" s="34"/>
      <c r="H1" s="33" t="s">
        <v>1145</v>
      </c>
      <c r="I1" s="31" t="s">
        <v>1109</v>
      </c>
      <c r="J1" s="31"/>
      <c r="K1" s="34"/>
      <c r="L1" s="33" t="s">
        <v>1143</v>
      </c>
      <c r="M1" s="31" t="s">
        <v>1110</v>
      </c>
      <c r="N1" s="31"/>
      <c r="O1" s="31"/>
      <c r="P1" s="33" t="s">
        <v>1141</v>
      </c>
      <c r="Q1" s="31" t="s">
        <v>1111</v>
      </c>
      <c r="R1" s="31"/>
      <c r="S1" s="31"/>
      <c r="T1" s="33" t="s">
        <v>1139</v>
      </c>
      <c r="U1" s="31" t="s">
        <v>1112</v>
      </c>
      <c r="V1" s="31"/>
      <c r="W1" s="31"/>
      <c r="X1" s="33" t="s">
        <v>1137</v>
      </c>
      <c r="Y1" s="31" t="s">
        <v>1113</v>
      </c>
      <c r="Z1" s="31"/>
      <c r="AA1" s="31"/>
      <c r="AB1" s="33" t="s">
        <v>1131</v>
      </c>
      <c r="AC1" s="31" t="s">
        <v>1114</v>
      </c>
      <c r="AD1" s="31"/>
    </row>
    <row r="2" spans="1:33" x14ac:dyDescent="0.35">
      <c r="A2" s="27"/>
      <c r="B2" s="29"/>
      <c r="C2" s="29"/>
      <c r="D2" s="31"/>
      <c r="E2" s="31"/>
      <c r="F2" s="31"/>
      <c r="G2" s="34"/>
      <c r="H2" s="33"/>
      <c r="I2" s="31"/>
      <c r="J2" s="31"/>
      <c r="K2" s="34"/>
      <c r="L2" s="33"/>
      <c r="M2" s="31"/>
      <c r="N2" s="31"/>
      <c r="O2" s="31"/>
      <c r="P2" s="33"/>
      <c r="Q2" s="31"/>
      <c r="R2" s="31"/>
      <c r="S2" s="31"/>
      <c r="T2" s="33"/>
      <c r="U2" s="31"/>
      <c r="V2" s="31"/>
      <c r="W2" s="31"/>
      <c r="X2" s="33"/>
      <c r="Y2" s="31"/>
      <c r="Z2" s="31"/>
      <c r="AA2" s="31"/>
      <c r="AB2" s="33"/>
      <c r="AC2" s="31"/>
      <c r="AD2" s="31"/>
    </row>
    <row r="3" spans="1:33" ht="15" x14ac:dyDescent="0.35">
      <c r="A3" s="28"/>
      <c r="B3" s="30"/>
      <c r="C3" s="30"/>
      <c r="D3" s="32"/>
      <c r="E3" s="8" t="s">
        <v>1105</v>
      </c>
      <c r="F3" s="9" t="s">
        <v>1106</v>
      </c>
      <c r="G3" s="22" t="s">
        <v>1107</v>
      </c>
      <c r="H3" s="33"/>
      <c r="I3" s="8" t="s">
        <v>1105</v>
      </c>
      <c r="J3" s="9" t="s">
        <v>1106</v>
      </c>
      <c r="K3" s="22" t="s">
        <v>1107</v>
      </c>
      <c r="L3" s="33"/>
      <c r="M3" s="8" t="s">
        <v>1105</v>
      </c>
      <c r="N3" s="9" t="s">
        <v>1106</v>
      </c>
      <c r="O3" t="s">
        <v>1107</v>
      </c>
      <c r="P3" s="33"/>
      <c r="Q3" s="8" t="s">
        <v>1105</v>
      </c>
      <c r="R3" s="9" t="s">
        <v>1106</v>
      </c>
      <c r="S3" t="s">
        <v>1107</v>
      </c>
      <c r="T3" s="33"/>
      <c r="U3" s="8" t="s">
        <v>1105</v>
      </c>
      <c r="V3" s="9" t="s">
        <v>1106</v>
      </c>
      <c r="W3" t="s">
        <v>1107</v>
      </c>
      <c r="X3" s="33"/>
      <c r="Y3" s="8" t="s">
        <v>1105</v>
      </c>
      <c r="Z3" s="9" t="s">
        <v>1106</v>
      </c>
      <c r="AA3" t="s">
        <v>1107</v>
      </c>
      <c r="AB3" s="33"/>
      <c r="AC3" s="8" t="s">
        <v>1105</v>
      </c>
      <c r="AD3" t="s">
        <v>1107</v>
      </c>
    </row>
    <row r="4" spans="1:33" ht="15" x14ac:dyDescent="0.35">
      <c r="A4" s="14" t="s">
        <v>1115</v>
      </c>
      <c r="B4" s="1">
        <v>1</v>
      </c>
      <c r="C4" s="2" t="s">
        <v>91</v>
      </c>
      <c r="D4" s="4" t="s">
        <v>6</v>
      </c>
      <c r="E4" s="3">
        <v>75</v>
      </c>
      <c r="F4" s="3" t="s">
        <v>0</v>
      </c>
      <c r="G4" s="20">
        <f t="shared" ref="G4:G67" si="0">RANK(E4,$E$4:$E$263,0)</f>
        <v>215</v>
      </c>
      <c r="H4" s="24">
        <f>IF(OR(I4=0,E4=0),100,((K4-G4)/COUNTA($D$4:$D$263))*100+100)</f>
        <v>52.307692307692307</v>
      </c>
      <c r="I4" s="10">
        <f>VLOOKUP(A4,[1]高三上!A$3:Q$588,5,0)</f>
        <v>93.5</v>
      </c>
      <c r="J4" t="str">
        <f>VLOOKUP(A4,[1]高三上!A$3:Q$588,6,0)</f>
        <v>格绒燚西</v>
      </c>
      <c r="K4" s="22">
        <f>RANK(I4,$I$4:$I$263,0)</f>
        <v>91</v>
      </c>
      <c r="L4" s="23">
        <f>IF(OR(I4=0,M4=0),100,((O4-K4)/COUNTA($D$4:$D$263))*100+100)</f>
        <v>105.76923076923077</v>
      </c>
      <c r="M4">
        <f>VLOOKUP(A4,[1]高二下!$A$3:$F$536,5,0)</f>
        <v>85</v>
      </c>
      <c r="N4" t="str">
        <f>VLOOKUP(A4,[1]高二下!$A$3:$F$536,6,0)</f>
        <v>格绒燚西</v>
      </c>
      <c r="O4" s="22">
        <f>RANK(M4,$M$4:$M$263,0)</f>
        <v>106</v>
      </c>
      <c r="P4" s="23">
        <f>IF(OR(Q4=0,M4=0),100,((S4-O4)/COUNTA($D$4:$D$263))*100+100)</f>
        <v>91.15384615384616</v>
      </c>
      <c r="Q4">
        <f>VLOOKUP(A4,[1]高二上!$A$3:$F$583,5,0)</f>
        <v>86</v>
      </c>
      <c r="R4" t="str">
        <f>VLOOKUP(A4,[1]高二上!$A$3:$F$583,6,0)</f>
        <v>格绒燚西</v>
      </c>
      <c r="S4" s="22">
        <f>RANK(Q4,$Q$4:$Q$263,0)</f>
        <v>83</v>
      </c>
      <c r="T4" s="23">
        <f>IF(OR(Q4=0,U4=0),100,((W4-S4)/COUNTA($D$4:$D$263))*100+100)</f>
        <v>140.38461538461539</v>
      </c>
      <c r="U4" s="22">
        <f>VLOOKUP(A4,[1]高一下!$A$3:$F$585,5,0)</f>
        <v>73</v>
      </c>
      <c r="V4" t="str">
        <f>VLOOKUP(A4,[1]高一下!$A$3:$F$585,6,0)</f>
        <v>格绒燚西</v>
      </c>
      <c r="W4" s="22">
        <f>RANK(U4,$U$4:$U$263,0)</f>
        <v>188</v>
      </c>
      <c r="X4" s="23">
        <f>IF(OR(Y4=0,U4=0),100,((AA4-W4)/COUNTA($D$4:$D$263))*100+100)</f>
        <v>95.384615384615387</v>
      </c>
      <c r="Y4" s="22">
        <f>VLOOKUP(A4,[1]高一上!$A$3:$F$587,5,0)</f>
        <v>79</v>
      </c>
      <c r="Z4" t="str">
        <f>VLOOKUP(A4,[1]高一上!$A$3:$F$587,6,0)</f>
        <v>格绒燚西</v>
      </c>
      <c r="AA4" s="22">
        <f>RANK(Y4,$Y$4:$Y$263,0)</f>
        <v>176</v>
      </c>
      <c r="AB4" s="23">
        <f>IF(OR(Y4=0,AC4=0),100,((AD4-AA4)/COUNTA($D$4:$D$263))*100+100)</f>
        <v>50.769230769230766</v>
      </c>
      <c r="AC4" s="22">
        <f>VLOOKUP(A4,[1]中考!$A$2:$E$571,5,0)</f>
        <v>97</v>
      </c>
      <c r="AD4" s="22">
        <f>RANK(AC4,$AC$4:$AC$263,0)</f>
        <v>48</v>
      </c>
      <c r="AF4" t="s">
        <v>1132</v>
      </c>
      <c r="AG4">
        <f>COUNTA(D4:D263)</f>
        <v>260</v>
      </c>
    </row>
    <row r="5" spans="1:33" ht="15" x14ac:dyDescent="0.35">
      <c r="A5" s="14" t="s">
        <v>49</v>
      </c>
      <c r="B5" s="1">
        <v>1</v>
      </c>
      <c r="C5" s="2" t="s">
        <v>50</v>
      </c>
      <c r="D5" s="4" t="s">
        <v>6</v>
      </c>
      <c r="E5" s="3">
        <v>87</v>
      </c>
      <c r="F5" s="3" t="s">
        <v>0</v>
      </c>
      <c r="G5" s="20">
        <f t="shared" si="0"/>
        <v>128</v>
      </c>
      <c r="H5" s="24">
        <f t="shared" ref="H5:H68" si="1">IF(OR(I5=0,E5=0),100,((K5-G5)/COUNTA($D$4:$D$263))*100+100)</f>
        <v>82.307692307692307</v>
      </c>
      <c r="I5" s="10">
        <f>VLOOKUP(A5,[1]高三上!A$3:Q$588,5,0)</f>
        <v>94</v>
      </c>
      <c r="J5" t="str">
        <f>VLOOKUP(A5,[1]高三上!A$3:Q$588,6,0)</f>
        <v>格绒燚西</v>
      </c>
      <c r="K5" s="22">
        <f t="shared" ref="K5:K68" si="2">RANK(I5,$I$4:$I$263,0)</f>
        <v>82</v>
      </c>
      <c r="L5" s="23">
        <f t="shared" ref="L5:L68" si="3">IF(OR(I5=0,M5=0),100,((O5-K5)/COUNTA($D$4:$D$263))*100+100)</f>
        <v>128.84615384615384</v>
      </c>
      <c r="M5">
        <f>VLOOKUP(A5,[1]高二下!$A$3:$F$536,5,0)</f>
        <v>82</v>
      </c>
      <c r="N5" t="str">
        <f>VLOOKUP(A5,[1]高二下!$A$3:$F$536,6,0)</f>
        <v>格绒燚西</v>
      </c>
      <c r="O5" s="22">
        <f t="shared" ref="O5:O68" si="4">RANK(M5,$M$4:$M$263,0)</f>
        <v>157</v>
      </c>
      <c r="P5" s="23">
        <f t="shared" ref="P5:P68" si="5">IF(OR(Q5=0,M5=0),100,((S5-O5)/COUNTA($D$4:$D$263))*100+100)</f>
        <v>86.92307692307692</v>
      </c>
      <c r="Q5">
        <f>VLOOKUP(A5,[1]高二上!$A$3:$F$583,5,0)</f>
        <v>83</v>
      </c>
      <c r="R5" t="str">
        <f>VLOOKUP(A5,[1]高二上!$A$3:$F$583,6,0)</f>
        <v>格绒燚西</v>
      </c>
      <c r="S5" s="22">
        <f t="shared" ref="S5:S68" si="6">RANK(Q5,$Q$4:$Q$263,0)</f>
        <v>123</v>
      </c>
      <c r="T5" s="23">
        <f t="shared" ref="T5:T68" si="7">IF(OR(Q5=0,U5=0),100,((W5-S5)/COUNTA($D$4:$D$263))*100+100)</f>
        <v>127.69230769230769</v>
      </c>
      <c r="U5" s="22">
        <f>VLOOKUP(A5,[1]高一下!$A$3:$F$585,5,0)</f>
        <v>72</v>
      </c>
      <c r="V5" t="str">
        <f>VLOOKUP(A5,[1]高一下!$A$3:$F$585,6,0)</f>
        <v>格绒燚西</v>
      </c>
      <c r="W5" s="22">
        <f t="shared" ref="W5:W68" si="8">RANK(U5,$U$4:$U$263,0)</f>
        <v>195</v>
      </c>
      <c r="X5" s="23">
        <f t="shared" ref="X5:X68" si="9">IF(OR(Y5=0,U5=0),100,((AA5-W5)/COUNTA($D$4:$D$263))*100+100)</f>
        <v>88.84615384615384</v>
      </c>
      <c r="Y5" s="22">
        <f>VLOOKUP(A5,[1]高一上!$A$3:$F$587,5,0)</f>
        <v>80</v>
      </c>
      <c r="Z5" t="str">
        <f>VLOOKUP(A5,[1]高一上!$A$3:$F$587,6,0)</f>
        <v>格绒燚西</v>
      </c>
      <c r="AA5" s="22">
        <f t="shared" ref="AA5:AA68" si="10">RANK(Y5,$Y$4:$Y$263,0)</f>
        <v>166</v>
      </c>
      <c r="AB5" s="23">
        <f t="shared" ref="AB5:AB68" si="11">IF(OR(Y5=0,AC5=0),100,((AD5-AA5)/COUNTA($D$4:$D$263))*100+100)</f>
        <v>70.384615384615387</v>
      </c>
      <c r="AC5" s="22">
        <f>VLOOKUP(A5,[1]中考!$A$2:$E$571,5,0)</f>
        <v>92</v>
      </c>
      <c r="AD5" s="22">
        <f t="shared" ref="AD5:AD68" si="12">RANK(AC5,$AC$4:$AC$263,0)</f>
        <v>89</v>
      </c>
      <c r="AF5" t="s">
        <v>1133</v>
      </c>
      <c r="AG5">
        <f>COUNTA(D264:D550)</f>
        <v>287</v>
      </c>
    </row>
    <row r="6" spans="1:33" s="10" customFormat="1" ht="15" x14ac:dyDescent="0.35">
      <c r="A6" s="14" t="s">
        <v>98</v>
      </c>
      <c r="B6" s="1">
        <v>1</v>
      </c>
      <c r="C6" s="2" t="s">
        <v>99</v>
      </c>
      <c r="D6" s="4" t="s">
        <v>6</v>
      </c>
      <c r="E6" s="3">
        <v>84</v>
      </c>
      <c r="F6" s="3" t="s">
        <v>0</v>
      </c>
      <c r="G6" s="20">
        <f t="shared" si="0"/>
        <v>149</v>
      </c>
      <c r="H6" s="24">
        <f t="shared" si="1"/>
        <v>82.692307692307693</v>
      </c>
      <c r="I6" s="10">
        <f>VLOOKUP(A6,[1]高三上!A$3:Q$588,5,0)</f>
        <v>92.5</v>
      </c>
      <c r="J6" t="str">
        <f>VLOOKUP(A6,[1]高三上!A$3:Q$588,6,0)</f>
        <v>格绒燚西</v>
      </c>
      <c r="K6" s="22">
        <f t="shared" si="2"/>
        <v>104</v>
      </c>
      <c r="L6" s="23">
        <f t="shared" si="3"/>
        <v>97.692307692307693</v>
      </c>
      <c r="M6">
        <f>VLOOKUP(A6,[1]高二下!$A$3:$F$536,5,0)</f>
        <v>86</v>
      </c>
      <c r="N6" t="str">
        <f>VLOOKUP(A6,[1]高二下!$A$3:$F$536,6,0)</f>
        <v>格绒燚西</v>
      </c>
      <c r="O6" s="22">
        <f t="shared" si="4"/>
        <v>98</v>
      </c>
      <c r="P6" s="23">
        <f t="shared" si="5"/>
        <v>64.230769230769226</v>
      </c>
      <c r="Q6">
        <f>VLOOKUP(A6,[1]高二上!$A$3:$F$583,5,0)</f>
        <v>96</v>
      </c>
      <c r="R6" t="str">
        <f>VLOOKUP(A6,[1]高二上!$A$3:$F$583,6,0)</f>
        <v>格绒燚西</v>
      </c>
      <c r="S6" s="22">
        <f t="shared" si="6"/>
        <v>5</v>
      </c>
      <c r="T6" s="23">
        <f t="shared" si="7"/>
        <v>98.461538461538467</v>
      </c>
      <c r="U6" s="22">
        <f>VLOOKUP(A6,[1]高一下!$A$3:$F$585,5,0)</f>
        <v>97</v>
      </c>
      <c r="V6" t="str">
        <f>VLOOKUP(A6,[1]高一下!$A$3:$F$585,6,0)</f>
        <v>格绒燚西</v>
      </c>
      <c r="W6" s="22">
        <f t="shared" si="8"/>
        <v>1</v>
      </c>
      <c r="X6" s="23">
        <f t="shared" si="9"/>
        <v>118.07692307692308</v>
      </c>
      <c r="Y6" s="22">
        <f>VLOOKUP(A6,[1]高一上!$A$3:$F$587,5,0)</f>
        <v>92</v>
      </c>
      <c r="Z6" t="str">
        <f>VLOOKUP(A6,[1]高一上!$A$3:$F$587,6,0)</f>
        <v>易涛</v>
      </c>
      <c r="AA6" s="22">
        <f t="shared" si="10"/>
        <v>48</v>
      </c>
      <c r="AB6" s="23">
        <f t="shared" si="11"/>
        <v>82.307692307692307</v>
      </c>
      <c r="AC6" s="22">
        <f>VLOOKUP(A6,[1]中考!$A$2:$E$571,5,0)</f>
        <v>112</v>
      </c>
      <c r="AD6" s="22">
        <f t="shared" si="12"/>
        <v>2</v>
      </c>
    </row>
    <row r="7" spans="1:33" ht="15" x14ac:dyDescent="0.35">
      <c r="A7" s="14" t="s">
        <v>57</v>
      </c>
      <c r="B7" s="1">
        <v>1</v>
      </c>
      <c r="C7" s="2" t="s">
        <v>58</v>
      </c>
      <c r="D7" s="4" t="s">
        <v>6</v>
      </c>
      <c r="E7" s="3">
        <v>101</v>
      </c>
      <c r="F7" s="3" t="s">
        <v>0</v>
      </c>
      <c r="G7" s="20">
        <f t="shared" si="0"/>
        <v>22</v>
      </c>
      <c r="H7" s="24">
        <f t="shared" si="1"/>
        <v>100</v>
      </c>
      <c r="I7" s="10">
        <f>VLOOKUP(A7,[1]高三上!A$3:Q$588,5,0)</f>
        <v>99.5</v>
      </c>
      <c r="J7" t="str">
        <f>VLOOKUP(A7,[1]高三上!A$3:Q$588,6,0)</f>
        <v>格绒燚西</v>
      </c>
      <c r="K7" s="22">
        <f t="shared" si="2"/>
        <v>22</v>
      </c>
      <c r="L7" s="23">
        <f t="shared" si="3"/>
        <v>138.46153846153845</v>
      </c>
      <c r="M7">
        <f>VLOOKUP(A7,[1]高二下!$A$3:$F$536,5,0)</f>
        <v>84</v>
      </c>
      <c r="N7" t="str">
        <f>VLOOKUP(A7,[1]高二下!$A$3:$F$536,6,0)</f>
        <v>格绒燚西</v>
      </c>
      <c r="O7" s="22">
        <f t="shared" si="4"/>
        <v>122</v>
      </c>
      <c r="P7" s="23">
        <f t="shared" si="5"/>
        <v>72.692307692307693</v>
      </c>
      <c r="Q7">
        <f>VLOOKUP(A7,[1]高二上!$A$3:$F$583,5,0)</f>
        <v>89</v>
      </c>
      <c r="R7" t="str">
        <f>VLOOKUP(A7,[1]高二上!$A$3:$F$583,6,0)</f>
        <v>格绒燚西</v>
      </c>
      <c r="S7" s="22">
        <f t="shared" si="6"/>
        <v>51</v>
      </c>
      <c r="T7" s="23">
        <f t="shared" si="7"/>
        <v>117.30769230769231</v>
      </c>
      <c r="U7" s="22">
        <f>VLOOKUP(A7,[1]高一下!$A$3:$F$585,5,0)</f>
        <v>80</v>
      </c>
      <c r="V7" t="str">
        <f>VLOOKUP(A7,[1]高一下!$A$3:$F$585,6,0)</f>
        <v>格绒燚西</v>
      </c>
      <c r="W7" s="22">
        <f t="shared" si="8"/>
        <v>96</v>
      </c>
      <c r="X7" s="23">
        <f t="shared" si="9"/>
        <v>106.15384615384616</v>
      </c>
      <c r="Y7" s="22">
        <f>VLOOKUP(A7,[1]高一上!$A$3:$F$587,5,0)</f>
        <v>85</v>
      </c>
      <c r="Z7" t="str">
        <f>VLOOKUP(A7,[1]高一上!$A$3:$F$587,6,0)</f>
        <v>格绒燚西</v>
      </c>
      <c r="AA7" s="22">
        <f t="shared" si="10"/>
        <v>112</v>
      </c>
      <c r="AB7" s="23">
        <f t="shared" si="11"/>
        <v>60.769230769230766</v>
      </c>
      <c r="AC7" s="22">
        <f>VLOOKUP(A7,[1]中考!$A$2:$E$571,5,0)</f>
        <v>105</v>
      </c>
      <c r="AD7" s="22">
        <f t="shared" si="12"/>
        <v>10</v>
      </c>
    </row>
    <row r="8" spans="1:33" ht="15" x14ac:dyDescent="0.35">
      <c r="A8" s="14" t="s">
        <v>87</v>
      </c>
      <c r="B8" s="1">
        <v>1</v>
      </c>
      <c r="C8" s="2" t="s">
        <v>88</v>
      </c>
      <c r="D8" s="4" t="s">
        <v>6</v>
      </c>
      <c r="E8" s="3">
        <v>83</v>
      </c>
      <c r="F8" s="3" t="s">
        <v>0</v>
      </c>
      <c r="G8" s="20">
        <f t="shared" si="0"/>
        <v>156</v>
      </c>
      <c r="H8" s="24">
        <f t="shared" si="1"/>
        <v>95.769230769230774</v>
      </c>
      <c r="I8" s="10">
        <f>VLOOKUP(A8,[1]高三上!A$3:Q$588,5,0)</f>
        <v>89.5</v>
      </c>
      <c r="J8" t="str">
        <f>VLOOKUP(A8,[1]高三上!A$3:Q$588,6,0)</f>
        <v>格绒燚西</v>
      </c>
      <c r="K8" s="22">
        <f t="shared" si="2"/>
        <v>145</v>
      </c>
      <c r="L8" s="23">
        <f t="shared" si="3"/>
        <v>97.692307692307693</v>
      </c>
      <c r="M8">
        <f>VLOOKUP(A8,[1]高二下!$A$3:$F$536,5,0)</f>
        <v>83</v>
      </c>
      <c r="N8" t="str">
        <f>VLOOKUP(A8,[1]高二下!$A$3:$F$536,6,0)</f>
        <v>格绒燚西</v>
      </c>
      <c r="O8" s="22">
        <f t="shared" si="4"/>
        <v>139</v>
      </c>
      <c r="P8" s="23">
        <f t="shared" si="5"/>
        <v>48.461538461538467</v>
      </c>
      <c r="Q8">
        <f>VLOOKUP(A8,[1]高二上!$A$3:$F$583,5,0)</f>
        <v>96</v>
      </c>
      <c r="R8" t="str">
        <f>VLOOKUP(A8,[1]高二上!$A$3:$F$583,6,0)</f>
        <v>格绒燚西</v>
      </c>
      <c r="S8" s="22">
        <f t="shared" si="6"/>
        <v>5</v>
      </c>
      <c r="T8" s="23">
        <f t="shared" si="7"/>
        <v>113.84615384615384</v>
      </c>
      <c r="U8" s="22">
        <f>VLOOKUP(A8,[1]高一下!$A$3:$F$585,5,0)</f>
        <v>84</v>
      </c>
      <c r="V8" t="str">
        <f>VLOOKUP(A8,[1]高一下!$A$3:$F$585,6,0)</f>
        <v>格绒燚西</v>
      </c>
      <c r="W8" s="22">
        <f t="shared" si="8"/>
        <v>41</v>
      </c>
      <c r="X8" s="23">
        <f t="shared" si="9"/>
        <v>86.92307692307692</v>
      </c>
      <c r="Y8" s="22">
        <f>VLOOKUP(A8,[1]高一上!$A$3:$F$587,5,0)</f>
        <v>101</v>
      </c>
      <c r="Z8" t="str">
        <f>VLOOKUP(A8,[1]高一上!$A$3:$F$587,6,0)</f>
        <v>肖锐</v>
      </c>
      <c r="AA8" s="22">
        <f t="shared" si="10"/>
        <v>7</v>
      </c>
      <c r="AB8" s="23">
        <f t="shared" si="11"/>
        <v>102.30769230769231</v>
      </c>
      <c r="AC8" s="22">
        <f>VLOOKUP(A8,[1]中考!$A$2:$E$571,5,0)</f>
        <v>104</v>
      </c>
      <c r="AD8" s="22">
        <f t="shared" si="12"/>
        <v>13</v>
      </c>
    </row>
    <row r="9" spans="1:33" ht="15" x14ac:dyDescent="0.35">
      <c r="A9" s="14" t="s">
        <v>51</v>
      </c>
      <c r="B9" s="1">
        <v>1</v>
      </c>
      <c r="C9" s="2" t="s">
        <v>52</v>
      </c>
      <c r="D9" s="4" t="s">
        <v>6</v>
      </c>
      <c r="E9" s="3">
        <v>97</v>
      </c>
      <c r="F9" s="3" t="s">
        <v>0</v>
      </c>
      <c r="G9" s="20">
        <f t="shared" si="0"/>
        <v>42</v>
      </c>
      <c r="H9" s="24">
        <f t="shared" si="1"/>
        <v>124.61538461538461</v>
      </c>
      <c r="I9" s="10">
        <f>VLOOKUP(A9,[1]高三上!A$3:Q$588,5,0)</f>
        <v>92</v>
      </c>
      <c r="J9" t="str">
        <f>VLOOKUP(A9,[1]高三上!A$3:Q$588,6,0)</f>
        <v>格绒燚西</v>
      </c>
      <c r="K9" s="22">
        <f t="shared" si="2"/>
        <v>106</v>
      </c>
      <c r="L9" s="23">
        <f t="shared" si="3"/>
        <v>124.61538461538461</v>
      </c>
      <c r="M9">
        <f>VLOOKUP(A9,[1]高二下!$A$3:$F$536,5,0)</f>
        <v>81</v>
      </c>
      <c r="N9" t="str">
        <f>VLOOKUP(A9,[1]高二下!$A$3:$F$536,6,0)</f>
        <v>格绒燚西</v>
      </c>
      <c r="O9" s="22">
        <f t="shared" si="4"/>
        <v>170</v>
      </c>
      <c r="P9" s="23">
        <f t="shared" si="5"/>
        <v>116.92307692307692</v>
      </c>
      <c r="Q9">
        <f>VLOOKUP(A9,[1]高二上!$A$3:$F$583,5,0)</f>
        <v>74</v>
      </c>
      <c r="R9" t="str">
        <f>VLOOKUP(A9,[1]高二上!$A$3:$F$583,6,0)</f>
        <v>格绒燚西</v>
      </c>
      <c r="S9" s="22">
        <f t="shared" si="6"/>
        <v>214</v>
      </c>
      <c r="T9" s="23">
        <f t="shared" si="7"/>
        <v>69.230769230769226</v>
      </c>
      <c r="U9" s="22">
        <f>VLOOKUP(A9,[1]高一下!$A$3:$F$585,5,0)</f>
        <v>77</v>
      </c>
      <c r="V9" t="str">
        <f>VLOOKUP(A9,[1]高一下!$A$3:$F$585,6,0)</f>
        <v>格绒燚西</v>
      </c>
      <c r="W9" s="22">
        <f t="shared" si="8"/>
        <v>134</v>
      </c>
      <c r="X9" s="23">
        <f t="shared" si="9"/>
        <v>63.846153846153847</v>
      </c>
      <c r="Y9" s="22">
        <f>VLOOKUP(A9,[1]高一上!$A$3:$F$587,5,0)</f>
        <v>93</v>
      </c>
      <c r="Z9" t="str">
        <f>VLOOKUP(A9,[1]高一上!$A$3:$F$587,6,0)</f>
        <v>格绒燚西</v>
      </c>
      <c r="AA9" s="22">
        <f t="shared" si="10"/>
        <v>40</v>
      </c>
      <c r="AB9" s="23">
        <f t="shared" si="11"/>
        <v>103.07692307692308</v>
      </c>
      <c r="AC9" s="22">
        <f>VLOOKUP(A9,[1]中考!$A$2:$E$571,5,0)</f>
        <v>97</v>
      </c>
      <c r="AD9" s="22">
        <f t="shared" si="12"/>
        <v>48</v>
      </c>
    </row>
    <row r="10" spans="1:33" ht="15" x14ac:dyDescent="0.35">
      <c r="A10" s="14" t="s">
        <v>96</v>
      </c>
      <c r="B10" s="1">
        <v>1</v>
      </c>
      <c r="C10" s="2" t="s">
        <v>97</v>
      </c>
      <c r="D10" s="4" t="s">
        <v>6</v>
      </c>
      <c r="E10" s="3">
        <v>84</v>
      </c>
      <c r="F10" s="3" t="s">
        <v>0</v>
      </c>
      <c r="G10" s="20">
        <f t="shared" si="0"/>
        <v>149</v>
      </c>
      <c r="H10" s="24">
        <f t="shared" si="1"/>
        <v>111.15384615384616</v>
      </c>
      <c r="I10" s="10">
        <f>VLOOKUP(A10,[1]高三上!A$3:Q$588,5,0)</f>
        <v>85.5</v>
      </c>
      <c r="J10" t="str">
        <f>VLOOKUP(A10,[1]高三上!A$3:Q$588,6,0)</f>
        <v>格绒燚西</v>
      </c>
      <c r="K10" s="22">
        <f t="shared" si="2"/>
        <v>178</v>
      </c>
      <c r="L10" s="23">
        <f t="shared" si="3"/>
        <v>63.461538461538467</v>
      </c>
      <c r="M10">
        <f>VLOOKUP(A10,[1]高二下!$A$3:$F$536,5,0)</f>
        <v>87</v>
      </c>
      <c r="N10" t="str">
        <f>VLOOKUP(A10,[1]高二下!$A$3:$F$536,6,0)</f>
        <v>格绒燚西</v>
      </c>
      <c r="O10" s="22">
        <f t="shared" si="4"/>
        <v>83</v>
      </c>
      <c r="P10" s="23">
        <f t="shared" si="5"/>
        <v>80.769230769230774</v>
      </c>
      <c r="Q10">
        <f>VLOOKUP(A10,[1]高二上!$A$3:$F$583,5,0)</f>
        <v>91</v>
      </c>
      <c r="R10" t="str">
        <f>VLOOKUP(A10,[1]高二上!$A$3:$F$583,6,0)</f>
        <v>格绒燚西</v>
      </c>
      <c r="S10" s="22">
        <f t="shared" si="6"/>
        <v>33</v>
      </c>
      <c r="T10" s="23">
        <f t="shared" si="7"/>
        <v>93.07692307692308</v>
      </c>
      <c r="U10" s="22">
        <f>VLOOKUP(A10,[1]高一下!$A$3:$F$585,5,0)</f>
        <v>87</v>
      </c>
      <c r="V10" t="str">
        <f>VLOOKUP(A10,[1]高一下!$A$3:$F$585,6,0)</f>
        <v>格绒燚西</v>
      </c>
      <c r="W10" s="22">
        <f t="shared" si="8"/>
        <v>15</v>
      </c>
      <c r="X10" s="23">
        <f t="shared" si="9"/>
        <v>145.76923076923077</v>
      </c>
      <c r="Y10" s="22">
        <f>VLOOKUP(A10,[1]高一上!$A$3:$F$587,5,0)</f>
        <v>83</v>
      </c>
      <c r="Z10" t="str">
        <f>VLOOKUP(A10,[1]高一上!$A$3:$F$587,6,0)</f>
        <v>格绒燚西</v>
      </c>
      <c r="AA10" s="22">
        <f t="shared" si="10"/>
        <v>134</v>
      </c>
      <c r="AB10" s="23">
        <f t="shared" si="11"/>
        <v>64.230769230769226</v>
      </c>
      <c r="AC10" s="22">
        <f>VLOOKUP(A10,[1]中考!$A$2:$E$571,5,0)</f>
        <v>98</v>
      </c>
      <c r="AD10" s="22">
        <f t="shared" si="12"/>
        <v>41</v>
      </c>
    </row>
    <row r="11" spans="1:33" ht="15" x14ac:dyDescent="0.35">
      <c r="A11" s="14" t="s">
        <v>37</v>
      </c>
      <c r="B11" s="1">
        <v>1</v>
      </c>
      <c r="C11" s="2" t="s">
        <v>38</v>
      </c>
      <c r="D11" s="4" t="s">
        <v>6</v>
      </c>
      <c r="E11" s="3">
        <v>81</v>
      </c>
      <c r="F11" s="3" t="s">
        <v>0</v>
      </c>
      <c r="G11" s="20">
        <f t="shared" si="0"/>
        <v>175</v>
      </c>
      <c r="H11" s="24">
        <f t="shared" si="1"/>
        <v>116.92307692307692</v>
      </c>
      <c r="I11" s="10">
        <f>VLOOKUP(A11,[1]高三上!A$3:Q$588,5,0)</f>
        <v>80</v>
      </c>
      <c r="J11" t="str">
        <f>VLOOKUP(A11,[1]高三上!A$3:Q$588,6,0)</f>
        <v>格绒燚西</v>
      </c>
      <c r="K11" s="22">
        <f t="shared" si="2"/>
        <v>219</v>
      </c>
      <c r="L11" s="23">
        <f t="shared" si="3"/>
        <v>62.692307692307693</v>
      </c>
      <c r="M11">
        <f>VLOOKUP(A11,[1]高二下!$A$3:$F$536,5,0)</f>
        <v>84</v>
      </c>
      <c r="N11" t="str">
        <f>VLOOKUP(A11,[1]高二下!$A$3:$F$536,6,0)</f>
        <v>格绒燚西</v>
      </c>
      <c r="O11" s="22">
        <f t="shared" si="4"/>
        <v>122</v>
      </c>
      <c r="P11" s="23">
        <f t="shared" si="5"/>
        <v>72.692307692307693</v>
      </c>
      <c r="Q11">
        <f>VLOOKUP(A11,[1]高二上!$A$3:$F$583,5,0)</f>
        <v>89</v>
      </c>
      <c r="R11" t="str">
        <f>VLOOKUP(A11,[1]高二上!$A$3:$F$583,6,0)</f>
        <v>格绒燚西</v>
      </c>
      <c r="S11" s="22">
        <f t="shared" si="6"/>
        <v>51</v>
      </c>
      <c r="T11" s="23">
        <f t="shared" si="7"/>
        <v>171.15384615384616</v>
      </c>
      <c r="U11" s="22">
        <f>VLOOKUP(A11,[1]高一下!$A$3:$F$585,5,0)</f>
        <v>67</v>
      </c>
      <c r="V11" t="str">
        <f>VLOOKUP(A11,[1]高一下!$A$3:$F$585,6,0)</f>
        <v>格绒燚西</v>
      </c>
      <c r="W11" s="22">
        <f t="shared" si="8"/>
        <v>236</v>
      </c>
      <c r="X11" s="23">
        <f t="shared" si="9"/>
        <v>107.30769230769231</v>
      </c>
      <c r="Y11" s="22">
        <f>VLOOKUP(A11,[1]高一上!$A$3:$F$587,5,0)</f>
        <v>63</v>
      </c>
      <c r="Z11" t="str">
        <f>VLOOKUP(A11,[1]高一上!$A$3:$F$587,6,0)</f>
        <v>格绒燚西</v>
      </c>
      <c r="AA11" s="22">
        <f t="shared" si="10"/>
        <v>255</v>
      </c>
      <c r="AB11" s="23">
        <f t="shared" si="11"/>
        <v>50.384615384615387</v>
      </c>
      <c r="AC11" s="22">
        <f>VLOOKUP(A11,[1]中考!$A$2:$E$571,5,0)</f>
        <v>89</v>
      </c>
      <c r="AD11" s="22">
        <f t="shared" si="12"/>
        <v>126</v>
      </c>
    </row>
    <row r="12" spans="1:33" ht="15.45" x14ac:dyDescent="0.35">
      <c r="A12" s="14" t="s">
        <v>106</v>
      </c>
      <c r="B12" s="1">
        <v>1</v>
      </c>
      <c r="C12" s="5" t="s">
        <v>107</v>
      </c>
      <c r="D12" s="4" t="s">
        <v>6</v>
      </c>
      <c r="E12" s="3">
        <v>88</v>
      </c>
      <c r="F12" s="3" t="s">
        <v>0</v>
      </c>
      <c r="G12" s="20">
        <f t="shared" si="0"/>
        <v>116</v>
      </c>
      <c r="H12" s="24">
        <f t="shared" si="1"/>
        <v>130.38461538461539</v>
      </c>
      <c r="I12" s="10">
        <f>VLOOKUP(A12,[1]高三上!A$3:Q$588,5,0)</f>
        <v>83</v>
      </c>
      <c r="J12" t="str">
        <f>VLOOKUP(A12,[1]高三上!A$3:Q$588,6,0)</f>
        <v>格绒燚西</v>
      </c>
      <c r="K12" s="22">
        <f t="shared" si="2"/>
        <v>195</v>
      </c>
      <c r="L12" s="23">
        <f t="shared" si="3"/>
        <v>44.999999999999993</v>
      </c>
      <c r="M12">
        <f>VLOOKUP(A12,[1]高二下!$A$3:$F$536,5,0)</f>
        <v>89</v>
      </c>
      <c r="N12" t="str">
        <f>VLOOKUP(A12,[1]高二下!$A$3:$F$536,6,0)</f>
        <v>格绒燚西</v>
      </c>
      <c r="O12" s="22">
        <f t="shared" si="4"/>
        <v>52</v>
      </c>
      <c r="P12" s="23">
        <f t="shared" si="5"/>
        <v>162.30769230769232</v>
      </c>
      <c r="Q12">
        <f>VLOOKUP(A12,[1]高二上!$A$3:$F$583,5,0)</f>
        <v>74</v>
      </c>
      <c r="R12" t="str">
        <f>VLOOKUP(A12,[1]高二上!$A$3:$F$583,6,0)</f>
        <v>格绒燚西</v>
      </c>
      <c r="S12" s="22">
        <f t="shared" si="6"/>
        <v>214</v>
      </c>
      <c r="T12" s="23">
        <f t="shared" si="7"/>
        <v>110</v>
      </c>
      <c r="U12" s="22">
        <f>VLOOKUP(A12,[1]高一下!$A$3:$F$585,5,0)</f>
        <v>66</v>
      </c>
      <c r="V12" t="str">
        <f>VLOOKUP(A12,[1]高一下!$A$3:$F$585,6,0)</f>
        <v>格绒燚西</v>
      </c>
      <c r="W12" s="22">
        <f t="shared" si="8"/>
        <v>240</v>
      </c>
      <c r="X12" s="23">
        <f t="shared" si="9"/>
        <v>86.15384615384616</v>
      </c>
      <c r="Y12" s="22">
        <f>VLOOKUP(A12,[1]高一上!$A$3:$F$587,5,0)</f>
        <v>76</v>
      </c>
      <c r="Z12" t="str">
        <f>VLOOKUP(A12,[1]高一上!$A$3:$F$587,6,0)</f>
        <v>易涛</v>
      </c>
      <c r="AA12" s="22">
        <f t="shared" si="10"/>
        <v>204</v>
      </c>
      <c r="AB12" s="23">
        <f t="shared" si="11"/>
        <v>115.76923076923077</v>
      </c>
      <c r="AC12" s="22">
        <f>VLOOKUP(A12,[1]中考!$A$2:$E$571,5,0)</f>
        <v>66</v>
      </c>
      <c r="AD12" s="22">
        <f t="shared" si="12"/>
        <v>245</v>
      </c>
    </row>
    <row r="13" spans="1:33" ht="15" x14ac:dyDescent="0.35">
      <c r="A13" s="14" t="s">
        <v>100</v>
      </c>
      <c r="B13" s="1">
        <v>1</v>
      </c>
      <c r="C13" s="2" t="s">
        <v>101</v>
      </c>
      <c r="D13" s="4" t="s">
        <v>6</v>
      </c>
      <c r="E13" s="3">
        <v>90</v>
      </c>
      <c r="F13" s="3" t="s">
        <v>0</v>
      </c>
      <c r="G13" s="20">
        <f t="shared" si="0"/>
        <v>97</v>
      </c>
      <c r="H13" s="24">
        <f t="shared" si="1"/>
        <v>103.46153846153847</v>
      </c>
      <c r="I13" s="10">
        <f>VLOOKUP(A13,[1]高三上!A$3:Q$588,5,0)</f>
        <v>92</v>
      </c>
      <c r="J13" t="str">
        <f>VLOOKUP(A13,[1]高三上!A$3:Q$588,6,0)</f>
        <v>格绒燚西</v>
      </c>
      <c r="K13" s="22">
        <f t="shared" si="2"/>
        <v>106</v>
      </c>
      <c r="L13" s="23">
        <f t="shared" si="3"/>
        <v>112.69230769230769</v>
      </c>
      <c r="M13">
        <f>VLOOKUP(A13,[1]高二下!$A$3:$F$536,5,0)</f>
        <v>83</v>
      </c>
      <c r="N13" t="str">
        <f>VLOOKUP(A13,[1]高二下!$A$3:$F$536,6,0)</f>
        <v>格绒燚西</v>
      </c>
      <c r="O13" s="22">
        <f t="shared" si="4"/>
        <v>139</v>
      </c>
      <c r="P13" s="23">
        <f t="shared" si="5"/>
        <v>98.461538461538467</v>
      </c>
      <c r="Q13">
        <f>VLOOKUP(A13,[1]高二上!$A$3:$F$583,5,0)</f>
        <v>82</v>
      </c>
      <c r="R13" t="str">
        <f>VLOOKUP(A13,[1]高二上!$A$3:$F$583,6,0)</f>
        <v>格绒燚西</v>
      </c>
      <c r="S13" s="22">
        <f t="shared" si="6"/>
        <v>135</v>
      </c>
      <c r="T13" s="23">
        <f t="shared" si="7"/>
        <v>49.230769230769234</v>
      </c>
      <c r="U13" s="22">
        <f>VLOOKUP(A13,[1]高一下!$A$3:$F$585,5,0)</f>
        <v>94</v>
      </c>
      <c r="V13" t="str">
        <f>VLOOKUP(A13,[1]高一下!$A$3:$F$585,6,0)</f>
        <v>格绒燚西</v>
      </c>
      <c r="W13" s="22">
        <f t="shared" si="8"/>
        <v>3</v>
      </c>
      <c r="X13" s="23">
        <f t="shared" si="9"/>
        <v>141.92307692307693</v>
      </c>
      <c r="Y13" s="22">
        <f>VLOOKUP(A13,[1]高一上!$A$3:$F$587,5,0)</f>
        <v>85</v>
      </c>
      <c r="Z13" t="str">
        <f>VLOOKUP(A13,[1]高一上!$A$3:$F$587,6,0)</f>
        <v>格绒燚西</v>
      </c>
      <c r="AA13" s="22">
        <f t="shared" si="10"/>
        <v>112</v>
      </c>
      <c r="AB13" s="23">
        <f t="shared" si="11"/>
        <v>105.38461538461539</v>
      </c>
      <c r="AC13" s="22">
        <f>VLOOKUP(A13,[1]中考!$A$2:$E$571,5,0)</f>
        <v>89</v>
      </c>
      <c r="AD13" s="22">
        <f t="shared" si="12"/>
        <v>126</v>
      </c>
    </row>
    <row r="14" spans="1:33" ht="15" x14ac:dyDescent="0.35">
      <c r="A14" s="14" t="s">
        <v>73</v>
      </c>
      <c r="B14" s="1">
        <v>1</v>
      </c>
      <c r="C14" s="2" t="s">
        <v>74</v>
      </c>
      <c r="D14" s="4" t="s">
        <v>6</v>
      </c>
      <c r="E14" s="3">
        <v>88</v>
      </c>
      <c r="F14" s="3" t="s">
        <v>0</v>
      </c>
      <c r="G14" s="20">
        <f t="shared" si="0"/>
        <v>116</v>
      </c>
      <c r="H14" s="24">
        <f t="shared" si="1"/>
        <v>62.692307692307693</v>
      </c>
      <c r="I14" s="10">
        <f>VLOOKUP(A14,[1]高三上!A$3:Q$588,5,0)</f>
        <v>100.5</v>
      </c>
      <c r="J14" t="str">
        <f>VLOOKUP(A14,[1]高三上!A$3:Q$588,6,0)</f>
        <v>格绒燚西</v>
      </c>
      <c r="K14" s="22">
        <f t="shared" si="2"/>
        <v>19</v>
      </c>
      <c r="L14" s="23">
        <f t="shared" si="3"/>
        <v>93.07692307692308</v>
      </c>
      <c r="M14">
        <f>VLOOKUP(A14,[1]高二下!$A$3:$F$536,5,0)</f>
        <v>103</v>
      </c>
      <c r="N14" t="str">
        <f>VLOOKUP(A14,[1]高二下!$A$3:$F$536,6,0)</f>
        <v>格绒燚西</v>
      </c>
      <c r="O14" s="22">
        <f t="shared" si="4"/>
        <v>1</v>
      </c>
      <c r="P14" s="23">
        <f t="shared" si="5"/>
        <v>110</v>
      </c>
      <c r="Q14">
        <f>VLOOKUP(A14,[1]高二上!$A$3:$F$583,5,0)</f>
        <v>92</v>
      </c>
      <c r="R14" t="str">
        <f>VLOOKUP(A14,[1]高二上!$A$3:$F$583,6,0)</f>
        <v>格绒燚西</v>
      </c>
      <c r="S14" s="22">
        <f t="shared" si="6"/>
        <v>27</v>
      </c>
      <c r="T14" s="23">
        <f t="shared" si="7"/>
        <v>99.230769230769226</v>
      </c>
      <c r="U14" s="22">
        <f>VLOOKUP(A14,[1]高一下!$A$3:$F$585,5,0)</f>
        <v>85</v>
      </c>
      <c r="V14" t="str">
        <f>VLOOKUP(A14,[1]高一下!$A$3:$F$585,6,0)</f>
        <v>格绒燚西</v>
      </c>
      <c r="W14" s="22">
        <f t="shared" si="8"/>
        <v>25</v>
      </c>
      <c r="X14" s="23">
        <f t="shared" si="9"/>
        <v>149.61538461538461</v>
      </c>
      <c r="Y14" s="22">
        <f>VLOOKUP(A14,[1]高一上!$A$3:$F$587,5,0)</f>
        <v>81</v>
      </c>
      <c r="Z14" t="str">
        <f>VLOOKUP(A14,[1]高一上!$A$3:$F$587,6,0)</f>
        <v>格绒燚西</v>
      </c>
      <c r="AA14" s="22">
        <f t="shared" si="10"/>
        <v>154</v>
      </c>
      <c r="AB14" s="23">
        <f t="shared" si="11"/>
        <v>66.15384615384616</v>
      </c>
      <c r="AC14" s="22">
        <f>VLOOKUP(A14,[1]中考!$A$2:$E$571,5,0)</f>
        <v>95</v>
      </c>
      <c r="AD14" s="22">
        <f t="shared" si="12"/>
        <v>66</v>
      </c>
    </row>
    <row r="15" spans="1:33" ht="15" x14ac:dyDescent="0.35">
      <c r="A15" s="14" t="s">
        <v>65</v>
      </c>
      <c r="B15" s="1">
        <v>1</v>
      </c>
      <c r="C15" s="2" t="s">
        <v>66</v>
      </c>
      <c r="D15" s="4" t="s">
        <v>6</v>
      </c>
      <c r="E15" s="3">
        <v>91</v>
      </c>
      <c r="F15" s="3" t="s">
        <v>0</v>
      </c>
      <c r="G15" s="20">
        <f t="shared" si="0"/>
        <v>86</v>
      </c>
      <c r="H15" s="24">
        <f t="shared" si="1"/>
        <v>135.38461538461539</v>
      </c>
      <c r="I15" s="10">
        <f>VLOOKUP(A15,[1]高三上!A$3:Q$588,5,0)</f>
        <v>85.5</v>
      </c>
      <c r="J15" t="str">
        <f>VLOOKUP(A15,[1]高三上!A$3:Q$588,6,0)</f>
        <v>格绒燚西</v>
      </c>
      <c r="K15" s="22">
        <f t="shared" si="2"/>
        <v>178</v>
      </c>
      <c r="L15" s="23">
        <f t="shared" si="3"/>
        <v>34.615384615384613</v>
      </c>
      <c r="M15">
        <f>VLOOKUP(A15,[1]高二下!$A$3:$F$536,5,0)</f>
        <v>97</v>
      </c>
      <c r="N15" t="str">
        <f>VLOOKUP(A15,[1]高二下!$A$3:$F$536,6,0)</f>
        <v>格绒燚西</v>
      </c>
      <c r="O15" s="22">
        <f t="shared" si="4"/>
        <v>8</v>
      </c>
      <c r="P15" s="23">
        <f t="shared" si="5"/>
        <v>135.76923076923077</v>
      </c>
      <c r="Q15">
        <f>VLOOKUP(A15,[1]高二上!$A$3:$F$583,5,0)</f>
        <v>85</v>
      </c>
      <c r="R15" t="str">
        <f>VLOOKUP(A15,[1]高二上!$A$3:$F$583,6,0)</f>
        <v>格绒燚西</v>
      </c>
      <c r="S15" s="22">
        <f t="shared" si="6"/>
        <v>101</v>
      </c>
      <c r="T15" s="23">
        <f t="shared" si="7"/>
        <v>108.84615384615384</v>
      </c>
      <c r="U15" s="22">
        <f>VLOOKUP(A15,[1]高一下!$A$3:$F$585,5,0)</f>
        <v>78</v>
      </c>
      <c r="V15" t="str">
        <f>VLOOKUP(A15,[1]高一下!$A$3:$F$585,6,0)</f>
        <v>格绒燚西</v>
      </c>
      <c r="W15" s="22">
        <f t="shared" si="8"/>
        <v>124</v>
      </c>
      <c r="X15" s="23">
        <f t="shared" si="9"/>
        <v>58.076923076923073</v>
      </c>
      <c r="Y15" s="22">
        <f>VLOOKUP(A15,[1]高一上!$A$3:$F$587,5,0)</f>
        <v>97</v>
      </c>
      <c r="Z15" t="str">
        <f>VLOOKUP(A15,[1]高一上!$A$3:$F$587,6,0)</f>
        <v>格绒燚西</v>
      </c>
      <c r="AA15" s="22">
        <f t="shared" si="10"/>
        <v>15</v>
      </c>
      <c r="AB15" s="23">
        <f t="shared" si="11"/>
        <v>149.61538461538461</v>
      </c>
      <c r="AC15" s="22">
        <f>VLOOKUP(A15,[1]中考!$A$2:$E$571,5,0)</f>
        <v>87</v>
      </c>
      <c r="AD15" s="22">
        <f t="shared" si="12"/>
        <v>144</v>
      </c>
    </row>
    <row r="16" spans="1:33" ht="15" x14ac:dyDescent="0.35">
      <c r="A16" s="14" t="s">
        <v>83</v>
      </c>
      <c r="B16" s="1">
        <v>1</v>
      </c>
      <c r="C16" s="2" t="s">
        <v>84</v>
      </c>
      <c r="D16" s="4" t="s">
        <v>6</v>
      </c>
      <c r="E16" s="3">
        <v>97</v>
      </c>
      <c r="F16" s="3" t="s">
        <v>0</v>
      </c>
      <c r="G16" s="20">
        <f t="shared" si="0"/>
        <v>42</v>
      </c>
      <c r="H16" s="24">
        <f t="shared" si="1"/>
        <v>112.30769230769231</v>
      </c>
      <c r="I16" s="10">
        <f>VLOOKUP(A16,[1]高三上!A$3:Q$588,5,0)</f>
        <v>94.5</v>
      </c>
      <c r="J16" t="str">
        <f>VLOOKUP(A16,[1]高三上!A$3:Q$588,6,0)</f>
        <v>格绒燚西</v>
      </c>
      <c r="K16" s="22">
        <f t="shared" si="2"/>
        <v>74</v>
      </c>
      <c r="L16" s="23">
        <f t="shared" si="3"/>
        <v>143.07692307692309</v>
      </c>
      <c r="M16">
        <f>VLOOKUP(A16,[1]高二下!$A$3:$F$536,5,0)</f>
        <v>79</v>
      </c>
      <c r="N16" t="str">
        <f>VLOOKUP(A16,[1]高二下!$A$3:$F$536,6,0)</f>
        <v>格绒燚西</v>
      </c>
      <c r="O16" s="22">
        <f t="shared" si="4"/>
        <v>186</v>
      </c>
      <c r="P16" s="23">
        <f t="shared" si="5"/>
        <v>75.769230769230774</v>
      </c>
      <c r="Q16">
        <f>VLOOKUP(A16,[1]高二上!$A$3:$F$583,5,0)</f>
        <v>83</v>
      </c>
      <c r="R16" t="str">
        <f>VLOOKUP(A16,[1]高二上!$A$3:$F$583,6,0)</f>
        <v>格绒燚西</v>
      </c>
      <c r="S16" s="22">
        <f t="shared" si="6"/>
        <v>123</v>
      </c>
      <c r="T16" s="23">
        <f t="shared" si="7"/>
        <v>78.07692307692308</v>
      </c>
      <c r="U16" s="22">
        <f>VLOOKUP(A16,[1]高一下!$A$3:$F$585,5,0)</f>
        <v>82</v>
      </c>
      <c r="V16" t="str">
        <f>VLOOKUP(A16,[1]高一下!$A$3:$F$585,6,0)</f>
        <v>格绒燚西</v>
      </c>
      <c r="W16" s="22">
        <f t="shared" si="8"/>
        <v>66</v>
      </c>
      <c r="X16" s="23">
        <f t="shared" si="9"/>
        <v>84.615384615384613</v>
      </c>
      <c r="Y16" s="22">
        <f>VLOOKUP(A16,[1]高一上!$A$3:$F$587,5,0)</f>
        <v>95</v>
      </c>
      <c r="Z16" t="str">
        <f>VLOOKUP(A16,[1]高一上!$A$3:$F$587,6,0)</f>
        <v>陈丽娇</v>
      </c>
      <c r="AA16" s="22">
        <f t="shared" si="10"/>
        <v>26</v>
      </c>
      <c r="AB16" s="23">
        <f t="shared" si="11"/>
        <v>115.38461538461539</v>
      </c>
      <c r="AC16" s="22">
        <f>VLOOKUP(A16,[1]中考!$A$2:$E$571,5,0)</f>
        <v>95</v>
      </c>
      <c r="AD16" s="22">
        <f t="shared" si="12"/>
        <v>66</v>
      </c>
    </row>
    <row r="17" spans="1:30" ht="15" x14ac:dyDescent="0.35">
      <c r="A17" s="14" t="s">
        <v>81</v>
      </c>
      <c r="B17" s="1">
        <v>1</v>
      </c>
      <c r="C17" s="2" t="s">
        <v>82</v>
      </c>
      <c r="D17" s="4" t="s">
        <v>6</v>
      </c>
      <c r="E17" s="3">
        <v>101</v>
      </c>
      <c r="F17" s="3" t="s">
        <v>0</v>
      </c>
      <c r="G17" s="20">
        <f t="shared" si="0"/>
        <v>22</v>
      </c>
      <c r="H17" s="24">
        <f t="shared" si="1"/>
        <v>116.92307692307692</v>
      </c>
      <c r="I17" s="10">
        <f>VLOOKUP(A17,[1]高三上!A$3:Q$588,5,0)</f>
        <v>95.5</v>
      </c>
      <c r="J17" t="str">
        <f>VLOOKUP(A17,[1]高三上!A$3:Q$588,6,0)</f>
        <v>格绒燚西</v>
      </c>
      <c r="K17" s="22">
        <f t="shared" si="2"/>
        <v>66</v>
      </c>
      <c r="L17" s="23">
        <f t="shared" si="3"/>
        <v>121.53846153846155</v>
      </c>
      <c r="M17">
        <f>VLOOKUP(A17,[1]高二下!$A$3:$F$536,5,0)</f>
        <v>84</v>
      </c>
      <c r="N17" t="str">
        <f>VLOOKUP(A17,[1]高二下!$A$3:$F$536,6,0)</f>
        <v>格绒燚西</v>
      </c>
      <c r="O17" s="22">
        <f t="shared" si="4"/>
        <v>122</v>
      </c>
      <c r="P17" s="23">
        <f t="shared" si="5"/>
        <v>81.538461538461533</v>
      </c>
      <c r="Q17">
        <f>VLOOKUP(A17,[1]高二上!$A$3:$F$583,5,0)</f>
        <v>87</v>
      </c>
      <c r="R17" t="str">
        <f>VLOOKUP(A17,[1]高二上!$A$3:$F$583,6,0)</f>
        <v>格绒燚西</v>
      </c>
      <c r="S17" s="22">
        <f t="shared" si="6"/>
        <v>74</v>
      </c>
      <c r="T17" s="23">
        <f t="shared" si="7"/>
        <v>123.07692307692308</v>
      </c>
      <c r="U17" s="22">
        <f>VLOOKUP(A17,[1]高一下!$A$3:$F$585,5,0)</f>
        <v>77</v>
      </c>
      <c r="V17" t="str">
        <f>VLOOKUP(A17,[1]高一下!$A$3:$F$585,6,0)</f>
        <v>格绒燚西</v>
      </c>
      <c r="W17" s="22">
        <f t="shared" si="8"/>
        <v>134</v>
      </c>
      <c r="X17" s="23">
        <f t="shared" si="9"/>
        <v>53.846153846153847</v>
      </c>
      <c r="Y17" s="22">
        <f>VLOOKUP(A17,[1]高一上!$A$3:$F$587,5,0)</f>
        <v>98</v>
      </c>
      <c r="Z17" t="str">
        <f>VLOOKUP(A17,[1]高一上!$A$3:$F$587,6,0)</f>
        <v>格绒燚西</v>
      </c>
      <c r="AA17" s="22">
        <f t="shared" si="10"/>
        <v>14</v>
      </c>
      <c r="AB17" s="23">
        <f t="shared" si="11"/>
        <v>104.61538461538461</v>
      </c>
      <c r="AC17" s="22">
        <f>VLOOKUP(A17,[1]中考!$A$2:$E$571,5,0)</f>
        <v>100</v>
      </c>
      <c r="AD17" s="22">
        <f t="shared" si="12"/>
        <v>26</v>
      </c>
    </row>
    <row r="18" spans="1:30" ht="15" x14ac:dyDescent="0.35">
      <c r="A18" s="14" t="s">
        <v>75</v>
      </c>
      <c r="B18" s="1">
        <v>1</v>
      </c>
      <c r="C18" s="2" t="s">
        <v>76</v>
      </c>
      <c r="D18" s="4" t="s">
        <v>6</v>
      </c>
      <c r="E18" s="3">
        <v>109</v>
      </c>
      <c r="F18" s="3" t="s">
        <v>0</v>
      </c>
      <c r="G18" s="20">
        <f t="shared" si="0"/>
        <v>6</v>
      </c>
      <c r="H18" s="24">
        <f t="shared" si="1"/>
        <v>114.23076923076923</v>
      </c>
      <c r="I18" s="10">
        <f>VLOOKUP(A18,[1]高三上!A$3:Q$588,5,0)</f>
        <v>98</v>
      </c>
      <c r="J18" t="str">
        <f>VLOOKUP(A18,[1]高三上!A$3:Q$588,6,0)</f>
        <v>格绒燚西</v>
      </c>
      <c r="K18" s="22">
        <f t="shared" si="2"/>
        <v>43</v>
      </c>
      <c r="L18" s="23">
        <f t="shared" si="3"/>
        <v>115.38461538461539</v>
      </c>
      <c r="M18">
        <f>VLOOKUP(A18,[1]高二下!$A$3:$F$536,5,0)</f>
        <v>87</v>
      </c>
      <c r="N18" t="str">
        <f>VLOOKUP(A18,[1]高二下!$A$3:$F$536,6,0)</f>
        <v>格绒燚西</v>
      </c>
      <c r="O18" s="22">
        <f t="shared" si="4"/>
        <v>83</v>
      </c>
      <c r="P18" s="23">
        <f t="shared" si="5"/>
        <v>106.92307692307692</v>
      </c>
      <c r="Q18">
        <f>VLOOKUP(A18,[1]高二上!$A$3:$F$583,5,0)</f>
        <v>85</v>
      </c>
      <c r="R18" t="str">
        <f>VLOOKUP(A18,[1]高二上!$A$3:$F$583,6,0)</f>
        <v>格绒燚西</v>
      </c>
      <c r="S18" s="22">
        <f t="shared" si="6"/>
        <v>101</v>
      </c>
      <c r="T18" s="23">
        <f t="shared" si="7"/>
        <v>108.84615384615384</v>
      </c>
      <c r="U18" s="22">
        <f>VLOOKUP(A18,[1]高一下!$A$3:$F$585,5,0)</f>
        <v>78</v>
      </c>
      <c r="V18" t="str">
        <f>VLOOKUP(A18,[1]高一下!$A$3:$F$585,6,0)</f>
        <v>格绒燚西</v>
      </c>
      <c r="W18" s="22">
        <f t="shared" si="8"/>
        <v>124</v>
      </c>
      <c r="X18" s="23">
        <f t="shared" si="9"/>
        <v>80.384615384615387</v>
      </c>
      <c r="Y18" s="22">
        <f>VLOOKUP(A18,[1]高一上!$A$3:$F$587,5,0)</f>
        <v>89</v>
      </c>
      <c r="Z18" t="str">
        <f>VLOOKUP(A18,[1]高一上!$A$3:$F$587,6,0)</f>
        <v>肖锐</v>
      </c>
      <c r="AA18" s="22">
        <f t="shared" si="10"/>
        <v>73</v>
      </c>
      <c r="AB18" s="23">
        <f t="shared" si="11"/>
        <v>112.69230769230769</v>
      </c>
      <c r="AC18" s="22">
        <f>VLOOKUP(A18,[1]中考!$A$2:$E$571,5,0)</f>
        <v>91</v>
      </c>
      <c r="AD18" s="22">
        <f t="shared" si="12"/>
        <v>106</v>
      </c>
    </row>
    <row r="19" spans="1:30" ht="15" x14ac:dyDescent="0.35">
      <c r="A19" s="14" t="s">
        <v>35</v>
      </c>
      <c r="B19" s="1">
        <v>1</v>
      </c>
      <c r="C19" s="2" t="s">
        <v>36</v>
      </c>
      <c r="D19" s="4" t="s">
        <v>6</v>
      </c>
      <c r="E19" s="3">
        <v>100</v>
      </c>
      <c r="F19" s="3" t="s">
        <v>0</v>
      </c>
      <c r="G19" s="20">
        <f t="shared" si="0"/>
        <v>28</v>
      </c>
      <c r="H19" s="24">
        <f t="shared" si="1"/>
        <v>108.46153846153847</v>
      </c>
      <c r="I19" s="10">
        <f>VLOOKUP(A19,[1]高三上!A$3:Q$588,5,0)</f>
        <v>97.5</v>
      </c>
      <c r="J19" t="str">
        <f>VLOOKUP(A19,[1]高三上!A$3:Q$588,6,0)</f>
        <v>格绒燚西</v>
      </c>
      <c r="K19" s="22">
        <f t="shared" si="2"/>
        <v>50</v>
      </c>
      <c r="L19" s="23">
        <f t="shared" si="3"/>
        <v>107.30769230769231</v>
      </c>
      <c r="M19">
        <f>VLOOKUP(A19,[1]高二下!$A$3:$F$536,5,0)</f>
        <v>88</v>
      </c>
      <c r="N19" t="str">
        <f>VLOOKUP(A19,[1]高二下!$A$3:$F$536,6,0)</f>
        <v>格绒燚西</v>
      </c>
      <c r="O19" s="22">
        <f t="shared" si="4"/>
        <v>69</v>
      </c>
      <c r="P19" s="23">
        <f t="shared" si="5"/>
        <v>75.384615384615387</v>
      </c>
      <c r="Q19">
        <f>VLOOKUP(A19,[1]高二上!$A$3:$F$583,5,0)</f>
        <v>96</v>
      </c>
      <c r="R19" t="str">
        <f>VLOOKUP(A19,[1]高二上!$A$3:$F$583,6,0)</f>
        <v>格绒燚西</v>
      </c>
      <c r="S19" s="22">
        <f t="shared" si="6"/>
        <v>5</v>
      </c>
      <c r="T19" s="23">
        <f t="shared" si="7"/>
        <v>99.230769230769226</v>
      </c>
      <c r="U19" s="22">
        <f>VLOOKUP(A19,[1]高一下!$A$3:$F$585,5,0)</f>
        <v>94</v>
      </c>
      <c r="V19" t="str">
        <f>VLOOKUP(A19,[1]高一下!$A$3:$F$585,6,0)</f>
        <v>格绒燚西</v>
      </c>
      <c r="W19" s="22">
        <f t="shared" si="8"/>
        <v>3</v>
      </c>
      <c r="X19" s="23">
        <f t="shared" si="9"/>
        <v>108.84615384615384</v>
      </c>
      <c r="Y19" s="22">
        <f>VLOOKUP(A19,[1]高一上!$A$3:$F$587,5,0)</f>
        <v>95</v>
      </c>
      <c r="Z19" t="str">
        <f>VLOOKUP(A19,[1]高一上!$A$3:$F$587,6,0)</f>
        <v>格绒燚西</v>
      </c>
      <c r="AA19" s="22">
        <f t="shared" si="10"/>
        <v>26</v>
      </c>
      <c r="AB19" s="23">
        <f t="shared" si="11"/>
        <v>92.307692307692307</v>
      </c>
      <c r="AC19" s="22">
        <f>VLOOKUP(A19,[1]中考!$A$2:$E$571,5,0)</f>
        <v>106</v>
      </c>
      <c r="AD19" s="22">
        <f t="shared" si="12"/>
        <v>6</v>
      </c>
    </row>
    <row r="20" spans="1:30" ht="15" x14ac:dyDescent="0.35">
      <c r="A20" s="14" t="s">
        <v>69</v>
      </c>
      <c r="B20" s="1">
        <v>1</v>
      </c>
      <c r="C20" s="2" t="s">
        <v>70</v>
      </c>
      <c r="D20" s="4" t="s">
        <v>6</v>
      </c>
      <c r="E20" s="3">
        <v>86</v>
      </c>
      <c r="F20" s="3" t="s">
        <v>0</v>
      </c>
      <c r="G20" s="20">
        <f t="shared" si="0"/>
        <v>138</v>
      </c>
      <c r="H20" s="24">
        <f t="shared" si="1"/>
        <v>61.153846153846153</v>
      </c>
      <c r="I20" s="10">
        <f>VLOOKUP(A20,[1]高三上!A$3:Q$588,5,0)</f>
        <v>98.5</v>
      </c>
      <c r="J20" t="str">
        <f>VLOOKUP(A20,[1]高三上!A$3:Q$588,6,0)</f>
        <v>格绒燚西</v>
      </c>
      <c r="K20" s="22">
        <f t="shared" si="2"/>
        <v>37</v>
      </c>
      <c r="L20" s="23">
        <f t="shared" si="3"/>
        <v>117.69230769230769</v>
      </c>
      <c r="M20">
        <f>VLOOKUP(A20,[1]高二下!$A$3:$F$536,5,0)</f>
        <v>87</v>
      </c>
      <c r="N20" t="str">
        <f>VLOOKUP(A20,[1]高二下!$A$3:$F$536,6,0)</f>
        <v>格绒燚西</v>
      </c>
      <c r="O20" s="22">
        <f t="shared" si="4"/>
        <v>83</v>
      </c>
      <c r="P20" s="23">
        <f t="shared" si="5"/>
        <v>74.230769230769226</v>
      </c>
      <c r="Q20">
        <f>VLOOKUP(A20,[1]高二上!$A$3:$F$583,5,0)</f>
        <v>94</v>
      </c>
      <c r="R20" t="str">
        <f>VLOOKUP(A20,[1]高二上!$A$3:$F$583,6,0)</f>
        <v>格绒燚西</v>
      </c>
      <c r="S20" s="22">
        <f t="shared" si="6"/>
        <v>16</v>
      </c>
      <c r="T20" s="23">
        <f t="shared" si="7"/>
        <v>145.38461538461539</v>
      </c>
      <c r="U20" s="22">
        <f>VLOOKUP(A20,[1]高一下!$A$3:$F$585,5,0)</f>
        <v>77</v>
      </c>
      <c r="V20" t="str">
        <f>VLOOKUP(A20,[1]高一下!$A$3:$F$585,6,0)</f>
        <v>格绒燚西</v>
      </c>
      <c r="W20" s="22">
        <f t="shared" si="8"/>
        <v>134</v>
      </c>
      <c r="X20" s="23">
        <f t="shared" si="9"/>
        <v>96.92307692307692</v>
      </c>
      <c r="Y20" s="22">
        <f>VLOOKUP(A20,[1]高一上!$A$3:$F$587,5,0)</f>
        <v>84</v>
      </c>
      <c r="Z20" t="str">
        <f>VLOOKUP(A20,[1]高一上!$A$3:$F$587,6,0)</f>
        <v>格绒燚西</v>
      </c>
      <c r="AA20" s="22">
        <f t="shared" si="10"/>
        <v>126</v>
      </c>
      <c r="AB20" s="23">
        <f t="shared" si="11"/>
        <v>59.615384615384613</v>
      </c>
      <c r="AC20" s="22">
        <f>VLOOKUP(A20,[1]中考!$A$2:$E$571,5,0)</f>
        <v>101</v>
      </c>
      <c r="AD20" s="22">
        <f t="shared" si="12"/>
        <v>21</v>
      </c>
    </row>
    <row r="21" spans="1:30" s="10" customFormat="1" ht="15" x14ac:dyDescent="0.35">
      <c r="A21" s="14" t="s">
        <v>71</v>
      </c>
      <c r="B21" s="1">
        <v>1</v>
      </c>
      <c r="C21" s="2" t="s">
        <v>72</v>
      </c>
      <c r="D21" s="4" t="s">
        <v>6</v>
      </c>
      <c r="E21" s="3">
        <v>102</v>
      </c>
      <c r="F21" s="3" t="s">
        <v>0</v>
      </c>
      <c r="G21" s="20">
        <f t="shared" si="0"/>
        <v>18</v>
      </c>
      <c r="H21" s="24">
        <f t="shared" si="1"/>
        <v>148.84615384615384</v>
      </c>
      <c r="I21" s="10">
        <f>VLOOKUP(A21,[1]高三上!A$3:Q$588,5,0)</f>
        <v>89.5</v>
      </c>
      <c r="J21" t="str">
        <f>VLOOKUP(A21,[1]高三上!A$3:Q$588,6,0)</f>
        <v>格绒燚西</v>
      </c>
      <c r="K21" s="22">
        <f t="shared" si="2"/>
        <v>145</v>
      </c>
      <c r="L21" s="23">
        <f t="shared" si="3"/>
        <v>97.692307692307693</v>
      </c>
      <c r="M21">
        <f>VLOOKUP(A21,[1]高二下!$A$3:$F$536,5,0)</f>
        <v>83</v>
      </c>
      <c r="N21" t="str">
        <f>VLOOKUP(A21,[1]高二下!$A$3:$F$536,6,0)</f>
        <v>格绒燚西</v>
      </c>
      <c r="O21" s="22">
        <f t="shared" si="4"/>
        <v>139</v>
      </c>
      <c r="P21" s="23">
        <f t="shared" si="5"/>
        <v>85.384615384615387</v>
      </c>
      <c r="Q21">
        <f>VLOOKUP(A21,[1]高二上!$A$3:$F$583,5,0)</f>
        <v>85</v>
      </c>
      <c r="R21" t="str">
        <f>VLOOKUP(A21,[1]高二上!$A$3:$F$583,6,0)</f>
        <v>格绒燚西</v>
      </c>
      <c r="S21" s="22">
        <f t="shared" si="6"/>
        <v>101</v>
      </c>
      <c r="T21" s="23">
        <f t="shared" si="7"/>
        <v>76.92307692307692</v>
      </c>
      <c r="U21" s="22">
        <f>VLOOKUP(A21,[1]高一下!$A$3:$F$585,5,0)</f>
        <v>84</v>
      </c>
      <c r="V21" t="str">
        <f>VLOOKUP(A21,[1]高一下!$A$3:$F$585,6,0)</f>
        <v>格绒燚西</v>
      </c>
      <c r="W21" s="22">
        <f t="shared" si="8"/>
        <v>41</v>
      </c>
      <c r="X21" s="23">
        <f t="shared" si="9"/>
        <v>94.230769230769226</v>
      </c>
      <c r="Y21" s="22">
        <f>VLOOKUP(A21,[1]高一上!$A$3:$F$587,5,0)</f>
        <v>95</v>
      </c>
      <c r="Z21" t="str">
        <f>VLOOKUP(A21,[1]高一上!$A$3:$F$587,6,0)</f>
        <v>陈丽娇</v>
      </c>
      <c r="AA21" s="22">
        <f t="shared" si="10"/>
        <v>26</v>
      </c>
      <c r="AB21" s="23">
        <f t="shared" si="11"/>
        <v>91.538461538461533</v>
      </c>
      <c r="AC21" s="22">
        <f>VLOOKUP(A21,[1]中考!$A$2:$E$571,5,0)</f>
        <v>109</v>
      </c>
      <c r="AD21" s="22">
        <f t="shared" si="12"/>
        <v>4</v>
      </c>
    </row>
    <row r="22" spans="1:30" ht="15" x14ac:dyDescent="0.35">
      <c r="A22" s="14" t="s">
        <v>29</v>
      </c>
      <c r="B22" s="1">
        <v>1</v>
      </c>
      <c r="C22" s="2" t="s">
        <v>30</v>
      </c>
      <c r="D22" s="4" t="s">
        <v>6</v>
      </c>
      <c r="E22" s="3">
        <v>99</v>
      </c>
      <c r="F22" s="3" t="s">
        <v>0</v>
      </c>
      <c r="G22" s="20">
        <f t="shared" si="0"/>
        <v>31</v>
      </c>
      <c r="H22" s="24">
        <f t="shared" si="1"/>
        <v>115</v>
      </c>
      <c r="I22" s="10">
        <f>VLOOKUP(A22,[1]高三上!A$3:Q$588,5,0)</f>
        <v>95</v>
      </c>
      <c r="J22" t="str">
        <f>VLOOKUP(A22,[1]高三上!A$3:Q$588,6,0)</f>
        <v>格绒燚西</v>
      </c>
      <c r="K22" s="22">
        <f t="shared" si="2"/>
        <v>70</v>
      </c>
      <c r="L22" s="23">
        <f t="shared" si="3"/>
        <v>93.07692307692308</v>
      </c>
      <c r="M22">
        <f>VLOOKUP(A22,[1]高二下!$A$3:$F$536,5,0)</f>
        <v>89</v>
      </c>
      <c r="N22" t="str">
        <f>VLOOKUP(A22,[1]高二下!$A$3:$F$536,6,0)</f>
        <v>格绒燚西</v>
      </c>
      <c r="O22" s="22">
        <f t="shared" si="4"/>
        <v>52</v>
      </c>
      <c r="P22" s="23">
        <f t="shared" si="5"/>
        <v>90.384615384615387</v>
      </c>
      <c r="Q22">
        <f>VLOOKUP(A22,[1]高二上!$A$3:$F$583,5,0)</f>
        <v>92</v>
      </c>
      <c r="R22" t="str">
        <f>VLOOKUP(A22,[1]高二上!$A$3:$F$583,6,0)</f>
        <v>格绒燚西</v>
      </c>
      <c r="S22" s="22">
        <f t="shared" si="6"/>
        <v>27</v>
      </c>
      <c r="T22" s="23">
        <f t="shared" si="7"/>
        <v>115</v>
      </c>
      <c r="U22" s="22">
        <f>VLOOKUP(A22,[1]高一下!$A$3:$F$585,5,0)</f>
        <v>82</v>
      </c>
      <c r="V22" t="str">
        <f>VLOOKUP(A22,[1]高一下!$A$3:$F$585,6,0)</f>
        <v>格绒燚西</v>
      </c>
      <c r="W22" s="22">
        <f t="shared" si="8"/>
        <v>66</v>
      </c>
      <c r="X22" s="23">
        <f t="shared" si="9"/>
        <v>102.69230769230769</v>
      </c>
      <c r="Y22" s="22">
        <f>VLOOKUP(A22,[1]高一上!$A$3:$F$587,5,0)</f>
        <v>89</v>
      </c>
      <c r="Z22" t="str">
        <f>VLOOKUP(A22,[1]高一上!$A$3:$F$587,6,0)</f>
        <v>格绒燚西</v>
      </c>
      <c r="AA22" s="22">
        <f t="shared" si="10"/>
        <v>73</v>
      </c>
      <c r="AB22" s="23">
        <f t="shared" si="11"/>
        <v>78.07692307692308</v>
      </c>
      <c r="AC22" s="22">
        <f>VLOOKUP(A22,[1]中考!$A$2:$E$571,5,0)</f>
        <v>103</v>
      </c>
      <c r="AD22" s="22">
        <f t="shared" si="12"/>
        <v>16</v>
      </c>
    </row>
    <row r="23" spans="1:30" ht="15" x14ac:dyDescent="0.35">
      <c r="A23" s="14" t="s">
        <v>63</v>
      </c>
      <c r="B23" s="1">
        <v>1</v>
      </c>
      <c r="C23" s="2" t="s">
        <v>64</v>
      </c>
      <c r="D23" s="4" t="s">
        <v>6</v>
      </c>
      <c r="E23" s="3">
        <v>82</v>
      </c>
      <c r="F23" s="3" t="s">
        <v>0</v>
      </c>
      <c r="G23" s="20">
        <f t="shared" si="0"/>
        <v>165</v>
      </c>
      <c r="H23" s="24">
        <f t="shared" si="1"/>
        <v>68.07692307692308</v>
      </c>
      <c r="I23" s="10">
        <f>VLOOKUP(A23,[1]高三上!A$3:Q$588,5,0)</f>
        <v>94</v>
      </c>
      <c r="J23" t="str">
        <f>VLOOKUP(A23,[1]高三上!A$3:Q$588,6,0)</f>
        <v>格绒燚西</v>
      </c>
      <c r="K23" s="22">
        <f t="shared" si="2"/>
        <v>82</v>
      </c>
      <c r="L23" s="23">
        <f t="shared" si="3"/>
        <v>95</v>
      </c>
      <c r="M23">
        <f>VLOOKUP(A23,[1]高二下!$A$3:$F$536,5,0)</f>
        <v>88</v>
      </c>
      <c r="N23" t="str">
        <f>VLOOKUP(A23,[1]高二下!$A$3:$F$536,6,0)</f>
        <v>格绒燚西</v>
      </c>
      <c r="O23" s="22">
        <f t="shared" si="4"/>
        <v>69</v>
      </c>
      <c r="P23" s="23">
        <f t="shared" si="5"/>
        <v>150.38461538461539</v>
      </c>
      <c r="Q23">
        <f>VLOOKUP(A23,[1]高二上!$A$3:$F$583,5,0)</f>
        <v>75</v>
      </c>
      <c r="R23" t="str">
        <f>VLOOKUP(A23,[1]高二上!$A$3:$F$583,6,0)</f>
        <v>格绒燚西</v>
      </c>
      <c r="S23" s="22">
        <f t="shared" si="6"/>
        <v>200</v>
      </c>
      <c r="T23" s="23">
        <f t="shared" si="7"/>
        <v>74.615384615384613</v>
      </c>
      <c r="U23" s="22">
        <f>VLOOKUP(A23,[1]高一下!$A$3:$F$585,5,0)</f>
        <v>77</v>
      </c>
      <c r="V23" t="str">
        <f>VLOOKUP(A23,[1]高一下!$A$3:$F$585,6,0)</f>
        <v>格绒燚西</v>
      </c>
      <c r="W23" s="22">
        <f t="shared" si="8"/>
        <v>134</v>
      </c>
      <c r="X23" s="23">
        <f t="shared" si="9"/>
        <v>61.538461538461533</v>
      </c>
      <c r="Y23" s="22">
        <f>VLOOKUP(A23,[1]高一上!$A$3:$F$587,5,0)</f>
        <v>94</v>
      </c>
      <c r="Z23" t="str">
        <f>VLOOKUP(A23,[1]高一上!$A$3:$F$587,6,0)</f>
        <v>格绒燚西</v>
      </c>
      <c r="AA23" s="22">
        <f t="shared" si="10"/>
        <v>34</v>
      </c>
      <c r="AB23" s="23">
        <f t="shared" si="11"/>
        <v>150.76923076923077</v>
      </c>
      <c r="AC23" s="22">
        <f>VLOOKUP(A23,[1]中考!$A$2:$E$571,5,0)</f>
        <v>83</v>
      </c>
      <c r="AD23" s="22">
        <f t="shared" si="12"/>
        <v>166</v>
      </c>
    </row>
    <row r="24" spans="1:30" ht="15" x14ac:dyDescent="0.35">
      <c r="A24" s="14" t="s">
        <v>25</v>
      </c>
      <c r="B24" s="1">
        <v>1</v>
      </c>
      <c r="C24" s="2" t="s">
        <v>26</v>
      </c>
      <c r="D24" s="4" t="s">
        <v>6</v>
      </c>
      <c r="E24" s="3">
        <v>83</v>
      </c>
      <c r="F24" s="3" t="s">
        <v>0</v>
      </c>
      <c r="G24" s="20">
        <f t="shared" si="0"/>
        <v>156</v>
      </c>
      <c r="H24" s="24">
        <f t="shared" si="1"/>
        <v>62.692307692307693</v>
      </c>
      <c r="I24" s="10">
        <f>VLOOKUP(A24,[1]高三上!A$3:Q$588,5,0)</f>
        <v>96</v>
      </c>
      <c r="J24" t="str">
        <f>VLOOKUP(A24,[1]高三上!A$3:Q$588,6,0)</f>
        <v>格绒燚西</v>
      </c>
      <c r="K24" s="22">
        <f t="shared" si="2"/>
        <v>59</v>
      </c>
      <c r="L24" s="23">
        <f t="shared" si="3"/>
        <v>95.384615384615387</v>
      </c>
      <c r="M24">
        <f>VLOOKUP(A24,[1]高二下!$A$3:$F$536,5,0)</f>
        <v>90</v>
      </c>
      <c r="N24" t="str">
        <f>VLOOKUP(A24,[1]高二下!$A$3:$F$536,6,0)</f>
        <v>格绒燚西</v>
      </c>
      <c r="O24" s="22">
        <f t="shared" si="4"/>
        <v>47</v>
      </c>
      <c r="P24" s="23">
        <f t="shared" si="5"/>
        <v>153.84615384615384</v>
      </c>
      <c r="Q24">
        <f>VLOOKUP(A24,[1]高二上!$A$3:$F$583,5,0)</f>
        <v>77</v>
      </c>
      <c r="R24" t="str">
        <f>VLOOKUP(A24,[1]高二上!$A$3:$F$583,6,0)</f>
        <v>格绒燚西</v>
      </c>
      <c r="S24" s="22">
        <f t="shared" si="6"/>
        <v>187</v>
      </c>
      <c r="T24" s="23">
        <f t="shared" si="7"/>
        <v>37.692307692307693</v>
      </c>
      <c r="U24" s="22">
        <f>VLOOKUP(A24,[1]高一下!$A$3:$F$585,5,0)</f>
        <v>85</v>
      </c>
      <c r="V24" t="str">
        <f>VLOOKUP(A24,[1]高一下!$A$3:$F$585,6,0)</f>
        <v>格绒燚西</v>
      </c>
      <c r="W24" s="22">
        <f t="shared" si="8"/>
        <v>25</v>
      </c>
      <c r="X24" s="23">
        <f t="shared" si="9"/>
        <v>141.92307692307693</v>
      </c>
      <c r="Y24" s="22">
        <f>VLOOKUP(A24,[1]高一上!$A$3:$F$587,5,0)</f>
        <v>83</v>
      </c>
      <c r="Z24" t="str">
        <f>VLOOKUP(A24,[1]高一上!$A$3:$F$587,6,0)</f>
        <v>格绒燚西</v>
      </c>
      <c r="AA24" s="22">
        <f t="shared" si="10"/>
        <v>134</v>
      </c>
      <c r="AB24" s="23">
        <f t="shared" si="11"/>
        <v>101.15384615384616</v>
      </c>
      <c r="AC24" s="22">
        <f>VLOOKUP(A24,[1]中考!$A$2:$E$571,5,0)</f>
        <v>88</v>
      </c>
      <c r="AD24" s="22">
        <f t="shared" si="12"/>
        <v>137</v>
      </c>
    </row>
    <row r="25" spans="1:30" ht="15" x14ac:dyDescent="0.35">
      <c r="A25" s="14" t="s">
        <v>53</v>
      </c>
      <c r="B25" s="1">
        <v>1</v>
      </c>
      <c r="C25" s="2" t="s">
        <v>54</v>
      </c>
      <c r="D25" s="4" t="s">
        <v>6</v>
      </c>
      <c r="E25" s="3">
        <v>92</v>
      </c>
      <c r="F25" s="3" t="s">
        <v>0</v>
      </c>
      <c r="G25" s="20">
        <f t="shared" si="0"/>
        <v>76</v>
      </c>
      <c r="H25" s="24">
        <f t="shared" si="1"/>
        <v>109.23076923076923</v>
      </c>
      <c r="I25" s="10">
        <f>VLOOKUP(A25,[1]高三上!A$3:Q$588,5,0)</f>
        <v>93</v>
      </c>
      <c r="J25" t="str">
        <f>VLOOKUP(A25,[1]高三上!A$3:Q$588,6,0)</f>
        <v>格绒燚西</v>
      </c>
      <c r="K25" s="22">
        <f t="shared" si="2"/>
        <v>100</v>
      </c>
      <c r="L25" s="23">
        <f t="shared" si="3"/>
        <v>139.23076923076923</v>
      </c>
      <c r="M25">
        <f>VLOOKUP(A25,[1]高二下!$A$3:$F$536,5,0)</f>
        <v>77</v>
      </c>
      <c r="N25" t="str">
        <f>VLOOKUP(A25,[1]高二下!$A$3:$F$536,6,0)</f>
        <v>格绒燚西</v>
      </c>
      <c r="O25" s="22">
        <f t="shared" si="4"/>
        <v>202</v>
      </c>
      <c r="P25" s="23">
        <f t="shared" si="5"/>
        <v>94.230769230769226</v>
      </c>
      <c r="Q25">
        <f>VLOOKUP(A25,[1]高二上!$A$3:$F$583,5,0)</f>
        <v>77</v>
      </c>
      <c r="R25" t="str">
        <f>VLOOKUP(A25,[1]高二上!$A$3:$F$583,6,0)</f>
        <v>格绒燚西</v>
      </c>
      <c r="S25" s="22">
        <f t="shared" si="6"/>
        <v>187</v>
      </c>
      <c r="T25" s="23">
        <f t="shared" si="7"/>
        <v>43.846153846153847</v>
      </c>
      <c r="U25" s="22">
        <f>VLOOKUP(A25,[1]高一下!$A$3:$F$585,5,0)</f>
        <v>84</v>
      </c>
      <c r="V25" t="str">
        <f>VLOOKUP(A25,[1]高一下!$A$3:$F$585,6,0)</f>
        <v>格绒燚西</v>
      </c>
      <c r="W25" s="22">
        <f t="shared" si="8"/>
        <v>41</v>
      </c>
      <c r="X25" s="23">
        <f t="shared" si="9"/>
        <v>151.92307692307693</v>
      </c>
      <c r="Y25" s="22">
        <f>VLOOKUP(A25,[1]高一上!$A$3:$F$587,5,0)</f>
        <v>79</v>
      </c>
      <c r="Z25" t="str">
        <f>VLOOKUP(A25,[1]高一上!$A$3:$F$587,6,0)</f>
        <v>格绒燚西</v>
      </c>
      <c r="AA25" s="22">
        <f t="shared" si="10"/>
        <v>176</v>
      </c>
      <c r="AB25" s="23">
        <f t="shared" si="11"/>
        <v>34.615384615384613</v>
      </c>
      <c r="AC25" s="22">
        <f>VLOOKUP(A25,[1]中考!$A$2:$E$571,5,0)</f>
        <v>106</v>
      </c>
      <c r="AD25" s="22">
        <f t="shared" si="12"/>
        <v>6</v>
      </c>
    </row>
    <row r="26" spans="1:30" ht="15" x14ac:dyDescent="0.35">
      <c r="A26" s="14" t="s">
        <v>19</v>
      </c>
      <c r="B26" s="1">
        <v>1</v>
      </c>
      <c r="C26" s="2" t="s">
        <v>20</v>
      </c>
      <c r="D26" s="4" t="s">
        <v>6</v>
      </c>
      <c r="E26" s="3">
        <v>97</v>
      </c>
      <c r="F26" s="3" t="s">
        <v>0</v>
      </c>
      <c r="G26" s="20">
        <f t="shared" si="0"/>
        <v>42</v>
      </c>
      <c r="H26" s="24">
        <f t="shared" si="1"/>
        <v>112.30769230769231</v>
      </c>
      <c r="I26" s="10">
        <f>VLOOKUP(A26,[1]高三上!A$3:Q$588,5,0)</f>
        <v>94.5</v>
      </c>
      <c r="J26" t="str">
        <f>VLOOKUP(A26,[1]高三上!A$3:Q$588,6,0)</f>
        <v>格绒燚西</v>
      </c>
      <c r="K26" s="22">
        <f t="shared" si="2"/>
        <v>74</v>
      </c>
      <c r="L26" s="23">
        <f t="shared" si="3"/>
        <v>112.30769230769231</v>
      </c>
      <c r="M26">
        <f>VLOOKUP(A26,[1]高二下!$A$3:$F$536,5,0)</f>
        <v>85</v>
      </c>
      <c r="N26" t="str">
        <f>VLOOKUP(A26,[1]高二下!$A$3:$F$536,6,0)</f>
        <v>格绒燚西</v>
      </c>
      <c r="O26" s="22">
        <f t="shared" si="4"/>
        <v>106</v>
      </c>
      <c r="P26" s="23">
        <f t="shared" si="5"/>
        <v>117.69230769230769</v>
      </c>
      <c r="Q26">
        <f>VLOOKUP(A26,[1]高二上!$A$3:$F$583,5,0)</f>
        <v>80</v>
      </c>
      <c r="R26" t="str">
        <f>VLOOKUP(A26,[1]高二上!$A$3:$F$583,6,0)</f>
        <v>格绒燚西</v>
      </c>
      <c r="S26" s="22">
        <f t="shared" si="6"/>
        <v>152</v>
      </c>
      <c r="T26" s="23">
        <f t="shared" si="7"/>
        <v>100.76923076923077</v>
      </c>
      <c r="U26" s="22">
        <f>VLOOKUP(A26,[1]高一下!$A$3:$F$585,5,0)</f>
        <v>76</v>
      </c>
      <c r="V26" t="str">
        <f>VLOOKUP(A26,[1]高一下!$A$3:$F$585,6,0)</f>
        <v>格绒燚西</v>
      </c>
      <c r="W26" s="22">
        <f t="shared" si="8"/>
        <v>154</v>
      </c>
      <c r="X26" s="23">
        <f t="shared" si="9"/>
        <v>44.999999999999993</v>
      </c>
      <c r="Y26" s="22">
        <f>VLOOKUP(A26,[1]高一上!$A$3:$F$587,5,0)</f>
        <v>99</v>
      </c>
      <c r="Z26" t="str">
        <f>VLOOKUP(A26,[1]高一上!$A$3:$F$587,6,0)</f>
        <v>格绒燚西</v>
      </c>
      <c r="AA26" s="22">
        <f t="shared" si="10"/>
        <v>11</v>
      </c>
      <c r="AB26" s="23">
        <f t="shared" si="11"/>
        <v>121.15384615384616</v>
      </c>
      <c r="AC26" s="22">
        <f>VLOOKUP(A26,[1]中考!$A$2:$E$571,5,0)</f>
        <v>95</v>
      </c>
      <c r="AD26" s="22">
        <f t="shared" si="12"/>
        <v>66</v>
      </c>
    </row>
    <row r="27" spans="1:30" ht="15" x14ac:dyDescent="0.35">
      <c r="A27" s="14" t="s">
        <v>59</v>
      </c>
      <c r="B27" s="1">
        <v>1</v>
      </c>
      <c r="C27" s="2" t="s">
        <v>60</v>
      </c>
      <c r="D27" s="4" t="s">
        <v>6</v>
      </c>
      <c r="E27" s="3">
        <v>89</v>
      </c>
      <c r="F27" s="3" t="s">
        <v>0</v>
      </c>
      <c r="G27" s="20">
        <f t="shared" si="0"/>
        <v>105</v>
      </c>
      <c r="H27" s="24">
        <f t="shared" si="1"/>
        <v>136.53846153846155</v>
      </c>
      <c r="I27" s="10">
        <f>VLOOKUP(A27,[1]高三上!A$3:Q$588,5,0)</f>
        <v>82.5</v>
      </c>
      <c r="J27" t="str">
        <f>VLOOKUP(A27,[1]高三上!A$3:Q$588,6,0)</f>
        <v>格绒燚西</v>
      </c>
      <c r="K27" s="22">
        <f t="shared" si="2"/>
        <v>200</v>
      </c>
      <c r="L27" s="23">
        <f t="shared" si="3"/>
        <v>70</v>
      </c>
      <c r="M27">
        <f>VLOOKUP(A27,[1]高二下!$A$3:$F$536,5,0)</f>
        <v>84</v>
      </c>
      <c r="N27" t="str">
        <f>VLOOKUP(A27,[1]高二下!$A$3:$F$536,6,0)</f>
        <v>格绒燚西</v>
      </c>
      <c r="O27" s="22">
        <f t="shared" si="4"/>
        <v>122</v>
      </c>
      <c r="P27" s="23">
        <f t="shared" si="5"/>
        <v>75.769230769230774</v>
      </c>
      <c r="Q27">
        <f>VLOOKUP(A27,[1]高二上!$A$3:$F$583,5,0)</f>
        <v>88</v>
      </c>
      <c r="R27" t="str">
        <f>VLOOKUP(A27,[1]高二上!$A$3:$F$583,6,0)</f>
        <v>格绒燚西</v>
      </c>
      <c r="S27" s="22">
        <f t="shared" si="6"/>
        <v>59</v>
      </c>
      <c r="T27" s="23">
        <f t="shared" si="7"/>
        <v>107.69230769230769</v>
      </c>
      <c r="U27" s="22">
        <f>VLOOKUP(A27,[1]高一下!$A$3:$F$585,5,0)</f>
        <v>81</v>
      </c>
      <c r="V27" t="str">
        <f>VLOOKUP(A27,[1]高一下!$A$3:$F$585,6,0)</f>
        <v>格绒燚西</v>
      </c>
      <c r="W27" s="22">
        <f t="shared" si="8"/>
        <v>79</v>
      </c>
      <c r="X27" s="23">
        <f t="shared" si="9"/>
        <v>82.692307692307693</v>
      </c>
      <c r="Y27" s="22">
        <f>VLOOKUP(A27,[1]高一上!$A$3:$F$587,5,0)</f>
        <v>94</v>
      </c>
      <c r="Z27" t="str">
        <f>VLOOKUP(A27,[1]高一上!$A$3:$F$587,6,0)</f>
        <v>格绒燚西</v>
      </c>
      <c r="AA27" s="22">
        <f t="shared" si="10"/>
        <v>34</v>
      </c>
      <c r="AB27" s="23">
        <f t="shared" si="11"/>
        <v>121.15384615384616</v>
      </c>
      <c r="AC27" s="22">
        <f>VLOOKUP(A27,[1]中考!$A$2:$E$571,5,0)</f>
        <v>92</v>
      </c>
      <c r="AD27" s="22">
        <f t="shared" si="12"/>
        <v>89</v>
      </c>
    </row>
    <row r="28" spans="1:30" ht="15" x14ac:dyDescent="0.35">
      <c r="A28" s="14" t="s">
        <v>41</v>
      </c>
      <c r="B28" s="1">
        <v>1</v>
      </c>
      <c r="C28" s="2" t="s">
        <v>42</v>
      </c>
      <c r="D28" s="4" t="s">
        <v>6</v>
      </c>
      <c r="E28" s="3">
        <v>107</v>
      </c>
      <c r="F28" s="3" t="s">
        <v>0</v>
      </c>
      <c r="G28" s="20">
        <f t="shared" si="0"/>
        <v>9</v>
      </c>
      <c r="H28" s="24">
        <f t="shared" si="1"/>
        <v>101.53846153846153</v>
      </c>
      <c r="I28" s="10">
        <f>VLOOKUP(A28,[1]高三上!A$3:Q$588,5,0)</f>
        <v>101.5</v>
      </c>
      <c r="J28" t="str">
        <f>VLOOKUP(A28,[1]高三上!A$3:Q$588,6,0)</f>
        <v>格绒燚西</v>
      </c>
      <c r="K28" s="22">
        <f t="shared" si="2"/>
        <v>13</v>
      </c>
      <c r="L28" s="23">
        <f t="shared" si="3"/>
        <v>148.46153846153845</v>
      </c>
      <c r="M28">
        <f>VLOOKUP(A28,[1]高二下!$A$3:$F$536,5,0)</f>
        <v>83</v>
      </c>
      <c r="N28" t="str">
        <f>VLOOKUP(A28,[1]高二下!$A$3:$F$536,6,0)</f>
        <v>格绒燚西</v>
      </c>
      <c r="O28" s="22">
        <f t="shared" si="4"/>
        <v>139</v>
      </c>
      <c r="P28" s="23">
        <f t="shared" si="5"/>
        <v>52.692307692307693</v>
      </c>
      <c r="Q28">
        <f>VLOOKUP(A28,[1]高二上!$A$3:$F$583,5,0)</f>
        <v>94</v>
      </c>
      <c r="R28" t="str">
        <f>VLOOKUP(A28,[1]高二上!$A$3:$F$583,6,0)</f>
        <v>格绒燚西</v>
      </c>
      <c r="S28" s="22">
        <f t="shared" si="6"/>
        <v>16</v>
      </c>
      <c r="T28" s="23">
        <f t="shared" si="7"/>
        <v>124.23076923076923</v>
      </c>
      <c r="U28" s="22">
        <f>VLOOKUP(A28,[1]高一下!$A$3:$F$585,5,0)</f>
        <v>81</v>
      </c>
      <c r="V28" t="str">
        <f>VLOOKUP(A28,[1]高一下!$A$3:$F$585,6,0)</f>
        <v>格绒燚西</v>
      </c>
      <c r="W28" s="22">
        <f t="shared" si="8"/>
        <v>79</v>
      </c>
      <c r="X28" s="23">
        <f t="shared" si="9"/>
        <v>133.46153846153845</v>
      </c>
      <c r="Y28" s="22">
        <f>VLOOKUP(A28,[1]高一上!$A$3:$F$587,5,0)</f>
        <v>80</v>
      </c>
      <c r="Z28" t="str">
        <f>VLOOKUP(A28,[1]高一上!$A$3:$F$587,6,0)</f>
        <v>格绒燚西</v>
      </c>
      <c r="AA28" s="22">
        <f t="shared" si="10"/>
        <v>166</v>
      </c>
      <c r="AB28" s="23">
        <f t="shared" si="11"/>
        <v>46.153846153846153</v>
      </c>
      <c r="AC28" s="22">
        <f>VLOOKUP(A28,[1]中考!$A$2:$E$571,5,0)</f>
        <v>100</v>
      </c>
      <c r="AD28" s="22">
        <f t="shared" si="12"/>
        <v>26</v>
      </c>
    </row>
    <row r="29" spans="1:30" ht="15" x14ac:dyDescent="0.35">
      <c r="A29" s="14" t="s">
        <v>27</v>
      </c>
      <c r="B29" s="1">
        <v>1</v>
      </c>
      <c r="C29" s="2" t="s">
        <v>28</v>
      </c>
      <c r="D29" s="4" t="s">
        <v>6</v>
      </c>
      <c r="E29" s="3">
        <v>95</v>
      </c>
      <c r="F29" s="3" t="s">
        <v>0</v>
      </c>
      <c r="G29" s="20">
        <f t="shared" si="0"/>
        <v>50</v>
      </c>
      <c r="H29" s="24">
        <f t="shared" si="1"/>
        <v>130.76923076923077</v>
      </c>
      <c r="I29" s="10">
        <f>VLOOKUP(A29,[1]高三上!A$3:Q$588,5,0)</f>
        <v>90.5</v>
      </c>
      <c r="J29" t="str">
        <f>VLOOKUP(A29,[1]高三上!A$3:Q$588,6,0)</f>
        <v>格绒燚西</v>
      </c>
      <c r="K29" s="22">
        <f t="shared" si="2"/>
        <v>130</v>
      </c>
      <c r="L29" s="23">
        <f t="shared" si="3"/>
        <v>81.92307692307692</v>
      </c>
      <c r="M29">
        <f>VLOOKUP(A29,[1]高二下!$A$3:$F$536,5,0)</f>
        <v>87</v>
      </c>
      <c r="N29" t="str">
        <f>VLOOKUP(A29,[1]高二下!$A$3:$F$536,6,0)</f>
        <v>格绒燚西</v>
      </c>
      <c r="O29" s="22">
        <f t="shared" si="4"/>
        <v>83</v>
      </c>
      <c r="P29" s="23">
        <f t="shared" si="5"/>
        <v>111.15384615384616</v>
      </c>
      <c r="Q29">
        <f>VLOOKUP(A29,[1]高二上!$A$3:$F$583,5,0)</f>
        <v>84</v>
      </c>
      <c r="R29" t="str">
        <f>VLOOKUP(A29,[1]高二上!$A$3:$F$583,6,0)</f>
        <v>格绒燚西</v>
      </c>
      <c r="S29" s="22">
        <f t="shared" si="6"/>
        <v>112</v>
      </c>
      <c r="T29" s="23">
        <f t="shared" si="7"/>
        <v>72.692307692307693</v>
      </c>
      <c r="U29" s="22">
        <f>VLOOKUP(A29,[1]高一下!$A$3:$F$585,5,0)</f>
        <v>84</v>
      </c>
      <c r="V29" t="str">
        <f>VLOOKUP(A29,[1]高一下!$A$3:$F$585,6,0)</f>
        <v>格绒燚西</v>
      </c>
      <c r="W29" s="22">
        <f t="shared" si="8"/>
        <v>41</v>
      </c>
      <c r="X29" s="23">
        <f t="shared" si="9"/>
        <v>127.30769230769231</v>
      </c>
      <c r="Y29" s="22">
        <f>VLOOKUP(A29,[1]高一上!$A$3:$F$587,5,0)</f>
        <v>85</v>
      </c>
      <c r="Z29" t="str">
        <f>VLOOKUP(A29,[1]高一上!$A$3:$F$587,6,0)</f>
        <v>格绒燚西</v>
      </c>
      <c r="AA29" s="22">
        <f t="shared" si="10"/>
        <v>112</v>
      </c>
      <c r="AB29" s="23">
        <f t="shared" si="11"/>
        <v>86.92307692307692</v>
      </c>
      <c r="AC29" s="22">
        <f>VLOOKUP(A29,[1]中考!$A$2:$E$571,5,0)</f>
        <v>94</v>
      </c>
      <c r="AD29" s="22">
        <f t="shared" si="12"/>
        <v>78</v>
      </c>
    </row>
    <row r="30" spans="1:30" ht="15" x14ac:dyDescent="0.35">
      <c r="A30" s="14" t="s">
        <v>13</v>
      </c>
      <c r="B30" s="1">
        <v>1</v>
      </c>
      <c r="C30" s="2" t="s">
        <v>14</v>
      </c>
      <c r="D30" s="4" t="s">
        <v>6</v>
      </c>
      <c r="E30" s="3">
        <v>94</v>
      </c>
      <c r="F30" s="3" t="s">
        <v>0</v>
      </c>
      <c r="G30" s="20">
        <f t="shared" si="0"/>
        <v>60</v>
      </c>
      <c r="H30" s="24">
        <f t="shared" si="1"/>
        <v>91.15384615384616</v>
      </c>
      <c r="I30" s="10">
        <f>VLOOKUP(A30,[1]高三上!A$3:Q$588,5,0)</f>
        <v>98.5</v>
      </c>
      <c r="J30" t="str">
        <f>VLOOKUP(A30,[1]高三上!A$3:Q$588,6,0)</f>
        <v>格绒燚西</v>
      </c>
      <c r="K30" s="22">
        <f t="shared" si="2"/>
        <v>37</v>
      </c>
      <c r="L30" s="23">
        <f t="shared" si="3"/>
        <v>157.30769230769232</v>
      </c>
      <c r="M30">
        <f>VLOOKUP(A30,[1]高二下!$A$3:$F$536,5,0)</f>
        <v>79</v>
      </c>
      <c r="N30" t="str">
        <f>VLOOKUP(A30,[1]高二下!$A$3:$F$536,6,0)</f>
        <v>格绒燚西</v>
      </c>
      <c r="O30" s="22">
        <f t="shared" si="4"/>
        <v>186</v>
      </c>
      <c r="P30" s="23">
        <f t="shared" si="5"/>
        <v>48.076923076923073</v>
      </c>
      <c r="Q30">
        <f>VLOOKUP(A30,[1]高二上!$A$3:$F$583,5,0)</f>
        <v>89</v>
      </c>
      <c r="R30" t="str">
        <f>VLOOKUP(A30,[1]高二上!$A$3:$F$583,6,0)</f>
        <v>格绒燚西</v>
      </c>
      <c r="S30" s="22">
        <f t="shared" si="6"/>
        <v>51</v>
      </c>
      <c r="T30" s="23">
        <f t="shared" si="7"/>
        <v>131.92307692307691</v>
      </c>
      <c r="U30" s="22">
        <f>VLOOKUP(A30,[1]高一下!$A$3:$F$585,5,0)</f>
        <v>77</v>
      </c>
      <c r="V30" t="str">
        <f>VLOOKUP(A30,[1]高一下!$A$3:$F$585,6,0)</f>
        <v>格绒燚西</v>
      </c>
      <c r="W30" s="22">
        <f t="shared" si="8"/>
        <v>134</v>
      </c>
      <c r="X30" s="23">
        <f t="shared" si="9"/>
        <v>58.46153846153846</v>
      </c>
      <c r="Y30" s="22">
        <f>VLOOKUP(A30,[1]高一上!$A$3:$F$587,5,0)</f>
        <v>95</v>
      </c>
      <c r="Z30" t="str">
        <f>VLOOKUP(A30,[1]高一上!$A$3:$F$587,6,0)</f>
        <v>格绒燚西</v>
      </c>
      <c r="AA30" s="22">
        <f t="shared" si="10"/>
        <v>26</v>
      </c>
      <c r="AB30" s="23">
        <f t="shared" si="11"/>
        <v>103.07692307692308</v>
      </c>
      <c r="AC30" s="22">
        <f>VLOOKUP(A30,[1]中考!$A$2:$E$571,5,0)</f>
        <v>99</v>
      </c>
      <c r="AD30" s="22">
        <f t="shared" si="12"/>
        <v>34</v>
      </c>
    </row>
    <row r="31" spans="1:30" ht="15" x14ac:dyDescent="0.35">
      <c r="A31" s="14" t="s">
        <v>39</v>
      </c>
      <c r="B31" s="1">
        <v>1</v>
      </c>
      <c r="C31" s="2" t="s">
        <v>40</v>
      </c>
      <c r="D31" s="4" t="s">
        <v>6</v>
      </c>
      <c r="E31" s="3">
        <v>91</v>
      </c>
      <c r="F31" s="3" t="s">
        <v>0</v>
      </c>
      <c r="G31" s="20">
        <f t="shared" si="0"/>
        <v>86</v>
      </c>
      <c r="H31" s="24">
        <f t="shared" si="1"/>
        <v>112.69230769230769</v>
      </c>
      <c r="I31" s="10">
        <f>VLOOKUP(A31,[1]高三上!A$3:Q$588,5,0)</f>
        <v>91</v>
      </c>
      <c r="J31" t="str">
        <f>VLOOKUP(A31,[1]高三上!A$3:Q$588,6,0)</f>
        <v>格绒燚西</v>
      </c>
      <c r="K31" s="22">
        <f t="shared" si="2"/>
        <v>119</v>
      </c>
      <c r="L31" s="23">
        <f t="shared" si="3"/>
        <v>63.846153846153847</v>
      </c>
      <c r="M31">
        <f>VLOOKUP(A31,[1]高二下!$A$3:$F$536,5,0)</f>
        <v>93</v>
      </c>
      <c r="N31" t="str">
        <f>VLOOKUP(A31,[1]高二下!$A$3:$F$536,6,0)</f>
        <v>格绒燚西</v>
      </c>
      <c r="O31" s="22">
        <f t="shared" si="4"/>
        <v>25</v>
      </c>
      <c r="P31" s="23">
        <f t="shared" si="5"/>
        <v>137.69230769230768</v>
      </c>
      <c r="Q31">
        <f>VLOOKUP(A31,[1]高二上!$A$3:$F$583,5,0)</f>
        <v>83</v>
      </c>
      <c r="R31" t="str">
        <f>VLOOKUP(A31,[1]高二上!$A$3:$F$583,6,0)</f>
        <v>格绒燚西</v>
      </c>
      <c r="S31" s="22">
        <f t="shared" si="6"/>
        <v>123</v>
      </c>
      <c r="T31" s="23">
        <f t="shared" si="7"/>
        <v>55.38461538461538</v>
      </c>
      <c r="U31" s="22">
        <f>VLOOKUP(A31,[1]高一下!$A$3:$F$585,5,0)</f>
        <v>91</v>
      </c>
      <c r="V31" t="str">
        <f>VLOOKUP(A31,[1]高一下!$A$3:$F$585,6,0)</f>
        <v>格绒燚西</v>
      </c>
      <c r="W31" s="22">
        <f t="shared" si="8"/>
        <v>7</v>
      </c>
      <c r="X31" s="23">
        <f t="shared" si="9"/>
        <v>101.53846153846153</v>
      </c>
      <c r="Y31" s="22">
        <f>VLOOKUP(A31,[1]高一上!$A$3:$F$587,5,0)</f>
        <v>99</v>
      </c>
      <c r="Z31" t="str">
        <f>VLOOKUP(A31,[1]高一上!$A$3:$F$587,6,0)</f>
        <v>格绒燚西</v>
      </c>
      <c r="AA31" s="22">
        <f t="shared" si="10"/>
        <v>11</v>
      </c>
      <c r="AB31" s="23">
        <f t="shared" si="11"/>
        <v>114.23076923076923</v>
      </c>
      <c r="AC31" s="22">
        <f>VLOOKUP(A31,[1]中考!$A$2:$E$571,5,0)</f>
        <v>97</v>
      </c>
      <c r="AD31" s="22">
        <f t="shared" si="12"/>
        <v>48</v>
      </c>
    </row>
    <row r="32" spans="1:30" ht="15" x14ac:dyDescent="0.35">
      <c r="A32" s="14" t="s">
        <v>85</v>
      </c>
      <c r="B32" s="1">
        <v>1</v>
      </c>
      <c r="C32" s="2" t="s">
        <v>86</v>
      </c>
      <c r="D32" s="4" t="s">
        <v>6</v>
      </c>
      <c r="E32" s="3">
        <v>90</v>
      </c>
      <c r="F32" s="3" t="s">
        <v>0</v>
      </c>
      <c r="G32" s="20">
        <f t="shared" si="0"/>
        <v>97</v>
      </c>
      <c r="H32" s="24">
        <f t="shared" si="1"/>
        <v>91.15384615384616</v>
      </c>
      <c r="I32" s="10">
        <f>VLOOKUP(A32,[1]高三上!A$3:Q$588,5,0)</f>
        <v>94.5</v>
      </c>
      <c r="J32" t="str">
        <f>VLOOKUP(A32,[1]高三上!A$3:Q$588,6,0)</f>
        <v>格绒燚西</v>
      </c>
      <c r="K32" s="22">
        <f t="shared" si="2"/>
        <v>74</v>
      </c>
      <c r="L32" s="23">
        <f t="shared" si="3"/>
        <v>91.538461538461533</v>
      </c>
      <c r="M32">
        <f>VLOOKUP(A32,[1]高二下!$A$3:$F$536,5,0)</f>
        <v>89</v>
      </c>
      <c r="N32" t="str">
        <f>VLOOKUP(A32,[1]高二下!$A$3:$F$536,6,0)</f>
        <v>格绒燚西</v>
      </c>
      <c r="O32" s="22">
        <f t="shared" si="4"/>
        <v>52</v>
      </c>
      <c r="P32" s="23">
        <f t="shared" si="5"/>
        <v>81.92307692307692</v>
      </c>
      <c r="Q32">
        <f>VLOOKUP(A32,[1]高二上!$A$3:$F$583,5,0)</f>
        <v>96</v>
      </c>
      <c r="R32" t="str">
        <f>VLOOKUP(A32,[1]高二上!$A$3:$F$583,6,0)</f>
        <v>格绒燚西</v>
      </c>
      <c r="S32" s="22">
        <f t="shared" si="6"/>
        <v>5</v>
      </c>
      <c r="T32" s="23">
        <f t="shared" si="7"/>
        <v>173.07692307692307</v>
      </c>
      <c r="U32" s="22">
        <f>VLOOKUP(A32,[1]高一下!$A$3:$F$585,5,0)</f>
        <v>72</v>
      </c>
      <c r="V32" t="str">
        <f>VLOOKUP(A32,[1]高一下!$A$3:$F$585,6,0)</f>
        <v>格绒燚西</v>
      </c>
      <c r="W32" s="22">
        <f t="shared" si="8"/>
        <v>195</v>
      </c>
      <c r="X32" s="23">
        <f t="shared" si="9"/>
        <v>26.923076923076934</v>
      </c>
      <c r="Y32" s="22">
        <f>VLOOKUP(A32,[1]高一上!$A$3:$F$587,5,0)</f>
        <v>102</v>
      </c>
      <c r="Z32" t="str">
        <f>VLOOKUP(A32,[1]高一上!$A$3:$F$587,6,0)</f>
        <v>格绒燚西</v>
      </c>
      <c r="AA32" s="22">
        <f t="shared" si="10"/>
        <v>5</v>
      </c>
      <c r="AB32" s="23">
        <f t="shared" si="11"/>
        <v>132.30769230769232</v>
      </c>
      <c r="AC32" s="22">
        <f>VLOOKUP(A32,[1]中考!$A$2:$E$571,5,0)</f>
        <v>92</v>
      </c>
      <c r="AD32" s="22">
        <f t="shared" si="12"/>
        <v>89</v>
      </c>
    </row>
    <row r="33" spans="1:30" ht="15" x14ac:dyDescent="0.35">
      <c r="A33" s="14" t="s">
        <v>92</v>
      </c>
      <c r="B33" s="1">
        <v>1</v>
      </c>
      <c r="C33" s="2" t="s">
        <v>93</v>
      </c>
      <c r="D33" s="4" t="s">
        <v>6</v>
      </c>
      <c r="E33" s="3">
        <v>100</v>
      </c>
      <c r="F33" s="3" t="s">
        <v>0</v>
      </c>
      <c r="G33" s="20">
        <f t="shared" si="0"/>
        <v>28</v>
      </c>
      <c r="H33" s="24">
        <f t="shared" si="1"/>
        <v>164.23076923076923</v>
      </c>
      <c r="I33" s="10">
        <f>VLOOKUP(A33,[1]高三上!A$3:Q$588,5,0)</f>
        <v>83</v>
      </c>
      <c r="J33" t="str">
        <f>VLOOKUP(A33,[1]高三上!A$3:Q$588,6,0)</f>
        <v>格绒燚西</v>
      </c>
      <c r="K33" s="22">
        <f t="shared" si="2"/>
        <v>195</v>
      </c>
      <c r="L33" s="23">
        <f t="shared" si="3"/>
        <v>44.999999999999993</v>
      </c>
      <c r="M33">
        <f>VLOOKUP(A33,[1]高二下!$A$3:$F$536,5,0)</f>
        <v>89</v>
      </c>
      <c r="N33" t="str">
        <f>VLOOKUP(A33,[1]高二下!$A$3:$F$536,6,0)</f>
        <v>格绒燚西</v>
      </c>
      <c r="O33" s="22">
        <f t="shared" si="4"/>
        <v>52</v>
      </c>
      <c r="P33" s="23">
        <f t="shared" si="5"/>
        <v>102.69230769230769</v>
      </c>
      <c r="Q33">
        <f>VLOOKUP(A33,[1]高二上!$A$3:$F$583,5,0)</f>
        <v>88</v>
      </c>
      <c r="R33" t="str">
        <f>VLOOKUP(A33,[1]高二上!$A$3:$F$583,6,0)</f>
        <v>格绒燚西</v>
      </c>
      <c r="S33" s="22">
        <f t="shared" si="6"/>
        <v>59</v>
      </c>
      <c r="T33" s="23">
        <f t="shared" si="7"/>
        <v>114.23076923076923</v>
      </c>
      <c r="U33" s="22">
        <f>VLOOKUP(A33,[1]高一下!$A$3:$F$585,5,0)</f>
        <v>80</v>
      </c>
      <c r="V33" t="str">
        <f>VLOOKUP(A33,[1]高一下!$A$3:$F$585,6,0)</f>
        <v>格绒燚西</v>
      </c>
      <c r="W33" s="22">
        <f t="shared" si="8"/>
        <v>96</v>
      </c>
      <c r="X33" s="23">
        <f t="shared" si="9"/>
        <v>118.07692307692308</v>
      </c>
      <c r="Y33" s="22">
        <f>VLOOKUP(A33,[1]高一上!$A$3:$F$587,5,0)</f>
        <v>82</v>
      </c>
      <c r="Z33" t="str">
        <f>VLOOKUP(A33,[1]高一上!$A$3:$F$587,6,0)</f>
        <v>格绒燚西</v>
      </c>
      <c r="AA33" s="22">
        <f t="shared" si="10"/>
        <v>143</v>
      </c>
      <c r="AB33" s="23">
        <f t="shared" si="11"/>
        <v>93.461538461538467</v>
      </c>
      <c r="AC33" s="22">
        <f>VLOOKUP(A33,[1]中考!$A$2:$E$571,5,0)</f>
        <v>89</v>
      </c>
      <c r="AD33" s="22">
        <f t="shared" si="12"/>
        <v>126</v>
      </c>
    </row>
    <row r="34" spans="1:30" ht="15" x14ac:dyDescent="0.35">
      <c r="A34" s="14" t="s">
        <v>89</v>
      </c>
      <c r="B34" s="1">
        <v>1</v>
      </c>
      <c r="C34" s="2" t="s">
        <v>90</v>
      </c>
      <c r="D34" s="4" t="s">
        <v>6</v>
      </c>
      <c r="E34" s="3">
        <v>94</v>
      </c>
      <c r="F34" s="3" t="s">
        <v>0</v>
      </c>
      <c r="G34" s="20">
        <f t="shared" si="0"/>
        <v>60</v>
      </c>
      <c r="H34" s="24">
        <f t="shared" si="1"/>
        <v>158.46153846153845</v>
      </c>
      <c r="I34" s="10">
        <f>VLOOKUP(A34,[1]高三上!A$3:Q$588,5,0)</f>
        <v>81</v>
      </c>
      <c r="J34" t="str">
        <f>VLOOKUP(A34,[1]高三上!A$3:Q$588,6,0)</f>
        <v>格绒燚西</v>
      </c>
      <c r="K34" s="22">
        <f t="shared" si="2"/>
        <v>212</v>
      </c>
      <c r="L34" s="23">
        <f t="shared" si="3"/>
        <v>28.07692307692308</v>
      </c>
      <c r="M34">
        <f>VLOOKUP(A34,[1]高二下!$A$3:$F$536,5,0)</f>
        <v>93</v>
      </c>
      <c r="N34" t="str">
        <f>VLOOKUP(A34,[1]高二下!$A$3:$F$536,6,0)</f>
        <v>格绒燚西</v>
      </c>
      <c r="O34" s="22">
        <f t="shared" si="4"/>
        <v>25</v>
      </c>
      <c r="P34" s="23">
        <f t="shared" si="5"/>
        <v>113.07692307692308</v>
      </c>
      <c r="Q34">
        <f>VLOOKUP(A34,[1]高二上!$A$3:$F$583,5,0)</f>
        <v>88</v>
      </c>
      <c r="R34" t="str">
        <f>VLOOKUP(A34,[1]高二上!$A$3:$F$583,6,0)</f>
        <v>格绒燚西</v>
      </c>
      <c r="S34" s="22">
        <f t="shared" si="6"/>
        <v>59</v>
      </c>
      <c r="T34" s="23">
        <f t="shared" si="7"/>
        <v>107.69230769230769</v>
      </c>
      <c r="U34" s="22">
        <f>VLOOKUP(A34,[1]高一下!$A$3:$F$585,5,0)</f>
        <v>81</v>
      </c>
      <c r="V34" t="str">
        <f>VLOOKUP(A34,[1]高一下!$A$3:$F$585,6,0)</f>
        <v>格绒燚西</v>
      </c>
      <c r="W34" s="22">
        <f t="shared" si="8"/>
        <v>79</v>
      </c>
      <c r="X34" s="23">
        <f t="shared" si="9"/>
        <v>71.15384615384616</v>
      </c>
      <c r="Y34" s="22">
        <f>VLOOKUP(A34,[1]高一上!$A$3:$F$587,5,0)</f>
        <v>103</v>
      </c>
      <c r="Z34" t="str">
        <f>VLOOKUP(A34,[1]高一上!$A$3:$F$587,6,0)</f>
        <v>格绒燚西</v>
      </c>
      <c r="AA34" s="22">
        <f t="shared" si="10"/>
        <v>4</v>
      </c>
      <c r="AB34" s="23">
        <f t="shared" si="11"/>
        <v>159.61538461538461</v>
      </c>
      <c r="AC34" s="22">
        <f>VLOOKUP(A34,[1]中考!$A$2:$E$571,5,0)</f>
        <v>84</v>
      </c>
      <c r="AD34" s="22">
        <f t="shared" si="12"/>
        <v>159</v>
      </c>
    </row>
    <row r="35" spans="1:30" ht="15" x14ac:dyDescent="0.35">
      <c r="A35" s="14" t="s">
        <v>11</v>
      </c>
      <c r="B35" s="1">
        <v>1</v>
      </c>
      <c r="C35" s="2" t="s">
        <v>12</v>
      </c>
      <c r="D35" s="4" t="s">
        <v>6</v>
      </c>
      <c r="E35" s="3">
        <v>100</v>
      </c>
      <c r="F35" s="3" t="s">
        <v>0</v>
      </c>
      <c r="G35" s="20">
        <f t="shared" si="0"/>
        <v>28</v>
      </c>
      <c r="H35" s="24">
        <f t="shared" si="1"/>
        <v>97.692307692307693</v>
      </c>
      <c r="I35" s="10">
        <f>VLOOKUP(A35,[1]高三上!A$3:Q$588,5,0)</f>
        <v>99.5</v>
      </c>
      <c r="J35" t="str">
        <f>VLOOKUP(A35,[1]高三上!A$3:Q$588,6,0)</f>
        <v>格绒燚西</v>
      </c>
      <c r="K35" s="22">
        <f t="shared" si="2"/>
        <v>22</v>
      </c>
      <c r="L35" s="23">
        <f t="shared" si="3"/>
        <v>106.92307692307692</v>
      </c>
      <c r="M35">
        <f>VLOOKUP(A35,[1]高二下!$A$3:$F$536,5,0)</f>
        <v>91</v>
      </c>
      <c r="N35" t="str">
        <f>VLOOKUP(A35,[1]高二下!$A$3:$F$536,6,0)</f>
        <v>格绒燚西</v>
      </c>
      <c r="O35" s="22">
        <f t="shared" si="4"/>
        <v>40</v>
      </c>
      <c r="P35" s="23">
        <f t="shared" si="5"/>
        <v>113.07692307692308</v>
      </c>
      <c r="Q35">
        <f>VLOOKUP(A35,[1]高二上!$A$3:$F$583,5,0)</f>
        <v>87</v>
      </c>
      <c r="R35" t="str">
        <f>VLOOKUP(A35,[1]高二上!$A$3:$F$583,6,0)</f>
        <v>格绒燚西</v>
      </c>
      <c r="S35" s="22">
        <f t="shared" si="6"/>
        <v>74</v>
      </c>
      <c r="T35" s="23">
        <f t="shared" si="7"/>
        <v>130.76923076923077</v>
      </c>
      <c r="U35" s="22">
        <f>VLOOKUP(A35,[1]高一下!$A$3:$F$585,5,0)</f>
        <v>76</v>
      </c>
      <c r="V35" t="str">
        <f>VLOOKUP(A35,[1]高一下!$A$3:$F$585,6,0)</f>
        <v>格绒燚西</v>
      </c>
      <c r="W35" s="22">
        <f t="shared" si="8"/>
        <v>154</v>
      </c>
      <c r="X35" s="23">
        <f t="shared" si="9"/>
        <v>68.84615384615384</v>
      </c>
      <c r="Y35" s="22">
        <f>VLOOKUP(A35,[1]高一上!$A$3:$F$587,5,0)</f>
        <v>89</v>
      </c>
      <c r="Z35" t="str">
        <f>VLOOKUP(A35,[1]高一上!$A$3:$F$587,6,0)</f>
        <v>肖锐</v>
      </c>
      <c r="AA35" s="22">
        <f t="shared" si="10"/>
        <v>73</v>
      </c>
      <c r="AB35" s="23">
        <f t="shared" si="11"/>
        <v>74.230769230769226</v>
      </c>
      <c r="AC35" s="22">
        <f>VLOOKUP(A35,[1]中考!$A$2:$E$571,5,0)</f>
        <v>106</v>
      </c>
      <c r="AD35" s="22">
        <f t="shared" si="12"/>
        <v>6</v>
      </c>
    </row>
    <row r="36" spans="1:30" ht="15" x14ac:dyDescent="0.35">
      <c r="A36" s="14" t="s">
        <v>55</v>
      </c>
      <c r="B36" s="1">
        <v>1</v>
      </c>
      <c r="C36" s="2" t="s">
        <v>56</v>
      </c>
      <c r="D36" s="4" t="s">
        <v>6</v>
      </c>
      <c r="E36" s="3">
        <v>110</v>
      </c>
      <c r="F36" s="3" t="s">
        <v>0</v>
      </c>
      <c r="G36" s="20">
        <f t="shared" si="0"/>
        <v>3</v>
      </c>
      <c r="H36" s="24">
        <f t="shared" si="1"/>
        <v>176.92307692307693</v>
      </c>
      <c r="I36" s="10">
        <f>VLOOKUP(A36,[1]高三上!A$3:Q$588,5,0)</f>
        <v>82</v>
      </c>
      <c r="J36" t="str">
        <f>VLOOKUP(A36,[1]高三上!A$3:Q$588,6,0)</f>
        <v>格绒燚西</v>
      </c>
      <c r="K36" s="22">
        <f t="shared" si="2"/>
        <v>203</v>
      </c>
      <c r="L36" s="23">
        <f t="shared" si="3"/>
        <v>41.92307692307692</v>
      </c>
      <c r="M36">
        <f>VLOOKUP(A36,[1]高二下!$A$3:$F$536,5,0)</f>
        <v>89</v>
      </c>
      <c r="N36" t="str">
        <f>VLOOKUP(A36,[1]高二下!$A$3:$F$536,6,0)</f>
        <v>格绒燚西</v>
      </c>
      <c r="O36" s="22">
        <f t="shared" si="4"/>
        <v>52</v>
      </c>
      <c r="P36" s="23">
        <f t="shared" si="5"/>
        <v>95.769230769230774</v>
      </c>
      <c r="Q36">
        <f>VLOOKUP(A36,[1]高二上!$A$3:$F$583,5,0)</f>
        <v>90</v>
      </c>
      <c r="R36" t="str">
        <f>VLOOKUP(A36,[1]高二上!$A$3:$F$583,6,0)</f>
        <v>格绒燚西</v>
      </c>
      <c r="S36" s="22">
        <f t="shared" si="6"/>
        <v>41</v>
      </c>
      <c r="T36" s="23">
        <f t="shared" si="7"/>
        <v>86.92307692307692</v>
      </c>
      <c r="U36" s="22">
        <f>VLOOKUP(A36,[1]高一下!$A$3:$F$585,5,0)</f>
        <v>91</v>
      </c>
      <c r="V36" t="str">
        <f>VLOOKUP(A36,[1]高一下!$A$3:$F$585,6,0)</f>
        <v>格绒燚西</v>
      </c>
      <c r="W36" s="22">
        <f t="shared" si="8"/>
        <v>7</v>
      </c>
      <c r="X36" s="23">
        <f t="shared" si="9"/>
        <v>134.61538461538461</v>
      </c>
      <c r="Y36" s="22">
        <f>VLOOKUP(A36,[1]高一上!$A$3:$F$587,5,0)</f>
        <v>87</v>
      </c>
      <c r="Z36" t="str">
        <f>VLOOKUP(A36,[1]高一上!$A$3:$F$587,6,0)</f>
        <v>格绒燚西</v>
      </c>
      <c r="AA36" s="22">
        <f t="shared" si="10"/>
        <v>97</v>
      </c>
      <c r="AB36" s="23">
        <f t="shared" si="11"/>
        <v>92.692307692307693</v>
      </c>
      <c r="AC36" s="22">
        <f>VLOOKUP(A36,[1]中考!$A$2:$E$571,5,0)</f>
        <v>94</v>
      </c>
      <c r="AD36" s="22">
        <f t="shared" si="12"/>
        <v>78</v>
      </c>
    </row>
    <row r="37" spans="1:30" ht="15" x14ac:dyDescent="0.35">
      <c r="A37" s="14" t="s">
        <v>104</v>
      </c>
      <c r="B37" s="1">
        <v>1</v>
      </c>
      <c r="C37" s="2" t="s">
        <v>105</v>
      </c>
      <c r="D37" s="4" t="s">
        <v>6</v>
      </c>
      <c r="E37" s="3">
        <v>79</v>
      </c>
      <c r="F37" s="3" t="s">
        <v>0</v>
      </c>
      <c r="G37" s="20">
        <f t="shared" si="0"/>
        <v>192</v>
      </c>
      <c r="H37" s="24">
        <f t="shared" si="1"/>
        <v>113.07692307692308</v>
      </c>
      <c r="I37" s="10">
        <f>VLOOKUP(A37,[1]高三上!A$3:Q$588,5,0)</f>
        <v>78.5</v>
      </c>
      <c r="J37" t="str">
        <f>VLOOKUP(A37,[1]高三上!A$3:Q$588,6,0)</f>
        <v>格绒燚西</v>
      </c>
      <c r="K37" s="22">
        <f t="shared" si="2"/>
        <v>226</v>
      </c>
      <c r="L37" s="23">
        <f t="shared" si="3"/>
        <v>60</v>
      </c>
      <c r="M37">
        <f>VLOOKUP(A37,[1]高二下!$A$3:$F$536,5,0)</f>
        <v>84</v>
      </c>
      <c r="N37" t="str">
        <f>VLOOKUP(A37,[1]高二下!$A$3:$F$536,6,0)</f>
        <v>格绒燚西</v>
      </c>
      <c r="O37" s="22">
        <f t="shared" si="4"/>
        <v>122</v>
      </c>
      <c r="P37" s="23">
        <f t="shared" si="5"/>
        <v>105</v>
      </c>
      <c r="Q37">
        <f>VLOOKUP(A37,[1]高二上!$A$3:$F$583,5,0)</f>
        <v>82</v>
      </c>
      <c r="R37" t="str">
        <f>VLOOKUP(A37,[1]高二上!$A$3:$F$583,6,0)</f>
        <v>格绒燚西</v>
      </c>
      <c r="S37" s="22">
        <f t="shared" si="6"/>
        <v>135</v>
      </c>
      <c r="T37" s="23">
        <f t="shared" si="7"/>
        <v>138.84615384615384</v>
      </c>
      <c r="U37" s="22">
        <f>VLOOKUP(A37,[1]高一下!$A$3:$F$585,5,0)</f>
        <v>67</v>
      </c>
      <c r="V37" t="str">
        <f>VLOOKUP(A37,[1]高一下!$A$3:$F$585,6,0)</f>
        <v>格绒燚西</v>
      </c>
      <c r="W37" s="22">
        <f t="shared" si="8"/>
        <v>236</v>
      </c>
      <c r="X37" s="23">
        <f t="shared" si="9"/>
        <v>73.07692307692308</v>
      </c>
      <c r="Y37" s="22">
        <f>VLOOKUP(A37,[1]高一上!$A$3:$F$587,5,0)</f>
        <v>80</v>
      </c>
      <c r="Z37" t="str">
        <f>VLOOKUP(A37,[1]高一上!$A$3:$F$587,6,0)</f>
        <v>肖锐</v>
      </c>
      <c r="AA37" s="22">
        <f t="shared" si="10"/>
        <v>166</v>
      </c>
      <c r="AB37" s="23">
        <f t="shared" si="11"/>
        <v>106.92307692307692</v>
      </c>
      <c r="AC37" s="22">
        <f>VLOOKUP(A37,[1]中考!$A$2:$E$571,5,0)</f>
        <v>81</v>
      </c>
      <c r="AD37" s="22">
        <f t="shared" si="12"/>
        <v>184</v>
      </c>
    </row>
    <row r="38" spans="1:30" ht="15" x14ac:dyDescent="0.35">
      <c r="A38" s="14" t="s">
        <v>23</v>
      </c>
      <c r="B38" s="1">
        <v>1</v>
      </c>
      <c r="C38" s="2" t="s">
        <v>24</v>
      </c>
      <c r="D38" s="4" t="s">
        <v>6</v>
      </c>
      <c r="E38" s="3">
        <v>92</v>
      </c>
      <c r="F38" s="3" t="s">
        <v>0</v>
      </c>
      <c r="G38" s="20">
        <f t="shared" si="0"/>
        <v>76</v>
      </c>
      <c r="H38" s="24">
        <f t="shared" si="1"/>
        <v>87.307692307692307</v>
      </c>
      <c r="I38" s="10">
        <f>VLOOKUP(A38,[1]高三上!A$3:Q$588,5,0)</f>
        <v>98</v>
      </c>
      <c r="J38" t="str">
        <f>VLOOKUP(A38,[1]高三上!A$3:Q$588,6,0)</f>
        <v>格绒燚西</v>
      </c>
      <c r="K38" s="22">
        <f t="shared" si="2"/>
        <v>43</v>
      </c>
      <c r="L38" s="23">
        <f t="shared" si="3"/>
        <v>86.538461538461533</v>
      </c>
      <c r="M38">
        <f>VLOOKUP(A38,[1]高二下!$A$3:$F$536,5,0)</f>
        <v>97</v>
      </c>
      <c r="N38" t="str">
        <f>VLOOKUP(A38,[1]高二下!$A$3:$F$536,6,0)</f>
        <v>格绒燚西</v>
      </c>
      <c r="O38" s="22">
        <f t="shared" si="4"/>
        <v>8</v>
      </c>
      <c r="P38" s="23">
        <f t="shared" si="5"/>
        <v>128.84615384615384</v>
      </c>
      <c r="Q38">
        <f>VLOOKUP(A38,[1]高二上!$A$3:$F$583,5,0)</f>
        <v>86</v>
      </c>
      <c r="R38" t="str">
        <f>VLOOKUP(A38,[1]高二上!$A$3:$F$583,6,0)</f>
        <v>格绒燚西</v>
      </c>
      <c r="S38" s="22">
        <f t="shared" si="6"/>
        <v>83</v>
      </c>
      <c r="T38" s="23">
        <f t="shared" si="7"/>
        <v>75.769230769230774</v>
      </c>
      <c r="U38" s="22">
        <f>VLOOKUP(A38,[1]高一下!$A$3:$F$585,5,0)</f>
        <v>86</v>
      </c>
      <c r="V38" t="str">
        <f>VLOOKUP(A38,[1]高一下!$A$3:$F$585,6,0)</f>
        <v>格绒燚西</v>
      </c>
      <c r="W38" s="22">
        <f t="shared" si="8"/>
        <v>20</v>
      </c>
      <c r="X38" s="23">
        <f t="shared" si="9"/>
        <v>120.38461538461539</v>
      </c>
      <c r="Y38" s="22">
        <f>VLOOKUP(A38,[1]高一上!$A$3:$F$587,5,0)</f>
        <v>89</v>
      </c>
      <c r="Z38" t="str">
        <f>VLOOKUP(A38,[1]高一上!$A$3:$F$587,6,0)</f>
        <v>格绒燚西</v>
      </c>
      <c r="AA38" s="22">
        <f t="shared" si="10"/>
        <v>73</v>
      </c>
      <c r="AB38" s="23">
        <f t="shared" si="11"/>
        <v>140.76923076923077</v>
      </c>
      <c r="AC38" s="22">
        <f>VLOOKUP(A38,[1]中考!$A$2:$E$571,5,0)</f>
        <v>82</v>
      </c>
      <c r="AD38" s="22">
        <f t="shared" si="12"/>
        <v>179</v>
      </c>
    </row>
    <row r="39" spans="1:30" ht="15" x14ac:dyDescent="0.35">
      <c r="A39" s="14" t="s">
        <v>67</v>
      </c>
      <c r="B39" s="1">
        <v>1</v>
      </c>
      <c r="C39" s="2" t="s">
        <v>68</v>
      </c>
      <c r="D39" s="4" t="s">
        <v>6</v>
      </c>
      <c r="E39" s="3">
        <v>92</v>
      </c>
      <c r="F39" s="3" t="s">
        <v>0</v>
      </c>
      <c r="G39" s="20">
        <f t="shared" si="0"/>
        <v>76</v>
      </c>
      <c r="H39" s="24">
        <f t="shared" si="1"/>
        <v>75.769230769230774</v>
      </c>
      <c r="I39" s="10">
        <f>VLOOKUP(A39,[1]高三上!A$3:Q$588,5,0)</f>
        <v>101.5</v>
      </c>
      <c r="J39" t="str">
        <f>VLOOKUP(A39,[1]高三上!A$3:Q$588,6,0)</f>
        <v>格绒燚西</v>
      </c>
      <c r="K39" s="22">
        <f t="shared" si="2"/>
        <v>13</v>
      </c>
      <c r="L39" s="23">
        <f t="shared" si="3"/>
        <v>104.61538461538461</v>
      </c>
      <c r="M39">
        <f>VLOOKUP(A39,[1]高二下!$A$3:$F$536,5,0)</f>
        <v>93</v>
      </c>
      <c r="N39" t="str">
        <f>VLOOKUP(A39,[1]高二下!$A$3:$F$536,6,0)</f>
        <v>格绒燚西</v>
      </c>
      <c r="O39" s="22">
        <f t="shared" si="4"/>
        <v>25</v>
      </c>
      <c r="P39" s="23">
        <f t="shared" si="5"/>
        <v>122.30769230769231</v>
      </c>
      <c r="Q39">
        <f>VLOOKUP(A39,[1]高二上!$A$3:$F$583,5,0)</f>
        <v>86</v>
      </c>
      <c r="R39" t="str">
        <f>VLOOKUP(A39,[1]高二上!$A$3:$F$583,6,0)</f>
        <v>格绒燚西</v>
      </c>
      <c r="S39" s="22">
        <f t="shared" si="6"/>
        <v>83</v>
      </c>
      <c r="T39" s="23">
        <f t="shared" si="7"/>
        <v>77.692307692307693</v>
      </c>
      <c r="U39" s="22">
        <f>VLOOKUP(A39,[1]高一下!$A$3:$F$585,5,0)</f>
        <v>85</v>
      </c>
      <c r="V39" t="str">
        <f>VLOOKUP(A39,[1]高一下!$A$3:$F$585,6,0)</f>
        <v>格绒燚西</v>
      </c>
      <c r="W39" s="22">
        <f t="shared" si="8"/>
        <v>25</v>
      </c>
      <c r="X39" s="23">
        <f t="shared" si="9"/>
        <v>115.38461538461539</v>
      </c>
      <c r="Y39" s="22">
        <f>VLOOKUP(A39,[1]高一上!$A$3:$F$587,5,0)</f>
        <v>90</v>
      </c>
      <c r="Z39" t="str">
        <f>VLOOKUP(A39,[1]高一上!$A$3:$F$587,6,0)</f>
        <v>易涛</v>
      </c>
      <c r="AA39" s="22">
        <f t="shared" si="10"/>
        <v>65</v>
      </c>
      <c r="AB39" s="23">
        <f t="shared" si="11"/>
        <v>85</v>
      </c>
      <c r="AC39" s="22">
        <f>VLOOKUP(A39,[1]中考!$A$2:$E$571,5,0)</f>
        <v>100</v>
      </c>
      <c r="AD39" s="22">
        <f t="shared" si="12"/>
        <v>26</v>
      </c>
    </row>
    <row r="40" spans="1:30" ht="15" x14ac:dyDescent="0.35">
      <c r="A40" s="14" t="s">
        <v>102</v>
      </c>
      <c r="B40" s="1">
        <v>1</v>
      </c>
      <c r="C40" s="2" t="s">
        <v>103</v>
      </c>
      <c r="D40" s="4" t="s">
        <v>6</v>
      </c>
      <c r="E40" s="3">
        <v>72</v>
      </c>
      <c r="F40" s="3" t="s">
        <v>0</v>
      </c>
      <c r="G40" s="20">
        <f t="shared" si="0"/>
        <v>236</v>
      </c>
      <c r="H40" s="24">
        <f t="shared" si="1"/>
        <v>59.230769230769234</v>
      </c>
      <c r="I40" s="10">
        <f>VLOOKUP(A40,[1]高三上!A$3:Q$588,5,0)</f>
        <v>90.5</v>
      </c>
      <c r="J40" t="str">
        <f>VLOOKUP(A40,[1]高三上!A$3:Q$588,6,0)</f>
        <v>格绒燚西</v>
      </c>
      <c r="K40" s="22">
        <f t="shared" si="2"/>
        <v>130</v>
      </c>
      <c r="L40" s="23">
        <f t="shared" si="3"/>
        <v>136.53846153846155</v>
      </c>
      <c r="M40">
        <f>VLOOKUP(A40,[1]高二下!$A$3:$F$536,5,0)</f>
        <v>72</v>
      </c>
      <c r="N40" t="str">
        <f>VLOOKUP(A40,[1]高二下!$A$3:$F$536,6,0)</f>
        <v>格绒燚西</v>
      </c>
      <c r="O40" s="22">
        <f t="shared" si="4"/>
        <v>225</v>
      </c>
      <c r="P40" s="23">
        <f t="shared" si="5"/>
        <v>36.15384615384616</v>
      </c>
      <c r="Q40">
        <f>VLOOKUP(A40,[1]高二上!$A$3:$F$583,5,0)</f>
        <v>88</v>
      </c>
      <c r="R40" t="str">
        <f>VLOOKUP(A40,[1]高二上!$A$3:$F$583,6,0)</f>
        <v>格绒燚西</v>
      </c>
      <c r="S40" s="22">
        <f t="shared" si="6"/>
        <v>59</v>
      </c>
      <c r="T40" s="23">
        <f t="shared" si="7"/>
        <v>107.69230769230769</v>
      </c>
      <c r="U40" s="22">
        <f>VLOOKUP(A40,[1]高一下!$A$3:$F$585,5,0)</f>
        <v>81</v>
      </c>
      <c r="V40" t="str">
        <f>VLOOKUP(A40,[1]高一下!$A$3:$F$585,6,0)</f>
        <v>格绒燚西</v>
      </c>
      <c r="W40" s="22">
        <f t="shared" si="8"/>
        <v>79</v>
      </c>
      <c r="X40" s="23">
        <f t="shared" si="9"/>
        <v>159.61538461538461</v>
      </c>
      <c r="Y40" s="22">
        <f>VLOOKUP(A40,[1]高一上!$A$3:$F$587,5,0)</f>
        <v>72</v>
      </c>
      <c r="Z40" t="str">
        <f>VLOOKUP(A40,[1]高一上!$A$3:$F$587,6,0)</f>
        <v>肖锐</v>
      </c>
      <c r="AA40" s="22">
        <f t="shared" si="10"/>
        <v>234</v>
      </c>
      <c r="AB40" s="23">
        <f t="shared" si="11"/>
        <v>93.07692307692308</v>
      </c>
      <c r="AC40" s="22">
        <f>VLOOKUP(A40,[1]中考!$A$2:$E$571,5,0)</f>
        <v>75</v>
      </c>
      <c r="AD40" s="22">
        <f t="shared" si="12"/>
        <v>216</v>
      </c>
    </row>
    <row r="41" spans="1:30" ht="15" x14ac:dyDescent="0.35">
      <c r="A41" s="14" t="s">
        <v>15</v>
      </c>
      <c r="B41" s="1">
        <v>1</v>
      </c>
      <c r="C41" s="2" t="s">
        <v>16</v>
      </c>
      <c r="D41" s="4" t="s">
        <v>6</v>
      </c>
      <c r="E41" s="3">
        <v>114</v>
      </c>
      <c r="F41" s="3" t="s">
        <v>0</v>
      </c>
      <c r="G41" s="20">
        <f t="shared" si="0"/>
        <v>1</v>
      </c>
      <c r="H41" s="24">
        <f t="shared" si="1"/>
        <v>102.69230769230769</v>
      </c>
      <c r="I41" s="10">
        <f>VLOOKUP(A41,[1]高三上!A$3:Q$588,5,0)</f>
        <v>102.5</v>
      </c>
      <c r="J41" t="str">
        <f>VLOOKUP(A41,[1]高三上!A$3:Q$588,6,0)</f>
        <v>格绒燚西</v>
      </c>
      <c r="K41" s="22">
        <f t="shared" si="2"/>
        <v>8</v>
      </c>
      <c r="L41" s="23">
        <f t="shared" si="3"/>
        <v>116.92307692307692</v>
      </c>
      <c r="M41">
        <f>VLOOKUP(A41,[1]高二下!$A$3:$F$536,5,0)</f>
        <v>89</v>
      </c>
      <c r="N41" t="str">
        <f>VLOOKUP(A41,[1]高二下!$A$3:$F$536,6,0)</f>
        <v>格绒燚西</v>
      </c>
      <c r="O41" s="22">
        <f t="shared" si="4"/>
        <v>52</v>
      </c>
      <c r="P41" s="23">
        <f t="shared" si="5"/>
        <v>99.615384615384613</v>
      </c>
      <c r="Q41">
        <f>VLOOKUP(A41,[1]高二上!$A$3:$F$583,5,0)</f>
        <v>89</v>
      </c>
      <c r="R41" t="str">
        <f>VLOOKUP(A41,[1]高二上!$A$3:$F$583,6,0)</f>
        <v>格绒燚西</v>
      </c>
      <c r="S41" s="22">
        <f t="shared" si="6"/>
        <v>51</v>
      </c>
      <c r="T41" s="23">
        <f t="shared" si="7"/>
        <v>82.307692307692307</v>
      </c>
      <c r="U41" s="22">
        <f>VLOOKUP(A41,[1]高一下!$A$3:$F$585,5,0)</f>
        <v>93</v>
      </c>
      <c r="V41" t="str">
        <f>VLOOKUP(A41,[1]高一下!$A$3:$F$585,6,0)</f>
        <v>格绒燚西</v>
      </c>
      <c r="W41" s="22">
        <f t="shared" si="8"/>
        <v>5</v>
      </c>
      <c r="X41" s="23">
        <f t="shared" si="9"/>
        <v>98.461538461538467</v>
      </c>
      <c r="Y41" s="22">
        <f>VLOOKUP(A41,[1]高一上!$A$3:$F$587,5,0)</f>
        <v>105</v>
      </c>
      <c r="Z41" t="str">
        <f>VLOOKUP(A41,[1]高一上!$A$3:$F$587,6,0)</f>
        <v>格绒燚西</v>
      </c>
      <c r="AA41" s="22">
        <f t="shared" si="10"/>
        <v>1</v>
      </c>
      <c r="AB41" s="23">
        <f t="shared" si="11"/>
        <v>100.76923076923077</v>
      </c>
      <c r="AC41" s="22">
        <f>VLOOKUP(A41,[1]中考!$A$2:$E$571,5,0)</f>
        <v>111</v>
      </c>
      <c r="AD41" s="22">
        <f t="shared" si="12"/>
        <v>3</v>
      </c>
    </row>
    <row r="42" spans="1:30" ht="15" x14ac:dyDescent="0.35">
      <c r="A42" s="14" t="s">
        <v>33</v>
      </c>
      <c r="B42" s="1">
        <v>1</v>
      </c>
      <c r="C42" s="2" t="s">
        <v>34</v>
      </c>
      <c r="D42" s="4" t="s">
        <v>6</v>
      </c>
      <c r="E42" s="3">
        <v>99</v>
      </c>
      <c r="F42" s="3" t="s">
        <v>0</v>
      </c>
      <c r="G42" s="20">
        <f t="shared" si="0"/>
        <v>31</v>
      </c>
      <c r="H42" s="24">
        <f t="shared" si="1"/>
        <v>104.61538461538461</v>
      </c>
      <c r="I42" s="10">
        <f>VLOOKUP(A42,[1]高三上!A$3:Q$588,5,0)</f>
        <v>98</v>
      </c>
      <c r="J42" t="str">
        <f>VLOOKUP(A42,[1]高三上!A$3:Q$588,6,0)</f>
        <v>格绒燚西</v>
      </c>
      <c r="K42" s="22">
        <f t="shared" si="2"/>
        <v>43</v>
      </c>
      <c r="L42" s="23">
        <f t="shared" si="3"/>
        <v>158.46153846153845</v>
      </c>
      <c r="M42">
        <f>VLOOKUP(A42,[1]高二下!$A$3:$F$536,5,0)</f>
        <v>78</v>
      </c>
      <c r="N42" t="str">
        <f>VLOOKUP(A42,[1]高二下!$A$3:$F$536,6,0)</f>
        <v>格绒燚西</v>
      </c>
      <c r="O42" s="22">
        <f t="shared" si="4"/>
        <v>195</v>
      </c>
      <c r="P42" s="23">
        <f t="shared" si="5"/>
        <v>40.769230769230766</v>
      </c>
      <c r="Q42">
        <f>VLOOKUP(A42,[1]高二上!$A$3:$F$583,5,0)</f>
        <v>90</v>
      </c>
      <c r="R42" t="str">
        <f>VLOOKUP(A42,[1]高二上!$A$3:$F$583,6,0)</f>
        <v>格绒燚西</v>
      </c>
      <c r="S42" s="22">
        <f t="shared" si="6"/>
        <v>41</v>
      </c>
      <c r="T42" s="23">
        <f t="shared" si="7"/>
        <v>131.92307692307691</v>
      </c>
      <c r="U42" s="22">
        <f>VLOOKUP(A42,[1]高一下!$A$3:$F$585,5,0)</f>
        <v>78</v>
      </c>
      <c r="V42" t="str">
        <f>VLOOKUP(A42,[1]高一下!$A$3:$F$585,6,0)</f>
        <v>格绒燚西</v>
      </c>
      <c r="W42" s="22">
        <f t="shared" si="8"/>
        <v>124</v>
      </c>
      <c r="X42" s="23">
        <f t="shared" si="9"/>
        <v>52.692307692307693</v>
      </c>
      <c r="Y42" s="22">
        <f>VLOOKUP(A42,[1]高一上!$A$3:$F$587,5,0)</f>
        <v>105</v>
      </c>
      <c r="Z42" t="str">
        <f>VLOOKUP(A42,[1]高一上!$A$3:$F$587,6,0)</f>
        <v>格绒燚西</v>
      </c>
      <c r="AA42" s="22">
        <f t="shared" si="10"/>
        <v>1</v>
      </c>
      <c r="AB42" s="23">
        <f t="shared" si="11"/>
        <v>118.07692307692308</v>
      </c>
      <c r="AC42" s="22">
        <f>VLOOKUP(A42,[1]中考!$A$2:$E$571,5,0)</f>
        <v>97</v>
      </c>
      <c r="AD42" s="22">
        <f t="shared" si="12"/>
        <v>48</v>
      </c>
    </row>
    <row r="43" spans="1:30" ht="15" x14ac:dyDescent="0.35">
      <c r="A43" s="14" t="s">
        <v>7</v>
      </c>
      <c r="B43" s="1">
        <v>1</v>
      </c>
      <c r="C43" s="2" t="s">
        <v>8</v>
      </c>
      <c r="D43" s="4" t="s">
        <v>6</v>
      </c>
      <c r="E43" s="3">
        <v>108</v>
      </c>
      <c r="F43" s="3" t="s">
        <v>0</v>
      </c>
      <c r="G43" s="20">
        <f t="shared" si="0"/>
        <v>8</v>
      </c>
      <c r="H43" s="24">
        <f t="shared" si="1"/>
        <v>98.461538461538467</v>
      </c>
      <c r="I43" s="10">
        <f>VLOOKUP(A43,[1]高三上!A$3:Q$588,5,0)</f>
        <v>105</v>
      </c>
      <c r="J43" t="str">
        <f>VLOOKUP(A43,[1]高三上!A$3:Q$588,6,0)</f>
        <v>格绒燚西</v>
      </c>
      <c r="K43" s="22">
        <f t="shared" si="2"/>
        <v>4</v>
      </c>
      <c r="L43" s="23">
        <f t="shared" si="3"/>
        <v>103.84615384615384</v>
      </c>
      <c r="M43">
        <f>VLOOKUP(A43,[1]高二下!$A$3:$F$536,5,0)</f>
        <v>95</v>
      </c>
      <c r="N43" t="str">
        <f>VLOOKUP(A43,[1]高二下!$A$3:$F$536,6,0)</f>
        <v>格绒燚西</v>
      </c>
      <c r="O43" s="22">
        <f t="shared" si="4"/>
        <v>14</v>
      </c>
      <c r="P43" s="23">
        <f t="shared" si="5"/>
        <v>95.769230769230774</v>
      </c>
      <c r="Q43">
        <f>VLOOKUP(A43,[1]高二上!$A$3:$F$583,5,0)</f>
        <v>99</v>
      </c>
      <c r="R43" t="str">
        <f>VLOOKUP(A43,[1]高二上!$A$3:$F$583,6,0)</f>
        <v>格绒燚西</v>
      </c>
      <c r="S43" s="22">
        <f t="shared" si="6"/>
        <v>3</v>
      </c>
      <c r="T43" s="23">
        <f t="shared" si="7"/>
        <v>103.07692307692308</v>
      </c>
      <c r="U43" s="22">
        <f>VLOOKUP(A43,[1]高一下!$A$3:$F$585,5,0)</f>
        <v>88</v>
      </c>
      <c r="V43" t="str">
        <f>VLOOKUP(A43,[1]高一下!$A$3:$F$585,6,0)</f>
        <v>格绒燚西</v>
      </c>
      <c r="W43" s="22">
        <f t="shared" si="8"/>
        <v>11</v>
      </c>
      <c r="X43" s="23">
        <f t="shared" si="9"/>
        <v>101.53846153846153</v>
      </c>
      <c r="Y43" s="22">
        <f>VLOOKUP(A43,[1]高一上!$A$3:$F$587,5,0)</f>
        <v>97</v>
      </c>
      <c r="Z43" t="str">
        <f>VLOOKUP(A43,[1]高一上!$A$3:$F$587,6,0)</f>
        <v>格绒燚西</v>
      </c>
      <c r="AA43" s="22">
        <f t="shared" si="10"/>
        <v>15</v>
      </c>
      <c r="AB43" s="23">
        <f t="shared" si="11"/>
        <v>110</v>
      </c>
      <c r="AC43" s="22">
        <f>VLOOKUP(A43,[1]中考!$A$2:$E$571,5,0)</f>
        <v>98</v>
      </c>
      <c r="AD43" s="22">
        <f t="shared" si="12"/>
        <v>41</v>
      </c>
    </row>
    <row r="44" spans="1:30" ht="15" x14ac:dyDescent="0.35">
      <c r="A44" s="14" t="s">
        <v>9</v>
      </c>
      <c r="B44" s="1">
        <v>1</v>
      </c>
      <c r="C44" s="2" t="s">
        <v>10</v>
      </c>
      <c r="D44" s="4" t="s">
        <v>6</v>
      </c>
      <c r="E44" s="3">
        <v>93</v>
      </c>
      <c r="F44" s="3" t="s">
        <v>0</v>
      </c>
      <c r="G44" s="20">
        <f t="shared" si="0"/>
        <v>68</v>
      </c>
      <c r="H44" s="24">
        <f t="shared" si="1"/>
        <v>82.307692307692307</v>
      </c>
      <c r="I44" s="10">
        <f>VLOOKUP(A44,[1]高三上!A$3:Q$588,5,0)</f>
        <v>99.5</v>
      </c>
      <c r="J44" t="str">
        <f>VLOOKUP(A44,[1]高三上!A$3:Q$588,6,0)</f>
        <v>格绒燚西</v>
      </c>
      <c r="K44" s="22">
        <f t="shared" si="2"/>
        <v>22</v>
      </c>
      <c r="L44" s="23">
        <f t="shared" si="3"/>
        <v>92.307692307692307</v>
      </c>
      <c r="M44">
        <f>VLOOKUP(A44,[1]高二下!$A$3:$F$536,5,0)</f>
        <v>100</v>
      </c>
      <c r="N44" t="str">
        <f>VLOOKUP(A44,[1]高二下!$A$3:$F$536,6,0)</f>
        <v>格绒燚西</v>
      </c>
      <c r="O44" s="22">
        <f t="shared" si="4"/>
        <v>2</v>
      </c>
      <c r="P44" s="23">
        <f t="shared" si="5"/>
        <v>115</v>
      </c>
      <c r="Q44">
        <f>VLOOKUP(A44,[1]高二上!$A$3:$F$583,5,0)</f>
        <v>90</v>
      </c>
      <c r="R44" t="str">
        <f>VLOOKUP(A44,[1]高二上!$A$3:$F$583,6,0)</f>
        <v>格绒燚西</v>
      </c>
      <c r="S44" s="22">
        <f t="shared" si="6"/>
        <v>41</v>
      </c>
      <c r="T44" s="23">
        <f t="shared" si="7"/>
        <v>131.92307692307691</v>
      </c>
      <c r="U44" s="22">
        <f>VLOOKUP(A44,[1]高一下!$A$3:$F$585,5,0)</f>
        <v>78</v>
      </c>
      <c r="V44" t="str">
        <f>VLOOKUP(A44,[1]高一下!$A$3:$F$585,6,0)</f>
        <v>格绒燚西</v>
      </c>
      <c r="W44" s="22">
        <f t="shared" si="8"/>
        <v>124</v>
      </c>
      <c r="X44" s="23">
        <f t="shared" si="9"/>
        <v>58.076923076923073</v>
      </c>
      <c r="Y44" s="22">
        <f>VLOOKUP(A44,[1]高一上!$A$3:$F$587,5,0)</f>
        <v>97</v>
      </c>
      <c r="Z44" t="str">
        <f>VLOOKUP(A44,[1]高一上!$A$3:$F$587,6,0)</f>
        <v>格绒燚西</v>
      </c>
      <c r="AA44" s="22">
        <f t="shared" si="10"/>
        <v>15</v>
      </c>
      <c r="AB44" s="23">
        <f t="shared" si="11"/>
        <v>98.07692307692308</v>
      </c>
      <c r="AC44" s="22">
        <f>VLOOKUP(A44,[1]中考!$A$2:$E$571,5,0)</f>
        <v>105</v>
      </c>
      <c r="AD44" s="22">
        <f t="shared" si="12"/>
        <v>10</v>
      </c>
    </row>
    <row r="45" spans="1:30" ht="15" x14ac:dyDescent="0.35">
      <c r="A45" s="14" t="s">
        <v>17</v>
      </c>
      <c r="B45" s="1">
        <v>1</v>
      </c>
      <c r="C45" s="2" t="s">
        <v>18</v>
      </c>
      <c r="D45" s="4" t="s">
        <v>6</v>
      </c>
      <c r="E45" s="3">
        <v>102</v>
      </c>
      <c r="F45" s="3" t="s">
        <v>0</v>
      </c>
      <c r="G45" s="20">
        <f t="shared" si="0"/>
        <v>18</v>
      </c>
      <c r="H45" s="24">
        <f t="shared" si="1"/>
        <v>101.53846153846153</v>
      </c>
      <c r="I45" s="10">
        <f>VLOOKUP(A45,[1]高三上!A$3:Q$588,5,0)</f>
        <v>99.5</v>
      </c>
      <c r="J45" t="str">
        <f>VLOOKUP(A45,[1]高三上!A$3:Q$588,6,0)</f>
        <v>格绒燚西</v>
      </c>
      <c r="K45" s="22">
        <f t="shared" si="2"/>
        <v>22</v>
      </c>
      <c r="L45" s="23">
        <f t="shared" si="3"/>
        <v>118.07692307692308</v>
      </c>
      <c r="M45">
        <f>VLOOKUP(A45,[1]高二下!$A$3:$F$536,5,0)</f>
        <v>88</v>
      </c>
      <c r="N45" t="str">
        <f>VLOOKUP(A45,[1]高二下!$A$3:$F$536,6,0)</f>
        <v>格绒燚西</v>
      </c>
      <c r="O45" s="22">
        <f t="shared" si="4"/>
        <v>69</v>
      </c>
      <c r="P45" s="23">
        <f t="shared" si="5"/>
        <v>128.84615384615384</v>
      </c>
      <c r="Q45">
        <f>VLOOKUP(A45,[1]高二上!$A$3:$F$583,5,0)</f>
        <v>81</v>
      </c>
      <c r="R45" t="str">
        <f>VLOOKUP(A45,[1]高二上!$A$3:$F$583,6,0)</f>
        <v>格绒燚西</v>
      </c>
      <c r="S45" s="22">
        <f t="shared" si="6"/>
        <v>144</v>
      </c>
      <c r="T45" s="23">
        <f t="shared" si="7"/>
        <v>81.538461538461533</v>
      </c>
      <c r="U45" s="22">
        <f>VLOOKUP(A45,[1]高一下!$A$3:$F$585,5,0)</f>
        <v>80</v>
      </c>
      <c r="V45" t="str">
        <f>VLOOKUP(A45,[1]高一下!$A$3:$F$585,6,0)</f>
        <v>格绒燚西</v>
      </c>
      <c r="W45" s="22">
        <f t="shared" si="8"/>
        <v>96</v>
      </c>
      <c r="X45" s="23">
        <f t="shared" si="9"/>
        <v>71.15384615384616</v>
      </c>
      <c r="Y45" s="22">
        <f>VLOOKUP(A45,[1]高一上!$A$3:$F$587,5,0)</f>
        <v>96</v>
      </c>
      <c r="Z45" t="str">
        <f>VLOOKUP(A45,[1]高一上!$A$3:$F$587,6,0)</f>
        <v>格绒燚西</v>
      </c>
      <c r="AA45" s="22">
        <f t="shared" si="10"/>
        <v>21</v>
      </c>
      <c r="AB45" s="23">
        <f t="shared" si="11"/>
        <v>117.30769230769231</v>
      </c>
      <c r="AC45" s="22">
        <f>VLOOKUP(A45,[1]中考!$A$2:$E$571,5,0)</f>
        <v>95</v>
      </c>
      <c r="AD45" s="22">
        <f t="shared" si="12"/>
        <v>66</v>
      </c>
    </row>
    <row r="46" spans="1:30" ht="15" x14ac:dyDescent="0.35">
      <c r="A46" s="14" t="s">
        <v>79</v>
      </c>
      <c r="B46" s="1">
        <v>1</v>
      </c>
      <c r="C46" s="2" t="s">
        <v>80</v>
      </c>
      <c r="D46" s="4" t="s">
        <v>6</v>
      </c>
      <c r="E46" s="3">
        <v>72</v>
      </c>
      <c r="F46" s="3" t="s">
        <v>0</v>
      </c>
      <c r="G46" s="20">
        <f t="shared" si="0"/>
        <v>236</v>
      </c>
      <c r="H46" s="24">
        <f t="shared" si="1"/>
        <v>17.692307692307693</v>
      </c>
      <c r="I46" s="10">
        <f>VLOOKUP(A46,[1]高三上!A$3:Q$588,5,0)</f>
        <v>99.5</v>
      </c>
      <c r="J46" t="str">
        <f>VLOOKUP(A46,[1]高三上!A$3:Q$588,6,0)</f>
        <v>格绒燚西</v>
      </c>
      <c r="K46" s="22">
        <f t="shared" si="2"/>
        <v>22</v>
      </c>
      <c r="L46" s="23">
        <f t="shared" si="3"/>
        <v>178.07692307692309</v>
      </c>
      <c r="M46">
        <f>VLOOKUP(A46,[1]高二下!$A$3:$F$536,5,0)</f>
        <v>72</v>
      </c>
      <c r="N46" t="str">
        <f>VLOOKUP(A46,[1]高二下!$A$3:$F$536,6,0)</f>
        <v>格绒燚西</v>
      </c>
      <c r="O46" s="22">
        <f t="shared" si="4"/>
        <v>225</v>
      </c>
      <c r="P46" s="23">
        <f t="shared" si="5"/>
        <v>36.15384615384616</v>
      </c>
      <c r="Q46">
        <f>VLOOKUP(A46,[1]高二上!$A$3:$F$583,5,0)</f>
        <v>88</v>
      </c>
      <c r="R46" t="str">
        <f>VLOOKUP(A46,[1]高二上!$A$3:$F$583,6,0)</f>
        <v>格绒燚西</v>
      </c>
      <c r="S46" s="22">
        <f t="shared" si="6"/>
        <v>59</v>
      </c>
      <c r="T46" s="23">
        <f t="shared" si="7"/>
        <v>128.84615384615384</v>
      </c>
      <c r="U46" s="22">
        <f>VLOOKUP(A46,[1]高一下!$A$3:$F$585,5,0)</f>
        <v>77</v>
      </c>
      <c r="V46" t="str">
        <f>VLOOKUP(A46,[1]高一下!$A$3:$F$585,6,0)</f>
        <v>格绒燚西</v>
      </c>
      <c r="W46" s="22">
        <f t="shared" si="8"/>
        <v>134</v>
      </c>
      <c r="X46" s="23">
        <f t="shared" si="9"/>
        <v>54.230769230769234</v>
      </c>
      <c r="Y46" s="22">
        <f>VLOOKUP(A46,[1]高一上!$A$3:$F$587,5,0)</f>
        <v>97</v>
      </c>
      <c r="Z46" t="str">
        <f>VLOOKUP(A46,[1]高一上!$A$3:$F$587,6,0)</f>
        <v>格绒燚西</v>
      </c>
      <c r="AA46" s="22">
        <f t="shared" si="10"/>
        <v>15</v>
      </c>
      <c r="AB46" s="23">
        <f t="shared" si="11"/>
        <v>100.38461538461539</v>
      </c>
      <c r="AC46" s="22">
        <f>VLOOKUP(A46,[1]中考!$A$2:$E$571,5,0)</f>
        <v>103</v>
      </c>
      <c r="AD46" s="22">
        <f t="shared" si="12"/>
        <v>16</v>
      </c>
    </row>
    <row r="47" spans="1:30" s="10" customFormat="1" ht="15" x14ac:dyDescent="0.35">
      <c r="A47" s="14" t="s">
        <v>47</v>
      </c>
      <c r="B47" s="1">
        <v>1</v>
      </c>
      <c r="C47" s="2" t="s">
        <v>48</v>
      </c>
      <c r="D47" s="4" t="s">
        <v>6</v>
      </c>
      <c r="E47" s="3">
        <v>93</v>
      </c>
      <c r="F47" s="3" t="s">
        <v>0</v>
      </c>
      <c r="G47" s="20">
        <f t="shared" si="0"/>
        <v>68</v>
      </c>
      <c r="H47" s="24">
        <f t="shared" si="1"/>
        <v>102.30769230769231</v>
      </c>
      <c r="I47" s="10">
        <f>VLOOKUP(A47,[1]高三上!A$3:Q$588,5,0)</f>
        <v>94.5</v>
      </c>
      <c r="J47" t="str">
        <f>VLOOKUP(A47,[1]高三上!A$3:Q$588,6,0)</f>
        <v>格绒燚西</v>
      </c>
      <c r="K47" s="22">
        <f t="shared" si="2"/>
        <v>74</v>
      </c>
      <c r="L47" s="23">
        <f t="shared" si="3"/>
        <v>89.615384615384613</v>
      </c>
      <c r="M47">
        <f>VLOOKUP(A47,[1]高二下!$A$3:$F$536,5,0)</f>
        <v>90</v>
      </c>
      <c r="N47" t="str">
        <f>VLOOKUP(A47,[1]高二下!$A$3:$F$536,6,0)</f>
        <v>格绒燚西</v>
      </c>
      <c r="O47" s="22">
        <f t="shared" si="4"/>
        <v>47</v>
      </c>
      <c r="P47" s="23">
        <f t="shared" si="5"/>
        <v>92.307692307692307</v>
      </c>
      <c r="Q47">
        <f>VLOOKUP(A47,[1]高二上!$A$3:$F$583,5,0)</f>
        <v>92</v>
      </c>
      <c r="R47" t="str">
        <f>VLOOKUP(A47,[1]高二上!$A$3:$F$583,6,0)</f>
        <v>格绒燚西</v>
      </c>
      <c r="S47" s="22">
        <f t="shared" si="6"/>
        <v>27</v>
      </c>
      <c r="T47" s="23">
        <f t="shared" si="7"/>
        <v>111.15384615384616</v>
      </c>
      <c r="U47" s="22">
        <f>VLOOKUP(A47,[1]高一下!$A$3:$F$585,5,0)</f>
        <v>83</v>
      </c>
      <c r="V47" t="str">
        <f>VLOOKUP(A47,[1]高一下!$A$3:$F$585,6,0)</f>
        <v>格绒燚西</v>
      </c>
      <c r="W47" s="22">
        <f t="shared" si="8"/>
        <v>56</v>
      </c>
      <c r="X47" s="23">
        <f t="shared" si="9"/>
        <v>88.461538461538467</v>
      </c>
      <c r="Y47" s="22">
        <f>VLOOKUP(A47,[1]高一上!$A$3:$F$587,5,0)</f>
        <v>95</v>
      </c>
      <c r="Z47" t="str">
        <f>VLOOKUP(A47,[1]高一上!$A$3:$F$587,6,0)</f>
        <v>格绒燚西</v>
      </c>
      <c r="AA47" s="22">
        <f t="shared" si="10"/>
        <v>26</v>
      </c>
      <c r="AB47" s="23">
        <f t="shared" si="11"/>
        <v>130.76923076923077</v>
      </c>
      <c r="AC47" s="22">
        <f>VLOOKUP(A47,[1]中考!$A$2:$E$571,5,0)</f>
        <v>91</v>
      </c>
      <c r="AD47" s="22">
        <f t="shared" si="12"/>
        <v>106</v>
      </c>
    </row>
    <row r="48" spans="1:30" s="10" customFormat="1" ht="15" x14ac:dyDescent="0.35">
      <c r="A48" s="14" t="s">
        <v>31</v>
      </c>
      <c r="B48" s="1">
        <v>1</v>
      </c>
      <c r="C48" s="2" t="s">
        <v>32</v>
      </c>
      <c r="D48" s="4" t="s">
        <v>6</v>
      </c>
      <c r="E48" s="3">
        <v>113</v>
      </c>
      <c r="F48" s="3" t="s">
        <v>0</v>
      </c>
      <c r="G48" s="20">
        <f t="shared" si="0"/>
        <v>2</v>
      </c>
      <c r="H48" s="24">
        <f t="shared" si="1"/>
        <v>121.92307692307692</v>
      </c>
      <c r="I48" s="10">
        <f>VLOOKUP(A48,[1]高三上!A$3:Q$588,5,0)</f>
        <v>96</v>
      </c>
      <c r="J48" t="str">
        <f>VLOOKUP(A48,[1]高三上!A$3:Q$588,6,0)</f>
        <v>格绒燚西</v>
      </c>
      <c r="K48" s="22">
        <f t="shared" si="2"/>
        <v>59</v>
      </c>
      <c r="L48" s="23">
        <f t="shared" si="3"/>
        <v>86.92307692307692</v>
      </c>
      <c r="M48">
        <f>VLOOKUP(A48,[1]高二下!$A$3:$F$536,5,0)</f>
        <v>93</v>
      </c>
      <c r="N48" t="str">
        <f>VLOOKUP(A48,[1]高二下!$A$3:$F$536,6,0)</f>
        <v>格绒燚西</v>
      </c>
      <c r="O48" s="22">
        <f t="shared" si="4"/>
        <v>25</v>
      </c>
      <c r="P48" s="23">
        <f t="shared" si="5"/>
        <v>133.46153846153845</v>
      </c>
      <c r="Q48">
        <f>VLOOKUP(A48,[1]高二上!$A$3:$F$583,5,0)</f>
        <v>84</v>
      </c>
      <c r="R48" t="str">
        <f>VLOOKUP(A48,[1]高二上!$A$3:$F$583,6,0)</f>
        <v>格绒燚西</v>
      </c>
      <c r="S48" s="22">
        <f t="shared" si="6"/>
        <v>112</v>
      </c>
      <c r="T48" s="23">
        <f t="shared" si="7"/>
        <v>108.46153846153847</v>
      </c>
      <c r="U48" s="22">
        <f>VLOOKUP(A48,[1]高一下!$A$3:$F$585,5,0)</f>
        <v>77</v>
      </c>
      <c r="V48" t="str">
        <f>VLOOKUP(A48,[1]高一下!$A$3:$F$585,6,0)</f>
        <v>格绒燚西</v>
      </c>
      <c r="W48" s="22">
        <f t="shared" si="8"/>
        <v>134</v>
      </c>
      <c r="X48" s="23">
        <f t="shared" si="9"/>
        <v>85.769230769230774</v>
      </c>
      <c r="Y48" s="22">
        <f>VLOOKUP(A48,[1]高一上!$A$3:$F$587,5,0)</f>
        <v>87</v>
      </c>
      <c r="Z48" t="str">
        <f>VLOOKUP(A48,[1]高一上!$A$3:$F$587,6,0)</f>
        <v>格绒燚西</v>
      </c>
      <c r="AA48" s="22">
        <f t="shared" si="10"/>
        <v>97</v>
      </c>
      <c r="AB48" s="23">
        <f t="shared" si="11"/>
        <v>70.769230769230774</v>
      </c>
      <c r="AC48" s="22">
        <f>VLOOKUP(A48,[1]中考!$A$2:$E$571,5,0)</f>
        <v>101</v>
      </c>
      <c r="AD48" s="22">
        <f t="shared" si="12"/>
        <v>21</v>
      </c>
    </row>
    <row r="49" spans="1:30" ht="15" x14ac:dyDescent="0.35">
      <c r="A49" s="14" t="s">
        <v>45</v>
      </c>
      <c r="B49" s="1">
        <v>1</v>
      </c>
      <c r="C49" s="2" t="s">
        <v>46</v>
      </c>
      <c r="D49" s="4" t="s">
        <v>6</v>
      </c>
      <c r="E49" s="3">
        <v>103</v>
      </c>
      <c r="F49" s="3" t="s">
        <v>0</v>
      </c>
      <c r="G49" s="20">
        <f t="shared" si="0"/>
        <v>14</v>
      </c>
      <c r="H49" s="24">
        <f t="shared" si="1"/>
        <v>95.384615384615387</v>
      </c>
      <c r="I49" s="10">
        <f>VLOOKUP(A49,[1]高三上!A$3:Q$588,5,0)</f>
        <v>106.5</v>
      </c>
      <c r="J49" t="str">
        <f>VLOOKUP(A49,[1]高三上!A$3:Q$588,6,0)</f>
        <v>格绒燚西</v>
      </c>
      <c r="K49" s="22">
        <f t="shared" si="2"/>
        <v>2</v>
      </c>
      <c r="L49" s="23">
        <f t="shared" si="3"/>
        <v>176.92307692307693</v>
      </c>
      <c r="M49">
        <f>VLOOKUP(A49,[1]高二下!$A$3:$F$536,5,0)</f>
        <v>77</v>
      </c>
      <c r="N49" t="str">
        <f>VLOOKUP(A49,[1]高二下!$A$3:$F$536,6,0)</f>
        <v>格绒燚西</v>
      </c>
      <c r="O49" s="22">
        <f t="shared" si="4"/>
        <v>202</v>
      </c>
      <c r="P49" s="23">
        <f t="shared" si="5"/>
        <v>74.230769230769226</v>
      </c>
      <c r="Q49">
        <f>VLOOKUP(A49,[1]高二上!$A$3:$F$583,5,0)</f>
        <v>82</v>
      </c>
      <c r="R49" t="str">
        <f>VLOOKUP(A49,[1]高二上!$A$3:$F$583,6,0)</f>
        <v>格绒燚西</v>
      </c>
      <c r="S49" s="22">
        <f t="shared" si="6"/>
        <v>135</v>
      </c>
      <c r="T49" s="23">
        <f t="shared" si="7"/>
        <v>69.615384615384613</v>
      </c>
      <c r="U49" s="22">
        <f>VLOOKUP(A49,[1]高一下!$A$3:$F$585,5,0)</f>
        <v>83</v>
      </c>
      <c r="V49" t="str">
        <f>VLOOKUP(A49,[1]高一下!$A$3:$F$585,6,0)</f>
        <v>格绒燚西</v>
      </c>
      <c r="W49" s="22">
        <f t="shared" si="8"/>
        <v>56</v>
      </c>
      <c r="X49" s="23">
        <f t="shared" si="9"/>
        <v>110.76923076923077</v>
      </c>
      <c r="Y49" s="22">
        <f>VLOOKUP(A49,[1]高一上!$A$3:$F$587,5,0)</f>
        <v>88</v>
      </c>
      <c r="Z49" t="str">
        <f>VLOOKUP(A49,[1]高一上!$A$3:$F$587,6,0)</f>
        <v>格绒燚西</v>
      </c>
      <c r="AA49" s="22">
        <f t="shared" si="10"/>
        <v>84</v>
      </c>
      <c r="AB49" s="23">
        <f t="shared" si="11"/>
        <v>69.615384615384613</v>
      </c>
      <c r="AC49" s="22">
        <f>VLOOKUP(A49,[1]中考!$A$2:$E$571,5,0)</f>
        <v>107</v>
      </c>
      <c r="AD49" s="22">
        <f t="shared" si="12"/>
        <v>5</v>
      </c>
    </row>
    <row r="50" spans="1:30" ht="15" x14ac:dyDescent="0.35">
      <c r="A50" s="14" t="s">
        <v>43</v>
      </c>
      <c r="B50" s="1">
        <v>1</v>
      </c>
      <c r="C50" s="2" t="s">
        <v>44</v>
      </c>
      <c r="D50" s="4" t="s">
        <v>6</v>
      </c>
      <c r="E50" s="3">
        <v>101</v>
      </c>
      <c r="F50" s="3" t="s">
        <v>0</v>
      </c>
      <c r="G50" s="20">
        <f t="shared" si="0"/>
        <v>22</v>
      </c>
      <c r="H50" s="24">
        <f t="shared" si="1"/>
        <v>103.07692307692308</v>
      </c>
      <c r="I50" s="10">
        <f>VLOOKUP(A50,[1]高三上!A$3:Q$588,5,0)</f>
        <v>99</v>
      </c>
      <c r="J50" t="str">
        <f>VLOOKUP(A50,[1]高三上!A$3:Q$588,6,0)</f>
        <v>格绒燚西</v>
      </c>
      <c r="K50" s="22">
        <f t="shared" si="2"/>
        <v>30</v>
      </c>
      <c r="L50" s="23">
        <f t="shared" si="3"/>
        <v>93.84615384615384</v>
      </c>
      <c r="M50">
        <f>VLOOKUP(A50,[1]高二下!$A$3:$F$536,5,0)</f>
        <v>95</v>
      </c>
      <c r="N50" t="str">
        <f>VLOOKUP(A50,[1]高二下!$A$3:$F$536,6,0)</f>
        <v>格绒燚西</v>
      </c>
      <c r="O50" s="22">
        <f t="shared" si="4"/>
        <v>14</v>
      </c>
      <c r="P50" s="23">
        <f t="shared" si="5"/>
        <v>103.07692307692308</v>
      </c>
      <c r="Q50">
        <f>VLOOKUP(A50,[1]高二上!$A$3:$F$583,5,0)</f>
        <v>93</v>
      </c>
      <c r="R50" t="str">
        <f>VLOOKUP(A50,[1]高二上!$A$3:$F$583,6,0)</f>
        <v>格绒燚西</v>
      </c>
      <c r="S50" s="22">
        <f t="shared" si="6"/>
        <v>22</v>
      </c>
      <c r="T50" s="23">
        <f t="shared" si="7"/>
        <v>116.92307692307692</v>
      </c>
      <c r="U50" s="22">
        <f>VLOOKUP(A50,[1]高一下!$A$3:$F$585,5,0)</f>
        <v>82</v>
      </c>
      <c r="V50" t="str">
        <f>VLOOKUP(A50,[1]高一下!$A$3:$F$585,6,0)</f>
        <v>格绒燚西</v>
      </c>
      <c r="W50" s="22">
        <f t="shared" si="8"/>
        <v>66</v>
      </c>
      <c r="X50" s="23">
        <f t="shared" si="9"/>
        <v>99.615384615384613</v>
      </c>
      <c r="Y50" s="22">
        <f>VLOOKUP(A50,[1]高一上!$A$3:$F$587,5,0)</f>
        <v>90</v>
      </c>
      <c r="Z50" t="str">
        <f>VLOOKUP(A50,[1]高一上!$A$3:$F$587,6,0)</f>
        <v>肖锐</v>
      </c>
      <c r="AA50" s="22">
        <f t="shared" si="10"/>
        <v>65</v>
      </c>
      <c r="AB50" s="23">
        <f t="shared" si="11"/>
        <v>80</v>
      </c>
      <c r="AC50" s="22">
        <f>VLOOKUP(A50,[1]中考!$A$2:$E$571,5,0)</f>
        <v>104</v>
      </c>
      <c r="AD50" s="22">
        <f t="shared" si="12"/>
        <v>13</v>
      </c>
    </row>
    <row r="51" spans="1:30" ht="15" x14ac:dyDescent="0.35">
      <c r="A51" s="14" t="s">
        <v>77</v>
      </c>
      <c r="B51" s="1">
        <v>1</v>
      </c>
      <c r="C51" s="2" t="s">
        <v>78</v>
      </c>
      <c r="D51" s="4" t="s">
        <v>6</v>
      </c>
      <c r="E51" s="3">
        <v>93</v>
      </c>
      <c r="F51" s="3" t="s">
        <v>0</v>
      </c>
      <c r="G51" s="20">
        <f t="shared" si="0"/>
        <v>68</v>
      </c>
      <c r="H51" s="24">
        <f t="shared" si="1"/>
        <v>140</v>
      </c>
      <c r="I51" s="10">
        <f>VLOOKUP(A51,[1]高三上!A$3:Q$588,5,0)</f>
        <v>86</v>
      </c>
      <c r="J51" t="str">
        <f>VLOOKUP(A51,[1]高三上!A$3:Q$588,6,0)</f>
        <v>格绒燚西</v>
      </c>
      <c r="K51" s="22">
        <f t="shared" si="2"/>
        <v>172</v>
      </c>
      <c r="L51" s="23">
        <f t="shared" si="3"/>
        <v>60.384615384615387</v>
      </c>
      <c r="M51">
        <f>VLOOKUP(A51,[1]高二下!$A$3:$F$536,5,0)</f>
        <v>88</v>
      </c>
      <c r="N51" t="str">
        <f>VLOOKUP(A51,[1]高二下!$A$3:$F$536,6,0)</f>
        <v>格绒燚西</v>
      </c>
      <c r="O51" s="22">
        <f t="shared" si="4"/>
        <v>69</v>
      </c>
      <c r="P51" s="23">
        <f t="shared" si="5"/>
        <v>81.92307692307692</v>
      </c>
      <c r="Q51">
        <f>VLOOKUP(A51,[1]高二上!$A$3:$F$583,5,0)</f>
        <v>93</v>
      </c>
      <c r="R51" t="str">
        <f>VLOOKUP(A51,[1]高二上!$A$3:$F$583,6,0)</f>
        <v>格绒燚西</v>
      </c>
      <c r="S51" s="22">
        <f t="shared" si="6"/>
        <v>22</v>
      </c>
      <c r="T51" s="23">
        <f t="shared" si="7"/>
        <v>116.92307692307692</v>
      </c>
      <c r="U51" s="22">
        <f>VLOOKUP(A51,[1]高一下!$A$3:$F$585,5,0)</f>
        <v>82</v>
      </c>
      <c r="V51" t="str">
        <f>VLOOKUP(A51,[1]高一下!$A$3:$F$585,6,0)</f>
        <v>格绒燚西</v>
      </c>
      <c r="W51" s="22">
        <f t="shared" si="8"/>
        <v>66</v>
      </c>
      <c r="X51" s="23">
        <f t="shared" si="9"/>
        <v>123.07692307692308</v>
      </c>
      <c r="Y51" s="22">
        <f>VLOOKUP(A51,[1]高一上!$A$3:$F$587,5,0)</f>
        <v>84</v>
      </c>
      <c r="Z51" t="str">
        <f>VLOOKUP(A51,[1]高一上!$A$3:$F$587,6,0)</f>
        <v>格绒燚西</v>
      </c>
      <c r="AA51" s="22">
        <f t="shared" si="10"/>
        <v>126</v>
      </c>
      <c r="AB51" s="23">
        <f t="shared" si="11"/>
        <v>61.538461538461533</v>
      </c>
      <c r="AC51" s="22">
        <f>VLOOKUP(A51,[1]中考!$A$2:$E$571,5,0)</f>
        <v>100</v>
      </c>
      <c r="AD51" s="22">
        <f t="shared" si="12"/>
        <v>26</v>
      </c>
    </row>
    <row r="52" spans="1:30" ht="15" x14ac:dyDescent="0.35">
      <c r="A52" s="14" t="s">
        <v>61</v>
      </c>
      <c r="B52" s="1">
        <v>1</v>
      </c>
      <c r="C52" s="2" t="s">
        <v>62</v>
      </c>
      <c r="D52" s="4" t="s">
        <v>6</v>
      </c>
      <c r="E52" s="3">
        <v>99</v>
      </c>
      <c r="F52" s="3" t="s">
        <v>0</v>
      </c>
      <c r="G52" s="20">
        <f t="shared" si="0"/>
        <v>31</v>
      </c>
      <c r="H52" s="24">
        <f t="shared" si="1"/>
        <v>128.84615384615384</v>
      </c>
      <c r="I52" s="10">
        <f>VLOOKUP(A52,[1]高三上!A$3:Q$588,5,0)</f>
        <v>92</v>
      </c>
      <c r="J52" t="str">
        <f>VLOOKUP(A52,[1]高三上!A$3:Q$588,6,0)</f>
        <v>格绒燚西</v>
      </c>
      <c r="K52" s="22">
        <f t="shared" si="2"/>
        <v>106</v>
      </c>
      <c r="L52" s="23">
        <f t="shared" si="3"/>
        <v>71.15384615384616</v>
      </c>
      <c r="M52">
        <f>VLOOKUP(A52,[1]高二下!$A$3:$F$536,5,0)</f>
        <v>92</v>
      </c>
      <c r="N52" t="str">
        <f>VLOOKUP(A52,[1]高二下!$A$3:$F$536,6,0)</f>
        <v>格绒燚西</v>
      </c>
      <c r="O52" s="22">
        <f t="shared" si="4"/>
        <v>31</v>
      </c>
      <c r="P52" s="23">
        <f t="shared" si="5"/>
        <v>100.76923076923077</v>
      </c>
      <c r="Q52">
        <f>VLOOKUP(A52,[1]高二上!$A$3:$F$583,5,0)</f>
        <v>91</v>
      </c>
      <c r="R52" t="str">
        <f>VLOOKUP(A52,[1]高二上!$A$3:$F$583,6,0)</f>
        <v>格绒燚西</v>
      </c>
      <c r="S52" s="22">
        <f t="shared" si="6"/>
        <v>33</v>
      </c>
      <c r="T52" s="23">
        <f t="shared" si="7"/>
        <v>95</v>
      </c>
      <c r="U52" s="22">
        <f>VLOOKUP(A52,[1]高一下!$A$3:$F$585,5,0)</f>
        <v>86</v>
      </c>
      <c r="V52" t="str">
        <f>VLOOKUP(A52,[1]高一下!$A$3:$F$585,6,0)</f>
        <v>格绒燚西</v>
      </c>
      <c r="W52" s="22">
        <f t="shared" si="8"/>
        <v>20</v>
      </c>
      <c r="X52" s="23">
        <f t="shared" si="9"/>
        <v>113.07692307692308</v>
      </c>
      <c r="Y52" s="22">
        <f>VLOOKUP(A52,[1]高一上!$A$3:$F$587,5,0)</f>
        <v>91</v>
      </c>
      <c r="Z52" t="str">
        <f>VLOOKUP(A52,[1]高一上!$A$3:$F$587,6,0)</f>
        <v>格绒燚西</v>
      </c>
      <c r="AA52" s="22">
        <f t="shared" si="10"/>
        <v>54</v>
      </c>
      <c r="AB52" s="23">
        <f t="shared" si="11"/>
        <v>104.61538461538461</v>
      </c>
      <c r="AC52" s="22">
        <f>VLOOKUP(A52,[1]中考!$A$2:$E$571,5,0)</f>
        <v>95</v>
      </c>
      <c r="AD52" s="22">
        <f t="shared" si="12"/>
        <v>66</v>
      </c>
    </row>
    <row r="53" spans="1:30" ht="15" x14ac:dyDescent="0.35">
      <c r="A53" s="14" t="s">
        <v>94</v>
      </c>
      <c r="B53" s="1">
        <v>1</v>
      </c>
      <c r="C53" s="2" t="s">
        <v>95</v>
      </c>
      <c r="D53" s="4" t="s">
        <v>6</v>
      </c>
      <c r="E53" s="3">
        <v>75</v>
      </c>
      <c r="F53" s="3" t="s">
        <v>0</v>
      </c>
      <c r="G53" s="20">
        <f t="shared" si="0"/>
        <v>215</v>
      </c>
      <c r="H53" s="24">
        <f t="shared" si="1"/>
        <v>106.53846153846153</v>
      </c>
      <c r="I53" s="10">
        <f>VLOOKUP(A53,[1]高三上!A$3:Q$588,5,0)</f>
        <v>75</v>
      </c>
      <c r="J53" t="str">
        <f>VLOOKUP(A53,[1]高三上!A$3:Q$588,6,0)</f>
        <v>格绒燚西</v>
      </c>
      <c r="K53" s="22">
        <f t="shared" si="2"/>
        <v>232</v>
      </c>
      <c r="L53" s="23">
        <f t="shared" si="3"/>
        <v>101.15384615384616</v>
      </c>
      <c r="M53">
        <f>VLOOKUP(A53,[1]高二下!$A$3:$F$536,5,0)</f>
        <v>64</v>
      </c>
      <c r="N53" t="str">
        <f>VLOOKUP(A53,[1]高二下!$A$3:$F$536,6,0)</f>
        <v>格绒燚西</v>
      </c>
      <c r="O53" s="22">
        <f t="shared" si="4"/>
        <v>235</v>
      </c>
      <c r="P53" s="23">
        <f t="shared" si="5"/>
        <v>108.84615384615384</v>
      </c>
      <c r="Q53">
        <f>VLOOKUP(A53,[1]高二上!$A$3:$F$583,5,0)</f>
        <v>57</v>
      </c>
      <c r="R53" t="str">
        <f>VLOOKUP(A53,[1]高二上!$A$3:$F$583,6,0)</f>
        <v>格绒燚西</v>
      </c>
      <c r="S53" s="22">
        <f t="shared" si="6"/>
        <v>258</v>
      </c>
      <c r="T53" s="23">
        <f t="shared" si="7"/>
        <v>99.230769230769226</v>
      </c>
      <c r="U53" s="22">
        <f>VLOOKUP(A53,[1]高一下!$A$3:$F$585,5,0)</f>
        <v>59</v>
      </c>
      <c r="V53" t="str">
        <f>VLOOKUP(A53,[1]高一下!$A$3:$F$585,6,0)</f>
        <v>格绒燚西</v>
      </c>
      <c r="W53" s="22">
        <f t="shared" si="8"/>
        <v>256</v>
      </c>
      <c r="X53" s="23">
        <f t="shared" si="9"/>
        <v>91.538461538461533</v>
      </c>
      <c r="Y53" s="22">
        <f>VLOOKUP(A53,[1]高一上!$A$3:$F$587,5,0)</f>
        <v>72</v>
      </c>
      <c r="Z53" t="str">
        <f>VLOOKUP(A53,[1]高一上!$A$3:$F$587,6,0)</f>
        <v>格绒燚西</v>
      </c>
      <c r="AA53" s="22">
        <f t="shared" si="10"/>
        <v>234</v>
      </c>
      <c r="AB53" s="23">
        <f t="shared" si="11"/>
        <v>88.84615384615384</v>
      </c>
      <c r="AC53" s="22">
        <f>VLOOKUP(A53,[1]中考!$A$2:$E$571,5,0)</f>
        <v>77</v>
      </c>
      <c r="AD53" s="22">
        <f t="shared" si="12"/>
        <v>205</v>
      </c>
    </row>
    <row r="54" spans="1:30" ht="15" x14ac:dyDescent="0.35">
      <c r="A54" s="14" t="s">
        <v>21</v>
      </c>
      <c r="B54" s="1">
        <v>1</v>
      </c>
      <c r="C54" s="2" t="s">
        <v>22</v>
      </c>
      <c r="D54" s="4" t="s">
        <v>6</v>
      </c>
      <c r="E54" s="3">
        <v>82</v>
      </c>
      <c r="F54" s="3" t="s">
        <v>0</v>
      </c>
      <c r="G54" s="20">
        <f t="shared" si="0"/>
        <v>165</v>
      </c>
      <c r="H54" s="24">
        <f t="shared" si="1"/>
        <v>65</v>
      </c>
      <c r="I54" s="10">
        <f>VLOOKUP(A54,[1]高三上!A$3:Q$588,5,0)</f>
        <v>94.5</v>
      </c>
      <c r="J54" t="str">
        <f>VLOOKUP(A54,[1]高三上!A$3:Q$588,6,0)</f>
        <v>格绒燚西</v>
      </c>
      <c r="K54" s="22">
        <f t="shared" si="2"/>
        <v>74</v>
      </c>
      <c r="L54" s="23">
        <f t="shared" si="3"/>
        <v>98.07692307692308</v>
      </c>
      <c r="M54">
        <f>VLOOKUP(A54,[1]高二下!$A$3:$F$536,5,0)</f>
        <v>88</v>
      </c>
      <c r="N54" t="str">
        <f>VLOOKUP(A54,[1]高二下!$A$3:$F$536,6,0)</f>
        <v>格绒燚西</v>
      </c>
      <c r="O54" s="22">
        <f t="shared" si="4"/>
        <v>69</v>
      </c>
      <c r="P54" s="23">
        <f t="shared" si="5"/>
        <v>150.38461538461539</v>
      </c>
      <c r="Q54">
        <f>VLOOKUP(A54,[1]高二上!$A$3:$F$583,5,0)</f>
        <v>75</v>
      </c>
      <c r="R54" t="str">
        <f>VLOOKUP(A54,[1]高二上!$A$3:$F$583,6,0)</f>
        <v>格绒燚西</v>
      </c>
      <c r="S54" s="22">
        <f t="shared" si="6"/>
        <v>200</v>
      </c>
      <c r="T54" s="23">
        <f t="shared" si="7"/>
        <v>86.15384615384616</v>
      </c>
      <c r="U54" s="22">
        <f>VLOOKUP(A54,[1]高一下!$A$3:$F$585,5,0)</f>
        <v>75</v>
      </c>
      <c r="V54" t="str">
        <f>VLOOKUP(A54,[1]高一下!$A$3:$F$585,6,0)</f>
        <v>格绒燚西</v>
      </c>
      <c r="W54" s="22">
        <f t="shared" si="8"/>
        <v>164</v>
      </c>
      <c r="X54" s="23">
        <f t="shared" si="9"/>
        <v>61.923076923076927</v>
      </c>
      <c r="Y54" s="22">
        <f>VLOOKUP(A54,[1]高一上!$A$3:$F$587,5,0)</f>
        <v>90</v>
      </c>
      <c r="Z54" t="str">
        <f>VLOOKUP(A54,[1]高一上!$A$3:$F$587,6,0)</f>
        <v>格绒燚西</v>
      </c>
      <c r="AA54" s="22">
        <f t="shared" si="10"/>
        <v>65</v>
      </c>
      <c r="AB54" s="23">
        <f t="shared" si="11"/>
        <v>115.76923076923077</v>
      </c>
      <c r="AC54" s="22">
        <f>VLOOKUP(A54,[1]中考!$A$2:$E$571,5,0)</f>
        <v>91</v>
      </c>
      <c r="AD54" s="22">
        <f t="shared" si="12"/>
        <v>106</v>
      </c>
    </row>
    <row r="55" spans="1:30" ht="15" x14ac:dyDescent="0.35">
      <c r="A55" s="14" t="s">
        <v>172</v>
      </c>
      <c r="B55" s="1">
        <v>2</v>
      </c>
      <c r="C55" s="2" t="s">
        <v>173</v>
      </c>
      <c r="D55" s="4" t="s">
        <v>6</v>
      </c>
      <c r="E55" s="3">
        <v>92</v>
      </c>
      <c r="F55" s="3" t="s">
        <v>0</v>
      </c>
      <c r="G55" s="20">
        <f t="shared" si="0"/>
        <v>76</v>
      </c>
      <c r="H55" s="24">
        <f t="shared" si="1"/>
        <v>71.92307692307692</v>
      </c>
      <c r="I55" s="10">
        <f>VLOOKUP(A55,[1]高三上!A$3:Q$588,5,0)</f>
        <v>105.5</v>
      </c>
      <c r="J55" t="str">
        <f>VLOOKUP(A55,[1]高三上!A$3:Q$588,6,0)</f>
        <v>格绒燚西</v>
      </c>
      <c r="K55" s="22">
        <f t="shared" si="2"/>
        <v>3</v>
      </c>
      <c r="L55" s="23">
        <f t="shared" si="3"/>
        <v>100</v>
      </c>
      <c r="M55" s="22">
        <v>0</v>
      </c>
      <c r="N55" t="s">
        <v>0</v>
      </c>
      <c r="O55" s="22">
        <f t="shared" si="4"/>
        <v>236</v>
      </c>
      <c r="P55" s="23">
        <f t="shared" si="5"/>
        <v>100</v>
      </c>
      <c r="Q55">
        <f>VLOOKUP(A55,[1]高二上!$A$3:$F$583,5,0)</f>
        <v>83</v>
      </c>
      <c r="R55" t="str">
        <f>VLOOKUP(A55,[1]高二上!$A$3:$F$583,6,0)</f>
        <v>格绒燚西</v>
      </c>
      <c r="S55" s="22">
        <f t="shared" si="6"/>
        <v>123</v>
      </c>
      <c r="T55" s="23">
        <f t="shared" si="7"/>
        <v>140</v>
      </c>
      <c r="U55" s="22">
        <f>VLOOKUP(A55,[1]高一下!$A$3:$F$585,5,0)</f>
        <v>69</v>
      </c>
      <c r="V55" t="str">
        <f>VLOOKUP(A55,[1]高一下!$A$3:$F$585,6,0)</f>
        <v>格绒燚西</v>
      </c>
      <c r="W55" s="22">
        <f t="shared" si="8"/>
        <v>227</v>
      </c>
      <c r="X55" s="23">
        <f t="shared" si="9"/>
        <v>67.692307692307693</v>
      </c>
      <c r="Y55" s="22">
        <f>VLOOKUP(A55,[1]高一上!$A$3:$F$587,5,0)</f>
        <v>82</v>
      </c>
      <c r="Z55" t="str">
        <f>VLOOKUP(A55,[1]高一上!$A$3:$F$587,6,0)</f>
        <v>格绒燚西</v>
      </c>
      <c r="AA55" s="22">
        <f t="shared" si="10"/>
        <v>143</v>
      </c>
      <c r="AB55" s="23">
        <f t="shared" si="11"/>
        <v>79.230769230769226</v>
      </c>
      <c r="AC55" s="22">
        <f>VLOOKUP(A55,[1]中考!$A$2:$E$571,5,0)</f>
        <v>92</v>
      </c>
      <c r="AD55" s="22">
        <f t="shared" si="12"/>
        <v>89</v>
      </c>
    </row>
    <row r="56" spans="1:30" ht="15" x14ac:dyDescent="0.35">
      <c r="A56" s="14" t="s">
        <v>200</v>
      </c>
      <c r="B56" s="1">
        <v>2</v>
      </c>
      <c r="C56" s="3" t="s">
        <v>201</v>
      </c>
      <c r="D56" s="4" t="s">
        <v>6</v>
      </c>
      <c r="E56" s="3">
        <v>91</v>
      </c>
      <c r="F56" s="3" t="s">
        <v>0</v>
      </c>
      <c r="G56" s="20">
        <f t="shared" si="0"/>
        <v>86</v>
      </c>
      <c r="H56" s="24">
        <f t="shared" si="1"/>
        <v>116.92307692307692</v>
      </c>
      <c r="I56" s="10">
        <f>VLOOKUP(A56,[1]高三上!A$3:Q$588,5,0)</f>
        <v>90.5</v>
      </c>
      <c r="J56" t="str">
        <f>VLOOKUP(A56,[1]高三上!A$3:Q$588,6,0)</f>
        <v>格绒燚西</v>
      </c>
      <c r="K56" s="22">
        <f t="shared" si="2"/>
        <v>130</v>
      </c>
      <c r="L56" s="23">
        <f t="shared" si="3"/>
        <v>53.846153846153847</v>
      </c>
      <c r="M56">
        <f>VLOOKUP(A56,[1]高二下!$A$3:$F$536,5,0)</f>
        <v>96</v>
      </c>
      <c r="N56" t="str">
        <f>VLOOKUP(A56,[1]高二下!$A$3:$F$536,6,0)</f>
        <v>格绒燚西</v>
      </c>
      <c r="O56" s="22">
        <f t="shared" si="4"/>
        <v>10</v>
      </c>
      <c r="P56" s="23">
        <f t="shared" si="5"/>
        <v>178.46153846153845</v>
      </c>
      <c r="Q56">
        <f>VLOOKUP(A56,[1]高二上!$A$3:$F$583,5,0)</f>
        <v>74</v>
      </c>
      <c r="R56" t="str">
        <f>VLOOKUP(A56,[1]高二上!$A$3:$F$583,6,0)</f>
        <v>格绒燚西</v>
      </c>
      <c r="S56" s="22">
        <f t="shared" si="6"/>
        <v>214</v>
      </c>
      <c r="T56" s="23">
        <f t="shared" si="7"/>
        <v>69.230769230769226</v>
      </c>
      <c r="U56" s="22">
        <f>VLOOKUP(A56,[1]高一下!$A$3:$F$585,5,0)</f>
        <v>77</v>
      </c>
      <c r="V56" t="str">
        <f>VLOOKUP(A56,[1]高一下!$A$3:$F$585,6,0)</f>
        <v>格绒燚西</v>
      </c>
      <c r="W56" s="22">
        <f t="shared" si="8"/>
        <v>134</v>
      </c>
      <c r="X56" s="23">
        <f t="shared" si="9"/>
        <v>139.61538461538461</v>
      </c>
      <c r="Y56" s="22">
        <f>VLOOKUP(A56,[1]高一上!$A$3:$F$587,5,0)</f>
        <v>71</v>
      </c>
      <c r="Z56" t="str">
        <f>VLOOKUP(A56,[1]高一上!$A$3:$F$587,6,0)</f>
        <v>格绒燚西</v>
      </c>
      <c r="AA56" s="22">
        <f t="shared" si="10"/>
        <v>237</v>
      </c>
      <c r="AB56" s="23">
        <f t="shared" si="11"/>
        <v>57.307692307692307</v>
      </c>
      <c r="AC56" s="22">
        <f>VLOOKUP(A56,[1]中考!$A$2:$E$571,5,0)</f>
        <v>89</v>
      </c>
      <c r="AD56" s="22">
        <f t="shared" si="12"/>
        <v>126</v>
      </c>
    </row>
    <row r="57" spans="1:30" ht="15" x14ac:dyDescent="0.35">
      <c r="A57" s="14" t="s">
        <v>204</v>
      </c>
      <c r="B57" s="1">
        <v>2</v>
      </c>
      <c r="C57" s="3" t="s">
        <v>205</v>
      </c>
      <c r="D57" s="4" t="s">
        <v>6</v>
      </c>
      <c r="E57" s="3">
        <v>68</v>
      </c>
      <c r="F57" s="3" t="s">
        <v>0</v>
      </c>
      <c r="G57" s="20">
        <f t="shared" si="0"/>
        <v>255</v>
      </c>
      <c r="H57" s="24">
        <f t="shared" si="1"/>
        <v>92.692307692307693</v>
      </c>
      <c r="I57" s="10">
        <f>VLOOKUP(A57,[1]高三上!A$3:Q$588,5,0)</f>
        <v>69</v>
      </c>
      <c r="J57" t="str">
        <f>VLOOKUP(A57,[1]高三上!A$3:Q$588,6,0)</f>
        <v>格绒燚西</v>
      </c>
      <c r="K57" s="22">
        <f t="shared" si="2"/>
        <v>236</v>
      </c>
      <c r="L57" s="23">
        <f t="shared" si="3"/>
        <v>99.230769230769226</v>
      </c>
      <c r="M57">
        <f>VLOOKUP(A57,[1]高二下!$A$3:$F$536,5,0)</f>
        <v>66</v>
      </c>
      <c r="N57" t="str">
        <f>VLOOKUP(A57,[1]高二下!$A$3:$F$536,6,0)</f>
        <v>格绒燚西</v>
      </c>
      <c r="O57" s="22">
        <f t="shared" si="4"/>
        <v>234</v>
      </c>
      <c r="P57" s="23">
        <f t="shared" si="5"/>
        <v>105</v>
      </c>
      <c r="Q57">
        <f>VLOOKUP(A57,[1]高二上!$A$3:$F$583,5,0)</f>
        <v>64</v>
      </c>
      <c r="R57" t="str">
        <f>VLOOKUP(A57,[1]高二上!$A$3:$F$583,6,0)</f>
        <v>格绒燚西</v>
      </c>
      <c r="S57" s="22">
        <f t="shared" si="6"/>
        <v>247</v>
      </c>
      <c r="T57" s="23">
        <f t="shared" si="7"/>
        <v>64.230769230769226</v>
      </c>
      <c r="U57" s="22">
        <f>VLOOKUP(A57,[1]高一下!$A$3:$F$585,5,0)</f>
        <v>76</v>
      </c>
      <c r="V57" t="str">
        <f>VLOOKUP(A57,[1]高一下!$A$3:$F$585,6,0)</f>
        <v>格绒燚西</v>
      </c>
      <c r="W57" s="22">
        <f t="shared" si="8"/>
        <v>154</v>
      </c>
      <c r="X57" s="23">
        <f t="shared" si="9"/>
        <v>138.07692307692307</v>
      </c>
      <c r="Y57" s="22">
        <f>VLOOKUP(A57,[1]高一上!$A$3:$F$587,5,0)</f>
        <v>64</v>
      </c>
      <c r="Z57" t="str">
        <f>VLOOKUP(A57,[1]高一上!$A$3:$F$587,6,0)</f>
        <v>格绒燚西</v>
      </c>
      <c r="AA57" s="22">
        <f t="shared" si="10"/>
        <v>253</v>
      </c>
      <c r="AB57" s="23">
        <f t="shared" si="11"/>
        <v>97.307692307692307</v>
      </c>
      <c r="AC57" s="22">
        <f>VLOOKUP(A57,[1]中考!$A$2:$E$571,5,0)</f>
        <v>65</v>
      </c>
      <c r="AD57" s="22">
        <f t="shared" si="12"/>
        <v>246</v>
      </c>
    </row>
    <row r="58" spans="1:30" ht="15" x14ac:dyDescent="0.35">
      <c r="A58" s="14" t="s">
        <v>170</v>
      </c>
      <c r="B58" s="1">
        <v>2</v>
      </c>
      <c r="C58" s="2" t="s">
        <v>171</v>
      </c>
      <c r="D58" s="4" t="s">
        <v>6</v>
      </c>
      <c r="E58" s="3">
        <v>87</v>
      </c>
      <c r="F58" s="3" t="s">
        <v>0</v>
      </c>
      <c r="G58" s="20">
        <f t="shared" si="0"/>
        <v>128</v>
      </c>
      <c r="H58" s="24">
        <f t="shared" si="1"/>
        <v>110.38461538461539</v>
      </c>
      <c r="I58" s="10">
        <f>VLOOKUP(A58,[1]高三上!A$3:Q$588,5,0)</f>
        <v>88</v>
      </c>
      <c r="J58" t="s">
        <v>0</v>
      </c>
      <c r="K58" s="22">
        <f t="shared" si="2"/>
        <v>155</v>
      </c>
      <c r="L58" s="23">
        <f t="shared" si="3"/>
        <v>81.15384615384616</v>
      </c>
      <c r="M58">
        <f>VLOOKUP(A58,[1]高二下!$A$3:$F$536,5,0)</f>
        <v>85</v>
      </c>
      <c r="N58" t="str">
        <f>VLOOKUP(A58,[1]高二下!$A$3:$F$536,6,0)</f>
        <v>格绒燚西</v>
      </c>
      <c r="O58" s="22">
        <f t="shared" si="4"/>
        <v>106</v>
      </c>
      <c r="P58" s="23">
        <f t="shared" si="5"/>
        <v>151.53846153846155</v>
      </c>
      <c r="Q58">
        <f>VLOOKUP(A58,[1]高二上!$A$3:$F$583,5,0)</f>
        <v>66</v>
      </c>
      <c r="R58" t="str">
        <f>VLOOKUP(A58,[1]高二上!$A$3:$F$583,6,0)</f>
        <v>格绒燚西</v>
      </c>
      <c r="S58" s="22">
        <f t="shared" si="6"/>
        <v>240</v>
      </c>
      <c r="T58" s="23">
        <f t="shared" si="7"/>
        <v>92.692307692307693</v>
      </c>
      <c r="U58" s="22">
        <f>VLOOKUP(A58,[1]高一下!$A$3:$F$585,5,0)</f>
        <v>70</v>
      </c>
      <c r="V58" t="str">
        <f>VLOOKUP(A58,[1]高一下!$A$3:$F$585,6,0)</f>
        <v>格绒燚西</v>
      </c>
      <c r="W58" s="22">
        <f t="shared" si="8"/>
        <v>221</v>
      </c>
      <c r="X58" s="23">
        <f t="shared" si="9"/>
        <v>58.076923076923073</v>
      </c>
      <c r="Y58" s="22">
        <f>VLOOKUP(A58,[1]高一上!$A$3:$F$587,5,0)</f>
        <v>85</v>
      </c>
      <c r="Z58" t="str">
        <f>VLOOKUP(A58,[1]高一上!$A$3:$F$587,6,0)</f>
        <v>格绒燚西</v>
      </c>
      <c r="AA58" s="22">
        <f t="shared" si="10"/>
        <v>112</v>
      </c>
      <c r="AB58" s="23">
        <f t="shared" si="11"/>
        <v>97.692307692307693</v>
      </c>
      <c r="AC58" s="22">
        <f>VLOOKUP(A58,[1]中考!$A$2:$E$571,5,0)</f>
        <v>91</v>
      </c>
      <c r="AD58" s="22">
        <f t="shared" si="12"/>
        <v>106</v>
      </c>
    </row>
    <row r="59" spans="1:30" ht="15" x14ac:dyDescent="0.35">
      <c r="A59" s="16" t="s">
        <v>182</v>
      </c>
      <c r="B59" s="1">
        <v>2</v>
      </c>
      <c r="C59" s="2" t="s">
        <v>183</v>
      </c>
      <c r="D59" s="4" t="s">
        <v>6</v>
      </c>
      <c r="E59" s="3">
        <v>78</v>
      </c>
      <c r="F59" s="3" t="s">
        <v>0</v>
      </c>
      <c r="G59" s="20">
        <f t="shared" si="0"/>
        <v>198</v>
      </c>
      <c r="H59" s="24">
        <f t="shared" si="1"/>
        <v>100</v>
      </c>
      <c r="I59" s="21">
        <v>0</v>
      </c>
      <c r="J59" t="s">
        <v>0</v>
      </c>
      <c r="K59" s="22">
        <f t="shared" si="2"/>
        <v>241</v>
      </c>
      <c r="L59" s="23">
        <f t="shared" si="3"/>
        <v>100</v>
      </c>
      <c r="M59" s="22">
        <v>0</v>
      </c>
      <c r="N59" t="s">
        <v>0</v>
      </c>
      <c r="O59" s="22">
        <f t="shared" si="4"/>
        <v>236</v>
      </c>
      <c r="P59" s="23">
        <f t="shared" si="5"/>
        <v>100</v>
      </c>
      <c r="Q59">
        <f>VLOOKUP(A59,[1]高二上!$A$3:$F$583,5,0)</f>
        <v>75</v>
      </c>
      <c r="R59" t="str">
        <f>VLOOKUP(A59,[1]高二上!$A$3:$F$583,6,0)</f>
        <v>格绒燚西</v>
      </c>
      <c r="S59" s="22">
        <f t="shared" si="6"/>
        <v>200</v>
      </c>
      <c r="T59" s="23">
        <f t="shared" si="7"/>
        <v>53.46153846153846</v>
      </c>
      <c r="U59" s="22">
        <f>VLOOKUP(A59,[1]高一下!$A$3:$F$585,5,0)</f>
        <v>81</v>
      </c>
      <c r="V59" t="str">
        <f>VLOOKUP(A59,[1]高一下!$A$3:$F$585,6,0)</f>
        <v>格绒燚西</v>
      </c>
      <c r="W59" s="22">
        <f t="shared" si="8"/>
        <v>79</v>
      </c>
      <c r="X59" s="23">
        <f t="shared" si="9"/>
        <v>97.692307692307693</v>
      </c>
      <c r="Y59" s="22">
        <f>VLOOKUP(A59,[1]高一上!$A$3:$F$587,5,0)</f>
        <v>89</v>
      </c>
      <c r="Z59" t="str">
        <f>VLOOKUP(A59,[1]高一上!$A$3:$F$587,6,0)</f>
        <v>格绒燚西</v>
      </c>
      <c r="AA59" s="22">
        <f t="shared" si="10"/>
        <v>73</v>
      </c>
      <c r="AB59" s="23">
        <f t="shared" si="11"/>
        <v>100</v>
      </c>
      <c r="AC59" s="22">
        <v>0</v>
      </c>
      <c r="AD59" s="22">
        <f t="shared" si="12"/>
        <v>255</v>
      </c>
    </row>
    <row r="60" spans="1:30" ht="15" x14ac:dyDescent="0.35">
      <c r="A60" s="14" t="s">
        <v>140</v>
      </c>
      <c r="B60" s="1">
        <v>2</v>
      </c>
      <c r="C60" s="2" t="s">
        <v>141</v>
      </c>
      <c r="D60" s="4" t="s">
        <v>6</v>
      </c>
      <c r="E60" s="3">
        <v>79</v>
      </c>
      <c r="F60" s="3" t="s">
        <v>0</v>
      </c>
      <c r="G60" s="20">
        <f t="shared" si="0"/>
        <v>192</v>
      </c>
      <c r="H60" s="24">
        <f t="shared" si="1"/>
        <v>92.307692307692307</v>
      </c>
      <c r="I60" s="10">
        <f>VLOOKUP(A60,[1]高三上!A$3:Q$588,5,0)</f>
        <v>86</v>
      </c>
      <c r="J60" t="str">
        <f>VLOOKUP(A60,[1]高三上!A$3:Q$588,6,0)</f>
        <v>格绒燚西</v>
      </c>
      <c r="K60" s="22">
        <f t="shared" si="2"/>
        <v>172</v>
      </c>
      <c r="L60" s="23">
        <f t="shared" si="3"/>
        <v>35</v>
      </c>
      <c r="M60">
        <f>VLOOKUP(A60,[1]高二下!$A$3:$F$536,5,0)</f>
        <v>99</v>
      </c>
      <c r="N60" t="str">
        <f>VLOOKUP(A60,[1]高二下!$A$3:$F$536,6,0)</f>
        <v>格绒燚西</v>
      </c>
      <c r="O60" s="22">
        <f t="shared" si="4"/>
        <v>3</v>
      </c>
      <c r="P60" s="23">
        <f t="shared" si="5"/>
        <v>146.15384615384616</v>
      </c>
      <c r="Q60">
        <f>VLOOKUP(A60,[1]高二上!$A$3:$F$583,5,0)</f>
        <v>83</v>
      </c>
      <c r="R60" t="str">
        <f>VLOOKUP(A60,[1]高二上!$A$3:$F$583,6,0)</f>
        <v>格绒燚西</v>
      </c>
      <c r="S60" s="22">
        <f t="shared" si="6"/>
        <v>123</v>
      </c>
      <c r="T60" s="23">
        <f t="shared" si="7"/>
        <v>132.30769230769232</v>
      </c>
      <c r="U60" s="22">
        <f>VLOOKUP(A60,[1]高一下!$A$3:$F$585,5,0)</f>
        <v>71</v>
      </c>
      <c r="V60" t="str">
        <f>VLOOKUP(A60,[1]高一下!$A$3:$F$585,6,0)</f>
        <v>格绒燚西</v>
      </c>
      <c r="W60" s="22">
        <f t="shared" si="8"/>
        <v>207</v>
      </c>
      <c r="X60" s="23">
        <f t="shared" si="9"/>
        <v>38.84615384615384</v>
      </c>
      <c r="Y60" s="22">
        <f>VLOOKUP(A60,[1]高一上!$A$3:$F$587,5,0)</f>
        <v>92</v>
      </c>
      <c r="Z60" t="str">
        <f>VLOOKUP(A60,[1]高一上!$A$3:$F$587,6,0)</f>
        <v>格绒燚西</v>
      </c>
      <c r="AA60" s="22">
        <f t="shared" si="10"/>
        <v>48</v>
      </c>
      <c r="AB60" s="23">
        <f t="shared" si="11"/>
        <v>134.23076923076923</v>
      </c>
      <c r="AC60" s="22">
        <f>VLOOKUP(A60,[1]中考!$A$2:$E$571,5,0)</f>
        <v>88</v>
      </c>
      <c r="AD60" s="22">
        <f t="shared" si="12"/>
        <v>137</v>
      </c>
    </row>
    <row r="61" spans="1:30" ht="15" x14ac:dyDescent="0.35">
      <c r="A61" s="14" t="s">
        <v>162</v>
      </c>
      <c r="B61" s="1">
        <v>2</v>
      </c>
      <c r="C61" s="2" t="s">
        <v>163</v>
      </c>
      <c r="D61" s="4" t="s">
        <v>6</v>
      </c>
      <c r="E61" s="3">
        <v>80</v>
      </c>
      <c r="F61" s="3" t="s">
        <v>0</v>
      </c>
      <c r="G61" s="20">
        <f t="shared" si="0"/>
        <v>183</v>
      </c>
      <c r="H61" s="24">
        <f t="shared" si="1"/>
        <v>61.153846153846153</v>
      </c>
      <c r="I61" s="10">
        <f>VLOOKUP(A61,[1]高三上!A$3:Q$588,5,0)</f>
        <v>94</v>
      </c>
      <c r="J61" t="str">
        <f>VLOOKUP(A61,[1]高三上!A$3:Q$588,6,0)</f>
        <v>格绒燚西</v>
      </c>
      <c r="K61" s="22">
        <f t="shared" si="2"/>
        <v>82</v>
      </c>
      <c r="L61" s="23">
        <f t="shared" si="3"/>
        <v>128.84615384615384</v>
      </c>
      <c r="M61">
        <f>VLOOKUP(A61,[1]高二下!$A$3:$F$536,5,0)</f>
        <v>82</v>
      </c>
      <c r="N61" t="str">
        <f>VLOOKUP(A61,[1]高二下!$A$3:$F$536,6,0)</f>
        <v>格绒燚西</v>
      </c>
      <c r="O61" s="22">
        <f t="shared" si="4"/>
        <v>157</v>
      </c>
      <c r="P61" s="23">
        <f t="shared" si="5"/>
        <v>106.92307692307692</v>
      </c>
      <c r="Q61">
        <f>VLOOKUP(A61,[1]高二上!$A$3:$F$583,5,0)</f>
        <v>78</v>
      </c>
      <c r="R61" t="str">
        <f>VLOOKUP(A61,[1]高二上!$A$3:$F$583,6,0)</f>
        <v>格绒燚西</v>
      </c>
      <c r="S61" s="22">
        <f t="shared" si="6"/>
        <v>175</v>
      </c>
      <c r="T61" s="23">
        <f t="shared" si="7"/>
        <v>69.615384615384613</v>
      </c>
      <c r="U61" s="22">
        <f>VLOOKUP(A61,[1]高一下!$A$3:$F$585,5,0)</f>
        <v>80</v>
      </c>
      <c r="V61" t="str">
        <f>VLOOKUP(A61,[1]高一下!$A$3:$F$585,6,0)</f>
        <v>格绒燚西</v>
      </c>
      <c r="W61" s="22">
        <f t="shared" si="8"/>
        <v>96</v>
      </c>
      <c r="X61" s="23">
        <f t="shared" si="9"/>
        <v>133.46153846153845</v>
      </c>
      <c r="Y61" s="22">
        <f>VLOOKUP(A61,[1]高一上!$A$3:$F$587,5,0)</f>
        <v>78</v>
      </c>
      <c r="Z61" t="str">
        <f>VLOOKUP(A61,[1]高一上!$A$3:$F$587,6,0)</f>
        <v>格绒燚西</v>
      </c>
      <c r="AA61" s="22">
        <f t="shared" si="10"/>
        <v>183</v>
      </c>
      <c r="AB61" s="23">
        <f t="shared" si="11"/>
        <v>76.538461538461547</v>
      </c>
      <c r="AC61" s="22">
        <f>VLOOKUP(A61,[1]中考!$A$2:$E$571,5,0)</f>
        <v>90</v>
      </c>
      <c r="AD61" s="22">
        <f t="shared" si="12"/>
        <v>122</v>
      </c>
    </row>
    <row r="62" spans="1:30" ht="15" x14ac:dyDescent="0.35">
      <c r="A62" s="14" t="s">
        <v>134</v>
      </c>
      <c r="B62" s="1">
        <v>2</v>
      </c>
      <c r="C62" s="2" t="s">
        <v>135</v>
      </c>
      <c r="D62" s="4" t="s">
        <v>6</v>
      </c>
      <c r="E62" s="3">
        <v>99</v>
      </c>
      <c r="F62" s="3" t="s">
        <v>0</v>
      </c>
      <c r="G62" s="20">
        <f t="shared" si="0"/>
        <v>31</v>
      </c>
      <c r="H62" s="24">
        <f t="shared" si="1"/>
        <v>126.53846153846155</v>
      </c>
      <c r="I62" s="10">
        <f>VLOOKUP(A62,[1]高三上!A$3:Q$588,5,0)</f>
        <v>93</v>
      </c>
      <c r="J62" t="str">
        <f>VLOOKUP(A62,[1]高三上!A$3:Q$588,6,0)</f>
        <v>格绒燚西</v>
      </c>
      <c r="K62" s="22">
        <f t="shared" si="2"/>
        <v>100</v>
      </c>
      <c r="L62" s="23">
        <f t="shared" si="3"/>
        <v>102.30769230769231</v>
      </c>
      <c r="M62">
        <f>VLOOKUP(A62,[1]高二下!$A$3:$F$536,5,0)</f>
        <v>85</v>
      </c>
      <c r="N62" t="str">
        <f>VLOOKUP(A62,[1]高二下!$A$3:$F$536,6,0)</f>
        <v>格绒燚西</v>
      </c>
      <c r="O62" s="22">
        <f t="shared" si="4"/>
        <v>106</v>
      </c>
      <c r="P62" s="23">
        <f t="shared" si="5"/>
        <v>60</v>
      </c>
      <c r="Q62">
        <f>VLOOKUP(A62,[1]高二上!$A$3:$F$583,5,0)</f>
        <v>101</v>
      </c>
      <c r="R62" t="str">
        <f>VLOOKUP(A62,[1]高二上!$A$3:$F$583,6,0)</f>
        <v>格绒燚西</v>
      </c>
      <c r="S62" s="22">
        <f t="shared" si="6"/>
        <v>2</v>
      </c>
      <c r="T62" s="23">
        <f t="shared" si="7"/>
        <v>136.15384615384616</v>
      </c>
      <c r="U62" s="22">
        <f>VLOOKUP(A62,[1]高一下!$A$3:$F$585,5,0)</f>
        <v>80</v>
      </c>
      <c r="V62" t="str">
        <f>VLOOKUP(A62,[1]高一下!$A$3:$F$585,6,0)</f>
        <v>格绒燚西</v>
      </c>
      <c r="W62" s="22">
        <f t="shared" si="8"/>
        <v>96</v>
      </c>
      <c r="X62" s="23">
        <f t="shared" si="9"/>
        <v>65</v>
      </c>
      <c r="Y62" s="22">
        <f>VLOOKUP(A62,[1]高一上!$A$3:$F$587,5,0)</f>
        <v>102</v>
      </c>
      <c r="Z62" t="str">
        <f>VLOOKUP(A62,[1]高一上!$A$3:$F$587,6,0)</f>
        <v>格绒燚西</v>
      </c>
      <c r="AA62" s="22">
        <f t="shared" si="10"/>
        <v>5</v>
      </c>
      <c r="AB62" s="23">
        <f t="shared" si="11"/>
        <v>98.461538461538467</v>
      </c>
      <c r="AC62" s="22">
        <f>VLOOKUP(A62,[1]中考!$A$2:$E$571,5,0)</f>
        <v>114</v>
      </c>
      <c r="AD62" s="22">
        <f t="shared" si="12"/>
        <v>1</v>
      </c>
    </row>
    <row r="63" spans="1:30" ht="15" x14ac:dyDescent="0.35">
      <c r="A63" s="14" t="s">
        <v>194</v>
      </c>
      <c r="B63" s="1">
        <v>2</v>
      </c>
      <c r="C63" s="3" t="s">
        <v>195</v>
      </c>
      <c r="D63" s="4" t="s">
        <v>6</v>
      </c>
      <c r="E63" s="3">
        <v>75</v>
      </c>
      <c r="F63" s="3" t="s">
        <v>0</v>
      </c>
      <c r="G63" s="20">
        <f t="shared" si="0"/>
        <v>215</v>
      </c>
      <c r="H63" s="24">
        <f t="shared" si="1"/>
        <v>101.15384615384616</v>
      </c>
      <c r="I63" s="10">
        <f>VLOOKUP(A63,[1]高三上!A$3:Q$588,5,0)</f>
        <v>80.5</v>
      </c>
      <c r="J63" t="str">
        <f>VLOOKUP(A63,[1]高三上!A$3:Q$588,6,0)</f>
        <v>格绒燚西</v>
      </c>
      <c r="K63" s="22">
        <f t="shared" si="2"/>
        <v>218</v>
      </c>
      <c r="L63" s="23">
        <f t="shared" si="3"/>
        <v>76.538461538461547</v>
      </c>
      <c r="M63">
        <f>VLOOKUP(A63,[1]高二下!$A$3:$F$536,5,0)</f>
        <v>82</v>
      </c>
      <c r="N63" t="str">
        <f>VLOOKUP(A63,[1]高二下!$A$3:$F$536,6,0)</f>
        <v>格绒燚西</v>
      </c>
      <c r="O63" s="22">
        <f t="shared" si="4"/>
        <v>157</v>
      </c>
      <c r="P63" s="23">
        <f t="shared" si="5"/>
        <v>106.92307692307692</v>
      </c>
      <c r="Q63">
        <f>VLOOKUP(A63,[1]高二上!$A$3:$F$583,5,0)</f>
        <v>78</v>
      </c>
      <c r="R63" t="str">
        <f>VLOOKUP(A63,[1]高二上!$A$3:$F$583,6,0)</f>
        <v>格绒燚西</v>
      </c>
      <c r="S63" s="22">
        <f t="shared" si="6"/>
        <v>175</v>
      </c>
      <c r="T63" s="23">
        <f t="shared" si="7"/>
        <v>107.69230769230769</v>
      </c>
      <c r="U63" s="22">
        <f>VLOOKUP(A63,[1]高一下!$A$3:$F$585,5,0)</f>
        <v>72</v>
      </c>
      <c r="V63" t="str">
        <f>VLOOKUP(A63,[1]高一下!$A$3:$F$585,6,0)</f>
        <v>格绒燚西</v>
      </c>
      <c r="W63" s="22">
        <f t="shared" si="8"/>
        <v>195</v>
      </c>
      <c r="X63" s="23">
        <f t="shared" si="9"/>
        <v>103.46153846153847</v>
      </c>
      <c r="Y63" s="22">
        <f>VLOOKUP(A63,[1]高一上!$A$3:$F$587,5,0)</f>
        <v>76</v>
      </c>
      <c r="Z63" t="str">
        <f>VLOOKUP(A63,[1]高一上!$A$3:$F$587,6,0)</f>
        <v>陈丽娇</v>
      </c>
      <c r="AA63" s="22">
        <f t="shared" si="10"/>
        <v>204</v>
      </c>
      <c r="AB63" s="23">
        <f t="shared" si="11"/>
        <v>100.38461538461539</v>
      </c>
      <c r="AC63" s="22">
        <f>VLOOKUP(A63,[1]中考!$A$2:$E$571,5,0)</f>
        <v>77</v>
      </c>
      <c r="AD63" s="22">
        <f t="shared" si="12"/>
        <v>205</v>
      </c>
    </row>
    <row r="64" spans="1:30" ht="15" x14ac:dyDescent="0.35">
      <c r="A64" s="14" t="s">
        <v>119</v>
      </c>
      <c r="B64" s="1">
        <v>2</v>
      </c>
      <c r="C64" s="2" t="s">
        <v>120</v>
      </c>
      <c r="D64" s="4" t="s">
        <v>6</v>
      </c>
      <c r="E64" s="3">
        <v>97</v>
      </c>
      <c r="F64" s="3" t="s">
        <v>0</v>
      </c>
      <c r="G64" s="20">
        <f t="shared" si="0"/>
        <v>42</v>
      </c>
      <c r="H64" s="24">
        <f t="shared" si="1"/>
        <v>106.53846153846153</v>
      </c>
      <c r="I64" s="10">
        <f>VLOOKUP(A64,[1]高三上!A$3:Q$588,5,0)</f>
        <v>96</v>
      </c>
      <c r="J64" t="str">
        <f>VLOOKUP(A64,[1]高三上!A$3:Q$588,6,0)</f>
        <v>格绒燚西</v>
      </c>
      <c r="K64" s="22">
        <f t="shared" si="2"/>
        <v>59</v>
      </c>
      <c r="L64" s="23">
        <f t="shared" si="3"/>
        <v>79.615384615384613</v>
      </c>
      <c r="M64">
        <f>VLOOKUP(A64,[1]高二下!$A$3:$F$536,5,0)</f>
        <v>98</v>
      </c>
      <c r="N64" t="str">
        <f>VLOOKUP(A64,[1]高二下!$A$3:$F$536,6,0)</f>
        <v>格绒燚西</v>
      </c>
      <c r="O64" s="22">
        <f t="shared" si="4"/>
        <v>6</v>
      </c>
      <c r="P64" s="23">
        <f t="shared" si="5"/>
        <v>129.61538461538461</v>
      </c>
      <c r="Q64">
        <f>VLOOKUP(A64,[1]高二上!$A$3:$F$583,5,0)</f>
        <v>86</v>
      </c>
      <c r="R64" t="str">
        <f>VLOOKUP(A64,[1]高二上!$A$3:$F$583,6,0)</f>
        <v>格绒燚西</v>
      </c>
      <c r="S64" s="22">
        <f t="shared" si="6"/>
        <v>83</v>
      </c>
      <c r="T64" s="23">
        <f t="shared" si="7"/>
        <v>93.461538461538467</v>
      </c>
      <c r="U64" s="22">
        <f>VLOOKUP(A64,[1]高一下!$A$3:$F$585,5,0)</f>
        <v>82</v>
      </c>
      <c r="V64" t="str">
        <f>VLOOKUP(A64,[1]高一下!$A$3:$F$585,6,0)</f>
        <v>格绒燚西</v>
      </c>
      <c r="W64" s="22">
        <f t="shared" si="8"/>
        <v>66</v>
      </c>
      <c r="X64" s="23">
        <f t="shared" si="9"/>
        <v>102.69230769230769</v>
      </c>
      <c r="Y64" s="22">
        <f>VLOOKUP(A64,[1]高一上!$A$3:$F$587,5,0)</f>
        <v>89</v>
      </c>
      <c r="Z64" t="str">
        <f>VLOOKUP(A64,[1]高一上!$A$3:$F$587,6,0)</f>
        <v>格绒燚西</v>
      </c>
      <c r="AA64" s="22">
        <f t="shared" si="10"/>
        <v>73</v>
      </c>
      <c r="AB64" s="23">
        <f t="shared" si="11"/>
        <v>74.230769230769226</v>
      </c>
      <c r="AC64" s="22">
        <f>VLOOKUP(A64,[1]中考!$A$2:$E$571,5,0)</f>
        <v>106</v>
      </c>
      <c r="AD64" s="22">
        <f t="shared" si="12"/>
        <v>6</v>
      </c>
    </row>
    <row r="65" spans="1:30" ht="15" x14ac:dyDescent="0.35">
      <c r="A65" s="14" t="s">
        <v>130</v>
      </c>
      <c r="B65" s="1">
        <v>2</v>
      </c>
      <c r="C65" s="2" t="s">
        <v>131</v>
      </c>
      <c r="D65" s="4" t="s">
        <v>6</v>
      </c>
      <c r="E65" s="3">
        <v>103</v>
      </c>
      <c r="F65" s="3" t="s">
        <v>0</v>
      </c>
      <c r="G65" s="20">
        <f t="shared" si="0"/>
        <v>14</v>
      </c>
      <c r="H65" s="24">
        <f t="shared" si="1"/>
        <v>120</v>
      </c>
      <c r="I65" s="10">
        <f>VLOOKUP(A65,[1]高三上!A$3:Q$588,5,0)</f>
        <v>95.5</v>
      </c>
      <c r="J65" t="str">
        <f>VLOOKUP(A65,[1]高三上!A$3:Q$588,6,0)</f>
        <v>格绒燚西</v>
      </c>
      <c r="K65" s="22">
        <f t="shared" si="2"/>
        <v>66</v>
      </c>
      <c r="L65" s="23">
        <f t="shared" si="3"/>
        <v>146.15384615384616</v>
      </c>
      <c r="M65">
        <f>VLOOKUP(A65,[1]高二下!$A$3:$F$536,5,0)</f>
        <v>79</v>
      </c>
      <c r="N65" t="str">
        <f>VLOOKUP(A65,[1]高二下!$A$3:$F$536,6,0)</f>
        <v>格绒燚西</v>
      </c>
      <c r="O65" s="22">
        <f t="shared" si="4"/>
        <v>186</v>
      </c>
      <c r="P65" s="23">
        <f t="shared" si="5"/>
        <v>60.384615384615387</v>
      </c>
      <c r="Q65">
        <f>VLOOKUP(A65,[1]高二上!$A$3:$F$583,5,0)</f>
        <v>86</v>
      </c>
      <c r="R65" t="str">
        <f>VLOOKUP(A65,[1]高二上!$A$3:$F$583,6,0)</f>
        <v>格绒燚西</v>
      </c>
      <c r="S65" s="22">
        <f t="shared" si="6"/>
        <v>83</v>
      </c>
      <c r="T65" s="23">
        <f t="shared" si="7"/>
        <v>77.692307692307693</v>
      </c>
      <c r="U65" s="22">
        <f>VLOOKUP(A65,[1]高一下!$A$3:$F$585,5,0)</f>
        <v>85</v>
      </c>
      <c r="V65" t="str">
        <f>VLOOKUP(A65,[1]高一下!$A$3:$F$585,6,0)</f>
        <v>格绒燚西</v>
      </c>
      <c r="W65" s="22">
        <f t="shared" si="8"/>
        <v>25</v>
      </c>
      <c r="X65" s="23">
        <f t="shared" si="9"/>
        <v>154.23076923076923</v>
      </c>
      <c r="Y65" s="22">
        <f>VLOOKUP(A65,[1]高一上!$A$3:$F$587,5,0)</f>
        <v>80</v>
      </c>
      <c r="Z65" t="str">
        <f>VLOOKUP(A65,[1]高一上!$A$3:$F$587,6,0)</f>
        <v>格绒燚西</v>
      </c>
      <c r="AA65" s="22">
        <f t="shared" si="10"/>
        <v>166</v>
      </c>
      <c r="AB65" s="23">
        <f t="shared" si="11"/>
        <v>121.92307692307692</v>
      </c>
      <c r="AC65" s="22">
        <f>VLOOKUP(A65,[1]中考!$A$2:$E$571,5,0)</f>
        <v>74</v>
      </c>
      <c r="AD65" s="22">
        <f t="shared" si="12"/>
        <v>223</v>
      </c>
    </row>
    <row r="66" spans="1:30" ht="15" x14ac:dyDescent="0.35">
      <c r="A66" s="14" t="s">
        <v>124</v>
      </c>
      <c r="B66" s="1">
        <v>2</v>
      </c>
      <c r="C66" s="2" t="s">
        <v>125</v>
      </c>
      <c r="D66" s="4" t="s">
        <v>6</v>
      </c>
      <c r="E66" s="3">
        <v>93</v>
      </c>
      <c r="F66" s="3" t="s">
        <v>0</v>
      </c>
      <c r="G66" s="20">
        <f t="shared" si="0"/>
        <v>68</v>
      </c>
      <c r="H66" s="24">
        <f t="shared" si="1"/>
        <v>138.46153846153845</v>
      </c>
      <c r="I66" s="10">
        <f>VLOOKUP(A66,[1]高三上!A$3:Q$588,5,0)</f>
        <v>86.5</v>
      </c>
      <c r="J66" t="str">
        <f>VLOOKUP(A66,[1]高三上!A$3:Q$588,6,0)</f>
        <v>格绒燚西</v>
      </c>
      <c r="K66" s="22">
        <f t="shared" si="2"/>
        <v>168</v>
      </c>
      <c r="L66" s="23">
        <f t="shared" si="3"/>
        <v>50.769230769230766</v>
      </c>
      <c r="M66">
        <f>VLOOKUP(A66,[1]高二下!$A$3:$F$536,5,0)</f>
        <v>91</v>
      </c>
      <c r="N66" t="str">
        <f>VLOOKUP(A66,[1]高二下!$A$3:$F$536,6,0)</f>
        <v>格绒燚西</v>
      </c>
      <c r="O66" s="22">
        <f t="shared" si="4"/>
        <v>40</v>
      </c>
      <c r="P66" s="23">
        <f t="shared" si="5"/>
        <v>143.07692307692309</v>
      </c>
      <c r="Q66">
        <f>VLOOKUP(A66,[1]高二上!$A$3:$F$583,5,0)</f>
        <v>80</v>
      </c>
      <c r="R66" t="str">
        <f>VLOOKUP(A66,[1]高二上!$A$3:$F$583,6,0)</f>
        <v>格绒燚西</v>
      </c>
      <c r="S66" s="22">
        <f t="shared" si="6"/>
        <v>152</v>
      </c>
      <c r="T66" s="23">
        <f t="shared" si="7"/>
        <v>78.461538461538453</v>
      </c>
      <c r="U66" s="22">
        <f>VLOOKUP(A66,[1]高一下!$A$3:$F$585,5,0)</f>
        <v>80</v>
      </c>
      <c r="V66" t="str">
        <f>VLOOKUP(A66,[1]高一下!$A$3:$F$585,6,0)</f>
        <v>格绒燚西</v>
      </c>
      <c r="W66" s="22">
        <f t="shared" si="8"/>
        <v>96</v>
      </c>
      <c r="X66" s="23">
        <f t="shared" si="9"/>
        <v>118.07692307692308</v>
      </c>
      <c r="Y66" s="22">
        <f>VLOOKUP(A66,[1]高一上!$A$3:$F$587,5,0)</f>
        <v>82</v>
      </c>
      <c r="Z66" t="str">
        <f>VLOOKUP(A66,[1]高一上!$A$3:$F$587,6,0)</f>
        <v>格绒燚西</v>
      </c>
      <c r="AA66" s="22">
        <f t="shared" si="10"/>
        <v>143</v>
      </c>
      <c r="AB66" s="23">
        <f t="shared" si="11"/>
        <v>85.769230769230774</v>
      </c>
      <c r="AC66" s="22">
        <f>VLOOKUP(A66,[1]中考!$A$2:$E$571,5,0)</f>
        <v>91</v>
      </c>
      <c r="AD66" s="22">
        <f t="shared" si="12"/>
        <v>106</v>
      </c>
    </row>
    <row r="67" spans="1:30" ht="15" x14ac:dyDescent="0.35">
      <c r="A67" s="14" t="s">
        <v>113</v>
      </c>
      <c r="B67" s="1">
        <v>2</v>
      </c>
      <c r="C67" s="2" t="s">
        <v>114</v>
      </c>
      <c r="D67" s="4" t="s">
        <v>6</v>
      </c>
      <c r="E67" s="3">
        <v>92</v>
      </c>
      <c r="F67" s="3" t="s">
        <v>0</v>
      </c>
      <c r="G67" s="20">
        <f t="shared" si="0"/>
        <v>76</v>
      </c>
      <c r="H67" s="24">
        <f t="shared" si="1"/>
        <v>135.38461538461539</v>
      </c>
      <c r="I67" s="10">
        <f>VLOOKUP(A67,[1]高三上!A$3:Q$588,5,0)</f>
        <v>86.5</v>
      </c>
      <c r="J67" t="s">
        <v>0</v>
      </c>
      <c r="K67" s="22">
        <f t="shared" si="2"/>
        <v>168</v>
      </c>
      <c r="L67" s="23">
        <f t="shared" si="3"/>
        <v>42.692307692307693</v>
      </c>
      <c r="M67">
        <f>VLOOKUP(A67,[1]高二下!$A$3:$F$536,5,0)</f>
        <v>94</v>
      </c>
      <c r="N67" t="str">
        <f>VLOOKUP(A67,[1]高二下!$A$3:$F$536,6,0)</f>
        <v>格绒燚西</v>
      </c>
      <c r="O67" s="22">
        <f t="shared" si="4"/>
        <v>19</v>
      </c>
      <c r="P67" s="23">
        <f t="shared" si="5"/>
        <v>115.38461538461539</v>
      </c>
      <c r="Q67">
        <f>VLOOKUP(A67,[1]高二上!$A$3:$F$583,5,0)</f>
        <v>88</v>
      </c>
      <c r="R67" t="str">
        <f>VLOOKUP(A67,[1]高二上!$A$3:$F$583,6,0)</f>
        <v>格绒燚西</v>
      </c>
      <c r="S67" s="22">
        <f t="shared" si="6"/>
        <v>59</v>
      </c>
      <c r="T67" s="23">
        <f t="shared" si="7"/>
        <v>86.92307692307692</v>
      </c>
      <c r="U67" s="22">
        <f>VLOOKUP(A67,[1]高一下!$A$3:$F$585,5,0)</f>
        <v>85</v>
      </c>
      <c r="V67" t="str">
        <f>VLOOKUP(A67,[1]高一下!$A$3:$F$585,6,0)</f>
        <v>格绒燚西</v>
      </c>
      <c r="W67" s="22">
        <f t="shared" si="8"/>
        <v>25</v>
      </c>
      <c r="X67" s="23">
        <f t="shared" si="9"/>
        <v>93.07692307692308</v>
      </c>
      <c r="Y67" s="22">
        <f>VLOOKUP(A67,[1]高一上!$A$3:$F$587,5,0)</f>
        <v>101</v>
      </c>
      <c r="Z67" t="str">
        <f>VLOOKUP(A67,[1]高一上!$A$3:$F$587,6,0)</f>
        <v>格绒燚西</v>
      </c>
      <c r="AA67" s="22">
        <f t="shared" si="10"/>
        <v>7</v>
      </c>
      <c r="AB67" s="23">
        <f t="shared" si="11"/>
        <v>113.07692307692308</v>
      </c>
      <c r="AC67" s="22">
        <f>VLOOKUP(A67,[1]中考!$A$2:$E$571,5,0)</f>
        <v>98</v>
      </c>
      <c r="AD67" s="22">
        <f t="shared" si="12"/>
        <v>41</v>
      </c>
    </row>
    <row r="68" spans="1:30" ht="15" x14ac:dyDescent="0.35">
      <c r="A68" s="16" t="s">
        <v>196</v>
      </c>
      <c r="B68" s="1">
        <v>2</v>
      </c>
      <c r="C68" s="3" t="s">
        <v>197</v>
      </c>
      <c r="D68" s="4" t="s">
        <v>6</v>
      </c>
      <c r="E68" s="3">
        <v>74</v>
      </c>
      <c r="F68" s="3" t="s">
        <v>0</v>
      </c>
      <c r="G68" s="20">
        <f t="shared" ref="G68:G131" si="13">RANK(E68,$E$4:$E$263,0)</f>
        <v>228</v>
      </c>
      <c r="H68" s="24">
        <f t="shared" si="1"/>
        <v>100</v>
      </c>
      <c r="I68" s="21">
        <v>0</v>
      </c>
      <c r="J68" t="s">
        <v>0</v>
      </c>
      <c r="K68" s="22">
        <f t="shared" si="2"/>
        <v>241</v>
      </c>
      <c r="L68" s="23">
        <f t="shared" si="3"/>
        <v>100</v>
      </c>
      <c r="M68" s="22">
        <v>0</v>
      </c>
      <c r="N68" t="s">
        <v>0</v>
      </c>
      <c r="O68" s="22">
        <f t="shared" si="4"/>
        <v>236</v>
      </c>
      <c r="P68" s="23">
        <f t="shared" si="5"/>
        <v>100</v>
      </c>
      <c r="Q68">
        <f>VLOOKUP(A68,[1]高二上!$A$3:$F$583,5,0)</f>
        <v>80</v>
      </c>
      <c r="R68" t="str">
        <f>VLOOKUP(A68,[1]高二上!$A$3:$F$583,6,0)</f>
        <v>格绒燚西</v>
      </c>
      <c r="S68" s="22">
        <f t="shared" si="6"/>
        <v>152</v>
      </c>
      <c r="T68" s="23">
        <f t="shared" si="7"/>
        <v>136.92307692307693</v>
      </c>
      <c r="U68" s="22">
        <f>VLOOKUP(A68,[1]高一下!$A$3:$F$585,5,0)</f>
        <v>64</v>
      </c>
      <c r="V68" t="str">
        <f>VLOOKUP(A68,[1]高一下!$A$3:$F$585,6,0)</f>
        <v>格绒燚西</v>
      </c>
      <c r="W68" s="22">
        <f t="shared" si="8"/>
        <v>248</v>
      </c>
      <c r="X68" s="23">
        <f t="shared" si="9"/>
        <v>94.615384615384613</v>
      </c>
      <c r="Y68" s="22">
        <f>VLOOKUP(A68,[1]高一上!$A$3:$F$587,5,0)</f>
        <v>72</v>
      </c>
      <c r="Z68" t="str">
        <f>VLOOKUP(A68,[1]高一上!$A$3:$F$587,6,0)</f>
        <v>格绒燚西</v>
      </c>
      <c r="AA68" s="22">
        <f t="shared" si="10"/>
        <v>234</v>
      </c>
      <c r="AB68" s="23">
        <f t="shared" si="11"/>
        <v>95.769230769230774</v>
      </c>
      <c r="AC68" s="22">
        <f>VLOOKUP(A68,[1]中考!$A$2:$E$571,5,0)</f>
        <v>74</v>
      </c>
      <c r="AD68" s="22">
        <f t="shared" si="12"/>
        <v>223</v>
      </c>
    </row>
    <row r="69" spans="1:30" ht="15" x14ac:dyDescent="0.35">
      <c r="A69" s="14" t="s">
        <v>174</v>
      </c>
      <c r="B69" s="1">
        <v>2</v>
      </c>
      <c r="C69" s="2" t="s">
        <v>175</v>
      </c>
      <c r="D69" s="4" t="s">
        <v>6</v>
      </c>
      <c r="E69" s="3">
        <v>89</v>
      </c>
      <c r="F69" s="3" t="s">
        <v>0</v>
      </c>
      <c r="G69" s="20">
        <f t="shared" si="13"/>
        <v>105</v>
      </c>
      <c r="H69" s="24">
        <f t="shared" ref="H69:H132" si="14">IF(OR(I69=0,E69=0),100,((K69-G69)/COUNTA($D$4:$D$263))*100+100)</f>
        <v>119.23076923076923</v>
      </c>
      <c r="I69" s="10">
        <f>VLOOKUP(A69,[1]高三上!A$3:Q$588,5,0)</f>
        <v>88</v>
      </c>
      <c r="J69" t="str">
        <f>VLOOKUP(A69,[1]高三上!A$3:Q$588,6,0)</f>
        <v>格绒燚西</v>
      </c>
      <c r="K69" s="22">
        <f t="shared" ref="K69:K132" si="15">RANK(I69,$I$4:$I$263,0)</f>
        <v>155</v>
      </c>
      <c r="L69" s="23">
        <f t="shared" ref="L69:L132" si="16">IF(OR(I69=0,M69=0),100,((O69-K69)/COUNTA($D$4:$D$263))*100+100)</f>
        <v>50</v>
      </c>
      <c r="M69">
        <f>VLOOKUP(A69,[1]高二下!$A$3:$F$536,5,0)</f>
        <v>93</v>
      </c>
      <c r="N69" t="str">
        <f>VLOOKUP(A69,[1]高二下!$A$3:$F$536,6,0)</f>
        <v>格绒燚西</v>
      </c>
      <c r="O69" s="22">
        <f t="shared" ref="O69:O132" si="17">RANK(M69,$M$4:$M$263,0)</f>
        <v>25</v>
      </c>
      <c r="P69" s="23">
        <f t="shared" ref="P69:P132" si="18">IF(OR(Q69=0,M69=0),100,((S69-O69)/COUNTA($D$4:$D$263))*100+100)</f>
        <v>133.46153846153845</v>
      </c>
      <c r="Q69">
        <f>VLOOKUP(A69,[1]高二上!$A$3:$F$583,5,0)</f>
        <v>84</v>
      </c>
      <c r="R69" t="str">
        <f>VLOOKUP(A69,[1]高二上!$A$3:$F$583,6,0)</f>
        <v>格绒燚西</v>
      </c>
      <c r="S69" s="22">
        <f t="shared" ref="S69:S132" si="19">RANK(Q69,$Q$4:$Q$263,0)</f>
        <v>112</v>
      </c>
      <c r="T69" s="23">
        <f t="shared" ref="T69:T132" si="20">IF(OR(Q69=0,U69=0),100,((W69-S69)/COUNTA($D$4:$D$263))*100+100)</f>
        <v>72.692307692307693</v>
      </c>
      <c r="U69" s="22">
        <f>VLOOKUP(A69,[1]高一下!$A$3:$F$585,5,0)</f>
        <v>84</v>
      </c>
      <c r="V69" t="str">
        <f>VLOOKUP(A69,[1]高一下!$A$3:$F$585,6,0)</f>
        <v>格绒燚西</v>
      </c>
      <c r="W69" s="22">
        <f t="shared" ref="W69:W132" si="21">RANK(U69,$U$4:$U$263,0)</f>
        <v>41</v>
      </c>
      <c r="X69" s="23">
        <f t="shared" ref="X69:X132" si="22">IF(OR(Y69=0,U69=0),100,((AA69-W69)/COUNTA($D$4:$D$263))*100+100)</f>
        <v>109.23076923076923</v>
      </c>
      <c r="Y69" s="22">
        <f>VLOOKUP(A69,[1]高一上!$A$3:$F$587,5,0)</f>
        <v>90</v>
      </c>
      <c r="Z69" t="str">
        <f>VLOOKUP(A69,[1]高一上!$A$3:$F$587,6,0)</f>
        <v>格绒燚西</v>
      </c>
      <c r="AA69" s="22">
        <f t="shared" ref="AA69:AA132" si="23">RANK(Y69,$Y$4:$Y$263,0)</f>
        <v>65</v>
      </c>
      <c r="AB69" s="23">
        <f t="shared" ref="AB69:AB132" si="24">IF(OR(Y69=0,AC69=0),100,((AD69-AA69)/COUNTA($D$4:$D$263))*100+100)</f>
        <v>105</v>
      </c>
      <c r="AC69" s="22">
        <f>VLOOKUP(A69,[1]中考!$A$2:$E$571,5,0)</f>
        <v>94</v>
      </c>
      <c r="AD69" s="22">
        <f t="shared" ref="AD69:AD132" si="25">RANK(AC69,$AC$4:$AC$263,0)</f>
        <v>78</v>
      </c>
    </row>
    <row r="70" spans="1:30" ht="15" x14ac:dyDescent="0.35">
      <c r="A70" s="14" t="s">
        <v>136</v>
      </c>
      <c r="B70" s="1">
        <v>2</v>
      </c>
      <c r="C70" s="2" t="s">
        <v>137</v>
      </c>
      <c r="D70" s="4" t="s">
        <v>6</v>
      </c>
      <c r="E70" s="3">
        <v>82</v>
      </c>
      <c r="F70" s="3" t="s">
        <v>0</v>
      </c>
      <c r="G70" s="20">
        <f t="shared" si="13"/>
        <v>165</v>
      </c>
      <c r="H70" s="24">
        <f t="shared" si="14"/>
        <v>59.230769230769234</v>
      </c>
      <c r="I70" s="10">
        <f>VLOOKUP(A70,[1]高三上!A$3:Q$588,5,0)</f>
        <v>96</v>
      </c>
      <c r="J70" t="str">
        <f>VLOOKUP(A70,[1]高三上!A$3:Q$588,6,0)</f>
        <v>格绒燚西</v>
      </c>
      <c r="K70" s="22">
        <f t="shared" si="15"/>
        <v>59</v>
      </c>
      <c r="L70" s="23">
        <f t="shared" si="16"/>
        <v>103.84615384615384</v>
      </c>
      <c r="M70">
        <f>VLOOKUP(A70,[1]高二下!$A$3:$F$536,5,0)</f>
        <v>88</v>
      </c>
      <c r="N70" t="str">
        <f>VLOOKUP(A70,[1]高二下!$A$3:$F$536,6,0)</f>
        <v>格绒燚西</v>
      </c>
      <c r="O70" s="22">
        <f t="shared" si="17"/>
        <v>69</v>
      </c>
      <c r="P70" s="23">
        <f t="shared" si="18"/>
        <v>89.230769230769226</v>
      </c>
      <c r="Q70">
        <f>VLOOKUP(A70,[1]高二上!$A$3:$F$583,5,0)</f>
        <v>90</v>
      </c>
      <c r="R70" t="str">
        <f>VLOOKUP(A70,[1]高二上!$A$3:$F$583,6,0)</f>
        <v>格绒燚西</v>
      </c>
      <c r="S70" s="22">
        <f t="shared" si="19"/>
        <v>41</v>
      </c>
      <c r="T70" s="23">
        <f t="shared" si="20"/>
        <v>114.61538461538461</v>
      </c>
      <c r="U70" s="22">
        <f>VLOOKUP(A70,[1]高一下!$A$3:$F$585,5,0)</f>
        <v>81</v>
      </c>
      <c r="V70" t="str">
        <f>VLOOKUP(A70,[1]高一下!$A$3:$F$585,6,0)</f>
        <v>格绒燚西</v>
      </c>
      <c r="W70" s="22">
        <f t="shared" si="21"/>
        <v>79</v>
      </c>
      <c r="X70" s="23">
        <f t="shared" si="22"/>
        <v>112.69230769230769</v>
      </c>
      <c r="Y70" s="22">
        <f>VLOOKUP(A70,[1]高一上!$A$3:$F$587,5,0)</f>
        <v>85</v>
      </c>
      <c r="Z70" t="str">
        <f>VLOOKUP(A70,[1]高一上!$A$3:$F$587,6,0)</f>
        <v>格绒燚西</v>
      </c>
      <c r="AA70" s="22">
        <f t="shared" si="23"/>
        <v>112</v>
      </c>
      <c r="AB70" s="23">
        <f t="shared" si="24"/>
        <v>137.69230769230768</v>
      </c>
      <c r="AC70" s="22">
        <f>VLOOKUP(A70,[1]中考!$A$2:$E$571,5,0)</f>
        <v>76</v>
      </c>
      <c r="AD70" s="22">
        <f t="shared" si="25"/>
        <v>210</v>
      </c>
    </row>
    <row r="71" spans="1:30" ht="15" x14ac:dyDescent="0.35">
      <c r="A71" s="14" t="s">
        <v>178</v>
      </c>
      <c r="B71" s="1">
        <v>2</v>
      </c>
      <c r="C71" s="2" t="s">
        <v>179</v>
      </c>
      <c r="D71" s="4" t="s">
        <v>6</v>
      </c>
      <c r="E71" s="3">
        <v>83</v>
      </c>
      <c r="F71" s="3" t="s">
        <v>0</v>
      </c>
      <c r="G71" s="20">
        <f t="shared" si="13"/>
        <v>156</v>
      </c>
      <c r="H71" s="24">
        <f t="shared" si="14"/>
        <v>99.615384615384613</v>
      </c>
      <c r="I71" s="10">
        <f>VLOOKUP(A71,[1]高三上!A$3:Q$588,5,0)</f>
        <v>88</v>
      </c>
      <c r="J71" t="str">
        <f>VLOOKUP(A71,[1]高三上!A$3:Q$588,6,0)</f>
        <v>格绒燚西</v>
      </c>
      <c r="K71" s="22">
        <f t="shared" si="15"/>
        <v>155</v>
      </c>
      <c r="L71" s="23">
        <f t="shared" si="16"/>
        <v>66.923076923076934</v>
      </c>
      <c r="M71">
        <f>VLOOKUP(A71,[1]高二下!$A$3:$F$536,5,0)</f>
        <v>88</v>
      </c>
      <c r="N71" t="str">
        <f>VLOOKUP(A71,[1]高二下!$A$3:$F$536,6,0)</f>
        <v>格绒燚西</v>
      </c>
      <c r="O71" s="22">
        <f t="shared" si="17"/>
        <v>69</v>
      </c>
      <c r="P71" s="23">
        <f t="shared" si="18"/>
        <v>125.38461538461539</v>
      </c>
      <c r="Q71">
        <f>VLOOKUP(A71,[1]高二上!$A$3:$F$583,5,0)</f>
        <v>82</v>
      </c>
      <c r="R71" t="str">
        <f>VLOOKUP(A71,[1]高二上!$A$3:$F$583,6,0)</f>
        <v>格绒燚西</v>
      </c>
      <c r="S71" s="22">
        <f t="shared" si="19"/>
        <v>135</v>
      </c>
      <c r="T71" s="23">
        <f t="shared" si="20"/>
        <v>116.15384615384616</v>
      </c>
      <c r="U71" s="22">
        <f>VLOOKUP(A71,[1]高一下!$A$3:$F$585,5,0)</f>
        <v>74</v>
      </c>
      <c r="V71" t="str">
        <f>VLOOKUP(A71,[1]高一下!$A$3:$F$585,6,0)</f>
        <v>格绒燚西</v>
      </c>
      <c r="W71" s="22">
        <f t="shared" si="21"/>
        <v>177</v>
      </c>
      <c r="X71" s="23">
        <f t="shared" si="22"/>
        <v>99.615384615384613</v>
      </c>
      <c r="Y71" s="22">
        <f>VLOOKUP(A71,[1]高一上!$A$3:$F$587,5,0)</f>
        <v>79</v>
      </c>
      <c r="Z71" t="str">
        <f>VLOOKUP(A71,[1]高一上!$A$3:$F$587,6,0)</f>
        <v>格绒燚西</v>
      </c>
      <c r="AA71" s="22">
        <f t="shared" si="23"/>
        <v>176</v>
      </c>
      <c r="AB71" s="23">
        <f t="shared" si="24"/>
        <v>38.46153846153846</v>
      </c>
      <c r="AC71" s="22">
        <f>VLOOKUP(A71,[1]中考!$A$2:$E$571,5,0)</f>
        <v>103</v>
      </c>
      <c r="AD71" s="22">
        <f t="shared" si="25"/>
        <v>16</v>
      </c>
    </row>
    <row r="72" spans="1:30" ht="15" x14ac:dyDescent="0.35">
      <c r="A72" s="14" t="s">
        <v>164</v>
      </c>
      <c r="B72" s="1">
        <v>2</v>
      </c>
      <c r="C72" s="2" t="s">
        <v>165</v>
      </c>
      <c r="D72" s="4" t="s">
        <v>6</v>
      </c>
      <c r="E72" s="3">
        <v>73</v>
      </c>
      <c r="F72" s="3" t="s">
        <v>0</v>
      </c>
      <c r="G72" s="20">
        <f t="shared" si="13"/>
        <v>232</v>
      </c>
      <c r="H72" s="24">
        <f t="shared" si="14"/>
        <v>85.769230769230774</v>
      </c>
      <c r="I72" s="10">
        <f>VLOOKUP(A72,[1]高三上!A$3:Q$588,5,0)</f>
        <v>83</v>
      </c>
      <c r="J72" t="str">
        <f>VLOOKUP(A72,[1]高三上!A$3:Q$588,6,0)</f>
        <v>格绒燚西</v>
      </c>
      <c r="K72" s="22">
        <f t="shared" si="15"/>
        <v>195</v>
      </c>
      <c r="L72" s="23">
        <f t="shared" si="16"/>
        <v>105.76923076923077</v>
      </c>
      <c r="M72">
        <f>VLOOKUP(A72,[1]高二下!$A$3:$F$536,5,0)</f>
        <v>76</v>
      </c>
      <c r="N72" t="str">
        <f>VLOOKUP(A72,[1]高二下!$A$3:$F$536,6,0)</f>
        <v>格绒燚西</v>
      </c>
      <c r="O72" s="22">
        <f t="shared" si="17"/>
        <v>210</v>
      </c>
      <c r="P72" s="23">
        <f t="shared" si="18"/>
        <v>96.15384615384616</v>
      </c>
      <c r="Q72">
        <f>VLOOKUP(A72,[1]高二上!$A$3:$F$583,5,0)</f>
        <v>75</v>
      </c>
      <c r="R72" t="str">
        <f>VLOOKUP(A72,[1]高二上!$A$3:$F$583,6,0)</f>
        <v>格绒燚西</v>
      </c>
      <c r="S72" s="22">
        <f t="shared" si="19"/>
        <v>200</v>
      </c>
      <c r="T72" s="23">
        <f t="shared" si="20"/>
        <v>98.07692307692308</v>
      </c>
      <c r="U72" s="22">
        <f>VLOOKUP(A72,[1]高一下!$A$3:$F$585,5,0)</f>
        <v>72</v>
      </c>
      <c r="V72" t="str">
        <f>VLOOKUP(A72,[1]高一下!$A$3:$F$585,6,0)</f>
        <v>格绒燚西</v>
      </c>
      <c r="W72" s="22">
        <f t="shared" si="21"/>
        <v>195</v>
      </c>
      <c r="X72" s="23">
        <f t="shared" si="22"/>
        <v>113.07692307692308</v>
      </c>
      <c r="Y72" s="22">
        <f>VLOOKUP(A72,[1]高一上!$A$3:$F$587,5,0)</f>
        <v>73</v>
      </c>
      <c r="Z72" t="str">
        <f>VLOOKUP(A72,[1]高一上!$A$3:$F$587,6,0)</f>
        <v>格绒燚西</v>
      </c>
      <c r="AA72" s="22">
        <f t="shared" si="23"/>
        <v>229</v>
      </c>
      <c r="AB72" s="23">
        <f t="shared" si="24"/>
        <v>107.69230769230769</v>
      </c>
      <c r="AC72" s="22">
        <f>VLOOKUP(A72,[1]中考!$A$2:$E$571,5,0)</f>
        <v>64</v>
      </c>
      <c r="AD72" s="22">
        <f t="shared" si="25"/>
        <v>249</v>
      </c>
    </row>
    <row r="73" spans="1:30" ht="15" x14ac:dyDescent="0.35">
      <c r="A73" s="14" t="s">
        <v>150</v>
      </c>
      <c r="B73" s="1">
        <v>2</v>
      </c>
      <c r="C73" s="2" t="s">
        <v>151</v>
      </c>
      <c r="D73" s="4" t="s">
        <v>6</v>
      </c>
      <c r="E73" s="3">
        <v>89</v>
      </c>
      <c r="F73" s="3" t="s">
        <v>0</v>
      </c>
      <c r="G73" s="20">
        <f t="shared" si="13"/>
        <v>105</v>
      </c>
      <c r="H73" s="24">
        <f t="shared" si="14"/>
        <v>112.69230769230769</v>
      </c>
      <c r="I73" s="10">
        <f>VLOOKUP(A73,[1]高三上!A$3:Q$588,5,0)</f>
        <v>90</v>
      </c>
      <c r="J73" t="str">
        <f>VLOOKUP(A73,[1]高三上!A$3:Q$588,6,0)</f>
        <v>格绒燚西</v>
      </c>
      <c r="K73" s="22">
        <f t="shared" si="15"/>
        <v>138</v>
      </c>
      <c r="L73" s="23">
        <f t="shared" si="16"/>
        <v>93.84615384615384</v>
      </c>
      <c r="M73">
        <f>VLOOKUP(A73,[1]高二下!$A$3:$F$536,5,0)</f>
        <v>84</v>
      </c>
      <c r="N73" t="str">
        <f>VLOOKUP(A73,[1]高二下!$A$3:$F$536,6,0)</f>
        <v>格绒燚西</v>
      </c>
      <c r="O73" s="22">
        <f t="shared" si="17"/>
        <v>122</v>
      </c>
      <c r="P73" s="23">
        <f t="shared" si="18"/>
        <v>59.230769230769234</v>
      </c>
      <c r="Q73">
        <f>VLOOKUP(A73,[1]高二上!$A$3:$F$583,5,0)</f>
        <v>94</v>
      </c>
      <c r="R73" t="str">
        <f>VLOOKUP(A73,[1]高二上!$A$3:$F$583,6,0)</f>
        <v>格绒燚西</v>
      </c>
      <c r="S73" s="22">
        <f t="shared" si="19"/>
        <v>16</v>
      </c>
      <c r="T73" s="23">
        <f t="shared" si="20"/>
        <v>115.38461538461539</v>
      </c>
      <c r="U73" s="22">
        <f>VLOOKUP(A73,[1]高一下!$A$3:$F$585,5,0)</f>
        <v>83</v>
      </c>
      <c r="V73" t="str">
        <f>VLOOKUP(A73,[1]高一下!$A$3:$F$585,6,0)</f>
        <v>格绒燚西</v>
      </c>
      <c r="W73" s="22">
        <f t="shared" si="21"/>
        <v>56</v>
      </c>
      <c r="X73" s="23">
        <f t="shared" si="22"/>
        <v>133.46153846153845</v>
      </c>
      <c r="Y73" s="22">
        <f>VLOOKUP(A73,[1]高一上!$A$3:$F$587,5,0)</f>
        <v>82</v>
      </c>
      <c r="Z73" t="str">
        <f>VLOOKUP(A73,[1]高一上!$A$3:$F$587,6,0)</f>
        <v>格绒燚西</v>
      </c>
      <c r="AA73" s="22">
        <f t="shared" si="23"/>
        <v>143</v>
      </c>
      <c r="AB73" s="23">
        <f t="shared" si="24"/>
        <v>79.230769230769226</v>
      </c>
      <c r="AC73" s="22">
        <f>VLOOKUP(A73,[1]中考!$A$2:$E$571,5,0)</f>
        <v>92</v>
      </c>
      <c r="AD73" s="22">
        <f t="shared" si="25"/>
        <v>89</v>
      </c>
    </row>
    <row r="74" spans="1:30" ht="15" x14ac:dyDescent="0.35">
      <c r="A74" s="14" t="s">
        <v>144</v>
      </c>
      <c r="B74" s="1">
        <v>2</v>
      </c>
      <c r="C74" s="2" t="s">
        <v>145</v>
      </c>
      <c r="D74" s="4" t="s">
        <v>6</v>
      </c>
      <c r="E74" s="3">
        <v>91</v>
      </c>
      <c r="F74" s="3" t="s">
        <v>0</v>
      </c>
      <c r="G74" s="20">
        <f t="shared" si="13"/>
        <v>86</v>
      </c>
      <c r="H74" s="24">
        <f t="shared" si="14"/>
        <v>92.307692307692307</v>
      </c>
      <c r="I74" s="10">
        <f>VLOOKUP(A74,[1]高三上!A$3:Q$588,5,0)</f>
        <v>95.5</v>
      </c>
      <c r="J74" t="str">
        <f>VLOOKUP(A74,[1]高三上!A$3:Q$588,6,0)</f>
        <v>格绒燚西</v>
      </c>
      <c r="K74" s="22">
        <f t="shared" si="15"/>
        <v>66</v>
      </c>
      <c r="L74" s="23">
        <f t="shared" si="16"/>
        <v>86.538461538461533</v>
      </c>
      <c r="M74">
        <f>VLOOKUP(A74,[1]高二下!$A$3:$F$536,5,0)</f>
        <v>92</v>
      </c>
      <c r="N74" t="str">
        <f>VLOOKUP(A74,[1]高二下!$A$3:$F$536,6,0)</f>
        <v>格绒燚西</v>
      </c>
      <c r="O74" s="22">
        <f t="shared" si="17"/>
        <v>31</v>
      </c>
      <c r="P74" s="23">
        <f t="shared" si="18"/>
        <v>143.46153846153845</v>
      </c>
      <c r="Q74">
        <f>VLOOKUP(A74,[1]高二上!$A$3:$F$583,5,0)</f>
        <v>81</v>
      </c>
      <c r="R74" t="str">
        <f>VLOOKUP(A74,[1]高二上!$A$3:$F$583,6,0)</f>
        <v>格绒燚西</v>
      </c>
      <c r="S74" s="22">
        <f t="shared" si="19"/>
        <v>144</v>
      </c>
      <c r="T74" s="23">
        <f t="shared" si="20"/>
        <v>50.384615384615387</v>
      </c>
      <c r="U74" s="22">
        <f>VLOOKUP(A74,[1]高一下!$A$3:$F$585,5,0)</f>
        <v>87</v>
      </c>
      <c r="V74" t="str">
        <f>VLOOKUP(A74,[1]高一下!$A$3:$F$585,6,0)</f>
        <v>格绒燚西</v>
      </c>
      <c r="W74" s="22">
        <f t="shared" si="21"/>
        <v>15</v>
      </c>
      <c r="X74" s="23">
        <f t="shared" si="22"/>
        <v>161.92307692307693</v>
      </c>
      <c r="Y74" s="22">
        <f>VLOOKUP(A74,[1]高一上!$A$3:$F$587,5,0)</f>
        <v>79</v>
      </c>
      <c r="Z74" t="str">
        <f>VLOOKUP(A74,[1]高一上!$A$3:$F$587,6,0)</f>
        <v>格绒燚西</v>
      </c>
      <c r="AA74" s="22">
        <f t="shared" si="23"/>
        <v>176</v>
      </c>
      <c r="AB74" s="23">
        <f t="shared" si="24"/>
        <v>107.30769230769231</v>
      </c>
      <c r="AC74" s="22">
        <f>VLOOKUP(A74,[1]中考!$A$2:$E$571,5,0)</f>
        <v>79</v>
      </c>
      <c r="AD74" s="22">
        <f t="shared" si="25"/>
        <v>195</v>
      </c>
    </row>
    <row r="75" spans="1:30" ht="15" x14ac:dyDescent="0.35">
      <c r="A75" s="14" t="s">
        <v>206</v>
      </c>
      <c r="B75" s="1">
        <v>2</v>
      </c>
      <c r="C75" s="3" t="s">
        <v>207</v>
      </c>
      <c r="D75" s="4" t="s">
        <v>6</v>
      </c>
      <c r="E75" s="3">
        <v>89</v>
      </c>
      <c r="F75" s="3" t="s">
        <v>0</v>
      </c>
      <c r="G75" s="20">
        <f t="shared" si="13"/>
        <v>105</v>
      </c>
      <c r="H75" s="24">
        <f t="shared" si="14"/>
        <v>100</v>
      </c>
      <c r="I75" s="21">
        <v>0</v>
      </c>
      <c r="J75" t="s">
        <v>0</v>
      </c>
      <c r="K75" s="22">
        <f t="shared" si="15"/>
        <v>241</v>
      </c>
      <c r="L75" s="23">
        <f t="shared" si="16"/>
        <v>100</v>
      </c>
      <c r="M75">
        <f>VLOOKUP(A75,[1]高二下!$A$3:$F$536,5,0)</f>
        <v>88</v>
      </c>
      <c r="N75" t="str">
        <f>VLOOKUP(A75,[1]高二下!$A$3:$F$536,6,0)</f>
        <v>格绒燚西</v>
      </c>
      <c r="O75" s="22">
        <f t="shared" si="17"/>
        <v>69</v>
      </c>
      <c r="P75" s="23">
        <f t="shared" si="18"/>
        <v>148.46153846153845</v>
      </c>
      <c r="Q75">
        <f>VLOOKUP(A75,[1]高二上!$A$3:$F$583,5,0)</f>
        <v>76</v>
      </c>
      <c r="R75" t="str">
        <f>VLOOKUP(A75,[1]高二上!$A$3:$F$583,6,0)</f>
        <v>格绒燚西</v>
      </c>
      <c r="S75" s="22">
        <f t="shared" si="19"/>
        <v>195</v>
      </c>
      <c r="T75" s="23">
        <f t="shared" si="20"/>
        <v>104.61538461538461</v>
      </c>
      <c r="U75" s="22">
        <f>VLOOKUP(A75,[1]高一下!$A$3:$F$585,5,0)</f>
        <v>71</v>
      </c>
      <c r="V75" t="str">
        <f>VLOOKUP(A75,[1]高一下!$A$3:$F$585,6,0)</f>
        <v>格绒燚西</v>
      </c>
      <c r="W75" s="22">
        <f t="shared" si="21"/>
        <v>207</v>
      </c>
      <c r="X75" s="23">
        <f t="shared" si="22"/>
        <v>98.84615384615384</v>
      </c>
      <c r="Y75" s="22">
        <f>VLOOKUP(A75,[1]高一上!$A$3:$F$587,5,0)</f>
        <v>76</v>
      </c>
      <c r="Z75" t="str">
        <f>VLOOKUP(A75,[1]高一上!$A$3:$F$587,6,0)</f>
        <v>格绒燚西</v>
      </c>
      <c r="AA75" s="22">
        <f t="shared" si="23"/>
        <v>204</v>
      </c>
      <c r="AB75" s="23">
        <f t="shared" si="24"/>
        <v>62.307692307692307</v>
      </c>
      <c r="AC75" s="22">
        <f>VLOOKUP(A75,[1]中考!$A$2:$E$571,5,0)</f>
        <v>91</v>
      </c>
      <c r="AD75" s="22">
        <f t="shared" si="25"/>
        <v>106</v>
      </c>
    </row>
    <row r="76" spans="1:30" ht="15" x14ac:dyDescent="0.35">
      <c r="A76" s="14" t="s">
        <v>198</v>
      </c>
      <c r="B76" s="1">
        <v>2</v>
      </c>
      <c r="C76" s="3" t="s">
        <v>199</v>
      </c>
      <c r="D76" s="4" t="s">
        <v>6</v>
      </c>
      <c r="E76" s="3">
        <v>69</v>
      </c>
      <c r="F76" s="3" t="s">
        <v>0</v>
      </c>
      <c r="G76" s="20">
        <f t="shared" si="13"/>
        <v>252</v>
      </c>
      <c r="H76" s="24">
        <f t="shared" si="14"/>
        <v>91.538461538461533</v>
      </c>
      <c r="I76" s="10">
        <f>VLOOKUP(A76,[1]高三上!A$3:Q$588,5,0)</f>
        <v>75.5</v>
      </c>
      <c r="J76" t="str">
        <f>VLOOKUP(A76,[1]高三上!A$3:Q$588,6,0)</f>
        <v>格绒燚西</v>
      </c>
      <c r="K76" s="22">
        <f t="shared" si="15"/>
        <v>230</v>
      </c>
      <c r="L76" s="23">
        <f t="shared" si="16"/>
        <v>52.307692307692307</v>
      </c>
      <c r="M76">
        <f>VLOOKUP(A76,[1]高二下!$A$3:$F$536,5,0)</f>
        <v>85</v>
      </c>
      <c r="N76" t="str">
        <f>VLOOKUP(A76,[1]高二下!$A$3:$F$536,6,0)</f>
        <v>格绒燚西</v>
      </c>
      <c r="O76" s="22">
        <f t="shared" si="17"/>
        <v>106</v>
      </c>
      <c r="P76" s="23">
        <f t="shared" si="18"/>
        <v>131.15384615384616</v>
      </c>
      <c r="Q76">
        <f>VLOOKUP(A76,[1]高二上!$A$3:$F$583,5,0)</f>
        <v>77</v>
      </c>
      <c r="R76" t="str">
        <f>VLOOKUP(A76,[1]高二上!$A$3:$F$583,6,0)</f>
        <v>格绒燚西</v>
      </c>
      <c r="S76" s="22">
        <f t="shared" si="19"/>
        <v>187</v>
      </c>
      <c r="T76" s="23">
        <f t="shared" si="20"/>
        <v>87.307692307692307</v>
      </c>
      <c r="U76" s="22">
        <f>VLOOKUP(A76,[1]高一下!$A$3:$F$585,5,0)</f>
        <v>76</v>
      </c>
      <c r="V76" t="str">
        <f>VLOOKUP(A76,[1]高一下!$A$3:$F$585,6,0)</f>
        <v>格绒燚西</v>
      </c>
      <c r="W76" s="22">
        <f t="shared" si="21"/>
        <v>154</v>
      </c>
      <c r="X76" s="23">
        <f t="shared" si="22"/>
        <v>111.15384615384616</v>
      </c>
      <c r="Y76" s="22">
        <f>VLOOKUP(A76,[1]高一上!$A$3:$F$587,5,0)</f>
        <v>78</v>
      </c>
      <c r="Z76" t="str">
        <f>VLOOKUP(A76,[1]高一上!$A$3:$F$587,6,0)</f>
        <v>陈丽娇</v>
      </c>
      <c r="AA76" s="22">
        <f t="shared" si="23"/>
        <v>183</v>
      </c>
      <c r="AB76" s="23">
        <f t="shared" si="24"/>
        <v>70.384615384615387</v>
      </c>
      <c r="AC76" s="22">
        <f>VLOOKUP(A76,[1]中考!$A$2:$E$571,5,0)</f>
        <v>91</v>
      </c>
      <c r="AD76" s="22">
        <f t="shared" si="25"/>
        <v>106</v>
      </c>
    </row>
    <row r="77" spans="1:30" ht="15" x14ac:dyDescent="0.35">
      <c r="A77" s="14" t="s">
        <v>128</v>
      </c>
      <c r="B77" s="1">
        <v>2</v>
      </c>
      <c r="C77" s="2" t="s">
        <v>129</v>
      </c>
      <c r="D77" s="4" t="s">
        <v>6</v>
      </c>
      <c r="E77" s="3">
        <v>81</v>
      </c>
      <c r="F77" s="3" t="s">
        <v>0</v>
      </c>
      <c r="G77" s="20">
        <f t="shared" si="13"/>
        <v>175</v>
      </c>
      <c r="H77" s="24">
        <f t="shared" si="14"/>
        <v>105.76923076923077</v>
      </c>
      <c r="I77" s="10">
        <f>VLOOKUP(A77,[1]高三上!A$3:Q$588,5,0)</f>
        <v>84</v>
      </c>
      <c r="J77" t="str">
        <f>VLOOKUP(A77,[1]高三上!A$3:Q$588,6,0)</f>
        <v>格绒燚西</v>
      </c>
      <c r="K77" s="22">
        <f t="shared" si="15"/>
        <v>190</v>
      </c>
      <c r="L77" s="23">
        <f t="shared" si="16"/>
        <v>107.69230769230769</v>
      </c>
      <c r="M77">
        <f>VLOOKUP(A77,[1]高二下!$A$3:$F$536,5,0)</f>
        <v>76</v>
      </c>
      <c r="N77" t="str">
        <f>VLOOKUP(A77,[1]高二下!$A$3:$F$536,6,0)</f>
        <v>格绒燚西</v>
      </c>
      <c r="O77" s="22">
        <f t="shared" si="17"/>
        <v>210</v>
      </c>
      <c r="P77" s="23">
        <f t="shared" si="18"/>
        <v>96.15384615384616</v>
      </c>
      <c r="Q77">
        <f>VLOOKUP(A77,[1]高二上!$A$3:$F$583,5,0)</f>
        <v>75</v>
      </c>
      <c r="R77" t="str">
        <f>VLOOKUP(A77,[1]高二上!$A$3:$F$583,6,0)</f>
        <v>格绒燚西</v>
      </c>
      <c r="S77" s="22">
        <f t="shared" si="19"/>
        <v>200</v>
      </c>
      <c r="T77" s="23">
        <f t="shared" si="20"/>
        <v>44.615384615384613</v>
      </c>
      <c r="U77" s="22">
        <f>VLOOKUP(A77,[1]高一下!$A$3:$F$585,5,0)</f>
        <v>83</v>
      </c>
      <c r="V77" t="str">
        <f>VLOOKUP(A77,[1]高一下!$A$3:$F$585,6,0)</f>
        <v>格绒燚西</v>
      </c>
      <c r="W77" s="22">
        <f t="shared" si="21"/>
        <v>56</v>
      </c>
      <c r="X77" s="23">
        <f t="shared" si="22"/>
        <v>137.69230769230768</v>
      </c>
      <c r="Y77" s="22">
        <f>VLOOKUP(A77,[1]高一上!$A$3:$F$587,5,0)</f>
        <v>81</v>
      </c>
      <c r="Z77" t="str">
        <f>VLOOKUP(A77,[1]高一上!$A$3:$F$587,6,0)</f>
        <v>格绒燚西</v>
      </c>
      <c r="AA77" s="22">
        <f t="shared" si="23"/>
        <v>154</v>
      </c>
      <c r="AB77" s="23">
        <f t="shared" si="24"/>
        <v>75</v>
      </c>
      <c r="AC77" s="22">
        <f>VLOOKUP(A77,[1]中考!$A$2:$E$571,5,0)</f>
        <v>92</v>
      </c>
      <c r="AD77" s="22">
        <f t="shared" si="25"/>
        <v>89</v>
      </c>
    </row>
    <row r="78" spans="1:30" ht="15" x14ac:dyDescent="0.35">
      <c r="A78" s="14" t="s">
        <v>180</v>
      </c>
      <c r="B78" s="1">
        <v>2</v>
      </c>
      <c r="C78" s="2" t="s">
        <v>181</v>
      </c>
      <c r="D78" s="4" t="s">
        <v>6</v>
      </c>
      <c r="E78" s="3">
        <v>79</v>
      </c>
      <c r="F78" s="3" t="s">
        <v>0</v>
      </c>
      <c r="G78" s="20">
        <f t="shared" si="13"/>
        <v>192</v>
      </c>
      <c r="H78" s="24">
        <f t="shared" si="14"/>
        <v>47.307692307692307</v>
      </c>
      <c r="I78" s="10">
        <f>VLOOKUP(A78,[1]高三上!A$3:Q$588,5,0)</f>
        <v>96.5</v>
      </c>
      <c r="J78" t="str">
        <f>VLOOKUP(A78,[1]高三上!A$3:Q$588,6,0)</f>
        <v>格绒燚西</v>
      </c>
      <c r="K78" s="22">
        <f t="shared" si="15"/>
        <v>55</v>
      </c>
      <c r="L78" s="23">
        <f t="shared" si="16"/>
        <v>132.30769230769232</v>
      </c>
      <c r="M78">
        <f>VLOOKUP(A78,[1]高二下!$A$3:$F$536,5,0)</f>
        <v>83</v>
      </c>
      <c r="N78" t="str">
        <f>VLOOKUP(A78,[1]高二下!$A$3:$F$536,6,0)</f>
        <v>格绒燚西</v>
      </c>
      <c r="O78" s="22">
        <f t="shared" si="17"/>
        <v>139</v>
      </c>
      <c r="P78" s="23">
        <f t="shared" si="18"/>
        <v>123.46153846153845</v>
      </c>
      <c r="Q78">
        <f>VLOOKUP(A78,[1]高二上!$A$3:$F$583,5,0)</f>
        <v>75</v>
      </c>
      <c r="R78" t="str">
        <f>VLOOKUP(A78,[1]高二上!$A$3:$F$583,6,0)</f>
        <v>格绒燚西</v>
      </c>
      <c r="S78" s="22">
        <f t="shared" si="19"/>
        <v>200</v>
      </c>
      <c r="T78" s="23">
        <f t="shared" si="20"/>
        <v>86.15384615384616</v>
      </c>
      <c r="U78" s="22">
        <f>VLOOKUP(A78,[1]高一下!$A$3:$F$585,5,0)</f>
        <v>75</v>
      </c>
      <c r="V78" t="str">
        <f>VLOOKUP(A78,[1]高一下!$A$3:$F$585,6,0)</f>
        <v>格绒燚西</v>
      </c>
      <c r="W78" s="22">
        <f t="shared" si="21"/>
        <v>164</v>
      </c>
      <c r="X78" s="23">
        <f t="shared" si="22"/>
        <v>107.30769230769231</v>
      </c>
      <c r="Y78" s="22">
        <f>VLOOKUP(A78,[1]高一上!$A$3:$F$587,5,0)</f>
        <v>78</v>
      </c>
      <c r="Z78" t="str">
        <f>VLOOKUP(A78,[1]高一上!$A$3:$F$587,6,0)</f>
        <v>格绒燚西</v>
      </c>
      <c r="AA78" s="22">
        <f t="shared" si="23"/>
        <v>183</v>
      </c>
      <c r="AB78" s="23">
        <f t="shared" si="24"/>
        <v>51.53846153846154</v>
      </c>
      <c r="AC78" s="22">
        <f>VLOOKUP(A78,[1]中考!$A$2:$E$571,5,0)</f>
        <v>96</v>
      </c>
      <c r="AD78" s="22">
        <f t="shared" si="25"/>
        <v>57</v>
      </c>
    </row>
    <row r="79" spans="1:30" ht="15" x14ac:dyDescent="0.35">
      <c r="A79" s="14" t="s">
        <v>138</v>
      </c>
      <c r="B79" s="1">
        <v>2</v>
      </c>
      <c r="C79" s="2" t="s">
        <v>139</v>
      </c>
      <c r="D79" s="4" t="s">
        <v>6</v>
      </c>
      <c r="E79" s="3">
        <v>92</v>
      </c>
      <c r="F79" s="3" t="s">
        <v>0</v>
      </c>
      <c r="G79" s="20">
        <f t="shared" si="13"/>
        <v>76</v>
      </c>
      <c r="H79" s="24">
        <f t="shared" si="14"/>
        <v>79.230769230769226</v>
      </c>
      <c r="I79" s="10">
        <f>VLOOKUP(A79,[1]高三上!A$3:Q$588,5,0)</f>
        <v>99.5</v>
      </c>
      <c r="J79" t="str">
        <f>VLOOKUP(A79,[1]高三上!A$3:Q$588,6,0)</f>
        <v>格绒燚西</v>
      </c>
      <c r="K79" s="22">
        <f t="shared" si="15"/>
        <v>22</v>
      </c>
      <c r="L79" s="23">
        <f t="shared" si="16"/>
        <v>98.84615384615384</v>
      </c>
      <c r="M79">
        <f>VLOOKUP(A79,[1]高二下!$A$3:$F$536,5,0)</f>
        <v>94</v>
      </c>
      <c r="N79" t="str">
        <f>VLOOKUP(A79,[1]高二下!$A$3:$F$536,6,0)</f>
        <v>格绒燚西</v>
      </c>
      <c r="O79" s="22">
        <f t="shared" si="17"/>
        <v>19</v>
      </c>
      <c r="P79" s="23">
        <f t="shared" si="18"/>
        <v>135.76923076923077</v>
      </c>
      <c r="Q79">
        <f>VLOOKUP(A79,[1]高二上!$A$3:$F$583,5,0)</f>
        <v>84</v>
      </c>
      <c r="R79" t="str">
        <f>VLOOKUP(A79,[1]高二上!$A$3:$F$583,6,0)</f>
        <v>格绒燚西</v>
      </c>
      <c r="S79" s="22">
        <f t="shared" si="19"/>
        <v>112</v>
      </c>
      <c r="T79" s="23">
        <f t="shared" si="20"/>
        <v>60.769230769230766</v>
      </c>
      <c r="U79" s="22">
        <f>VLOOKUP(A79,[1]高一下!$A$3:$F$585,5,0)</f>
        <v>90</v>
      </c>
      <c r="V79" t="str">
        <f>VLOOKUP(A79,[1]高一下!$A$3:$F$585,6,0)</f>
        <v>格绒燚西</v>
      </c>
      <c r="W79" s="22">
        <f t="shared" si="21"/>
        <v>10</v>
      </c>
      <c r="X79" s="23">
        <f t="shared" si="22"/>
        <v>101.92307692307692</v>
      </c>
      <c r="Y79" s="22">
        <f>VLOOKUP(A79,[1]高一上!$A$3:$F$587,5,0)</f>
        <v>97</v>
      </c>
      <c r="Z79" t="str">
        <f>VLOOKUP(A79,[1]高一上!$A$3:$F$587,6,0)</f>
        <v>格绒燚西</v>
      </c>
      <c r="AA79" s="22">
        <f t="shared" si="23"/>
        <v>15</v>
      </c>
      <c r="AB79" s="23">
        <f t="shared" si="24"/>
        <v>107.30769230769231</v>
      </c>
      <c r="AC79" s="22">
        <f>VLOOKUP(A79,[1]中考!$A$2:$E$571,5,0)</f>
        <v>99</v>
      </c>
      <c r="AD79" s="22">
        <f t="shared" si="25"/>
        <v>34</v>
      </c>
    </row>
    <row r="80" spans="1:30" ht="15" x14ac:dyDescent="0.35">
      <c r="A80" s="14" t="s">
        <v>210</v>
      </c>
      <c r="B80" s="1">
        <v>2</v>
      </c>
      <c r="C80" s="3" t="s">
        <v>211</v>
      </c>
      <c r="D80" s="4" t="s">
        <v>6</v>
      </c>
      <c r="E80" s="3">
        <v>73</v>
      </c>
      <c r="F80" s="3" t="s">
        <v>0</v>
      </c>
      <c r="G80" s="20">
        <f t="shared" si="13"/>
        <v>232</v>
      </c>
      <c r="H80" s="24">
        <f t="shared" si="14"/>
        <v>98.461538461538467</v>
      </c>
      <c r="I80" s="10">
        <f>VLOOKUP(A80,[1]高三上!A$3:Q$588,5,0)</f>
        <v>77.5</v>
      </c>
      <c r="J80" t="str">
        <f>VLOOKUP(A80,[1]高三上!A$3:Q$588,6,0)</f>
        <v>格绒燚西</v>
      </c>
      <c r="K80" s="22">
        <f t="shared" si="15"/>
        <v>228</v>
      </c>
      <c r="L80" s="23">
        <f t="shared" si="16"/>
        <v>100.38461538461539</v>
      </c>
      <c r="M80">
        <f>VLOOKUP(A80,[1]高二下!$A$3:$F$536,5,0)</f>
        <v>70</v>
      </c>
      <c r="N80" t="str">
        <f>VLOOKUP(A80,[1]高二下!$A$3:$F$536,6,0)</f>
        <v>格绒燚西</v>
      </c>
      <c r="O80" s="22">
        <f t="shared" si="17"/>
        <v>229</v>
      </c>
      <c r="P80" s="23">
        <f t="shared" si="18"/>
        <v>100</v>
      </c>
      <c r="Q80" s="22">
        <v>0</v>
      </c>
      <c r="R80" t="s">
        <v>0</v>
      </c>
      <c r="S80" s="22">
        <f t="shared" si="19"/>
        <v>260</v>
      </c>
      <c r="T80" s="23">
        <f t="shared" si="20"/>
        <v>100</v>
      </c>
      <c r="U80" s="22">
        <f>VLOOKUP(A80,[1]高一下!$A$3:$F$585,5,0)</f>
        <v>69</v>
      </c>
      <c r="V80" t="str">
        <f>VLOOKUP(A80,[1]高一下!$A$3:$F$585,6,0)</f>
        <v>格绒燚西</v>
      </c>
      <c r="W80" s="22">
        <f t="shared" si="21"/>
        <v>227</v>
      </c>
      <c r="X80" s="23">
        <f t="shared" si="22"/>
        <v>100</v>
      </c>
      <c r="Y80" s="22">
        <v>0</v>
      </c>
      <c r="Z80" t="s">
        <v>0</v>
      </c>
      <c r="AA80" s="22">
        <f t="shared" si="23"/>
        <v>257</v>
      </c>
      <c r="AB80" s="23">
        <f t="shared" si="24"/>
        <v>100</v>
      </c>
      <c r="AC80" s="22">
        <v>0</v>
      </c>
      <c r="AD80" s="22">
        <f t="shared" si="25"/>
        <v>255</v>
      </c>
    </row>
    <row r="81" spans="1:30" ht="15" x14ac:dyDescent="0.35">
      <c r="A81" s="14" t="s">
        <v>158</v>
      </c>
      <c r="B81" s="1">
        <v>2</v>
      </c>
      <c r="C81" s="2" t="s">
        <v>159</v>
      </c>
      <c r="D81" s="4" t="s">
        <v>6</v>
      </c>
      <c r="E81" s="3">
        <v>79</v>
      </c>
      <c r="F81" s="3" t="s">
        <v>0</v>
      </c>
      <c r="G81" s="20">
        <f t="shared" si="13"/>
        <v>192</v>
      </c>
      <c r="H81" s="24">
        <f t="shared" si="14"/>
        <v>57.692307692307693</v>
      </c>
      <c r="I81" s="10">
        <f>VLOOKUP(A81,[1]高三上!A$3:Q$588,5,0)</f>
        <v>94</v>
      </c>
      <c r="J81" t="str">
        <f>VLOOKUP(A81,[1]高三上!A$3:Q$588,6,0)</f>
        <v>格绒燚西</v>
      </c>
      <c r="K81" s="22">
        <f t="shared" si="15"/>
        <v>82</v>
      </c>
      <c r="L81" s="23">
        <f t="shared" si="16"/>
        <v>136.53846153846155</v>
      </c>
      <c r="M81">
        <f>VLOOKUP(A81,[1]高二下!$A$3:$F$536,5,0)</f>
        <v>80</v>
      </c>
      <c r="N81" t="str">
        <f>VLOOKUP(A81,[1]高二下!$A$3:$F$536,6,0)</f>
        <v>格绒燚西</v>
      </c>
      <c r="O81" s="22">
        <f t="shared" si="17"/>
        <v>177</v>
      </c>
      <c r="P81" s="23">
        <f t="shared" si="18"/>
        <v>90.384615384615387</v>
      </c>
      <c r="Q81">
        <f>VLOOKUP(A81,[1]高二上!$A$3:$F$583,5,0)</f>
        <v>80</v>
      </c>
      <c r="R81" t="str">
        <f>VLOOKUP(A81,[1]高二上!$A$3:$F$583,6,0)</f>
        <v>格绒燚西</v>
      </c>
      <c r="S81" s="22">
        <f t="shared" si="19"/>
        <v>152</v>
      </c>
      <c r="T81" s="23">
        <f t="shared" si="20"/>
        <v>121.15384615384616</v>
      </c>
      <c r="U81" s="22">
        <f>VLOOKUP(A81,[1]高一下!$A$3:$F$585,5,0)</f>
        <v>71</v>
      </c>
      <c r="V81" t="str">
        <f>VLOOKUP(A81,[1]高一下!$A$3:$F$585,6,0)</f>
        <v>格绒燚西</v>
      </c>
      <c r="W81" s="22">
        <f t="shared" si="21"/>
        <v>207</v>
      </c>
      <c r="X81" s="23">
        <f t="shared" si="22"/>
        <v>108.46153846153847</v>
      </c>
      <c r="Y81" s="22">
        <f>VLOOKUP(A81,[1]高一上!$A$3:$F$587,5,0)</f>
        <v>73</v>
      </c>
      <c r="Z81" t="str">
        <f>VLOOKUP(A81,[1]高一上!$A$3:$F$587,6,0)</f>
        <v>格绒燚西</v>
      </c>
      <c r="AA81" s="22">
        <f t="shared" si="23"/>
        <v>229</v>
      </c>
      <c r="AB81" s="23">
        <f t="shared" si="24"/>
        <v>46.153846153846153</v>
      </c>
      <c r="AC81" s="22">
        <f>VLOOKUP(A81,[1]中考!$A$2:$E$571,5,0)</f>
        <v>92</v>
      </c>
      <c r="AD81" s="22">
        <f t="shared" si="25"/>
        <v>89</v>
      </c>
    </row>
    <row r="82" spans="1:30" ht="15" x14ac:dyDescent="0.35">
      <c r="A82" s="14" t="s">
        <v>160</v>
      </c>
      <c r="B82" s="1">
        <v>2</v>
      </c>
      <c r="C82" s="2" t="s">
        <v>161</v>
      </c>
      <c r="D82" s="4" t="s">
        <v>6</v>
      </c>
      <c r="E82" s="3">
        <v>87</v>
      </c>
      <c r="F82" s="3" t="s">
        <v>0</v>
      </c>
      <c r="G82" s="20">
        <f t="shared" si="13"/>
        <v>128</v>
      </c>
      <c r="H82" s="24">
        <f t="shared" si="14"/>
        <v>59.230769230769234</v>
      </c>
      <c r="I82" s="10">
        <f>VLOOKUP(A82,[1]高三上!A$3:Q$588,5,0)</f>
        <v>99.5</v>
      </c>
      <c r="J82" t="str">
        <f>VLOOKUP(A82,[1]高三上!A$3:Q$588,6,0)</f>
        <v>格绒燚西</v>
      </c>
      <c r="K82" s="22">
        <f t="shared" si="15"/>
        <v>22</v>
      </c>
      <c r="L82" s="23">
        <f t="shared" si="16"/>
        <v>176.53846153846155</v>
      </c>
      <c r="M82">
        <f>VLOOKUP(A82,[1]高二下!$A$3:$F$536,5,0)</f>
        <v>74</v>
      </c>
      <c r="N82" t="str">
        <f>VLOOKUP(A82,[1]高二下!$A$3:$F$536,6,0)</f>
        <v>格绒燚西</v>
      </c>
      <c r="O82" s="22">
        <f t="shared" si="17"/>
        <v>221</v>
      </c>
      <c r="P82" s="23">
        <f t="shared" si="18"/>
        <v>90</v>
      </c>
      <c r="Q82">
        <f>VLOOKUP(A82,[1]高二上!$A$3:$F$583,5,0)</f>
        <v>76</v>
      </c>
      <c r="R82" t="str">
        <f>VLOOKUP(A82,[1]高二上!$A$3:$F$583,6,0)</f>
        <v>格绒燚西</v>
      </c>
      <c r="S82" s="22">
        <f t="shared" si="19"/>
        <v>195</v>
      </c>
      <c r="T82" s="23">
        <f t="shared" si="20"/>
        <v>112.30769230769231</v>
      </c>
      <c r="U82" s="22">
        <f>VLOOKUP(A82,[1]高一下!$A$3:$F$585,5,0)</f>
        <v>69</v>
      </c>
      <c r="V82" t="str">
        <f>VLOOKUP(A82,[1]高一下!$A$3:$F$585,6,0)</f>
        <v>格绒燚西</v>
      </c>
      <c r="W82" s="22">
        <f t="shared" si="21"/>
        <v>227</v>
      </c>
      <c r="X82" s="23">
        <f t="shared" si="22"/>
        <v>83.07692307692308</v>
      </c>
      <c r="Y82" s="22">
        <f>VLOOKUP(A82,[1]高一上!$A$3:$F$587,5,0)</f>
        <v>78</v>
      </c>
      <c r="Z82" t="str">
        <f>VLOOKUP(A82,[1]高一上!$A$3:$F$587,6,0)</f>
        <v>格绒燚西</v>
      </c>
      <c r="AA82" s="22">
        <f t="shared" si="23"/>
        <v>183</v>
      </c>
      <c r="AB82" s="23">
        <f t="shared" si="24"/>
        <v>110.38461538461539</v>
      </c>
      <c r="AC82" s="22">
        <f>VLOOKUP(A82,[1]中考!$A$2:$E$571,5,0)</f>
        <v>76</v>
      </c>
      <c r="AD82" s="22">
        <f t="shared" si="25"/>
        <v>210</v>
      </c>
    </row>
    <row r="83" spans="1:30" ht="15" x14ac:dyDescent="0.35">
      <c r="A83" s="14" t="s">
        <v>156</v>
      </c>
      <c r="B83" s="1">
        <v>2</v>
      </c>
      <c r="C83" s="2" t="s">
        <v>157</v>
      </c>
      <c r="D83" s="4" t="s">
        <v>6</v>
      </c>
      <c r="E83" s="3">
        <v>86</v>
      </c>
      <c r="F83" s="3" t="s">
        <v>0</v>
      </c>
      <c r="G83" s="20">
        <f t="shared" si="13"/>
        <v>138</v>
      </c>
      <c r="H83" s="24">
        <f t="shared" si="14"/>
        <v>134.61538461538461</v>
      </c>
      <c r="I83" s="10">
        <f>VLOOKUP(A83,[1]高三上!A$3:Q$588,5,0)</f>
        <v>77.5</v>
      </c>
      <c r="J83" t="str">
        <f>VLOOKUP(A83,[1]高三上!A$3:Q$588,6,0)</f>
        <v>格绒燚西</v>
      </c>
      <c r="K83" s="22">
        <f t="shared" si="15"/>
        <v>228</v>
      </c>
      <c r="L83" s="23">
        <f t="shared" si="16"/>
        <v>100.38461538461539</v>
      </c>
      <c r="M83">
        <f>VLOOKUP(A83,[1]高二下!$A$3:$F$536,5,0)</f>
        <v>70</v>
      </c>
      <c r="N83" t="str">
        <f>VLOOKUP(A83,[1]高二下!$A$3:$F$536,6,0)</f>
        <v>格绒燚西</v>
      </c>
      <c r="O83" s="22">
        <f t="shared" si="17"/>
        <v>229</v>
      </c>
      <c r="P83" s="23">
        <f t="shared" si="18"/>
        <v>106.92307692307692</v>
      </c>
      <c r="Q83">
        <f>VLOOKUP(A83,[1]高二上!$A$3:$F$583,5,0)</f>
        <v>64</v>
      </c>
      <c r="R83" t="str">
        <f>VLOOKUP(A83,[1]高二上!$A$3:$F$583,6,0)</f>
        <v>格绒燚西</v>
      </c>
      <c r="S83" s="22">
        <f t="shared" si="19"/>
        <v>247</v>
      </c>
      <c r="T83" s="23">
        <f t="shared" si="20"/>
        <v>95.769230769230774</v>
      </c>
      <c r="U83" s="22">
        <f>VLOOKUP(A83,[1]高一下!$A$3:$F$585,5,0)</f>
        <v>67</v>
      </c>
      <c r="V83" t="str">
        <f>VLOOKUP(A83,[1]高一下!$A$3:$F$585,6,0)</f>
        <v>格绒燚西</v>
      </c>
      <c r="W83" s="22">
        <f t="shared" si="21"/>
        <v>236</v>
      </c>
      <c r="X83" s="23">
        <f t="shared" si="22"/>
        <v>105</v>
      </c>
      <c r="Y83" s="22">
        <f>VLOOKUP(A83,[1]高一上!$A$3:$F$587,5,0)</f>
        <v>65</v>
      </c>
      <c r="Z83" t="str">
        <f>VLOOKUP(A83,[1]高一上!$A$3:$F$587,6,0)</f>
        <v>肖锐</v>
      </c>
      <c r="AA83" s="22">
        <f t="shared" si="23"/>
        <v>249</v>
      </c>
      <c r="AB83" s="23">
        <f t="shared" si="24"/>
        <v>73.07692307692308</v>
      </c>
      <c r="AC83" s="22">
        <f>VLOOKUP(A83,[1]中考!$A$2:$E$571,5,0)</f>
        <v>82</v>
      </c>
      <c r="AD83" s="22">
        <f t="shared" si="25"/>
        <v>179</v>
      </c>
    </row>
    <row r="84" spans="1:30" ht="15" x14ac:dyDescent="0.35">
      <c r="A84" s="14" t="s">
        <v>212</v>
      </c>
      <c r="B84" s="1">
        <v>2</v>
      </c>
      <c r="C84" s="3" t="s">
        <v>213</v>
      </c>
      <c r="D84" s="4" t="s">
        <v>6</v>
      </c>
      <c r="E84" s="3">
        <v>75</v>
      </c>
      <c r="F84" s="3" t="s">
        <v>0</v>
      </c>
      <c r="G84" s="20">
        <f t="shared" si="13"/>
        <v>215</v>
      </c>
      <c r="H84" s="24">
        <f t="shared" si="14"/>
        <v>100</v>
      </c>
      <c r="I84" s="21">
        <v>0</v>
      </c>
      <c r="J84" t="s">
        <v>0</v>
      </c>
      <c r="K84" s="22">
        <f t="shared" si="15"/>
        <v>241</v>
      </c>
      <c r="L84" s="23">
        <f t="shared" si="16"/>
        <v>100</v>
      </c>
      <c r="M84" s="22">
        <v>0</v>
      </c>
      <c r="N84" t="s">
        <v>0</v>
      </c>
      <c r="O84" s="22">
        <f t="shared" si="17"/>
        <v>236</v>
      </c>
      <c r="P84" s="23">
        <f t="shared" si="18"/>
        <v>100</v>
      </c>
      <c r="Q84">
        <f>VLOOKUP(A84,[1]高二上!$A$3:$F$583,5,0)</f>
        <v>66</v>
      </c>
      <c r="R84" t="str">
        <f>VLOOKUP(A84,[1]高二上!$A$3:$F$583,6,0)</f>
        <v>格绒燚西</v>
      </c>
      <c r="S84" s="22">
        <f t="shared" si="19"/>
        <v>240</v>
      </c>
      <c r="T84" s="23">
        <f t="shared" si="20"/>
        <v>100</v>
      </c>
      <c r="U84" s="22">
        <f>VLOOKUP(A84,[1]高一下!$A$3:$F$585,5,0)</f>
        <v>66</v>
      </c>
      <c r="V84" t="str">
        <f>VLOOKUP(A84,[1]高一下!$A$3:$F$585,6,0)</f>
        <v>格绒燚西</v>
      </c>
      <c r="W84" s="22">
        <f t="shared" si="21"/>
        <v>240</v>
      </c>
      <c r="X84" s="23">
        <f t="shared" si="22"/>
        <v>40</v>
      </c>
      <c r="Y84" s="22">
        <f>VLOOKUP(A84,[1]高一上!$A$3:$F$587,5,0)</f>
        <v>88</v>
      </c>
      <c r="Z84" t="str">
        <f>VLOOKUP(A84,[1]高一上!$A$3:$F$587,6,0)</f>
        <v>格绒燚西</v>
      </c>
      <c r="AA84" s="22">
        <f t="shared" si="23"/>
        <v>84</v>
      </c>
      <c r="AB84" s="23">
        <f t="shared" si="24"/>
        <v>160.76923076923077</v>
      </c>
      <c r="AC84" s="22">
        <f>VLOOKUP(A84,[1]中考!$A$2:$E$571,5,0)</f>
        <v>67</v>
      </c>
      <c r="AD84" s="22">
        <f t="shared" si="25"/>
        <v>242</v>
      </c>
    </row>
    <row r="85" spans="1:30" ht="15" x14ac:dyDescent="0.35">
      <c r="A85" s="14" t="s">
        <v>192</v>
      </c>
      <c r="B85" s="1">
        <v>2</v>
      </c>
      <c r="C85" s="3" t="s">
        <v>193</v>
      </c>
      <c r="D85" s="4" t="s">
        <v>6</v>
      </c>
      <c r="E85" s="3">
        <v>85</v>
      </c>
      <c r="F85" s="3" t="s">
        <v>0</v>
      </c>
      <c r="G85" s="20">
        <f t="shared" si="13"/>
        <v>144</v>
      </c>
      <c r="H85" s="24">
        <f t="shared" si="14"/>
        <v>76.15384615384616</v>
      </c>
      <c r="I85" s="10">
        <f>VLOOKUP(A85,[1]高三上!A$3:Q$588,5,0)</f>
        <v>94</v>
      </c>
      <c r="J85" t="str">
        <f>VLOOKUP(A85,[1]高三上!A$3:Q$588,6,0)</f>
        <v>格绒燚西</v>
      </c>
      <c r="K85" s="22">
        <f t="shared" si="15"/>
        <v>82</v>
      </c>
      <c r="L85" s="23">
        <f t="shared" si="16"/>
        <v>128.84615384615384</v>
      </c>
      <c r="M85">
        <f>VLOOKUP(A85,[1]高二下!$A$3:$F$536,5,0)</f>
        <v>82</v>
      </c>
      <c r="N85" t="str">
        <f>VLOOKUP(A85,[1]高二下!$A$3:$F$536,6,0)</f>
        <v>格绒燚西</v>
      </c>
      <c r="O85" s="22">
        <f t="shared" si="17"/>
        <v>157</v>
      </c>
      <c r="P85" s="23">
        <f t="shared" si="18"/>
        <v>138.07692307692307</v>
      </c>
      <c r="Q85">
        <f>VLOOKUP(A85,[1]高二上!$A$3:$F$583,5,0)</f>
        <v>59</v>
      </c>
      <c r="R85" t="str">
        <f>VLOOKUP(A85,[1]高二上!$A$3:$F$583,6,0)</f>
        <v>格绒燚西</v>
      </c>
      <c r="S85" s="22">
        <f t="shared" si="19"/>
        <v>256</v>
      </c>
      <c r="T85" s="23">
        <f t="shared" si="20"/>
        <v>76.538461538461547</v>
      </c>
      <c r="U85" s="22">
        <f>VLOOKUP(A85,[1]高一下!$A$3:$F$585,5,0)</f>
        <v>72</v>
      </c>
      <c r="V85" t="str">
        <f>VLOOKUP(A85,[1]高一下!$A$3:$F$585,6,0)</f>
        <v>格绒燚西</v>
      </c>
      <c r="W85" s="22">
        <f t="shared" si="21"/>
        <v>195</v>
      </c>
      <c r="X85" s="23">
        <f t="shared" si="22"/>
        <v>120.76923076923077</v>
      </c>
      <c r="Y85" s="22">
        <f>VLOOKUP(A85,[1]高一上!$A$3:$F$587,5,0)</f>
        <v>65</v>
      </c>
      <c r="Z85" t="str">
        <f>VLOOKUP(A85,[1]高一上!$A$3:$F$587,6,0)</f>
        <v>陈丽娇</v>
      </c>
      <c r="AA85" s="22">
        <f t="shared" si="23"/>
        <v>249</v>
      </c>
      <c r="AB85" s="23">
        <f t="shared" si="24"/>
        <v>90</v>
      </c>
      <c r="AC85" s="22">
        <f>VLOOKUP(A85,[1]中考!$A$2:$E$571,5,0)</f>
        <v>74</v>
      </c>
      <c r="AD85" s="22">
        <f t="shared" si="25"/>
        <v>223</v>
      </c>
    </row>
    <row r="86" spans="1:30" ht="15" x14ac:dyDescent="0.35">
      <c r="A86" s="14" t="s">
        <v>168</v>
      </c>
      <c r="B86" s="1">
        <v>2</v>
      </c>
      <c r="C86" s="2" t="s">
        <v>169</v>
      </c>
      <c r="D86" s="4" t="s">
        <v>6</v>
      </c>
      <c r="E86" s="3">
        <v>80</v>
      </c>
      <c r="F86" s="3" t="s">
        <v>0</v>
      </c>
      <c r="G86" s="20">
        <f t="shared" si="13"/>
        <v>183</v>
      </c>
      <c r="H86" s="24">
        <f t="shared" si="14"/>
        <v>82.692307692307693</v>
      </c>
      <c r="I86" s="10">
        <f>VLOOKUP(A86,[1]高三上!A$3:Q$588,5,0)</f>
        <v>90</v>
      </c>
      <c r="J86" t="str">
        <f>VLOOKUP(A86,[1]高三上!A$3:Q$588,6,0)</f>
        <v>格绒燚西</v>
      </c>
      <c r="K86" s="22">
        <f t="shared" si="15"/>
        <v>138</v>
      </c>
      <c r="L86" s="23">
        <f t="shared" si="16"/>
        <v>118.46153846153847</v>
      </c>
      <c r="M86">
        <f>VLOOKUP(A86,[1]高二下!$A$3:$F$536,5,0)</f>
        <v>79</v>
      </c>
      <c r="N86" t="str">
        <f>VLOOKUP(A86,[1]高二下!$A$3:$F$536,6,0)</f>
        <v>格绒燚西</v>
      </c>
      <c r="O86" s="22">
        <f t="shared" si="17"/>
        <v>186</v>
      </c>
      <c r="P86" s="23">
        <f t="shared" si="18"/>
        <v>105.38461538461539</v>
      </c>
      <c r="Q86">
        <f>VLOOKUP(A86,[1]高二上!$A$3:$F$583,5,0)</f>
        <v>75</v>
      </c>
      <c r="R86" t="str">
        <f>VLOOKUP(A86,[1]高二上!$A$3:$F$583,6,0)</f>
        <v>格绒燚西</v>
      </c>
      <c r="S86" s="22">
        <f t="shared" si="19"/>
        <v>200</v>
      </c>
      <c r="T86" s="23">
        <f t="shared" si="20"/>
        <v>70.769230769230774</v>
      </c>
      <c r="U86" s="22">
        <f>VLOOKUP(A86,[1]高一下!$A$3:$F$585,5,0)</f>
        <v>78</v>
      </c>
      <c r="V86" t="str">
        <f>VLOOKUP(A86,[1]高一下!$A$3:$F$585,6,0)</f>
        <v>格绒燚西</v>
      </c>
      <c r="W86" s="22">
        <f t="shared" si="21"/>
        <v>124</v>
      </c>
      <c r="X86" s="23">
        <f t="shared" si="22"/>
        <v>92.692307692307693</v>
      </c>
      <c r="Y86" s="22">
        <f>VLOOKUP(A86,[1]高一上!$A$3:$F$587,5,0)</f>
        <v>86</v>
      </c>
      <c r="Z86" t="str">
        <f>VLOOKUP(A86,[1]高一上!$A$3:$F$587,6,0)</f>
        <v>格绒燚西</v>
      </c>
      <c r="AA86" s="22">
        <f t="shared" si="23"/>
        <v>105</v>
      </c>
      <c r="AB86" s="23">
        <f t="shared" si="24"/>
        <v>108.07692307692308</v>
      </c>
      <c r="AC86" s="22">
        <f>VLOOKUP(A86,[1]中考!$A$2:$E$571,5,0)</f>
        <v>89</v>
      </c>
      <c r="AD86" s="22">
        <f t="shared" si="25"/>
        <v>126</v>
      </c>
    </row>
    <row r="87" spans="1:30" ht="15" x14ac:dyDescent="0.35">
      <c r="A87" s="14" t="s">
        <v>186</v>
      </c>
      <c r="B87" s="1">
        <v>2</v>
      </c>
      <c r="C87" s="3" t="s">
        <v>187</v>
      </c>
      <c r="D87" s="4" t="s">
        <v>6</v>
      </c>
      <c r="E87" s="3">
        <v>80</v>
      </c>
      <c r="F87" s="3" t="s">
        <v>0</v>
      </c>
      <c r="G87" s="20">
        <f t="shared" si="13"/>
        <v>183</v>
      </c>
      <c r="H87" s="24">
        <f t="shared" si="14"/>
        <v>64.615384615384613</v>
      </c>
      <c r="I87" s="10">
        <f>VLOOKUP(A87,[1]高三上!A$3:Q$588,5,0)</f>
        <v>93.5</v>
      </c>
      <c r="J87" t="str">
        <f>VLOOKUP(A87,[1]高三上!A$3:Q$588,6,0)</f>
        <v>格绒燚西</v>
      </c>
      <c r="K87" s="22">
        <f t="shared" si="15"/>
        <v>91</v>
      </c>
      <c r="L87" s="23">
        <f t="shared" si="16"/>
        <v>85</v>
      </c>
      <c r="M87">
        <f>VLOOKUP(A87,[1]高二下!$A$3:$F$536,5,0)</f>
        <v>89</v>
      </c>
      <c r="N87" t="str">
        <f>VLOOKUP(A87,[1]高二下!$A$3:$F$536,6,0)</f>
        <v>格绒燚西</v>
      </c>
      <c r="O87" s="22">
        <f t="shared" si="17"/>
        <v>52</v>
      </c>
      <c r="P87" s="23">
        <f t="shared" si="18"/>
        <v>168.46153846153845</v>
      </c>
      <c r="Q87">
        <f>VLOOKUP(A87,[1]高二上!$A$3:$F$583,5,0)</f>
        <v>71</v>
      </c>
      <c r="R87" t="str">
        <f>VLOOKUP(A87,[1]高二上!$A$3:$F$583,6,0)</f>
        <v>格绒燚西</v>
      </c>
      <c r="S87" s="22">
        <f t="shared" si="19"/>
        <v>230</v>
      </c>
      <c r="T87" s="23">
        <f t="shared" si="20"/>
        <v>36.923076923076927</v>
      </c>
      <c r="U87" s="22">
        <f>VLOOKUP(A87,[1]高一下!$A$3:$F$585,5,0)</f>
        <v>82</v>
      </c>
      <c r="V87" t="str">
        <f>VLOOKUP(A87,[1]高一下!$A$3:$F$585,6,0)</f>
        <v>格绒燚西</v>
      </c>
      <c r="W87" s="22">
        <f t="shared" si="21"/>
        <v>66</v>
      </c>
      <c r="X87" s="23">
        <f t="shared" si="22"/>
        <v>153.07692307692309</v>
      </c>
      <c r="Y87" s="22">
        <f>VLOOKUP(A87,[1]高一上!$A$3:$F$587,5,0)</f>
        <v>76</v>
      </c>
      <c r="Z87" t="str">
        <f>VLOOKUP(A87,[1]高一上!$A$3:$F$587,6,0)</f>
        <v>格绒燚西</v>
      </c>
      <c r="AA87" s="22">
        <f t="shared" si="23"/>
        <v>204</v>
      </c>
      <c r="AB87" s="23">
        <f t="shared" si="24"/>
        <v>74.230769230769226</v>
      </c>
      <c r="AC87" s="22">
        <f>VLOOKUP(A87,[1]中考!$A$2:$E$571,5,0)</f>
        <v>88</v>
      </c>
      <c r="AD87" s="22">
        <f t="shared" si="25"/>
        <v>137</v>
      </c>
    </row>
    <row r="88" spans="1:30" ht="15" x14ac:dyDescent="0.35">
      <c r="A88" s="14" t="s">
        <v>190</v>
      </c>
      <c r="B88" s="1">
        <v>2</v>
      </c>
      <c r="C88" s="3" t="s">
        <v>191</v>
      </c>
      <c r="D88" s="4" t="s">
        <v>6</v>
      </c>
      <c r="E88" s="3">
        <v>82</v>
      </c>
      <c r="F88" s="3" t="s">
        <v>0</v>
      </c>
      <c r="G88" s="20">
        <f t="shared" si="13"/>
        <v>165</v>
      </c>
      <c r="H88" s="24">
        <f t="shared" si="14"/>
        <v>63.461538461538467</v>
      </c>
      <c r="I88" s="10">
        <f>VLOOKUP(A88,[1]高三上!A$3:Q$588,5,0)</f>
        <v>95</v>
      </c>
      <c r="J88" t="str">
        <f>VLOOKUP(A88,[1]高三上!A$3:Q$588,6,0)</f>
        <v>格绒燚西</v>
      </c>
      <c r="K88" s="22">
        <f t="shared" si="15"/>
        <v>70</v>
      </c>
      <c r="L88" s="23">
        <f t="shared" si="16"/>
        <v>126.53846153846155</v>
      </c>
      <c r="M88">
        <f>VLOOKUP(A88,[1]高二下!$A$3:$F$536,5,0)</f>
        <v>83</v>
      </c>
      <c r="N88" t="str">
        <f>VLOOKUP(A88,[1]高二下!$A$3:$F$536,6,0)</f>
        <v>格绒燚西</v>
      </c>
      <c r="O88" s="22">
        <f t="shared" si="17"/>
        <v>139</v>
      </c>
      <c r="P88" s="23">
        <f t="shared" si="18"/>
        <v>113.84615384615384</v>
      </c>
      <c r="Q88">
        <f>VLOOKUP(A88,[1]高二上!$A$3:$F$583,5,0)</f>
        <v>78</v>
      </c>
      <c r="R88" t="str">
        <f>VLOOKUP(A88,[1]高二上!$A$3:$F$583,6,0)</f>
        <v>格绒燚西</v>
      </c>
      <c r="S88" s="22">
        <f t="shared" si="19"/>
        <v>175</v>
      </c>
      <c r="T88" s="23">
        <f t="shared" si="20"/>
        <v>63.076923076923073</v>
      </c>
      <c r="U88" s="22">
        <f>VLOOKUP(A88,[1]高一下!$A$3:$F$585,5,0)</f>
        <v>81</v>
      </c>
      <c r="V88" t="str">
        <f>VLOOKUP(A88,[1]高一下!$A$3:$F$585,6,0)</f>
        <v>格绒燚西</v>
      </c>
      <c r="W88" s="22">
        <f t="shared" si="21"/>
        <v>79</v>
      </c>
      <c r="X88" s="23">
        <f t="shared" si="22"/>
        <v>148.07692307692309</v>
      </c>
      <c r="Y88" s="22">
        <f>VLOOKUP(A88,[1]高一上!$A$3:$F$587,5,0)</f>
        <v>76</v>
      </c>
      <c r="Z88" t="str">
        <f>VLOOKUP(A88,[1]高一上!$A$3:$F$587,6,0)</f>
        <v>格绒燚西</v>
      </c>
      <c r="AA88" s="22">
        <f t="shared" si="23"/>
        <v>204</v>
      </c>
      <c r="AB88" s="23">
        <f t="shared" si="24"/>
        <v>40</v>
      </c>
      <c r="AC88" s="22">
        <f>VLOOKUP(A88,[1]中考!$A$2:$E$571,5,0)</f>
        <v>97</v>
      </c>
      <c r="AD88" s="22">
        <f t="shared" si="25"/>
        <v>48</v>
      </c>
    </row>
    <row r="89" spans="1:30" ht="15" x14ac:dyDescent="0.35">
      <c r="A89" s="14" t="s">
        <v>202</v>
      </c>
      <c r="B89" s="1">
        <v>2</v>
      </c>
      <c r="C89" s="3" t="s">
        <v>203</v>
      </c>
      <c r="D89" s="4" t="s">
        <v>6</v>
      </c>
      <c r="E89" s="3">
        <v>92</v>
      </c>
      <c r="F89" s="3" t="s">
        <v>0</v>
      </c>
      <c r="G89" s="20">
        <f t="shared" si="13"/>
        <v>76</v>
      </c>
      <c r="H89" s="24">
        <f t="shared" si="14"/>
        <v>100</v>
      </c>
      <c r="I89" s="21">
        <v>0</v>
      </c>
      <c r="J89" t="s">
        <v>0</v>
      </c>
      <c r="K89" s="22">
        <f t="shared" si="15"/>
        <v>241</v>
      </c>
      <c r="L89" s="23">
        <f t="shared" si="16"/>
        <v>100</v>
      </c>
      <c r="M89" s="22">
        <v>0</v>
      </c>
      <c r="N89" t="s">
        <v>0</v>
      </c>
      <c r="O89" s="22">
        <f t="shared" si="17"/>
        <v>236</v>
      </c>
      <c r="P89" s="23">
        <f t="shared" si="18"/>
        <v>100</v>
      </c>
      <c r="Q89">
        <f>VLOOKUP(A89,[1]高二上!$A$3:$F$583,5,0)</f>
        <v>93</v>
      </c>
      <c r="R89" t="str">
        <f>VLOOKUP(A89,[1]高二上!$A$3:$F$583,6,0)</f>
        <v>易涛</v>
      </c>
      <c r="S89" s="22">
        <f t="shared" si="19"/>
        <v>22</v>
      </c>
      <c r="T89" s="23">
        <f t="shared" si="20"/>
        <v>107.30769230769231</v>
      </c>
      <c r="U89" s="22">
        <f>VLOOKUP(A89,[1]高一下!$A$3:$F$585,5,0)</f>
        <v>84</v>
      </c>
      <c r="V89" t="str">
        <f>VLOOKUP(A89,[1]高一下!$A$3:$F$585,6,0)</f>
        <v>易涛</v>
      </c>
      <c r="W89" s="22">
        <f t="shared" si="21"/>
        <v>41</v>
      </c>
      <c r="X89" s="23">
        <f t="shared" si="22"/>
        <v>132.69230769230768</v>
      </c>
      <c r="Y89" s="22">
        <f>VLOOKUP(A89,[1]高一上!$A$3:$F$587,5,0)</f>
        <v>84</v>
      </c>
      <c r="Z89" t="str">
        <f>VLOOKUP(A89,[1]高一上!$A$3:$F$587,6,0)</f>
        <v>易涛</v>
      </c>
      <c r="AA89" s="22">
        <f t="shared" si="23"/>
        <v>126</v>
      </c>
      <c r="AB89" s="23">
        <f t="shared" si="24"/>
        <v>83.84615384615384</v>
      </c>
      <c r="AC89" s="22">
        <f>VLOOKUP(A89,[1]中考!$A$2:$E$571,5,0)</f>
        <v>93</v>
      </c>
      <c r="AD89" s="22">
        <f t="shared" si="25"/>
        <v>84</v>
      </c>
    </row>
    <row r="90" spans="1:30" ht="15" x14ac:dyDescent="0.35">
      <c r="A90" s="14" t="s">
        <v>117</v>
      </c>
      <c r="B90" s="1">
        <v>2</v>
      </c>
      <c r="C90" s="2" t="s">
        <v>118</v>
      </c>
      <c r="D90" s="4" t="s">
        <v>6</v>
      </c>
      <c r="E90" s="3">
        <v>101</v>
      </c>
      <c r="F90" s="3" t="s">
        <v>0</v>
      </c>
      <c r="G90" s="20">
        <f t="shared" si="13"/>
        <v>22</v>
      </c>
      <c r="H90" s="24">
        <f t="shared" si="14"/>
        <v>118.46153846153847</v>
      </c>
      <c r="I90" s="10">
        <f>VLOOKUP(A90,[1]高三上!A$3:Q$588,5,0)</f>
        <v>95</v>
      </c>
      <c r="J90" t="str">
        <f>VLOOKUP(A90,[1]高三上!A$3:Q$588,6,0)</f>
        <v>格绒燚西</v>
      </c>
      <c r="K90" s="22">
        <f t="shared" si="15"/>
        <v>70</v>
      </c>
      <c r="L90" s="23">
        <f t="shared" si="16"/>
        <v>75.384615384615387</v>
      </c>
      <c r="M90">
        <f>VLOOKUP(A90,[1]高二下!$A$3:$F$536,5,0)</f>
        <v>98</v>
      </c>
      <c r="N90" t="str">
        <f>VLOOKUP(A90,[1]高二下!$A$3:$F$536,6,0)</f>
        <v>格绒燚西</v>
      </c>
      <c r="O90" s="22">
        <f t="shared" si="17"/>
        <v>6</v>
      </c>
      <c r="P90" s="23">
        <f t="shared" si="18"/>
        <v>113.46153846153847</v>
      </c>
      <c r="Q90">
        <f>VLOOKUP(A90,[1]高二上!$A$3:$F$583,5,0)</f>
        <v>90</v>
      </c>
      <c r="R90" t="str">
        <f>VLOOKUP(A90,[1]高二上!$A$3:$F$583,6,0)</f>
        <v>格绒燚西</v>
      </c>
      <c r="S90" s="22">
        <f t="shared" si="19"/>
        <v>41</v>
      </c>
      <c r="T90" s="23">
        <f t="shared" si="20"/>
        <v>152.30769230769232</v>
      </c>
      <c r="U90" s="22">
        <f>VLOOKUP(A90,[1]高一下!$A$3:$F$585,5,0)</f>
        <v>74</v>
      </c>
      <c r="V90" t="str">
        <f>VLOOKUP(A90,[1]高一下!$A$3:$F$585,6,0)</f>
        <v>格绒燚西</v>
      </c>
      <c r="W90" s="22">
        <f t="shared" si="21"/>
        <v>177</v>
      </c>
      <c r="X90" s="23">
        <f t="shared" si="22"/>
        <v>83.461538461538467</v>
      </c>
      <c r="Y90" s="22">
        <f>VLOOKUP(A90,[1]高一上!$A$3:$F$587,5,0)</f>
        <v>83</v>
      </c>
      <c r="Z90" t="str">
        <f>VLOOKUP(A90,[1]高一上!$A$3:$F$587,6,0)</f>
        <v>格绒燚西</v>
      </c>
      <c r="AA90" s="22">
        <f t="shared" si="23"/>
        <v>134</v>
      </c>
      <c r="AB90" s="23">
        <f t="shared" si="24"/>
        <v>121.53846153846155</v>
      </c>
      <c r="AC90" s="22">
        <f>VLOOKUP(A90,[1]中考!$A$2:$E$571,5,0)</f>
        <v>80</v>
      </c>
      <c r="AD90" s="22">
        <f t="shared" si="25"/>
        <v>190</v>
      </c>
    </row>
    <row r="91" spans="1:30" ht="15" x14ac:dyDescent="0.35">
      <c r="A91" s="14" t="s">
        <v>154</v>
      </c>
      <c r="B91" s="1">
        <v>2</v>
      </c>
      <c r="C91" s="2" t="s">
        <v>155</v>
      </c>
      <c r="D91" s="4" t="s">
        <v>6</v>
      </c>
      <c r="E91" s="3">
        <v>80</v>
      </c>
      <c r="F91" s="3" t="s">
        <v>0</v>
      </c>
      <c r="G91" s="20">
        <f t="shared" si="13"/>
        <v>183</v>
      </c>
      <c r="H91" s="24">
        <f t="shared" si="14"/>
        <v>64.615384615384613</v>
      </c>
      <c r="I91" s="10">
        <f>VLOOKUP(A91,[1]高三上!A$3:Q$588,5,0)</f>
        <v>93.5</v>
      </c>
      <c r="J91" t="str">
        <f>VLOOKUP(A91,[1]高三上!A$3:Q$588,6,0)</f>
        <v>格绒燚西</v>
      </c>
      <c r="K91" s="22">
        <f t="shared" si="15"/>
        <v>91</v>
      </c>
      <c r="L91" s="23">
        <f t="shared" si="16"/>
        <v>105.76923076923077</v>
      </c>
      <c r="M91">
        <f>VLOOKUP(A91,[1]高二下!$A$3:$F$536,5,0)</f>
        <v>85</v>
      </c>
      <c r="N91" t="str">
        <f>VLOOKUP(A91,[1]高二下!$A$3:$F$536,6,0)</f>
        <v>格绒燚西</v>
      </c>
      <c r="O91" s="22">
        <f t="shared" si="17"/>
        <v>106</v>
      </c>
      <c r="P91" s="23">
        <f t="shared" si="18"/>
        <v>141.53846153846155</v>
      </c>
      <c r="Q91">
        <f>VLOOKUP(A91,[1]高二上!$A$3:$F$583,5,0)</f>
        <v>74</v>
      </c>
      <c r="R91" t="str">
        <f>VLOOKUP(A91,[1]高二上!$A$3:$F$583,6,0)</f>
        <v>格绒燚西</v>
      </c>
      <c r="S91" s="22">
        <f t="shared" si="19"/>
        <v>214</v>
      </c>
      <c r="T91" s="23">
        <f t="shared" si="20"/>
        <v>80.769230769230774</v>
      </c>
      <c r="U91" s="22">
        <f>VLOOKUP(A91,[1]高一下!$A$3:$F$585,5,0)</f>
        <v>75</v>
      </c>
      <c r="V91" t="str">
        <f>VLOOKUP(A91,[1]高一下!$A$3:$F$585,6,0)</f>
        <v>格绒燚西</v>
      </c>
      <c r="W91" s="22">
        <f t="shared" si="21"/>
        <v>164</v>
      </c>
      <c r="X91" s="23">
        <f t="shared" si="22"/>
        <v>115.38461538461539</v>
      </c>
      <c r="Y91" s="22">
        <f>VLOOKUP(A91,[1]高一上!$A$3:$F$587,5,0)</f>
        <v>76</v>
      </c>
      <c r="Z91" t="str">
        <f>VLOOKUP(A91,[1]高一上!$A$3:$F$587,6,0)</f>
        <v>格绒燚西</v>
      </c>
      <c r="AA91" s="22">
        <f t="shared" si="23"/>
        <v>204</v>
      </c>
      <c r="AB91" s="23">
        <f t="shared" si="24"/>
        <v>118.46153846153847</v>
      </c>
      <c r="AC91" s="22">
        <f>VLOOKUP(A91,[1]中考!$A$2:$E$571,5,0)</f>
        <v>61</v>
      </c>
      <c r="AD91" s="22">
        <f t="shared" si="25"/>
        <v>252</v>
      </c>
    </row>
    <row r="92" spans="1:30" ht="15" x14ac:dyDescent="0.35">
      <c r="A92" s="14" t="s">
        <v>188</v>
      </c>
      <c r="B92" s="1">
        <v>2</v>
      </c>
      <c r="C92" s="3" t="s">
        <v>189</v>
      </c>
      <c r="D92" s="4" t="s">
        <v>6</v>
      </c>
      <c r="E92" s="3">
        <v>75</v>
      </c>
      <c r="F92" s="3" t="s">
        <v>0</v>
      </c>
      <c r="G92" s="20">
        <f t="shared" si="13"/>
        <v>215</v>
      </c>
      <c r="H92" s="24">
        <f t="shared" si="14"/>
        <v>100</v>
      </c>
      <c r="I92" s="21">
        <v>0</v>
      </c>
      <c r="J92" t="s">
        <v>0</v>
      </c>
      <c r="K92" s="22">
        <f t="shared" si="15"/>
        <v>241</v>
      </c>
      <c r="L92" s="23">
        <f t="shared" si="16"/>
        <v>100</v>
      </c>
      <c r="M92">
        <f>VLOOKUP(A92,[1]高二下!$A$3:$F$536,5,0)</f>
        <v>96</v>
      </c>
      <c r="N92" t="str">
        <f>VLOOKUP(A92,[1]高二下!$A$3:$F$536,6,0)</f>
        <v>格绒燚西</v>
      </c>
      <c r="O92" s="22">
        <f t="shared" si="17"/>
        <v>10</v>
      </c>
      <c r="P92" s="23">
        <f t="shared" si="18"/>
        <v>100.38461538461539</v>
      </c>
      <c r="Q92">
        <f>VLOOKUP(A92,[1]高二上!$A$3:$F$583,5,0)</f>
        <v>95</v>
      </c>
      <c r="R92" t="str">
        <f>VLOOKUP(A92,[1]高二上!$A$3:$F$583,6,0)</f>
        <v>格绒燚西</v>
      </c>
      <c r="S92" s="22">
        <f t="shared" si="19"/>
        <v>11</v>
      </c>
      <c r="T92" s="23">
        <f t="shared" si="20"/>
        <v>105.38461538461539</v>
      </c>
      <c r="U92" s="22">
        <f>VLOOKUP(A92,[1]高一下!$A$3:$F$585,5,0)</f>
        <v>85</v>
      </c>
      <c r="V92" t="str">
        <f>VLOOKUP(A92,[1]高一下!$A$3:$F$585,6,0)</f>
        <v>格绒燚西</v>
      </c>
      <c r="W92" s="22">
        <f t="shared" si="21"/>
        <v>25</v>
      </c>
      <c r="X92" s="23">
        <f t="shared" si="22"/>
        <v>130.76923076923077</v>
      </c>
      <c r="Y92" s="22">
        <f>VLOOKUP(A92,[1]高一上!$A$3:$F$587,5,0)</f>
        <v>86</v>
      </c>
      <c r="Z92" t="str">
        <f>VLOOKUP(A92,[1]高一上!$A$3:$F$587,6,0)</f>
        <v>格绒燚西</v>
      </c>
      <c r="AA92" s="22">
        <f t="shared" si="23"/>
        <v>105</v>
      </c>
      <c r="AB92" s="23">
        <f t="shared" si="24"/>
        <v>69.615384615384613</v>
      </c>
      <c r="AC92" s="22">
        <f>VLOOKUP(A92,[1]中考!$A$2:$E$571,5,0)</f>
        <v>100</v>
      </c>
      <c r="AD92" s="22">
        <f t="shared" si="25"/>
        <v>26</v>
      </c>
    </row>
    <row r="93" spans="1:30" ht="15" x14ac:dyDescent="0.35">
      <c r="A93" s="14" t="s">
        <v>126</v>
      </c>
      <c r="B93" s="1">
        <v>2</v>
      </c>
      <c r="C93" s="2" t="s">
        <v>127</v>
      </c>
      <c r="D93" s="4" t="s">
        <v>6</v>
      </c>
      <c r="E93" s="3">
        <v>103</v>
      </c>
      <c r="F93" s="3" t="s">
        <v>0</v>
      </c>
      <c r="G93" s="20">
        <f t="shared" si="13"/>
        <v>14</v>
      </c>
      <c r="H93" s="24">
        <f t="shared" si="14"/>
        <v>172.69230769230768</v>
      </c>
      <c r="I93" s="10">
        <f>VLOOKUP(A93,[1]高三上!A$3:Q$588,5,0)</f>
        <v>82</v>
      </c>
      <c r="J93" t="str">
        <f>VLOOKUP(A93,[1]高三上!A$3:Q$588,6,0)</f>
        <v>格绒燚西</v>
      </c>
      <c r="K93" s="22">
        <f t="shared" si="15"/>
        <v>203</v>
      </c>
      <c r="L93" s="23">
        <f t="shared" si="16"/>
        <v>62.692307692307693</v>
      </c>
      <c r="M93">
        <f>VLOOKUP(A93,[1]高二下!$A$3:$F$536,5,0)</f>
        <v>85</v>
      </c>
      <c r="N93" t="str">
        <f>VLOOKUP(A93,[1]高二下!$A$3:$F$536,6,0)</f>
        <v>格绒燚西</v>
      </c>
      <c r="O93" s="22">
        <f t="shared" si="17"/>
        <v>106</v>
      </c>
      <c r="P93" s="23">
        <f t="shared" si="18"/>
        <v>91.15384615384616</v>
      </c>
      <c r="Q93">
        <f>VLOOKUP(A93,[1]高二上!$A$3:$F$583,5,0)</f>
        <v>86</v>
      </c>
      <c r="R93" t="str">
        <f>VLOOKUP(A93,[1]高二上!$A$3:$F$583,6,0)</f>
        <v>格绒燚西</v>
      </c>
      <c r="S93" s="22">
        <f t="shared" si="19"/>
        <v>83</v>
      </c>
      <c r="T93" s="23">
        <f t="shared" si="20"/>
        <v>153.07692307692309</v>
      </c>
      <c r="U93" s="22">
        <f>VLOOKUP(A93,[1]高一下!$A$3:$F$585,5,0)</f>
        <v>70</v>
      </c>
      <c r="V93" t="str">
        <f>VLOOKUP(A93,[1]高一下!$A$3:$F$585,6,0)</f>
        <v>格绒燚西</v>
      </c>
      <c r="W93" s="22">
        <f t="shared" si="21"/>
        <v>221</v>
      </c>
      <c r="X93" s="23">
        <f t="shared" si="22"/>
        <v>52.307692307692307</v>
      </c>
      <c r="Y93" s="22">
        <f>VLOOKUP(A93,[1]高一上!$A$3:$F$587,5,0)</f>
        <v>87</v>
      </c>
      <c r="Z93" t="str">
        <f>VLOOKUP(A93,[1]高一上!$A$3:$F$587,6,0)</f>
        <v>格绒燚西</v>
      </c>
      <c r="AA93" s="22">
        <f t="shared" si="23"/>
        <v>97</v>
      </c>
      <c r="AB93" s="23">
        <f t="shared" si="24"/>
        <v>118.07692307692308</v>
      </c>
      <c r="AC93" s="22">
        <f>VLOOKUP(A93,[1]中考!$A$2:$E$571,5,0)</f>
        <v>87</v>
      </c>
      <c r="AD93" s="22">
        <f t="shared" si="25"/>
        <v>144</v>
      </c>
    </row>
    <row r="94" spans="1:30" ht="15" x14ac:dyDescent="0.35">
      <c r="A94" s="14" t="s">
        <v>132</v>
      </c>
      <c r="B94" s="1">
        <v>2</v>
      </c>
      <c r="C94" s="2" t="s">
        <v>133</v>
      </c>
      <c r="D94" s="4" t="s">
        <v>6</v>
      </c>
      <c r="E94" s="3">
        <v>104</v>
      </c>
      <c r="F94" s="3" t="s">
        <v>0</v>
      </c>
      <c r="G94" s="20">
        <f t="shared" si="13"/>
        <v>13</v>
      </c>
      <c r="H94" s="24">
        <f t="shared" si="14"/>
        <v>100</v>
      </c>
      <c r="I94" s="21">
        <v>0</v>
      </c>
      <c r="J94" t="s">
        <v>0</v>
      </c>
      <c r="K94" s="22">
        <f t="shared" si="15"/>
        <v>241</v>
      </c>
      <c r="L94" s="23">
        <f t="shared" si="16"/>
        <v>100</v>
      </c>
      <c r="M94">
        <f>VLOOKUP(A94,[1]高二下!$A$3:$F$536,5,0)</f>
        <v>89</v>
      </c>
      <c r="N94" t="str">
        <f>VLOOKUP(A94,[1]高二下!$A$3:$F$536,6,0)</f>
        <v>格绒燚西</v>
      </c>
      <c r="O94" s="22">
        <f t="shared" si="17"/>
        <v>52</v>
      </c>
      <c r="P94" s="23">
        <f t="shared" si="18"/>
        <v>138.46153846153845</v>
      </c>
      <c r="Q94">
        <f>VLOOKUP(A94,[1]高二上!$A$3:$F$583,5,0)</f>
        <v>80</v>
      </c>
      <c r="R94" t="str">
        <f>VLOOKUP(A94,[1]高二上!$A$3:$F$583,6,0)</f>
        <v>格绒燚西</v>
      </c>
      <c r="S94" s="22">
        <f t="shared" si="19"/>
        <v>152</v>
      </c>
      <c r="T94" s="23">
        <f t="shared" si="20"/>
        <v>78.461538461538453</v>
      </c>
      <c r="U94" s="22">
        <f>VLOOKUP(A94,[1]高一下!$A$3:$F$585,5,0)</f>
        <v>80</v>
      </c>
      <c r="V94" t="str">
        <f>VLOOKUP(A94,[1]高一下!$A$3:$F$585,6,0)</f>
        <v>格绒燚西</v>
      </c>
      <c r="W94" s="22">
        <f t="shared" si="21"/>
        <v>96</v>
      </c>
      <c r="X94" s="23">
        <f t="shared" si="22"/>
        <v>111.53846153846153</v>
      </c>
      <c r="Y94" s="22">
        <f>VLOOKUP(A94,[1]高一上!$A$3:$F$587,5,0)</f>
        <v>84</v>
      </c>
      <c r="Z94" t="str">
        <f>VLOOKUP(A94,[1]高一上!$A$3:$F$587,6,0)</f>
        <v>格绒燚西</v>
      </c>
      <c r="AA94" s="22">
        <f t="shared" si="23"/>
        <v>126</v>
      </c>
      <c r="AB94" s="23">
        <f t="shared" si="24"/>
        <v>124.61538461538461</v>
      </c>
      <c r="AC94" s="22">
        <f>VLOOKUP(A94,[1]中考!$A$2:$E$571,5,0)</f>
        <v>80</v>
      </c>
      <c r="AD94" s="22">
        <f t="shared" si="25"/>
        <v>190</v>
      </c>
    </row>
    <row r="95" spans="1:30" ht="15" x14ac:dyDescent="0.35">
      <c r="A95" s="14" t="s">
        <v>208</v>
      </c>
      <c r="B95" s="1">
        <v>2</v>
      </c>
      <c r="C95" s="3" t="s">
        <v>209</v>
      </c>
      <c r="D95" s="4" t="s">
        <v>6</v>
      </c>
      <c r="E95" s="3">
        <v>80</v>
      </c>
      <c r="F95" s="3" t="s">
        <v>0</v>
      </c>
      <c r="G95" s="20">
        <f t="shared" si="13"/>
        <v>183</v>
      </c>
      <c r="H95" s="24">
        <f t="shared" si="14"/>
        <v>100</v>
      </c>
      <c r="I95" s="21">
        <v>0</v>
      </c>
      <c r="J95" t="s">
        <v>0</v>
      </c>
      <c r="K95" s="22">
        <f t="shared" si="15"/>
        <v>241</v>
      </c>
      <c r="L95" s="23">
        <f t="shared" si="16"/>
        <v>100</v>
      </c>
      <c r="M95" s="22">
        <v>0</v>
      </c>
      <c r="N95" t="s">
        <v>0</v>
      </c>
      <c r="O95" s="22">
        <f t="shared" si="17"/>
        <v>236</v>
      </c>
      <c r="P95" s="23">
        <f t="shared" si="18"/>
        <v>100</v>
      </c>
      <c r="Q95">
        <f>VLOOKUP(A95,[1]高二上!$A$3:$F$583,5,0)</f>
        <v>81</v>
      </c>
      <c r="R95" t="str">
        <f>VLOOKUP(A95,[1]高二上!$A$3:$F$583,6,0)</f>
        <v>格绒燚西</v>
      </c>
      <c r="S95" s="22">
        <f t="shared" si="19"/>
        <v>144</v>
      </c>
      <c r="T95" s="23">
        <f t="shared" si="20"/>
        <v>103.84615384615384</v>
      </c>
      <c r="U95" s="22">
        <f>VLOOKUP(A95,[1]高一下!$A$3:$F$585,5,0)</f>
        <v>76</v>
      </c>
      <c r="V95" t="str">
        <f>VLOOKUP(A95,[1]高一下!$A$3:$F$585,6,0)</f>
        <v>格绒燚西</v>
      </c>
      <c r="W95" s="22">
        <f t="shared" si="21"/>
        <v>154</v>
      </c>
      <c r="X95" s="23">
        <f t="shared" si="22"/>
        <v>123.46153846153845</v>
      </c>
      <c r="Y95" s="22">
        <f>VLOOKUP(A95,[1]高一上!$A$3:$F$587,5,0)</f>
        <v>75</v>
      </c>
      <c r="Z95" t="str">
        <f>VLOOKUP(A95,[1]高一上!$A$3:$F$587,6,0)</f>
        <v>肖锐</v>
      </c>
      <c r="AA95" s="22">
        <f t="shared" si="23"/>
        <v>215</v>
      </c>
      <c r="AB95" s="23">
        <f t="shared" si="24"/>
        <v>42.692307692307693</v>
      </c>
      <c r="AC95" s="22">
        <f>VLOOKUP(A95,[1]中考!$A$2:$E$571,5,0)</f>
        <v>95</v>
      </c>
      <c r="AD95" s="22">
        <f t="shared" si="25"/>
        <v>66</v>
      </c>
    </row>
    <row r="96" spans="1:30" ht="15" x14ac:dyDescent="0.35">
      <c r="A96" s="14" t="s">
        <v>115</v>
      </c>
      <c r="B96" s="1">
        <v>2</v>
      </c>
      <c r="C96" s="2" t="s">
        <v>116</v>
      </c>
      <c r="D96" s="4" t="s">
        <v>6</v>
      </c>
      <c r="E96" s="4">
        <v>110</v>
      </c>
      <c r="F96" s="3" t="s">
        <v>0</v>
      </c>
      <c r="G96" s="20">
        <f t="shared" si="13"/>
        <v>3</v>
      </c>
      <c r="H96" s="24">
        <f t="shared" si="14"/>
        <v>115.38461538461539</v>
      </c>
      <c r="I96" s="10">
        <f>VLOOKUP(A96,[1]高三上!A$3:Q$588,5,0)</f>
        <v>98</v>
      </c>
      <c r="J96" t="str">
        <f>VLOOKUP(A96,[1]高三上!A$3:Q$588,6,0)</f>
        <v>格绒燚西</v>
      </c>
      <c r="K96" s="22">
        <f t="shared" si="15"/>
        <v>43</v>
      </c>
      <c r="L96" s="23">
        <f t="shared" si="16"/>
        <v>110</v>
      </c>
      <c r="M96">
        <f>VLOOKUP(A96,[1]高二下!$A$3:$F$536,5,0)</f>
        <v>88</v>
      </c>
      <c r="N96" t="str">
        <f>VLOOKUP(A96,[1]高二下!$A$3:$F$536,6,0)</f>
        <v>格绒燚西</v>
      </c>
      <c r="O96" s="22">
        <f t="shared" si="17"/>
        <v>69</v>
      </c>
      <c r="P96" s="23">
        <f t="shared" si="18"/>
        <v>116.53846153846153</v>
      </c>
      <c r="Q96">
        <f>VLOOKUP(A96,[1]高二上!$A$3:$F$583,5,0)</f>
        <v>84</v>
      </c>
      <c r="R96" t="str">
        <f>VLOOKUP(A96,[1]高二上!$A$3:$F$583,6,0)</f>
        <v>格绒燚西</v>
      </c>
      <c r="S96" s="22">
        <f t="shared" si="19"/>
        <v>112</v>
      </c>
      <c r="T96" s="23">
        <f t="shared" si="20"/>
        <v>72.692307692307693</v>
      </c>
      <c r="U96" s="22">
        <f>VLOOKUP(A96,[1]高一下!$A$3:$F$585,5,0)</f>
        <v>84</v>
      </c>
      <c r="V96" t="str">
        <f>VLOOKUP(A96,[1]高一下!$A$3:$F$585,6,0)</f>
        <v>格绒燚西</v>
      </c>
      <c r="W96" s="22">
        <f t="shared" si="21"/>
        <v>41</v>
      </c>
      <c r="X96" s="23">
        <f t="shared" si="22"/>
        <v>132.69230769230768</v>
      </c>
      <c r="Y96" s="22">
        <f>VLOOKUP(A96,[1]高一上!$A$3:$F$587,5,0)</f>
        <v>84</v>
      </c>
      <c r="Z96" t="str">
        <f>VLOOKUP(A96,[1]高一上!$A$3:$F$587,6,0)</f>
        <v>格绒燚西</v>
      </c>
      <c r="AA96" s="22">
        <f t="shared" si="23"/>
        <v>126</v>
      </c>
      <c r="AB96" s="23">
        <f t="shared" si="24"/>
        <v>85.769230769230774</v>
      </c>
      <c r="AC96" s="22">
        <f>VLOOKUP(A96,[1]中考!$A$2:$E$571,5,0)</f>
        <v>92</v>
      </c>
      <c r="AD96" s="22">
        <f t="shared" si="25"/>
        <v>89</v>
      </c>
    </row>
    <row r="97" spans="1:30" ht="15" x14ac:dyDescent="0.35">
      <c r="A97" s="14" t="s">
        <v>184</v>
      </c>
      <c r="B97" s="1">
        <v>2</v>
      </c>
      <c r="C97" s="3" t="s">
        <v>185</v>
      </c>
      <c r="D97" s="4" t="s">
        <v>6</v>
      </c>
      <c r="E97" s="3">
        <v>82</v>
      </c>
      <c r="F97" s="3" t="s">
        <v>0</v>
      </c>
      <c r="G97" s="20">
        <f t="shared" si="13"/>
        <v>165</v>
      </c>
      <c r="H97" s="24">
        <f t="shared" si="14"/>
        <v>100</v>
      </c>
      <c r="I97" s="21">
        <v>0</v>
      </c>
      <c r="J97" t="s">
        <v>0</v>
      </c>
      <c r="K97" s="22">
        <f t="shared" si="15"/>
        <v>241</v>
      </c>
      <c r="L97" s="23">
        <f t="shared" si="16"/>
        <v>100</v>
      </c>
      <c r="M97" s="22">
        <v>0</v>
      </c>
      <c r="N97" t="s">
        <v>0</v>
      </c>
      <c r="O97" s="22">
        <f t="shared" si="17"/>
        <v>236</v>
      </c>
      <c r="P97" s="23">
        <f t="shared" si="18"/>
        <v>100</v>
      </c>
      <c r="Q97">
        <f>VLOOKUP(A97,[1]高二上!$A$3:$F$583,5,0)</f>
        <v>94</v>
      </c>
      <c r="R97" t="str">
        <f>VLOOKUP(A97,[1]高二上!$A$3:$F$583,6,0)</f>
        <v>格绒燚西</v>
      </c>
      <c r="S97" s="22">
        <f t="shared" si="19"/>
        <v>16</v>
      </c>
      <c r="T97" s="23">
        <f t="shared" si="20"/>
        <v>103.46153846153847</v>
      </c>
      <c r="U97" s="22">
        <f>VLOOKUP(A97,[1]高一下!$A$3:$F$585,5,0)</f>
        <v>85</v>
      </c>
      <c r="V97" t="str">
        <f>VLOOKUP(A97,[1]高一下!$A$3:$F$585,6,0)</f>
        <v>格绒燚西</v>
      </c>
      <c r="W97" s="22">
        <f t="shared" si="21"/>
        <v>25</v>
      </c>
      <c r="X97" s="23">
        <f t="shared" si="22"/>
        <v>176.15384615384613</v>
      </c>
      <c r="Y97" s="22">
        <f>VLOOKUP(A97,[1]高一上!$A$3:$F$587,5,0)</f>
        <v>74</v>
      </c>
      <c r="Z97" t="str">
        <f>VLOOKUP(A97,[1]高一上!$A$3:$F$587,6,0)</f>
        <v>格绒燚西</v>
      </c>
      <c r="AA97" s="22">
        <f t="shared" si="23"/>
        <v>223</v>
      </c>
      <c r="AB97" s="23">
        <f t="shared" si="24"/>
        <v>36.15384615384616</v>
      </c>
      <c r="AC97" s="22">
        <f>VLOOKUP(A97,[1]中考!$A$2:$E$571,5,0)</f>
        <v>96</v>
      </c>
      <c r="AD97" s="22">
        <f t="shared" si="25"/>
        <v>57</v>
      </c>
    </row>
    <row r="98" spans="1:30" ht="15" x14ac:dyDescent="0.35">
      <c r="A98" s="14" t="s">
        <v>148</v>
      </c>
      <c r="B98" s="1">
        <v>2</v>
      </c>
      <c r="C98" s="2" t="s">
        <v>149</v>
      </c>
      <c r="D98" s="4" t="s">
        <v>6</v>
      </c>
      <c r="E98" s="3">
        <v>98</v>
      </c>
      <c r="F98" s="3" t="s">
        <v>0</v>
      </c>
      <c r="G98" s="20">
        <f t="shared" si="13"/>
        <v>39</v>
      </c>
      <c r="H98" s="24">
        <f t="shared" si="14"/>
        <v>144.61538461538461</v>
      </c>
      <c r="I98" s="10">
        <f>VLOOKUP(A98,[1]高三上!A$3:Q$588,5,0)</f>
        <v>88</v>
      </c>
      <c r="J98" t="str">
        <f>VLOOKUP(A98,[1]高三上!A$3:Q$588,6,0)</f>
        <v>格绒燚西</v>
      </c>
      <c r="K98" s="22">
        <f t="shared" si="15"/>
        <v>155</v>
      </c>
      <c r="L98" s="23">
        <f t="shared" si="16"/>
        <v>121.15384615384616</v>
      </c>
      <c r="M98">
        <f>VLOOKUP(A98,[1]高二下!$A$3:$F$536,5,0)</f>
        <v>76</v>
      </c>
      <c r="N98" t="str">
        <f>VLOOKUP(A98,[1]高二下!$A$3:$F$536,6,0)</f>
        <v>格绒燚西</v>
      </c>
      <c r="O98" s="22">
        <f t="shared" si="17"/>
        <v>210</v>
      </c>
      <c r="P98" s="23">
        <f t="shared" si="18"/>
        <v>58.076923076923073</v>
      </c>
      <c r="Q98">
        <f>VLOOKUP(A98,[1]高二上!$A$3:$F$583,5,0)</f>
        <v>85</v>
      </c>
      <c r="R98" t="str">
        <f>VLOOKUP(A98,[1]高二上!$A$3:$F$583,6,0)</f>
        <v>格绒燚西</v>
      </c>
      <c r="S98" s="22">
        <f t="shared" si="19"/>
        <v>101</v>
      </c>
      <c r="T98" s="23">
        <f t="shared" si="20"/>
        <v>124.23076923076923</v>
      </c>
      <c r="U98" s="22">
        <f>VLOOKUP(A98,[1]高一下!$A$3:$F$585,5,0)</f>
        <v>75</v>
      </c>
      <c r="V98" t="str">
        <f>VLOOKUP(A98,[1]高一下!$A$3:$F$585,6,0)</f>
        <v>格绒燚西</v>
      </c>
      <c r="W98" s="22">
        <f t="shared" si="21"/>
        <v>164</v>
      </c>
      <c r="X98" s="23">
        <f t="shared" si="22"/>
        <v>46.92307692307692</v>
      </c>
      <c r="Y98" s="22">
        <f>VLOOKUP(A98,[1]高一上!$A$3:$F$587,5,0)</f>
        <v>95</v>
      </c>
      <c r="Z98" t="str">
        <f>VLOOKUP(A98,[1]高一上!$A$3:$F$587,6,0)</f>
        <v>格绒燚西</v>
      </c>
      <c r="AA98" s="22">
        <f t="shared" si="23"/>
        <v>26</v>
      </c>
      <c r="AB98" s="23">
        <f t="shared" si="24"/>
        <v>130.76923076923077</v>
      </c>
      <c r="AC98" s="22">
        <f>VLOOKUP(A98,[1]中考!$A$2:$E$571,5,0)</f>
        <v>91</v>
      </c>
      <c r="AD98" s="22">
        <f t="shared" si="25"/>
        <v>106</v>
      </c>
    </row>
    <row r="99" spans="1:30" ht="15" x14ac:dyDescent="0.35">
      <c r="A99" s="14" t="s">
        <v>214</v>
      </c>
      <c r="B99" s="1">
        <v>2</v>
      </c>
      <c r="C99" s="3" t="s">
        <v>215</v>
      </c>
      <c r="D99" s="4" t="s">
        <v>6</v>
      </c>
      <c r="E99" s="3">
        <v>51</v>
      </c>
      <c r="F99" s="3" t="s">
        <v>0</v>
      </c>
      <c r="G99" s="20">
        <f t="shared" si="13"/>
        <v>260</v>
      </c>
      <c r="H99" s="24">
        <f t="shared" si="14"/>
        <v>100</v>
      </c>
      <c r="I99" s="21">
        <v>0</v>
      </c>
      <c r="J99" t="s">
        <v>0</v>
      </c>
      <c r="K99" s="22">
        <f t="shared" si="15"/>
        <v>241</v>
      </c>
      <c r="L99" s="23">
        <f t="shared" si="16"/>
        <v>100</v>
      </c>
      <c r="M99">
        <f>VLOOKUP(A99,[1]高二下!$A$3:$F$536,5,0)</f>
        <v>74</v>
      </c>
      <c r="N99" t="str">
        <f>VLOOKUP(A99,[1]高二下!$A$3:$F$536,6,0)</f>
        <v>格绒燚西</v>
      </c>
      <c r="O99" s="22">
        <f t="shared" si="17"/>
        <v>221</v>
      </c>
      <c r="P99" s="23">
        <f t="shared" si="18"/>
        <v>110</v>
      </c>
      <c r="Q99">
        <f>VLOOKUP(A99,[1]高二上!$A$3:$F$583,5,0)</f>
        <v>64</v>
      </c>
      <c r="R99" t="str">
        <f>VLOOKUP(A99,[1]高二上!$A$3:$F$583,6,0)</f>
        <v>格绒燚西</v>
      </c>
      <c r="S99" s="22">
        <f t="shared" si="19"/>
        <v>247</v>
      </c>
      <c r="T99" s="23">
        <f t="shared" si="20"/>
        <v>77.307692307692307</v>
      </c>
      <c r="U99" s="22">
        <f>VLOOKUP(A99,[1]高一下!$A$3:$F$585,5,0)</f>
        <v>73</v>
      </c>
      <c r="V99" t="str">
        <f>VLOOKUP(A99,[1]高一下!$A$3:$F$585,6,0)</f>
        <v>格绒燚西</v>
      </c>
      <c r="W99" s="22">
        <f t="shared" si="21"/>
        <v>188</v>
      </c>
      <c r="X99" s="23">
        <f t="shared" si="22"/>
        <v>123.46153846153845</v>
      </c>
      <c r="Y99" s="22">
        <f>VLOOKUP(A99,[1]高一上!$A$3:$F$587,5,0)</f>
        <v>65</v>
      </c>
      <c r="Z99" t="str">
        <f>VLOOKUP(A99,[1]高一上!$A$3:$F$587,6,0)</f>
        <v>格绒燚西</v>
      </c>
      <c r="AA99" s="22">
        <f t="shared" si="23"/>
        <v>249</v>
      </c>
      <c r="AB99" s="23">
        <f t="shared" si="24"/>
        <v>91.538461538461533</v>
      </c>
      <c r="AC99" s="22">
        <f>VLOOKUP(A99,[1]中考!$A$2:$E$571,5,0)</f>
        <v>73</v>
      </c>
      <c r="AD99" s="22">
        <f t="shared" si="25"/>
        <v>227</v>
      </c>
    </row>
    <row r="100" spans="1:30" ht="15" x14ac:dyDescent="0.35">
      <c r="A100" s="14" t="s">
        <v>166</v>
      </c>
      <c r="B100" s="1">
        <v>2</v>
      </c>
      <c r="C100" s="2" t="s">
        <v>167</v>
      </c>
      <c r="D100" s="4" t="s">
        <v>6</v>
      </c>
      <c r="E100" s="3">
        <v>83</v>
      </c>
      <c r="F100" s="3" t="s">
        <v>0</v>
      </c>
      <c r="G100" s="20">
        <f t="shared" si="13"/>
        <v>156</v>
      </c>
      <c r="H100" s="24">
        <f t="shared" si="14"/>
        <v>118.07692307692308</v>
      </c>
      <c r="I100" s="10">
        <f>VLOOKUP(A100,[1]高三上!A$3:Q$588,5,0)</f>
        <v>82</v>
      </c>
      <c r="J100" t="str">
        <f>VLOOKUP(A100,[1]高三上!A$3:Q$588,6,0)</f>
        <v>格绒燚西</v>
      </c>
      <c r="K100" s="22">
        <f t="shared" si="15"/>
        <v>203</v>
      </c>
      <c r="L100" s="23">
        <f t="shared" si="16"/>
        <v>93.461538461538467</v>
      </c>
      <c r="M100">
        <f>VLOOKUP(A100,[1]高二下!$A$3:$F$536,5,0)</f>
        <v>79</v>
      </c>
      <c r="N100" t="str">
        <f>VLOOKUP(A100,[1]高二下!$A$3:$F$536,6,0)</f>
        <v>格绒燚西</v>
      </c>
      <c r="O100" s="22">
        <f t="shared" si="17"/>
        <v>186</v>
      </c>
      <c r="P100" s="23">
        <f t="shared" si="18"/>
        <v>127.30769230769231</v>
      </c>
      <c r="Q100">
        <f>VLOOKUP(A100,[1]高二上!$A$3:$F$583,5,0)</f>
        <v>58</v>
      </c>
      <c r="R100" t="str">
        <f>VLOOKUP(A100,[1]高二上!$A$3:$F$583,6,0)</f>
        <v>格绒燚西</v>
      </c>
      <c r="S100" s="22">
        <f t="shared" si="19"/>
        <v>257</v>
      </c>
      <c r="T100" s="23">
        <f t="shared" si="20"/>
        <v>80.769230769230774</v>
      </c>
      <c r="U100" s="22">
        <f>VLOOKUP(A100,[1]高一下!$A$3:$F$585,5,0)</f>
        <v>71</v>
      </c>
      <c r="V100" t="str">
        <f>VLOOKUP(A100,[1]高一下!$A$3:$F$585,6,0)</f>
        <v>格绒燚西</v>
      </c>
      <c r="W100" s="22">
        <f t="shared" si="21"/>
        <v>207</v>
      </c>
      <c r="X100" s="23">
        <f t="shared" si="22"/>
        <v>114.61538461538461</v>
      </c>
      <c r="Y100" s="22">
        <f>VLOOKUP(A100,[1]高一上!$A$3:$F$587,5,0)</f>
        <v>69</v>
      </c>
      <c r="Z100" t="str">
        <f>VLOOKUP(A100,[1]高一上!$A$3:$F$587,6,0)</f>
        <v>格绒燚西</v>
      </c>
      <c r="AA100" s="22">
        <f t="shared" si="23"/>
        <v>245</v>
      </c>
      <c r="AB100" s="23">
        <f t="shared" si="24"/>
        <v>102.30769230769231</v>
      </c>
      <c r="AC100" s="22">
        <f>VLOOKUP(A100,[1]中考!$A$2:$E$571,5,0)</f>
        <v>62</v>
      </c>
      <c r="AD100" s="22">
        <f t="shared" si="25"/>
        <v>251</v>
      </c>
    </row>
    <row r="101" spans="1:30" ht="15" x14ac:dyDescent="0.35">
      <c r="A101" s="14" t="s">
        <v>176</v>
      </c>
      <c r="B101" s="1">
        <v>2</v>
      </c>
      <c r="C101" s="2" t="s">
        <v>177</v>
      </c>
      <c r="D101" s="4" t="s">
        <v>6</v>
      </c>
      <c r="E101" s="3">
        <v>78</v>
      </c>
      <c r="F101" s="3" t="s">
        <v>0</v>
      </c>
      <c r="G101" s="20">
        <f t="shared" si="13"/>
        <v>198</v>
      </c>
      <c r="H101" s="24">
        <f t="shared" si="14"/>
        <v>69.615384615384613</v>
      </c>
      <c r="I101" s="10">
        <f>VLOOKUP(A101,[1]高三上!A$3:Q$588,5,0)</f>
        <v>91</v>
      </c>
      <c r="J101" t="str">
        <f>VLOOKUP(A101,[1]高三上!A$3:Q$588,6,0)</f>
        <v>格绒燚西</v>
      </c>
      <c r="K101" s="22">
        <f t="shared" si="15"/>
        <v>119</v>
      </c>
      <c r="L101" s="23">
        <f t="shared" si="16"/>
        <v>114.61538461538461</v>
      </c>
      <c r="M101">
        <f>VLOOKUP(A101,[1]高二下!$A$3:$F$536,5,0)</f>
        <v>82</v>
      </c>
      <c r="N101" t="str">
        <f>VLOOKUP(A101,[1]高二下!$A$3:$F$536,6,0)</f>
        <v>格绒燚西</v>
      </c>
      <c r="O101" s="22">
        <f t="shared" si="17"/>
        <v>157</v>
      </c>
      <c r="P101" s="23">
        <f t="shared" si="18"/>
        <v>71.538461538461547</v>
      </c>
      <c r="Q101">
        <f>VLOOKUP(A101,[1]高二上!$A$3:$F$583,5,0)</f>
        <v>86</v>
      </c>
      <c r="R101" t="str">
        <f>VLOOKUP(A101,[1]高二上!$A$3:$F$583,6,0)</f>
        <v>格绒燚西</v>
      </c>
      <c r="S101" s="22">
        <f t="shared" si="19"/>
        <v>83</v>
      </c>
      <c r="T101" s="23">
        <f t="shared" si="20"/>
        <v>157.30769230769232</v>
      </c>
      <c r="U101" s="22">
        <f>VLOOKUP(A101,[1]高一下!$A$3:$F$585,5,0)</f>
        <v>68</v>
      </c>
      <c r="V101" t="str">
        <f>VLOOKUP(A101,[1]高一下!$A$3:$F$585,6,0)</f>
        <v>格绒燚西</v>
      </c>
      <c r="W101" s="22">
        <f t="shared" si="21"/>
        <v>232</v>
      </c>
      <c r="X101" s="23">
        <f t="shared" si="22"/>
        <v>31.538461538461533</v>
      </c>
      <c r="Y101" s="22">
        <f>VLOOKUP(A101,[1]高一上!$A$3:$F$587,5,0)</f>
        <v>91</v>
      </c>
      <c r="Z101" t="str">
        <f>VLOOKUP(A101,[1]高一上!$A$3:$F$587,6,0)</f>
        <v>肖锐</v>
      </c>
      <c r="AA101" s="22">
        <f t="shared" si="23"/>
        <v>54</v>
      </c>
      <c r="AB101" s="23">
        <f t="shared" si="24"/>
        <v>89.230769230769226</v>
      </c>
      <c r="AC101" s="22">
        <f>VLOOKUP(A101,[1]中考!$A$2:$E$571,5,0)</f>
        <v>100</v>
      </c>
      <c r="AD101" s="22">
        <f t="shared" si="25"/>
        <v>26</v>
      </c>
    </row>
    <row r="102" spans="1:30" ht="15" x14ac:dyDescent="0.35">
      <c r="A102" s="14" t="s">
        <v>142</v>
      </c>
      <c r="B102" s="1">
        <v>2</v>
      </c>
      <c r="C102" s="2" t="s">
        <v>143</v>
      </c>
      <c r="D102" s="4" t="s">
        <v>6</v>
      </c>
      <c r="E102" s="3">
        <v>91</v>
      </c>
      <c r="F102" s="3" t="s">
        <v>0</v>
      </c>
      <c r="G102" s="20">
        <f t="shared" si="13"/>
        <v>86</v>
      </c>
      <c r="H102" s="24">
        <f t="shared" si="14"/>
        <v>86.15384615384616</v>
      </c>
      <c r="I102" s="10">
        <f>VLOOKUP(A102,[1]高三上!A$3:Q$588,5,0)</f>
        <v>97.5</v>
      </c>
      <c r="J102" t="str">
        <f>VLOOKUP(A102,[1]高三上!A$3:Q$588,6,0)</f>
        <v>格绒燚西</v>
      </c>
      <c r="K102" s="22">
        <f t="shared" si="15"/>
        <v>50</v>
      </c>
      <c r="L102" s="23">
        <f t="shared" si="16"/>
        <v>158.46153846153845</v>
      </c>
      <c r="M102">
        <f>VLOOKUP(A102,[1]高二下!$A$3:$F$536,5,0)</f>
        <v>77</v>
      </c>
      <c r="N102" t="str">
        <f>VLOOKUP(A102,[1]高二下!$A$3:$F$536,6,0)</f>
        <v>格绒燚西</v>
      </c>
      <c r="O102" s="22">
        <f t="shared" si="17"/>
        <v>202</v>
      </c>
      <c r="P102" s="23">
        <f t="shared" si="18"/>
        <v>109.23076923076923</v>
      </c>
      <c r="Q102">
        <f>VLOOKUP(A102,[1]高二上!$A$3:$F$583,5,0)</f>
        <v>72</v>
      </c>
      <c r="R102" t="str">
        <f>VLOOKUP(A102,[1]高二上!$A$3:$F$583,6,0)</f>
        <v>格绒燚西</v>
      </c>
      <c r="S102" s="22">
        <f t="shared" si="19"/>
        <v>226</v>
      </c>
      <c r="T102" s="23">
        <f t="shared" si="20"/>
        <v>72.307692307692307</v>
      </c>
      <c r="U102" s="22">
        <f>VLOOKUP(A102,[1]高一下!$A$3:$F$585,5,0)</f>
        <v>76</v>
      </c>
      <c r="V102" t="str">
        <f>VLOOKUP(A102,[1]高一下!$A$3:$F$585,6,0)</f>
        <v>格绒燚西</v>
      </c>
      <c r="W102" s="22">
        <f t="shared" si="21"/>
        <v>154</v>
      </c>
      <c r="X102" s="23">
        <f t="shared" si="22"/>
        <v>123.46153846153845</v>
      </c>
      <c r="Y102" s="22">
        <f>VLOOKUP(A102,[1]高一上!$A$3:$F$587,5,0)</f>
        <v>75</v>
      </c>
      <c r="Z102" t="str">
        <f>VLOOKUP(A102,[1]高一上!$A$3:$F$587,6,0)</f>
        <v>格绒燚西</v>
      </c>
      <c r="AA102" s="22">
        <f t="shared" si="23"/>
        <v>215</v>
      </c>
      <c r="AB102" s="23">
        <f t="shared" si="24"/>
        <v>81.15384615384616</v>
      </c>
      <c r="AC102" s="22">
        <f>VLOOKUP(A102,[1]中考!$A$2:$E$571,5,0)</f>
        <v>83</v>
      </c>
      <c r="AD102" s="22">
        <f t="shared" si="25"/>
        <v>166</v>
      </c>
    </row>
    <row r="103" spans="1:30" ht="15" x14ac:dyDescent="0.35">
      <c r="A103" s="14" t="s">
        <v>146</v>
      </c>
      <c r="B103" s="1">
        <v>2</v>
      </c>
      <c r="C103" s="2" t="s">
        <v>147</v>
      </c>
      <c r="D103" s="4" t="s">
        <v>6</v>
      </c>
      <c r="E103" s="3">
        <v>71</v>
      </c>
      <c r="F103" s="3" t="s">
        <v>0</v>
      </c>
      <c r="G103" s="20">
        <f t="shared" si="13"/>
        <v>244</v>
      </c>
      <c r="H103" s="24">
        <f t="shared" si="14"/>
        <v>91.92307692307692</v>
      </c>
      <c r="I103" s="10">
        <f>VLOOKUP(A103,[1]高三上!A$3:Q$588,5,0)</f>
        <v>79</v>
      </c>
      <c r="J103" t="str">
        <f>VLOOKUP(A103,[1]高三上!A$3:Q$588,6,0)</f>
        <v>格绒燚西</v>
      </c>
      <c r="K103" s="22">
        <f t="shared" si="15"/>
        <v>223</v>
      </c>
      <c r="L103" s="23">
        <f t="shared" si="16"/>
        <v>61.153846153846153</v>
      </c>
      <c r="M103">
        <f>VLOOKUP(A103,[1]高二下!$A$3:$F$536,5,0)</f>
        <v>84</v>
      </c>
      <c r="N103" t="str">
        <f>VLOOKUP(A103,[1]高二下!$A$3:$F$536,6,0)</f>
        <v>格绒燚西</v>
      </c>
      <c r="O103" s="22">
        <f t="shared" si="17"/>
        <v>122</v>
      </c>
      <c r="P103" s="23">
        <f t="shared" si="18"/>
        <v>145.38461538461539</v>
      </c>
      <c r="Q103">
        <f>VLOOKUP(A103,[1]高二上!$A$3:$F$583,5,0)</f>
        <v>66</v>
      </c>
      <c r="R103" t="str">
        <f>VLOOKUP(A103,[1]高二上!$A$3:$F$583,6,0)</f>
        <v>格绒燚西</v>
      </c>
      <c r="S103" s="22">
        <f t="shared" si="19"/>
        <v>240</v>
      </c>
      <c r="T103" s="23">
        <f t="shared" si="20"/>
        <v>51.153846153846153</v>
      </c>
      <c r="U103" s="22">
        <f>VLOOKUP(A103,[1]高一下!$A$3:$F$585,5,0)</f>
        <v>79</v>
      </c>
      <c r="V103" t="str">
        <f>VLOOKUP(A103,[1]高一下!$A$3:$F$585,6,0)</f>
        <v>格绒燚西</v>
      </c>
      <c r="W103" s="22">
        <f t="shared" si="21"/>
        <v>113</v>
      </c>
      <c r="X103" s="23">
        <f t="shared" si="22"/>
        <v>135</v>
      </c>
      <c r="Y103" s="22">
        <f>VLOOKUP(A103,[1]高一上!$A$3:$F$587,5,0)</f>
        <v>76</v>
      </c>
      <c r="Z103" t="str">
        <f>VLOOKUP(A103,[1]高一上!$A$3:$F$587,6,0)</f>
        <v>格绒燚西</v>
      </c>
      <c r="AA103" s="22">
        <f t="shared" si="23"/>
        <v>204</v>
      </c>
      <c r="AB103" s="23">
        <f t="shared" si="24"/>
        <v>114.61538461538461</v>
      </c>
      <c r="AC103" s="22">
        <f>VLOOKUP(A103,[1]中考!$A$2:$E$571,5,0)</f>
        <v>67</v>
      </c>
      <c r="AD103" s="22">
        <f t="shared" si="25"/>
        <v>242</v>
      </c>
    </row>
    <row r="104" spans="1:30" ht="15" x14ac:dyDescent="0.35">
      <c r="A104" s="14" t="s">
        <v>123</v>
      </c>
      <c r="B104" s="1">
        <v>2</v>
      </c>
      <c r="C104" s="2" t="s">
        <v>18</v>
      </c>
      <c r="D104" s="4" t="s">
        <v>6</v>
      </c>
      <c r="E104" s="3">
        <v>106</v>
      </c>
      <c r="F104" s="3" t="s">
        <v>0</v>
      </c>
      <c r="G104" s="20">
        <f t="shared" si="13"/>
        <v>10</v>
      </c>
      <c r="H104" s="24">
        <f t="shared" si="14"/>
        <v>98.84615384615384</v>
      </c>
      <c r="I104" s="10">
        <f>VLOOKUP(A104,[1]高三上!A$3:Q$588,5,0)</f>
        <v>103.5</v>
      </c>
      <c r="J104" t="str">
        <f>VLOOKUP(A104,[1]高三上!A$3:Q$588,6,0)</f>
        <v>格绒燚西</v>
      </c>
      <c r="K104" s="22">
        <f t="shared" si="15"/>
        <v>7</v>
      </c>
      <c r="L104" s="23">
        <f t="shared" si="16"/>
        <v>129.23076923076923</v>
      </c>
      <c r="M104">
        <f>VLOOKUP(A104,[1]高二下!$A$3:$F$536,5,0)</f>
        <v>87</v>
      </c>
      <c r="N104" t="str">
        <f>VLOOKUP(A104,[1]高二下!$A$3:$F$536,6,0)</f>
        <v>格绒燚西</v>
      </c>
      <c r="O104" s="22">
        <f t="shared" si="17"/>
        <v>83</v>
      </c>
      <c r="P104" s="23">
        <f t="shared" si="18"/>
        <v>90.769230769230774</v>
      </c>
      <c r="Q104">
        <f>VLOOKUP(A104,[1]高二上!$A$3:$F$583,5,0)</f>
        <v>88</v>
      </c>
      <c r="R104" t="str">
        <f>VLOOKUP(A104,[1]高二上!$A$3:$F$583,6,0)</f>
        <v>格绒燚西</v>
      </c>
      <c r="S104" s="22">
        <f t="shared" si="19"/>
        <v>59</v>
      </c>
      <c r="T104" s="23">
        <f t="shared" si="20"/>
        <v>136.53846153846155</v>
      </c>
      <c r="U104" s="22">
        <f>VLOOKUP(A104,[1]高一下!$A$3:$F$585,5,0)</f>
        <v>76</v>
      </c>
      <c r="V104" t="str">
        <f>VLOOKUP(A104,[1]高一下!$A$3:$F$585,6,0)</f>
        <v>格绒燚西</v>
      </c>
      <c r="W104" s="22">
        <f t="shared" si="21"/>
        <v>154</v>
      </c>
      <c r="X104" s="23">
        <f t="shared" si="22"/>
        <v>65.769230769230774</v>
      </c>
      <c r="Y104" s="22">
        <f>VLOOKUP(A104,[1]高一上!$A$3:$F$587,5,0)</f>
        <v>90</v>
      </c>
      <c r="Z104" t="str">
        <f>VLOOKUP(A104,[1]高一上!$A$3:$F$587,6,0)</f>
        <v>格绒燚西</v>
      </c>
      <c r="AA104" s="22">
        <f t="shared" si="23"/>
        <v>65</v>
      </c>
      <c r="AB104" s="23">
        <f t="shared" si="24"/>
        <v>109.23076923076923</v>
      </c>
      <c r="AC104" s="22">
        <f>VLOOKUP(A104,[1]中考!$A$2:$E$571,5,0)</f>
        <v>92</v>
      </c>
      <c r="AD104" s="22">
        <f t="shared" si="25"/>
        <v>89</v>
      </c>
    </row>
    <row r="105" spans="1:30" ht="15" x14ac:dyDescent="0.35">
      <c r="A105" s="14" t="s">
        <v>121</v>
      </c>
      <c r="B105" s="1">
        <v>2</v>
      </c>
      <c r="C105" s="2" t="s">
        <v>122</v>
      </c>
      <c r="D105" s="4" t="s">
        <v>6</v>
      </c>
      <c r="E105" s="3">
        <v>91</v>
      </c>
      <c r="F105" s="3" t="s">
        <v>0</v>
      </c>
      <c r="G105" s="20">
        <f t="shared" si="13"/>
        <v>86</v>
      </c>
      <c r="H105" s="24">
        <f t="shared" si="14"/>
        <v>112.69230769230769</v>
      </c>
      <c r="I105" s="10">
        <f>VLOOKUP(A105,[1]高三上!A$3:Q$588,5,0)</f>
        <v>91</v>
      </c>
      <c r="J105" t="str">
        <f>VLOOKUP(A105,[1]高三上!A$3:Q$588,6,0)</f>
        <v>格绒燚西</v>
      </c>
      <c r="K105" s="22">
        <f t="shared" si="15"/>
        <v>119</v>
      </c>
      <c r="L105" s="23">
        <f t="shared" si="16"/>
        <v>107.69230769230769</v>
      </c>
      <c r="M105">
        <f>VLOOKUP(A105,[1]高二下!$A$3:$F$536,5,0)</f>
        <v>83</v>
      </c>
      <c r="N105" t="str">
        <f>VLOOKUP(A105,[1]高二下!$A$3:$F$536,6,0)</f>
        <v>格绒燚西</v>
      </c>
      <c r="O105" s="22">
        <f t="shared" si="17"/>
        <v>139</v>
      </c>
      <c r="P105" s="23">
        <f t="shared" si="18"/>
        <v>93.84615384615384</v>
      </c>
      <c r="Q105">
        <f>VLOOKUP(A105,[1]高二上!$A$3:$F$583,5,0)</f>
        <v>83</v>
      </c>
      <c r="R105" t="str">
        <f>VLOOKUP(A105,[1]高二上!$A$3:$F$583,6,0)</f>
        <v>格绒燚西</v>
      </c>
      <c r="S105" s="22">
        <f t="shared" si="19"/>
        <v>123</v>
      </c>
      <c r="T105" s="23">
        <f t="shared" si="20"/>
        <v>62.307692307692307</v>
      </c>
      <c r="U105" s="22">
        <f>VLOOKUP(A105,[1]高一下!$A$3:$F$585,5,0)</f>
        <v>85</v>
      </c>
      <c r="V105" t="str">
        <f>VLOOKUP(A105,[1]高一下!$A$3:$F$585,6,0)</f>
        <v>格绒燚西</v>
      </c>
      <c r="W105" s="22">
        <f t="shared" si="21"/>
        <v>25</v>
      </c>
      <c r="X105" s="23">
        <f t="shared" si="22"/>
        <v>145.38461538461539</v>
      </c>
      <c r="Y105" s="22">
        <f>VLOOKUP(A105,[1]高一上!$A$3:$F$587,5,0)</f>
        <v>82</v>
      </c>
      <c r="Z105" t="str">
        <f>VLOOKUP(A105,[1]高一上!$A$3:$F$587,6,0)</f>
        <v>格绒燚西</v>
      </c>
      <c r="AA105" s="22">
        <f t="shared" si="23"/>
        <v>143</v>
      </c>
      <c r="AB105" s="23">
        <f t="shared" si="24"/>
        <v>121.53846153846155</v>
      </c>
      <c r="AC105" s="22">
        <f>VLOOKUP(A105,[1]中考!$A$2:$E$571,5,0)</f>
        <v>78</v>
      </c>
      <c r="AD105" s="22">
        <f t="shared" si="25"/>
        <v>199</v>
      </c>
    </row>
    <row r="106" spans="1:30" ht="15" x14ac:dyDescent="0.35">
      <c r="A106" s="14" t="s">
        <v>152</v>
      </c>
      <c r="B106" s="1">
        <v>2</v>
      </c>
      <c r="C106" s="2" t="s">
        <v>153</v>
      </c>
      <c r="D106" s="4" t="s">
        <v>6</v>
      </c>
      <c r="E106" s="3">
        <v>88</v>
      </c>
      <c r="F106" s="3" t="s">
        <v>0</v>
      </c>
      <c r="G106" s="20">
        <f t="shared" si="13"/>
        <v>116</v>
      </c>
      <c r="H106" s="24">
        <f t="shared" si="14"/>
        <v>98.84615384615384</v>
      </c>
      <c r="I106" s="10">
        <f>VLOOKUP(A106,[1]高三上!A$3:Q$588,5,0)</f>
        <v>91.5</v>
      </c>
      <c r="J106" t="str">
        <f>VLOOKUP(A106,[1]高三上!A$3:Q$588,6,0)</f>
        <v>格绒燚西</v>
      </c>
      <c r="K106" s="22">
        <f t="shared" si="15"/>
        <v>113</v>
      </c>
      <c r="L106" s="23">
        <f t="shared" si="16"/>
        <v>124.61538461538461</v>
      </c>
      <c r="M106">
        <f>VLOOKUP(A106,[1]高二下!$A$3:$F$536,5,0)</f>
        <v>80</v>
      </c>
      <c r="N106" t="str">
        <f>VLOOKUP(A106,[1]高二下!$A$3:$F$536,6,0)</f>
        <v>格绒燚西</v>
      </c>
      <c r="O106" s="22">
        <f t="shared" si="17"/>
        <v>177</v>
      </c>
      <c r="P106" s="23">
        <f t="shared" si="18"/>
        <v>75</v>
      </c>
      <c r="Q106">
        <f>VLOOKUP(A106,[1]高二上!$A$3:$F$583,5,0)</f>
        <v>84</v>
      </c>
      <c r="R106" t="str">
        <f>VLOOKUP(A106,[1]高二上!$A$3:$F$583,6,0)</f>
        <v>格绒燚西</v>
      </c>
      <c r="S106" s="22">
        <f t="shared" si="19"/>
        <v>112</v>
      </c>
      <c r="T106" s="23">
        <f t="shared" si="20"/>
        <v>100.38461538461539</v>
      </c>
      <c r="U106" s="22">
        <f>VLOOKUP(A106,[1]高一下!$A$3:$F$585,5,0)</f>
        <v>79</v>
      </c>
      <c r="V106" t="str">
        <f>VLOOKUP(A106,[1]高一下!$A$3:$F$585,6,0)</f>
        <v>格绒燚西</v>
      </c>
      <c r="W106" s="22">
        <f t="shared" si="21"/>
        <v>113</v>
      </c>
      <c r="X106" s="23">
        <f t="shared" si="22"/>
        <v>142.30769230769232</v>
      </c>
      <c r="Y106" s="22">
        <f>VLOOKUP(A106,[1]高一上!$A$3:$F$587,5,0)</f>
        <v>74</v>
      </c>
      <c r="Z106" t="str">
        <f>VLOOKUP(A106,[1]高一上!$A$3:$F$587,6,0)</f>
        <v>格绒燚西</v>
      </c>
      <c r="AA106" s="22">
        <f t="shared" si="23"/>
        <v>223</v>
      </c>
      <c r="AB106" s="23">
        <f t="shared" si="24"/>
        <v>69.615384615384613</v>
      </c>
      <c r="AC106" s="22">
        <f>VLOOKUP(A106,[1]中考!$A$2:$E$571,5,0)</f>
        <v>87</v>
      </c>
      <c r="AD106" s="22">
        <f t="shared" si="25"/>
        <v>144</v>
      </c>
    </row>
    <row r="107" spans="1:30" ht="15" x14ac:dyDescent="0.35">
      <c r="A107" s="14" t="s">
        <v>284</v>
      </c>
      <c r="B107" s="1">
        <v>3</v>
      </c>
      <c r="C107" s="2" t="s">
        <v>285</v>
      </c>
      <c r="D107" s="4" t="s">
        <v>6</v>
      </c>
      <c r="E107" s="3">
        <v>85</v>
      </c>
      <c r="F107" s="3" t="s">
        <v>216</v>
      </c>
      <c r="G107" s="20">
        <f t="shared" si="13"/>
        <v>144</v>
      </c>
      <c r="H107" s="24">
        <f t="shared" si="14"/>
        <v>133.07692307692307</v>
      </c>
      <c r="I107" s="10">
        <f>VLOOKUP(A107,[1]高三上!A$3:Q$588,5,0)</f>
        <v>75.5</v>
      </c>
      <c r="J107" t="str">
        <f>VLOOKUP(A107,[1]高三上!A$3:Q$588,6,0)</f>
        <v>李正琪</v>
      </c>
      <c r="K107" s="22">
        <f t="shared" si="15"/>
        <v>230</v>
      </c>
      <c r="L107" s="23">
        <f t="shared" si="16"/>
        <v>65</v>
      </c>
      <c r="M107">
        <f>VLOOKUP(A107,[1]高二下!$A$3:$F$536,5,0)</f>
        <v>83</v>
      </c>
      <c r="N107" t="str">
        <f>VLOOKUP(A107,[1]高二下!$A$3:$F$536,6,0)</f>
        <v>岳子琦</v>
      </c>
      <c r="O107" s="22">
        <f t="shared" si="17"/>
        <v>139</v>
      </c>
      <c r="P107" s="23">
        <f t="shared" si="18"/>
        <v>137.69230769230768</v>
      </c>
      <c r="Q107">
        <f>VLOOKUP(A107,[1]高二上!$A$3:$F$583,5,0)</f>
        <v>67</v>
      </c>
      <c r="R107" t="str">
        <f>VLOOKUP(A107,[1]高二上!$A$3:$F$583,6,0)</f>
        <v>胡美华</v>
      </c>
      <c r="S107" s="22">
        <f t="shared" si="19"/>
        <v>237</v>
      </c>
      <c r="T107" s="23">
        <f t="shared" si="20"/>
        <v>76.92307692307692</v>
      </c>
      <c r="U107" s="22">
        <f>VLOOKUP(A107,[1]高一下!$A$3:$F$585,5,0)</f>
        <v>74</v>
      </c>
      <c r="V107" t="str">
        <f>VLOOKUP(A107,[1]高一下!$A$3:$F$585,6,0)</f>
        <v>岳子琦</v>
      </c>
      <c r="W107" s="22">
        <f t="shared" si="21"/>
        <v>177</v>
      </c>
      <c r="X107" s="23">
        <f t="shared" si="22"/>
        <v>117.69230769230769</v>
      </c>
      <c r="Y107" s="22">
        <f>VLOOKUP(A107,[1]高一上!$A$3:$F$587,5,0)</f>
        <v>74</v>
      </c>
      <c r="Z107" t="str">
        <f>VLOOKUP(A107,[1]高一上!$A$3:$F$587,6,0)</f>
        <v>岳子琦</v>
      </c>
      <c r="AA107" s="22">
        <f t="shared" si="23"/>
        <v>223</v>
      </c>
      <c r="AB107" s="23">
        <f t="shared" si="24"/>
        <v>106.15384615384616</v>
      </c>
      <c r="AC107" s="22">
        <f>VLOOKUP(A107,[1]中考!$A$2:$E$571,5,0)</f>
        <v>70</v>
      </c>
      <c r="AD107" s="22">
        <f t="shared" si="25"/>
        <v>239</v>
      </c>
    </row>
    <row r="108" spans="1:30" ht="15" x14ac:dyDescent="0.35">
      <c r="A108" s="14" t="s">
        <v>224</v>
      </c>
      <c r="B108" s="1">
        <v>3</v>
      </c>
      <c r="C108" s="2" t="s">
        <v>225</v>
      </c>
      <c r="D108" s="4" t="s">
        <v>6</v>
      </c>
      <c r="E108" s="3">
        <v>77</v>
      </c>
      <c r="F108" s="3" t="s">
        <v>216</v>
      </c>
      <c r="G108" s="20">
        <f t="shared" si="13"/>
        <v>202</v>
      </c>
      <c r="H108" s="24">
        <f t="shared" si="14"/>
        <v>86.92307692307692</v>
      </c>
      <c r="I108" s="10">
        <f>VLOOKUP(A108,[1]高三上!A$3:Q$588,5,0)</f>
        <v>86.5</v>
      </c>
      <c r="J108" t="str">
        <f>VLOOKUP(A108,[1]高三上!A$3:Q$588,6,0)</f>
        <v>李正琪</v>
      </c>
      <c r="K108" s="22">
        <f t="shared" si="15"/>
        <v>168</v>
      </c>
      <c r="L108" s="23">
        <f t="shared" si="16"/>
        <v>76.15384615384616</v>
      </c>
      <c r="M108">
        <f>VLOOKUP(A108,[1]高二下!$A$3:$F$536,5,0)</f>
        <v>85</v>
      </c>
      <c r="N108" t="str">
        <f>VLOOKUP(A108,[1]高二下!$A$3:$F$536,6,0)</f>
        <v>岳子琦</v>
      </c>
      <c r="O108" s="22">
        <f t="shared" si="17"/>
        <v>106</v>
      </c>
      <c r="P108" s="23">
        <f t="shared" si="18"/>
        <v>87.692307692307693</v>
      </c>
      <c r="Q108">
        <f>VLOOKUP(A108,[1]高二上!$A$3:$F$583,5,0)</f>
        <v>87</v>
      </c>
      <c r="R108" t="str">
        <f>VLOOKUP(A108,[1]高二上!$A$3:$F$583,6,0)</f>
        <v>胡美华</v>
      </c>
      <c r="S108" s="22">
        <f t="shared" si="19"/>
        <v>74</v>
      </c>
      <c r="T108" s="23">
        <f t="shared" si="20"/>
        <v>119.23076923076923</v>
      </c>
      <c r="U108" s="22">
        <f>VLOOKUP(A108,[1]高一下!$A$3:$F$585,5,0)</f>
        <v>78</v>
      </c>
      <c r="V108" t="str">
        <f>VLOOKUP(A108,[1]高一下!$A$3:$F$585,6,0)</f>
        <v>岳子琦</v>
      </c>
      <c r="W108" s="22">
        <f t="shared" si="21"/>
        <v>124</v>
      </c>
      <c r="X108" s="23">
        <f t="shared" si="22"/>
        <v>84.615384615384613</v>
      </c>
      <c r="Y108" s="22">
        <f>VLOOKUP(A108,[1]高一上!$A$3:$F$587,5,0)</f>
        <v>88</v>
      </c>
      <c r="Z108" t="str">
        <f>VLOOKUP(A108,[1]高一上!$A$3:$F$587,6,0)</f>
        <v>岳子琦</v>
      </c>
      <c r="AA108" s="22">
        <f t="shared" si="23"/>
        <v>84</v>
      </c>
      <c r="AB108" s="23">
        <f t="shared" si="24"/>
        <v>93.07692307692308</v>
      </c>
      <c r="AC108" s="22">
        <f>VLOOKUP(A108,[1]中考!$A$2:$E$571,5,0)</f>
        <v>95</v>
      </c>
      <c r="AD108" s="22">
        <f t="shared" si="25"/>
        <v>66</v>
      </c>
    </row>
    <row r="109" spans="1:30" ht="15" x14ac:dyDescent="0.35">
      <c r="A109" s="14" t="s">
        <v>278</v>
      </c>
      <c r="B109" s="1">
        <v>3</v>
      </c>
      <c r="C109" s="2" t="s">
        <v>279</v>
      </c>
      <c r="D109" s="4" t="s">
        <v>6</v>
      </c>
      <c r="E109" s="3">
        <v>83</v>
      </c>
      <c r="F109" s="3" t="s">
        <v>216</v>
      </c>
      <c r="G109" s="20">
        <f t="shared" si="13"/>
        <v>156</v>
      </c>
      <c r="H109" s="24">
        <f t="shared" si="14"/>
        <v>127.30769230769231</v>
      </c>
      <c r="I109" s="10">
        <f>VLOOKUP(A109,[1]高三上!A$3:Q$588,5,0)</f>
        <v>78</v>
      </c>
      <c r="J109" t="str">
        <f>VLOOKUP(A109,[1]高三上!A$3:Q$588,6,0)</f>
        <v>李正琪</v>
      </c>
      <c r="K109" s="22">
        <f t="shared" si="15"/>
        <v>227</v>
      </c>
      <c r="L109" s="23">
        <f t="shared" si="16"/>
        <v>101.92307692307692</v>
      </c>
      <c r="M109">
        <f>VLOOKUP(A109,[1]高二下!$A$3:$F$536,5,0)</f>
        <v>68</v>
      </c>
      <c r="N109" t="str">
        <f>VLOOKUP(A109,[1]高二下!$A$3:$F$536,6,0)</f>
        <v>岳子琦</v>
      </c>
      <c r="O109" s="22">
        <f t="shared" si="17"/>
        <v>232</v>
      </c>
      <c r="P109" s="23">
        <f t="shared" si="18"/>
        <v>78.07692307692308</v>
      </c>
      <c r="Q109">
        <f>VLOOKUP(A109,[1]高二上!$A$3:$F$583,5,0)</f>
        <v>78</v>
      </c>
      <c r="R109" t="str">
        <f>VLOOKUP(A109,[1]高二上!$A$3:$F$583,6,0)</f>
        <v>胡美华</v>
      </c>
      <c r="S109" s="22">
        <f t="shared" si="19"/>
        <v>175</v>
      </c>
      <c r="T109" s="23">
        <f t="shared" si="20"/>
        <v>91.92307692307692</v>
      </c>
      <c r="U109" s="22">
        <f>VLOOKUP(A109,[1]高一下!$A$3:$F$585,5,0)</f>
        <v>76</v>
      </c>
      <c r="V109" t="str">
        <f>VLOOKUP(A109,[1]高一下!$A$3:$F$585,6,0)</f>
        <v>岳子琦</v>
      </c>
      <c r="W109" s="22">
        <f t="shared" si="21"/>
        <v>154</v>
      </c>
      <c r="X109" s="23">
        <f t="shared" si="22"/>
        <v>136.53846153846155</v>
      </c>
      <c r="Y109" s="22">
        <f>VLOOKUP(A109,[1]高一上!$A$3:$F$587,5,0)</f>
        <v>65</v>
      </c>
      <c r="Z109" t="str">
        <f>VLOOKUP(A109,[1]高一上!$A$3:$F$587,6,0)</f>
        <v>岳子琦</v>
      </c>
      <c r="AA109" s="22">
        <f t="shared" si="23"/>
        <v>249</v>
      </c>
      <c r="AB109" s="23">
        <f t="shared" si="24"/>
        <v>101.53846153846153</v>
      </c>
      <c r="AC109" s="22">
        <f>VLOOKUP(A109,[1]中考!$A$2:$E$571,5,0)</f>
        <v>59</v>
      </c>
      <c r="AD109" s="22">
        <f t="shared" si="25"/>
        <v>253</v>
      </c>
    </row>
    <row r="110" spans="1:30" ht="15" x14ac:dyDescent="0.35">
      <c r="A110" s="14" t="s">
        <v>242</v>
      </c>
      <c r="B110" s="1">
        <v>3</v>
      </c>
      <c r="C110" s="2" t="s">
        <v>243</v>
      </c>
      <c r="D110" s="4" t="s">
        <v>6</v>
      </c>
      <c r="E110" s="3">
        <v>77</v>
      </c>
      <c r="F110" s="3" t="s">
        <v>216</v>
      </c>
      <c r="G110" s="20">
        <f t="shared" si="13"/>
        <v>202</v>
      </c>
      <c r="H110" s="24">
        <f t="shared" si="14"/>
        <v>68.07692307692308</v>
      </c>
      <c r="I110" s="10">
        <f>VLOOKUP(A110,[1]高三上!A$3:Q$588,5,0)</f>
        <v>91</v>
      </c>
      <c r="J110" t="str">
        <f>VLOOKUP(A110,[1]高三上!A$3:Q$588,6,0)</f>
        <v>李正琪</v>
      </c>
      <c r="K110" s="22">
        <f t="shared" si="15"/>
        <v>119</v>
      </c>
      <c r="L110" s="23">
        <f t="shared" si="16"/>
        <v>140</v>
      </c>
      <c r="M110">
        <f>VLOOKUP(A110,[1]高二下!$A$3:$F$536,5,0)</f>
        <v>73</v>
      </c>
      <c r="N110" t="str">
        <f>VLOOKUP(A110,[1]高二下!$A$3:$F$536,6,0)</f>
        <v>岳子琦</v>
      </c>
      <c r="O110" s="22">
        <f t="shared" si="17"/>
        <v>223</v>
      </c>
      <c r="P110" s="23">
        <f t="shared" si="18"/>
        <v>102.69230769230769</v>
      </c>
      <c r="Q110">
        <f>VLOOKUP(A110,[1]高二上!$A$3:$F$583,5,0)</f>
        <v>71</v>
      </c>
      <c r="R110" t="str">
        <f>VLOOKUP(A110,[1]高二上!$A$3:$F$583,6,0)</f>
        <v>胡美华</v>
      </c>
      <c r="S110" s="22">
        <f t="shared" si="19"/>
        <v>230</v>
      </c>
      <c r="T110" s="23">
        <f t="shared" si="20"/>
        <v>103.84615384615384</v>
      </c>
      <c r="U110" s="22">
        <f>VLOOKUP(A110,[1]高一下!$A$3:$F$585,5,0)</f>
        <v>66</v>
      </c>
      <c r="V110" t="str">
        <f>VLOOKUP(A110,[1]高一下!$A$3:$F$585,6,0)</f>
        <v>岳子琦</v>
      </c>
      <c r="W110" s="22">
        <f t="shared" si="21"/>
        <v>240</v>
      </c>
      <c r="X110" s="23">
        <f t="shared" si="22"/>
        <v>100</v>
      </c>
      <c r="Y110" s="22">
        <f>VLOOKUP(A110,[1]高一上!$A$3:$F$587,5,0)</f>
        <v>70</v>
      </c>
      <c r="Z110" t="str">
        <f>VLOOKUP(A110,[1]高一上!$A$3:$F$587,6,0)</f>
        <v>岳子琦</v>
      </c>
      <c r="AA110" s="22">
        <f t="shared" si="23"/>
        <v>240</v>
      </c>
      <c r="AB110" s="23">
        <f t="shared" si="24"/>
        <v>68.84615384615384</v>
      </c>
      <c r="AC110" s="22">
        <f>VLOOKUP(A110,[1]中考!$A$2:$E$571,5,0)</f>
        <v>84</v>
      </c>
      <c r="AD110" s="22">
        <f t="shared" si="25"/>
        <v>159</v>
      </c>
    </row>
    <row r="111" spans="1:30" ht="15" x14ac:dyDescent="0.35">
      <c r="A111" s="14" t="s">
        <v>276</v>
      </c>
      <c r="B111" s="1">
        <v>3</v>
      </c>
      <c r="C111" s="2" t="s">
        <v>277</v>
      </c>
      <c r="D111" s="4" t="s">
        <v>6</v>
      </c>
      <c r="E111" s="3">
        <v>79</v>
      </c>
      <c r="F111" s="3" t="s">
        <v>216</v>
      </c>
      <c r="G111" s="20">
        <f t="shared" si="13"/>
        <v>192</v>
      </c>
      <c r="H111" s="24">
        <f t="shared" si="14"/>
        <v>117.69230769230769</v>
      </c>
      <c r="I111" s="10">
        <f>VLOOKUP(A111,[1]高三上!A$3:Q$588,5,0)</f>
        <v>68</v>
      </c>
      <c r="J111" t="str">
        <f>VLOOKUP(A111,[1]高三上!A$3:Q$588,6,0)</f>
        <v>李正琪</v>
      </c>
      <c r="K111" s="22">
        <f t="shared" si="15"/>
        <v>238</v>
      </c>
      <c r="L111" s="23">
        <f t="shared" si="16"/>
        <v>61.923076923076927</v>
      </c>
      <c r="M111">
        <f>VLOOKUP(A111,[1]高二下!$A$3:$F$536,5,0)</f>
        <v>83</v>
      </c>
      <c r="N111" t="str">
        <f>VLOOKUP(A111,[1]高二下!$A$3:$F$536,6,0)</f>
        <v>岳子琦</v>
      </c>
      <c r="O111" s="22">
        <f t="shared" si="17"/>
        <v>139</v>
      </c>
      <c r="P111" s="23">
        <f t="shared" si="18"/>
        <v>137.69230769230768</v>
      </c>
      <c r="Q111">
        <f>VLOOKUP(A111,[1]高二上!$A$3:$F$583,5,0)</f>
        <v>67</v>
      </c>
      <c r="R111" t="str">
        <f>VLOOKUP(A111,[1]高二上!$A$3:$F$583,6,0)</f>
        <v>胡美华</v>
      </c>
      <c r="S111" s="22">
        <f t="shared" si="19"/>
        <v>237</v>
      </c>
      <c r="T111" s="23">
        <f t="shared" si="20"/>
        <v>81.15384615384616</v>
      </c>
      <c r="U111" s="22">
        <f>VLOOKUP(A111,[1]高一下!$A$3:$F$585,5,0)</f>
        <v>73</v>
      </c>
      <c r="V111" t="str">
        <f>VLOOKUP(A111,[1]高一下!$A$3:$F$585,6,0)</f>
        <v>岳子琦</v>
      </c>
      <c r="W111" s="22">
        <f t="shared" si="21"/>
        <v>188</v>
      </c>
      <c r="X111" s="23">
        <f t="shared" si="22"/>
        <v>86.92307692307692</v>
      </c>
      <c r="Y111" s="22">
        <f>VLOOKUP(A111,[1]高一上!$A$3:$F$587,5,0)</f>
        <v>81</v>
      </c>
      <c r="Z111" t="str">
        <f>VLOOKUP(A111,[1]高一上!$A$3:$F$587,6,0)</f>
        <v>岳子琦</v>
      </c>
      <c r="AA111" s="22">
        <f t="shared" si="23"/>
        <v>154</v>
      </c>
      <c r="AB111" s="23">
        <f t="shared" si="24"/>
        <v>130.76923076923077</v>
      </c>
      <c r="AC111" s="22">
        <f>VLOOKUP(A111,[1]中考!$A$2:$E$571,5,0)</f>
        <v>71</v>
      </c>
      <c r="AD111" s="22">
        <f t="shared" si="25"/>
        <v>234</v>
      </c>
    </row>
    <row r="112" spans="1:30" ht="15" x14ac:dyDescent="0.35">
      <c r="A112" s="14" t="s">
        <v>316</v>
      </c>
      <c r="B112" s="1">
        <v>3</v>
      </c>
      <c r="C112" s="3" t="s">
        <v>317</v>
      </c>
      <c r="D112" s="4" t="s">
        <v>6</v>
      </c>
      <c r="E112" s="3">
        <v>71</v>
      </c>
      <c r="F112" s="3" t="s">
        <v>216</v>
      </c>
      <c r="G112" s="20">
        <f t="shared" si="13"/>
        <v>244</v>
      </c>
      <c r="H112" s="24">
        <f t="shared" si="14"/>
        <v>61.923076923076927</v>
      </c>
      <c r="I112" s="10">
        <f>VLOOKUP(A112,[1]高三上!A$3:Q$588,5,0)</f>
        <v>89.5</v>
      </c>
      <c r="J112" t="str">
        <f>VLOOKUP(A112,[1]高三上!A$3:Q$588,6,0)</f>
        <v>李正琪</v>
      </c>
      <c r="K112" s="22">
        <f t="shared" si="15"/>
        <v>145</v>
      </c>
      <c r="L112" s="23">
        <f t="shared" si="16"/>
        <v>85</v>
      </c>
      <c r="M112">
        <f>VLOOKUP(A112,[1]高二下!$A$3:$F$536,5,0)</f>
        <v>85</v>
      </c>
      <c r="N112" t="str">
        <f>VLOOKUP(A112,[1]高二下!$A$3:$F$536,6,0)</f>
        <v>岳子琦</v>
      </c>
      <c r="O112" s="22">
        <f t="shared" si="17"/>
        <v>106</v>
      </c>
      <c r="P112" s="23">
        <f t="shared" si="18"/>
        <v>148.84615384615384</v>
      </c>
      <c r="Q112">
        <f>VLOOKUP(A112,[1]高二上!$A$3:$F$583,5,0)</f>
        <v>70</v>
      </c>
      <c r="R112" t="str">
        <f>VLOOKUP(A112,[1]高二上!$A$3:$F$583,6,0)</f>
        <v>胡美华</v>
      </c>
      <c r="S112" s="22">
        <f t="shared" si="19"/>
        <v>233</v>
      </c>
      <c r="T112" s="23">
        <f t="shared" si="20"/>
        <v>53.846153846153847</v>
      </c>
      <c r="U112" s="22">
        <f>VLOOKUP(A112,[1]高一下!$A$3:$F$585,5,0)</f>
        <v>79</v>
      </c>
      <c r="V112" t="str">
        <f>VLOOKUP(A112,[1]高一下!$A$3:$F$585,6,0)</f>
        <v>岳子琦</v>
      </c>
      <c r="W112" s="22">
        <f t="shared" si="21"/>
        <v>113</v>
      </c>
      <c r="X112" s="23">
        <f t="shared" si="22"/>
        <v>139.23076923076923</v>
      </c>
      <c r="Y112" s="22">
        <f>VLOOKUP(A112,[1]高一上!$A$3:$F$587,5,0)</f>
        <v>75</v>
      </c>
      <c r="Z112" t="str">
        <f>VLOOKUP(A112,[1]高一上!$A$3:$F$587,6,0)</f>
        <v>岳子琦</v>
      </c>
      <c r="AA112" s="22">
        <f t="shared" si="23"/>
        <v>215</v>
      </c>
      <c r="AB112" s="23">
        <f t="shared" si="24"/>
        <v>100.38461538461539</v>
      </c>
      <c r="AC112" s="22">
        <f>VLOOKUP(A112,[1]中考!$A$2:$E$571,5,0)</f>
        <v>75</v>
      </c>
      <c r="AD112" s="22">
        <f t="shared" si="25"/>
        <v>216</v>
      </c>
    </row>
    <row r="113" spans="1:30" ht="15" x14ac:dyDescent="0.35">
      <c r="A113" s="14" t="s">
        <v>310</v>
      </c>
      <c r="B113" s="1">
        <v>3</v>
      </c>
      <c r="C113" s="3" t="s">
        <v>311</v>
      </c>
      <c r="D113" s="4" t="s">
        <v>6</v>
      </c>
      <c r="E113" s="3">
        <v>91</v>
      </c>
      <c r="F113" s="3" t="s">
        <v>216</v>
      </c>
      <c r="G113" s="20">
        <f t="shared" si="13"/>
        <v>86</v>
      </c>
      <c r="H113" s="24">
        <f t="shared" si="14"/>
        <v>130.38461538461539</v>
      </c>
      <c r="I113" s="10">
        <f>VLOOKUP(A113,[1]高三上!A$3:Q$588,5,0)</f>
        <v>87</v>
      </c>
      <c r="J113" t="str">
        <f>VLOOKUP(A113,[1]高三上!A$3:Q$588,6,0)</f>
        <v>李正琪</v>
      </c>
      <c r="K113" s="22">
        <f t="shared" si="15"/>
        <v>165</v>
      </c>
      <c r="L113" s="23">
        <f t="shared" si="16"/>
        <v>77.307692307692307</v>
      </c>
      <c r="M113">
        <f>VLOOKUP(A113,[1]高二下!$A$3:$F$536,5,0)</f>
        <v>85</v>
      </c>
      <c r="N113" t="str">
        <f>VLOOKUP(A113,[1]高二下!$A$3:$F$536,6,0)</f>
        <v>岳子琦</v>
      </c>
      <c r="O113" s="22">
        <f t="shared" si="17"/>
        <v>106</v>
      </c>
      <c r="P113" s="23">
        <f t="shared" si="18"/>
        <v>134.23076923076923</v>
      </c>
      <c r="Q113">
        <f>VLOOKUP(A113,[1]高二上!$A$3:$F$583,5,0)</f>
        <v>76</v>
      </c>
      <c r="R113" t="str">
        <f>VLOOKUP(A113,[1]高二上!$A$3:$F$583,6,0)</f>
        <v>胡美华</v>
      </c>
      <c r="S113" s="22">
        <f t="shared" si="19"/>
        <v>195</v>
      </c>
      <c r="T113" s="23">
        <f t="shared" si="20"/>
        <v>97.307692307692307</v>
      </c>
      <c r="U113" s="22">
        <f>VLOOKUP(A113,[1]高一下!$A$3:$F$585,5,0)</f>
        <v>73</v>
      </c>
      <c r="V113" t="str">
        <f>VLOOKUP(A113,[1]高一下!$A$3:$F$585,6,0)</f>
        <v>岳子琦</v>
      </c>
      <c r="W113" s="22">
        <f t="shared" si="21"/>
        <v>188</v>
      </c>
      <c r="X113" s="23">
        <f t="shared" si="22"/>
        <v>79.230769230769226</v>
      </c>
      <c r="Y113" s="22">
        <f>VLOOKUP(A113,[1]高一上!$A$3:$F$587,5,0)</f>
        <v>83</v>
      </c>
      <c r="Z113" t="str">
        <f>VLOOKUP(A113,[1]高一上!$A$3:$F$587,6,0)</f>
        <v>岳子琦</v>
      </c>
      <c r="AA113" s="22">
        <f t="shared" si="23"/>
        <v>134</v>
      </c>
      <c r="AB113" s="23">
        <f t="shared" si="24"/>
        <v>89.230769230769226</v>
      </c>
      <c r="AC113" s="22">
        <f>VLOOKUP(A113,[1]中考!$A$2:$E$571,5,0)</f>
        <v>91</v>
      </c>
      <c r="AD113" s="22">
        <f t="shared" si="25"/>
        <v>106</v>
      </c>
    </row>
    <row r="114" spans="1:30" ht="15" x14ac:dyDescent="0.35">
      <c r="A114" s="14" t="s">
        <v>302</v>
      </c>
      <c r="B114" s="1">
        <v>3</v>
      </c>
      <c r="C114" s="3" t="s">
        <v>303</v>
      </c>
      <c r="D114" s="4" t="s">
        <v>6</v>
      </c>
      <c r="E114" s="3">
        <v>99</v>
      </c>
      <c r="F114" s="3" t="s">
        <v>216</v>
      </c>
      <c r="G114" s="20">
        <f t="shared" si="13"/>
        <v>31</v>
      </c>
      <c r="H114" s="24">
        <f t="shared" si="14"/>
        <v>154.23076923076923</v>
      </c>
      <c r="I114" s="10">
        <f>VLOOKUP(A114,[1]高三上!A$3:Q$588,5,0)</f>
        <v>86</v>
      </c>
      <c r="J114" t="str">
        <f>VLOOKUP(A114,[1]高三上!A$3:Q$588,6,0)</f>
        <v>李正琪</v>
      </c>
      <c r="K114" s="22">
        <f t="shared" si="15"/>
        <v>172</v>
      </c>
      <c r="L114" s="23">
        <f t="shared" si="16"/>
        <v>101.92307692307692</v>
      </c>
      <c r="M114">
        <f>VLOOKUP(A114,[1]高二下!$A$3:$F$536,5,0)</f>
        <v>80</v>
      </c>
      <c r="N114" t="str">
        <f>VLOOKUP(A114,[1]高二下!$A$3:$F$536,6,0)</f>
        <v>岳子琦</v>
      </c>
      <c r="O114" s="22">
        <f t="shared" si="17"/>
        <v>177</v>
      </c>
      <c r="P114" s="23">
        <f t="shared" si="18"/>
        <v>75</v>
      </c>
      <c r="Q114">
        <f>VLOOKUP(A114,[1]高二上!$A$3:$F$583,5,0)</f>
        <v>84</v>
      </c>
      <c r="R114" t="str">
        <f>VLOOKUP(A114,[1]高二上!$A$3:$F$583,6,0)</f>
        <v>胡美华</v>
      </c>
      <c r="S114" s="22">
        <f t="shared" si="19"/>
        <v>112</v>
      </c>
      <c r="T114" s="23">
        <f t="shared" si="20"/>
        <v>78.461538461538453</v>
      </c>
      <c r="U114" s="22">
        <f>VLOOKUP(A114,[1]高一下!$A$3:$F$585,5,0)</f>
        <v>83</v>
      </c>
      <c r="V114" t="str">
        <f>VLOOKUP(A114,[1]高一下!$A$3:$F$585,6,0)</f>
        <v>岳子琦</v>
      </c>
      <c r="W114" s="22">
        <f t="shared" si="21"/>
        <v>56</v>
      </c>
      <c r="X114" s="23">
        <f t="shared" si="22"/>
        <v>121.53846153846155</v>
      </c>
      <c r="Y114" s="22">
        <f>VLOOKUP(A114,[1]高一上!$A$3:$F$587,5,0)</f>
        <v>85</v>
      </c>
      <c r="Z114" t="str">
        <f>VLOOKUP(A114,[1]高一上!$A$3:$F$587,6,0)</f>
        <v>岳子琦</v>
      </c>
      <c r="AA114" s="22">
        <f t="shared" si="23"/>
        <v>112</v>
      </c>
      <c r="AB114" s="23">
        <f t="shared" si="24"/>
        <v>120.76923076923077</v>
      </c>
      <c r="AC114" s="22">
        <f>VLOOKUP(A114,[1]中考!$A$2:$E$571,5,0)</f>
        <v>83</v>
      </c>
      <c r="AD114" s="22">
        <f t="shared" si="25"/>
        <v>166</v>
      </c>
    </row>
    <row r="115" spans="1:30" ht="15" x14ac:dyDescent="0.35">
      <c r="A115" s="14" t="s">
        <v>320</v>
      </c>
      <c r="B115" s="1">
        <v>3</v>
      </c>
      <c r="C115" s="3" t="s">
        <v>321</v>
      </c>
      <c r="D115" s="4" t="s">
        <v>6</v>
      </c>
      <c r="E115" s="3">
        <v>74</v>
      </c>
      <c r="F115" s="3" t="s">
        <v>216</v>
      </c>
      <c r="G115" s="20">
        <f t="shared" si="13"/>
        <v>228</v>
      </c>
      <c r="H115" s="24">
        <f t="shared" si="14"/>
        <v>101.53846153846153</v>
      </c>
      <c r="I115" s="10">
        <f>VLOOKUP(A115,[1]高三上!A$3:Q$588,5,0)</f>
        <v>75</v>
      </c>
      <c r="J115" t="str">
        <f>VLOOKUP(A115,[1]高三上!A$3:Q$588,6,0)</f>
        <v>李正琪</v>
      </c>
      <c r="K115" s="22">
        <f t="shared" si="15"/>
        <v>232</v>
      </c>
      <c r="L115" s="23">
        <f t="shared" si="16"/>
        <v>18.07692307692308</v>
      </c>
      <c r="M115">
        <f>VLOOKUP(A115,[1]高二下!$A$3:$F$536,5,0)</f>
        <v>94</v>
      </c>
      <c r="N115" t="str">
        <f>VLOOKUP(A115,[1]高二下!$A$3:$F$536,6,0)</f>
        <v>岳子琦</v>
      </c>
      <c r="O115" s="22">
        <f t="shared" si="17"/>
        <v>19</v>
      </c>
      <c r="P115" s="23">
        <f t="shared" si="18"/>
        <v>112.30769230769231</v>
      </c>
      <c r="Q115">
        <f>VLOOKUP(A115,[1]高二上!$A$3:$F$583,5,0)</f>
        <v>89</v>
      </c>
      <c r="R115" t="str">
        <f>VLOOKUP(A115,[1]高二上!$A$3:$F$583,6,0)</f>
        <v>胡美华</v>
      </c>
      <c r="S115" s="22">
        <f t="shared" si="19"/>
        <v>51</v>
      </c>
      <c r="T115" s="23">
        <f t="shared" si="20"/>
        <v>110.76923076923077</v>
      </c>
      <c r="U115" s="22">
        <f>VLOOKUP(A115,[1]高一下!$A$3:$F$585,5,0)</f>
        <v>81</v>
      </c>
      <c r="V115" t="str">
        <f>VLOOKUP(A115,[1]高一下!$A$3:$F$585,6,0)</f>
        <v>岳子琦</v>
      </c>
      <c r="W115" s="22">
        <f t="shared" si="21"/>
        <v>79</v>
      </c>
      <c r="X115" s="23">
        <f t="shared" si="22"/>
        <v>112.69230769230769</v>
      </c>
      <c r="Y115" s="22">
        <f>VLOOKUP(A115,[1]高一上!$A$3:$F$587,5,0)</f>
        <v>85</v>
      </c>
      <c r="Z115" t="str">
        <f>VLOOKUP(A115,[1]高一上!$A$3:$F$587,6,0)</f>
        <v>岳子琦</v>
      </c>
      <c r="AA115" s="22">
        <f t="shared" si="23"/>
        <v>112</v>
      </c>
      <c r="AB115" s="23">
        <f t="shared" si="24"/>
        <v>97.692307692307693</v>
      </c>
      <c r="AC115" s="22">
        <f>VLOOKUP(A115,[1]中考!$A$2:$E$571,5,0)</f>
        <v>91</v>
      </c>
      <c r="AD115" s="22">
        <f t="shared" si="25"/>
        <v>106</v>
      </c>
    </row>
    <row r="116" spans="1:30" ht="15" x14ac:dyDescent="0.35">
      <c r="A116" s="14" t="s">
        <v>262</v>
      </c>
      <c r="B116" s="1">
        <v>3</v>
      </c>
      <c r="C116" s="2" t="s">
        <v>263</v>
      </c>
      <c r="D116" s="4" t="s">
        <v>6</v>
      </c>
      <c r="E116" s="3">
        <v>84</v>
      </c>
      <c r="F116" s="3" t="s">
        <v>216</v>
      </c>
      <c r="G116" s="20">
        <f t="shared" si="13"/>
        <v>149</v>
      </c>
      <c r="H116" s="24">
        <f t="shared" si="14"/>
        <v>74.230769230769226</v>
      </c>
      <c r="I116" s="10">
        <f>VLOOKUP(A116,[1]高三上!A$3:Q$588,5,0)</f>
        <v>94</v>
      </c>
      <c r="J116" t="str">
        <f>VLOOKUP(A116,[1]高三上!A$3:Q$588,6,0)</f>
        <v>李正琪</v>
      </c>
      <c r="K116" s="22">
        <f t="shared" si="15"/>
        <v>82</v>
      </c>
      <c r="L116" s="23">
        <f t="shared" si="16"/>
        <v>128.84615384615384</v>
      </c>
      <c r="M116">
        <f>VLOOKUP(A116,[1]高二下!$A$3:$F$536,5,0)</f>
        <v>82</v>
      </c>
      <c r="N116" t="str">
        <f>VLOOKUP(A116,[1]高二下!$A$3:$F$536,6,0)</f>
        <v>岳子琦</v>
      </c>
      <c r="O116" s="22">
        <f t="shared" si="17"/>
        <v>157</v>
      </c>
      <c r="P116" s="23">
        <f t="shared" si="18"/>
        <v>82.692307692307693</v>
      </c>
      <c r="Q116">
        <f>VLOOKUP(A116,[1]高二上!$A$3:$F$583,5,0)</f>
        <v>84</v>
      </c>
      <c r="R116" t="str">
        <f>VLOOKUP(A116,[1]高二上!$A$3:$F$583,6,0)</f>
        <v>胡美华</v>
      </c>
      <c r="S116" s="22">
        <f t="shared" si="19"/>
        <v>112</v>
      </c>
      <c r="T116" s="23">
        <f t="shared" si="20"/>
        <v>61.153846153846153</v>
      </c>
      <c r="U116" s="22">
        <f>VLOOKUP(A116,[1]高一下!$A$3:$F$585,5,0)</f>
        <v>88</v>
      </c>
      <c r="V116" t="str">
        <f>VLOOKUP(A116,[1]高一下!$A$3:$F$585,6,0)</f>
        <v>岳子琦</v>
      </c>
      <c r="W116" s="22">
        <f t="shared" si="21"/>
        <v>11</v>
      </c>
      <c r="X116" s="23">
        <f t="shared" si="22"/>
        <v>159.61538461538461</v>
      </c>
      <c r="Y116" s="22">
        <f>VLOOKUP(A116,[1]高一上!$A$3:$F$587,5,0)</f>
        <v>80</v>
      </c>
      <c r="Z116" t="str">
        <f>VLOOKUP(A116,[1]高一上!$A$3:$F$587,6,0)</f>
        <v>岳子琦</v>
      </c>
      <c r="AA116" s="22">
        <f t="shared" si="23"/>
        <v>166</v>
      </c>
      <c r="AB116" s="23">
        <f t="shared" si="24"/>
        <v>70.384615384615387</v>
      </c>
      <c r="AC116" s="22">
        <f>VLOOKUP(A116,[1]中考!$A$2:$E$571,5,0)</f>
        <v>92</v>
      </c>
      <c r="AD116" s="22">
        <f t="shared" si="25"/>
        <v>89</v>
      </c>
    </row>
    <row r="117" spans="1:30" ht="15" x14ac:dyDescent="0.35">
      <c r="A117" s="14" t="s">
        <v>258</v>
      </c>
      <c r="B117" s="1">
        <v>3</v>
      </c>
      <c r="C117" s="2" t="s">
        <v>259</v>
      </c>
      <c r="D117" s="4" t="s">
        <v>6</v>
      </c>
      <c r="E117" s="3">
        <v>86</v>
      </c>
      <c r="F117" s="3" t="s">
        <v>216</v>
      </c>
      <c r="G117" s="20">
        <f t="shared" si="13"/>
        <v>138</v>
      </c>
      <c r="H117" s="24">
        <f t="shared" si="14"/>
        <v>72.307692307692307</v>
      </c>
      <c r="I117" s="10">
        <f>VLOOKUP(A117,[1]高三上!A$3:Q$588,5,0)</f>
        <v>95.5</v>
      </c>
      <c r="J117" t="str">
        <f>VLOOKUP(A117,[1]高三上!A$3:Q$588,6,0)</f>
        <v>李正琪</v>
      </c>
      <c r="K117" s="22">
        <f t="shared" si="15"/>
        <v>66</v>
      </c>
      <c r="L117" s="23">
        <f t="shared" si="16"/>
        <v>86.538461538461533</v>
      </c>
      <c r="M117">
        <f>VLOOKUP(A117,[1]高二下!$A$3:$F$536,5,0)</f>
        <v>92</v>
      </c>
      <c r="N117" t="str">
        <f>VLOOKUP(A117,[1]高二下!$A$3:$F$536,6,0)</f>
        <v>岳子琦</v>
      </c>
      <c r="O117" s="22">
        <f t="shared" si="17"/>
        <v>31</v>
      </c>
      <c r="P117" s="23">
        <f t="shared" si="18"/>
        <v>88.461538461538467</v>
      </c>
      <c r="Q117">
        <f>VLOOKUP(A117,[1]高二上!$A$3:$F$583,5,0)</f>
        <v>104</v>
      </c>
      <c r="R117" t="str">
        <f>VLOOKUP(A117,[1]高二上!$A$3:$F$583,6,0)</f>
        <v>胡美华</v>
      </c>
      <c r="S117" s="22">
        <f t="shared" si="19"/>
        <v>1</v>
      </c>
      <c r="T117" s="23">
        <f t="shared" si="20"/>
        <v>105.38461538461539</v>
      </c>
      <c r="U117" s="22">
        <f>VLOOKUP(A117,[1]高一下!$A$3:$F$585,5,0)</f>
        <v>87</v>
      </c>
      <c r="V117" t="str">
        <f>VLOOKUP(A117,[1]高一下!$A$3:$F$585,6,0)</f>
        <v>岳子琦</v>
      </c>
      <c r="W117" s="22">
        <f t="shared" si="21"/>
        <v>15</v>
      </c>
      <c r="X117" s="23">
        <f t="shared" si="22"/>
        <v>104.23076923076923</v>
      </c>
      <c r="Y117" s="22">
        <f>VLOOKUP(A117,[1]高一上!$A$3:$F$587,5,0)</f>
        <v>95</v>
      </c>
      <c r="Z117" t="str">
        <f>VLOOKUP(A117,[1]高一上!$A$3:$F$587,6,0)</f>
        <v>岳子琦</v>
      </c>
      <c r="AA117" s="22">
        <f t="shared" si="23"/>
        <v>26</v>
      </c>
      <c r="AB117" s="23">
        <f t="shared" si="24"/>
        <v>111.92307692307692</v>
      </c>
      <c r="AC117" s="22">
        <f>VLOOKUP(A117,[1]中考!$A$2:$E$571,5,0)</f>
        <v>96</v>
      </c>
      <c r="AD117" s="22">
        <f t="shared" si="25"/>
        <v>57</v>
      </c>
    </row>
    <row r="118" spans="1:30" ht="15" x14ac:dyDescent="0.35">
      <c r="A118" s="14" t="s">
        <v>226</v>
      </c>
      <c r="B118" s="1">
        <v>3</v>
      </c>
      <c r="C118" s="2" t="s">
        <v>227</v>
      </c>
      <c r="D118" s="4" t="s">
        <v>6</v>
      </c>
      <c r="E118" s="3">
        <v>96</v>
      </c>
      <c r="F118" s="3" t="s">
        <v>216</v>
      </c>
      <c r="G118" s="20">
        <f t="shared" si="13"/>
        <v>47</v>
      </c>
      <c r="H118" s="24">
        <f t="shared" si="14"/>
        <v>131.92307692307691</v>
      </c>
      <c r="I118" s="10">
        <f>VLOOKUP(A118,[1]高三上!A$3:Q$588,5,0)</f>
        <v>90.5</v>
      </c>
      <c r="J118" t="str">
        <f>VLOOKUP(A118,[1]高三上!A$3:Q$588,6,0)</f>
        <v>李正琪</v>
      </c>
      <c r="K118" s="22">
        <f t="shared" si="15"/>
        <v>130</v>
      </c>
      <c r="L118" s="23">
        <f t="shared" si="16"/>
        <v>103.46153846153847</v>
      </c>
      <c r="M118">
        <f>VLOOKUP(A118,[1]高二下!$A$3:$F$536,5,0)</f>
        <v>83</v>
      </c>
      <c r="N118" t="str">
        <f>VLOOKUP(A118,[1]高二下!$A$3:$F$536,6,0)</f>
        <v>岳子琦</v>
      </c>
      <c r="O118" s="22">
        <f t="shared" si="17"/>
        <v>139</v>
      </c>
      <c r="P118" s="23">
        <f t="shared" si="18"/>
        <v>110.38461538461539</v>
      </c>
      <c r="Q118">
        <f>VLOOKUP(A118,[1]高二上!$A$3:$F$583,5,0)</f>
        <v>79</v>
      </c>
      <c r="R118" t="str">
        <f>VLOOKUP(A118,[1]高二上!$A$3:$F$583,6,0)</f>
        <v>胡美华</v>
      </c>
      <c r="S118" s="22">
        <f t="shared" si="19"/>
        <v>166</v>
      </c>
      <c r="T118" s="23">
        <f t="shared" si="20"/>
        <v>132.30769230769232</v>
      </c>
      <c r="U118" s="22">
        <f>VLOOKUP(A118,[1]高一下!$A$3:$F$585,5,0)</f>
        <v>63</v>
      </c>
      <c r="V118" t="str">
        <f>VLOOKUP(A118,[1]高一下!$A$3:$F$585,6,0)</f>
        <v>岳子琦</v>
      </c>
      <c r="W118" s="22">
        <f t="shared" si="21"/>
        <v>250</v>
      </c>
      <c r="X118" s="23">
        <f t="shared" si="22"/>
        <v>86.538461538461533</v>
      </c>
      <c r="Y118" s="22">
        <f>VLOOKUP(A118,[1]高一上!$A$3:$F$587,5,0)</f>
        <v>75</v>
      </c>
      <c r="Z118" t="str">
        <f>VLOOKUP(A118,[1]高一上!$A$3:$F$587,6,0)</f>
        <v>岳子琦</v>
      </c>
      <c r="AA118" s="22">
        <f t="shared" si="23"/>
        <v>215</v>
      </c>
      <c r="AB118" s="23">
        <f t="shared" si="24"/>
        <v>92.307692307692307</v>
      </c>
      <c r="AC118" s="22">
        <f>VLOOKUP(A118,[1]中考!$A$2:$E$571,5,0)</f>
        <v>79</v>
      </c>
      <c r="AD118" s="22">
        <f t="shared" si="25"/>
        <v>195</v>
      </c>
    </row>
    <row r="119" spans="1:30" ht="15" x14ac:dyDescent="0.35">
      <c r="A119" s="14" t="s">
        <v>318</v>
      </c>
      <c r="B119" s="1">
        <v>3</v>
      </c>
      <c r="C119" s="3" t="s">
        <v>319</v>
      </c>
      <c r="D119" s="4" t="s">
        <v>6</v>
      </c>
      <c r="E119" s="3">
        <v>74</v>
      </c>
      <c r="F119" s="3" t="s">
        <v>216</v>
      </c>
      <c r="G119" s="20">
        <f t="shared" si="13"/>
        <v>228</v>
      </c>
      <c r="H119" s="24">
        <f t="shared" si="14"/>
        <v>92.307692307692307</v>
      </c>
      <c r="I119" s="10">
        <f>VLOOKUP(A119,[1]高三上!A$3:Q$588,5,0)</f>
        <v>81.5</v>
      </c>
      <c r="J119" t="str">
        <f>VLOOKUP(A119,[1]高三上!A$3:Q$588,6,0)</f>
        <v>李正琪</v>
      </c>
      <c r="K119" s="22">
        <f t="shared" si="15"/>
        <v>208</v>
      </c>
      <c r="L119" s="23">
        <f t="shared" si="16"/>
        <v>88.07692307692308</v>
      </c>
      <c r="M119">
        <f>VLOOKUP(A119,[1]高二下!$A$3:$F$536,5,0)</f>
        <v>80</v>
      </c>
      <c r="N119" t="str">
        <f>VLOOKUP(A119,[1]高二下!$A$3:$F$536,6,0)</f>
        <v>岳子琦</v>
      </c>
      <c r="O119" s="22">
        <f t="shared" si="17"/>
        <v>177</v>
      </c>
      <c r="P119" s="23">
        <f t="shared" si="18"/>
        <v>51.53846153846154</v>
      </c>
      <c r="Q119">
        <f>VLOOKUP(A119,[1]高二上!$A$3:$F$583,5,0)</f>
        <v>89</v>
      </c>
      <c r="R119" t="str">
        <f>VLOOKUP(A119,[1]高二上!$A$3:$F$583,6,0)</f>
        <v>胡美华</v>
      </c>
      <c r="S119" s="22">
        <f t="shared" si="19"/>
        <v>51</v>
      </c>
      <c r="T119" s="23">
        <f t="shared" si="20"/>
        <v>100</v>
      </c>
      <c r="U119" s="22">
        <v>0</v>
      </c>
      <c r="V119" t="s">
        <v>727</v>
      </c>
      <c r="W119" s="22">
        <f t="shared" si="21"/>
        <v>258</v>
      </c>
      <c r="X119" s="23">
        <f t="shared" si="22"/>
        <v>100</v>
      </c>
      <c r="Y119" s="22">
        <v>0</v>
      </c>
      <c r="Z119" t="s">
        <v>727</v>
      </c>
      <c r="AA119" s="22">
        <f t="shared" si="23"/>
        <v>257</v>
      </c>
      <c r="AB119" s="23">
        <f t="shared" si="24"/>
        <v>100</v>
      </c>
      <c r="AC119" s="22">
        <v>0</v>
      </c>
      <c r="AD119" s="22">
        <f t="shared" si="25"/>
        <v>255</v>
      </c>
    </row>
    <row r="120" spans="1:30" ht="15" x14ac:dyDescent="0.35">
      <c r="A120" s="14" t="s">
        <v>300</v>
      </c>
      <c r="B120" s="1">
        <v>3</v>
      </c>
      <c r="C120" s="3" t="s">
        <v>301</v>
      </c>
      <c r="D120" s="4" t="s">
        <v>6</v>
      </c>
      <c r="E120" s="3">
        <v>75</v>
      </c>
      <c r="F120" s="3" t="s">
        <v>216</v>
      </c>
      <c r="G120" s="20">
        <f t="shared" si="13"/>
        <v>215</v>
      </c>
      <c r="H120" s="24">
        <f t="shared" si="14"/>
        <v>98.84615384615384</v>
      </c>
      <c r="I120" s="10">
        <f>VLOOKUP(A120,[1]高三上!A$3:Q$588,5,0)</f>
        <v>81</v>
      </c>
      <c r="J120" t="str">
        <f>VLOOKUP(A120,[1]高三上!A$3:Q$588,6,0)</f>
        <v>李正琪</v>
      </c>
      <c r="K120" s="22">
        <f t="shared" si="15"/>
        <v>212</v>
      </c>
      <c r="L120" s="23">
        <f t="shared" si="16"/>
        <v>65.384615384615387</v>
      </c>
      <c r="M120">
        <f>VLOOKUP(A120,[1]高二下!$A$3:$F$536,5,0)</f>
        <v>84</v>
      </c>
      <c r="N120" t="str">
        <f>VLOOKUP(A120,[1]高二下!$A$3:$F$536,6,0)</f>
        <v>岳子琦</v>
      </c>
      <c r="O120" s="22">
        <f t="shared" si="17"/>
        <v>122</v>
      </c>
      <c r="P120" s="23">
        <f t="shared" si="18"/>
        <v>142.69230769230768</v>
      </c>
      <c r="Q120">
        <f>VLOOKUP(A120,[1]高二上!$A$3:$F$583,5,0)</f>
        <v>70</v>
      </c>
      <c r="R120" t="str">
        <f>VLOOKUP(A120,[1]高二上!$A$3:$F$583,6,0)</f>
        <v>胡美华</v>
      </c>
      <c r="S120" s="22">
        <f t="shared" si="19"/>
        <v>233</v>
      </c>
      <c r="T120" s="23">
        <f t="shared" si="20"/>
        <v>82.692307692307693</v>
      </c>
      <c r="U120" s="22">
        <f>VLOOKUP(A120,[1]高一下!$A$3:$F$585,5,0)</f>
        <v>73</v>
      </c>
      <c r="V120" t="str">
        <f>VLOOKUP(A120,[1]高一下!$A$3:$F$585,6,0)</f>
        <v>岳子琦</v>
      </c>
      <c r="W120" s="22">
        <f t="shared" si="21"/>
        <v>188</v>
      </c>
      <c r="X120" s="23">
        <f t="shared" si="22"/>
        <v>76.15384615384616</v>
      </c>
      <c r="Y120" s="22">
        <f>VLOOKUP(A120,[1]高一上!$A$3:$F$587,5,0)</f>
        <v>84</v>
      </c>
      <c r="Z120" t="str">
        <f>VLOOKUP(A120,[1]高一上!$A$3:$F$587,6,0)</f>
        <v>岳子琦</v>
      </c>
      <c r="AA120" s="22">
        <f t="shared" si="23"/>
        <v>126</v>
      </c>
      <c r="AB120" s="23">
        <f t="shared" si="24"/>
        <v>141.53846153846155</v>
      </c>
      <c r="AC120" s="22">
        <f>VLOOKUP(A120,[1]中考!$A$2:$E$571,5,0)</f>
        <v>71</v>
      </c>
      <c r="AD120" s="22">
        <f t="shared" si="25"/>
        <v>234</v>
      </c>
    </row>
    <row r="121" spans="1:30" ht="15" x14ac:dyDescent="0.35">
      <c r="A121" s="14" t="s">
        <v>324</v>
      </c>
      <c r="B121" s="1">
        <v>3</v>
      </c>
      <c r="C121" s="3" t="s">
        <v>12</v>
      </c>
      <c r="D121" s="4" t="s">
        <v>6</v>
      </c>
      <c r="E121" s="3">
        <v>88</v>
      </c>
      <c r="F121" s="3" t="s">
        <v>216</v>
      </c>
      <c r="G121" s="20">
        <f t="shared" si="13"/>
        <v>116</v>
      </c>
      <c r="H121" s="24">
        <f t="shared" si="14"/>
        <v>140.76923076923077</v>
      </c>
      <c r="I121" s="10">
        <f>VLOOKUP(A121,[1]高三上!A$3:Q$588,5,0)</f>
        <v>79.5</v>
      </c>
      <c r="J121" t="str">
        <f>VLOOKUP(A121,[1]高三上!A$3:Q$588,6,0)</f>
        <v>李正琪</v>
      </c>
      <c r="K121" s="22">
        <f t="shared" si="15"/>
        <v>222</v>
      </c>
      <c r="L121" s="23">
        <f t="shared" si="16"/>
        <v>41.153846153846153</v>
      </c>
      <c r="M121">
        <f>VLOOKUP(A121,[1]高二下!$A$3:$F$536,5,0)</f>
        <v>88</v>
      </c>
      <c r="N121" t="str">
        <f>VLOOKUP(A121,[1]高二下!$A$3:$F$536,6,0)</f>
        <v>岳子琦</v>
      </c>
      <c r="O121" s="22">
        <f t="shared" si="17"/>
        <v>69</v>
      </c>
      <c r="P121" s="23">
        <f t="shared" si="18"/>
        <v>105.38461538461539</v>
      </c>
      <c r="Q121">
        <f>VLOOKUP(A121,[1]高二上!$A$3:$F$583,5,0)</f>
        <v>86</v>
      </c>
      <c r="R121" t="str">
        <f>VLOOKUP(A121,[1]高二上!$A$3:$F$583,6,0)</f>
        <v>胡美华</v>
      </c>
      <c r="S121" s="22">
        <f t="shared" si="19"/>
        <v>83</v>
      </c>
      <c r="T121" s="23">
        <f t="shared" si="20"/>
        <v>140.38461538461539</v>
      </c>
      <c r="U121" s="22">
        <f>VLOOKUP(A121,[1]高一下!$A$3:$F$585,5,0)</f>
        <v>73</v>
      </c>
      <c r="V121" t="str">
        <f>VLOOKUP(A121,[1]高一下!$A$3:$F$585,6,0)</f>
        <v>岳子琦</v>
      </c>
      <c r="W121" s="22">
        <f t="shared" si="21"/>
        <v>188</v>
      </c>
      <c r="X121" s="23">
        <f t="shared" si="22"/>
        <v>37.692307692307693</v>
      </c>
      <c r="Y121" s="22">
        <f>VLOOKUP(A121,[1]高一上!$A$3:$F$587,5,0)</f>
        <v>95</v>
      </c>
      <c r="Z121" t="str">
        <f>VLOOKUP(A121,[1]高一上!$A$3:$F$587,6,0)</f>
        <v>岳子琦</v>
      </c>
      <c r="AA121" s="22">
        <f t="shared" si="23"/>
        <v>26</v>
      </c>
      <c r="AB121" s="23">
        <f t="shared" si="24"/>
        <v>108.46153846153847</v>
      </c>
      <c r="AC121" s="22">
        <f>VLOOKUP(A121,[1]中考!$A$2:$E$571,5,0)</f>
        <v>97</v>
      </c>
      <c r="AD121" s="22">
        <f t="shared" si="25"/>
        <v>48</v>
      </c>
    </row>
    <row r="122" spans="1:30" ht="15" x14ac:dyDescent="0.35">
      <c r="A122" s="14" t="s">
        <v>268</v>
      </c>
      <c r="B122" s="1">
        <v>3</v>
      </c>
      <c r="C122" s="2" t="s">
        <v>269</v>
      </c>
      <c r="D122" s="4" t="s">
        <v>6</v>
      </c>
      <c r="E122" s="3">
        <v>82</v>
      </c>
      <c r="F122" s="3" t="s">
        <v>216</v>
      </c>
      <c r="G122" s="20">
        <f t="shared" si="13"/>
        <v>165</v>
      </c>
      <c r="H122" s="24">
        <f t="shared" si="14"/>
        <v>82.307692307692307</v>
      </c>
      <c r="I122" s="10">
        <f>VLOOKUP(A122,[1]高三上!A$3:Q$588,5,0)</f>
        <v>91</v>
      </c>
      <c r="J122" t="str">
        <f>VLOOKUP(A122,[1]高三上!A$3:Q$588,6,0)</f>
        <v>李正琪</v>
      </c>
      <c r="K122" s="22">
        <f t="shared" si="15"/>
        <v>119</v>
      </c>
      <c r="L122" s="23">
        <f t="shared" si="16"/>
        <v>58.076923076923073</v>
      </c>
      <c r="M122">
        <f>VLOOKUP(A122,[1]高二下!$A$3:$F$536,5,0)</f>
        <v>96</v>
      </c>
      <c r="N122" t="str">
        <f>VLOOKUP(A122,[1]高二下!$A$3:$F$536,6,0)</f>
        <v>岳子琦</v>
      </c>
      <c r="O122" s="22">
        <f t="shared" si="17"/>
        <v>10</v>
      </c>
      <c r="P122" s="23">
        <f t="shared" si="18"/>
        <v>135</v>
      </c>
      <c r="Q122">
        <f>VLOOKUP(A122,[1]高二上!$A$3:$F$583,5,0)</f>
        <v>85</v>
      </c>
      <c r="R122" t="str">
        <f>VLOOKUP(A122,[1]高二上!$A$3:$F$583,6,0)</f>
        <v>胡美华</v>
      </c>
      <c r="S122" s="22">
        <f t="shared" si="19"/>
        <v>101</v>
      </c>
      <c r="T122" s="23">
        <f t="shared" si="20"/>
        <v>98.07692307692308</v>
      </c>
      <c r="U122" s="22">
        <f>VLOOKUP(A122,[1]高一下!$A$3:$F$585,5,0)</f>
        <v>80</v>
      </c>
      <c r="V122" t="str">
        <f>VLOOKUP(A122,[1]高一下!$A$3:$F$585,6,0)</f>
        <v>岳子琦</v>
      </c>
      <c r="W122" s="22">
        <f t="shared" si="21"/>
        <v>96</v>
      </c>
      <c r="X122" s="23">
        <f t="shared" si="22"/>
        <v>145.76923076923077</v>
      </c>
      <c r="Y122" s="22">
        <f>VLOOKUP(A122,[1]高一上!$A$3:$F$587,5,0)</f>
        <v>75</v>
      </c>
      <c r="Z122" t="str">
        <f>VLOOKUP(A122,[1]高一上!$A$3:$F$587,6,0)</f>
        <v>易涛</v>
      </c>
      <c r="AA122" s="22">
        <f t="shared" si="23"/>
        <v>215</v>
      </c>
      <c r="AB122" s="23">
        <f t="shared" si="24"/>
        <v>33.07692307692308</v>
      </c>
      <c r="AC122" s="22">
        <f>VLOOKUP(A122,[1]中考!$A$2:$E$571,5,0)</f>
        <v>98</v>
      </c>
      <c r="AD122" s="22">
        <f t="shared" si="25"/>
        <v>41</v>
      </c>
    </row>
    <row r="123" spans="1:30" ht="15" x14ac:dyDescent="0.35">
      <c r="A123" s="14" t="s">
        <v>232</v>
      </c>
      <c r="B123" s="1">
        <v>3</v>
      </c>
      <c r="C123" s="2" t="s">
        <v>233</v>
      </c>
      <c r="D123" s="4" t="s">
        <v>6</v>
      </c>
      <c r="E123" s="3">
        <v>94</v>
      </c>
      <c r="F123" s="3" t="s">
        <v>216</v>
      </c>
      <c r="G123" s="20">
        <f t="shared" si="13"/>
        <v>60</v>
      </c>
      <c r="H123" s="24">
        <f t="shared" si="14"/>
        <v>136.53846153846155</v>
      </c>
      <c r="I123" s="10">
        <f>VLOOKUP(A123,[1]高三上!A$3:Q$588,5,0)</f>
        <v>88</v>
      </c>
      <c r="J123" t="str">
        <f>VLOOKUP(A123,[1]高三上!A$3:Q$588,6,0)</f>
        <v>李正琪</v>
      </c>
      <c r="K123" s="22">
        <f t="shared" si="15"/>
        <v>155</v>
      </c>
      <c r="L123" s="23">
        <f t="shared" si="16"/>
        <v>72.307692307692307</v>
      </c>
      <c r="M123">
        <f>VLOOKUP(A123,[1]高二下!$A$3:$F$536,5,0)</f>
        <v>87</v>
      </c>
      <c r="N123" t="str">
        <f>VLOOKUP(A123,[1]高二下!$A$3:$F$536,6,0)</f>
        <v>岳子琦</v>
      </c>
      <c r="O123" s="22">
        <f t="shared" si="17"/>
        <v>83</v>
      </c>
      <c r="P123" s="23">
        <f t="shared" si="18"/>
        <v>126.53846153846155</v>
      </c>
      <c r="Q123">
        <f>VLOOKUP(A123,[1]高二上!$A$3:$F$583,5,0)</f>
        <v>80</v>
      </c>
      <c r="R123" t="str">
        <f>VLOOKUP(A123,[1]高二上!$A$3:$F$583,6,0)</f>
        <v>胡美华</v>
      </c>
      <c r="S123" s="22">
        <f t="shared" si="19"/>
        <v>152</v>
      </c>
      <c r="T123" s="23">
        <f t="shared" si="20"/>
        <v>128.84615384615384</v>
      </c>
      <c r="U123" s="22">
        <f>VLOOKUP(A123,[1]高一下!$A$3:$F$585,5,0)</f>
        <v>69</v>
      </c>
      <c r="V123" t="str">
        <f>VLOOKUP(A123,[1]高一下!$A$3:$F$585,6,0)</f>
        <v>岳子琦</v>
      </c>
      <c r="W123" s="22">
        <f t="shared" si="21"/>
        <v>227</v>
      </c>
      <c r="X123" s="23">
        <f t="shared" si="22"/>
        <v>76.538461538461547</v>
      </c>
      <c r="Y123" s="22">
        <f>VLOOKUP(A123,[1]高一上!$A$3:$F$587,5,0)</f>
        <v>80</v>
      </c>
      <c r="Z123" t="str">
        <f>VLOOKUP(A123,[1]高一上!$A$3:$F$587,6,0)</f>
        <v>岳子琦</v>
      </c>
      <c r="AA123" s="22">
        <f t="shared" si="23"/>
        <v>166</v>
      </c>
      <c r="AB123" s="23">
        <f t="shared" si="24"/>
        <v>61.538461538461533</v>
      </c>
      <c r="AC123" s="22">
        <f>VLOOKUP(A123,[1]中考!$A$2:$E$571,5,0)</f>
        <v>95</v>
      </c>
      <c r="AD123" s="22">
        <f t="shared" si="25"/>
        <v>66</v>
      </c>
    </row>
    <row r="124" spans="1:30" ht="15" x14ac:dyDescent="0.35">
      <c r="A124" s="14" t="s">
        <v>298</v>
      </c>
      <c r="B124" s="1">
        <v>3</v>
      </c>
      <c r="C124" s="3" t="s">
        <v>299</v>
      </c>
      <c r="D124" s="4" t="s">
        <v>6</v>
      </c>
      <c r="E124" s="3">
        <v>89</v>
      </c>
      <c r="F124" s="3" t="s">
        <v>216</v>
      </c>
      <c r="G124" s="20">
        <f t="shared" si="13"/>
        <v>105</v>
      </c>
      <c r="H124" s="24">
        <f t="shared" si="14"/>
        <v>150</v>
      </c>
      <c r="I124" s="10">
        <f>VLOOKUP(A124,[1]高三上!A$3:Q$588,5,0)</f>
        <v>71</v>
      </c>
      <c r="J124" t="str">
        <f>VLOOKUP(A124,[1]高三上!A$3:Q$588,6,0)</f>
        <v>李正琪</v>
      </c>
      <c r="K124" s="22">
        <f t="shared" si="15"/>
        <v>235</v>
      </c>
      <c r="L124" s="23">
        <f t="shared" si="16"/>
        <v>21.538461538461533</v>
      </c>
      <c r="M124">
        <f>VLOOKUP(A124,[1]高二下!$A$3:$F$536,5,0)</f>
        <v>92</v>
      </c>
      <c r="N124" t="str">
        <f>VLOOKUP(A124,[1]高二下!$A$3:$F$536,6,0)</f>
        <v>岳子琦</v>
      </c>
      <c r="O124" s="22">
        <f t="shared" si="17"/>
        <v>31</v>
      </c>
      <c r="P124" s="23">
        <f t="shared" si="18"/>
        <v>146.53846153846155</v>
      </c>
      <c r="Q124">
        <f>VLOOKUP(A124,[1]高二上!$A$3:$F$583,5,0)</f>
        <v>80</v>
      </c>
      <c r="R124" t="str">
        <f>VLOOKUP(A124,[1]高二上!$A$3:$F$583,6,0)</f>
        <v>胡美华</v>
      </c>
      <c r="S124" s="22">
        <f t="shared" si="19"/>
        <v>152</v>
      </c>
      <c r="T124" s="23">
        <f t="shared" si="20"/>
        <v>109.61538461538461</v>
      </c>
      <c r="U124" s="22">
        <f>VLOOKUP(A124,[1]高一下!$A$3:$F$585,5,0)</f>
        <v>74</v>
      </c>
      <c r="V124" t="str">
        <f>VLOOKUP(A124,[1]高一下!$A$3:$F$585,6,0)</f>
        <v>岳子琦</v>
      </c>
      <c r="W124" s="22">
        <f t="shared" si="21"/>
        <v>177</v>
      </c>
      <c r="X124" s="23">
        <f t="shared" si="22"/>
        <v>110.38461538461539</v>
      </c>
      <c r="Y124" s="22">
        <f>VLOOKUP(A124,[1]高一上!$A$3:$F$587,5,0)</f>
        <v>76</v>
      </c>
      <c r="Z124" t="str">
        <f>VLOOKUP(A124,[1]高一上!$A$3:$F$587,6,0)</f>
        <v>岳子琦</v>
      </c>
      <c r="AA124" s="22">
        <f t="shared" si="23"/>
        <v>204</v>
      </c>
      <c r="AB124" s="23">
        <f t="shared" si="24"/>
        <v>85.384615384615387</v>
      </c>
      <c r="AC124" s="22">
        <f>VLOOKUP(A124,[1]中考!$A$2:$E$571,5,0)</f>
        <v>83</v>
      </c>
      <c r="AD124" s="22">
        <f t="shared" si="25"/>
        <v>166</v>
      </c>
    </row>
    <row r="125" spans="1:30" ht="15" x14ac:dyDescent="0.35">
      <c r="A125" s="14" t="s">
        <v>256</v>
      </c>
      <c r="B125" s="1">
        <v>3</v>
      </c>
      <c r="C125" s="2" t="s">
        <v>257</v>
      </c>
      <c r="D125" s="4" t="s">
        <v>6</v>
      </c>
      <c r="E125" s="3">
        <v>87</v>
      </c>
      <c r="F125" s="3" t="s">
        <v>216</v>
      </c>
      <c r="G125" s="20">
        <f t="shared" si="13"/>
        <v>128</v>
      </c>
      <c r="H125" s="24">
        <f t="shared" si="14"/>
        <v>73.461538461538453</v>
      </c>
      <c r="I125" s="10">
        <f>VLOOKUP(A125,[1]高三上!A$3:Q$588,5,0)</f>
        <v>96</v>
      </c>
      <c r="J125" t="str">
        <f>VLOOKUP(A125,[1]高三上!A$3:Q$588,6,0)</f>
        <v>李正琪</v>
      </c>
      <c r="K125" s="22">
        <f t="shared" si="15"/>
        <v>59</v>
      </c>
      <c r="L125" s="23">
        <f t="shared" si="16"/>
        <v>152.30769230769232</v>
      </c>
      <c r="M125">
        <f>VLOOKUP(A125,[1]高二下!$A$3:$F$536,5,0)</f>
        <v>78</v>
      </c>
      <c r="N125" t="str">
        <f>VLOOKUP(A125,[1]高二下!$A$3:$F$536,6,0)</f>
        <v>岳子琦</v>
      </c>
      <c r="O125" s="22">
        <f t="shared" si="17"/>
        <v>195</v>
      </c>
      <c r="P125" s="23">
        <f t="shared" si="18"/>
        <v>47.692307692307686</v>
      </c>
      <c r="Q125">
        <f>VLOOKUP(A125,[1]高二上!$A$3:$F$583,5,0)</f>
        <v>88</v>
      </c>
      <c r="R125" t="str">
        <f>VLOOKUP(A125,[1]高二上!$A$3:$F$583,6,0)</f>
        <v>胡美华</v>
      </c>
      <c r="S125" s="22">
        <f t="shared" si="19"/>
        <v>59</v>
      </c>
      <c r="T125" s="23">
        <f t="shared" si="20"/>
        <v>107.69230769230769</v>
      </c>
      <c r="U125" s="22">
        <f>VLOOKUP(A125,[1]高一下!$A$3:$F$585,5,0)</f>
        <v>81</v>
      </c>
      <c r="V125" t="str">
        <f>VLOOKUP(A125,[1]高一下!$A$3:$F$585,6,0)</f>
        <v>岳子琦</v>
      </c>
      <c r="W125" s="22">
        <f t="shared" si="21"/>
        <v>79</v>
      </c>
      <c r="X125" s="23">
        <f t="shared" si="22"/>
        <v>133.46153846153845</v>
      </c>
      <c r="Y125" s="22">
        <f>VLOOKUP(A125,[1]高一上!$A$3:$F$587,5,0)</f>
        <v>80</v>
      </c>
      <c r="Z125" t="str">
        <f>VLOOKUP(A125,[1]高一上!$A$3:$F$587,6,0)</f>
        <v>陈丽娇</v>
      </c>
      <c r="AA125" s="22">
        <f t="shared" si="23"/>
        <v>166</v>
      </c>
      <c r="AB125" s="23">
        <f t="shared" si="24"/>
        <v>91.538461538461533</v>
      </c>
      <c r="AC125" s="22">
        <f>VLOOKUP(A125,[1]中考!$A$2:$E$571,5,0)</f>
        <v>87</v>
      </c>
      <c r="AD125" s="22">
        <f t="shared" si="25"/>
        <v>144</v>
      </c>
    </row>
    <row r="126" spans="1:30" ht="15" x14ac:dyDescent="0.35">
      <c r="A126" s="14" t="s">
        <v>272</v>
      </c>
      <c r="B126" s="1">
        <v>3</v>
      </c>
      <c r="C126" s="2" t="s">
        <v>273</v>
      </c>
      <c r="D126" s="4" t="s">
        <v>6</v>
      </c>
      <c r="E126" s="3">
        <v>72</v>
      </c>
      <c r="F126" s="3" t="s">
        <v>216</v>
      </c>
      <c r="G126" s="20">
        <f t="shared" si="13"/>
        <v>236</v>
      </c>
      <c r="H126" s="24">
        <f t="shared" si="14"/>
        <v>82.307692307692307</v>
      </c>
      <c r="I126" s="10">
        <f>VLOOKUP(A126,[1]高三上!A$3:Q$588,5,0)</f>
        <v>84</v>
      </c>
      <c r="J126" t="str">
        <f>VLOOKUP(A126,[1]高三上!A$3:Q$588,6,0)</f>
        <v>李正琪</v>
      </c>
      <c r="K126" s="22">
        <f t="shared" si="15"/>
        <v>190</v>
      </c>
      <c r="L126" s="23">
        <f t="shared" si="16"/>
        <v>98.461538461538467</v>
      </c>
      <c r="M126">
        <f>VLOOKUP(A126,[1]高二下!$A$3:$F$536,5,0)</f>
        <v>79</v>
      </c>
      <c r="N126" t="str">
        <f>VLOOKUP(A126,[1]高二下!$A$3:$F$536,6,0)</f>
        <v>岳子琦</v>
      </c>
      <c r="O126" s="22">
        <f t="shared" si="17"/>
        <v>186</v>
      </c>
      <c r="P126" s="23">
        <f t="shared" si="18"/>
        <v>60.384615384615387</v>
      </c>
      <c r="Q126">
        <f>VLOOKUP(A126,[1]高二上!$A$3:$F$583,5,0)</f>
        <v>86</v>
      </c>
      <c r="R126" t="str">
        <f>VLOOKUP(A126,[1]高二上!$A$3:$F$583,6,0)</f>
        <v>胡美华</v>
      </c>
      <c r="S126" s="22">
        <f t="shared" si="19"/>
        <v>83</v>
      </c>
      <c r="T126" s="23">
        <f t="shared" si="20"/>
        <v>143.07692307692309</v>
      </c>
      <c r="U126" s="22">
        <f>VLOOKUP(A126,[1]高一下!$A$3:$F$585,5,0)</f>
        <v>72</v>
      </c>
      <c r="V126" t="str">
        <f>VLOOKUP(A126,[1]高一下!$A$3:$F$585,6,0)</f>
        <v>岳子琦</v>
      </c>
      <c r="W126" s="22">
        <f t="shared" si="21"/>
        <v>195</v>
      </c>
      <c r="X126" s="23">
        <f t="shared" si="22"/>
        <v>80</v>
      </c>
      <c r="Y126" s="22">
        <f>VLOOKUP(A126,[1]高一上!$A$3:$F$587,5,0)</f>
        <v>82</v>
      </c>
      <c r="Z126" t="str">
        <f>VLOOKUP(A126,[1]高一上!$A$3:$F$587,6,0)</f>
        <v>岳子琦</v>
      </c>
      <c r="AA126" s="22">
        <f t="shared" si="23"/>
        <v>143</v>
      </c>
      <c r="AB126" s="23">
        <f t="shared" si="24"/>
        <v>79.230769230769226</v>
      </c>
      <c r="AC126" s="22">
        <f>VLOOKUP(A126,[1]中考!$A$2:$E$571,5,0)</f>
        <v>92</v>
      </c>
      <c r="AD126" s="22">
        <f t="shared" si="25"/>
        <v>89</v>
      </c>
    </row>
    <row r="127" spans="1:30" ht="15" x14ac:dyDescent="0.35">
      <c r="A127" s="14" t="s">
        <v>252</v>
      </c>
      <c r="B127" s="1">
        <v>3</v>
      </c>
      <c r="C127" s="2" t="s">
        <v>253</v>
      </c>
      <c r="D127" s="4" t="s">
        <v>6</v>
      </c>
      <c r="E127" s="3">
        <v>81</v>
      </c>
      <c r="F127" s="3" t="s">
        <v>216</v>
      </c>
      <c r="G127" s="20">
        <f t="shared" si="13"/>
        <v>175</v>
      </c>
      <c r="H127" s="24">
        <f t="shared" si="14"/>
        <v>95.384615384615387</v>
      </c>
      <c r="I127" s="10">
        <f>VLOOKUP(A127,[1]高三上!A$3:Q$588,5,0)</f>
        <v>87.5</v>
      </c>
      <c r="J127" t="str">
        <f>VLOOKUP(A127,[1]高三上!A$3:Q$588,6,0)</f>
        <v>李正琪</v>
      </c>
      <c r="K127" s="22">
        <f t="shared" si="15"/>
        <v>163</v>
      </c>
      <c r="L127" s="23">
        <f t="shared" si="16"/>
        <v>97.692307692307693</v>
      </c>
      <c r="M127">
        <f>VLOOKUP(A127,[1]高二下!$A$3:$F$536,5,0)</f>
        <v>82</v>
      </c>
      <c r="N127" t="str">
        <f>VLOOKUP(A127,[1]高二下!$A$3:$F$536,6,0)</f>
        <v>岳子琦</v>
      </c>
      <c r="O127" s="22">
        <f t="shared" si="17"/>
        <v>157</v>
      </c>
      <c r="P127" s="23">
        <f t="shared" si="18"/>
        <v>121.92307692307692</v>
      </c>
      <c r="Q127">
        <f>VLOOKUP(A127,[1]高二上!$A$3:$F$583,5,0)</f>
        <v>74</v>
      </c>
      <c r="R127" t="str">
        <f>VLOOKUP(A127,[1]高二上!$A$3:$F$583,6,0)</f>
        <v>胡美华</v>
      </c>
      <c r="S127" s="22">
        <f t="shared" si="19"/>
        <v>214</v>
      </c>
      <c r="T127" s="23">
        <f t="shared" si="20"/>
        <v>65.384615384615387</v>
      </c>
      <c r="U127" s="22">
        <f>VLOOKUP(A127,[1]高一下!$A$3:$F$585,5,0)</f>
        <v>78</v>
      </c>
      <c r="V127" t="str">
        <f>VLOOKUP(A127,[1]高一下!$A$3:$F$585,6,0)</f>
        <v>岳子琦</v>
      </c>
      <c r="W127" s="22">
        <f t="shared" si="21"/>
        <v>124</v>
      </c>
      <c r="X127" s="23">
        <f t="shared" si="22"/>
        <v>144.61538461538461</v>
      </c>
      <c r="Y127" s="22">
        <f>VLOOKUP(A127,[1]高一上!$A$3:$F$587,5,0)</f>
        <v>70</v>
      </c>
      <c r="Z127" t="str">
        <f>VLOOKUP(A127,[1]高一上!$A$3:$F$587,6,0)</f>
        <v>岳子琦</v>
      </c>
      <c r="AA127" s="22">
        <f t="shared" si="23"/>
        <v>240</v>
      </c>
      <c r="AB127" s="23">
        <f t="shared" si="24"/>
        <v>97.692307692307693</v>
      </c>
      <c r="AC127" s="22">
        <f>VLOOKUP(A127,[1]中考!$A$2:$E$571,5,0)</f>
        <v>71</v>
      </c>
      <c r="AD127" s="22">
        <f t="shared" si="25"/>
        <v>234</v>
      </c>
    </row>
    <row r="128" spans="1:30" ht="15" x14ac:dyDescent="0.35">
      <c r="A128" s="14" t="s">
        <v>288</v>
      </c>
      <c r="B128" s="1">
        <v>3</v>
      </c>
      <c r="C128" s="3" t="s">
        <v>289</v>
      </c>
      <c r="D128" s="4" t="s">
        <v>6</v>
      </c>
      <c r="E128" s="3">
        <v>69</v>
      </c>
      <c r="F128" s="3" t="s">
        <v>216</v>
      </c>
      <c r="G128" s="20">
        <f t="shared" si="13"/>
        <v>252</v>
      </c>
      <c r="H128" s="24">
        <f t="shared" si="14"/>
        <v>66.538461538461547</v>
      </c>
      <c r="I128" s="10">
        <f>VLOOKUP(A128,[1]高三上!A$3:Q$588,5,0)</f>
        <v>87</v>
      </c>
      <c r="J128" t="s">
        <v>216</v>
      </c>
      <c r="K128" s="22">
        <f t="shared" si="15"/>
        <v>165</v>
      </c>
      <c r="L128" s="23">
        <f t="shared" si="16"/>
        <v>100</v>
      </c>
      <c r="M128" s="22">
        <v>0</v>
      </c>
      <c r="N128" t="s">
        <v>727</v>
      </c>
      <c r="O128" s="22">
        <f t="shared" si="17"/>
        <v>236</v>
      </c>
      <c r="P128" s="23">
        <f t="shared" si="18"/>
        <v>100</v>
      </c>
      <c r="Q128">
        <f>VLOOKUP(A128,[1]高二上!$A$3:$F$583,5,0)</f>
        <v>83</v>
      </c>
      <c r="R128" t="str">
        <f>VLOOKUP(A128,[1]高二上!$A$3:$F$583,6,0)</f>
        <v>周菊明</v>
      </c>
      <c r="S128" s="22">
        <f t="shared" si="19"/>
        <v>123</v>
      </c>
      <c r="T128" s="23">
        <f t="shared" si="20"/>
        <v>83.07692307692308</v>
      </c>
      <c r="U128" s="22">
        <f>VLOOKUP(A128,[1]高一下!$A$3:$F$585,5,0)</f>
        <v>81</v>
      </c>
      <c r="V128" t="str">
        <f>VLOOKUP(A128,[1]高一下!$A$3:$F$585,6,0)</f>
        <v>周菊明</v>
      </c>
      <c r="W128" s="22">
        <f t="shared" si="21"/>
        <v>79</v>
      </c>
      <c r="X128" s="23">
        <f t="shared" si="22"/>
        <v>90.384615384615387</v>
      </c>
      <c r="Y128" s="22">
        <f>VLOOKUP(A128,[1]高一上!$A$3:$F$587,5,0)</f>
        <v>91</v>
      </c>
      <c r="Z128" t="str">
        <f>VLOOKUP(A128,[1]高一上!$A$3:$F$587,6,0)</f>
        <v>周菊明</v>
      </c>
      <c r="AA128" s="22">
        <f t="shared" si="23"/>
        <v>54</v>
      </c>
      <c r="AB128" s="23">
        <f t="shared" si="24"/>
        <v>100</v>
      </c>
      <c r="AC128" s="22">
        <v>0</v>
      </c>
      <c r="AD128" s="22">
        <f t="shared" si="25"/>
        <v>255</v>
      </c>
    </row>
    <row r="129" spans="1:30" ht="15" x14ac:dyDescent="0.35">
      <c r="A129" s="14" t="s">
        <v>296</v>
      </c>
      <c r="B129" s="1">
        <v>3</v>
      </c>
      <c r="C129" s="3" t="s">
        <v>297</v>
      </c>
      <c r="D129" s="4" t="s">
        <v>6</v>
      </c>
      <c r="E129" s="3">
        <v>80</v>
      </c>
      <c r="F129" s="3" t="s">
        <v>216</v>
      </c>
      <c r="G129" s="20">
        <f t="shared" si="13"/>
        <v>183</v>
      </c>
      <c r="H129" s="24">
        <f t="shared" si="14"/>
        <v>100</v>
      </c>
      <c r="I129" s="21">
        <v>0</v>
      </c>
      <c r="J129" t="s">
        <v>216</v>
      </c>
      <c r="K129" s="22">
        <f t="shared" si="15"/>
        <v>241</v>
      </c>
      <c r="L129" s="23">
        <f t="shared" si="16"/>
        <v>100</v>
      </c>
      <c r="M129" s="22">
        <v>0</v>
      </c>
      <c r="N129" t="s">
        <v>727</v>
      </c>
      <c r="O129" s="22">
        <f t="shared" si="17"/>
        <v>236</v>
      </c>
      <c r="P129" s="23">
        <f t="shared" si="18"/>
        <v>100</v>
      </c>
      <c r="Q129">
        <f>VLOOKUP(A129,[1]高二上!$A$3:$F$583,5,0)</f>
        <v>75</v>
      </c>
      <c r="R129" t="str">
        <f>VLOOKUP(A129,[1]高二上!$A$3:$F$583,6,0)</f>
        <v>胡美华</v>
      </c>
      <c r="S129" s="22">
        <f t="shared" si="19"/>
        <v>200</v>
      </c>
      <c r="T129" s="23">
        <f t="shared" si="20"/>
        <v>86.15384615384616</v>
      </c>
      <c r="U129" s="22">
        <f>VLOOKUP(A129,[1]高一下!$A$3:$F$585,5,0)</f>
        <v>75</v>
      </c>
      <c r="V129" t="str">
        <f>VLOOKUP(A129,[1]高一下!$A$3:$F$585,6,0)</f>
        <v>岳子琦</v>
      </c>
      <c r="W129" s="22">
        <f t="shared" si="21"/>
        <v>164</v>
      </c>
      <c r="X129" s="23">
        <f t="shared" si="22"/>
        <v>96.15384615384616</v>
      </c>
      <c r="Y129" s="22">
        <f>VLOOKUP(A129,[1]高一上!$A$3:$F$587,5,0)</f>
        <v>81</v>
      </c>
      <c r="Z129" t="str">
        <f>VLOOKUP(A129,[1]高一上!$A$3:$F$587,6,0)</f>
        <v>岳子琦</v>
      </c>
      <c r="AA129" s="22">
        <f t="shared" si="23"/>
        <v>154</v>
      </c>
      <c r="AB129" s="23">
        <f t="shared" si="24"/>
        <v>117.30769230769231</v>
      </c>
      <c r="AC129" s="22">
        <f>VLOOKUP(A129,[1]中考!$A$2:$E$571,5,0)</f>
        <v>78</v>
      </c>
      <c r="AD129" s="22">
        <f t="shared" si="25"/>
        <v>199</v>
      </c>
    </row>
    <row r="130" spans="1:30" ht="15" x14ac:dyDescent="0.35">
      <c r="A130" s="14" t="s">
        <v>230</v>
      </c>
      <c r="B130" s="1">
        <v>3</v>
      </c>
      <c r="C130" s="2" t="s">
        <v>231</v>
      </c>
      <c r="D130" s="4" t="s">
        <v>6</v>
      </c>
      <c r="E130" s="3">
        <v>83</v>
      </c>
      <c r="F130" s="3" t="s">
        <v>216</v>
      </c>
      <c r="G130" s="20">
        <f t="shared" si="13"/>
        <v>156</v>
      </c>
      <c r="H130" s="24">
        <f t="shared" si="14"/>
        <v>85.769230769230774</v>
      </c>
      <c r="I130" s="10">
        <f>VLOOKUP(A130,[1]高三上!A$3:Q$588,5,0)</f>
        <v>91</v>
      </c>
      <c r="J130" t="str">
        <f>VLOOKUP(A130,[1]高三上!A$3:Q$588,6,0)</f>
        <v>李正琪</v>
      </c>
      <c r="K130" s="22">
        <f t="shared" si="15"/>
        <v>119</v>
      </c>
      <c r="L130" s="23">
        <f t="shared" si="16"/>
        <v>100</v>
      </c>
      <c r="M130" s="22">
        <v>0</v>
      </c>
      <c r="N130" t="s">
        <v>727</v>
      </c>
      <c r="O130" s="22">
        <f t="shared" si="17"/>
        <v>236</v>
      </c>
      <c r="P130" s="23">
        <f t="shared" si="18"/>
        <v>100</v>
      </c>
      <c r="Q130">
        <f>VLOOKUP(A130,[1]高二上!$A$3:$F$583,5,0)</f>
        <v>79</v>
      </c>
      <c r="R130" t="str">
        <f>VLOOKUP(A130,[1]高二上!$A$3:$F$583,6,0)</f>
        <v>胡美华</v>
      </c>
      <c r="S130" s="22">
        <f t="shared" si="19"/>
        <v>166</v>
      </c>
      <c r="T130" s="23">
        <f t="shared" si="20"/>
        <v>87.692307692307693</v>
      </c>
      <c r="U130" s="22">
        <f>VLOOKUP(A130,[1]高一下!$A$3:$F$585,5,0)</f>
        <v>77</v>
      </c>
      <c r="V130" t="str">
        <f>VLOOKUP(A130,[1]高一下!$A$3:$F$585,6,0)</f>
        <v>岳子琦</v>
      </c>
      <c r="W130" s="22">
        <f t="shared" si="21"/>
        <v>134</v>
      </c>
      <c r="X130" s="23">
        <f t="shared" si="22"/>
        <v>100</v>
      </c>
      <c r="Y130" s="22">
        <f>VLOOKUP(A130,[1]高一上!$A$3:$F$587,5,0)</f>
        <v>83</v>
      </c>
      <c r="Z130" t="str">
        <f>VLOOKUP(A130,[1]高一上!$A$3:$F$587,6,0)</f>
        <v>岳子琦</v>
      </c>
      <c r="AA130" s="22">
        <f t="shared" si="23"/>
        <v>134</v>
      </c>
      <c r="AB130" s="23">
        <f t="shared" si="24"/>
        <v>89.230769230769226</v>
      </c>
      <c r="AC130" s="22">
        <f>VLOOKUP(A130,[1]中考!$A$2:$E$571,5,0)</f>
        <v>91</v>
      </c>
      <c r="AD130" s="22">
        <f t="shared" si="25"/>
        <v>106</v>
      </c>
    </row>
    <row r="131" spans="1:30" ht="15" x14ac:dyDescent="0.35">
      <c r="A131" s="14" t="s">
        <v>248</v>
      </c>
      <c r="B131" s="1">
        <v>3</v>
      </c>
      <c r="C131" s="2" t="s">
        <v>249</v>
      </c>
      <c r="D131" s="4" t="s">
        <v>6</v>
      </c>
      <c r="E131" s="3">
        <v>75</v>
      </c>
      <c r="F131" s="3" t="s">
        <v>216</v>
      </c>
      <c r="G131" s="20">
        <f t="shared" si="13"/>
        <v>215</v>
      </c>
      <c r="H131" s="24">
        <f t="shared" si="14"/>
        <v>87.307692307692307</v>
      </c>
      <c r="I131" s="10">
        <f>VLOOKUP(A131,[1]高三上!A$3:Q$588,5,0)</f>
        <v>85</v>
      </c>
      <c r="J131" t="str">
        <f>VLOOKUP(A131,[1]高三上!A$3:Q$588,6,0)</f>
        <v>李正琪</v>
      </c>
      <c r="K131" s="22">
        <f t="shared" si="15"/>
        <v>182</v>
      </c>
      <c r="L131" s="23">
        <f t="shared" si="16"/>
        <v>76.92307692307692</v>
      </c>
      <c r="M131">
        <f>VLOOKUP(A131,[1]高二下!$A$3:$F$536,5,0)</f>
        <v>84</v>
      </c>
      <c r="N131" t="str">
        <f>VLOOKUP(A131,[1]高二下!$A$3:$F$536,6,0)</f>
        <v>岳子琦</v>
      </c>
      <c r="O131" s="22">
        <f t="shared" si="17"/>
        <v>122</v>
      </c>
      <c r="P131" s="23">
        <f t="shared" si="18"/>
        <v>151.15384615384613</v>
      </c>
      <c r="Q131">
        <f>VLOOKUP(A131,[1]高二上!$A$3:$F$583,5,0)</f>
        <v>62</v>
      </c>
      <c r="R131" t="str">
        <f>VLOOKUP(A131,[1]高二上!$A$3:$F$583,6,0)</f>
        <v>胡美华</v>
      </c>
      <c r="S131" s="22">
        <f t="shared" si="19"/>
        <v>255</v>
      </c>
      <c r="T131" s="23">
        <f t="shared" si="20"/>
        <v>53.46153846153846</v>
      </c>
      <c r="U131" s="22">
        <f>VLOOKUP(A131,[1]高一下!$A$3:$F$585,5,0)</f>
        <v>77</v>
      </c>
      <c r="V131" t="str">
        <f>VLOOKUP(A131,[1]高一下!$A$3:$F$585,6,0)</f>
        <v>岳子琦</v>
      </c>
      <c r="W131" s="22">
        <f t="shared" si="21"/>
        <v>134</v>
      </c>
      <c r="X131" s="23">
        <f t="shared" si="22"/>
        <v>123.84615384615384</v>
      </c>
      <c r="Y131" s="22">
        <f>VLOOKUP(A131,[1]高一上!$A$3:$F$587,5,0)</f>
        <v>77</v>
      </c>
      <c r="Z131" t="str">
        <f>VLOOKUP(A131,[1]高一上!$A$3:$F$587,6,0)</f>
        <v>岳子琦</v>
      </c>
      <c r="AA131" s="22">
        <f t="shared" si="23"/>
        <v>196</v>
      </c>
      <c r="AB131" s="23">
        <f t="shared" si="24"/>
        <v>107.69230769230769</v>
      </c>
      <c r="AC131" s="22">
        <f>VLOOKUP(A131,[1]中考!$A$2:$E$571,5,0)</f>
        <v>75</v>
      </c>
      <c r="AD131" s="22">
        <f t="shared" si="25"/>
        <v>216</v>
      </c>
    </row>
    <row r="132" spans="1:30" ht="15" x14ac:dyDescent="0.35">
      <c r="A132" s="14" t="s">
        <v>282</v>
      </c>
      <c r="B132" s="1">
        <v>3</v>
      </c>
      <c r="C132" s="2" t="s">
        <v>283</v>
      </c>
      <c r="D132" s="4" t="s">
        <v>6</v>
      </c>
      <c r="E132" s="3">
        <v>75</v>
      </c>
      <c r="F132" s="3" t="s">
        <v>216</v>
      </c>
      <c r="G132" s="20">
        <f t="shared" ref="G132:G195" si="26">RANK(E132,$E$4:$E$263,0)</f>
        <v>215</v>
      </c>
      <c r="H132" s="24">
        <f t="shared" si="14"/>
        <v>63.076923076923073</v>
      </c>
      <c r="I132" s="10">
        <f>VLOOKUP(A132,[1]高三上!A$3:Q$588,5,0)</f>
        <v>91</v>
      </c>
      <c r="J132" t="str">
        <f>VLOOKUP(A132,[1]高三上!A$3:Q$588,6,0)</f>
        <v>李正琪</v>
      </c>
      <c r="K132" s="22">
        <f t="shared" si="15"/>
        <v>119</v>
      </c>
      <c r="L132" s="23">
        <f t="shared" si="16"/>
        <v>91.92307692307692</v>
      </c>
      <c r="M132">
        <f>VLOOKUP(A132,[1]高二下!$A$3:$F$536,5,0)</f>
        <v>86</v>
      </c>
      <c r="N132" t="str">
        <f>VLOOKUP(A132,[1]高二下!$A$3:$F$536,6,0)</f>
        <v>岳子琦</v>
      </c>
      <c r="O132" s="22">
        <f t="shared" si="17"/>
        <v>98</v>
      </c>
      <c r="P132" s="23">
        <f t="shared" si="18"/>
        <v>144.61538461538461</v>
      </c>
      <c r="Q132">
        <f>VLOOKUP(A132,[1]高二上!$A$3:$F$583,5,0)</f>
        <v>74</v>
      </c>
      <c r="R132" t="str">
        <f>VLOOKUP(A132,[1]高二上!$A$3:$F$583,6,0)</f>
        <v>胡美华</v>
      </c>
      <c r="S132" s="22">
        <f t="shared" si="19"/>
        <v>214</v>
      </c>
      <c r="T132" s="23">
        <f t="shared" si="20"/>
        <v>113.84615384615384</v>
      </c>
      <c r="U132" s="22">
        <f>VLOOKUP(A132,[1]高一下!$A$3:$F$585,5,0)</f>
        <v>63</v>
      </c>
      <c r="V132" t="str">
        <f>VLOOKUP(A132,[1]高一下!$A$3:$F$585,6,0)</f>
        <v>岳子琦</v>
      </c>
      <c r="W132" s="22">
        <f t="shared" si="21"/>
        <v>250</v>
      </c>
      <c r="X132" s="23">
        <f t="shared" si="22"/>
        <v>101.15384615384616</v>
      </c>
      <c r="Y132" s="22">
        <f>VLOOKUP(A132,[1]高一上!$A$3:$F$587,5,0)</f>
        <v>64</v>
      </c>
      <c r="Z132" t="str">
        <f>VLOOKUP(A132,[1]高一上!$A$3:$F$587,6,0)</f>
        <v>岳子琦</v>
      </c>
      <c r="AA132" s="22">
        <f t="shared" si="23"/>
        <v>253</v>
      </c>
      <c r="AB132" s="23">
        <f t="shared" si="24"/>
        <v>95.769230769230774</v>
      </c>
      <c r="AC132" s="22">
        <f>VLOOKUP(A132,[1]中考!$A$2:$E$571,5,0)</f>
        <v>67</v>
      </c>
      <c r="AD132" s="22">
        <f t="shared" si="25"/>
        <v>242</v>
      </c>
    </row>
    <row r="133" spans="1:30" ht="15" x14ac:dyDescent="0.35">
      <c r="A133" s="14" t="s">
        <v>238</v>
      </c>
      <c r="B133" s="1">
        <v>3</v>
      </c>
      <c r="C133" s="2" t="s">
        <v>239</v>
      </c>
      <c r="D133" s="4" t="s">
        <v>6</v>
      </c>
      <c r="E133" s="3">
        <v>82</v>
      </c>
      <c r="F133" s="3" t="s">
        <v>216</v>
      </c>
      <c r="G133" s="20">
        <f t="shared" si="26"/>
        <v>165</v>
      </c>
      <c r="H133" s="24">
        <f t="shared" ref="H133:H196" si="27">IF(OR(I133=0,E133=0),100,((K133-G133)/COUNTA($D$4:$D$263))*100+100)</f>
        <v>99.230769230769226</v>
      </c>
      <c r="I133" s="10">
        <f>VLOOKUP(A133,[1]高三上!A$3:Q$588,5,0)</f>
        <v>87.5</v>
      </c>
      <c r="J133" t="str">
        <f>VLOOKUP(A133,[1]高三上!A$3:Q$588,6,0)</f>
        <v>李正琪</v>
      </c>
      <c r="K133" s="22">
        <f t="shared" ref="K133:K196" si="28">RANK(I133,$I$4:$I$263,0)</f>
        <v>163</v>
      </c>
      <c r="L133" s="23">
        <f t="shared" ref="L133:L196" si="29">IF(OR(I133=0,M133=0),100,((O133-K133)/COUNTA($D$4:$D$263))*100+100)</f>
        <v>100</v>
      </c>
      <c r="M133" s="22">
        <v>0</v>
      </c>
      <c r="N133" t="s">
        <v>727</v>
      </c>
      <c r="O133" s="22">
        <f t="shared" ref="O133:O196" si="30">RANK(M133,$M$4:$M$263,0)</f>
        <v>236</v>
      </c>
      <c r="P133" s="23">
        <f t="shared" ref="P133:P196" si="31">IF(OR(Q133=0,M133=0),100,((S133-O133)/COUNTA($D$4:$D$263))*100+100)</f>
        <v>100</v>
      </c>
      <c r="Q133">
        <f>VLOOKUP(A133,[1]高二上!$A$3:$F$583,5,0)</f>
        <v>94</v>
      </c>
      <c r="R133" t="str">
        <f>VLOOKUP(A133,[1]高二上!$A$3:$F$583,6,0)</f>
        <v>胡美华</v>
      </c>
      <c r="S133" s="22">
        <f t="shared" ref="S133:S196" si="32">RANK(Q133,$Q$4:$Q$263,0)</f>
        <v>16</v>
      </c>
      <c r="T133" s="23">
        <f t="shared" ref="T133:T196" si="33">IF(OR(Q133=0,U133=0),100,((W133-S133)/COUNTA($D$4:$D$263))*100+100)</f>
        <v>156.92307692307691</v>
      </c>
      <c r="U133" s="22">
        <f>VLOOKUP(A133,[1]高一下!$A$3:$F$585,5,0)</f>
        <v>75</v>
      </c>
      <c r="V133" t="str">
        <f>VLOOKUP(A133,[1]高一下!$A$3:$F$585,6,0)</f>
        <v>岳子琦</v>
      </c>
      <c r="W133" s="22">
        <f t="shared" ref="W133:W196" si="34">RANK(U133,$U$4:$U$263,0)</f>
        <v>164</v>
      </c>
      <c r="X133" s="23">
        <f t="shared" ref="X133:X196" si="35">IF(OR(Y133=0,U133=0),100,((AA133-W133)/COUNTA($D$4:$D$263))*100+100)</f>
        <v>65</v>
      </c>
      <c r="Y133" s="22">
        <f>VLOOKUP(A133,[1]高一上!$A$3:$F$587,5,0)</f>
        <v>89</v>
      </c>
      <c r="Z133" t="str">
        <f>VLOOKUP(A133,[1]高一上!$A$3:$F$587,6,0)</f>
        <v>易涛</v>
      </c>
      <c r="AA133" s="22">
        <f t="shared" ref="AA133:AA196" si="36">RANK(Y133,$Y$4:$Y$263,0)</f>
        <v>73</v>
      </c>
      <c r="AB133" s="23">
        <f t="shared" ref="AB133:AB196" si="37">IF(OR(Y133=0,AC133=0),100,((AD133-AA133)/COUNTA($D$4:$D$263))*100+100)</f>
        <v>93.84615384615384</v>
      </c>
      <c r="AC133" s="22">
        <f>VLOOKUP(A133,[1]中考!$A$2:$E$571,5,0)</f>
        <v>96</v>
      </c>
      <c r="AD133" s="22">
        <f t="shared" ref="AD133:AD196" si="38">RANK(AC133,$AC$4:$AC$263,0)</f>
        <v>57</v>
      </c>
    </row>
    <row r="134" spans="1:30" ht="15" x14ac:dyDescent="0.35">
      <c r="A134" s="14" t="s">
        <v>314</v>
      </c>
      <c r="B134" s="1">
        <v>3</v>
      </c>
      <c r="C134" s="3" t="s">
        <v>315</v>
      </c>
      <c r="D134" s="4" t="s">
        <v>6</v>
      </c>
      <c r="E134" s="3">
        <v>73</v>
      </c>
      <c r="F134" s="3" t="s">
        <v>216</v>
      </c>
      <c r="G134" s="20">
        <f t="shared" si="26"/>
        <v>232</v>
      </c>
      <c r="H134" s="24">
        <f t="shared" si="27"/>
        <v>101.92307692307692</v>
      </c>
      <c r="I134" s="10">
        <f>VLOOKUP(A134,[1]高三上!A$3:Q$588,5,0)</f>
        <v>68.5</v>
      </c>
      <c r="J134" t="str">
        <f>VLOOKUP(A134,[1]高三上!A$3:Q$588,6,0)</f>
        <v>李正琪</v>
      </c>
      <c r="K134" s="22">
        <f t="shared" si="28"/>
        <v>237</v>
      </c>
      <c r="L134" s="23">
        <f t="shared" si="29"/>
        <v>96.92307692307692</v>
      </c>
      <c r="M134">
        <f>VLOOKUP(A134,[1]高二下!$A$3:$F$536,5,0)</f>
        <v>70</v>
      </c>
      <c r="N134" t="str">
        <f>VLOOKUP(A134,[1]高二下!$A$3:$F$536,6,0)</f>
        <v>岳子琦</v>
      </c>
      <c r="O134" s="22">
        <f t="shared" si="30"/>
        <v>229</v>
      </c>
      <c r="P134" s="23">
        <f t="shared" si="31"/>
        <v>111.15384615384616</v>
      </c>
      <c r="Q134">
        <f>VLOOKUP(A134,[1]高二上!$A$3:$F$583,5,0)</f>
        <v>57</v>
      </c>
      <c r="R134" t="str">
        <f>VLOOKUP(A134,[1]高二上!$A$3:$F$583,6,0)</f>
        <v>胡美华</v>
      </c>
      <c r="S134" s="22">
        <f t="shared" si="32"/>
        <v>258</v>
      </c>
      <c r="T134" s="23">
        <f t="shared" si="33"/>
        <v>95</v>
      </c>
      <c r="U134" s="22">
        <f>VLOOKUP(A134,[1]高一下!$A$3:$F$585,5,0)</f>
        <v>65</v>
      </c>
      <c r="V134" t="str">
        <f>VLOOKUP(A134,[1]高一下!$A$3:$F$585,6,0)</f>
        <v>岳子琦</v>
      </c>
      <c r="W134" s="22">
        <f t="shared" si="34"/>
        <v>245</v>
      </c>
      <c r="X134" s="23">
        <f t="shared" si="35"/>
        <v>100</v>
      </c>
      <c r="Y134" s="22">
        <v>0</v>
      </c>
      <c r="Z134" t="s">
        <v>727</v>
      </c>
      <c r="AA134" s="22">
        <f t="shared" si="36"/>
        <v>257</v>
      </c>
      <c r="AB134" s="23">
        <f t="shared" si="37"/>
        <v>100</v>
      </c>
      <c r="AC134" s="22">
        <v>0</v>
      </c>
      <c r="AD134" s="22">
        <f t="shared" si="38"/>
        <v>255</v>
      </c>
    </row>
    <row r="135" spans="1:30" ht="15" x14ac:dyDescent="0.35">
      <c r="A135" s="14" t="s">
        <v>244</v>
      </c>
      <c r="B135" s="1">
        <v>3</v>
      </c>
      <c r="C135" s="2" t="s">
        <v>245</v>
      </c>
      <c r="D135" s="4" t="s">
        <v>6</v>
      </c>
      <c r="E135" s="3">
        <v>103</v>
      </c>
      <c r="F135" s="3" t="s">
        <v>216</v>
      </c>
      <c r="G135" s="20">
        <f t="shared" si="26"/>
        <v>14</v>
      </c>
      <c r="H135" s="24">
        <f t="shared" si="27"/>
        <v>133.07692307692307</v>
      </c>
      <c r="I135" s="10">
        <f>VLOOKUP(A135,[1]高三上!A$3:Q$588,5,0)</f>
        <v>93</v>
      </c>
      <c r="J135" t="str">
        <f>VLOOKUP(A135,[1]高三上!A$3:Q$588,6,0)</f>
        <v>李正琪</v>
      </c>
      <c r="K135" s="22">
        <f t="shared" si="28"/>
        <v>100</v>
      </c>
      <c r="L135" s="23">
        <f t="shared" si="29"/>
        <v>126.92307692307692</v>
      </c>
      <c r="M135">
        <f>VLOOKUP(A135,[1]高二下!$A$3:$F$536,5,0)</f>
        <v>81</v>
      </c>
      <c r="N135" t="str">
        <f>VLOOKUP(A135,[1]高二下!$A$3:$F$536,6,0)</f>
        <v>岳子琦</v>
      </c>
      <c r="O135" s="22">
        <f t="shared" si="30"/>
        <v>170</v>
      </c>
      <c r="P135" s="23">
        <f t="shared" si="31"/>
        <v>44.999999999999993</v>
      </c>
      <c r="Q135">
        <f>VLOOKUP(A135,[1]高二上!$A$3:$F$583,5,0)</f>
        <v>92</v>
      </c>
      <c r="R135" t="str">
        <f>VLOOKUP(A135,[1]高二上!$A$3:$F$583,6,0)</f>
        <v>胡美华</v>
      </c>
      <c r="S135" s="22">
        <f t="shared" si="32"/>
        <v>27</v>
      </c>
      <c r="T135" s="23">
        <f t="shared" si="33"/>
        <v>152.69230769230768</v>
      </c>
      <c r="U135" s="22">
        <f>VLOOKUP(A135,[1]高一下!$A$3:$F$585,5,0)</f>
        <v>75</v>
      </c>
      <c r="V135" t="str">
        <f>VLOOKUP(A135,[1]高一下!$A$3:$F$585,6,0)</f>
        <v>岳子琦</v>
      </c>
      <c r="W135" s="22">
        <f t="shared" si="34"/>
        <v>164</v>
      </c>
      <c r="X135" s="23">
        <f t="shared" si="35"/>
        <v>119.61538461538461</v>
      </c>
      <c r="Y135" s="22">
        <f>VLOOKUP(A135,[1]高一上!$A$3:$F$587,5,0)</f>
        <v>75</v>
      </c>
      <c r="Z135" t="str">
        <f>VLOOKUP(A135,[1]高一上!$A$3:$F$587,6,0)</f>
        <v>岳子琦</v>
      </c>
      <c r="AA135" s="22">
        <f t="shared" si="36"/>
        <v>215</v>
      </c>
      <c r="AB135" s="23">
        <f t="shared" si="37"/>
        <v>27.307692307692307</v>
      </c>
      <c r="AC135" s="22">
        <f>VLOOKUP(A135,[1]中考!$A$2:$E$571,5,0)</f>
        <v>100</v>
      </c>
      <c r="AD135" s="22">
        <f t="shared" si="38"/>
        <v>26</v>
      </c>
    </row>
    <row r="136" spans="1:30" ht="15" x14ac:dyDescent="0.35">
      <c r="A136" s="14" t="s">
        <v>322</v>
      </c>
      <c r="B136" s="1">
        <v>3</v>
      </c>
      <c r="C136" s="3" t="s">
        <v>323</v>
      </c>
      <c r="D136" s="4" t="s">
        <v>6</v>
      </c>
      <c r="E136" s="3">
        <v>69</v>
      </c>
      <c r="F136" s="3" t="s">
        <v>216</v>
      </c>
      <c r="G136" s="20">
        <f t="shared" si="26"/>
        <v>252</v>
      </c>
      <c r="H136" s="24">
        <f t="shared" si="27"/>
        <v>100</v>
      </c>
      <c r="I136" s="21">
        <v>0</v>
      </c>
      <c r="J136" t="s">
        <v>216</v>
      </c>
      <c r="K136" s="22">
        <f t="shared" si="28"/>
        <v>241</v>
      </c>
      <c r="L136" s="23">
        <f t="shared" si="29"/>
        <v>100</v>
      </c>
      <c r="M136" s="22">
        <v>0</v>
      </c>
      <c r="N136" t="s">
        <v>727</v>
      </c>
      <c r="O136" s="22">
        <f t="shared" si="30"/>
        <v>236</v>
      </c>
      <c r="P136" s="23">
        <f t="shared" si="31"/>
        <v>100</v>
      </c>
      <c r="Q136">
        <f>VLOOKUP(A136,[1]高二上!$A$3:$F$583,5,0)</f>
        <v>74</v>
      </c>
      <c r="R136" t="str">
        <f>VLOOKUP(A136,[1]高二上!$A$3:$F$583,6,0)</f>
        <v>胡美华</v>
      </c>
      <c r="S136" s="22">
        <f t="shared" si="32"/>
        <v>214</v>
      </c>
      <c r="T136" s="23">
        <f t="shared" si="33"/>
        <v>61.153846153846153</v>
      </c>
      <c r="U136" s="22">
        <f>VLOOKUP(A136,[1]高一下!$A$3:$F$585,5,0)</f>
        <v>79</v>
      </c>
      <c r="V136" t="str">
        <f>VLOOKUP(A136,[1]高一下!$A$3:$F$585,6,0)</f>
        <v>岳子琦</v>
      </c>
      <c r="W136" s="22">
        <f t="shared" si="34"/>
        <v>113</v>
      </c>
      <c r="X136" s="23">
        <f t="shared" si="35"/>
        <v>77.307692307692307</v>
      </c>
      <c r="Y136" s="22">
        <f>VLOOKUP(A136,[1]高一上!$A$3:$F$587,5,0)</f>
        <v>91</v>
      </c>
      <c r="Z136" t="str">
        <f>VLOOKUP(A136,[1]高一上!$A$3:$F$587,6,0)</f>
        <v>岳子琦</v>
      </c>
      <c r="AA136" s="22">
        <f t="shared" si="36"/>
        <v>54</v>
      </c>
      <c r="AB136" s="23">
        <f t="shared" si="37"/>
        <v>111.53846153846153</v>
      </c>
      <c r="AC136" s="22">
        <f>VLOOKUP(A136,[1]中考!$A$2:$E$571,5,0)</f>
        <v>93</v>
      </c>
      <c r="AD136" s="22">
        <f t="shared" si="38"/>
        <v>84</v>
      </c>
    </row>
    <row r="137" spans="1:30" ht="15" x14ac:dyDescent="0.35">
      <c r="A137" s="14" t="s">
        <v>234</v>
      </c>
      <c r="B137" s="1">
        <v>3</v>
      </c>
      <c r="C137" s="2" t="s">
        <v>235</v>
      </c>
      <c r="D137" s="4" t="s">
        <v>6</v>
      </c>
      <c r="E137" s="3">
        <v>90</v>
      </c>
      <c r="F137" s="3" t="s">
        <v>216</v>
      </c>
      <c r="G137" s="20">
        <f t="shared" si="26"/>
        <v>97</v>
      </c>
      <c r="H137" s="24">
        <f t="shared" si="27"/>
        <v>91.15384615384616</v>
      </c>
      <c r="I137" s="10">
        <f>VLOOKUP(A137,[1]高三上!A$3:Q$588,5,0)</f>
        <v>94.5</v>
      </c>
      <c r="J137" t="str">
        <f>VLOOKUP(A137,[1]高三上!A$3:Q$588,6,0)</f>
        <v>李正琪</v>
      </c>
      <c r="K137" s="22">
        <f t="shared" si="28"/>
        <v>74</v>
      </c>
      <c r="L137" s="23">
        <f t="shared" si="29"/>
        <v>103.46153846153847</v>
      </c>
      <c r="M137">
        <f>VLOOKUP(A137,[1]高二下!$A$3:$F$536,5,0)</f>
        <v>87</v>
      </c>
      <c r="N137" t="str">
        <f>VLOOKUP(A137,[1]高二下!$A$3:$F$536,6,0)</f>
        <v>岳子琦</v>
      </c>
      <c r="O137" s="22">
        <f t="shared" si="30"/>
        <v>83</v>
      </c>
      <c r="P137" s="23">
        <f t="shared" si="31"/>
        <v>131.92307692307691</v>
      </c>
      <c r="Q137">
        <f>VLOOKUP(A137,[1]高二上!$A$3:$F$583,5,0)</f>
        <v>79</v>
      </c>
      <c r="R137" t="str">
        <f>VLOOKUP(A137,[1]高二上!$A$3:$F$583,6,0)</f>
        <v>胡美华</v>
      </c>
      <c r="S137" s="22">
        <f t="shared" si="32"/>
        <v>166</v>
      </c>
      <c r="T137" s="23">
        <f t="shared" si="33"/>
        <v>121.15384615384616</v>
      </c>
      <c r="U137" s="22">
        <f>VLOOKUP(A137,[1]高一下!$A$3:$F$585,5,0)</f>
        <v>70</v>
      </c>
      <c r="V137" t="str">
        <f>VLOOKUP(A137,[1]高一下!$A$3:$F$585,6,0)</f>
        <v>岳子琦</v>
      </c>
      <c r="W137" s="22">
        <f t="shared" si="34"/>
        <v>221</v>
      </c>
      <c r="X137" s="23">
        <f t="shared" si="35"/>
        <v>110</v>
      </c>
      <c r="Y137" s="22">
        <f>VLOOKUP(A137,[1]高一上!$A$3:$F$587,5,0)</f>
        <v>67</v>
      </c>
      <c r="Z137" t="str">
        <f>VLOOKUP(A137,[1]高一上!$A$3:$F$587,6,0)</f>
        <v>岳子琦</v>
      </c>
      <c r="AA137" s="22">
        <f t="shared" si="36"/>
        <v>247</v>
      </c>
      <c r="AB137" s="23">
        <f t="shared" si="37"/>
        <v>60.384615384615387</v>
      </c>
      <c r="AC137" s="22">
        <f>VLOOKUP(A137,[1]中考!$A$2:$E$571,5,0)</f>
        <v>87</v>
      </c>
      <c r="AD137" s="22">
        <f t="shared" si="38"/>
        <v>144</v>
      </c>
    </row>
    <row r="138" spans="1:30" ht="15" x14ac:dyDescent="0.35">
      <c r="A138" s="14" t="s">
        <v>266</v>
      </c>
      <c r="B138" s="1">
        <v>3</v>
      </c>
      <c r="C138" s="2" t="s">
        <v>267</v>
      </c>
      <c r="D138" s="4" t="s">
        <v>6</v>
      </c>
      <c r="E138" s="3">
        <v>64</v>
      </c>
      <c r="F138" s="3" t="s">
        <v>216</v>
      </c>
      <c r="G138" s="20">
        <f t="shared" si="26"/>
        <v>259</v>
      </c>
      <c r="H138" s="24">
        <f t="shared" si="27"/>
        <v>81.92307692307692</v>
      </c>
      <c r="I138" s="10">
        <f>VLOOKUP(A138,[1]高三上!A$3:Q$588,5,0)</f>
        <v>81</v>
      </c>
      <c r="J138" t="str">
        <f>VLOOKUP(A138,[1]高三上!A$3:Q$588,6,0)</f>
        <v>李正琪</v>
      </c>
      <c r="K138" s="22">
        <f t="shared" si="28"/>
        <v>212</v>
      </c>
      <c r="L138" s="23">
        <f t="shared" si="29"/>
        <v>86.538461538461533</v>
      </c>
      <c r="M138">
        <f>VLOOKUP(A138,[1]高二下!$A$3:$F$536,5,0)</f>
        <v>80</v>
      </c>
      <c r="N138" t="str">
        <f>VLOOKUP(A138,[1]高二下!$A$3:$F$536,6,0)</f>
        <v>岳子琦</v>
      </c>
      <c r="O138" s="22">
        <f t="shared" si="30"/>
        <v>177</v>
      </c>
      <c r="P138" s="23">
        <f t="shared" si="31"/>
        <v>90.384615384615387</v>
      </c>
      <c r="Q138">
        <f>VLOOKUP(A138,[1]高二上!$A$3:$F$583,5,0)</f>
        <v>80</v>
      </c>
      <c r="R138" t="str">
        <f>VLOOKUP(A138,[1]高二上!$A$3:$F$583,6,0)</f>
        <v>胡美华</v>
      </c>
      <c r="S138" s="22">
        <f t="shared" si="32"/>
        <v>152</v>
      </c>
      <c r="T138" s="23">
        <f t="shared" si="33"/>
        <v>139.23076923076923</v>
      </c>
      <c r="U138" s="22">
        <f>VLOOKUP(A138,[1]高一下!$A$3:$F$585,5,0)</f>
        <v>60</v>
      </c>
      <c r="V138" t="str">
        <f>VLOOKUP(A138,[1]高一下!$A$3:$F$585,6,0)</f>
        <v>岳子琦</v>
      </c>
      <c r="W138" s="22">
        <f t="shared" si="34"/>
        <v>254</v>
      </c>
      <c r="X138" s="23">
        <f t="shared" si="35"/>
        <v>53.846153846153847</v>
      </c>
      <c r="Y138" s="22">
        <f>VLOOKUP(A138,[1]高一上!$A$3:$F$587,5,0)</f>
        <v>83</v>
      </c>
      <c r="Z138" t="str">
        <f>VLOOKUP(A138,[1]高一上!$A$3:$F$587,6,0)</f>
        <v>岳子琦</v>
      </c>
      <c r="AA138" s="22">
        <f t="shared" si="36"/>
        <v>134</v>
      </c>
      <c r="AB138" s="23">
        <f t="shared" si="37"/>
        <v>121.53846153846155</v>
      </c>
      <c r="AC138" s="22">
        <f>VLOOKUP(A138,[1]中考!$A$2:$E$571,5,0)</f>
        <v>80</v>
      </c>
      <c r="AD138" s="22">
        <f t="shared" si="38"/>
        <v>190</v>
      </c>
    </row>
    <row r="139" spans="1:30" ht="15" x14ac:dyDescent="0.35">
      <c r="A139" s="14" t="s">
        <v>264</v>
      </c>
      <c r="B139" s="1">
        <v>3</v>
      </c>
      <c r="C139" s="2" t="s">
        <v>265</v>
      </c>
      <c r="D139" s="4" t="s">
        <v>6</v>
      </c>
      <c r="E139" s="3">
        <v>95</v>
      </c>
      <c r="F139" s="3" t="s">
        <v>216</v>
      </c>
      <c r="G139" s="20">
        <f t="shared" si="26"/>
        <v>50</v>
      </c>
      <c r="H139" s="24">
        <f t="shared" si="27"/>
        <v>85.769230769230774</v>
      </c>
      <c r="I139" s="10">
        <f>VLOOKUP(A139,[1]高三上!A$3:Q$588,5,0)</f>
        <v>101.5</v>
      </c>
      <c r="J139" t="str">
        <f>VLOOKUP(A139,[1]高三上!A$3:Q$588,6,0)</f>
        <v>李正琪</v>
      </c>
      <c r="K139" s="22">
        <f t="shared" si="28"/>
        <v>13</v>
      </c>
      <c r="L139" s="23">
        <f t="shared" si="29"/>
        <v>148.46153846153845</v>
      </c>
      <c r="M139">
        <f>VLOOKUP(A139,[1]高二下!$A$3:$F$536,5,0)</f>
        <v>83</v>
      </c>
      <c r="N139" t="str">
        <f>VLOOKUP(A139,[1]高二下!$A$3:$F$536,6,0)</f>
        <v>岳子琦</v>
      </c>
      <c r="O139" s="22">
        <f t="shared" si="30"/>
        <v>139</v>
      </c>
      <c r="P139" s="23">
        <f t="shared" si="31"/>
        <v>75</v>
      </c>
      <c r="Q139">
        <f>VLOOKUP(A139,[1]高二上!$A$3:$F$583,5,0)</f>
        <v>87</v>
      </c>
      <c r="R139" t="str">
        <f>VLOOKUP(A139,[1]高二上!$A$3:$F$583,6,0)</f>
        <v>胡美华</v>
      </c>
      <c r="S139" s="22">
        <f t="shared" si="32"/>
        <v>74</v>
      </c>
      <c r="T139" s="23">
        <f t="shared" si="33"/>
        <v>77.307692307692307</v>
      </c>
      <c r="U139" s="22">
        <f>VLOOKUP(A139,[1]高一下!$A$3:$F$585,5,0)</f>
        <v>87</v>
      </c>
      <c r="V139" t="str">
        <f>VLOOKUP(A139,[1]高一下!$A$3:$F$585,6,0)</f>
        <v>岳子琦</v>
      </c>
      <c r="W139" s="22">
        <f t="shared" si="34"/>
        <v>15</v>
      </c>
      <c r="X139" s="23">
        <f t="shared" si="35"/>
        <v>126.53846153846155</v>
      </c>
      <c r="Y139" s="22">
        <f>VLOOKUP(A139,[1]高一上!$A$3:$F$587,5,0)</f>
        <v>88</v>
      </c>
      <c r="Z139" t="str">
        <f>VLOOKUP(A139,[1]高一上!$A$3:$F$587,6,0)</f>
        <v>岳子琦</v>
      </c>
      <c r="AA139" s="22">
        <f t="shared" si="36"/>
        <v>84</v>
      </c>
      <c r="AB139" s="23">
        <f t="shared" si="37"/>
        <v>83.461538461538467</v>
      </c>
      <c r="AC139" s="22">
        <f>VLOOKUP(A139,[1]中考!$A$2:$E$571,5,0)</f>
        <v>98</v>
      </c>
      <c r="AD139" s="22">
        <f t="shared" si="38"/>
        <v>41</v>
      </c>
    </row>
    <row r="140" spans="1:30" ht="15" x14ac:dyDescent="0.35">
      <c r="A140" s="14" t="s">
        <v>254</v>
      </c>
      <c r="B140" s="1">
        <v>3</v>
      </c>
      <c r="C140" s="2" t="s">
        <v>255</v>
      </c>
      <c r="D140" s="4" t="s">
        <v>6</v>
      </c>
      <c r="E140" s="3">
        <v>85</v>
      </c>
      <c r="F140" s="3" t="s">
        <v>216</v>
      </c>
      <c r="G140" s="20">
        <f t="shared" si="26"/>
        <v>144</v>
      </c>
      <c r="H140" s="24">
        <f t="shared" si="27"/>
        <v>65.769230769230774</v>
      </c>
      <c r="I140" s="10">
        <f>VLOOKUP(A140,[1]高三上!A$3:Q$588,5,0)</f>
        <v>96.5</v>
      </c>
      <c r="J140" t="str">
        <f>VLOOKUP(A140,[1]高三上!A$3:Q$588,6,0)</f>
        <v>李正琪</v>
      </c>
      <c r="K140" s="22">
        <f t="shared" si="28"/>
        <v>55</v>
      </c>
      <c r="L140" s="23">
        <f t="shared" si="29"/>
        <v>100</v>
      </c>
      <c r="M140" s="22">
        <v>0</v>
      </c>
      <c r="N140" t="s">
        <v>727</v>
      </c>
      <c r="O140" s="22">
        <f t="shared" si="30"/>
        <v>236</v>
      </c>
      <c r="P140" s="23">
        <f t="shared" si="31"/>
        <v>100</v>
      </c>
      <c r="Q140">
        <f>VLOOKUP(A140,[1]高二上!$A$3:$F$583,5,0)</f>
        <v>82</v>
      </c>
      <c r="R140" t="str">
        <f>VLOOKUP(A140,[1]高二上!$A$3:$F$583,6,0)</f>
        <v>胡美华</v>
      </c>
      <c r="S140" s="22">
        <f t="shared" si="32"/>
        <v>135</v>
      </c>
      <c r="T140" s="23">
        <f t="shared" si="33"/>
        <v>85</v>
      </c>
      <c r="U140" s="22">
        <f>VLOOKUP(A140,[1]高一下!$A$3:$F$585,5,0)</f>
        <v>80</v>
      </c>
      <c r="V140" t="str">
        <f>VLOOKUP(A140,[1]高一下!$A$3:$F$585,6,0)</f>
        <v>岳子琦</v>
      </c>
      <c r="W140" s="22">
        <f t="shared" si="34"/>
        <v>96</v>
      </c>
      <c r="X140" s="23">
        <f t="shared" si="35"/>
        <v>103.46153846153847</v>
      </c>
      <c r="Y140" s="22">
        <f>VLOOKUP(A140,[1]高一上!$A$3:$F$587,5,0)</f>
        <v>86</v>
      </c>
      <c r="Z140" t="str">
        <f>VLOOKUP(A140,[1]高一上!$A$3:$F$587,6,0)</f>
        <v>岳子琦</v>
      </c>
      <c r="AA140" s="22">
        <f t="shared" si="36"/>
        <v>105</v>
      </c>
      <c r="AB140" s="23">
        <f t="shared" si="37"/>
        <v>81.538461538461533</v>
      </c>
      <c r="AC140" s="22">
        <f>VLOOKUP(A140,[1]中考!$A$2:$E$571,5,0)</f>
        <v>96</v>
      </c>
      <c r="AD140" s="22">
        <f t="shared" si="38"/>
        <v>57</v>
      </c>
    </row>
    <row r="141" spans="1:30" ht="15" x14ac:dyDescent="0.35">
      <c r="A141" s="14" t="s">
        <v>222</v>
      </c>
      <c r="B141" s="1">
        <v>3</v>
      </c>
      <c r="C141" s="2" t="s">
        <v>223</v>
      </c>
      <c r="D141" s="4" t="s">
        <v>6</v>
      </c>
      <c r="E141" s="3">
        <v>99</v>
      </c>
      <c r="F141" s="3" t="s">
        <v>216</v>
      </c>
      <c r="G141" s="20">
        <f t="shared" si="26"/>
        <v>31</v>
      </c>
      <c r="H141" s="24">
        <f t="shared" si="27"/>
        <v>99.615384615384613</v>
      </c>
      <c r="I141" s="10">
        <f>VLOOKUP(A141,[1]高三上!A$3:Q$588,5,0)</f>
        <v>99</v>
      </c>
      <c r="J141" t="str">
        <f>VLOOKUP(A141,[1]高三上!A$3:Q$588,6,0)</f>
        <v>李正琪</v>
      </c>
      <c r="K141" s="22">
        <f t="shared" si="28"/>
        <v>30</v>
      </c>
      <c r="L141" s="23">
        <f t="shared" si="29"/>
        <v>108.46153846153847</v>
      </c>
      <c r="M141">
        <f>VLOOKUP(A141,[1]高二下!$A$3:$F$536,5,0)</f>
        <v>89</v>
      </c>
      <c r="N141" t="str">
        <f>VLOOKUP(A141,[1]高二下!$A$3:$F$536,6,0)</f>
        <v>岳子琦</v>
      </c>
      <c r="O141" s="22">
        <f t="shared" si="30"/>
        <v>52</v>
      </c>
      <c r="P141" s="23">
        <f t="shared" si="31"/>
        <v>99.615384615384613</v>
      </c>
      <c r="Q141">
        <f>VLOOKUP(A141,[1]高二上!$A$3:$F$583,5,0)</f>
        <v>89</v>
      </c>
      <c r="R141" t="str">
        <f>VLOOKUP(A141,[1]高二上!$A$3:$F$583,6,0)</f>
        <v>胡美华</v>
      </c>
      <c r="S141" s="22">
        <f t="shared" si="32"/>
        <v>51</v>
      </c>
      <c r="T141" s="23">
        <f t="shared" si="33"/>
        <v>117.30769230769231</v>
      </c>
      <c r="U141" s="22">
        <f>VLOOKUP(A141,[1]高一下!$A$3:$F$585,5,0)</f>
        <v>80</v>
      </c>
      <c r="V141" t="str">
        <f>VLOOKUP(A141,[1]高一下!$A$3:$F$585,6,0)</f>
        <v>岳子琦</v>
      </c>
      <c r="W141" s="22">
        <f t="shared" si="34"/>
        <v>96</v>
      </c>
      <c r="X141" s="23">
        <f t="shared" si="35"/>
        <v>81.538461538461533</v>
      </c>
      <c r="Y141" s="22">
        <f>VLOOKUP(A141,[1]高一上!$A$3:$F$587,5,0)</f>
        <v>92</v>
      </c>
      <c r="Z141" t="str">
        <f>VLOOKUP(A141,[1]高一上!$A$3:$F$587,6,0)</f>
        <v>岳子琦</v>
      </c>
      <c r="AA141" s="22">
        <f t="shared" si="36"/>
        <v>48</v>
      </c>
      <c r="AB141" s="23">
        <f t="shared" si="37"/>
        <v>103.46153846153847</v>
      </c>
      <c r="AC141" s="22">
        <f>VLOOKUP(A141,[1]中考!$A$2:$E$571,5,0)</f>
        <v>96</v>
      </c>
      <c r="AD141" s="22">
        <f t="shared" si="38"/>
        <v>57</v>
      </c>
    </row>
    <row r="142" spans="1:30" ht="15" x14ac:dyDescent="0.35">
      <c r="A142" s="14" t="s">
        <v>280</v>
      </c>
      <c r="B142" s="1">
        <v>3</v>
      </c>
      <c r="C142" s="2" t="s">
        <v>281</v>
      </c>
      <c r="D142" s="4" t="s">
        <v>6</v>
      </c>
      <c r="E142" s="3">
        <v>88</v>
      </c>
      <c r="F142" s="3" t="s">
        <v>216</v>
      </c>
      <c r="G142" s="20">
        <f t="shared" si="26"/>
        <v>116</v>
      </c>
      <c r="H142" s="24">
        <f t="shared" si="27"/>
        <v>141.15384615384616</v>
      </c>
      <c r="I142" s="10">
        <f>VLOOKUP(A142,[1]高三上!A$3:Q$588,5,0)</f>
        <v>79</v>
      </c>
      <c r="J142" t="str">
        <f>VLOOKUP(A142,[1]高三上!A$3:Q$588,6,0)</f>
        <v>李正琪</v>
      </c>
      <c r="K142" s="22">
        <f t="shared" si="28"/>
        <v>223</v>
      </c>
      <c r="L142" s="23">
        <f t="shared" si="29"/>
        <v>89.230769230769226</v>
      </c>
      <c r="M142">
        <f>VLOOKUP(A142,[1]高二下!$A$3:$F$536,5,0)</f>
        <v>78</v>
      </c>
      <c r="N142" t="str">
        <f>VLOOKUP(A142,[1]高二下!$A$3:$F$536,6,0)</f>
        <v>岳子琦</v>
      </c>
      <c r="O142" s="22">
        <f t="shared" si="30"/>
        <v>195</v>
      </c>
      <c r="P142" s="23">
        <f t="shared" si="31"/>
        <v>101.92307692307692</v>
      </c>
      <c r="Q142">
        <f>VLOOKUP(A142,[1]高二上!$A$3:$F$583,5,0)</f>
        <v>75</v>
      </c>
      <c r="R142" t="str">
        <f>VLOOKUP(A142,[1]高二上!$A$3:$F$583,6,0)</f>
        <v>胡美华</v>
      </c>
      <c r="S142" s="22">
        <f t="shared" si="32"/>
        <v>200</v>
      </c>
      <c r="T142" s="23">
        <f t="shared" si="33"/>
        <v>48.461538461538467</v>
      </c>
      <c r="U142" s="22">
        <f>VLOOKUP(A142,[1]高一下!$A$3:$F$585,5,0)</f>
        <v>82</v>
      </c>
      <c r="V142" t="str">
        <f>VLOOKUP(A142,[1]高一下!$A$3:$F$585,6,0)</f>
        <v>岳子琦</v>
      </c>
      <c r="W142" s="22">
        <f t="shared" si="34"/>
        <v>66</v>
      </c>
      <c r="X142" s="23">
        <f t="shared" si="35"/>
        <v>142.30769230769232</v>
      </c>
      <c r="Y142" s="22">
        <f>VLOOKUP(A142,[1]高一上!$A$3:$F$587,5,0)</f>
        <v>79</v>
      </c>
      <c r="Z142" t="str">
        <f>VLOOKUP(A142,[1]高一上!$A$3:$F$587,6,0)</f>
        <v>岳子琦</v>
      </c>
      <c r="AA142" s="22">
        <f t="shared" si="36"/>
        <v>176</v>
      </c>
      <c r="AB142" s="23">
        <f t="shared" si="37"/>
        <v>62.307692307692307</v>
      </c>
      <c r="AC142" s="22">
        <f>VLOOKUP(A142,[1]中考!$A$2:$E$571,5,0)</f>
        <v>94</v>
      </c>
      <c r="AD142" s="22">
        <f t="shared" si="38"/>
        <v>78</v>
      </c>
    </row>
    <row r="143" spans="1:30" ht="15" x14ac:dyDescent="0.35">
      <c r="A143" s="14" t="s">
        <v>274</v>
      </c>
      <c r="B143" s="1">
        <v>3</v>
      </c>
      <c r="C143" s="2" t="s">
        <v>275</v>
      </c>
      <c r="D143" s="4" t="s">
        <v>6</v>
      </c>
      <c r="E143" s="3">
        <v>74</v>
      </c>
      <c r="F143" s="3" t="s">
        <v>216</v>
      </c>
      <c r="G143" s="20">
        <f t="shared" si="26"/>
        <v>228</v>
      </c>
      <c r="H143" s="24">
        <f t="shared" si="27"/>
        <v>104.61538461538461</v>
      </c>
      <c r="I143" s="10">
        <f>VLOOKUP(A143,[1]高三上!A$3:Q$588,5,0)</f>
        <v>67</v>
      </c>
      <c r="J143" t="str">
        <f>VLOOKUP(A143,[1]高三上!A$3:Q$588,6,0)</f>
        <v>李正琪</v>
      </c>
      <c r="K143" s="22">
        <f t="shared" si="28"/>
        <v>240</v>
      </c>
      <c r="L143" s="23">
        <f t="shared" si="29"/>
        <v>91.538461538461533</v>
      </c>
      <c r="M143">
        <f>VLOOKUP(A143,[1]高二下!$A$3:$F$536,5,0)</f>
        <v>75</v>
      </c>
      <c r="N143" t="str">
        <f>VLOOKUP(A143,[1]高二下!$A$3:$F$536,6,0)</f>
        <v>岳子琦</v>
      </c>
      <c r="O143" s="22">
        <f t="shared" si="30"/>
        <v>218</v>
      </c>
      <c r="P143" s="23">
        <f t="shared" si="31"/>
        <v>110</v>
      </c>
      <c r="Q143">
        <f>VLOOKUP(A143,[1]高二上!$A$3:$F$583,5,0)</f>
        <v>65</v>
      </c>
      <c r="R143" t="str">
        <f>VLOOKUP(A143,[1]高二上!$A$3:$F$583,6,0)</f>
        <v>胡美华</v>
      </c>
      <c r="S143" s="22">
        <f t="shared" si="32"/>
        <v>244</v>
      </c>
      <c r="T143" s="23">
        <f t="shared" si="33"/>
        <v>93.461538461538467</v>
      </c>
      <c r="U143" s="22">
        <f>VLOOKUP(A143,[1]高一下!$A$3:$F$585,5,0)</f>
        <v>69</v>
      </c>
      <c r="V143" t="str">
        <f>VLOOKUP(A143,[1]高一下!$A$3:$F$585,6,0)</f>
        <v>岳子琦</v>
      </c>
      <c r="W143" s="22">
        <f t="shared" si="34"/>
        <v>227</v>
      </c>
      <c r="X143" s="23">
        <f t="shared" si="35"/>
        <v>98.461538461538467</v>
      </c>
      <c r="Y143" s="22">
        <f>VLOOKUP(A143,[1]高一上!$A$3:$F$587,5,0)</f>
        <v>74</v>
      </c>
      <c r="Z143" t="str">
        <f>VLOOKUP(A143,[1]高一上!$A$3:$F$587,6,0)</f>
        <v>岳子琦</v>
      </c>
      <c r="AA143" s="22">
        <f t="shared" si="36"/>
        <v>223</v>
      </c>
      <c r="AB143" s="23">
        <f t="shared" si="37"/>
        <v>90.769230769230774</v>
      </c>
      <c r="AC143" s="22">
        <f>VLOOKUP(A143,[1]中考!$A$2:$E$571,5,0)</f>
        <v>78</v>
      </c>
      <c r="AD143" s="22">
        <f t="shared" si="38"/>
        <v>199</v>
      </c>
    </row>
    <row r="144" spans="1:30" ht="15" x14ac:dyDescent="0.35">
      <c r="A144" s="14" t="s">
        <v>270</v>
      </c>
      <c r="B144" s="1">
        <v>3</v>
      </c>
      <c r="C144" s="2" t="s">
        <v>271</v>
      </c>
      <c r="D144" s="4" t="s">
        <v>6</v>
      </c>
      <c r="E144" s="3">
        <v>89</v>
      </c>
      <c r="F144" s="3" t="s">
        <v>216</v>
      </c>
      <c r="G144" s="20">
        <f t="shared" si="26"/>
        <v>105</v>
      </c>
      <c r="H144" s="24">
        <f t="shared" si="27"/>
        <v>76.15384615384616</v>
      </c>
      <c r="I144" s="10">
        <f>VLOOKUP(A144,[1]高三上!A$3:Q$588,5,0)</f>
        <v>98</v>
      </c>
      <c r="J144" t="str">
        <f>VLOOKUP(A144,[1]高三上!A$3:Q$588,6,0)</f>
        <v>李正琪</v>
      </c>
      <c r="K144" s="22">
        <f t="shared" si="28"/>
        <v>43</v>
      </c>
      <c r="L144" s="23">
        <f t="shared" si="29"/>
        <v>98.84615384615384</v>
      </c>
      <c r="M144">
        <f>VLOOKUP(A144,[1]高二下!$A$3:$F$536,5,0)</f>
        <v>91</v>
      </c>
      <c r="N144" t="str">
        <f>VLOOKUP(A144,[1]高二下!$A$3:$F$536,6,0)</f>
        <v>岳子琦</v>
      </c>
      <c r="O144" s="22">
        <f t="shared" si="30"/>
        <v>40</v>
      </c>
      <c r="P144" s="23">
        <f t="shared" si="31"/>
        <v>166.92307692307691</v>
      </c>
      <c r="Q144">
        <f>VLOOKUP(A144,[1]高二上!$A$3:$F$583,5,0)</f>
        <v>74</v>
      </c>
      <c r="R144" t="str">
        <f>VLOOKUP(A144,[1]高二上!$A$3:$F$583,6,0)</f>
        <v>胡美华</v>
      </c>
      <c r="S144" s="22">
        <f t="shared" si="32"/>
        <v>214</v>
      </c>
      <c r="T144" s="23">
        <f t="shared" si="33"/>
        <v>76.92307692307692</v>
      </c>
      <c r="U144" s="22">
        <f>VLOOKUP(A144,[1]高一下!$A$3:$F$585,5,0)</f>
        <v>76</v>
      </c>
      <c r="V144" t="str">
        <f>VLOOKUP(A144,[1]高一下!$A$3:$F$585,6,0)</f>
        <v>岳子琦</v>
      </c>
      <c r="W144" s="22">
        <f t="shared" si="34"/>
        <v>154</v>
      </c>
      <c r="X144" s="23">
        <f t="shared" si="35"/>
        <v>41.153846153846153</v>
      </c>
      <c r="Y144" s="22">
        <f>VLOOKUP(A144,[1]高一上!$A$3:$F$587,5,0)</f>
        <v>105</v>
      </c>
      <c r="Z144" t="str">
        <f>VLOOKUP(A144,[1]高一上!$A$3:$F$587,6,0)</f>
        <v>岳子琦</v>
      </c>
      <c r="AA144" s="22">
        <f t="shared" si="36"/>
        <v>1</v>
      </c>
      <c r="AB144" s="23">
        <f t="shared" si="37"/>
        <v>133.84615384615384</v>
      </c>
      <c r="AC144" s="22">
        <f>VLOOKUP(A144,[1]中考!$A$2:$E$571,5,0)</f>
        <v>92</v>
      </c>
      <c r="AD144" s="22">
        <f t="shared" si="38"/>
        <v>89</v>
      </c>
    </row>
    <row r="145" spans="1:30" ht="15" x14ac:dyDescent="0.35">
      <c r="A145" s="14" t="s">
        <v>286</v>
      </c>
      <c r="B145" s="1">
        <v>3</v>
      </c>
      <c r="C145" s="3" t="s">
        <v>287</v>
      </c>
      <c r="D145" s="4" t="s">
        <v>6</v>
      </c>
      <c r="E145" s="3">
        <v>84</v>
      </c>
      <c r="F145" s="3" t="s">
        <v>216</v>
      </c>
      <c r="G145" s="20">
        <f t="shared" si="26"/>
        <v>149</v>
      </c>
      <c r="H145" s="24">
        <f t="shared" si="27"/>
        <v>113.84615384615384</v>
      </c>
      <c r="I145" s="10">
        <f>VLOOKUP(A145,[1]高三上!A$3:Q$588,5,0)</f>
        <v>84.5</v>
      </c>
      <c r="J145" t="str">
        <f>VLOOKUP(A145,[1]高三上!A$3:Q$588,6,0)</f>
        <v>李正琪</v>
      </c>
      <c r="K145" s="22">
        <f t="shared" si="28"/>
        <v>185</v>
      </c>
      <c r="L145" s="23">
        <f t="shared" si="29"/>
        <v>60.769230769230766</v>
      </c>
      <c r="M145">
        <f>VLOOKUP(A145,[1]高二下!$A$3:$F$536,5,0)</f>
        <v>87</v>
      </c>
      <c r="N145" t="str">
        <f>VLOOKUP(A145,[1]高二下!$A$3:$F$536,6,0)</f>
        <v>岳子琦</v>
      </c>
      <c r="O145" s="22">
        <f t="shared" si="30"/>
        <v>83</v>
      </c>
      <c r="P145" s="23">
        <f t="shared" si="31"/>
        <v>145</v>
      </c>
      <c r="Q145">
        <f>VLOOKUP(A145,[1]高二上!$A$3:$F$583,5,0)</f>
        <v>75</v>
      </c>
      <c r="R145" t="str">
        <f>VLOOKUP(A145,[1]高二上!$A$3:$F$583,6,0)</f>
        <v>胡美华</v>
      </c>
      <c r="S145" s="22">
        <f t="shared" si="32"/>
        <v>200</v>
      </c>
      <c r="T145" s="23">
        <f t="shared" si="33"/>
        <v>115.38461538461539</v>
      </c>
      <c r="U145" s="22">
        <f>VLOOKUP(A145,[1]高一下!$A$3:$F$585,5,0)</f>
        <v>66</v>
      </c>
      <c r="V145" t="str">
        <f>VLOOKUP(A145,[1]高一下!$A$3:$F$585,6,0)</f>
        <v>岳子琦</v>
      </c>
      <c r="W145" s="22">
        <f t="shared" si="34"/>
        <v>240</v>
      </c>
      <c r="X145" s="23">
        <f t="shared" si="35"/>
        <v>83.07692307692308</v>
      </c>
      <c r="Y145" s="22">
        <f>VLOOKUP(A145,[1]高一上!$A$3:$F$587,5,0)</f>
        <v>77</v>
      </c>
      <c r="Z145" t="str">
        <f>VLOOKUP(A145,[1]高一上!$A$3:$F$587,6,0)</f>
        <v>岳子琦</v>
      </c>
      <c r="AA145" s="22">
        <f t="shared" si="36"/>
        <v>196</v>
      </c>
      <c r="AB145" s="23">
        <f t="shared" si="37"/>
        <v>95.384615384615387</v>
      </c>
      <c r="AC145" s="22">
        <f>VLOOKUP(A145,[1]中考!$A$2:$E$571,5,0)</f>
        <v>81</v>
      </c>
      <c r="AD145" s="22">
        <f t="shared" si="38"/>
        <v>184</v>
      </c>
    </row>
    <row r="146" spans="1:30" ht="15" x14ac:dyDescent="0.35">
      <c r="A146" s="14" t="s">
        <v>246</v>
      </c>
      <c r="B146" s="1">
        <v>3</v>
      </c>
      <c r="C146" s="2" t="s">
        <v>247</v>
      </c>
      <c r="D146" s="4" t="s">
        <v>6</v>
      </c>
      <c r="E146" s="3">
        <v>84</v>
      </c>
      <c r="F146" s="3" t="s">
        <v>216</v>
      </c>
      <c r="G146" s="20">
        <f t="shared" si="26"/>
        <v>149</v>
      </c>
      <c r="H146" s="24">
        <f t="shared" si="27"/>
        <v>77.692307692307693</v>
      </c>
      <c r="I146" s="10">
        <f>VLOOKUP(A146,[1]高三上!A$3:Q$588,5,0)</f>
        <v>93.5</v>
      </c>
      <c r="J146" t="str">
        <f>VLOOKUP(A146,[1]高三上!A$3:Q$588,6,0)</f>
        <v>李正琪</v>
      </c>
      <c r="K146" s="22">
        <f t="shared" si="28"/>
        <v>91</v>
      </c>
      <c r="L146" s="23">
        <f t="shared" si="29"/>
        <v>111.92307692307692</v>
      </c>
      <c r="M146">
        <f>VLOOKUP(A146,[1]高二下!$A$3:$F$536,5,0)</f>
        <v>84</v>
      </c>
      <c r="N146" t="str">
        <f>VLOOKUP(A146,[1]高二下!$A$3:$F$536,6,0)</f>
        <v>岳子琦</v>
      </c>
      <c r="O146" s="22">
        <f t="shared" si="30"/>
        <v>122</v>
      </c>
      <c r="P146" s="23">
        <f t="shared" si="31"/>
        <v>96.15384615384616</v>
      </c>
      <c r="Q146">
        <f>VLOOKUP(A146,[1]高二上!$A$3:$F$583,5,0)</f>
        <v>84</v>
      </c>
      <c r="R146" t="str">
        <f>VLOOKUP(A146,[1]高二上!$A$3:$F$583,6,0)</f>
        <v>胡美华</v>
      </c>
      <c r="S146" s="22">
        <f t="shared" si="32"/>
        <v>112</v>
      </c>
      <c r="T146" s="23">
        <f t="shared" si="33"/>
        <v>72.692307692307693</v>
      </c>
      <c r="U146" s="22">
        <f>VLOOKUP(A146,[1]高一下!$A$3:$F$585,5,0)</f>
        <v>84</v>
      </c>
      <c r="V146" t="str">
        <f>VLOOKUP(A146,[1]高一下!$A$3:$F$585,6,0)</f>
        <v>岳子琦</v>
      </c>
      <c r="W146" s="22">
        <f t="shared" si="34"/>
        <v>41</v>
      </c>
      <c r="X146" s="23">
        <f t="shared" si="35"/>
        <v>112.30769230769231</v>
      </c>
      <c r="Y146" s="22">
        <f>VLOOKUP(A146,[1]高一上!$A$3:$F$587,5,0)</f>
        <v>89</v>
      </c>
      <c r="Z146" t="str">
        <f>VLOOKUP(A146,[1]高一上!$A$3:$F$587,6,0)</f>
        <v>岳子琦</v>
      </c>
      <c r="AA146" s="22">
        <f t="shared" si="36"/>
        <v>73</v>
      </c>
      <c r="AB146" s="23">
        <f t="shared" si="37"/>
        <v>97.307692307692307</v>
      </c>
      <c r="AC146" s="22">
        <f>VLOOKUP(A146,[1]中考!$A$2:$E$571,5,0)</f>
        <v>95</v>
      </c>
      <c r="AD146" s="22">
        <f t="shared" si="38"/>
        <v>66</v>
      </c>
    </row>
    <row r="147" spans="1:30" ht="15" x14ac:dyDescent="0.35">
      <c r="A147" s="14" t="s">
        <v>250</v>
      </c>
      <c r="B147" s="1">
        <v>3</v>
      </c>
      <c r="C147" s="2" t="s">
        <v>251</v>
      </c>
      <c r="D147" s="4" t="s">
        <v>6</v>
      </c>
      <c r="E147" s="3">
        <v>90</v>
      </c>
      <c r="F147" s="3" t="s">
        <v>216</v>
      </c>
      <c r="G147" s="20">
        <f t="shared" si="26"/>
        <v>97</v>
      </c>
      <c r="H147" s="24">
        <f t="shared" si="27"/>
        <v>136.92307692307693</v>
      </c>
      <c r="I147" s="10">
        <f>VLOOKUP(A147,[1]高三上!A$3:Q$588,5,0)</f>
        <v>83.5</v>
      </c>
      <c r="J147" t="str">
        <f>VLOOKUP(A147,[1]高三上!A$3:Q$588,6,0)</f>
        <v>李正琪</v>
      </c>
      <c r="K147" s="22">
        <f t="shared" si="28"/>
        <v>193</v>
      </c>
      <c r="L147" s="23">
        <f t="shared" si="29"/>
        <v>100.76923076923077</v>
      </c>
      <c r="M147">
        <f>VLOOKUP(A147,[1]高二下!$A$3:$F$536,5,0)</f>
        <v>78</v>
      </c>
      <c r="N147" t="str">
        <f>VLOOKUP(A147,[1]高二下!$A$3:$F$536,6,0)</f>
        <v>岳子琦</v>
      </c>
      <c r="O147" s="22">
        <f t="shared" si="30"/>
        <v>195</v>
      </c>
      <c r="P147" s="23">
        <f t="shared" si="31"/>
        <v>117.30769230769231</v>
      </c>
      <c r="Q147">
        <f>VLOOKUP(A147,[1]高二上!$A$3:$F$583,5,0)</f>
        <v>66</v>
      </c>
      <c r="R147" t="str">
        <f>VLOOKUP(A147,[1]高二上!$A$3:$F$583,6,0)</f>
        <v>胡美华</v>
      </c>
      <c r="S147" s="22">
        <f t="shared" si="32"/>
        <v>240</v>
      </c>
      <c r="T147" s="23">
        <f t="shared" si="33"/>
        <v>44.615384615384613</v>
      </c>
      <c r="U147" s="22">
        <f>VLOOKUP(A147,[1]高一下!$A$3:$F$585,5,0)</f>
        <v>80</v>
      </c>
      <c r="V147" t="str">
        <f>VLOOKUP(A147,[1]高一下!$A$3:$F$585,6,0)</f>
        <v>岳子琦</v>
      </c>
      <c r="W147" s="22">
        <f t="shared" si="34"/>
        <v>96</v>
      </c>
      <c r="X147" s="23">
        <f t="shared" si="35"/>
        <v>151.15384615384613</v>
      </c>
      <c r="Y147" s="22">
        <f>VLOOKUP(A147,[1]高一上!$A$3:$F$587,5,0)</f>
        <v>73</v>
      </c>
      <c r="Z147" t="str">
        <f>VLOOKUP(A147,[1]高一上!$A$3:$F$587,6,0)</f>
        <v>易涛</v>
      </c>
      <c r="AA147" s="22">
        <f t="shared" si="36"/>
        <v>229</v>
      </c>
      <c r="AB147" s="23">
        <f t="shared" si="37"/>
        <v>67.307692307692307</v>
      </c>
      <c r="AC147" s="22">
        <f>VLOOKUP(A147,[1]中考!$A$2:$E$571,5,0)</f>
        <v>87</v>
      </c>
      <c r="AD147" s="22">
        <f t="shared" si="38"/>
        <v>144</v>
      </c>
    </row>
    <row r="148" spans="1:30" ht="15" x14ac:dyDescent="0.35">
      <c r="A148" s="14" t="s">
        <v>306</v>
      </c>
      <c r="B148" s="1">
        <v>3</v>
      </c>
      <c r="C148" s="3" t="s">
        <v>307</v>
      </c>
      <c r="D148" s="4" t="s">
        <v>6</v>
      </c>
      <c r="E148" s="3">
        <v>80</v>
      </c>
      <c r="F148" s="3" t="s">
        <v>216</v>
      </c>
      <c r="G148" s="20">
        <f t="shared" si="26"/>
        <v>183</v>
      </c>
      <c r="H148" s="24">
        <f t="shared" si="27"/>
        <v>100</v>
      </c>
      <c r="I148" s="21">
        <v>0</v>
      </c>
      <c r="J148" t="s">
        <v>216</v>
      </c>
      <c r="K148" s="22">
        <f t="shared" si="28"/>
        <v>241</v>
      </c>
      <c r="L148" s="23">
        <f t="shared" si="29"/>
        <v>100</v>
      </c>
      <c r="M148" s="22">
        <v>0</v>
      </c>
      <c r="N148" t="s">
        <v>727</v>
      </c>
      <c r="O148" s="22">
        <f t="shared" si="30"/>
        <v>236</v>
      </c>
      <c r="P148" s="23">
        <f t="shared" si="31"/>
        <v>100</v>
      </c>
      <c r="Q148">
        <f>VLOOKUP(A148,[1]高二上!$A$3:$F$583,5,0)</f>
        <v>91</v>
      </c>
      <c r="R148" t="str">
        <f>VLOOKUP(A148,[1]高二上!$A$3:$F$583,6,0)</f>
        <v>胡美华</v>
      </c>
      <c r="S148" s="22">
        <f t="shared" si="32"/>
        <v>33</v>
      </c>
      <c r="T148" s="23">
        <f t="shared" si="33"/>
        <v>182.69230769230768</v>
      </c>
      <c r="U148" s="22">
        <f>VLOOKUP(A148,[1]高一下!$A$3:$F$585,5,0)</f>
        <v>64</v>
      </c>
      <c r="V148" t="str">
        <f>VLOOKUP(A148,[1]高一下!$A$3:$F$585,6,0)</f>
        <v>岳子琦</v>
      </c>
      <c r="W148" s="22">
        <f t="shared" si="34"/>
        <v>248</v>
      </c>
      <c r="X148" s="23">
        <f t="shared" si="35"/>
        <v>75</v>
      </c>
      <c r="Y148" s="22">
        <f>VLOOKUP(A148,[1]高一上!$A$3:$F$587,5,0)</f>
        <v>78</v>
      </c>
      <c r="Z148" t="str">
        <f>VLOOKUP(A148,[1]高一上!$A$3:$F$587,6,0)</f>
        <v>肖锐</v>
      </c>
      <c r="AA148" s="22">
        <f t="shared" si="36"/>
        <v>183</v>
      </c>
      <c r="AB148" s="23">
        <f t="shared" si="37"/>
        <v>59.615384615384613</v>
      </c>
      <c r="AC148" s="22">
        <f>VLOOKUP(A148,[1]中考!$A$2:$E$571,5,0)</f>
        <v>94</v>
      </c>
      <c r="AD148" s="22">
        <f t="shared" si="38"/>
        <v>78</v>
      </c>
    </row>
    <row r="149" spans="1:30" ht="15" x14ac:dyDescent="0.35">
      <c r="A149" s="14" t="s">
        <v>290</v>
      </c>
      <c r="B149" s="1">
        <v>3</v>
      </c>
      <c r="C149" s="3" t="s">
        <v>291</v>
      </c>
      <c r="D149" s="4" t="s">
        <v>6</v>
      </c>
      <c r="E149" s="3">
        <v>76</v>
      </c>
      <c r="F149" s="3" t="s">
        <v>216</v>
      </c>
      <c r="G149" s="20">
        <f t="shared" si="26"/>
        <v>213</v>
      </c>
      <c r="H149" s="24">
        <f t="shared" si="27"/>
        <v>99.615384615384613</v>
      </c>
      <c r="I149" s="10">
        <f>VLOOKUP(A149,[1]高三上!A$3:Q$588,5,0)</f>
        <v>81</v>
      </c>
      <c r="J149" t="str">
        <f>VLOOKUP(A149,[1]高三上!A$3:Q$588,6,0)</f>
        <v>李正琪</v>
      </c>
      <c r="K149" s="22">
        <f t="shared" si="28"/>
        <v>212</v>
      </c>
      <c r="L149" s="23">
        <f t="shared" si="29"/>
        <v>71.92307692307692</v>
      </c>
      <c r="M149">
        <f>VLOOKUP(A149,[1]高二下!$A$3:$F$536,5,0)</f>
        <v>83</v>
      </c>
      <c r="N149" t="str">
        <f>VLOOKUP(A149,[1]高二下!$A$3:$F$536,6,0)</f>
        <v>岳子琦</v>
      </c>
      <c r="O149" s="22">
        <f t="shared" si="30"/>
        <v>139</v>
      </c>
      <c r="P149" s="23">
        <f t="shared" si="31"/>
        <v>118.46153846153847</v>
      </c>
      <c r="Q149">
        <f>VLOOKUP(A149,[1]高二上!$A$3:$F$583,5,0)</f>
        <v>77</v>
      </c>
      <c r="R149" t="str">
        <f>VLOOKUP(A149,[1]高二上!$A$3:$F$583,6,0)</f>
        <v>胡美华</v>
      </c>
      <c r="S149" s="22">
        <f t="shared" si="32"/>
        <v>187</v>
      </c>
      <c r="T149" s="23">
        <f t="shared" si="33"/>
        <v>65</v>
      </c>
      <c r="U149" s="22">
        <f>VLOOKUP(A149,[1]高一下!$A$3:$F$585,5,0)</f>
        <v>80</v>
      </c>
      <c r="V149" t="str">
        <f>VLOOKUP(A149,[1]高一下!$A$3:$F$585,6,0)</f>
        <v>岳子琦</v>
      </c>
      <c r="W149" s="22">
        <f t="shared" si="34"/>
        <v>96</v>
      </c>
      <c r="X149" s="23">
        <f t="shared" si="35"/>
        <v>91.15384615384616</v>
      </c>
      <c r="Y149" s="22">
        <f>VLOOKUP(A149,[1]高一上!$A$3:$F$587,5,0)</f>
        <v>89</v>
      </c>
      <c r="Z149" t="str">
        <f>VLOOKUP(A149,[1]高一上!$A$3:$F$587,6,0)</f>
        <v>岳子琦</v>
      </c>
      <c r="AA149" s="22">
        <f t="shared" si="36"/>
        <v>73</v>
      </c>
      <c r="AB149" s="23">
        <f t="shared" si="37"/>
        <v>130.76923076923077</v>
      </c>
      <c r="AC149" s="22">
        <f>VLOOKUP(A149,[1]中考!$A$2:$E$571,5,0)</f>
        <v>85</v>
      </c>
      <c r="AD149" s="22">
        <f t="shared" si="38"/>
        <v>153</v>
      </c>
    </row>
    <row r="150" spans="1:30" ht="15" x14ac:dyDescent="0.35">
      <c r="A150" s="14" t="s">
        <v>220</v>
      </c>
      <c r="B150" s="1">
        <v>3</v>
      </c>
      <c r="C150" s="2" t="s">
        <v>221</v>
      </c>
      <c r="D150" s="4" t="s">
        <v>6</v>
      </c>
      <c r="E150" s="3">
        <v>96</v>
      </c>
      <c r="F150" s="3" t="s">
        <v>216</v>
      </c>
      <c r="G150" s="20">
        <f t="shared" si="26"/>
        <v>47</v>
      </c>
      <c r="H150" s="24">
        <f t="shared" si="27"/>
        <v>89.230769230769226</v>
      </c>
      <c r="I150" s="10">
        <f>VLOOKUP(A150,[1]高三上!A$3:Q$588,5,0)</f>
        <v>100.5</v>
      </c>
      <c r="J150" t="str">
        <f>VLOOKUP(A150,[1]高三上!A$3:Q$588,6,0)</f>
        <v>李正琪</v>
      </c>
      <c r="K150" s="22">
        <f t="shared" si="28"/>
        <v>19</v>
      </c>
      <c r="L150" s="23">
        <f t="shared" si="29"/>
        <v>158.07692307692309</v>
      </c>
      <c r="M150">
        <f>VLOOKUP(A150,[1]高二下!$A$3:$F$536,5,0)</f>
        <v>81</v>
      </c>
      <c r="N150" t="str">
        <f>VLOOKUP(A150,[1]高二下!$A$3:$F$536,6,0)</f>
        <v>岳子琦</v>
      </c>
      <c r="O150" s="22">
        <f t="shared" si="30"/>
        <v>170</v>
      </c>
      <c r="P150" s="23">
        <f t="shared" si="31"/>
        <v>47.307692307692307</v>
      </c>
      <c r="Q150">
        <f>VLOOKUP(A150,[1]高二上!$A$3:$F$583,5,0)</f>
        <v>91</v>
      </c>
      <c r="R150" t="str">
        <f>VLOOKUP(A150,[1]高二上!$A$3:$F$583,6,0)</f>
        <v>胡美华</v>
      </c>
      <c r="S150" s="22">
        <f t="shared" si="32"/>
        <v>33</v>
      </c>
      <c r="T150" s="23">
        <f t="shared" si="33"/>
        <v>108.84615384615384</v>
      </c>
      <c r="U150" s="22">
        <f>VLOOKUP(A150,[1]高一下!$A$3:$F$585,5,0)</f>
        <v>83</v>
      </c>
      <c r="V150" t="str">
        <f>VLOOKUP(A150,[1]高一下!$A$3:$F$585,6,0)</f>
        <v>岳子琦</v>
      </c>
      <c r="W150" s="22">
        <f t="shared" si="34"/>
        <v>56</v>
      </c>
      <c r="X150" s="23">
        <f t="shared" si="35"/>
        <v>93.84615384615384</v>
      </c>
      <c r="Y150" s="22">
        <f>VLOOKUP(A150,[1]高一上!$A$3:$F$587,5,0)</f>
        <v>93</v>
      </c>
      <c r="Z150" t="str">
        <f>VLOOKUP(A150,[1]高一上!$A$3:$F$587,6,0)</f>
        <v>陈丽娇</v>
      </c>
      <c r="AA150" s="22">
        <f t="shared" si="36"/>
        <v>40</v>
      </c>
      <c r="AB150" s="23">
        <f t="shared" si="37"/>
        <v>92.692307692307693</v>
      </c>
      <c r="AC150" s="22">
        <f>VLOOKUP(A150,[1]中考!$A$2:$E$571,5,0)</f>
        <v>101</v>
      </c>
      <c r="AD150" s="22">
        <f t="shared" si="38"/>
        <v>21</v>
      </c>
    </row>
    <row r="151" spans="1:30" ht="15" x14ac:dyDescent="0.35">
      <c r="A151" s="14" t="s">
        <v>228</v>
      </c>
      <c r="B151" s="1">
        <v>3</v>
      </c>
      <c r="C151" s="2" t="s">
        <v>229</v>
      </c>
      <c r="D151" s="4" t="s">
        <v>6</v>
      </c>
      <c r="E151" s="3">
        <v>92</v>
      </c>
      <c r="F151" s="3" t="s">
        <v>216</v>
      </c>
      <c r="G151" s="20">
        <f t="shared" si="26"/>
        <v>76</v>
      </c>
      <c r="H151" s="24">
        <f t="shared" si="27"/>
        <v>75</v>
      </c>
      <c r="I151" s="10">
        <f>VLOOKUP(A151,[1]高三上!A$3:Q$588,5,0)</f>
        <v>102</v>
      </c>
      <c r="J151" t="str">
        <f>VLOOKUP(A151,[1]高三上!A$3:Q$588,6,0)</f>
        <v>李正琪</v>
      </c>
      <c r="K151" s="22">
        <f t="shared" si="28"/>
        <v>11</v>
      </c>
      <c r="L151" s="23">
        <f t="shared" si="29"/>
        <v>167.30769230769232</v>
      </c>
      <c r="M151">
        <f>VLOOKUP(A151,[1]高二下!$A$3:$F$536,5,0)</f>
        <v>79</v>
      </c>
      <c r="N151" t="str">
        <f>VLOOKUP(A151,[1]高二下!$A$3:$F$536,6,0)</f>
        <v>岳子琦</v>
      </c>
      <c r="O151" s="22">
        <f t="shared" si="30"/>
        <v>186</v>
      </c>
      <c r="P151" s="23">
        <f t="shared" si="31"/>
        <v>56.92307692307692</v>
      </c>
      <c r="Q151">
        <f>VLOOKUP(A151,[1]高二上!$A$3:$F$583,5,0)</f>
        <v>87</v>
      </c>
      <c r="R151" t="str">
        <f>VLOOKUP(A151,[1]高二上!$A$3:$F$583,6,0)</f>
        <v>胡美华</v>
      </c>
      <c r="S151" s="22">
        <f t="shared" si="32"/>
        <v>74</v>
      </c>
      <c r="T151" s="23">
        <f t="shared" si="33"/>
        <v>87.307692307692307</v>
      </c>
      <c r="U151" s="22">
        <f>VLOOKUP(A151,[1]高一下!$A$3:$F$585,5,0)</f>
        <v>84</v>
      </c>
      <c r="V151" t="str">
        <f>VLOOKUP(A151,[1]高一下!$A$3:$F$585,6,0)</f>
        <v>岳子琦</v>
      </c>
      <c r="W151" s="22">
        <f t="shared" si="34"/>
        <v>41</v>
      </c>
      <c r="X151" s="23">
        <f t="shared" si="35"/>
        <v>92.307692307692307</v>
      </c>
      <c r="Y151" s="22">
        <f>VLOOKUP(A151,[1]高一上!$A$3:$F$587,5,0)</f>
        <v>96</v>
      </c>
      <c r="Z151" t="str">
        <f>VLOOKUP(A151,[1]高一上!$A$3:$F$587,6,0)</f>
        <v>岳子琦</v>
      </c>
      <c r="AA151" s="22">
        <f t="shared" si="36"/>
        <v>21</v>
      </c>
      <c r="AB151" s="23">
        <f t="shared" si="37"/>
        <v>147.30769230769232</v>
      </c>
      <c r="AC151" s="22">
        <f>VLOOKUP(A151,[1]中考!$A$2:$E$571,5,0)</f>
        <v>87</v>
      </c>
      <c r="AD151" s="22">
        <f t="shared" si="38"/>
        <v>144</v>
      </c>
    </row>
    <row r="152" spans="1:30" ht="15" x14ac:dyDescent="0.35">
      <c r="A152" s="14" t="s">
        <v>312</v>
      </c>
      <c r="B152" s="1">
        <v>3</v>
      </c>
      <c r="C152" s="3" t="s">
        <v>313</v>
      </c>
      <c r="D152" s="4" t="s">
        <v>6</v>
      </c>
      <c r="E152" s="3">
        <v>88</v>
      </c>
      <c r="F152" s="3" t="s">
        <v>216</v>
      </c>
      <c r="G152" s="20">
        <f t="shared" si="26"/>
        <v>116</v>
      </c>
      <c r="H152" s="24">
        <f t="shared" si="27"/>
        <v>130.38461538461539</v>
      </c>
      <c r="I152" s="10">
        <f>VLOOKUP(A152,[1]高三上!A$3:Q$588,5,0)</f>
        <v>83</v>
      </c>
      <c r="J152" t="str">
        <f>VLOOKUP(A152,[1]高三上!A$3:Q$588,6,0)</f>
        <v>李正琪</v>
      </c>
      <c r="K152" s="22">
        <f t="shared" si="28"/>
        <v>195</v>
      </c>
      <c r="L152" s="23">
        <f t="shared" si="29"/>
        <v>40.384615384615387</v>
      </c>
      <c r="M152">
        <f>VLOOKUP(A152,[1]高二下!$A$3:$F$536,5,0)</f>
        <v>91</v>
      </c>
      <c r="N152" t="str">
        <f>VLOOKUP(A152,[1]高二下!$A$3:$F$536,6,0)</f>
        <v>岳子琦</v>
      </c>
      <c r="O152" s="22">
        <f t="shared" si="30"/>
        <v>40</v>
      </c>
      <c r="P152" s="23">
        <f t="shared" si="31"/>
        <v>107.30769230769231</v>
      </c>
      <c r="Q152">
        <f>VLOOKUP(A152,[1]高二上!$A$3:$F$583,5,0)</f>
        <v>88</v>
      </c>
      <c r="R152" t="str">
        <f>VLOOKUP(A152,[1]高二上!$A$3:$F$583,6,0)</f>
        <v>胡美华</v>
      </c>
      <c r="S152" s="22">
        <f t="shared" si="32"/>
        <v>59</v>
      </c>
      <c r="T152" s="23">
        <f t="shared" si="33"/>
        <v>107.69230769230769</v>
      </c>
      <c r="U152" s="22">
        <f>VLOOKUP(A152,[1]高一下!$A$3:$F$585,5,0)</f>
        <v>81</v>
      </c>
      <c r="V152" t="str">
        <f>VLOOKUP(A152,[1]高一下!$A$3:$F$585,6,0)</f>
        <v>岳子琦</v>
      </c>
      <c r="W152" s="22">
        <f t="shared" si="34"/>
        <v>79</v>
      </c>
      <c r="X152" s="23">
        <f t="shared" si="35"/>
        <v>73.84615384615384</v>
      </c>
      <c r="Y152" s="22">
        <f>VLOOKUP(A152,[1]高一上!$A$3:$F$587,5,0)</f>
        <v>99</v>
      </c>
      <c r="Z152" t="str">
        <f>VLOOKUP(A152,[1]高一上!$A$3:$F$587,6,0)</f>
        <v>陈丽娇</v>
      </c>
      <c r="AA152" s="22">
        <f t="shared" si="36"/>
        <v>11</v>
      </c>
      <c r="AB152" s="23">
        <f t="shared" si="37"/>
        <v>111.53846153846153</v>
      </c>
      <c r="AC152" s="22">
        <f>VLOOKUP(A152,[1]中考!$A$2:$E$571,5,0)</f>
        <v>98</v>
      </c>
      <c r="AD152" s="22">
        <f t="shared" si="38"/>
        <v>41</v>
      </c>
    </row>
    <row r="153" spans="1:30" ht="15" x14ac:dyDescent="0.35">
      <c r="A153" s="14" t="s">
        <v>236</v>
      </c>
      <c r="B153" s="1">
        <v>3</v>
      </c>
      <c r="C153" s="2" t="s">
        <v>237</v>
      </c>
      <c r="D153" s="4" t="s">
        <v>6</v>
      </c>
      <c r="E153" s="6">
        <v>95</v>
      </c>
      <c r="F153" s="3" t="s">
        <v>216</v>
      </c>
      <c r="G153" s="20">
        <f t="shared" si="26"/>
        <v>50</v>
      </c>
      <c r="H153" s="24">
        <f t="shared" si="27"/>
        <v>124.23076923076923</v>
      </c>
      <c r="I153" s="10">
        <f>VLOOKUP(A153,[1]高三上!A$3:Q$588,5,0)</f>
        <v>91.5</v>
      </c>
      <c r="J153" t="str">
        <f>VLOOKUP(A153,[1]高三上!A$3:Q$588,6,0)</f>
        <v>李正琪</v>
      </c>
      <c r="K153" s="22">
        <f t="shared" si="28"/>
        <v>113</v>
      </c>
      <c r="L153" s="23">
        <f t="shared" si="29"/>
        <v>76.538461538461547</v>
      </c>
      <c r="M153">
        <f>VLOOKUP(A153,[1]高二下!$A$3:$F$536,5,0)</f>
        <v>89</v>
      </c>
      <c r="N153" t="str">
        <f>VLOOKUP(A153,[1]高二下!$A$3:$F$536,6,0)</f>
        <v>岳子琦</v>
      </c>
      <c r="O153" s="22">
        <f t="shared" si="30"/>
        <v>52</v>
      </c>
      <c r="P153" s="23">
        <f t="shared" si="31"/>
        <v>111.92307692307692</v>
      </c>
      <c r="Q153">
        <f>VLOOKUP(A153,[1]高二上!$A$3:$F$583,5,0)</f>
        <v>86</v>
      </c>
      <c r="R153" t="str">
        <f>VLOOKUP(A153,[1]高二上!$A$3:$F$583,6,0)</f>
        <v>胡美华</v>
      </c>
      <c r="S153" s="22">
        <f t="shared" si="32"/>
        <v>83</v>
      </c>
      <c r="T153" s="23">
        <f t="shared" si="33"/>
        <v>83.84615384615384</v>
      </c>
      <c r="U153" s="22">
        <f>VLOOKUP(A153,[1]高一下!$A$3:$F$585,5,0)</f>
        <v>84</v>
      </c>
      <c r="V153" t="str">
        <f>VLOOKUP(A153,[1]高一下!$A$3:$F$585,6,0)</f>
        <v>岳子琦</v>
      </c>
      <c r="W153" s="22">
        <f t="shared" si="34"/>
        <v>41</v>
      </c>
      <c r="X153" s="23">
        <f t="shared" si="35"/>
        <v>105</v>
      </c>
      <c r="Y153" s="22">
        <f>VLOOKUP(A153,[1]高一上!$A$3:$F$587,5,0)</f>
        <v>91</v>
      </c>
      <c r="Z153" t="str">
        <f>VLOOKUP(A153,[1]高一上!$A$3:$F$587,6,0)</f>
        <v>岳子琦</v>
      </c>
      <c r="AA153" s="22">
        <f t="shared" si="36"/>
        <v>54</v>
      </c>
      <c r="AB153" s="23">
        <f t="shared" si="37"/>
        <v>143.07692307692309</v>
      </c>
      <c r="AC153" s="22">
        <f>VLOOKUP(A153,[1]中考!$A$2:$E$571,5,0)</f>
        <v>83</v>
      </c>
      <c r="AD153" s="22">
        <f t="shared" si="38"/>
        <v>166</v>
      </c>
    </row>
    <row r="154" spans="1:30" ht="15" x14ac:dyDescent="0.35">
      <c r="A154" s="14" t="s">
        <v>292</v>
      </c>
      <c r="B154" s="1">
        <v>3</v>
      </c>
      <c r="C154" s="3" t="s">
        <v>293</v>
      </c>
      <c r="D154" s="4" t="s">
        <v>6</v>
      </c>
      <c r="E154" s="3">
        <v>77</v>
      </c>
      <c r="F154" s="3" t="s">
        <v>216</v>
      </c>
      <c r="G154" s="20">
        <f t="shared" si="26"/>
        <v>202</v>
      </c>
      <c r="H154" s="24">
        <f t="shared" si="27"/>
        <v>103.84615384615384</v>
      </c>
      <c r="I154" s="10">
        <f>VLOOKUP(A154,[1]高三上!A$3:Q$588,5,0)</f>
        <v>81</v>
      </c>
      <c r="J154" t="str">
        <f>VLOOKUP(A154,[1]高三上!A$3:Q$588,6,0)</f>
        <v>李正琪</v>
      </c>
      <c r="K154" s="22">
        <f t="shared" si="28"/>
        <v>212</v>
      </c>
      <c r="L154" s="23">
        <f t="shared" si="29"/>
        <v>104.23076923076923</v>
      </c>
      <c r="M154">
        <f>VLOOKUP(A154,[1]高二下!$A$3:$F$536,5,0)</f>
        <v>73</v>
      </c>
      <c r="N154" t="str">
        <f>VLOOKUP(A154,[1]高二下!$A$3:$F$536,6,0)</f>
        <v>岳子琦</v>
      </c>
      <c r="O154" s="22">
        <f t="shared" si="30"/>
        <v>223</v>
      </c>
      <c r="P154" s="23">
        <f t="shared" si="31"/>
        <v>96.538461538461533</v>
      </c>
      <c r="Q154">
        <f>VLOOKUP(A154,[1]高二上!$A$3:$F$583,5,0)</f>
        <v>74</v>
      </c>
      <c r="R154" t="str">
        <f>VLOOKUP(A154,[1]高二上!$A$3:$F$583,6,0)</f>
        <v>胡美华</v>
      </c>
      <c r="S154" s="22">
        <f t="shared" si="32"/>
        <v>214</v>
      </c>
      <c r="T154" s="23">
        <f t="shared" si="33"/>
        <v>65.384615384615387</v>
      </c>
      <c r="U154" s="22">
        <f>VLOOKUP(A154,[1]高一下!$A$3:$F$585,5,0)</f>
        <v>78</v>
      </c>
      <c r="V154" t="str">
        <f>VLOOKUP(A154,[1]高一下!$A$3:$F$585,6,0)</f>
        <v>岳子琦</v>
      </c>
      <c r="W154" s="22">
        <f t="shared" si="34"/>
        <v>124</v>
      </c>
      <c r="X154" s="23">
        <f t="shared" si="35"/>
        <v>122.69230769230769</v>
      </c>
      <c r="Y154" s="22">
        <f>VLOOKUP(A154,[1]高一上!$A$3:$F$587,5,0)</f>
        <v>78</v>
      </c>
      <c r="Z154" t="str">
        <f>VLOOKUP(A154,[1]高一上!$A$3:$F$587,6,0)</f>
        <v>岳子琦</v>
      </c>
      <c r="AA154" s="22">
        <f t="shared" si="36"/>
        <v>183</v>
      </c>
      <c r="AB154" s="23">
        <f t="shared" si="37"/>
        <v>118.07692307692308</v>
      </c>
      <c r="AC154" s="22">
        <f>VLOOKUP(A154,[1]中考!$A$2:$E$571,5,0)</f>
        <v>72</v>
      </c>
      <c r="AD154" s="22">
        <f t="shared" si="38"/>
        <v>230</v>
      </c>
    </row>
    <row r="155" spans="1:30" ht="15" x14ac:dyDescent="0.35">
      <c r="A155" s="14" t="s">
        <v>218</v>
      </c>
      <c r="B155" s="1">
        <v>3</v>
      </c>
      <c r="C155" s="2" t="s">
        <v>219</v>
      </c>
      <c r="D155" s="4" t="s">
        <v>6</v>
      </c>
      <c r="E155" s="3">
        <v>95</v>
      </c>
      <c r="F155" s="3" t="s">
        <v>216</v>
      </c>
      <c r="G155" s="20">
        <f t="shared" si="26"/>
        <v>50</v>
      </c>
      <c r="H155" s="24">
        <f t="shared" si="27"/>
        <v>103.46153846153847</v>
      </c>
      <c r="I155" s="10">
        <f>VLOOKUP(A155,[1]高三上!A$3:Q$588,5,0)</f>
        <v>96</v>
      </c>
      <c r="J155" t="str">
        <f>VLOOKUP(A155,[1]高三上!A$3:Q$588,6,0)</f>
        <v>李正琪</v>
      </c>
      <c r="K155" s="22">
        <f t="shared" si="28"/>
        <v>59</v>
      </c>
      <c r="L155" s="23">
        <f t="shared" si="29"/>
        <v>97.307692307692307</v>
      </c>
      <c r="M155">
        <f>VLOOKUP(A155,[1]高二下!$A$3:$F$536,5,0)</f>
        <v>89</v>
      </c>
      <c r="N155" t="str">
        <f>VLOOKUP(A155,[1]高二下!$A$3:$F$536,6,0)</f>
        <v>岳子琦</v>
      </c>
      <c r="O155" s="22">
        <f t="shared" si="30"/>
        <v>52</v>
      </c>
      <c r="P155" s="23">
        <f t="shared" si="31"/>
        <v>118.84615384615384</v>
      </c>
      <c r="Q155">
        <f>VLOOKUP(A155,[1]高二上!$A$3:$F$583,5,0)</f>
        <v>85</v>
      </c>
      <c r="R155" t="str">
        <f>VLOOKUP(A155,[1]高二上!$A$3:$F$583,6,0)</f>
        <v>胡美华</v>
      </c>
      <c r="S155" s="22">
        <f t="shared" si="32"/>
        <v>101</v>
      </c>
      <c r="T155" s="23">
        <f t="shared" si="33"/>
        <v>68.84615384615384</v>
      </c>
      <c r="U155" s="22">
        <f>VLOOKUP(A155,[1]高一下!$A$3:$F$585,5,0)</f>
        <v>86</v>
      </c>
      <c r="V155" t="str">
        <f>VLOOKUP(A155,[1]高一下!$A$3:$F$585,6,0)</f>
        <v>岳子琦</v>
      </c>
      <c r="W155" s="22">
        <f t="shared" si="34"/>
        <v>20</v>
      </c>
      <c r="X155" s="23">
        <f t="shared" si="35"/>
        <v>178.07692307692309</v>
      </c>
      <c r="Y155" s="22">
        <f>VLOOKUP(A155,[1]高一上!$A$3:$F$587,5,0)</f>
        <v>74</v>
      </c>
      <c r="Z155" t="str">
        <f>VLOOKUP(A155,[1]高一上!$A$3:$F$587,6,0)</f>
        <v>岳子琦</v>
      </c>
      <c r="AA155" s="22">
        <f t="shared" si="36"/>
        <v>223</v>
      </c>
      <c r="AB155" s="23">
        <f t="shared" si="37"/>
        <v>55</v>
      </c>
      <c r="AC155" s="22">
        <f>VLOOKUP(A155,[1]中考!$A$2:$E$571,5,0)</f>
        <v>91</v>
      </c>
      <c r="AD155" s="22">
        <f t="shared" si="38"/>
        <v>106</v>
      </c>
    </row>
    <row r="156" spans="1:30" ht="15" x14ac:dyDescent="0.35">
      <c r="A156" s="14" t="s">
        <v>308</v>
      </c>
      <c r="B156" s="1">
        <v>3</v>
      </c>
      <c r="C156" s="3" t="s">
        <v>309</v>
      </c>
      <c r="D156" s="4" t="s">
        <v>6</v>
      </c>
      <c r="E156" s="3">
        <v>85</v>
      </c>
      <c r="F156" s="3" t="s">
        <v>216</v>
      </c>
      <c r="G156" s="20">
        <f t="shared" si="26"/>
        <v>144</v>
      </c>
      <c r="H156" s="24">
        <f t="shared" si="27"/>
        <v>100</v>
      </c>
      <c r="I156" s="21">
        <v>0</v>
      </c>
      <c r="J156" t="s">
        <v>216</v>
      </c>
      <c r="K156" s="22">
        <f t="shared" si="28"/>
        <v>241</v>
      </c>
      <c r="L156" s="23">
        <f t="shared" si="29"/>
        <v>100</v>
      </c>
      <c r="M156" s="22">
        <v>0</v>
      </c>
      <c r="N156" t="s">
        <v>727</v>
      </c>
      <c r="O156" s="22">
        <f t="shared" si="30"/>
        <v>236</v>
      </c>
      <c r="P156" s="23">
        <f t="shared" si="31"/>
        <v>100</v>
      </c>
      <c r="Q156">
        <f>VLOOKUP(A156,[1]高二上!$A$3:$F$583,5,0)</f>
        <v>83</v>
      </c>
      <c r="R156" t="str">
        <f>VLOOKUP(A156,[1]高二上!$A$3:$F$583,6,0)</f>
        <v>胡美华</v>
      </c>
      <c r="S156" s="22">
        <f t="shared" si="32"/>
        <v>123</v>
      </c>
      <c r="T156" s="23">
        <f t="shared" si="33"/>
        <v>127.69230769230769</v>
      </c>
      <c r="U156" s="22">
        <f>VLOOKUP(A156,[1]高一下!$A$3:$F$585,5,0)</f>
        <v>72</v>
      </c>
      <c r="V156" t="str">
        <f>VLOOKUP(A156,[1]高一下!$A$3:$F$585,6,0)</f>
        <v>岳子琦</v>
      </c>
      <c r="W156" s="22">
        <f t="shared" si="34"/>
        <v>195</v>
      </c>
      <c r="X156" s="23">
        <f t="shared" si="35"/>
        <v>117.30769230769231</v>
      </c>
      <c r="Y156" s="22">
        <f>VLOOKUP(A156,[1]高一上!$A$3:$F$587,5,0)</f>
        <v>70</v>
      </c>
      <c r="Z156" t="str">
        <f>VLOOKUP(A156,[1]高一上!$A$3:$F$587,6,0)</f>
        <v>岳子琦</v>
      </c>
      <c r="AA156" s="22">
        <f t="shared" si="36"/>
        <v>240</v>
      </c>
      <c r="AB156" s="23">
        <f t="shared" si="37"/>
        <v>56.153846153846153</v>
      </c>
      <c r="AC156" s="22">
        <f>VLOOKUP(A156,[1]中考!$A$2:$E$571,5,0)</f>
        <v>89</v>
      </c>
      <c r="AD156" s="22">
        <f t="shared" si="38"/>
        <v>126</v>
      </c>
    </row>
    <row r="157" spans="1:30" ht="15" x14ac:dyDescent="0.35">
      <c r="A157" s="14" t="s">
        <v>260</v>
      </c>
      <c r="B157" s="1">
        <v>3</v>
      </c>
      <c r="C157" s="2" t="s">
        <v>261</v>
      </c>
      <c r="D157" s="4" t="s">
        <v>6</v>
      </c>
      <c r="E157" s="3">
        <v>88</v>
      </c>
      <c r="F157" s="3" t="s">
        <v>216</v>
      </c>
      <c r="G157" s="20">
        <f t="shared" si="26"/>
        <v>116</v>
      </c>
      <c r="H157" s="24">
        <f t="shared" si="27"/>
        <v>108.46153846153847</v>
      </c>
      <c r="I157" s="10">
        <f>VLOOKUP(A157,[1]高三上!A$3:Q$588,5,0)</f>
        <v>90</v>
      </c>
      <c r="J157" t="str">
        <f>VLOOKUP(A157,[1]高三上!A$3:Q$588,6,0)</f>
        <v>李正琪</v>
      </c>
      <c r="K157" s="22">
        <f t="shared" si="28"/>
        <v>138</v>
      </c>
      <c r="L157" s="23">
        <f t="shared" si="29"/>
        <v>100.38461538461539</v>
      </c>
      <c r="M157">
        <f>VLOOKUP(A157,[1]高二下!$A$3:$F$536,5,0)</f>
        <v>83</v>
      </c>
      <c r="N157" t="str">
        <f>VLOOKUP(A157,[1]高二下!$A$3:$F$536,6,0)</f>
        <v>岳子琦</v>
      </c>
      <c r="O157" s="22">
        <f t="shared" si="30"/>
        <v>139</v>
      </c>
      <c r="P157" s="23">
        <f t="shared" si="31"/>
        <v>66.15384615384616</v>
      </c>
      <c r="Q157">
        <f>VLOOKUP(A157,[1]高二上!$A$3:$F$583,5,0)</f>
        <v>89</v>
      </c>
      <c r="R157" t="str">
        <f>VLOOKUP(A157,[1]高二上!$A$3:$F$583,6,0)</f>
        <v>胡美华</v>
      </c>
      <c r="S157" s="22">
        <f t="shared" si="32"/>
        <v>51</v>
      </c>
      <c r="T157" s="23">
        <f t="shared" si="33"/>
        <v>101.92307692307692</v>
      </c>
      <c r="U157" s="22">
        <f>VLOOKUP(A157,[1]高一下!$A$3:$F$585,5,0)</f>
        <v>83</v>
      </c>
      <c r="V157" t="str">
        <f>VLOOKUP(A157,[1]高一下!$A$3:$F$585,6,0)</f>
        <v>岳子琦</v>
      </c>
      <c r="W157" s="22">
        <f t="shared" si="34"/>
        <v>56</v>
      </c>
      <c r="X157" s="23">
        <f t="shared" si="35"/>
        <v>99.230769230769226</v>
      </c>
      <c r="Y157" s="22">
        <f>VLOOKUP(A157,[1]高一上!$A$3:$F$587,5,0)</f>
        <v>91</v>
      </c>
      <c r="Z157" t="str">
        <f>VLOOKUP(A157,[1]高一上!$A$3:$F$587,6,0)</f>
        <v>岳子琦</v>
      </c>
      <c r="AA157" s="22">
        <f t="shared" si="36"/>
        <v>54</v>
      </c>
      <c r="AB157" s="23">
        <f t="shared" si="37"/>
        <v>120</v>
      </c>
      <c r="AC157" s="22">
        <f>VLOOKUP(A157,[1]中考!$A$2:$E$571,5,0)</f>
        <v>91</v>
      </c>
      <c r="AD157" s="22">
        <f t="shared" si="38"/>
        <v>106</v>
      </c>
    </row>
    <row r="158" spans="1:30" ht="15" x14ac:dyDescent="0.35">
      <c r="A158" s="14" t="s">
        <v>304</v>
      </c>
      <c r="B158" s="1">
        <v>3</v>
      </c>
      <c r="C158" s="3" t="s">
        <v>305</v>
      </c>
      <c r="D158" s="4" t="s">
        <v>6</v>
      </c>
      <c r="E158" s="3">
        <v>91</v>
      </c>
      <c r="F158" s="3" t="s">
        <v>216</v>
      </c>
      <c r="G158" s="20">
        <f t="shared" si="26"/>
        <v>86</v>
      </c>
      <c r="H158" s="24">
        <f t="shared" si="27"/>
        <v>138.07692307692307</v>
      </c>
      <c r="I158" s="10">
        <f>VLOOKUP(A158,[1]高三上!A$3:Q$588,5,0)</f>
        <v>84.5</v>
      </c>
      <c r="J158" t="str">
        <f>VLOOKUP(A158,[1]高三上!A$3:Q$588,6,0)</f>
        <v>李正琪</v>
      </c>
      <c r="K158" s="22">
        <f t="shared" si="28"/>
        <v>185</v>
      </c>
      <c r="L158" s="23">
        <f t="shared" si="29"/>
        <v>69.615384615384613</v>
      </c>
      <c r="M158">
        <f>VLOOKUP(A158,[1]高二下!$A$3:$F$536,5,0)</f>
        <v>85</v>
      </c>
      <c r="N158" t="str">
        <f>VLOOKUP(A158,[1]高二下!$A$3:$F$536,6,0)</f>
        <v>岳子琦</v>
      </c>
      <c r="O158" s="22">
        <f t="shared" si="30"/>
        <v>106</v>
      </c>
      <c r="P158" s="23">
        <f t="shared" si="31"/>
        <v>126.53846153846155</v>
      </c>
      <c r="Q158">
        <f>VLOOKUP(A158,[1]高二上!$A$3:$F$583,5,0)</f>
        <v>78</v>
      </c>
      <c r="R158" t="str">
        <f>VLOOKUP(A158,[1]高二上!$A$3:$F$583,6,0)</f>
        <v>胡美华</v>
      </c>
      <c r="S158" s="22">
        <f t="shared" si="32"/>
        <v>175</v>
      </c>
      <c r="T158" s="23">
        <f t="shared" si="33"/>
        <v>117.69230769230769</v>
      </c>
      <c r="U158" s="22">
        <f>VLOOKUP(A158,[1]高一下!$A$3:$F$585,5,0)</f>
        <v>70</v>
      </c>
      <c r="V158" t="str">
        <f>VLOOKUP(A158,[1]高一下!$A$3:$F$585,6,0)</f>
        <v>岳子琦</v>
      </c>
      <c r="W158" s="22">
        <f t="shared" si="34"/>
        <v>221</v>
      </c>
      <c r="X158" s="23">
        <f t="shared" si="35"/>
        <v>85.384615384615387</v>
      </c>
      <c r="Y158" s="22">
        <f>VLOOKUP(A158,[1]高一上!$A$3:$F$587,5,0)</f>
        <v>78</v>
      </c>
      <c r="Z158" t="str">
        <f>VLOOKUP(A158,[1]高一上!$A$3:$F$587,6,0)</f>
        <v>岳子琦</v>
      </c>
      <c r="AA158" s="22">
        <f t="shared" si="36"/>
        <v>183</v>
      </c>
      <c r="AB158" s="23">
        <f t="shared" si="37"/>
        <v>100.38461538461539</v>
      </c>
      <c r="AC158" s="22">
        <f>VLOOKUP(A158,[1]中考!$A$2:$E$571,5,0)</f>
        <v>81</v>
      </c>
      <c r="AD158" s="22">
        <f t="shared" si="38"/>
        <v>184</v>
      </c>
    </row>
    <row r="159" spans="1:30" ht="15" x14ac:dyDescent="0.35">
      <c r="A159" s="14" t="s">
        <v>294</v>
      </c>
      <c r="B159" s="1">
        <v>3</v>
      </c>
      <c r="C159" s="3" t="s">
        <v>295</v>
      </c>
      <c r="D159" s="4" t="s">
        <v>6</v>
      </c>
      <c r="E159" s="3">
        <v>81</v>
      </c>
      <c r="F159" s="3" t="s">
        <v>216</v>
      </c>
      <c r="G159" s="20">
        <f t="shared" si="26"/>
        <v>175</v>
      </c>
      <c r="H159" s="24">
        <f t="shared" si="27"/>
        <v>103.84615384615384</v>
      </c>
      <c r="I159" s="10">
        <f>VLOOKUP(A159,[1]高三上!A$3:Q$588,5,0)</f>
        <v>84.5</v>
      </c>
      <c r="J159" t="str">
        <f>VLOOKUP(A159,[1]高三上!A$3:Q$588,6,0)</f>
        <v>李正琪</v>
      </c>
      <c r="K159" s="22">
        <f t="shared" si="28"/>
        <v>185</v>
      </c>
      <c r="L159" s="23">
        <f t="shared" si="29"/>
        <v>103.84615384615384</v>
      </c>
      <c r="M159">
        <f>VLOOKUP(A159,[1]高二下!$A$3:$F$536,5,0)</f>
        <v>78</v>
      </c>
      <c r="N159" t="str">
        <f>VLOOKUP(A159,[1]高二下!$A$3:$F$536,6,0)</f>
        <v>岳子琦</v>
      </c>
      <c r="O159" s="22">
        <f t="shared" si="30"/>
        <v>195</v>
      </c>
      <c r="P159" s="23">
        <f t="shared" si="31"/>
        <v>53.46153846153846</v>
      </c>
      <c r="Q159">
        <f>VLOOKUP(A159,[1]高二上!$A$3:$F$583,5,0)</f>
        <v>87</v>
      </c>
      <c r="R159" t="str">
        <f>VLOOKUP(A159,[1]高二上!$A$3:$F$583,6,0)</f>
        <v>胡美华</v>
      </c>
      <c r="S159" s="22">
        <f t="shared" si="32"/>
        <v>74</v>
      </c>
      <c r="T159" s="23">
        <f t="shared" si="33"/>
        <v>108.46153846153847</v>
      </c>
      <c r="U159" s="22">
        <f>VLOOKUP(A159,[1]高一下!$A$3:$F$585,5,0)</f>
        <v>80</v>
      </c>
      <c r="V159" t="str">
        <f>VLOOKUP(A159,[1]高一下!$A$3:$F$585,6,0)</f>
        <v>岳子琦</v>
      </c>
      <c r="W159" s="22">
        <f t="shared" si="34"/>
        <v>96</v>
      </c>
      <c r="X159" s="23">
        <f t="shared" si="35"/>
        <v>126.92307692307692</v>
      </c>
      <c r="Y159" s="22">
        <f>VLOOKUP(A159,[1]高一上!$A$3:$F$587,5,0)</f>
        <v>80</v>
      </c>
      <c r="Z159" t="str">
        <f>VLOOKUP(A159,[1]高一上!$A$3:$F$587,6,0)</f>
        <v>岳子琦</v>
      </c>
      <c r="AA159" s="22">
        <f t="shared" si="36"/>
        <v>166</v>
      </c>
      <c r="AB159" s="23">
        <f t="shared" si="37"/>
        <v>95</v>
      </c>
      <c r="AC159" s="22">
        <f>VLOOKUP(A159,[1]中考!$A$2:$E$571,5,0)</f>
        <v>85</v>
      </c>
      <c r="AD159" s="22">
        <f t="shared" si="38"/>
        <v>153</v>
      </c>
    </row>
    <row r="160" spans="1:30" ht="15" x14ac:dyDescent="0.35">
      <c r="A160" s="14" t="s">
        <v>240</v>
      </c>
      <c r="B160" s="1">
        <v>3</v>
      </c>
      <c r="C160" s="2" t="s">
        <v>241</v>
      </c>
      <c r="D160" s="4" t="s">
        <v>6</v>
      </c>
      <c r="E160" s="3">
        <v>93</v>
      </c>
      <c r="F160" s="3" t="s">
        <v>216</v>
      </c>
      <c r="G160" s="20">
        <f t="shared" si="26"/>
        <v>68</v>
      </c>
      <c r="H160" s="24">
        <f t="shared" si="27"/>
        <v>131.92307692307691</v>
      </c>
      <c r="I160" s="10">
        <f>VLOOKUP(A160,[1]高三上!A$3:Q$588,5,0)</f>
        <v>89</v>
      </c>
      <c r="J160" t="str">
        <f>VLOOKUP(A160,[1]高三上!A$3:Q$588,6,0)</f>
        <v>李正琪</v>
      </c>
      <c r="K160" s="22">
        <f t="shared" si="28"/>
        <v>151</v>
      </c>
      <c r="L160" s="23">
        <f t="shared" si="29"/>
        <v>53.846153846153847</v>
      </c>
      <c r="M160">
        <f>VLOOKUP(A160,[1]高二下!$A$3:$F$536,5,0)</f>
        <v>92</v>
      </c>
      <c r="N160" t="str">
        <f>VLOOKUP(A160,[1]高二下!$A$3:$F$536,6,0)</f>
        <v>岳子琦</v>
      </c>
      <c r="O160" s="22">
        <f t="shared" si="30"/>
        <v>31</v>
      </c>
      <c r="P160" s="23">
        <f t="shared" si="31"/>
        <v>135.38461538461539</v>
      </c>
      <c r="Q160">
        <f>VLOOKUP(A160,[1]高二上!$A$3:$F$583,5,0)</f>
        <v>83</v>
      </c>
      <c r="R160" t="str">
        <f>VLOOKUP(A160,[1]高二上!$A$3:$F$583,6,0)</f>
        <v>胡美华</v>
      </c>
      <c r="S160" s="22">
        <f t="shared" si="32"/>
        <v>123</v>
      </c>
      <c r="T160" s="23">
        <f t="shared" si="33"/>
        <v>132.30769230769232</v>
      </c>
      <c r="U160" s="22">
        <f>VLOOKUP(A160,[1]高一下!$A$3:$F$585,5,0)</f>
        <v>71</v>
      </c>
      <c r="V160" t="str">
        <f>VLOOKUP(A160,[1]高一下!$A$3:$F$585,6,0)</f>
        <v>岳子琦</v>
      </c>
      <c r="W160" s="22">
        <f t="shared" si="34"/>
        <v>207</v>
      </c>
      <c r="X160" s="23">
        <f t="shared" si="35"/>
        <v>71.92307692307692</v>
      </c>
      <c r="Y160" s="22">
        <f>VLOOKUP(A160,[1]高一上!$A$3:$F$587,5,0)</f>
        <v>83</v>
      </c>
      <c r="Z160" t="str">
        <f>VLOOKUP(A160,[1]高一上!$A$3:$F$587,6,0)</f>
        <v>陈丽娇</v>
      </c>
      <c r="AA160" s="22">
        <f t="shared" si="36"/>
        <v>134</v>
      </c>
      <c r="AB160" s="23">
        <f t="shared" si="37"/>
        <v>107.30769230769231</v>
      </c>
      <c r="AC160" s="22">
        <f>VLOOKUP(A160,[1]中考!$A$2:$E$571,5,0)</f>
        <v>85</v>
      </c>
      <c r="AD160" s="22">
        <f t="shared" si="38"/>
        <v>153</v>
      </c>
    </row>
    <row r="161" spans="1:30" ht="15" x14ac:dyDescent="0.35">
      <c r="A161" s="14" t="s">
        <v>357</v>
      </c>
      <c r="B161" s="1">
        <v>4</v>
      </c>
      <c r="C161" s="2" t="s">
        <v>358</v>
      </c>
      <c r="D161" s="4" t="s">
        <v>6</v>
      </c>
      <c r="E161" s="3">
        <v>95</v>
      </c>
      <c r="F161" s="3" t="s">
        <v>326</v>
      </c>
      <c r="G161" s="20">
        <f t="shared" si="26"/>
        <v>50</v>
      </c>
      <c r="H161" s="24">
        <f t="shared" si="27"/>
        <v>124.23076923076923</v>
      </c>
      <c r="I161" s="10">
        <f>VLOOKUP(A161,[1]高三上!A$3:Q$588,5,0)</f>
        <v>91.5</v>
      </c>
      <c r="J161" t="str">
        <f>VLOOKUP(A161,[1]高三上!A$3:Q$588,6,0)</f>
        <v>周菊明</v>
      </c>
      <c r="K161" s="22">
        <f t="shared" si="28"/>
        <v>113</v>
      </c>
      <c r="L161" s="23">
        <f t="shared" si="29"/>
        <v>88.461538461538467</v>
      </c>
      <c r="M161">
        <f>VLOOKUP(A161,[1]高二下!$A$3:$F$536,5,0)</f>
        <v>87</v>
      </c>
      <c r="N161" t="str">
        <f>VLOOKUP(A161,[1]高二下!$A$3:$F$536,6,0)</f>
        <v>周菊明</v>
      </c>
      <c r="O161" s="22">
        <f t="shared" si="30"/>
        <v>83</v>
      </c>
      <c r="P161" s="23">
        <f t="shared" si="31"/>
        <v>90.769230769230774</v>
      </c>
      <c r="Q161">
        <f>VLOOKUP(A161,[1]高二上!$A$3:$F$583,5,0)</f>
        <v>88</v>
      </c>
      <c r="R161" t="str">
        <f>VLOOKUP(A161,[1]高二上!$A$3:$F$583,6,0)</f>
        <v>周菊明</v>
      </c>
      <c r="S161" s="22">
        <f t="shared" si="32"/>
        <v>59</v>
      </c>
      <c r="T161" s="23">
        <f t="shared" si="33"/>
        <v>98.84615384615384</v>
      </c>
      <c r="U161" s="22">
        <f>VLOOKUP(A161,[1]高一下!$A$3:$F$585,5,0)</f>
        <v>83</v>
      </c>
      <c r="V161" t="str">
        <f>VLOOKUP(A161,[1]高一下!$A$3:$F$585,6,0)</f>
        <v>周菊明</v>
      </c>
      <c r="W161" s="22">
        <f t="shared" si="34"/>
        <v>56</v>
      </c>
      <c r="X161" s="23">
        <f t="shared" si="35"/>
        <v>93.84615384615384</v>
      </c>
      <c r="Y161" s="22">
        <f>VLOOKUP(A161,[1]高一上!$A$3:$F$587,5,0)</f>
        <v>93</v>
      </c>
      <c r="Z161" t="str">
        <f>VLOOKUP(A161,[1]高一上!$A$3:$F$587,6,0)</f>
        <v>周菊明</v>
      </c>
      <c r="AA161" s="22">
        <f t="shared" si="36"/>
        <v>40</v>
      </c>
      <c r="AB161" s="23">
        <f t="shared" si="37"/>
        <v>100.38461538461539</v>
      </c>
      <c r="AC161" s="22">
        <f>VLOOKUP(A161,[1]中考!$A$2:$E$571,5,0)</f>
        <v>98</v>
      </c>
      <c r="AD161" s="22">
        <f t="shared" si="38"/>
        <v>41</v>
      </c>
    </row>
    <row r="162" spans="1:30" ht="15" x14ac:dyDescent="0.35">
      <c r="A162" s="14" t="s">
        <v>377</v>
      </c>
      <c r="B162" s="1">
        <v>4</v>
      </c>
      <c r="C162" s="2" t="s">
        <v>378</v>
      </c>
      <c r="D162" s="4" t="s">
        <v>6</v>
      </c>
      <c r="E162" s="3">
        <v>86</v>
      </c>
      <c r="F162" s="3" t="s">
        <v>326</v>
      </c>
      <c r="G162" s="20">
        <f t="shared" si="26"/>
        <v>138</v>
      </c>
      <c r="H162" s="24">
        <f t="shared" si="27"/>
        <v>106.53846153846153</v>
      </c>
      <c r="I162" s="10">
        <f>VLOOKUP(A162,[1]高三上!A$3:Q$588,5,0)</f>
        <v>88</v>
      </c>
      <c r="J162" t="str">
        <f>VLOOKUP(A162,[1]高三上!A$3:Q$588,6,0)</f>
        <v>周菊明</v>
      </c>
      <c r="K162" s="22">
        <f t="shared" si="28"/>
        <v>155</v>
      </c>
      <c r="L162" s="23">
        <f t="shared" si="29"/>
        <v>87.307692307692307</v>
      </c>
      <c r="M162">
        <f>VLOOKUP(A162,[1]高二下!$A$3:$F$536,5,0)</f>
        <v>84</v>
      </c>
      <c r="N162" t="s">
        <v>326</v>
      </c>
      <c r="O162" s="22">
        <f t="shared" si="30"/>
        <v>122</v>
      </c>
      <c r="P162" s="23">
        <f t="shared" si="31"/>
        <v>108.46153846153847</v>
      </c>
      <c r="Q162">
        <f>VLOOKUP(A162,[1]高二上!$A$3:$F$583,5,0)</f>
        <v>81</v>
      </c>
      <c r="R162" t="str">
        <f>VLOOKUP(A162,[1]高二上!$A$3:$F$583,6,0)</f>
        <v>周菊明</v>
      </c>
      <c r="S162" s="22">
        <f t="shared" si="32"/>
        <v>144</v>
      </c>
      <c r="T162" s="23">
        <f t="shared" si="33"/>
        <v>133.84615384615384</v>
      </c>
      <c r="U162" s="22">
        <f>VLOOKUP(A162,[1]高一下!$A$3:$F$585,5,0)</f>
        <v>68</v>
      </c>
      <c r="V162" t="str">
        <f>VLOOKUP(A162,[1]高一下!$A$3:$F$585,6,0)</f>
        <v>格绒燚西</v>
      </c>
      <c r="W162" s="22">
        <f t="shared" si="34"/>
        <v>232</v>
      </c>
      <c r="X162" s="23">
        <f t="shared" si="35"/>
        <v>14.230769230769241</v>
      </c>
      <c r="Y162" s="22">
        <f>VLOOKUP(A162,[1]高一上!$A$3:$F$587,5,0)</f>
        <v>100</v>
      </c>
      <c r="Z162" t="str">
        <f>VLOOKUP(A162,[1]高一上!$A$3:$F$587,6,0)</f>
        <v>易涛</v>
      </c>
      <c r="AA162" s="22">
        <f t="shared" si="36"/>
        <v>9</v>
      </c>
      <c r="AB162" s="23">
        <f t="shared" si="37"/>
        <v>151.92307692307693</v>
      </c>
      <c r="AC162" s="22">
        <f>VLOOKUP(A162,[1]中考!$A$2:$E$571,5,0)</f>
        <v>87</v>
      </c>
      <c r="AD162" s="22">
        <f t="shared" si="38"/>
        <v>144</v>
      </c>
    </row>
    <row r="163" spans="1:30" ht="15" x14ac:dyDescent="0.35">
      <c r="A163" s="14" t="s">
        <v>367</v>
      </c>
      <c r="B163" s="1">
        <v>4</v>
      </c>
      <c r="C163" s="2" t="s">
        <v>368</v>
      </c>
      <c r="D163" s="4" t="s">
        <v>6</v>
      </c>
      <c r="E163" s="3">
        <v>87</v>
      </c>
      <c r="F163" s="3" t="s">
        <v>326</v>
      </c>
      <c r="G163" s="20">
        <f t="shared" si="26"/>
        <v>128</v>
      </c>
      <c r="H163" s="24">
        <f t="shared" si="27"/>
        <v>65</v>
      </c>
      <c r="I163" s="10">
        <f>VLOOKUP(A163,[1]高三上!A$3:Q$588,5,0)</f>
        <v>98.5</v>
      </c>
      <c r="J163" t="str">
        <f>VLOOKUP(A163,[1]高三上!A$3:Q$588,6,0)</f>
        <v>周菊明</v>
      </c>
      <c r="K163" s="22">
        <f t="shared" si="28"/>
        <v>37</v>
      </c>
      <c r="L163" s="23">
        <f t="shared" si="29"/>
        <v>100</v>
      </c>
      <c r="M163" s="22">
        <v>0</v>
      </c>
      <c r="N163" t="s">
        <v>326</v>
      </c>
      <c r="O163" s="22">
        <f t="shared" si="30"/>
        <v>236</v>
      </c>
      <c r="P163" s="23">
        <f t="shared" si="31"/>
        <v>100</v>
      </c>
      <c r="Q163">
        <f>VLOOKUP(A163,[1]高二上!$A$3:$F$583,5,0)</f>
        <v>87</v>
      </c>
      <c r="R163" t="str">
        <f>VLOOKUP(A163,[1]高二上!$A$3:$F$583,6,0)</f>
        <v>周菊明</v>
      </c>
      <c r="S163" s="22">
        <f t="shared" si="32"/>
        <v>74</v>
      </c>
      <c r="T163" s="23">
        <f t="shared" si="33"/>
        <v>75.769230769230774</v>
      </c>
      <c r="U163" s="22">
        <f>VLOOKUP(A163,[1]高一下!$A$3:$F$585,5,0)</f>
        <v>88</v>
      </c>
      <c r="V163" t="str">
        <f>VLOOKUP(A163,[1]高一下!$A$3:$F$585,6,0)</f>
        <v>周菊明</v>
      </c>
      <c r="W163" s="22">
        <f t="shared" si="34"/>
        <v>11</v>
      </c>
      <c r="X163" s="23">
        <f t="shared" si="35"/>
        <v>111.15384615384616</v>
      </c>
      <c r="Y163" s="22">
        <f>VLOOKUP(A163,[1]高一上!$A$3:$F$587,5,0)</f>
        <v>93</v>
      </c>
      <c r="Z163" t="str">
        <f>VLOOKUP(A163,[1]高一上!$A$3:$F$587,6,0)</f>
        <v>周菊明</v>
      </c>
      <c r="AA163" s="22">
        <f t="shared" si="36"/>
        <v>40</v>
      </c>
      <c r="AB163" s="23">
        <f t="shared" si="37"/>
        <v>131.53846153846155</v>
      </c>
      <c r="AC163" s="22">
        <f>VLOOKUP(A163,[1]中考!$A$2:$E$571,5,0)</f>
        <v>90</v>
      </c>
      <c r="AD163" s="22">
        <f t="shared" si="38"/>
        <v>122</v>
      </c>
    </row>
    <row r="164" spans="1:30" ht="15" x14ac:dyDescent="0.35">
      <c r="A164" s="14" t="s">
        <v>373</v>
      </c>
      <c r="B164" s="1">
        <v>4</v>
      </c>
      <c r="C164" s="2" t="s">
        <v>374</v>
      </c>
      <c r="D164" s="4" t="s">
        <v>6</v>
      </c>
      <c r="E164" s="3">
        <v>87</v>
      </c>
      <c r="F164" s="3" t="s">
        <v>326</v>
      </c>
      <c r="G164" s="20">
        <f t="shared" si="26"/>
        <v>128</v>
      </c>
      <c r="H164" s="24">
        <f t="shared" si="27"/>
        <v>106.53846153846153</v>
      </c>
      <c r="I164" s="10">
        <f>VLOOKUP(A164,[1]高三上!A$3:Q$588,5,0)</f>
        <v>89.5</v>
      </c>
      <c r="J164" t="str">
        <f>VLOOKUP(A164,[1]高三上!A$3:Q$588,6,0)</f>
        <v>周菊明</v>
      </c>
      <c r="K164" s="22">
        <f t="shared" si="28"/>
        <v>145</v>
      </c>
      <c r="L164" s="23">
        <f t="shared" si="29"/>
        <v>70.769230769230774</v>
      </c>
      <c r="M164">
        <f>VLOOKUP(A164,[1]高二下!$A$3:$F$536,5,0)</f>
        <v>88</v>
      </c>
      <c r="N164" t="str">
        <f>VLOOKUP(A164,[1]高二下!$A$3:$F$536,6,0)</f>
        <v>周菊明</v>
      </c>
      <c r="O164" s="22">
        <f t="shared" si="30"/>
        <v>69</v>
      </c>
      <c r="P164" s="23">
        <f t="shared" si="31"/>
        <v>140.76923076923077</v>
      </c>
      <c r="Q164">
        <f>VLOOKUP(A164,[1]高二上!$A$3:$F$583,5,0)</f>
        <v>78</v>
      </c>
      <c r="R164" t="str">
        <f>VLOOKUP(A164,[1]高二上!$A$3:$F$583,6,0)</f>
        <v>周菊明</v>
      </c>
      <c r="S164" s="22">
        <f t="shared" si="32"/>
        <v>175</v>
      </c>
      <c r="T164" s="23">
        <f t="shared" si="33"/>
        <v>42.307692307692314</v>
      </c>
      <c r="U164" s="22">
        <f>VLOOKUP(A164,[1]高一下!$A$3:$F$585,5,0)</f>
        <v>85</v>
      </c>
      <c r="V164" t="str">
        <f>VLOOKUP(A164,[1]高一下!$A$3:$F$585,6,0)</f>
        <v>周菊明</v>
      </c>
      <c r="W164" s="22">
        <f t="shared" si="34"/>
        <v>25</v>
      </c>
      <c r="X164" s="23">
        <f t="shared" si="35"/>
        <v>138.84615384615384</v>
      </c>
      <c r="Y164" s="22">
        <f>VLOOKUP(A164,[1]高一上!$A$3:$F$587,5,0)</f>
        <v>84</v>
      </c>
      <c r="Z164" t="str">
        <f>VLOOKUP(A164,[1]高一上!$A$3:$F$587,6,0)</f>
        <v>周菊明</v>
      </c>
      <c r="AA164" s="22">
        <f t="shared" si="36"/>
        <v>126</v>
      </c>
      <c r="AB164" s="23">
        <f t="shared" si="37"/>
        <v>115.38461538461539</v>
      </c>
      <c r="AC164" s="22">
        <f>VLOOKUP(A164,[1]中考!$A$2:$E$571,5,0)</f>
        <v>83</v>
      </c>
      <c r="AD164" s="22">
        <f t="shared" si="38"/>
        <v>166</v>
      </c>
    </row>
    <row r="165" spans="1:30" ht="15" x14ac:dyDescent="0.35">
      <c r="A165" s="14" t="s">
        <v>399</v>
      </c>
      <c r="B165" s="1">
        <v>4</v>
      </c>
      <c r="C165" s="2" t="s">
        <v>400</v>
      </c>
      <c r="D165" s="4" t="s">
        <v>6</v>
      </c>
      <c r="E165" s="3">
        <v>77</v>
      </c>
      <c r="F165" s="3" t="s">
        <v>326</v>
      </c>
      <c r="G165" s="20">
        <f t="shared" si="26"/>
        <v>202</v>
      </c>
      <c r="H165" s="24">
        <f t="shared" si="27"/>
        <v>88.461538461538467</v>
      </c>
      <c r="I165" s="10">
        <f>VLOOKUP(A165,[1]高三上!A$3:Q$588,5,0)</f>
        <v>86</v>
      </c>
      <c r="J165" t="str">
        <f>VLOOKUP(A165,[1]高三上!A$3:Q$588,6,0)</f>
        <v>周菊明</v>
      </c>
      <c r="K165" s="22">
        <f t="shared" si="28"/>
        <v>172</v>
      </c>
      <c r="L165" s="23">
        <f t="shared" si="29"/>
        <v>114.61538461538461</v>
      </c>
      <c r="M165">
        <f>VLOOKUP(A165,[1]高二下!$A$3:$F$536,5,0)</f>
        <v>76</v>
      </c>
      <c r="N165" t="str">
        <f>VLOOKUP(A165,[1]高二下!$A$3:$F$536,6,0)</f>
        <v>周菊明</v>
      </c>
      <c r="O165" s="22">
        <f t="shared" si="30"/>
        <v>210</v>
      </c>
      <c r="P165" s="23">
        <f t="shared" si="31"/>
        <v>115.38461538461539</v>
      </c>
      <c r="Q165">
        <f>VLOOKUP(A165,[1]高二上!$A$3:$F$583,5,0)</f>
        <v>63</v>
      </c>
      <c r="R165" t="str">
        <f>VLOOKUP(A165,[1]高二上!$A$3:$F$583,6,0)</f>
        <v>周菊明</v>
      </c>
      <c r="S165" s="22">
        <f t="shared" si="32"/>
        <v>250</v>
      </c>
      <c r="T165" s="23">
        <f t="shared" si="33"/>
        <v>102.69230769230769</v>
      </c>
      <c r="U165" s="22">
        <f>VLOOKUP(A165,[1]高一下!$A$3:$F$585,5,0)</f>
        <v>55</v>
      </c>
      <c r="V165" t="str">
        <f>VLOOKUP(A165,[1]高一下!$A$3:$F$585,6,0)</f>
        <v>周菊明</v>
      </c>
      <c r="W165" s="22">
        <f t="shared" si="34"/>
        <v>257</v>
      </c>
      <c r="X165" s="23">
        <f t="shared" si="35"/>
        <v>99.615384615384613</v>
      </c>
      <c r="Y165" s="22">
        <f>VLOOKUP(A165,[1]高一上!$A$3:$F$587,5,0)</f>
        <v>56</v>
      </c>
      <c r="Z165" t="str">
        <f>VLOOKUP(A165,[1]高一上!$A$3:$F$587,6,0)</f>
        <v>周菊明</v>
      </c>
      <c r="AA165" s="22">
        <f t="shared" si="36"/>
        <v>256</v>
      </c>
      <c r="AB165" s="23">
        <f t="shared" si="37"/>
        <v>94.230769230769226</v>
      </c>
      <c r="AC165" s="22">
        <f>VLOOKUP(A165,[1]中考!$A$2:$E$571,5,0)</f>
        <v>69</v>
      </c>
      <c r="AD165" s="22">
        <f t="shared" si="38"/>
        <v>241</v>
      </c>
    </row>
    <row r="166" spans="1:30" ht="15" x14ac:dyDescent="0.35">
      <c r="A166" s="14" t="s">
        <v>427</v>
      </c>
      <c r="B166" s="1">
        <v>4</v>
      </c>
      <c r="C166" s="3" t="s">
        <v>428</v>
      </c>
      <c r="D166" s="4" t="s">
        <v>6</v>
      </c>
      <c r="E166" s="3">
        <v>75</v>
      </c>
      <c r="F166" s="3" t="s">
        <v>326</v>
      </c>
      <c r="G166" s="20">
        <f t="shared" si="26"/>
        <v>215</v>
      </c>
      <c r="H166" s="24">
        <f t="shared" si="27"/>
        <v>52.307692307692307</v>
      </c>
      <c r="I166" s="10">
        <f>VLOOKUP(A166,[1]高三上!A$3:Q$588,5,0)</f>
        <v>93.5</v>
      </c>
      <c r="J166" t="str">
        <f>VLOOKUP(A166,[1]高三上!A$3:Q$588,6,0)</f>
        <v>周菊明</v>
      </c>
      <c r="K166" s="22">
        <f t="shared" si="28"/>
        <v>91</v>
      </c>
      <c r="L166" s="23">
        <f t="shared" si="29"/>
        <v>102.69230769230769</v>
      </c>
      <c r="M166">
        <f>VLOOKUP(A166,[1]高二下!$A$3:$F$536,5,0)</f>
        <v>86</v>
      </c>
      <c r="N166" t="str">
        <f>VLOOKUP(A166,[1]高二下!$A$3:$F$536,6,0)</f>
        <v>周菊明</v>
      </c>
      <c r="O166" s="22">
        <f t="shared" si="30"/>
        <v>98</v>
      </c>
      <c r="P166" s="23">
        <f t="shared" si="31"/>
        <v>66.538461538461547</v>
      </c>
      <c r="Q166">
        <f>VLOOKUP(A166,[1]高二上!$A$3:$F$583,5,0)</f>
        <v>95</v>
      </c>
      <c r="R166" t="str">
        <f>VLOOKUP(A166,[1]高二上!$A$3:$F$583,6,0)</f>
        <v>周菊明</v>
      </c>
      <c r="S166" s="22">
        <f t="shared" si="32"/>
        <v>11</v>
      </c>
      <c r="T166" s="23">
        <f t="shared" si="33"/>
        <v>158.84615384615384</v>
      </c>
      <c r="U166" s="22">
        <f>VLOOKUP(A166,[1]高一下!$A$3:$F$585,5,0)</f>
        <v>75</v>
      </c>
      <c r="V166" t="str">
        <f>VLOOKUP(A166,[1]高一下!$A$3:$F$585,6,0)</f>
        <v>周菊明</v>
      </c>
      <c r="W166" s="22">
        <f t="shared" si="34"/>
        <v>164</v>
      </c>
      <c r="X166" s="23">
        <f t="shared" si="35"/>
        <v>50</v>
      </c>
      <c r="Y166" s="22">
        <f>VLOOKUP(A166,[1]高一上!$A$3:$F$587,5,0)</f>
        <v>94</v>
      </c>
      <c r="Z166" t="str">
        <f>VLOOKUP(A166,[1]高一上!$A$3:$F$587,6,0)</f>
        <v>周菊明</v>
      </c>
      <c r="AA166" s="22">
        <f t="shared" si="36"/>
        <v>34</v>
      </c>
      <c r="AB166" s="23">
        <f t="shared" si="37"/>
        <v>100</v>
      </c>
      <c r="AC166" s="22">
        <f>VLOOKUP(A166,[1]中考!$A$2:$E$571,5,0)</f>
        <v>99</v>
      </c>
      <c r="AD166" s="22">
        <f t="shared" si="38"/>
        <v>34</v>
      </c>
    </row>
    <row r="167" spans="1:30" ht="15" x14ac:dyDescent="0.35">
      <c r="A167" s="14" t="s">
        <v>359</v>
      </c>
      <c r="B167" s="1">
        <v>4</v>
      </c>
      <c r="C167" s="2" t="s">
        <v>360</v>
      </c>
      <c r="D167" s="4" t="s">
        <v>6</v>
      </c>
      <c r="E167" s="3">
        <v>95</v>
      </c>
      <c r="F167" s="3" t="s">
        <v>326</v>
      </c>
      <c r="G167" s="20">
        <f t="shared" si="26"/>
        <v>50</v>
      </c>
      <c r="H167" s="24">
        <f t="shared" si="27"/>
        <v>88.84615384615384</v>
      </c>
      <c r="I167" s="10">
        <f>VLOOKUP(A167,[1]高三上!A$3:Q$588,5,0)</f>
        <v>100</v>
      </c>
      <c r="J167" t="str">
        <f>VLOOKUP(A167,[1]高三上!A$3:Q$588,6,0)</f>
        <v>周菊明</v>
      </c>
      <c r="K167" s="22">
        <f t="shared" si="28"/>
        <v>21</v>
      </c>
      <c r="L167" s="23">
        <f t="shared" si="29"/>
        <v>99.230769230769226</v>
      </c>
      <c r="M167">
        <f>VLOOKUP(A167,[1]高二下!$A$3:$F$536,5,0)</f>
        <v>94</v>
      </c>
      <c r="N167" t="str">
        <f>VLOOKUP(A167,[1]高二下!$A$3:$F$536,6,0)</f>
        <v>周菊明</v>
      </c>
      <c r="O167" s="22">
        <f t="shared" si="30"/>
        <v>19</v>
      </c>
      <c r="P167" s="23">
        <f t="shared" si="31"/>
        <v>169.61538461538461</v>
      </c>
      <c r="Q167">
        <f>VLOOKUP(A167,[1]高二上!$A$3:$F$583,5,0)</f>
        <v>75</v>
      </c>
      <c r="R167" t="str">
        <f>VLOOKUP(A167,[1]高二上!$A$3:$F$583,6,0)</f>
        <v>周菊明</v>
      </c>
      <c r="S167" s="22">
        <f t="shared" si="32"/>
        <v>200</v>
      </c>
      <c r="T167" s="23">
        <f t="shared" si="33"/>
        <v>86.15384615384616</v>
      </c>
      <c r="U167" s="22">
        <f>VLOOKUP(A167,[1]高一下!$A$3:$F$585,5,0)</f>
        <v>75</v>
      </c>
      <c r="V167" t="str">
        <f>VLOOKUP(A167,[1]高一下!$A$3:$F$585,6,0)</f>
        <v>周菊明</v>
      </c>
      <c r="W167" s="22">
        <f t="shared" si="34"/>
        <v>164</v>
      </c>
      <c r="X167" s="23">
        <f t="shared" si="35"/>
        <v>80</v>
      </c>
      <c r="Y167" s="22">
        <f>VLOOKUP(A167,[1]高一上!$A$3:$F$587,5,0)</f>
        <v>85</v>
      </c>
      <c r="Z167" t="str">
        <f>VLOOKUP(A167,[1]高一上!$A$3:$F$587,6,0)</f>
        <v>周菊明</v>
      </c>
      <c r="AA167" s="22">
        <f t="shared" si="36"/>
        <v>112</v>
      </c>
      <c r="AB167" s="23">
        <f t="shared" si="37"/>
        <v>91.15384615384616</v>
      </c>
      <c r="AC167" s="22">
        <f>VLOOKUP(A167,[1]中考!$A$2:$E$571,5,0)</f>
        <v>92</v>
      </c>
      <c r="AD167" s="22">
        <f t="shared" si="38"/>
        <v>89</v>
      </c>
    </row>
    <row r="168" spans="1:30" ht="15" x14ac:dyDescent="0.35">
      <c r="A168" s="14" t="s">
        <v>429</v>
      </c>
      <c r="B168" s="1">
        <v>4</v>
      </c>
      <c r="C168" s="3" t="s">
        <v>430</v>
      </c>
      <c r="D168" s="4" t="s">
        <v>6</v>
      </c>
      <c r="E168" s="3">
        <v>71</v>
      </c>
      <c r="F168" s="3" t="s">
        <v>326</v>
      </c>
      <c r="G168" s="20">
        <f t="shared" si="26"/>
        <v>244</v>
      </c>
      <c r="H168" s="24">
        <f t="shared" si="27"/>
        <v>83.07692307692308</v>
      </c>
      <c r="I168" s="10">
        <f>VLOOKUP(A168,[1]高三上!A$3:Q$588,5,0)</f>
        <v>82.5</v>
      </c>
      <c r="J168" t="str">
        <f>VLOOKUP(A168,[1]高三上!A$3:Q$588,6,0)</f>
        <v>周菊明</v>
      </c>
      <c r="K168" s="22">
        <f t="shared" si="28"/>
        <v>200</v>
      </c>
      <c r="L168" s="23">
        <f t="shared" si="29"/>
        <v>100.76923076923077</v>
      </c>
      <c r="M168">
        <f>VLOOKUP(A168,[1]高二下!$A$3:$F$536,5,0)</f>
        <v>77</v>
      </c>
      <c r="N168" t="str">
        <f>VLOOKUP(A168,[1]高二下!$A$3:$F$536,6,0)</f>
        <v>周菊明</v>
      </c>
      <c r="O168" s="22">
        <f t="shared" si="30"/>
        <v>202</v>
      </c>
      <c r="P168" s="23">
        <f t="shared" si="31"/>
        <v>86.15384615384616</v>
      </c>
      <c r="Q168">
        <f>VLOOKUP(A168,[1]高二上!$A$3:$F$583,5,0)</f>
        <v>79</v>
      </c>
      <c r="R168" t="str">
        <f>VLOOKUP(A168,[1]高二上!$A$3:$F$583,6,0)</f>
        <v>周菊明</v>
      </c>
      <c r="S168" s="22">
        <f t="shared" si="32"/>
        <v>166</v>
      </c>
      <c r="T168" s="23">
        <f t="shared" si="33"/>
        <v>111.15384615384616</v>
      </c>
      <c r="U168" s="22">
        <f>VLOOKUP(A168,[1]高一下!$A$3:$F$585,5,0)</f>
        <v>72</v>
      </c>
      <c r="V168" t="str">
        <f>VLOOKUP(A168,[1]高一下!$A$3:$F$585,6,0)</f>
        <v>周菊明</v>
      </c>
      <c r="W168" s="22">
        <f t="shared" si="34"/>
        <v>195</v>
      </c>
      <c r="X168" s="23">
        <f t="shared" si="35"/>
        <v>107.69230769230769</v>
      </c>
      <c r="Y168" s="22">
        <f>VLOOKUP(A168,[1]高一上!$A$3:$F$587,5,0)</f>
        <v>75</v>
      </c>
      <c r="Z168" t="str">
        <f>VLOOKUP(A168,[1]高一上!$A$3:$F$587,6,0)</f>
        <v>周菊明</v>
      </c>
      <c r="AA168" s="22">
        <f t="shared" si="36"/>
        <v>215</v>
      </c>
      <c r="AB168" s="23">
        <f t="shared" si="37"/>
        <v>111.92307692307692</v>
      </c>
      <c r="AC168" s="22">
        <f>VLOOKUP(A168,[1]中考!$A$2:$E$571,5,0)</f>
        <v>65</v>
      </c>
      <c r="AD168" s="22">
        <f t="shared" si="38"/>
        <v>246</v>
      </c>
    </row>
    <row r="169" spans="1:30" ht="15" x14ac:dyDescent="0.35">
      <c r="A169" s="14" t="s">
        <v>338</v>
      </c>
      <c r="B169" s="1">
        <v>4</v>
      </c>
      <c r="C169" s="2" t="s">
        <v>339</v>
      </c>
      <c r="D169" s="4" t="s">
        <v>6</v>
      </c>
      <c r="E169" s="3">
        <v>105</v>
      </c>
      <c r="F169" s="3" t="s">
        <v>326</v>
      </c>
      <c r="G169" s="20">
        <f t="shared" si="26"/>
        <v>11</v>
      </c>
      <c r="H169" s="24">
        <f t="shared" si="27"/>
        <v>96.15384615384616</v>
      </c>
      <c r="I169" s="10">
        <f>VLOOKUP(A169,[1]高三上!A$3:Q$588,5,0)</f>
        <v>109</v>
      </c>
      <c r="J169" t="str">
        <f>VLOOKUP(A169,[1]高三上!A$3:Q$588,6,0)</f>
        <v>周菊明</v>
      </c>
      <c r="K169" s="22">
        <f t="shared" si="28"/>
        <v>1</v>
      </c>
      <c r="L169" s="23">
        <f t="shared" si="29"/>
        <v>111.53846153846153</v>
      </c>
      <c r="M169">
        <f>VLOOKUP(A169,[1]高二下!$A$3:$F$536,5,0)</f>
        <v>92</v>
      </c>
      <c r="N169" t="str">
        <f>VLOOKUP(A169,[1]高二下!$A$3:$F$536,6,0)</f>
        <v>周菊明</v>
      </c>
      <c r="O169" s="22">
        <f t="shared" si="30"/>
        <v>31</v>
      </c>
      <c r="P169" s="23">
        <f t="shared" si="31"/>
        <v>120</v>
      </c>
      <c r="Q169">
        <f>VLOOKUP(A169,[1]高二上!$A$3:$F$583,5,0)</f>
        <v>86</v>
      </c>
      <c r="R169" t="str">
        <f>VLOOKUP(A169,[1]高二上!$A$3:$F$583,6,0)</f>
        <v>周菊明</v>
      </c>
      <c r="S169" s="22">
        <f t="shared" si="32"/>
        <v>83</v>
      </c>
      <c r="T169" s="23">
        <f t="shared" si="33"/>
        <v>147.69230769230768</v>
      </c>
      <c r="U169" s="22">
        <f>VLOOKUP(A169,[1]高一下!$A$3:$F$585,5,0)</f>
        <v>71</v>
      </c>
      <c r="V169" t="str">
        <f>VLOOKUP(A169,[1]高一下!$A$3:$F$585,6,0)</f>
        <v>周菊明</v>
      </c>
      <c r="W169" s="22">
        <f t="shared" si="34"/>
        <v>207</v>
      </c>
      <c r="X169" s="23">
        <f t="shared" si="35"/>
        <v>28.461538461538467</v>
      </c>
      <c r="Y169" s="22">
        <f>VLOOKUP(A169,[1]高一上!$A$3:$F$587,5,0)</f>
        <v>96</v>
      </c>
      <c r="Z169" t="str">
        <f>VLOOKUP(A169,[1]高一上!$A$3:$F$587,6,0)</f>
        <v>周菊明</v>
      </c>
      <c r="AA169" s="22">
        <f t="shared" si="36"/>
        <v>21</v>
      </c>
      <c r="AB169" s="23">
        <f t="shared" si="37"/>
        <v>155.76923076923077</v>
      </c>
      <c r="AC169" s="22">
        <f>VLOOKUP(A169,[1]中考!$A$2:$E$571,5,0)</f>
        <v>83</v>
      </c>
      <c r="AD169" s="22">
        <f t="shared" si="38"/>
        <v>166</v>
      </c>
    </row>
    <row r="170" spans="1:30" ht="15" x14ac:dyDescent="0.35">
      <c r="A170" s="14" t="s">
        <v>431</v>
      </c>
      <c r="B170" s="1">
        <v>4</v>
      </c>
      <c r="C170" s="3" t="s">
        <v>432</v>
      </c>
      <c r="D170" s="4" t="s">
        <v>6</v>
      </c>
      <c r="E170" s="3">
        <v>72</v>
      </c>
      <c r="F170" s="3" t="s">
        <v>326</v>
      </c>
      <c r="G170" s="20">
        <f t="shared" si="26"/>
        <v>236</v>
      </c>
      <c r="H170" s="24">
        <f t="shared" si="27"/>
        <v>95</v>
      </c>
      <c r="I170" s="10">
        <f>VLOOKUP(A170,[1]高三上!A$3:Q$588,5,0)</f>
        <v>79</v>
      </c>
      <c r="J170" t="str">
        <f>VLOOKUP(A170,[1]高三上!A$3:Q$588,6,0)</f>
        <v>周菊明</v>
      </c>
      <c r="K170" s="22">
        <f t="shared" si="28"/>
        <v>223</v>
      </c>
      <c r="L170" s="23">
        <f t="shared" si="29"/>
        <v>103.84615384615384</v>
      </c>
      <c r="M170">
        <f>VLOOKUP(A170,[1]高二下!$A$3:$F$536,5,0)</f>
        <v>67</v>
      </c>
      <c r="N170" t="str">
        <f>VLOOKUP(A170,[1]高二下!$A$3:$F$536,6,0)</f>
        <v>周菊明</v>
      </c>
      <c r="O170" s="22">
        <f t="shared" si="30"/>
        <v>233</v>
      </c>
      <c r="P170" s="23">
        <f t="shared" si="31"/>
        <v>97.307692307692307</v>
      </c>
      <c r="Q170">
        <f>VLOOKUP(A170,[1]高二上!$A$3:$F$583,5,0)</f>
        <v>72</v>
      </c>
      <c r="R170" t="str">
        <f>VLOOKUP(A170,[1]高二上!$A$3:$F$583,6,0)</f>
        <v>周菊明</v>
      </c>
      <c r="S170" s="22">
        <f t="shared" si="32"/>
        <v>226</v>
      </c>
      <c r="T170" s="23">
        <f t="shared" si="33"/>
        <v>60.769230769230766</v>
      </c>
      <c r="U170" s="22">
        <f>VLOOKUP(A170,[1]高一下!$A$3:$F$585,5,0)</f>
        <v>78</v>
      </c>
      <c r="V170" t="str">
        <f>VLOOKUP(A170,[1]高一下!$A$3:$F$585,6,0)</f>
        <v>周菊明</v>
      </c>
      <c r="W170" s="22">
        <f t="shared" si="34"/>
        <v>124</v>
      </c>
      <c r="X170" s="23">
        <f t="shared" si="35"/>
        <v>146.53846153846155</v>
      </c>
      <c r="Y170" s="22">
        <f>VLOOKUP(A170,[1]高一上!$A$3:$F$587,5,0)</f>
        <v>69</v>
      </c>
      <c r="Z170" t="str">
        <f>VLOOKUP(A170,[1]高一上!$A$3:$F$587,6,0)</f>
        <v>周菊明</v>
      </c>
      <c r="AA170" s="22">
        <f t="shared" si="36"/>
        <v>245</v>
      </c>
      <c r="AB170" s="23">
        <f t="shared" si="37"/>
        <v>86.538461538461533</v>
      </c>
      <c r="AC170" s="22">
        <f>VLOOKUP(A170,[1]中考!$A$2:$E$571,5,0)</f>
        <v>76</v>
      </c>
      <c r="AD170" s="22">
        <f t="shared" si="38"/>
        <v>210</v>
      </c>
    </row>
    <row r="171" spans="1:30" ht="15" x14ac:dyDescent="0.35">
      <c r="A171" s="14" t="s">
        <v>375</v>
      </c>
      <c r="B171" s="1">
        <v>4</v>
      </c>
      <c r="C171" s="2" t="s">
        <v>376</v>
      </c>
      <c r="D171" s="4" t="s">
        <v>6</v>
      </c>
      <c r="E171" s="3">
        <v>88</v>
      </c>
      <c r="F171" s="3" t="s">
        <v>326</v>
      </c>
      <c r="G171" s="20">
        <f t="shared" si="26"/>
        <v>116</v>
      </c>
      <c r="H171" s="24">
        <f t="shared" si="27"/>
        <v>135.38461538461539</v>
      </c>
      <c r="I171" s="10">
        <f>VLOOKUP(A171,[1]高三上!A$3:Q$588,5,0)</f>
        <v>81.5</v>
      </c>
      <c r="J171" t="str">
        <f>VLOOKUP(A171,[1]高三上!A$3:Q$588,6,0)</f>
        <v>周菊明</v>
      </c>
      <c r="K171" s="22">
        <f t="shared" si="28"/>
        <v>208</v>
      </c>
      <c r="L171" s="23">
        <f t="shared" si="29"/>
        <v>88.07692307692308</v>
      </c>
      <c r="M171">
        <f>VLOOKUP(A171,[1]高二下!$A$3:$F$536,5,0)</f>
        <v>80</v>
      </c>
      <c r="N171" t="str">
        <f>VLOOKUP(A171,[1]高二下!$A$3:$F$536,6,0)</f>
        <v>周菊明</v>
      </c>
      <c r="O171" s="22">
        <f t="shared" si="30"/>
        <v>177</v>
      </c>
      <c r="P171" s="23">
        <f t="shared" si="31"/>
        <v>83.84615384615384</v>
      </c>
      <c r="Q171">
        <f>VLOOKUP(A171,[1]高二上!$A$3:$F$583,5,0)</f>
        <v>82</v>
      </c>
      <c r="R171" t="str">
        <f>VLOOKUP(A171,[1]高二上!$A$3:$F$583,6,0)</f>
        <v>周菊明</v>
      </c>
      <c r="S171" s="22">
        <f t="shared" si="32"/>
        <v>135</v>
      </c>
      <c r="T171" s="23">
        <f t="shared" si="33"/>
        <v>78.461538461538453</v>
      </c>
      <c r="U171" s="22">
        <f>VLOOKUP(A171,[1]高一下!$A$3:$F$585,5,0)</f>
        <v>81</v>
      </c>
      <c r="V171" t="str">
        <f>VLOOKUP(A171,[1]高一下!$A$3:$F$585,6,0)</f>
        <v>周菊明</v>
      </c>
      <c r="W171" s="22">
        <f t="shared" si="34"/>
        <v>79</v>
      </c>
      <c r="X171" s="23">
        <f t="shared" si="35"/>
        <v>112.69230769230769</v>
      </c>
      <c r="Y171" s="22">
        <f>VLOOKUP(A171,[1]高一上!$A$3:$F$587,5,0)</f>
        <v>85</v>
      </c>
      <c r="Z171" t="str">
        <f>VLOOKUP(A171,[1]高一上!$A$3:$F$587,6,0)</f>
        <v>周菊明</v>
      </c>
      <c r="AA171" s="22">
        <f t="shared" si="36"/>
        <v>112</v>
      </c>
      <c r="AB171" s="23">
        <f t="shared" si="37"/>
        <v>105.38461538461539</v>
      </c>
      <c r="AC171" s="22">
        <f>VLOOKUP(A171,[1]中考!$A$2:$E$571,5,0)</f>
        <v>89</v>
      </c>
      <c r="AD171" s="22">
        <f t="shared" si="38"/>
        <v>126</v>
      </c>
    </row>
    <row r="172" spans="1:30" ht="15.45" x14ac:dyDescent="0.35">
      <c r="A172" s="14" t="s">
        <v>361</v>
      </c>
      <c r="B172" s="1">
        <v>4</v>
      </c>
      <c r="C172" s="5" t="s">
        <v>362</v>
      </c>
      <c r="D172" s="4" t="s">
        <v>6</v>
      </c>
      <c r="E172" s="3">
        <v>99</v>
      </c>
      <c r="F172" s="3" t="s">
        <v>326</v>
      </c>
      <c r="G172" s="20">
        <f t="shared" si="26"/>
        <v>31</v>
      </c>
      <c r="H172" s="24">
        <f t="shared" si="27"/>
        <v>91.15384615384616</v>
      </c>
      <c r="I172" s="10">
        <f>VLOOKUP(A172,[1]高三上!A$3:Q$588,5,0)</f>
        <v>102.5</v>
      </c>
      <c r="J172" t="str">
        <f>VLOOKUP(A172,[1]高三上!A$3:Q$588,6,0)</f>
        <v>周菊明</v>
      </c>
      <c r="K172" s="22">
        <f t="shared" si="28"/>
        <v>8</v>
      </c>
      <c r="L172" s="23">
        <f t="shared" si="29"/>
        <v>100</v>
      </c>
      <c r="M172" s="22">
        <v>0</v>
      </c>
      <c r="N172" t="s">
        <v>326</v>
      </c>
      <c r="O172" s="22">
        <f t="shared" si="30"/>
        <v>236</v>
      </c>
      <c r="P172" s="23">
        <f t="shared" si="31"/>
        <v>100</v>
      </c>
      <c r="Q172">
        <f>VLOOKUP(A172,[1]高二上!$A$3:$F$583,5,0)</f>
        <v>78</v>
      </c>
      <c r="R172" t="str">
        <f>VLOOKUP(A172,[1]高二上!$A$3:$F$583,6,0)</f>
        <v>周菊明</v>
      </c>
      <c r="S172" s="22">
        <f t="shared" si="32"/>
        <v>175</v>
      </c>
      <c r="T172" s="23">
        <f t="shared" si="33"/>
        <v>100.76923076923077</v>
      </c>
      <c r="U172" s="22">
        <f>VLOOKUP(A172,[1]高一下!$A$3:$F$585,5,0)</f>
        <v>74</v>
      </c>
      <c r="V172" t="str">
        <f>VLOOKUP(A172,[1]高一下!$A$3:$F$585,6,0)</f>
        <v>周菊明</v>
      </c>
      <c r="W172" s="22">
        <f t="shared" si="34"/>
        <v>177</v>
      </c>
      <c r="X172" s="23">
        <f t="shared" si="35"/>
        <v>69.230769230769226</v>
      </c>
      <c r="Y172" s="22">
        <f>VLOOKUP(A172,[1]高一上!$A$3:$F$587,5,0)</f>
        <v>87</v>
      </c>
      <c r="Z172" t="str">
        <f>VLOOKUP(A172,[1]高一上!$A$3:$F$587,6,0)</f>
        <v>周菊明</v>
      </c>
      <c r="AA172" s="22">
        <f t="shared" si="36"/>
        <v>97</v>
      </c>
      <c r="AB172" s="23">
        <f t="shared" si="37"/>
        <v>131.53846153846155</v>
      </c>
      <c r="AC172" s="22">
        <f>VLOOKUP(A172,[1]中考!$A$2:$E$571,5,0)</f>
        <v>82</v>
      </c>
      <c r="AD172" s="22">
        <f t="shared" si="38"/>
        <v>179</v>
      </c>
    </row>
    <row r="173" spans="1:30" ht="15" x14ac:dyDescent="0.35">
      <c r="A173" s="14" t="s">
        <v>340</v>
      </c>
      <c r="B173" s="1">
        <v>4</v>
      </c>
      <c r="C173" s="2" t="s">
        <v>341</v>
      </c>
      <c r="D173" s="4" t="s">
        <v>6</v>
      </c>
      <c r="E173" s="3">
        <v>91</v>
      </c>
      <c r="F173" s="3" t="s">
        <v>326</v>
      </c>
      <c r="G173" s="20">
        <f t="shared" si="26"/>
        <v>86</v>
      </c>
      <c r="H173" s="24">
        <f t="shared" si="27"/>
        <v>68.461538461538467</v>
      </c>
      <c r="I173" s="10">
        <f>VLOOKUP(A173,[1]高三上!A$3:Q$588,5,0)</f>
        <v>105</v>
      </c>
      <c r="J173" t="str">
        <f>VLOOKUP(A173,[1]高三上!A$3:Q$588,6,0)</f>
        <v>周菊明</v>
      </c>
      <c r="K173" s="22">
        <f t="shared" si="28"/>
        <v>4</v>
      </c>
      <c r="L173" s="23">
        <f t="shared" si="29"/>
        <v>130.38461538461539</v>
      </c>
      <c r="M173">
        <f>VLOOKUP(A173,[1]高二下!$A$3:$F$536,5,0)</f>
        <v>87</v>
      </c>
      <c r="N173" t="str">
        <f>VLOOKUP(A173,[1]高二下!$A$3:$F$536,6,0)</f>
        <v>周菊明</v>
      </c>
      <c r="O173" s="22">
        <f t="shared" si="30"/>
        <v>83</v>
      </c>
      <c r="P173" s="23">
        <f t="shared" si="31"/>
        <v>76.538461538461547</v>
      </c>
      <c r="Q173">
        <f>VLOOKUP(A173,[1]高二上!$A$3:$F$583,5,0)</f>
        <v>93</v>
      </c>
      <c r="R173" t="str">
        <f>VLOOKUP(A173,[1]高二上!$A$3:$F$583,6,0)</f>
        <v>周菊明</v>
      </c>
      <c r="S173" s="22">
        <f t="shared" si="32"/>
        <v>22</v>
      </c>
      <c r="T173" s="23">
        <f t="shared" si="33"/>
        <v>100</v>
      </c>
      <c r="U173" s="22">
        <f>VLOOKUP(A173,[1]高一下!$A$3:$F$585,5,0)</f>
        <v>0</v>
      </c>
      <c r="V173" t="str">
        <f>VLOOKUP(A173,[1]高一下!$A$3:$F$585,6,0)</f>
        <v>周菊明</v>
      </c>
      <c r="W173" s="22">
        <f t="shared" si="34"/>
        <v>258</v>
      </c>
      <c r="X173" s="23">
        <f t="shared" si="35"/>
        <v>100</v>
      </c>
      <c r="Y173" s="22">
        <f>VLOOKUP(A173,[1]高一上!$A$3:$F$587,5,0)</f>
        <v>73</v>
      </c>
      <c r="Z173" t="str">
        <f>VLOOKUP(A173,[1]高一上!$A$3:$F$587,6,0)</f>
        <v>周菊明</v>
      </c>
      <c r="AA173" s="22">
        <f t="shared" si="36"/>
        <v>229</v>
      </c>
      <c r="AB173" s="23">
        <f t="shared" si="37"/>
        <v>58.846153846153847</v>
      </c>
      <c r="AC173" s="22">
        <f>VLOOKUP(A173,[1]中考!$A$2:$E$571,5,0)</f>
        <v>90</v>
      </c>
      <c r="AD173" s="22">
        <f t="shared" si="38"/>
        <v>122</v>
      </c>
    </row>
    <row r="174" spans="1:30" ht="15.45" x14ac:dyDescent="0.35">
      <c r="A174" s="14" t="s">
        <v>391</v>
      </c>
      <c r="B174" s="1">
        <v>4</v>
      </c>
      <c r="C174" s="5" t="s">
        <v>392</v>
      </c>
      <c r="D174" s="4" t="s">
        <v>6</v>
      </c>
      <c r="E174" s="3">
        <v>70</v>
      </c>
      <c r="F174" s="3" t="s">
        <v>326</v>
      </c>
      <c r="G174" s="20">
        <f t="shared" si="26"/>
        <v>248</v>
      </c>
      <c r="H174" s="24">
        <f t="shared" si="27"/>
        <v>63.461538461538467</v>
      </c>
      <c r="I174" s="10">
        <f>VLOOKUP(A174,[1]高三上!A$3:Q$588,5,0)</f>
        <v>88.5</v>
      </c>
      <c r="J174" t="str">
        <f>VLOOKUP(A174,[1]高三上!A$3:Q$588,6,0)</f>
        <v>周菊明</v>
      </c>
      <c r="K174" s="22">
        <f t="shared" si="28"/>
        <v>153</v>
      </c>
      <c r="L174" s="23">
        <f t="shared" si="29"/>
        <v>121.92307692307692</v>
      </c>
      <c r="M174">
        <f>VLOOKUP(A174,[1]高二下!$A$3:$F$536,5,0)</f>
        <v>76</v>
      </c>
      <c r="N174" t="str">
        <f>VLOOKUP(A174,[1]高二下!$A$3:$F$536,6,0)</f>
        <v>周菊明</v>
      </c>
      <c r="O174" s="22">
        <f t="shared" si="30"/>
        <v>210</v>
      </c>
      <c r="P174" s="23">
        <f t="shared" si="31"/>
        <v>113.07692307692308</v>
      </c>
      <c r="Q174">
        <f>VLOOKUP(A174,[1]高二上!$A$3:$F$583,5,0)</f>
        <v>65</v>
      </c>
      <c r="R174" t="str">
        <f>VLOOKUP(A174,[1]高二上!$A$3:$F$583,6,0)</f>
        <v>周菊明</v>
      </c>
      <c r="S174" s="22">
        <f t="shared" si="32"/>
        <v>244</v>
      </c>
      <c r="T174" s="23">
        <f t="shared" si="33"/>
        <v>103.84615384615384</v>
      </c>
      <c r="U174" s="22">
        <f>VLOOKUP(A174,[1]高一下!$A$3:$F$585,5,0)</f>
        <v>60</v>
      </c>
      <c r="V174" t="str">
        <f>VLOOKUP(A174,[1]高一下!$A$3:$F$585,6,0)</f>
        <v>周菊明</v>
      </c>
      <c r="W174" s="22">
        <f t="shared" si="34"/>
        <v>254</v>
      </c>
      <c r="X174" s="23">
        <f t="shared" si="35"/>
        <v>57.307692307692307</v>
      </c>
      <c r="Y174" s="22">
        <f>VLOOKUP(A174,[1]高一上!$A$3:$F$587,5,0)</f>
        <v>82</v>
      </c>
      <c r="Z174" t="str">
        <f>VLOOKUP(A174,[1]高一上!$A$3:$F$587,6,0)</f>
        <v>周菊明</v>
      </c>
      <c r="AA174" s="22">
        <f t="shared" si="36"/>
        <v>143</v>
      </c>
      <c r="AB174" s="23">
        <f t="shared" si="37"/>
        <v>133.46153846153845</v>
      </c>
      <c r="AC174" s="22">
        <f>VLOOKUP(A174,[1]中考!$A$2:$E$571,5,0)</f>
        <v>72</v>
      </c>
      <c r="AD174" s="22">
        <f t="shared" si="38"/>
        <v>230</v>
      </c>
    </row>
    <row r="175" spans="1:30" ht="15" x14ac:dyDescent="0.35">
      <c r="A175" s="14" t="s">
        <v>415</v>
      </c>
      <c r="B175" s="1">
        <v>4</v>
      </c>
      <c r="C175" s="3" t="s">
        <v>416</v>
      </c>
      <c r="D175" s="4" t="s">
        <v>6</v>
      </c>
      <c r="E175" s="3">
        <v>67</v>
      </c>
      <c r="F175" s="3" t="s">
        <v>326</v>
      </c>
      <c r="G175" s="20">
        <f t="shared" si="26"/>
        <v>256</v>
      </c>
      <c r="H175" s="24">
        <f t="shared" si="27"/>
        <v>81.538461538461533</v>
      </c>
      <c r="I175" s="10">
        <f>VLOOKUP(A175,[1]高三上!A$3:Q$588,5,0)</f>
        <v>81.5</v>
      </c>
      <c r="J175" t="str">
        <f>VLOOKUP(A175,[1]高三上!A$3:Q$588,6,0)</f>
        <v>周菊明</v>
      </c>
      <c r="K175" s="22">
        <f t="shared" si="28"/>
        <v>208</v>
      </c>
      <c r="L175" s="23">
        <f t="shared" si="29"/>
        <v>66.923076923076934</v>
      </c>
      <c r="M175">
        <f>VLOOKUP(A175,[1]高二下!$A$3:$F$536,5,0)</f>
        <v>84</v>
      </c>
      <c r="N175" t="str">
        <f>VLOOKUP(A175,[1]高二下!$A$3:$F$536,6,0)</f>
        <v>周菊明</v>
      </c>
      <c r="O175" s="22">
        <f t="shared" si="30"/>
        <v>122</v>
      </c>
      <c r="P175" s="23">
        <f t="shared" si="31"/>
        <v>130</v>
      </c>
      <c r="Q175">
        <f>VLOOKUP(A175,[1]高二上!$A$3:$F$583,5,0)</f>
        <v>75</v>
      </c>
      <c r="R175" t="str">
        <f>VLOOKUP(A175,[1]高二上!$A$3:$F$583,6,0)</f>
        <v>周菊明</v>
      </c>
      <c r="S175" s="22">
        <f t="shared" si="32"/>
        <v>200</v>
      </c>
      <c r="T175" s="23">
        <f t="shared" si="33"/>
        <v>48.461538461538467</v>
      </c>
      <c r="U175" s="22">
        <f>VLOOKUP(A175,[1]高一下!$A$3:$F$585,5,0)</f>
        <v>82</v>
      </c>
      <c r="V175" t="str">
        <f>VLOOKUP(A175,[1]高一下!$A$3:$F$585,6,0)</f>
        <v>周菊明</v>
      </c>
      <c r="W175" s="22">
        <f t="shared" si="34"/>
        <v>66</v>
      </c>
      <c r="X175" s="23">
        <f t="shared" si="35"/>
        <v>165.76923076923077</v>
      </c>
      <c r="Y175" s="22">
        <f>VLOOKUP(A175,[1]高一上!$A$3:$F$587,5,0)</f>
        <v>71</v>
      </c>
      <c r="Z175" t="str">
        <f>VLOOKUP(A175,[1]高一上!$A$3:$F$587,6,0)</f>
        <v>周菊明</v>
      </c>
      <c r="AA175" s="22">
        <f t="shared" si="36"/>
        <v>237</v>
      </c>
      <c r="AB175" s="23">
        <f t="shared" si="37"/>
        <v>105</v>
      </c>
      <c r="AC175" s="22">
        <f>VLOOKUP(A175,[1]中考!$A$2:$E$571,5,0)</f>
        <v>63</v>
      </c>
      <c r="AD175" s="22">
        <f t="shared" si="38"/>
        <v>250</v>
      </c>
    </row>
    <row r="176" spans="1:30" ht="15" x14ac:dyDescent="0.35">
      <c r="A176" s="14" t="s">
        <v>401</v>
      </c>
      <c r="B176" s="1">
        <v>4</v>
      </c>
      <c r="C176" s="2" t="s">
        <v>402</v>
      </c>
      <c r="D176" s="4" t="s">
        <v>6</v>
      </c>
      <c r="E176" s="3">
        <v>79</v>
      </c>
      <c r="F176" s="3" t="s">
        <v>326</v>
      </c>
      <c r="G176" s="20">
        <f t="shared" si="26"/>
        <v>192</v>
      </c>
      <c r="H176" s="24">
        <f t="shared" si="27"/>
        <v>104.23076923076923</v>
      </c>
      <c r="I176" s="10">
        <f>VLOOKUP(A176,[1]高三上!A$3:Q$588,5,0)</f>
        <v>82</v>
      </c>
      <c r="J176" t="s">
        <v>326</v>
      </c>
      <c r="K176" s="22">
        <f t="shared" si="28"/>
        <v>203</v>
      </c>
      <c r="L176" s="23">
        <f t="shared" si="29"/>
        <v>29.230769230769226</v>
      </c>
      <c r="M176">
        <f>VLOOKUP(A176,[1]高二下!$A$3:$F$536,5,0)</f>
        <v>94</v>
      </c>
      <c r="N176" t="str">
        <f>VLOOKUP(A176,[1]高二下!$A$3:$F$536,6,0)</f>
        <v>周菊明</v>
      </c>
      <c r="O176" s="22">
        <f t="shared" si="30"/>
        <v>19</v>
      </c>
      <c r="P176" s="23">
        <f t="shared" si="31"/>
        <v>124.61538461538461</v>
      </c>
      <c r="Q176">
        <f>VLOOKUP(A176,[1]高二上!$A$3:$F$583,5,0)</f>
        <v>86</v>
      </c>
      <c r="R176" t="str">
        <f>VLOOKUP(A176,[1]高二上!$A$3:$F$583,6,0)</f>
        <v>周菊明</v>
      </c>
      <c r="S176" s="22">
        <f t="shared" si="32"/>
        <v>83</v>
      </c>
      <c r="T176" s="23">
        <f t="shared" si="33"/>
        <v>143.07692307692309</v>
      </c>
      <c r="U176" s="22">
        <f>VLOOKUP(A176,[1]高一下!$A$3:$F$585,5,0)</f>
        <v>72</v>
      </c>
      <c r="V176" t="str">
        <f>VLOOKUP(A176,[1]高一下!$A$3:$F$585,6,0)</f>
        <v>周菊明</v>
      </c>
      <c r="W176" s="22">
        <f t="shared" si="34"/>
        <v>195</v>
      </c>
      <c r="X176" s="23">
        <f t="shared" si="35"/>
        <v>100.38461538461539</v>
      </c>
      <c r="Y176" s="22">
        <f>VLOOKUP(A176,[1]高一上!$A$3:$F$587,5,0)</f>
        <v>77</v>
      </c>
      <c r="Z176" t="str">
        <f>VLOOKUP(A176,[1]高一上!$A$3:$F$587,6,0)</f>
        <v>周菊明</v>
      </c>
      <c r="AA176" s="22">
        <f t="shared" si="36"/>
        <v>196</v>
      </c>
      <c r="AB176" s="23">
        <f t="shared" si="37"/>
        <v>114.61538461538461</v>
      </c>
      <c r="AC176" s="22">
        <f>VLOOKUP(A176,[1]中考!$A$2:$E$571,5,0)</f>
        <v>71</v>
      </c>
      <c r="AD176" s="22">
        <f t="shared" si="38"/>
        <v>234</v>
      </c>
    </row>
    <row r="177" spans="1:30" ht="15" x14ac:dyDescent="0.35">
      <c r="A177" s="14" t="s">
        <v>403</v>
      </c>
      <c r="B177" s="1">
        <v>4</v>
      </c>
      <c r="C177" s="3" t="s">
        <v>404</v>
      </c>
      <c r="D177" s="4" t="s">
        <v>6</v>
      </c>
      <c r="E177" s="3">
        <v>80</v>
      </c>
      <c r="F177" s="3" t="s">
        <v>326</v>
      </c>
      <c r="G177" s="20">
        <f t="shared" si="26"/>
        <v>183</v>
      </c>
      <c r="H177" s="24">
        <f t="shared" si="27"/>
        <v>100</v>
      </c>
      <c r="I177" s="21">
        <v>0</v>
      </c>
      <c r="J177" t="s">
        <v>326</v>
      </c>
      <c r="K177" s="22">
        <f t="shared" si="28"/>
        <v>241</v>
      </c>
      <c r="L177" s="23">
        <f t="shared" si="29"/>
        <v>100</v>
      </c>
      <c r="M177">
        <f>VLOOKUP(A177,[1]高二下!$A$3:$F$536,5,0)</f>
        <v>84</v>
      </c>
      <c r="N177" t="str">
        <f>VLOOKUP(A177,[1]高二下!$A$3:$F$536,6,0)</f>
        <v>周菊明</v>
      </c>
      <c r="O177" s="22">
        <f t="shared" si="30"/>
        <v>122</v>
      </c>
      <c r="P177" s="23">
        <f t="shared" si="31"/>
        <v>85</v>
      </c>
      <c r="Q177">
        <f>VLOOKUP(A177,[1]高二上!$A$3:$F$583,5,0)</f>
        <v>86</v>
      </c>
      <c r="R177" t="str">
        <f>VLOOKUP(A177,[1]高二上!$A$3:$F$583,6,0)</f>
        <v>周菊明</v>
      </c>
      <c r="S177" s="22">
        <f t="shared" si="32"/>
        <v>83</v>
      </c>
      <c r="T177" s="23">
        <f t="shared" si="33"/>
        <v>111.53846153846153</v>
      </c>
      <c r="U177" s="22">
        <f>VLOOKUP(A177,[1]高一下!$A$3:$F$585,5,0)</f>
        <v>79</v>
      </c>
      <c r="V177" t="str">
        <f>VLOOKUP(A177,[1]高一下!$A$3:$F$585,6,0)</f>
        <v>周菊明</v>
      </c>
      <c r="W177" s="22">
        <f t="shared" si="34"/>
        <v>113</v>
      </c>
      <c r="X177" s="23">
        <f t="shared" si="35"/>
        <v>93.84615384615384</v>
      </c>
      <c r="Y177" s="22">
        <f>VLOOKUP(A177,[1]高一上!$A$3:$F$587,5,0)</f>
        <v>87</v>
      </c>
      <c r="Z177" t="str">
        <f>VLOOKUP(A177,[1]高一上!$A$3:$F$587,6,0)</f>
        <v>周菊明</v>
      </c>
      <c r="AA177" s="22">
        <f t="shared" si="36"/>
        <v>97</v>
      </c>
      <c r="AB177" s="23">
        <f t="shared" si="37"/>
        <v>115.38461538461539</v>
      </c>
      <c r="AC177" s="22">
        <f>VLOOKUP(A177,[1]中考!$A$2:$E$571,5,0)</f>
        <v>88</v>
      </c>
      <c r="AD177" s="22">
        <f t="shared" si="38"/>
        <v>137</v>
      </c>
    </row>
    <row r="178" spans="1:30" ht="15" x14ac:dyDescent="0.35">
      <c r="A178" s="14" t="s">
        <v>365</v>
      </c>
      <c r="B178" s="1">
        <v>4</v>
      </c>
      <c r="C178" s="2" t="s">
        <v>366</v>
      </c>
      <c r="D178" s="4" t="s">
        <v>6</v>
      </c>
      <c r="E178" s="3">
        <v>77</v>
      </c>
      <c r="F178" s="3" t="s">
        <v>326</v>
      </c>
      <c r="G178" s="20">
        <f t="shared" si="26"/>
        <v>202</v>
      </c>
      <c r="H178" s="24">
        <f t="shared" si="27"/>
        <v>72.307692307692307</v>
      </c>
      <c r="I178" s="10">
        <f>VLOOKUP(A178,[1]高三上!A$3:Q$588,5,0)</f>
        <v>90.5</v>
      </c>
      <c r="J178" t="str">
        <f>VLOOKUP(A178,[1]高三上!A$3:Q$588,6,0)</f>
        <v>周菊明</v>
      </c>
      <c r="K178" s="22">
        <f t="shared" si="28"/>
        <v>130</v>
      </c>
      <c r="L178" s="23">
        <f t="shared" si="29"/>
        <v>61.923076923076927</v>
      </c>
      <c r="M178">
        <f>VLOOKUP(A178,[1]高二下!$A$3:$F$536,5,0)</f>
        <v>92</v>
      </c>
      <c r="N178" t="str">
        <f>VLOOKUP(A178,[1]高二下!$A$3:$F$536,6,0)</f>
        <v>周菊明</v>
      </c>
      <c r="O178" s="22">
        <f t="shared" si="30"/>
        <v>31</v>
      </c>
      <c r="P178" s="23">
        <f t="shared" si="31"/>
        <v>103.84615384615384</v>
      </c>
      <c r="Q178">
        <f>VLOOKUP(A178,[1]高二上!$A$3:$F$583,5,0)</f>
        <v>90</v>
      </c>
      <c r="R178" t="str">
        <f>VLOOKUP(A178,[1]高二上!$A$3:$F$583,6,0)</f>
        <v>周菊明</v>
      </c>
      <c r="S178" s="22">
        <f t="shared" si="32"/>
        <v>41</v>
      </c>
      <c r="T178" s="23">
        <f t="shared" si="33"/>
        <v>121.15384615384616</v>
      </c>
      <c r="U178" s="22">
        <f>VLOOKUP(A178,[1]高一下!$A$3:$F$585,5,0)</f>
        <v>80</v>
      </c>
      <c r="V178" t="str">
        <f>VLOOKUP(A178,[1]高一下!$A$3:$F$585,6,0)</f>
        <v>周菊明</v>
      </c>
      <c r="W178" s="22">
        <f t="shared" si="34"/>
        <v>96</v>
      </c>
      <c r="X178" s="23">
        <f t="shared" si="35"/>
        <v>106.15384615384616</v>
      </c>
      <c r="Y178" s="22">
        <f>VLOOKUP(A178,[1]高一上!$A$3:$F$587,5,0)</f>
        <v>85</v>
      </c>
      <c r="Z178" t="str">
        <f>VLOOKUP(A178,[1]高一上!$A$3:$F$587,6,0)</f>
        <v>周菊明</v>
      </c>
      <c r="AA178" s="22">
        <f t="shared" si="36"/>
        <v>112</v>
      </c>
      <c r="AB178" s="23">
        <f t="shared" si="37"/>
        <v>89.230769230769226</v>
      </c>
      <c r="AC178" s="22">
        <f>VLOOKUP(A178,[1]中考!$A$2:$E$571,5,0)</f>
        <v>93</v>
      </c>
      <c r="AD178" s="22">
        <f t="shared" si="38"/>
        <v>84</v>
      </c>
    </row>
    <row r="179" spans="1:30" ht="15" x14ac:dyDescent="0.35">
      <c r="A179" s="14" t="s">
        <v>417</v>
      </c>
      <c r="B179" s="1">
        <v>4</v>
      </c>
      <c r="C179" s="3" t="s">
        <v>418</v>
      </c>
      <c r="D179" s="4" t="s">
        <v>6</v>
      </c>
      <c r="E179" s="3">
        <v>80</v>
      </c>
      <c r="F179" s="3" t="s">
        <v>326</v>
      </c>
      <c r="G179" s="20">
        <f t="shared" si="26"/>
        <v>183</v>
      </c>
      <c r="H179" s="24">
        <f t="shared" si="27"/>
        <v>41.153846153846153</v>
      </c>
      <c r="I179" s="10">
        <f>VLOOKUP(A179,[1]高三上!A$3:Q$588,5,0)</f>
        <v>99</v>
      </c>
      <c r="J179" t="str">
        <f>VLOOKUP(A179,[1]高三上!A$3:Q$588,6,0)</f>
        <v>周菊明</v>
      </c>
      <c r="K179" s="22">
        <f t="shared" si="28"/>
        <v>30</v>
      </c>
      <c r="L179" s="23">
        <f t="shared" si="29"/>
        <v>148.84615384615384</v>
      </c>
      <c r="M179">
        <f>VLOOKUP(A179,[1]高二下!$A$3:$F$536,5,0)</f>
        <v>82</v>
      </c>
      <c r="N179" t="str">
        <f>VLOOKUP(A179,[1]高二下!$A$3:$F$536,6,0)</f>
        <v>周菊明</v>
      </c>
      <c r="O179" s="22">
        <f t="shared" si="30"/>
        <v>157</v>
      </c>
      <c r="P179" s="23">
        <f t="shared" si="31"/>
        <v>135.76923076923077</v>
      </c>
      <c r="Q179">
        <f>VLOOKUP(A179,[1]高二上!$A$3:$F$583,5,0)</f>
        <v>63</v>
      </c>
      <c r="R179" t="str">
        <f>VLOOKUP(A179,[1]高二上!$A$3:$F$583,6,0)</f>
        <v>周菊明</v>
      </c>
      <c r="S179" s="22">
        <f t="shared" si="32"/>
        <v>250</v>
      </c>
      <c r="T179" s="23">
        <f t="shared" si="33"/>
        <v>83.461538461538467</v>
      </c>
      <c r="U179" s="22">
        <f>VLOOKUP(A179,[1]高一下!$A$3:$F$585,5,0)</f>
        <v>71</v>
      </c>
      <c r="V179" t="str">
        <f>VLOOKUP(A179,[1]高一下!$A$3:$F$585,6,0)</f>
        <v>周菊明</v>
      </c>
      <c r="W179" s="22">
        <f t="shared" si="34"/>
        <v>207</v>
      </c>
      <c r="X179" s="23">
        <f t="shared" si="35"/>
        <v>75.384615384615387</v>
      </c>
      <c r="Y179" s="22">
        <f>VLOOKUP(A179,[1]高一上!$A$3:$F$587,5,0)</f>
        <v>82</v>
      </c>
      <c r="Z179" t="str">
        <f>VLOOKUP(A179,[1]高一上!$A$3:$F$587,6,0)</f>
        <v>周菊明</v>
      </c>
      <c r="AA179" s="22">
        <f t="shared" si="36"/>
        <v>143</v>
      </c>
      <c r="AB179" s="23">
        <f t="shared" si="37"/>
        <v>108.84615384615384</v>
      </c>
      <c r="AC179" s="22">
        <f>VLOOKUP(A179,[1]中考!$A$2:$E$571,5,0)</f>
        <v>83</v>
      </c>
      <c r="AD179" s="22">
        <f t="shared" si="38"/>
        <v>166</v>
      </c>
    </row>
    <row r="180" spans="1:30" ht="15" x14ac:dyDescent="0.35">
      <c r="A180" s="14" t="s">
        <v>342</v>
      </c>
      <c r="B180" s="1">
        <v>4</v>
      </c>
      <c r="C180" s="2" t="s">
        <v>343</v>
      </c>
      <c r="D180" s="4" t="s">
        <v>6</v>
      </c>
      <c r="E180" s="3">
        <v>94</v>
      </c>
      <c r="F180" s="3" t="s">
        <v>326</v>
      </c>
      <c r="G180" s="20">
        <f t="shared" si="26"/>
        <v>60</v>
      </c>
      <c r="H180" s="24">
        <f t="shared" si="27"/>
        <v>130</v>
      </c>
      <c r="I180" s="10">
        <f>VLOOKUP(A180,[1]高三上!A$3:Q$588,5,0)</f>
        <v>90</v>
      </c>
      <c r="J180" t="str">
        <f>VLOOKUP(A180,[1]高三上!A$3:Q$588,6,0)</f>
        <v>周菊明</v>
      </c>
      <c r="K180" s="22">
        <f t="shared" si="28"/>
        <v>138</v>
      </c>
      <c r="L180" s="23">
        <f t="shared" si="29"/>
        <v>107.30769230769231</v>
      </c>
      <c r="M180">
        <f>VLOOKUP(A180,[1]高二下!$A$3:$F$536,5,0)</f>
        <v>82</v>
      </c>
      <c r="N180" t="str">
        <f>VLOOKUP(A180,[1]高二下!$A$3:$F$536,6,0)</f>
        <v>周菊明</v>
      </c>
      <c r="O180" s="22">
        <f t="shared" si="30"/>
        <v>157</v>
      </c>
      <c r="P180" s="23">
        <f t="shared" si="31"/>
        <v>55.38461538461538</v>
      </c>
      <c r="Q180">
        <f>VLOOKUP(A180,[1]高二上!$A$3:$F$583,5,0)</f>
        <v>90</v>
      </c>
      <c r="R180" t="str">
        <f>VLOOKUP(A180,[1]高二上!$A$3:$F$583,6,0)</f>
        <v>周菊明</v>
      </c>
      <c r="S180" s="22">
        <f t="shared" si="32"/>
        <v>41</v>
      </c>
      <c r="T180" s="23">
        <f t="shared" si="33"/>
        <v>86.538461538461533</v>
      </c>
      <c r="U180" s="22">
        <f>VLOOKUP(A180,[1]高一下!$A$3:$F$585,5,0)</f>
        <v>92</v>
      </c>
      <c r="V180" t="str">
        <f>VLOOKUP(A180,[1]高一下!$A$3:$F$585,6,0)</f>
        <v>周菊明</v>
      </c>
      <c r="W180" s="22">
        <f t="shared" si="34"/>
        <v>6</v>
      </c>
      <c r="X180" s="23">
        <f t="shared" si="35"/>
        <v>105.76923076923077</v>
      </c>
      <c r="Y180" s="22">
        <f>VLOOKUP(A180,[1]高一上!$A$3:$F$587,5,0)</f>
        <v>96</v>
      </c>
      <c r="Z180" t="str">
        <f>VLOOKUP(A180,[1]高一上!$A$3:$F$587,6,0)</f>
        <v>周菊明</v>
      </c>
      <c r="AA180" s="22">
        <f t="shared" si="36"/>
        <v>21</v>
      </c>
      <c r="AB180" s="23">
        <f t="shared" si="37"/>
        <v>126.15384615384616</v>
      </c>
      <c r="AC180" s="22">
        <f>VLOOKUP(A180,[1]中考!$A$2:$E$571,5,0)</f>
        <v>92</v>
      </c>
      <c r="AD180" s="22">
        <f t="shared" si="38"/>
        <v>89</v>
      </c>
    </row>
    <row r="181" spans="1:30" ht="15" x14ac:dyDescent="0.35">
      <c r="A181" s="14" t="s">
        <v>407</v>
      </c>
      <c r="B181" s="1">
        <v>4</v>
      </c>
      <c r="C181" s="3" t="s">
        <v>408</v>
      </c>
      <c r="D181" s="4" t="s">
        <v>6</v>
      </c>
      <c r="E181" s="3">
        <v>93</v>
      </c>
      <c r="F181" s="3" t="s">
        <v>326</v>
      </c>
      <c r="G181" s="20">
        <f t="shared" si="26"/>
        <v>68</v>
      </c>
      <c r="H181" s="24">
        <f t="shared" si="27"/>
        <v>90.384615384615387</v>
      </c>
      <c r="I181" s="10">
        <f>VLOOKUP(A181,[1]高三上!A$3:Q$588,5,0)</f>
        <v>98</v>
      </c>
      <c r="J181" t="str">
        <f>VLOOKUP(A181,[1]高三上!A$3:Q$588,6,0)</f>
        <v>周菊明</v>
      </c>
      <c r="K181" s="22">
        <f t="shared" si="28"/>
        <v>43</v>
      </c>
      <c r="L181" s="23">
        <f t="shared" si="29"/>
        <v>98.84615384615384</v>
      </c>
      <c r="M181">
        <f>VLOOKUP(A181,[1]高二下!$A$3:$F$536,5,0)</f>
        <v>91</v>
      </c>
      <c r="N181" t="str">
        <f>VLOOKUP(A181,[1]高二下!$A$3:$F$536,6,0)</f>
        <v>周菊明</v>
      </c>
      <c r="O181" s="22">
        <f t="shared" si="30"/>
        <v>40</v>
      </c>
      <c r="P181" s="23">
        <f t="shared" si="31"/>
        <v>143.07692307692309</v>
      </c>
      <c r="Q181">
        <f>VLOOKUP(A181,[1]高二上!$A$3:$F$583,5,0)</f>
        <v>80</v>
      </c>
      <c r="R181" t="str">
        <f>VLOOKUP(A181,[1]高二上!$A$3:$F$583,6,0)</f>
        <v>周菊明</v>
      </c>
      <c r="S181" s="22">
        <f t="shared" si="32"/>
        <v>152</v>
      </c>
      <c r="T181" s="23">
        <f t="shared" si="33"/>
        <v>71.92307692307692</v>
      </c>
      <c r="U181" s="22">
        <f>VLOOKUP(A181,[1]高一下!$A$3:$F$585,5,0)</f>
        <v>81</v>
      </c>
      <c r="V181" t="str">
        <f>VLOOKUP(A181,[1]高一下!$A$3:$F$585,6,0)</f>
        <v>周菊明</v>
      </c>
      <c r="W181" s="22">
        <f t="shared" si="34"/>
        <v>79</v>
      </c>
      <c r="X181" s="23">
        <f t="shared" si="35"/>
        <v>157.69230769230768</v>
      </c>
      <c r="Y181" s="22">
        <f>VLOOKUP(A181,[1]高一上!$A$3:$F$587,5,0)</f>
        <v>73</v>
      </c>
      <c r="Z181" t="str">
        <f>VLOOKUP(A181,[1]高一上!$A$3:$F$587,6,0)</f>
        <v>陈丽娇</v>
      </c>
      <c r="AA181" s="22">
        <f t="shared" si="36"/>
        <v>229</v>
      </c>
      <c r="AB181" s="23">
        <f t="shared" si="37"/>
        <v>82.692307692307693</v>
      </c>
      <c r="AC181" s="22">
        <f>VLOOKUP(A181,[1]中考!$A$2:$E$571,5,0)</f>
        <v>81</v>
      </c>
      <c r="AD181" s="22">
        <f t="shared" si="38"/>
        <v>184</v>
      </c>
    </row>
    <row r="182" spans="1:30" ht="15" x14ac:dyDescent="0.35">
      <c r="A182" s="14" t="s">
        <v>421</v>
      </c>
      <c r="B182" s="1">
        <v>4</v>
      </c>
      <c r="C182" s="3" t="s">
        <v>422</v>
      </c>
      <c r="D182" s="4" t="s">
        <v>6</v>
      </c>
      <c r="E182" s="3">
        <v>72</v>
      </c>
      <c r="F182" s="3" t="s">
        <v>326</v>
      </c>
      <c r="G182" s="20">
        <f t="shared" si="26"/>
        <v>236</v>
      </c>
      <c r="H182" s="24">
        <f t="shared" si="27"/>
        <v>84.230769230769226</v>
      </c>
      <c r="I182" s="10">
        <f>VLOOKUP(A182,[1]高三上!A$3:Q$588,5,0)</f>
        <v>83</v>
      </c>
      <c r="J182" t="str">
        <f>VLOOKUP(A182,[1]高三上!A$3:Q$588,6,0)</f>
        <v>周菊明</v>
      </c>
      <c r="K182" s="22">
        <f t="shared" si="28"/>
        <v>195</v>
      </c>
      <c r="L182" s="23">
        <f t="shared" si="29"/>
        <v>65.769230769230774</v>
      </c>
      <c r="M182">
        <f>VLOOKUP(A182,[1]高二下!$A$3:$F$536,5,0)</f>
        <v>85</v>
      </c>
      <c r="N182" t="str">
        <f>VLOOKUP(A182,[1]高二下!$A$3:$F$536,6,0)</f>
        <v>周菊明</v>
      </c>
      <c r="O182" s="22">
        <f t="shared" si="30"/>
        <v>106</v>
      </c>
      <c r="P182" s="23">
        <f t="shared" si="31"/>
        <v>117.69230769230769</v>
      </c>
      <c r="Q182">
        <f>VLOOKUP(A182,[1]高二上!$A$3:$F$583,5,0)</f>
        <v>80</v>
      </c>
      <c r="R182" t="str">
        <f>VLOOKUP(A182,[1]高二上!$A$3:$F$583,6,0)</f>
        <v>周菊明</v>
      </c>
      <c r="S182" s="22">
        <f t="shared" si="32"/>
        <v>152</v>
      </c>
      <c r="T182" s="23">
        <f t="shared" si="33"/>
        <v>93.07692307692308</v>
      </c>
      <c r="U182" s="22">
        <f>VLOOKUP(A182,[1]高一下!$A$3:$F$585,5,0)</f>
        <v>77</v>
      </c>
      <c r="V182" t="str">
        <f>VLOOKUP(A182,[1]高一下!$A$3:$F$585,6,0)</f>
        <v>周菊明</v>
      </c>
      <c r="W182" s="22">
        <f t="shared" si="34"/>
        <v>134</v>
      </c>
      <c r="X182" s="23">
        <f t="shared" si="35"/>
        <v>107.69230769230769</v>
      </c>
      <c r="Y182" s="22">
        <f>VLOOKUP(A182,[1]高一上!$A$3:$F$587,5,0)</f>
        <v>81</v>
      </c>
      <c r="Z182" t="str">
        <f>VLOOKUP(A182,[1]高一上!$A$3:$F$587,6,0)</f>
        <v>周菊明</v>
      </c>
      <c r="AA182" s="22">
        <f t="shared" si="36"/>
        <v>154</v>
      </c>
      <c r="AB182" s="23">
        <f t="shared" si="37"/>
        <v>104.61538461538461</v>
      </c>
      <c r="AC182" s="22">
        <f>VLOOKUP(A182,[1]中考!$A$2:$E$571,5,0)</f>
        <v>83</v>
      </c>
      <c r="AD182" s="22">
        <f t="shared" si="38"/>
        <v>166</v>
      </c>
    </row>
    <row r="183" spans="1:30" ht="15" x14ac:dyDescent="0.35">
      <c r="A183" s="14" t="s">
        <v>371</v>
      </c>
      <c r="B183" s="1">
        <v>4</v>
      </c>
      <c r="C183" s="2" t="s">
        <v>372</v>
      </c>
      <c r="D183" s="4" t="s">
        <v>6</v>
      </c>
      <c r="E183" s="3">
        <v>81</v>
      </c>
      <c r="F183" s="3" t="s">
        <v>326</v>
      </c>
      <c r="G183" s="20">
        <f t="shared" si="26"/>
        <v>175</v>
      </c>
      <c r="H183" s="24">
        <f t="shared" si="27"/>
        <v>112.69230769230769</v>
      </c>
      <c r="I183" s="10">
        <f>VLOOKUP(A183,[1]高三上!A$3:Q$588,5,0)</f>
        <v>81.5</v>
      </c>
      <c r="J183" t="str">
        <f>VLOOKUP(A183,[1]高三上!A$3:Q$588,6,0)</f>
        <v>周菊明</v>
      </c>
      <c r="K183" s="22">
        <f t="shared" si="28"/>
        <v>208</v>
      </c>
      <c r="L183" s="23">
        <f t="shared" si="29"/>
        <v>40</v>
      </c>
      <c r="M183">
        <f>VLOOKUP(A183,[1]高二下!$A$3:$F$536,5,0)</f>
        <v>89</v>
      </c>
      <c r="N183" t="str">
        <f>VLOOKUP(A183,[1]高二下!$A$3:$F$536,6,0)</f>
        <v>周菊明</v>
      </c>
      <c r="O183" s="22">
        <f t="shared" si="30"/>
        <v>52</v>
      </c>
      <c r="P183" s="23">
        <f t="shared" si="31"/>
        <v>169.61538461538461</v>
      </c>
      <c r="Q183">
        <f>VLOOKUP(A183,[1]高二上!$A$3:$F$583,5,0)</f>
        <v>70</v>
      </c>
      <c r="R183" t="str">
        <f>VLOOKUP(A183,[1]高二上!$A$3:$F$583,6,0)</f>
        <v>周菊明</v>
      </c>
      <c r="S183" s="22">
        <f t="shared" si="32"/>
        <v>233</v>
      </c>
      <c r="T183" s="23">
        <f t="shared" si="33"/>
        <v>104.61538461538461</v>
      </c>
      <c r="U183" s="22">
        <f>VLOOKUP(A183,[1]高一下!$A$3:$F$585,5,0)</f>
        <v>65</v>
      </c>
      <c r="V183" t="str">
        <f>VLOOKUP(A183,[1]高一下!$A$3:$F$585,6,0)</f>
        <v>周菊明</v>
      </c>
      <c r="W183" s="22">
        <f t="shared" si="34"/>
        <v>245</v>
      </c>
      <c r="X183" s="23">
        <f t="shared" si="35"/>
        <v>81.15384615384616</v>
      </c>
      <c r="Y183" s="22">
        <f>VLOOKUP(A183,[1]高一上!$A$3:$F$587,5,0)</f>
        <v>77</v>
      </c>
      <c r="Z183" t="str">
        <f>VLOOKUP(A183,[1]高一上!$A$3:$F$587,6,0)</f>
        <v>周菊明</v>
      </c>
      <c r="AA183" s="22">
        <f t="shared" si="36"/>
        <v>196</v>
      </c>
      <c r="AB183" s="23">
        <f t="shared" si="37"/>
        <v>114.61538461538461</v>
      </c>
      <c r="AC183" s="22">
        <f>VLOOKUP(A183,[1]中考!$A$2:$E$571,5,0)</f>
        <v>71</v>
      </c>
      <c r="AD183" s="22">
        <f t="shared" si="38"/>
        <v>234</v>
      </c>
    </row>
    <row r="184" spans="1:30" ht="15" x14ac:dyDescent="0.35">
      <c r="A184" s="14" t="s">
        <v>389</v>
      </c>
      <c r="B184" s="1">
        <v>4</v>
      </c>
      <c r="C184" s="2" t="s">
        <v>390</v>
      </c>
      <c r="D184" s="4" t="s">
        <v>6</v>
      </c>
      <c r="E184" s="3">
        <v>85</v>
      </c>
      <c r="F184" s="3" t="s">
        <v>326</v>
      </c>
      <c r="G184" s="20">
        <f t="shared" si="26"/>
        <v>144</v>
      </c>
      <c r="H184" s="24">
        <f t="shared" si="27"/>
        <v>58.846153846153847</v>
      </c>
      <c r="I184" s="10">
        <f>VLOOKUP(A184,[1]高三上!A$3:Q$588,5,0)</f>
        <v>98.5</v>
      </c>
      <c r="J184" t="str">
        <f>VLOOKUP(A184,[1]高三上!A$3:Q$588,6,0)</f>
        <v>周菊明</v>
      </c>
      <c r="K184" s="22">
        <f t="shared" si="28"/>
        <v>37</v>
      </c>
      <c r="L184" s="23">
        <f t="shared" si="29"/>
        <v>105.76923076923077</v>
      </c>
      <c r="M184">
        <f>VLOOKUP(A184,[1]高二下!$A$3:$F$536,5,0)</f>
        <v>89</v>
      </c>
      <c r="N184" t="str">
        <f>VLOOKUP(A184,[1]高二下!$A$3:$F$536,6,0)</f>
        <v>周菊明</v>
      </c>
      <c r="O184" s="22">
        <f t="shared" si="30"/>
        <v>52</v>
      </c>
      <c r="P184" s="23">
        <f t="shared" si="31"/>
        <v>108.46153846153847</v>
      </c>
      <c r="Q184">
        <f>VLOOKUP(A184,[1]高二上!$A$3:$F$583,5,0)</f>
        <v>87</v>
      </c>
      <c r="R184" t="str">
        <f>VLOOKUP(A184,[1]高二上!$A$3:$F$583,6,0)</f>
        <v>周菊明</v>
      </c>
      <c r="S184" s="22">
        <f t="shared" si="32"/>
        <v>74</v>
      </c>
      <c r="T184" s="23">
        <f t="shared" si="33"/>
        <v>108.46153846153847</v>
      </c>
      <c r="U184" s="22">
        <f>VLOOKUP(A184,[1]高一下!$A$3:$F$585,5,0)</f>
        <v>80</v>
      </c>
      <c r="V184" t="str">
        <f>VLOOKUP(A184,[1]高一下!$A$3:$F$585,6,0)</f>
        <v>周菊明</v>
      </c>
      <c r="W184" s="22">
        <f t="shared" si="34"/>
        <v>96</v>
      </c>
      <c r="X184" s="23">
        <f t="shared" si="35"/>
        <v>95.384615384615387</v>
      </c>
      <c r="Y184" s="22">
        <f>VLOOKUP(A184,[1]高一上!$A$3:$F$587,5,0)</f>
        <v>88</v>
      </c>
      <c r="Z184" t="str">
        <f>VLOOKUP(A184,[1]高一上!$A$3:$F$587,6,0)</f>
        <v>周菊明</v>
      </c>
      <c r="AA184" s="22">
        <f t="shared" si="36"/>
        <v>84</v>
      </c>
      <c r="AB184" s="23">
        <f t="shared" si="37"/>
        <v>86.15384615384616</v>
      </c>
      <c r="AC184" s="22">
        <f>VLOOKUP(A184,[1]中考!$A$2:$E$571,5,0)</f>
        <v>97</v>
      </c>
      <c r="AD184" s="22">
        <f t="shared" si="38"/>
        <v>48</v>
      </c>
    </row>
    <row r="185" spans="1:30" ht="15" x14ac:dyDescent="0.35">
      <c r="A185" s="14" t="s">
        <v>345</v>
      </c>
      <c r="B185" s="1">
        <v>4</v>
      </c>
      <c r="C185" s="2" t="s">
        <v>346</v>
      </c>
      <c r="D185" s="4" t="s">
        <v>6</v>
      </c>
      <c r="E185" s="4">
        <v>101</v>
      </c>
      <c r="F185" s="3" t="s">
        <v>326</v>
      </c>
      <c r="G185" s="20">
        <f t="shared" si="26"/>
        <v>22</v>
      </c>
      <c r="H185" s="24">
        <f t="shared" si="27"/>
        <v>103.07692307692308</v>
      </c>
      <c r="I185" s="10">
        <f>VLOOKUP(A185,[1]高三上!A$3:Q$588,5,0)</f>
        <v>99</v>
      </c>
      <c r="J185" t="str">
        <f>VLOOKUP(A185,[1]高三上!A$3:Q$588,6,0)</f>
        <v>周菊明</v>
      </c>
      <c r="K185" s="22">
        <f t="shared" si="28"/>
        <v>30</v>
      </c>
      <c r="L185" s="23">
        <f t="shared" si="29"/>
        <v>93.84615384615384</v>
      </c>
      <c r="M185">
        <f>VLOOKUP(A185,[1]高二下!$A$3:$F$536,5,0)</f>
        <v>95</v>
      </c>
      <c r="N185" t="str">
        <f>VLOOKUP(A185,[1]高二下!$A$3:$F$536,6,0)</f>
        <v>周菊明</v>
      </c>
      <c r="O185" s="22">
        <f t="shared" si="30"/>
        <v>14</v>
      </c>
      <c r="P185" s="23">
        <f t="shared" si="31"/>
        <v>96.538461538461533</v>
      </c>
      <c r="Q185">
        <f>VLOOKUP(A185,[1]高二上!$A$3:$F$583,5,0)</f>
        <v>96</v>
      </c>
      <c r="R185" t="str">
        <f>VLOOKUP(A185,[1]高二上!$A$3:$F$583,6,0)</f>
        <v>周菊明</v>
      </c>
      <c r="S185" s="22">
        <f t="shared" si="32"/>
        <v>5</v>
      </c>
      <c r="T185" s="23">
        <f t="shared" si="33"/>
        <v>141.53846153846155</v>
      </c>
      <c r="U185" s="22">
        <f>VLOOKUP(A185,[1]高一下!$A$3:$F$585,5,0)</f>
        <v>79</v>
      </c>
      <c r="V185" t="str">
        <f>VLOOKUP(A185,[1]高一下!$A$3:$F$585,6,0)</f>
        <v>周菊明</v>
      </c>
      <c r="W185" s="22">
        <f t="shared" si="34"/>
        <v>113</v>
      </c>
      <c r="X185" s="23">
        <f t="shared" si="35"/>
        <v>77.307692307692307</v>
      </c>
      <c r="Y185" s="22">
        <f>VLOOKUP(A185,[1]高一上!$A$3:$F$587,5,0)</f>
        <v>91</v>
      </c>
      <c r="Z185" t="str">
        <f>VLOOKUP(A185,[1]高一上!$A$3:$F$587,6,0)</f>
        <v>易涛</v>
      </c>
      <c r="AA185" s="22">
        <f t="shared" si="36"/>
        <v>54</v>
      </c>
      <c r="AB185" s="23">
        <f t="shared" si="37"/>
        <v>86.92307692307692</v>
      </c>
      <c r="AC185" s="22">
        <f>VLOOKUP(A185,[1]中考!$A$2:$E$571,5,0)</f>
        <v>102</v>
      </c>
      <c r="AD185" s="22">
        <f t="shared" si="38"/>
        <v>20</v>
      </c>
    </row>
    <row r="186" spans="1:30" ht="15" x14ac:dyDescent="0.35">
      <c r="A186" s="14" t="s">
        <v>383</v>
      </c>
      <c r="B186" s="1">
        <v>4</v>
      </c>
      <c r="C186" s="2" t="s">
        <v>384</v>
      </c>
      <c r="D186" s="4" t="s">
        <v>6</v>
      </c>
      <c r="E186" s="3">
        <v>87</v>
      </c>
      <c r="F186" s="3" t="s">
        <v>326</v>
      </c>
      <c r="G186" s="20">
        <f t="shared" si="26"/>
        <v>128</v>
      </c>
      <c r="H186" s="24">
        <f t="shared" si="27"/>
        <v>100.76923076923077</v>
      </c>
      <c r="I186" s="10">
        <f>VLOOKUP(A186,[1]高三上!A$3:Q$588,5,0)</f>
        <v>90.5</v>
      </c>
      <c r="J186" t="str">
        <f>VLOOKUP(A186,[1]高三上!A$3:Q$588,6,0)</f>
        <v>周菊明</v>
      </c>
      <c r="K186" s="22">
        <f t="shared" si="28"/>
        <v>130</v>
      </c>
      <c r="L186" s="23">
        <f t="shared" si="29"/>
        <v>110.38461538461539</v>
      </c>
      <c r="M186">
        <f>VLOOKUP(A186,[1]高二下!$A$3:$F$536,5,0)</f>
        <v>82</v>
      </c>
      <c r="N186" t="str">
        <f>VLOOKUP(A186,[1]高二下!$A$3:$F$536,6,0)</f>
        <v>周菊明</v>
      </c>
      <c r="O186" s="22">
        <f t="shared" si="30"/>
        <v>157</v>
      </c>
      <c r="P186" s="23">
        <f t="shared" si="31"/>
        <v>71.538461538461547</v>
      </c>
      <c r="Q186">
        <f>VLOOKUP(A186,[1]高二上!$A$3:$F$583,5,0)</f>
        <v>86</v>
      </c>
      <c r="R186" t="str">
        <f>VLOOKUP(A186,[1]高二上!$A$3:$F$583,6,0)</f>
        <v>周菊明</v>
      </c>
      <c r="S186" s="22">
        <f t="shared" si="32"/>
        <v>83</v>
      </c>
      <c r="T186" s="23">
        <f t="shared" si="33"/>
        <v>143.07692307692309</v>
      </c>
      <c r="U186" s="22">
        <f>VLOOKUP(A186,[1]高一下!$A$3:$F$585,5,0)</f>
        <v>72</v>
      </c>
      <c r="V186" t="str">
        <f>VLOOKUP(A186,[1]高一下!$A$3:$F$585,6,0)</f>
        <v>周菊明</v>
      </c>
      <c r="W186" s="22">
        <f t="shared" si="34"/>
        <v>195</v>
      </c>
      <c r="X186" s="23">
        <f t="shared" si="35"/>
        <v>57.307692307692307</v>
      </c>
      <c r="Y186" s="22">
        <f>VLOOKUP(A186,[1]高一上!$A$3:$F$587,5,0)</f>
        <v>88</v>
      </c>
      <c r="Z186" t="str">
        <f>VLOOKUP(A186,[1]高一上!$A$3:$F$587,6,0)</f>
        <v>周菊明</v>
      </c>
      <c r="AA186" s="22">
        <f t="shared" si="36"/>
        <v>84</v>
      </c>
      <c r="AB186" s="23">
        <f t="shared" si="37"/>
        <v>155</v>
      </c>
      <c r="AC186" s="22">
        <f>VLOOKUP(A186,[1]中考!$A$2:$E$571,5,0)</f>
        <v>73</v>
      </c>
      <c r="AD186" s="22">
        <f t="shared" si="38"/>
        <v>227</v>
      </c>
    </row>
    <row r="187" spans="1:30" ht="15" x14ac:dyDescent="0.35">
      <c r="A187" s="14" t="s">
        <v>336</v>
      </c>
      <c r="B187" s="1">
        <v>4</v>
      </c>
      <c r="C187" s="2" t="s">
        <v>337</v>
      </c>
      <c r="D187" s="4" t="s">
        <v>6</v>
      </c>
      <c r="E187" s="3">
        <v>94</v>
      </c>
      <c r="F187" s="3" t="s">
        <v>326</v>
      </c>
      <c r="G187" s="20">
        <f t="shared" si="26"/>
        <v>60</v>
      </c>
      <c r="H187" s="24">
        <f t="shared" si="27"/>
        <v>132.69230769230768</v>
      </c>
      <c r="I187" s="10">
        <f>VLOOKUP(A187,[1]高三上!A$3:Q$588,5,0)</f>
        <v>89.5</v>
      </c>
      <c r="J187" t="str">
        <f>VLOOKUP(A187,[1]高三上!A$3:Q$588,6,0)</f>
        <v>周菊明</v>
      </c>
      <c r="K187" s="22">
        <f t="shared" si="28"/>
        <v>145</v>
      </c>
      <c r="L187" s="23">
        <f t="shared" si="29"/>
        <v>62.307692307692307</v>
      </c>
      <c r="M187">
        <f>VLOOKUP(A187,[1]高二下!$A$3:$F$536,5,0)</f>
        <v>90</v>
      </c>
      <c r="N187" t="str">
        <f>VLOOKUP(A187,[1]高二下!$A$3:$F$536,6,0)</f>
        <v>周菊明</v>
      </c>
      <c r="O187" s="22">
        <f t="shared" si="30"/>
        <v>47</v>
      </c>
      <c r="P187" s="23">
        <f t="shared" si="31"/>
        <v>168.07692307692309</v>
      </c>
      <c r="Q187">
        <f>VLOOKUP(A187,[1]高二上!$A$3:$F$583,5,0)</f>
        <v>73</v>
      </c>
      <c r="R187" t="str">
        <f>VLOOKUP(A187,[1]高二上!$A$3:$F$583,6,0)</f>
        <v>周菊明</v>
      </c>
      <c r="S187" s="22">
        <f t="shared" si="32"/>
        <v>224</v>
      </c>
      <c r="T187" s="23">
        <f t="shared" si="33"/>
        <v>35.384615384615387</v>
      </c>
      <c r="U187" s="22">
        <f>VLOOKUP(A187,[1]高一下!$A$3:$F$585,5,0)</f>
        <v>83</v>
      </c>
      <c r="V187" t="str">
        <f>VLOOKUP(A187,[1]高一下!$A$3:$F$585,6,0)</f>
        <v>周菊明</v>
      </c>
      <c r="W187" s="22">
        <f t="shared" si="34"/>
        <v>56</v>
      </c>
      <c r="X187" s="23">
        <f t="shared" si="35"/>
        <v>142.30769230769232</v>
      </c>
      <c r="Y187" s="22">
        <f>VLOOKUP(A187,[1]高一上!$A$3:$F$587,5,0)</f>
        <v>80</v>
      </c>
      <c r="Z187" t="str">
        <f>VLOOKUP(A187,[1]高一上!$A$3:$F$587,6,0)</f>
        <v>周菊明</v>
      </c>
      <c r="AA187" s="22">
        <f t="shared" si="36"/>
        <v>166</v>
      </c>
      <c r="AB187" s="23">
        <f t="shared" si="37"/>
        <v>106.92307692307692</v>
      </c>
      <c r="AC187" s="22">
        <f>VLOOKUP(A187,[1]中考!$A$2:$E$571,5,0)</f>
        <v>81</v>
      </c>
      <c r="AD187" s="22">
        <f t="shared" si="38"/>
        <v>184</v>
      </c>
    </row>
    <row r="188" spans="1:30" ht="15" x14ac:dyDescent="0.35">
      <c r="A188" s="14" t="s">
        <v>425</v>
      </c>
      <c r="B188" s="1">
        <v>4</v>
      </c>
      <c r="C188" s="3" t="s">
        <v>426</v>
      </c>
      <c r="D188" s="4" t="s">
        <v>6</v>
      </c>
      <c r="E188" s="3">
        <v>76</v>
      </c>
      <c r="F188" s="3" t="s">
        <v>326</v>
      </c>
      <c r="G188" s="20">
        <f t="shared" si="26"/>
        <v>213</v>
      </c>
      <c r="H188" s="24">
        <f t="shared" si="27"/>
        <v>99.615384615384613</v>
      </c>
      <c r="I188" s="10">
        <f>VLOOKUP(A188,[1]高三上!A$3:Q$588,5,0)</f>
        <v>81</v>
      </c>
      <c r="J188" t="str">
        <f>VLOOKUP(A188,[1]高三上!A$3:Q$588,6,0)</f>
        <v>周菊明</v>
      </c>
      <c r="K188" s="22">
        <f t="shared" si="28"/>
        <v>212</v>
      </c>
      <c r="L188" s="23">
        <f t="shared" si="29"/>
        <v>30.384615384615387</v>
      </c>
      <c r="M188">
        <f>VLOOKUP(A188,[1]高二下!$A$3:$F$536,5,0)</f>
        <v>92</v>
      </c>
      <c r="N188" t="str">
        <f>VLOOKUP(A188,[1]高二下!$A$3:$F$536,6,0)</f>
        <v>周菊明</v>
      </c>
      <c r="O188" s="22">
        <f t="shared" si="30"/>
        <v>31</v>
      </c>
      <c r="P188" s="23">
        <f t="shared" si="31"/>
        <v>146.53846153846155</v>
      </c>
      <c r="Q188">
        <f>VLOOKUP(A188,[1]高二上!$A$3:$F$583,5,0)</f>
        <v>80</v>
      </c>
      <c r="R188" t="str">
        <f>VLOOKUP(A188,[1]高二上!$A$3:$F$583,6,0)</f>
        <v>周菊明</v>
      </c>
      <c r="S188" s="22">
        <f t="shared" si="32"/>
        <v>152</v>
      </c>
      <c r="T188" s="23">
        <f t="shared" si="33"/>
        <v>93.07692307692308</v>
      </c>
      <c r="U188" s="22">
        <f>VLOOKUP(A188,[1]高一下!$A$3:$F$585,5,0)</f>
        <v>77</v>
      </c>
      <c r="V188" t="str">
        <f>VLOOKUP(A188,[1]高一下!$A$3:$F$585,6,0)</f>
        <v>周菊明</v>
      </c>
      <c r="W188" s="22">
        <f t="shared" si="34"/>
        <v>134</v>
      </c>
      <c r="X188" s="23">
        <f t="shared" si="35"/>
        <v>118.84615384615384</v>
      </c>
      <c r="Y188" s="22">
        <f>VLOOKUP(A188,[1]高一上!$A$3:$F$587,5,0)</f>
        <v>78</v>
      </c>
      <c r="Z188" t="str">
        <f>VLOOKUP(A188,[1]高一上!$A$3:$F$587,6,0)</f>
        <v>周菊明</v>
      </c>
      <c r="AA188" s="22">
        <f t="shared" si="36"/>
        <v>183</v>
      </c>
      <c r="AB188" s="23">
        <f t="shared" si="37"/>
        <v>108.46153846153847</v>
      </c>
      <c r="AC188" s="22">
        <f>VLOOKUP(A188,[1]中考!$A$2:$E$571,5,0)</f>
        <v>77</v>
      </c>
      <c r="AD188" s="22">
        <f t="shared" si="38"/>
        <v>205</v>
      </c>
    </row>
    <row r="189" spans="1:30" ht="15" x14ac:dyDescent="0.35">
      <c r="A189" s="14" t="s">
        <v>363</v>
      </c>
      <c r="B189" s="1">
        <v>4</v>
      </c>
      <c r="C189" s="2" t="s">
        <v>364</v>
      </c>
      <c r="D189" s="4" t="s">
        <v>6</v>
      </c>
      <c r="E189" s="3">
        <v>102</v>
      </c>
      <c r="F189" s="3" t="s">
        <v>326</v>
      </c>
      <c r="G189" s="20">
        <f t="shared" si="26"/>
        <v>18</v>
      </c>
      <c r="H189" s="24">
        <f t="shared" si="27"/>
        <v>146.15384615384616</v>
      </c>
      <c r="I189" s="10">
        <f>VLOOKUP(A189,[1]高三上!A$3:Q$588,5,0)</f>
        <v>90</v>
      </c>
      <c r="J189" t="str">
        <f>VLOOKUP(A189,[1]高三上!A$3:Q$588,6,0)</f>
        <v>周菊明</v>
      </c>
      <c r="K189" s="22">
        <f t="shared" si="28"/>
        <v>138</v>
      </c>
      <c r="L189" s="23">
        <f t="shared" si="29"/>
        <v>66.923076923076934</v>
      </c>
      <c r="M189">
        <f>VLOOKUP(A189,[1]高二下!$A$3:$F$536,5,0)</f>
        <v>89</v>
      </c>
      <c r="N189" t="str">
        <f>VLOOKUP(A189,[1]高二下!$A$3:$F$536,6,0)</f>
        <v>周菊明</v>
      </c>
      <c r="O189" s="22">
        <f t="shared" si="30"/>
        <v>52</v>
      </c>
      <c r="P189" s="23">
        <f t="shared" si="31"/>
        <v>84.230769230769226</v>
      </c>
      <c r="Q189">
        <f>VLOOKUP(A189,[1]高二上!$A$3:$F$583,5,0)</f>
        <v>95</v>
      </c>
      <c r="R189" t="str">
        <f>VLOOKUP(A189,[1]高二上!$A$3:$F$583,6,0)</f>
        <v>周菊明</v>
      </c>
      <c r="S189" s="22">
        <f t="shared" si="32"/>
        <v>11</v>
      </c>
      <c r="T189" s="23">
        <f t="shared" si="33"/>
        <v>175.38461538461539</v>
      </c>
      <c r="U189" s="22">
        <f>VLOOKUP(A189,[1]高一下!$A$3:$F$585,5,0)</f>
        <v>71</v>
      </c>
      <c r="V189" t="str">
        <f>VLOOKUP(A189,[1]高一下!$A$3:$F$585,6,0)</f>
        <v>周菊明</v>
      </c>
      <c r="W189" s="22">
        <f t="shared" si="34"/>
        <v>207</v>
      </c>
      <c r="X189" s="23">
        <f t="shared" si="35"/>
        <v>79.615384615384613</v>
      </c>
      <c r="Y189" s="22">
        <f>VLOOKUP(A189,[1]高一上!$A$3:$F$587,5,0)</f>
        <v>81</v>
      </c>
      <c r="Z189" t="str">
        <f>VLOOKUP(A189,[1]高一上!$A$3:$F$587,6,0)</f>
        <v>周菊明</v>
      </c>
      <c r="AA189" s="22">
        <f t="shared" si="36"/>
        <v>154</v>
      </c>
      <c r="AB189" s="23">
        <f t="shared" si="37"/>
        <v>53.846153846153847</v>
      </c>
      <c r="AC189" s="22">
        <f>VLOOKUP(A189,[1]中考!$A$2:$E$571,5,0)</f>
        <v>99</v>
      </c>
      <c r="AD189" s="22">
        <f t="shared" si="38"/>
        <v>34</v>
      </c>
    </row>
    <row r="190" spans="1:30" ht="15" x14ac:dyDescent="0.35">
      <c r="A190" s="14" t="s">
        <v>393</v>
      </c>
      <c r="B190" s="1">
        <v>4</v>
      </c>
      <c r="C190" s="2" t="s">
        <v>394</v>
      </c>
      <c r="D190" s="4" t="s">
        <v>6</v>
      </c>
      <c r="E190" s="3">
        <v>84</v>
      </c>
      <c r="F190" s="3" t="s">
        <v>326</v>
      </c>
      <c r="G190" s="20">
        <f t="shared" si="26"/>
        <v>149</v>
      </c>
      <c r="H190" s="24">
        <f t="shared" si="27"/>
        <v>98.461538461538467</v>
      </c>
      <c r="I190" s="10">
        <f>VLOOKUP(A190,[1]高三上!A$3:Q$588,5,0)</f>
        <v>89.5</v>
      </c>
      <c r="J190" t="str">
        <f>VLOOKUP(A190,[1]高三上!A$3:Q$588,6,0)</f>
        <v>周菊明</v>
      </c>
      <c r="K190" s="22">
        <f t="shared" si="28"/>
        <v>145</v>
      </c>
      <c r="L190" s="23">
        <f t="shared" si="29"/>
        <v>76.15384615384616</v>
      </c>
      <c r="M190">
        <f>VLOOKUP(A190,[1]高二下!$A$3:$F$536,5,0)</f>
        <v>87</v>
      </c>
      <c r="N190" t="str">
        <f>VLOOKUP(A190,[1]高二下!$A$3:$F$536,6,0)</f>
        <v>周菊明</v>
      </c>
      <c r="O190" s="22">
        <f t="shared" si="30"/>
        <v>83</v>
      </c>
      <c r="P190" s="23">
        <f t="shared" si="31"/>
        <v>90.769230769230774</v>
      </c>
      <c r="Q190">
        <f>VLOOKUP(A190,[1]高二上!$A$3:$F$583,5,0)</f>
        <v>88</v>
      </c>
      <c r="R190" t="str">
        <f>VLOOKUP(A190,[1]高二上!$A$3:$F$583,6,0)</f>
        <v>周菊明</v>
      </c>
      <c r="S190" s="22">
        <f t="shared" si="32"/>
        <v>59</v>
      </c>
      <c r="T190" s="23">
        <f t="shared" si="33"/>
        <v>128.84615384615384</v>
      </c>
      <c r="U190" s="22">
        <f>VLOOKUP(A190,[1]高一下!$A$3:$F$585,5,0)</f>
        <v>77</v>
      </c>
      <c r="V190" t="str">
        <f>VLOOKUP(A190,[1]高一下!$A$3:$F$585,6,0)</f>
        <v>周菊明</v>
      </c>
      <c r="W190" s="22">
        <f t="shared" si="34"/>
        <v>134</v>
      </c>
      <c r="X190" s="23">
        <f t="shared" si="35"/>
        <v>80.769230769230774</v>
      </c>
      <c r="Y190" s="22">
        <f>VLOOKUP(A190,[1]高一上!$A$3:$F$587,5,0)</f>
        <v>88</v>
      </c>
      <c r="Z190" t="str">
        <f>VLOOKUP(A190,[1]高一上!$A$3:$F$587,6,0)</f>
        <v>周菊明</v>
      </c>
      <c r="AA190" s="22">
        <f t="shared" si="36"/>
        <v>84</v>
      </c>
      <c r="AB190" s="23">
        <f t="shared" si="37"/>
        <v>128.84615384615384</v>
      </c>
      <c r="AC190" s="22">
        <f>VLOOKUP(A190,[1]中考!$A$2:$E$571,5,0)</f>
        <v>84</v>
      </c>
      <c r="AD190" s="22">
        <f t="shared" si="38"/>
        <v>159</v>
      </c>
    </row>
    <row r="191" spans="1:30" ht="15" x14ac:dyDescent="0.35">
      <c r="A191" s="14" t="s">
        <v>351</v>
      </c>
      <c r="B191" s="1">
        <v>4</v>
      </c>
      <c r="C191" s="2" t="s">
        <v>325</v>
      </c>
      <c r="D191" s="4" t="s">
        <v>6</v>
      </c>
      <c r="E191" s="3">
        <v>77</v>
      </c>
      <c r="F191" s="3" t="s">
        <v>326</v>
      </c>
      <c r="G191" s="20">
        <f t="shared" si="26"/>
        <v>202</v>
      </c>
      <c r="H191" s="24">
        <f t="shared" si="27"/>
        <v>25.384615384615387</v>
      </c>
      <c r="I191" s="10">
        <f>VLOOKUP(A191,[1]高三上!A$3:Q$588,5,0)</f>
        <v>102.5</v>
      </c>
      <c r="J191" t="str">
        <f>VLOOKUP(A191,[1]高三上!A$3:Q$588,6,0)</f>
        <v>周菊明</v>
      </c>
      <c r="K191" s="22">
        <f t="shared" si="28"/>
        <v>8</v>
      </c>
      <c r="L191" s="23">
        <f t="shared" si="29"/>
        <v>165</v>
      </c>
      <c r="M191">
        <f>VLOOKUP(A191,[1]高二下!$A$3:$F$536,5,0)</f>
        <v>80</v>
      </c>
      <c r="N191" t="str">
        <f>VLOOKUP(A191,[1]高二下!$A$3:$F$536,6,0)</f>
        <v>周菊明</v>
      </c>
      <c r="O191" s="22">
        <f t="shared" si="30"/>
        <v>177</v>
      </c>
      <c r="P191" s="23">
        <f t="shared" si="31"/>
        <v>42.307692307692314</v>
      </c>
      <c r="Q191">
        <f>VLOOKUP(A191,[1]高二上!$A$3:$F$583,5,0)</f>
        <v>92</v>
      </c>
      <c r="R191" t="str">
        <f>VLOOKUP(A191,[1]高二上!$A$3:$F$583,6,0)</f>
        <v>周菊明</v>
      </c>
      <c r="S191" s="22">
        <f t="shared" si="32"/>
        <v>27</v>
      </c>
      <c r="T191" s="23">
        <f t="shared" si="33"/>
        <v>105.38461538461539</v>
      </c>
      <c r="U191" s="22">
        <f>VLOOKUP(A191,[1]高一下!$A$3:$F$585,5,0)</f>
        <v>84</v>
      </c>
      <c r="V191" t="str">
        <f>VLOOKUP(A191,[1]高一下!$A$3:$F$585,6,0)</f>
        <v>周菊明</v>
      </c>
      <c r="W191" s="22">
        <f t="shared" si="34"/>
        <v>41</v>
      </c>
      <c r="X191" s="23">
        <f t="shared" si="35"/>
        <v>99.615384615384613</v>
      </c>
      <c r="Y191" s="22">
        <f>VLOOKUP(A191,[1]高一上!$A$3:$F$587,5,0)</f>
        <v>93</v>
      </c>
      <c r="Z191" t="str">
        <f>VLOOKUP(A191,[1]高一上!$A$3:$F$587,6,0)</f>
        <v>周菊明</v>
      </c>
      <c r="AA191" s="22">
        <f t="shared" si="36"/>
        <v>40</v>
      </c>
      <c r="AB191" s="23">
        <f t="shared" si="37"/>
        <v>131.53846153846155</v>
      </c>
      <c r="AC191" s="22">
        <f>VLOOKUP(A191,[1]中考!$A$2:$E$571,5,0)</f>
        <v>90</v>
      </c>
      <c r="AD191" s="22">
        <f t="shared" si="38"/>
        <v>122</v>
      </c>
    </row>
    <row r="192" spans="1:30" ht="15" x14ac:dyDescent="0.35">
      <c r="A192" s="14" t="s">
        <v>347</v>
      </c>
      <c r="B192" s="1">
        <v>4</v>
      </c>
      <c r="C192" s="2" t="s">
        <v>348</v>
      </c>
      <c r="D192" s="4" t="s">
        <v>6</v>
      </c>
      <c r="E192" s="3">
        <v>89</v>
      </c>
      <c r="F192" s="3" t="s">
        <v>326</v>
      </c>
      <c r="G192" s="20">
        <f t="shared" si="26"/>
        <v>105</v>
      </c>
      <c r="H192" s="24">
        <f t="shared" si="27"/>
        <v>61.923076923076927</v>
      </c>
      <c r="I192" s="10">
        <f>VLOOKUP(A192,[1]高三上!A$3:Q$588,5,0)</f>
        <v>104.5</v>
      </c>
      <c r="J192" t="str">
        <f>VLOOKUP(A192,[1]高三上!A$3:Q$588,6,0)</f>
        <v>周菊明</v>
      </c>
      <c r="K192" s="22">
        <f t="shared" si="28"/>
        <v>6</v>
      </c>
      <c r="L192" s="23">
        <f t="shared" si="29"/>
        <v>129.61538461538461</v>
      </c>
      <c r="M192">
        <f>VLOOKUP(A192,[1]高二下!$A$3:$F$536,5,0)</f>
        <v>87</v>
      </c>
      <c r="N192" t="str">
        <f>VLOOKUP(A192,[1]高二下!$A$3:$F$536,6,0)</f>
        <v>周菊明</v>
      </c>
      <c r="O192" s="22">
        <f t="shared" si="30"/>
        <v>83</v>
      </c>
      <c r="P192" s="23">
        <f t="shared" si="31"/>
        <v>76.538461538461547</v>
      </c>
      <c r="Q192">
        <f>VLOOKUP(A192,[1]高二上!$A$3:$F$583,5,0)</f>
        <v>93</v>
      </c>
      <c r="R192" t="str">
        <f>VLOOKUP(A192,[1]高二上!$A$3:$F$583,6,0)</f>
        <v>周菊明</v>
      </c>
      <c r="S192" s="22">
        <f t="shared" si="32"/>
        <v>22</v>
      </c>
      <c r="T192" s="23">
        <f t="shared" si="33"/>
        <v>143.07692307692309</v>
      </c>
      <c r="U192" s="22">
        <f>VLOOKUP(A192,[1]高一下!$A$3:$F$585,5,0)</f>
        <v>77</v>
      </c>
      <c r="V192" t="str">
        <f>VLOOKUP(A192,[1]高一下!$A$3:$F$585,6,0)</f>
        <v>周菊明</v>
      </c>
      <c r="W192" s="22">
        <f t="shared" si="34"/>
        <v>134</v>
      </c>
      <c r="X192" s="23">
        <f t="shared" si="35"/>
        <v>85.769230769230774</v>
      </c>
      <c r="Y192" s="22">
        <f>VLOOKUP(A192,[1]高一上!$A$3:$F$587,5,0)</f>
        <v>87</v>
      </c>
      <c r="Z192" t="str">
        <f>VLOOKUP(A192,[1]高一上!$A$3:$F$587,6,0)</f>
        <v>周菊明</v>
      </c>
      <c r="AA192" s="22">
        <f t="shared" si="36"/>
        <v>97</v>
      </c>
      <c r="AB192" s="23">
        <f t="shared" si="37"/>
        <v>88.07692307692308</v>
      </c>
      <c r="AC192" s="22">
        <f>VLOOKUP(A192,[1]中考!$A$2:$E$571,5,0)</f>
        <v>95</v>
      </c>
      <c r="AD192" s="22">
        <f t="shared" si="38"/>
        <v>66</v>
      </c>
    </row>
    <row r="193" spans="1:30" ht="15" x14ac:dyDescent="0.35">
      <c r="A193" s="14" t="s">
        <v>352</v>
      </c>
      <c r="B193" s="1">
        <v>4</v>
      </c>
      <c r="C193" s="2" t="s">
        <v>12</v>
      </c>
      <c r="D193" s="4" t="s">
        <v>6</v>
      </c>
      <c r="E193" s="3">
        <v>86</v>
      </c>
      <c r="F193" s="3" t="s">
        <v>326</v>
      </c>
      <c r="G193" s="20">
        <f t="shared" si="26"/>
        <v>138</v>
      </c>
      <c r="H193" s="24">
        <f t="shared" si="27"/>
        <v>78.461538461538453</v>
      </c>
      <c r="I193" s="10">
        <f>VLOOKUP(A193,[1]高三上!A$3:Q$588,5,0)</f>
        <v>94</v>
      </c>
      <c r="J193" t="str">
        <f>VLOOKUP(A193,[1]高三上!A$3:Q$588,6,0)</f>
        <v>周菊明</v>
      </c>
      <c r="K193" s="22">
        <f t="shared" si="28"/>
        <v>82</v>
      </c>
      <c r="L193" s="23">
        <f t="shared" si="29"/>
        <v>88.461538461538467</v>
      </c>
      <c r="M193">
        <f>VLOOKUP(A193,[1]高二下!$A$3:$F$536,5,0)</f>
        <v>89</v>
      </c>
      <c r="N193" t="str">
        <f>VLOOKUP(A193,[1]高二下!$A$3:$F$536,6,0)</f>
        <v>周菊明</v>
      </c>
      <c r="O193" s="22">
        <f t="shared" si="30"/>
        <v>52</v>
      </c>
      <c r="P193" s="23">
        <f t="shared" si="31"/>
        <v>131.92307692307691</v>
      </c>
      <c r="Q193">
        <f>VLOOKUP(A193,[1]高二上!$A$3:$F$583,5,0)</f>
        <v>82</v>
      </c>
      <c r="R193" t="str">
        <f>VLOOKUP(A193,[1]高二上!$A$3:$F$583,6,0)</f>
        <v>周菊明</v>
      </c>
      <c r="S193" s="22">
        <f t="shared" si="32"/>
        <v>135</v>
      </c>
      <c r="T193" s="23">
        <f t="shared" si="33"/>
        <v>73.461538461538453</v>
      </c>
      <c r="U193" s="22">
        <f>VLOOKUP(A193,[1]高一下!$A$3:$F$585,5,0)</f>
        <v>82</v>
      </c>
      <c r="V193" t="str">
        <f>VLOOKUP(A193,[1]高一下!$A$3:$F$585,6,0)</f>
        <v>周菊明</v>
      </c>
      <c r="W193" s="22">
        <f t="shared" si="34"/>
        <v>66</v>
      </c>
      <c r="X193" s="23">
        <f t="shared" si="35"/>
        <v>106.92307692307692</v>
      </c>
      <c r="Y193" s="22">
        <f>VLOOKUP(A193,[1]高一上!$A$3:$F$587,5,0)</f>
        <v>88</v>
      </c>
      <c r="Z193" t="str">
        <f>VLOOKUP(A193,[1]高一上!$A$3:$F$587,6,0)</f>
        <v>周菊明</v>
      </c>
      <c r="AA193" s="22">
        <f t="shared" si="36"/>
        <v>84</v>
      </c>
      <c r="AB193" s="23">
        <f t="shared" si="37"/>
        <v>101.92307692307692</v>
      </c>
      <c r="AC193" s="22">
        <f>VLOOKUP(A193,[1]中考!$A$2:$E$571,5,0)</f>
        <v>92</v>
      </c>
      <c r="AD193" s="22">
        <f t="shared" si="38"/>
        <v>89</v>
      </c>
    </row>
    <row r="194" spans="1:30" ht="15" x14ac:dyDescent="0.35">
      <c r="A194" s="14" t="s">
        <v>395</v>
      </c>
      <c r="B194" s="1">
        <v>4</v>
      </c>
      <c r="C194" s="2" t="s">
        <v>396</v>
      </c>
      <c r="D194" s="4" t="s">
        <v>6</v>
      </c>
      <c r="E194" s="3">
        <v>86</v>
      </c>
      <c r="F194" s="3" t="s">
        <v>326</v>
      </c>
      <c r="G194" s="20">
        <f t="shared" si="26"/>
        <v>138</v>
      </c>
      <c r="H194" s="24">
        <f t="shared" si="27"/>
        <v>87.692307692307693</v>
      </c>
      <c r="I194" s="10">
        <f>VLOOKUP(A194,[1]高三上!A$3:Q$588,5,0)</f>
        <v>92</v>
      </c>
      <c r="J194" t="str">
        <f>VLOOKUP(A194,[1]高三上!A$3:Q$588,6,0)</f>
        <v>周菊明</v>
      </c>
      <c r="K194" s="22">
        <f t="shared" si="28"/>
        <v>106</v>
      </c>
      <c r="L194" s="23">
        <f t="shared" si="29"/>
        <v>96.92307692307692</v>
      </c>
      <c r="M194">
        <f>VLOOKUP(A194,[1]高二下!$A$3:$F$536,5,0)</f>
        <v>86</v>
      </c>
      <c r="N194" t="str">
        <f>VLOOKUP(A194,[1]高二下!$A$3:$F$536,6,0)</f>
        <v>周菊明</v>
      </c>
      <c r="O194" s="22">
        <f t="shared" si="30"/>
        <v>98</v>
      </c>
      <c r="P194" s="23">
        <f t="shared" si="31"/>
        <v>101.15384615384616</v>
      </c>
      <c r="Q194">
        <f>VLOOKUP(A194,[1]高二上!$A$3:$F$583,5,0)</f>
        <v>85</v>
      </c>
      <c r="R194" t="str">
        <f>VLOOKUP(A194,[1]高二上!$A$3:$F$583,6,0)</f>
        <v>周菊明</v>
      </c>
      <c r="S194" s="22">
        <f t="shared" si="32"/>
        <v>101</v>
      </c>
      <c r="T194" s="23">
        <f t="shared" si="33"/>
        <v>155.38461538461539</v>
      </c>
      <c r="U194" s="22">
        <f>VLOOKUP(A194,[1]高一下!$A$3:$F$585,5,0)</f>
        <v>65</v>
      </c>
      <c r="V194" t="str">
        <f>VLOOKUP(A194,[1]高一下!$A$3:$F$585,6,0)</f>
        <v>周菊明</v>
      </c>
      <c r="W194" s="22">
        <f t="shared" si="34"/>
        <v>245</v>
      </c>
      <c r="X194" s="23">
        <f t="shared" si="35"/>
        <v>48.846153846153854</v>
      </c>
      <c r="Y194" s="22">
        <f>VLOOKUP(A194,[1]高一上!$A$3:$F$587,5,0)</f>
        <v>85</v>
      </c>
      <c r="Z194" t="str">
        <f>VLOOKUP(A194,[1]高一上!$A$3:$F$587,6,0)</f>
        <v>周菊明</v>
      </c>
      <c r="AA194" s="22">
        <f t="shared" si="36"/>
        <v>112</v>
      </c>
      <c r="AB194" s="23">
        <f t="shared" si="37"/>
        <v>115.38461538461539</v>
      </c>
      <c r="AC194" s="22">
        <f>VLOOKUP(A194,[1]中考!$A$2:$E$571,5,0)</f>
        <v>86</v>
      </c>
      <c r="AD194" s="22">
        <f t="shared" si="38"/>
        <v>152</v>
      </c>
    </row>
    <row r="195" spans="1:30" ht="15" x14ac:dyDescent="0.35">
      <c r="A195" s="14" t="s">
        <v>413</v>
      </c>
      <c r="B195" s="1">
        <v>4</v>
      </c>
      <c r="C195" s="3" t="s">
        <v>414</v>
      </c>
      <c r="D195" s="4" t="s">
        <v>6</v>
      </c>
      <c r="E195" s="3">
        <v>93</v>
      </c>
      <c r="F195" s="3" t="s">
        <v>326</v>
      </c>
      <c r="G195" s="20">
        <f t="shared" si="26"/>
        <v>68</v>
      </c>
      <c r="H195" s="24">
        <f t="shared" si="27"/>
        <v>100</v>
      </c>
      <c r="I195" s="21">
        <v>0</v>
      </c>
      <c r="J195" t="s">
        <v>326</v>
      </c>
      <c r="K195" s="22">
        <f t="shared" si="28"/>
        <v>241</v>
      </c>
      <c r="L195" s="23">
        <f t="shared" si="29"/>
        <v>100</v>
      </c>
      <c r="M195">
        <f>VLOOKUP(A195,[1]高二下!$A$3:$F$536,5,0)</f>
        <v>71</v>
      </c>
      <c r="N195" t="str">
        <f>VLOOKUP(A195,[1]高二下!$A$3:$F$536,6,0)</f>
        <v>周菊明</v>
      </c>
      <c r="O195" s="22">
        <f t="shared" si="30"/>
        <v>227</v>
      </c>
      <c r="P195" s="23">
        <f t="shared" si="31"/>
        <v>71.15384615384616</v>
      </c>
      <c r="Q195">
        <f>VLOOKUP(A195,[1]高二上!$A$3:$F$583,5,0)</f>
        <v>80</v>
      </c>
      <c r="R195" t="str">
        <f>VLOOKUP(A195,[1]高二上!$A$3:$F$583,6,0)</f>
        <v>周菊明</v>
      </c>
      <c r="S195" s="22">
        <f t="shared" si="32"/>
        <v>152</v>
      </c>
      <c r="T195" s="23">
        <f t="shared" si="33"/>
        <v>113.84615384615384</v>
      </c>
      <c r="U195" s="22">
        <f>VLOOKUP(A195,[1]高一下!$A$3:$F$585,5,0)</f>
        <v>73</v>
      </c>
      <c r="V195" t="str">
        <f>VLOOKUP(A195,[1]高一下!$A$3:$F$585,6,0)</f>
        <v>格绒燚西</v>
      </c>
      <c r="W195" s="22">
        <f t="shared" si="34"/>
        <v>188</v>
      </c>
      <c r="X195" s="23">
        <f t="shared" si="35"/>
        <v>43.07692307692308</v>
      </c>
      <c r="Y195" s="22">
        <f>VLOOKUP(A195,[1]高一上!$A$3:$F$587,5,0)</f>
        <v>93</v>
      </c>
      <c r="Z195" t="str">
        <f>VLOOKUP(A195,[1]高一上!$A$3:$F$587,6,0)</f>
        <v>格绒燚西</v>
      </c>
      <c r="AA195" s="22">
        <f t="shared" si="36"/>
        <v>40</v>
      </c>
      <c r="AB195" s="23">
        <f t="shared" si="37"/>
        <v>103.07692307692308</v>
      </c>
      <c r="AC195" s="22">
        <f>VLOOKUP(A195,[1]中考!$A$2:$E$571,5,0)</f>
        <v>97</v>
      </c>
      <c r="AD195" s="22">
        <f t="shared" si="38"/>
        <v>48</v>
      </c>
    </row>
    <row r="196" spans="1:30" ht="15.45" x14ac:dyDescent="0.35">
      <c r="A196" s="14" t="s">
        <v>397</v>
      </c>
      <c r="B196" s="1">
        <v>4</v>
      </c>
      <c r="C196" s="5" t="s">
        <v>398</v>
      </c>
      <c r="D196" s="4" t="s">
        <v>6</v>
      </c>
      <c r="E196" s="3">
        <v>83</v>
      </c>
      <c r="F196" s="3" t="s">
        <v>326</v>
      </c>
      <c r="G196" s="20">
        <f t="shared" ref="G196:G263" si="39">RANK(E196,$E$4:$E$263,0)</f>
        <v>156</v>
      </c>
      <c r="H196" s="24">
        <f t="shared" si="27"/>
        <v>106.15384615384616</v>
      </c>
      <c r="I196" s="10">
        <f>VLOOKUP(A196,[1]高三上!A$3:Q$588,5,0)</f>
        <v>86</v>
      </c>
      <c r="J196" t="str">
        <f>VLOOKUP(A196,[1]高三上!A$3:Q$588,6,0)</f>
        <v>周菊明</v>
      </c>
      <c r="K196" s="22">
        <f t="shared" si="28"/>
        <v>172</v>
      </c>
      <c r="L196" s="23">
        <f t="shared" si="29"/>
        <v>71.538461538461547</v>
      </c>
      <c r="M196">
        <f>VLOOKUP(A196,[1]高二下!$A$3:$F$536,5,0)</f>
        <v>86</v>
      </c>
      <c r="N196" t="str">
        <f>VLOOKUP(A196,[1]高二下!$A$3:$F$536,6,0)</f>
        <v>周菊明</v>
      </c>
      <c r="O196" s="22">
        <f t="shared" si="30"/>
        <v>98</v>
      </c>
      <c r="P196" s="23">
        <f t="shared" si="31"/>
        <v>158.46153846153845</v>
      </c>
      <c r="Q196">
        <f>VLOOKUP(A196,[1]高二上!$A$3:$F$583,5,0)</f>
        <v>63</v>
      </c>
      <c r="R196" t="str">
        <f>VLOOKUP(A196,[1]高二上!$A$3:$F$583,6,0)</f>
        <v>周菊明</v>
      </c>
      <c r="S196" s="22">
        <f t="shared" si="32"/>
        <v>250</v>
      </c>
      <c r="T196" s="23">
        <f t="shared" si="33"/>
        <v>63.076923076923073</v>
      </c>
      <c r="U196" s="22">
        <f>VLOOKUP(A196,[1]高一下!$A$3:$F$585,5,0)</f>
        <v>76</v>
      </c>
      <c r="V196" t="str">
        <f>VLOOKUP(A196,[1]高一下!$A$3:$F$585,6,0)</f>
        <v>周菊明</v>
      </c>
      <c r="W196" s="22">
        <f t="shared" si="34"/>
        <v>154</v>
      </c>
      <c r="X196" s="23">
        <f t="shared" si="35"/>
        <v>95.769230769230774</v>
      </c>
      <c r="Y196" s="22">
        <f>VLOOKUP(A196,[1]高一上!$A$3:$F$587,5,0)</f>
        <v>82</v>
      </c>
      <c r="Z196" t="str">
        <f>VLOOKUP(A196,[1]高一上!$A$3:$F$587,6,0)</f>
        <v>周菊明</v>
      </c>
      <c r="AA196" s="22">
        <f t="shared" si="36"/>
        <v>143</v>
      </c>
      <c r="AB196" s="23">
        <f t="shared" si="37"/>
        <v>93.461538461538467</v>
      </c>
      <c r="AC196" s="22">
        <f>VLOOKUP(A196,[1]中考!$A$2:$E$571,5,0)</f>
        <v>89</v>
      </c>
      <c r="AD196" s="22">
        <f t="shared" si="38"/>
        <v>126</v>
      </c>
    </row>
    <row r="197" spans="1:30" ht="15" x14ac:dyDescent="0.35">
      <c r="A197" s="14" t="s">
        <v>329</v>
      </c>
      <c r="B197" s="1">
        <v>4</v>
      </c>
      <c r="C197" s="2" t="s">
        <v>330</v>
      </c>
      <c r="D197" s="4" t="s">
        <v>6</v>
      </c>
      <c r="E197" s="3">
        <v>101</v>
      </c>
      <c r="F197" s="3" t="s">
        <v>326</v>
      </c>
      <c r="G197" s="20">
        <f t="shared" si="39"/>
        <v>22</v>
      </c>
      <c r="H197" s="24">
        <f t="shared" ref="H197:H260" si="40">IF(OR(I197=0,E197=0),100,((K197-G197)/COUNTA($D$4:$D$263))*100+100)</f>
        <v>105.76923076923077</v>
      </c>
      <c r="I197" s="10">
        <f>VLOOKUP(A197,[1]高三上!A$3:Q$588,5,0)</f>
        <v>98.5</v>
      </c>
      <c r="J197" t="str">
        <f>VLOOKUP(A197,[1]高三上!A$3:Q$588,6,0)</f>
        <v>周菊明</v>
      </c>
      <c r="K197" s="22">
        <f t="shared" ref="K197:K260" si="41">RANK(I197,$I$4:$I$263,0)</f>
        <v>37</v>
      </c>
      <c r="L197" s="23">
        <f t="shared" ref="L197:L260" si="42">IF(OR(I197=0,M197=0),100,((O197-K197)/COUNTA($D$4:$D$263))*100+100)</f>
        <v>89.615384615384613</v>
      </c>
      <c r="M197">
        <f>VLOOKUP(A197,[1]高二下!$A$3:$F$536,5,0)</f>
        <v>96</v>
      </c>
      <c r="N197" t="str">
        <f>VLOOKUP(A197,[1]高二下!$A$3:$F$536,6,0)</f>
        <v>周菊明</v>
      </c>
      <c r="O197" s="22">
        <f t="shared" ref="O197:O260" si="43">RANK(M197,$M$4:$M$263,0)</f>
        <v>10</v>
      </c>
      <c r="P197" s="23">
        <f t="shared" ref="P197:P260" si="44">IF(OR(Q197=0,M197=0),100,((S197-O197)/COUNTA($D$4:$D$263))*100+100)</f>
        <v>106.53846153846153</v>
      </c>
      <c r="Q197">
        <f>VLOOKUP(A197,[1]高二上!$A$3:$F$583,5,0)</f>
        <v>92</v>
      </c>
      <c r="R197" t="str">
        <f>VLOOKUP(A197,[1]高二上!$A$3:$F$583,6,0)</f>
        <v>周菊明</v>
      </c>
      <c r="S197" s="22">
        <f t="shared" ref="S197:S260" si="45">RANK(Q197,$Q$4:$Q$263,0)</f>
        <v>27</v>
      </c>
      <c r="T197" s="23">
        <f t="shared" ref="T197:T260" si="46">IF(OR(Q197=0,U197=0),100,((W197-S197)/COUNTA($D$4:$D$263))*100+100)</f>
        <v>115</v>
      </c>
      <c r="U197" s="22">
        <f>VLOOKUP(A197,[1]高一下!$A$3:$F$585,5,0)</f>
        <v>82</v>
      </c>
      <c r="V197" t="str">
        <f>VLOOKUP(A197,[1]高一下!$A$3:$F$585,6,0)</f>
        <v>周菊明</v>
      </c>
      <c r="W197" s="22">
        <f t="shared" ref="W197:W260" si="47">RANK(U197,$U$4:$U$263,0)</f>
        <v>66</v>
      </c>
      <c r="X197" s="23">
        <f t="shared" ref="X197:X260" si="48">IF(OR(Y197=0,U197=0),100,((AA197-W197)/COUNTA($D$4:$D$263))*100+100)</f>
        <v>78.07692307692308</v>
      </c>
      <c r="Y197" s="22">
        <f>VLOOKUP(A197,[1]高一上!$A$3:$F$587,5,0)</f>
        <v>100</v>
      </c>
      <c r="Z197" t="str">
        <f>VLOOKUP(A197,[1]高一上!$A$3:$F$587,6,0)</f>
        <v>周菊明</v>
      </c>
      <c r="AA197" s="22">
        <f t="shared" ref="AA197:AA260" si="49">RANK(Y197,$Y$4:$Y$263,0)</f>
        <v>9</v>
      </c>
      <c r="AB197" s="23">
        <f t="shared" ref="AB197:AB260" si="50">IF(OR(Y197=0,AC197=0),100,((AD197-AA197)/COUNTA($D$4:$D$263))*100+100)</f>
        <v>165.38461538461539</v>
      </c>
      <c r="AC197" s="22">
        <f>VLOOKUP(A197,[1]中考!$A$2:$E$571,5,0)</f>
        <v>82</v>
      </c>
      <c r="AD197" s="22">
        <f t="shared" ref="AD197:AD260" si="51">RANK(AC197,$AC$4:$AC$263,0)</f>
        <v>179</v>
      </c>
    </row>
    <row r="198" spans="1:30" ht="15" x14ac:dyDescent="0.35">
      <c r="A198" s="14" t="s">
        <v>353</v>
      </c>
      <c r="B198" s="1">
        <v>4</v>
      </c>
      <c r="C198" s="2" t="s">
        <v>354</v>
      </c>
      <c r="D198" s="4" t="s">
        <v>6</v>
      </c>
      <c r="E198" s="3">
        <v>110</v>
      </c>
      <c r="F198" s="3" t="s">
        <v>326</v>
      </c>
      <c r="G198" s="20">
        <f t="shared" si="39"/>
        <v>3</v>
      </c>
      <c r="H198" s="24">
        <f t="shared" si="40"/>
        <v>144.61538461538461</v>
      </c>
      <c r="I198" s="10">
        <f>VLOOKUP(A198,[1]高三上!A$3:Q$588,5,0)</f>
        <v>91</v>
      </c>
      <c r="J198" t="str">
        <f>VLOOKUP(A198,[1]高三上!A$3:Q$588,6,0)</f>
        <v>周菊明</v>
      </c>
      <c r="K198" s="22">
        <f t="shared" si="41"/>
        <v>119</v>
      </c>
      <c r="L198" s="23">
        <f t="shared" si="42"/>
        <v>69.615384615384613</v>
      </c>
      <c r="M198">
        <f>VLOOKUP(A198,[1]高二下!$A$3:$F$536,5,0)</f>
        <v>91</v>
      </c>
      <c r="N198" t="str">
        <f>VLOOKUP(A198,[1]高二下!$A$3:$F$536,6,0)</f>
        <v>周菊明</v>
      </c>
      <c r="O198" s="22">
        <f t="shared" si="43"/>
        <v>40</v>
      </c>
      <c r="P198" s="23">
        <f t="shared" si="44"/>
        <v>90.769230769230774</v>
      </c>
      <c r="Q198">
        <f>VLOOKUP(A198,[1]高二上!$A$3:$F$583,5,0)</f>
        <v>94</v>
      </c>
      <c r="R198" t="str">
        <f>VLOOKUP(A198,[1]高二上!$A$3:$F$583,6,0)</f>
        <v>周菊明</v>
      </c>
      <c r="S198" s="22">
        <f t="shared" si="45"/>
        <v>16</v>
      </c>
      <c r="T198" s="23">
        <f t="shared" si="46"/>
        <v>124.23076923076923</v>
      </c>
      <c r="U198" s="22">
        <f>VLOOKUP(A198,[1]高一下!$A$3:$F$585,5,0)</f>
        <v>81</v>
      </c>
      <c r="V198" t="str">
        <f>VLOOKUP(A198,[1]高一下!$A$3:$F$585,6,0)</f>
        <v>周菊明</v>
      </c>
      <c r="W198" s="22">
        <f t="shared" si="47"/>
        <v>79</v>
      </c>
      <c r="X198" s="23">
        <f t="shared" si="48"/>
        <v>88.07692307692308</v>
      </c>
      <c r="Y198" s="22">
        <f>VLOOKUP(A198,[1]高一上!$A$3:$F$587,5,0)</f>
        <v>92</v>
      </c>
      <c r="Z198" t="str">
        <f>VLOOKUP(A198,[1]高一上!$A$3:$F$587,6,0)</f>
        <v>周菊明</v>
      </c>
      <c r="AA198" s="22">
        <f t="shared" si="49"/>
        <v>48</v>
      </c>
      <c r="AB198" s="23">
        <f t="shared" si="50"/>
        <v>160.38461538461539</v>
      </c>
      <c r="AC198" s="22">
        <f>VLOOKUP(A198,[1]中考!$A$2:$E$571,5,0)</f>
        <v>77</v>
      </c>
      <c r="AD198" s="22">
        <f t="shared" si="51"/>
        <v>205</v>
      </c>
    </row>
    <row r="199" spans="1:30" ht="15" x14ac:dyDescent="0.35">
      <c r="A199" s="14" t="s">
        <v>379</v>
      </c>
      <c r="B199" s="1">
        <v>4</v>
      </c>
      <c r="C199" s="2" t="s">
        <v>380</v>
      </c>
      <c r="D199" s="4" t="s">
        <v>6</v>
      </c>
      <c r="E199" s="3">
        <v>92</v>
      </c>
      <c r="F199" s="3" t="s">
        <v>326</v>
      </c>
      <c r="G199" s="20">
        <f t="shared" si="39"/>
        <v>76</v>
      </c>
      <c r="H199" s="24">
        <f t="shared" si="40"/>
        <v>75.769230769230774</v>
      </c>
      <c r="I199" s="10">
        <f>VLOOKUP(A199,[1]高三上!A$3:Q$588,5,0)</f>
        <v>101.5</v>
      </c>
      <c r="J199" t="str">
        <f>VLOOKUP(A199,[1]高三上!A$3:Q$588,6,0)</f>
        <v>周菊明</v>
      </c>
      <c r="K199" s="22">
        <f t="shared" si="41"/>
        <v>13</v>
      </c>
      <c r="L199" s="23">
        <f t="shared" si="42"/>
        <v>115</v>
      </c>
      <c r="M199">
        <f>VLOOKUP(A199,[1]高二下!$A$3:$F$536,5,0)</f>
        <v>89</v>
      </c>
      <c r="N199" t="str">
        <f>VLOOKUP(A199,[1]高二下!$A$3:$F$536,6,0)</f>
        <v>周菊明</v>
      </c>
      <c r="O199" s="22">
        <f t="shared" si="43"/>
        <v>52</v>
      </c>
      <c r="P199" s="23">
        <f t="shared" si="44"/>
        <v>84.230769230769226</v>
      </c>
      <c r="Q199">
        <f>VLOOKUP(A199,[1]高二上!$A$3:$F$583,5,0)</f>
        <v>95</v>
      </c>
      <c r="R199" t="str">
        <f>VLOOKUP(A199,[1]高二上!$A$3:$F$583,6,0)</f>
        <v>周菊明</v>
      </c>
      <c r="S199" s="22">
        <f t="shared" si="45"/>
        <v>11</v>
      </c>
      <c r="T199" s="23">
        <f t="shared" si="46"/>
        <v>111.53846153846153</v>
      </c>
      <c r="U199" s="22">
        <f>VLOOKUP(A199,[1]高一下!$A$3:$F$585,5,0)</f>
        <v>84</v>
      </c>
      <c r="V199" t="str">
        <f>VLOOKUP(A199,[1]高一下!$A$3:$F$585,6,0)</f>
        <v>周菊明</v>
      </c>
      <c r="W199" s="22">
        <f t="shared" si="47"/>
        <v>41</v>
      </c>
      <c r="X199" s="23">
        <f t="shared" si="48"/>
        <v>99.615384615384613</v>
      </c>
      <c r="Y199" s="22">
        <f>VLOOKUP(A199,[1]高一上!$A$3:$F$587,5,0)</f>
        <v>93</v>
      </c>
      <c r="Z199" t="str">
        <f>VLOOKUP(A199,[1]高一上!$A$3:$F$587,6,0)</f>
        <v>周菊明</v>
      </c>
      <c r="AA199" s="22">
        <f t="shared" si="49"/>
        <v>40</v>
      </c>
      <c r="AB199" s="23">
        <f t="shared" si="50"/>
        <v>106.53846153846153</v>
      </c>
      <c r="AC199" s="22">
        <f>VLOOKUP(A199,[1]中考!$A$2:$E$571,5,0)</f>
        <v>96</v>
      </c>
      <c r="AD199" s="22">
        <f t="shared" si="51"/>
        <v>57</v>
      </c>
    </row>
    <row r="200" spans="1:30" ht="15" x14ac:dyDescent="0.35">
      <c r="A200" s="14" t="s">
        <v>355</v>
      </c>
      <c r="B200" s="1">
        <v>4</v>
      </c>
      <c r="C200" s="2" t="s">
        <v>356</v>
      </c>
      <c r="D200" s="4" t="s">
        <v>6</v>
      </c>
      <c r="E200" s="3">
        <v>98</v>
      </c>
      <c r="F200" s="3" t="s">
        <v>326</v>
      </c>
      <c r="G200" s="20">
        <f t="shared" si="39"/>
        <v>39</v>
      </c>
      <c r="H200" s="24">
        <f t="shared" si="40"/>
        <v>125.76923076923077</v>
      </c>
      <c r="I200" s="10">
        <f>VLOOKUP(A200,[1]高三上!A$3:Q$588,5,0)</f>
        <v>92</v>
      </c>
      <c r="J200" t="str">
        <f>VLOOKUP(A200,[1]高三上!A$3:Q$588,6,0)</f>
        <v>周菊明</v>
      </c>
      <c r="K200" s="22">
        <f t="shared" si="41"/>
        <v>106</v>
      </c>
      <c r="L200" s="23">
        <f t="shared" si="42"/>
        <v>112.69230769230769</v>
      </c>
      <c r="M200">
        <f>VLOOKUP(A200,[1]高二下!$A$3:$F$536,5,0)</f>
        <v>83</v>
      </c>
      <c r="N200" t="str">
        <f>VLOOKUP(A200,[1]高二下!$A$3:$F$536,6,0)</f>
        <v>周菊明</v>
      </c>
      <c r="O200" s="22">
        <f t="shared" si="43"/>
        <v>139</v>
      </c>
      <c r="P200" s="23">
        <f t="shared" si="44"/>
        <v>89.615384615384613</v>
      </c>
      <c r="Q200">
        <f>VLOOKUP(A200,[1]高二上!$A$3:$F$583,5,0)</f>
        <v>84</v>
      </c>
      <c r="R200" t="str">
        <f>VLOOKUP(A200,[1]高二上!$A$3:$F$583,6,0)</f>
        <v>周菊明</v>
      </c>
      <c r="S200" s="22">
        <f t="shared" si="45"/>
        <v>112</v>
      </c>
      <c r="T200" s="23">
        <f t="shared" si="46"/>
        <v>125</v>
      </c>
      <c r="U200" s="22">
        <f>VLOOKUP(A200,[1]高一下!$A$3:$F$585,5,0)</f>
        <v>74</v>
      </c>
      <c r="V200" t="str">
        <f>VLOOKUP(A200,[1]高一下!$A$3:$F$585,6,0)</f>
        <v>周菊明</v>
      </c>
      <c r="W200" s="22">
        <f t="shared" si="47"/>
        <v>177</v>
      </c>
      <c r="X200" s="23">
        <f t="shared" si="48"/>
        <v>69.230769230769226</v>
      </c>
      <c r="Y200" s="22">
        <f>VLOOKUP(A200,[1]高一上!$A$3:$F$587,5,0)</f>
        <v>87</v>
      </c>
      <c r="Z200" t="str">
        <f>VLOOKUP(A200,[1]高一上!$A$3:$F$587,6,0)</f>
        <v>周菊明</v>
      </c>
      <c r="AA200" s="22">
        <f t="shared" si="49"/>
        <v>97</v>
      </c>
      <c r="AB200" s="23">
        <f t="shared" si="50"/>
        <v>84.615384615384613</v>
      </c>
      <c r="AC200" s="22">
        <f>VLOOKUP(A200,[1]中考!$A$2:$E$571,5,0)</f>
        <v>96</v>
      </c>
      <c r="AD200" s="22">
        <f t="shared" si="51"/>
        <v>57</v>
      </c>
    </row>
    <row r="201" spans="1:30" ht="15" x14ac:dyDescent="0.35">
      <c r="A201" s="14" t="s">
        <v>332</v>
      </c>
      <c r="B201" s="1">
        <v>4</v>
      </c>
      <c r="C201" s="2" t="s">
        <v>333</v>
      </c>
      <c r="D201" s="4" t="s">
        <v>6</v>
      </c>
      <c r="E201" s="3">
        <v>98</v>
      </c>
      <c r="F201" s="3" t="s">
        <v>326</v>
      </c>
      <c r="G201" s="20">
        <f t="shared" si="39"/>
        <v>39</v>
      </c>
      <c r="H201" s="24">
        <f t="shared" si="40"/>
        <v>90</v>
      </c>
      <c r="I201" s="10">
        <f>VLOOKUP(A201,[1]高三上!A$3:Q$588,5,0)</f>
        <v>101.5</v>
      </c>
      <c r="J201" t="str">
        <f>VLOOKUP(A201,[1]高三上!A$3:Q$588,6,0)</f>
        <v>周菊明</v>
      </c>
      <c r="K201" s="22">
        <f t="shared" si="41"/>
        <v>13</v>
      </c>
      <c r="L201" s="23">
        <f t="shared" si="42"/>
        <v>115</v>
      </c>
      <c r="M201">
        <f>VLOOKUP(A201,[1]高二下!$A$3:$F$536,5,0)</f>
        <v>89</v>
      </c>
      <c r="N201" t="str">
        <f>VLOOKUP(A201,[1]高二下!$A$3:$F$536,6,0)</f>
        <v>周菊明</v>
      </c>
      <c r="O201" s="22">
        <f t="shared" si="43"/>
        <v>52</v>
      </c>
      <c r="P201" s="23">
        <f t="shared" si="44"/>
        <v>118.84615384615384</v>
      </c>
      <c r="Q201">
        <f>VLOOKUP(A201,[1]高二上!$A$3:$F$583,5,0)</f>
        <v>85</v>
      </c>
      <c r="R201" t="str">
        <f>VLOOKUP(A201,[1]高二上!$A$3:$F$583,6,0)</f>
        <v>周菊明</v>
      </c>
      <c r="S201" s="22">
        <f t="shared" si="45"/>
        <v>101</v>
      </c>
      <c r="T201" s="23">
        <f t="shared" si="46"/>
        <v>112.69230769230769</v>
      </c>
      <c r="U201" s="22">
        <f>VLOOKUP(A201,[1]高一下!$A$3:$F$585,5,0)</f>
        <v>77</v>
      </c>
      <c r="V201" t="str">
        <f>VLOOKUP(A201,[1]高一下!$A$3:$F$585,6,0)</f>
        <v>周菊明</v>
      </c>
      <c r="W201" s="22">
        <f t="shared" si="47"/>
        <v>134</v>
      </c>
      <c r="X201" s="23">
        <f t="shared" si="48"/>
        <v>66.923076923076934</v>
      </c>
      <c r="Y201" s="22">
        <f>VLOOKUP(A201,[1]高一上!$A$3:$F$587,5,0)</f>
        <v>92</v>
      </c>
      <c r="Z201" t="str">
        <f>VLOOKUP(A201,[1]高一上!$A$3:$F$587,6,0)</f>
        <v>周菊明</v>
      </c>
      <c r="AA201" s="22">
        <f t="shared" si="49"/>
        <v>48</v>
      </c>
      <c r="AB201" s="23">
        <f t="shared" si="50"/>
        <v>106.92307692307692</v>
      </c>
      <c r="AC201" s="22">
        <f>VLOOKUP(A201,[1]中考!$A$2:$E$571,5,0)</f>
        <v>95</v>
      </c>
      <c r="AD201" s="22">
        <f t="shared" si="51"/>
        <v>66</v>
      </c>
    </row>
    <row r="202" spans="1:30" ht="15" x14ac:dyDescent="0.35">
      <c r="A202" s="14" t="s">
        <v>409</v>
      </c>
      <c r="B202" s="1">
        <v>4</v>
      </c>
      <c r="C202" s="3" t="s">
        <v>410</v>
      </c>
      <c r="D202" s="4" t="s">
        <v>6</v>
      </c>
      <c r="E202" s="3">
        <v>77</v>
      </c>
      <c r="F202" s="3" t="s">
        <v>326</v>
      </c>
      <c r="G202" s="20">
        <f t="shared" si="39"/>
        <v>202</v>
      </c>
      <c r="H202" s="24">
        <f t="shared" si="40"/>
        <v>43.46153846153846</v>
      </c>
      <c r="I202" s="10">
        <f>VLOOKUP(A202,[1]高三上!A$3:Q$588,5,0)</f>
        <v>96.5</v>
      </c>
      <c r="J202" t="str">
        <f>VLOOKUP(A202,[1]高三上!A$3:Q$588,6,0)</f>
        <v>周菊明</v>
      </c>
      <c r="K202" s="22">
        <f t="shared" si="41"/>
        <v>55</v>
      </c>
      <c r="L202" s="23">
        <f t="shared" si="42"/>
        <v>159.61538461538461</v>
      </c>
      <c r="M202">
        <f>VLOOKUP(A202,[1]高二下!$A$3:$F$536,5,0)</f>
        <v>76</v>
      </c>
      <c r="N202" t="str">
        <f>VLOOKUP(A202,[1]高二下!$A$3:$F$536,6,0)</f>
        <v>周菊明</v>
      </c>
      <c r="O202" s="22">
        <f t="shared" si="43"/>
        <v>210</v>
      </c>
      <c r="P202" s="23">
        <f t="shared" si="44"/>
        <v>31.92307692307692</v>
      </c>
      <c r="Q202">
        <f>VLOOKUP(A202,[1]高二上!$A$3:$F$583,5,0)</f>
        <v>91</v>
      </c>
      <c r="R202" t="str">
        <f>VLOOKUP(A202,[1]高二上!$A$3:$F$583,6,0)</f>
        <v>周菊明</v>
      </c>
      <c r="S202" s="22">
        <f t="shared" si="45"/>
        <v>33</v>
      </c>
      <c r="T202" s="23">
        <f t="shared" si="46"/>
        <v>117.69230769230769</v>
      </c>
      <c r="U202" s="22">
        <f>VLOOKUP(A202,[1]高一下!$A$3:$F$585,5,0)</f>
        <v>81</v>
      </c>
      <c r="V202" t="str">
        <f>VLOOKUP(A202,[1]高一下!$A$3:$F$585,6,0)</f>
        <v>周菊明</v>
      </c>
      <c r="W202" s="22">
        <f t="shared" si="47"/>
        <v>79</v>
      </c>
      <c r="X202" s="23">
        <f t="shared" si="48"/>
        <v>128.84615384615384</v>
      </c>
      <c r="Y202" s="22">
        <f>VLOOKUP(A202,[1]高一上!$A$3:$F$587,5,0)</f>
        <v>81</v>
      </c>
      <c r="Z202" t="str">
        <f>VLOOKUP(A202,[1]高一上!$A$3:$F$587,6,0)</f>
        <v>周菊明</v>
      </c>
      <c r="AA202" s="22">
        <f t="shared" si="49"/>
        <v>154</v>
      </c>
      <c r="AB202" s="23">
        <f t="shared" si="50"/>
        <v>104.61538461538461</v>
      </c>
      <c r="AC202" s="22">
        <f>VLOOKUP(A202,[1]中考!$A$2:$E$571,5,0)</f>
        <v>83</v>
      </c>
      <c r="AD202" s="22">
        <f t="shared" si="51"/>
        <v>166</v>
      </c>
    </row>
    <row r="203" spans="1:30" ht="15" x14ac:dyDescent="0.35">
      <c r="A203" s="14" t="s">
        <v>411</v>
      </c>
      <c r="B203" s="1">
        <v>4</v>
      </c>
      <c r="C203" s="3" t="s">
        <v>412</v>
      </c>
      <c r="D203" s="4" t="s">
        <v>6</v>
      </c>
      <c r="E203" s="3">
        <v>77</v>
      </c>
      <c r="F203" s="3" t="s">
        <v>326</v>
      </c>
      <c r="G203" s="20">
        <f t="shared" si="39"/>
        <v>202</v>
      </c>
      <c r="H203" s="24">
        <f t="shared" si="40"/>
        <v>50.769230769230766</v>
      </c>
      <c r="I203" s="10">
        <f>VLOOKUP(A203,[1]高三上!A$3:Q$588,5,0)</f>
        <v>94.5</v>
      </c>
      <c r="J203" t="str">
        <f>VLOOKUP(A203,[1]高三上!A$3:Q$588,6,0)</f>
        <v>周菊明</v>
      </c>
      <c r="K203" s="22">
        <f t="shared" si="41"/>
        <v>74</v>
      </c>
      <c r="L203" s="23">
        <f t="shared" si="42"/>
        <v>118.46153846153847</v>
      </c>
      <c r="M203">
        <f>VLOOKUP(A203,[1]高二下!$A$3:$F$536,5,0)</f>
        <v>84</v>
      </c>
      <c r="N203" t="str">
        <f>VLOOKUP(A203,[1]高二下!$A$3:$F$536,6,0)</f>
        <v>周菊明</v>
      </c>
      <c r="O203" s="22">
        <f t="shared" si="43"/>
        <v>122</v>
      </c>
      <c r="P203" s="23">
        <f t="shared" si="44"/>
        <v>91.92307692307692</v>
      </c>
      <c r="Q203">
        <f>VLOOKUP(A203,[1]高二上!$A$3:$F$583,5,0)</f>
        <v>85</v>
      </c>
      <c r="R203" t="str">
        <f>VLOOKUP(A203,[1]高二上!$A$3:$F$583,6,0)</f>
        <v>周菊明</v>
      </c>
      <c r="S203" s="22">
        <f t="shared" si="45"/>
        <v>101</v>
      </c>
      <c r="T203" s="23">
        <f t="shared" si="46"/>
        <v>108.84615384615384</v>
      </c>
      <c r="U203" s="22">
        <f>VLOOKUP(A203,[1]高一下!$A$3:$F$585,5,0)</f>
        <v>78</v>
      </c>
      <c r="V203" t="str">
        <f>VLOOKUP(A203,[1]高一下!$A$3:$F$585,6,0)</f>
        <v>周菊明</v>
      </c>
      <c r="W203" s="22">
        <f t="shared" si="47"/>
        <v>124</v>
      </c>
      <c r="X203" s="23">
        <f t="shared" si="48"/>
        <v>120</v>
      </c>
      <c r="Y203" s="22">
        <f>VLOOKUP(A203,[1]高一上!$A$3:$F$587,5,0)</f>
        <v>79</v>
      </c>
      <c r="Z203" t="str">
        <f>VLOOKUP(A203,[1]高一上!$A$3:$F$587,6,0)</f>
        <v>周菊明</v>
      </c>
      <c r="AA203" s="22">
        <f t="shared" si="49"/>
        <v>176</v>
      </c>
      <c r="AB203" s="23">
        <f t="shared" si="50"/>
        <v>85</v>
      </c>
      <c r="AC203" s="22">
        <f>VLOOKUP(A203,[1]中考!$A$2:$E$571,5,0)</f>
        <v>88</v>
      </c>
      <c r="AD203" s="22">
        <f t="shared" si="51"/>
        <v>137</v>
      </c>
    </row>
    <row r="204" spans="1:30" ht="15" x14ac:dyDescent="0.35">
      <c r="A204" s="14" t="s">
        <v>369</v>
      </c>
      <c r="B204" s="1">
        <v>4</v>
      </c>
      <c r="C204" s="2" t="s">
        <v>370</v>
      </c>
      <c r="D204" s="4" t="s">
        <v>6</v>
      </c>
      <c r="E204" s="3">
        <v>89</v>
      </c>
      <c r="F204" s="3" t="s">
        <v>326</v>
      </c>
      <c r="G204" s="20">
        <f t="shared" si="39"/>
        <v>105</v>
      </c>
      <c r="H204" s="24">
        <f t="shared" si="40"/>
        <v>103.07692307692308</v>
      </c>
      <c r="I204" s="10">
        <f>VLOOKUP(A204,[1]高三上!A$3:Q$588,5,0)</f>
        <v>91.5</v>
      </c>
      <c r="J204" t="str">
        <f>VLOOKUP(A204,[1]高三上!A$3:Q$588,6,0)</f>
        <v>周菊明</v>
      </c>
      <c r="K204" s="22">
        <f t="shared" si="41"/>
        <v>113</v>
      </c>
      <c r="L204" s="23">
        <f t="shared" si="42"/>
        <v>134.23076923076923</v>
      </c>
      <c r="M204">
        <f>VLOOKUP(A204,[1]高二下!$A$3:$F$536,5,0)</f>
        <v>77</v>
      </c>
      <c r="N204" t="str">
        <f>VLOOKUP(A204,[1]高二下!$A$3:$F$536,6,0)</f>
        <v>周菊明</v>
      </c>
      <c r="O204" s="22">
        <f t="shared" si="43"/>
        <v>202</v>
      </c>
      <c r="P204" s="23">
        <f t="shared" si="44"/>
        <v>109.23076923076923</v>
      </c>
      <c r="Q204">
        <f>VLOOKUP(A204,[1]高二上!$A$3:$F$583,5,0)</f>
        <v>72</v>
      </c>
      <c r="R204" t="str">
        <f>VLOOKUP(A204,[1]高二上!$A$3:$F$583,6,0)</f>
        <v>周菊明</v>
      </c>
      <c r="S204" s="22">
        <f t="shared" si="45"/>
        <v>226</v>
      </c>
      <c r="T204" s="23">
        <f t="shared" si="46"/>
        <v>110.38461538461539</v>
      </c>
      <c r="U204" s="22">
        <f>VLOOKUP(A204,[1]高一下!$A$3:$F$585,5,0)</f>
        <v>61</v>
      </c>
      <c r="V204" t="str">
        <f>VLOOKUP(A204,[1]高一下!$A$3:$F$585,6,0)</f>
        <v>周菊明</v>
      </c>
      <c r="W204" s="22">
        <f t="shared" si="47"/>
        <v>253</v>
      </c>
      <c r="X204" s="23">
        <f t="shared" si="48"/>
        <v>73.07692307692308</v>
      </c>
      <c r="Y204" s="22">
        <f>VLOOKUP(A204,[1]高一上!$A$3:$F$587,5,0)</f>
        <v>78</v>
      </c>
      <c r="Z204" t="str">
        <f>VLOOKUP(A204,[1]高一上!$A$3:$F$587,6,0)</f>
        <v>易涛</v>
      </c>
      <c r="AA204" s="22">
        <f t="shared" si="49"/>
        <v>183</v>
      </c>
      <c r="AB204" s="23">
        <f t="shared" si="50"/>
        <v>102.69230769230769</v>
      </c>
      <c r="AC204" s="22">
        <f>VLOOKUP(A204,[1]中考!$A$2:$E$571,5,0)</f>
        <v>80</v>
      </c>
      <c r="AD204" s="22">
        <f t="shared" si="51"/>
        <v>190</v>
      </c>
    </row>
    <row r="205" spans="1:30" ht="15" x14ac:dyDescent="0.35">
      <c r="A205" s="14" t="s">
        <v>381</v>
      </c>
      <c r="B205" s="1">
        <v>4</v>
      </c>
      <c r="C205" s="2" t="s">
        <v>382</v>
      </c>
      <c r="D205" s="4" t="s">
        <v>6</v>
      </c>
      <c r="E205" s="3">
        <v>83</v>
      </c>
      <c r="F205" s="3" t="s">
        <v>326</v>
      </c>
      <c r="G205" s="20">
        <f t="shared" si="39"/>
        <v>156</v>
      </c>
      <c r="H205" s="24">
        <f t="shared" si="40"/>
        <v>66.923076923076934</v>
      </c>
      <c r="I205" s="10">
        <f>VLOOKUP(A205,[1]高三上!A$3:Q$588,5,0)</f>
        <v>95</v>
      </c>
      <c r="J205" t="str">
        <f>VLOOKUP(A205,[1]高三上!A$3:Q$588,6,0)</f>
        <v>周菊明</v>
      </c>
      <c r="K205" s="22">
        <f t="shared" si="41"/>
        <v>70</v>
      </c>
      <c r="L205" s="23">
        <f t="shared" si="42"/>
        <v>138.46153846153845</v>
      </c>
      <c r="M205">
        <f>VLOOKUP(A205,[1]高二下!$A$3:$F$536,5,0)</f>
        <v>81</v>
      </c>
      <c r="N205" t="str">
        <f>VLOOKUP(A205,[1]高二下!$A$3:$F$536,6,0)</f>
        <v>周菊明</v>
      </c>
      <c r="O205" s="22">
        <f t="shared" si="43"/>
        <v>170</v>
      </c>
      <c r="P205" s="23">
        <f t="shared" si="44"/>
        <v>50.384615384615387</v>
      </c>
      <c r="Q205">
        <f>VLOOKUP(A205,[1]高二上!$A$3:$F$583,5,0)</f>
        <v>90</v>
      </c>
      <c r="R205" t="str">
        <f>VLOOKUP(A205,[1]高二上!$A$3:$F$583,6,0)</f>
        <v>周菊明</v>
      </c>
      <c r="S205" s="22">
        <f t="shared" si="45"/>
        <v>41</v>
      </c>
      <c r="T205" s="23">
        <f t="shared" si="46"/>
        <v>163.84615384615384</v>
      </c>
      <c r="U205" s="22">
        <f>VLOOKUP(A205,[1]高一下!$A$3:$F$585,5,0)</f>
        <v>71</v>
      </c>
      <c r="V205" t="str">
        <f>VLOOKUP(A205,[1]高一下!$A$3:$F$585,6,0)</f>
        <v>周菊明</v>
      </c>
      <c r="W205" s="22">
        <f t="shared" si="47"/>
        <v>207</v>
      </c>
      <c r="X205" s="23">
        <f t="shared" si="48"/>
        <v>95.769230769230774</v>
      </c>
      <c r="Y205" s="22">
        <f>VLOOKUP(A205,[1]高一上!$A$3:$F$587,5,0)</f>
        <v>77</v>
      </c>
      <c r="Z205" t="str">
        <f>VLOOKUP(A205,[1]高一上!$A$3:$F$587,6,0)</f>
        <v>周菊明</v>
      </c>
      <c r="AA205" s="22">
        <f t="shared" si="49"/>
        <v>196</v>
      </c>
      <c r="AB205" s="23">
        <f t="shared" si="50"/>
        <v>101.15384615384616</v>
      </c>
      <c r="AC205" s="22">
        <f>VLOOKUP(A205,[1]中考!$A$2:$E$571,5,0)</f>
        <v>78</v>
      </c>
      <c r="AD205" s="22">
        <f t="shared" si="51"/>
        <v>199</v>
      </c>
    </row>
    <row r="206" spans="1:30" ht="15" x14ac:dyDescent="0.35">
      <c r="A206" s="14" t="s">
        <v>349</v>
      </c>
      <c r="B206" s="1">
        <v>4</v>
      </c>
      <c r="C206" s="2" t="s">
        <v>350</v>
      </c>
      <c r="D206" s="4" t="s">
        <v>6</v>
      </c>
      <c r="E206" s="3">
        <v>96</v>
      </c>
      <c r="F206" s="3" t="s">
        <v>326</v>
      </c>
      <c r="G206" s="20">
        <f t="shared" si="39"/>
        <v>47</v>
      </c>
      <c r="H206" s="24">
        <f t="shared" si="40"/>
        <v>96.15384615384616</v>
      </c>
      <c r="I206" s="10">
        <f>VLOOKUP(A206,[1]高三上!A$3:Q$588,5,0)</f>
        <v>98.5</v>
      </c>
      <c r="J206" t="str">
        <f>VLOOKUP(A206,[1]高三上!A$3:Q$588,6,0)</f>
        <v>周菊明</v>
      </c>
      <c r="K206" s="22">
        <f t="shared" si="41"/>
        <v>37</v>
      </c>
      <c r="L206" s="23">
        <f t="shared" si="42"/>
        <v>103.84615384615384</v>
      </c>
      <c r="M206">
        <f>VLOOKUP(A206,[1]高二下!$A$3:$F$536,5,0)</f>
        <v>90</v>
      </c>
      <c r="N206" t="str">
        <f>VLOOKUP(A206,[1]高二下!$A$3:$F$536,6,0)</f>
        <v>周菊明</v>
      </c>
      <c r="O206" s="22">
        <f t="shared" si="43"/>
        <v>47</v>
      </c>
      <c r="P206" s="23">
        <f t="shared" si="44"/>
        <v>158.84615384615384</v>
      </c>
      <c r="Q206">
        <f>VLOOKUP(A206,[1]高二上!$A$3:$F$583,5,0)</f>
        <v>75</v>
      </c>
      <c r="R206" t="str">
        <f>VLOOKUP(A206,[1]高二上!$A$3:$F$583,6,0)</f>
        <v>周菊明</v>
      </c>
      <c r="S206" s="22">
        <f t="shared" si="45"/>
        <v>200</v>
      </c>
      <c r="T206" s="23">
        <f t="shared" si="46"/>
        <v>30.769230769230774</v>
      </c>
      <c r="U206" s="22">
        <f>VLOOKUP(A206,[1]高一下!$A$3:$F$585,5,0)</f>
        <v>86</v>
      </c>
      <c r="V206" t="str">
        <f>VLOOKUP(A206,[1]高一下!$A$3:$F$585,6,0)</f>
        <v>周菊明</v>
      </c>
      <c r="W206" s="22">
        <f t="shared" si="47"/>
        <v>20</v>
      </c>
      <c r="X206" s="23">
        <f t="shared" si="48"/>
        <v>124.61538461538461</v>
      </c>
      <c r="Y206" s="22">
        <f>VLOOKUP(A206,[1]高一上!$A$3:$F$587,5,0)</f>
        <v>88</v>
      </c>
      <c r="Z206" t="str">
        <f>VLOOKUP(A206,[1]高一上!$A$3:$F$587,6,0)</f>
        <v>周菊明</v>
      </c>
      <c r="AA206" s="22">
        <f t="shared" si="49"/>
        <v>84</v>
      </c>
      <c r="AB206" s="23">
        <f t="shared" si="50"/>
        <v>116.15384615384616</v>
      </c>
      <c r="AC206" s="22">
        <f>VLOOKUP(A206,[1]中考!$A$2:$E$571,5,0)</f>
        <v>89</v>
      </c>
      <c r="AD206" s="22">
        <f t="shared" si="51"/>
        <v>126</v>
      </c>
    </row>
    <row r="207" spans="1:30" ht="15" x14ac:dyDescent="0.35">
      <c r="A207" s="14" t="s">
        <v>405</v>
      </c>
      <c r="B207" s="1">
        <v>4</v>
      </c>
      <c r="C207" s="3" t="s">
        <v>406</v>
      </c>
      <c r="D207" s="4" t="s">
        <v>6</v>
      </c>
      <c r="E207" s="3">
        <v>77</v>
      </c>
      <c r="F207" s="3" t="s">
        <v>326</v>
      </c>
      <c r="G207" s="20">
        <f t="shared" si="39"/>
        <v>202</v>
      </c>
      <c r="H207" s="24">
        <f t="shared" si="40"/>
        <v>81.15384615384616</v>
      </c>
      <c r="I207" s="10">
        <f>VLOOKUP(A207,[1]高三上!A$3:Q$588,5,0)</f>
        <v>88.5</v>
      </c>
      <c r="J207" t="str">
        <f>VLOOKUP(A207,[1]高三上!A$3:Q$588,6,0)</f>
        <v>周菊明</v>
      </c>
      <c r="K207" s="22">
        <f t="shared" si="41"/>
        <v>153</v>
      </c>
      <c r="L207" s="23">
        <f t="shared" si="42"/>
        <v>106.53846153846153</v>
      </c>
      <c r="M207">
        <f>VLOOKUP(A207,[1]高二下!$A$3:$F$536,5,0)</f>
        <v>81</v>
      </c>
      <c r="N207" t="str">
        <f>VLOOKUP(A207,[1]高二下!$A$3:$F$536,6,0)</f>
        <v>周菊明</v>
      </c>
      <c r="O207" s="22">
        <f t="shared" si="43"/>
        <v>170</v>
      </c>
      <c r="P207" s="23">
        <f t="shared" si="44"/>
        <v>66.538461538461547</v>
      </c>
      <c r="Q207">
        <f>VLOOKUP(A207,[1]高二上!$A$3:$F$583,5,0)</f>
        <v>86</v>
      </c>
      <c r="R207" t="str">
        <f>VLOOKUP(A207,[1]高二上!$A$3:$F$583,6,0)</f>
        <v>周菊明</v>
      </c>
      <c r="S207" s="22">
        <f t="shared" si="45"/>
        <v>83</v>
      </c>
      <c r="T207" s="23">
        <f t="shared" si="46"/>
        <v>77.692307692307693</v>
      </c>
      <c r="U207" s="22">
        <f>VLOOKUP(A207,[1]高一下!$A$3:$F$585,5,0)</f>
        <v>85</v>
      </c>
      <c r="V207" t="str">
        <f>VLOOKUP(A207,[1]高一下!$A$3:$F$585,6,0)</f>
        <v>周菊明</v>
      </c>
      <c r="W207" s="22">
        <f t="shared" si="47"/>
        <v>25</v>
      </c>
      <c r="X207" s="23">
        <f t="shared" si="48"/>
        <v>127.69230769230769</v>
      </c>
      <c r="Y207" s="22">
        <f>VLOOKUP(A207,[1]高一上!$A$3:$F$587,5,0)</f>
        <v>87</v>
      </c>
      <c r="Z207" t="str">
        <f>VLOOKUP(A207,[1]高一上!$A$3:$F$587,6,0)</f>
        <v>周菊明</v>
      </c>
      <c r="AA207" s="22">
        <f t="shared" si="49"/>
        <v>97</v>
      </c>
      <c r="AB207" s="23">
        <f t="shared" si="50"/>
        <v>115.38461538461539</v>
      </c>
      <c r="AC207" s="22">
        <f>VLOOKUP(A207,[1]中考!$A$2:$E$571,5,0)</f>
        <v>88</v>
      </c>
      <c r="AD207" s="22">
        <f t="shared" si="51"/>
        <v>137</v>
      </c>
    </row>
    <row r="208" spans="1:30" ht="15" x14ac:dyDescent="0.35">
      <c r="A208" s="14" t="s">
        <v>385</v>
      </c>
      <c r="B208" s="1">
        <v>4</v>
      </c>
      <c r="C208" s="2" t="s">
        <v>386</v>
      </c>
      <c r="D208" s="4" t="s">
        <v>6</v>
      </c>
      <c r="E208" s="3">
        <v>72</v>
      </c>
      <c r="F208" s="3" t="s">
        <v>326</v>
      </c>
      <c r="G208" s="20">
        <f t="shared" si="39"/>
        <v>236</v>
      </c>
      <c r="H208" s="24">
        <f t="shared" si="40"/>
        <v>100</v>
      </c>
      <c r="I208" s="21">
        <v>0</v>
      </c>
      <c r="J208" t="s">
        <v>326</v>
      </c>
      <c r="K208" s="22">
        <f t="shared" si="41"/>
        <v>241</v>
      </c>
      <c r="L208" s="23">
        <f t="shared" si="42"/>
        <v>100</v>
      </c>
      <c r="M208" s="22">
        <v>0</v>
      </c>
      <c r="N208" t="s">
        <v>326</v>
      </c>
      <c r="O208" s="22">
        <f t="shared" si="43"/>
        <v>236</v>
      </c>
      <c r="P208" s="23">
        <f t="shared" si="44"/>
        <v>100</v>
      </c>
      <c r="Q208">
        <f>VLOOKUP(A208,[1]高二上!$A$3:$F$583,5,0)</f>
        <v>80</v>
      </c>
      <c r="R208" t="str">
        <f>VLOOKUP(A208,[1]高二上!$A$3:$F$583,6,0)</f>
        <v>周菊明</v>
      </c>
      <c r="S208" s="22">
        <f t="shared" si="45"/>
        <v>152</v>
      </c>
      <c r="T208" s="23">
        <f t="shared" si="46"/>
        <v>51.153846153846153</v>
      </c>
      <c r="U208" s="22">
        <f>VLOOKUP(A208,[1]高一下!$A$3:$F$585,5,0)</f>
        <v>85</v>
      </c>
      <c r="V208" t="str">
        <f>VLOOKUP(A208,[1]高一下!$A$3:$F$585,6,0)</f>
        <v>周菊明</v>
      </c>
      <c r="W208" s="22">
        <f t="shared" si="47"/>
        <v>25</v>
      </c>
      <c r="X208" s="23">
        <f t="shared" si="48"/>
        <v>103.46153846153847</v>
      </c>
      <c r="Y208" s="22">
        <f>VLOOKUP(A208,[1]高一上!$A$3:$F$587,5,0)</f>
        <v>94</v>
      </c>
      <c r="Z208" t="str">
        <f>VLOOKUP(A208,[1]高一上!$A$3:$F$587,6,0)</f>
        <v>格绒燚西</v>
      </c>
      <c r="AA208" s="22">
        <f t="shared" si="49"/>
        <v>34</v>
      </c>
      <c r="AB208" s="23">
        <f t="shared" si="50"/>
        <v>145.76923076923077</v>
      </c>
      <c r="AC208" s="22">
        <f>VLOOKUP(A208,[1]中考!$A$2:$E$571,5,0)</f>
        <v>85</v>
      </c>
      <c r="AD208" s="22">
        <f t="shared" si="51"/>
        <v>153</v>
      </c>
    </row>
    <row r="209" spans="1:30" ht="15" x14ac:dyDescent="0.35">
      <c r="A209" s="14" t="s">
        <v>419</v>
      </c>
      <c r="B209" s="1">
        <v>4</v>
      </c>
      <c r="C209" s="3" t="s">
        <v>420</v>
      </c>
      <c r="D209" s="4" t="s">
        <v>6</v>
      </c>
      <c r="E209" s="3">
        <v>72</v>
      </c>
      <c r="F209" s="3" t="s">
        <v>326</v>
      </c>
      <c r="G209" s="20">
        <f t="shared" si="39"/>
        <v>236</v>
      </c>
      <c r="H209" s="24">
        <f t="shared" si="40"/>
        <v>59.230769230769234</v>
      </c>
      <c r="I209" s="10">
        <f>VLOOKUP(A209,[1]高三上!A$3:Q$588,5,0)</f>
        <v>90.5</v>
      </c>
      <c r="J209" t="str">
        <f>VLOOKUP(A209,[1]高三上!A$3:Q$588,6,0)</f>
        <v>周菊明</v>
      </c>
      <c r="K209" s="22">
        <f t="shared" si="41"/>
        <v>130</v>
      </c>
      <c r="L209" s="23">
        <f t="shared" si="42"/>
        <v>90.769230769230774</v>
      </c>
      <c r="M209">
        <f>VLOOKUP(A209,[1]高二下!$A$3:$F$536,5,0)</f>
        <v>85</v>
      </c>
      <c r="N209" t="str">
        <f>VLOOKUP(A209,[1]高二下!$A$3:$F$536,6,0)</f>
        <v>周菊明</v>
      </c>
      <c r="O209" s="22">
        <f t="shared" si="43"/>
        <v>106</v>
      </c>
      <c r="P209" s="23">
        <f t="shared" si="44"/>
        <v>131.15384615384616</v>
      </c>
      <c r="Q209">
        <f>VLOOKUP(A209,[1]高二上!$A$3:$F$583,5,0)</f>
        <v>77</v>
      </c>
      <c r="R209" t="str">
        <f>VLOOKUP(A209,[1]高二上!$A$3:$F$583,6,0)</f>
        <v>周菊明</v>
      </c>
      <c r="S209" s="22">
        <f t="shared" si="45"/>
        <v>187</v>
      </c>
      <c r="T209" s="23">
        <f t="shared" si="46"/>
        <v>58.46153846153846</v>
      </c>
      <c r="U209" s="22">
        <f>VLOOKUP(A209,[1]高一下!$A$3:$F$585,5,0)</f>
        <v>81</v>
      </c>
      <c r="V209" t="str">
        <f>VLOOKUP(A209,[1]高一下!$A$3:$F$585,6,0)</f>
        <v>周菊明</v>
      </c>
      <c r="W209" s="22">
        <f t="shared" si="47"/>
        <v>79</v>
      </c>
      <c r="X209" s="23">
        <f t="shared" si="48"/>
        <v>128.84615384615384</v>
      </c>
      <c r="Y209" s="22">
        <f>VLOOKUP(A209,[1]高一上!$A$3:$F$587,5,0)</f>
        <v>81</v>
      </c>
      <c r="Z209" t="str">
        <f>VLOOKUP(A209,[1]高一上!$A$3:$F$587,6,0)</f>
        <v>周菊明</v>
      </c>
      <c r="AA209" s="22">
        <f t="shared" si="49"/>
        <v>154</v>
      </c>
      <c r="AB209" s="23">
        <f t="shared" si="50"/>
        <v>50.769230769230766</v>
      </c>
      <c r="AC209" s="22">
        <f>VLOOKUP(A209,[1]中考!$A$2:$E$571,5,0)</f>
        <v>100</v>
      </c>
      <c r="AD209" s="22">
        <f t="shared" si="51"/>
        <v>26</v>
      </c>
    </row>
    <row r="210" spans="1:30" ht="15" x14ac:dyDescent="0.35">
      <c r="A210" s="14" t="s">
        <v>423</v>
      </c>
      <c r="B210" s="1">
        <v>4</v>
      </c>
      <c r="C210" s="3" t="s">
        <v>424</v>
      </c>
      <c r="D210" s="4" t="s">
        <v>6</v>
      </c>
      <c r="E210" s="3">
        <v>75</v>
      </c>
      <c r="F210" s="3" t="s">
        <v>326</v>
      </c>
      <c r="G210" s="20">
        <f t="shared" si="39"/>
        <v>215</v>
      </c>
      <c r="H210" s="24">
        <f t="shared" si="40"/>
        <v>48.846153846153854</v>
      </c>
      <c r="I210" s="10">
        <f>VLOOKUP(A210,[1]高三上!A$3:Q$588,5,0)</f>
        <v>94</v>
      </c>
      <c r="J210" t="str">
        <f>VLOOKUP(A210,[1]高三上!A$3:Q$588,6,0)</f>
        <v>周菊明</v>
      </c>
      <c r="K210" s="22">
        <f t="shared" si="41"/>
        <v>82</v>
      </c>
      <c r="L210" s="23">
        <f t="shared" si="42"/>
        <v>73.84615384615384</v>
      </c>
      <c r="M210">
        <f>VLOOKUP(A210,[1]高二下!$A$3:$F$536,5,0)</f>
        <v>95</v>
      </c>
      <c r="N210" t="str">
        <f>VLOOKUP(A210,[1]高二下!$A$3:$F$536,6,0)</f>
        <v>周菊明</v>
      </c>
      <c r="O210" s="22">
        <f t="shared" si="43"/>
        <v>14</v>
      </c>
      <c r="P210" s="23">
        <f t="shared" si="44"/>
        <v>133.46153846153845</v>
      </c>
      <c r="Q210">
        <f>VLOOKUP(A210,[1]高二上!$A$3:$F$583,5,0)</f>
        <v>85</v>
      </c>
      <c r="R210" t="str">
        <f>VLOOKUP(A210,[1]高二上!$A$3:$F$583,6,0)</f>
        <v>周菊明</v>
      </c>
      <c r="S210" s="22">
        <f t="shared" si="45"/>
        <v>101</v>
      </c>
      <c r="T210" s="23">
        <f t="shared" si="46"/>
        <v>70.769230769230774</v>
      </c>
      <c r="U210" s="22">
        <f>VLOOKUP(A210,[1]高一下!$A$3:$F$585,5,0)</f>
        <v>85</v>
      </c>
      <c r="V210" t="str">
        <f>VLOOKUP(A210,[1]高一下!$A$3:$F$585,6,0)</f>
        <v>周菊明</v>
      </c>
      <c r="W210" s="22">
        <f t="shared" si="47"/>
        <v>25</v>
      </c>
      <c r="X210" s="23">
        <f t="shared" si="48"/>
        <v>133.46153846153845</v>
      </c>
      <c r="Y210" s="22">
        <f>VLOOKUP(A210,[1]高一上!$A$3:$F$587,5,0)</f>
        <v>85</v>
      </c>
      <c r="Z210" t="str">
        <f>VLOOKUP(A210,[1]高一上!$A$3:$F$587,6,0)</f>
        <v>周菊明</v>
      </c>
      <c r="AA210" s="22">
        <f t="shared" si="49"/>
        <v>112</v>
      </c>
      <c r="AB210" s="23">
        <f t="shared" si="50"/>
        <v>97.692307692307693</v>
      </c>
      <c r="AC210" s="22">
        <f>VLOOKUP(A210,[1]中考!$A$2:$E$571,5,0)</f>
        <v>91</v>
      </c>
      <c r="AD210" s="22">
        <f t="shared" si="51"/>
        <v>106</v>
      </c>
    </row>
    <row r="211" spans="1:30" ht="15" x14ac:dyDescent="0.35">
      <c r="A211" s="14" t="s">
        <v>387</v>
      </c>
      <c r="B211" s="1">
        <v>4</v>
      </c>
      <c r="C211" s="2" t="s">
        <v>388</v>
      </c>
      <c r="D211" s="4" t="s">
        <v>6</v>
      </c>
      <c r="E211" s="3">
        <v>91</v>
      </c>
      <c r="F211" s="3" t="s">
        <v>326</v>
      </c>
      <c r="G211" s="20">
        <f t="shared" si="39"/>
        <v>86</v>
      </c>
      <c r="H211" s="24">
        <f t="shared" si="40"/>
        <v>100</v>
      </c>
      <c r="I211" s="21">
        <v>0</v>
      </c>
      <c r="J211" t="s">
        <v>326</v>
      </c>
      <c r="K211" s="22">
        <f t="shared" si="41"/>
        <v>241</v>
      </c>
      <c r="L211" s="23">
        <f t="shared" si="42"/>
        <v>100</v>
      </c>
      <c r="M211" s="22">
        <v>0</v>
      </c>
      <c r="N211" t="s">
        <v>326</v>
      </c>
      <c r="O211" s="22">
        <f t="shared" si="43"/>
        <v>236</v>
      </c>
      <c r="P211" s="23">
        <f t="shared" si="44"/>
        <v>100</v>
      </c>
      <c r="Q211">
        <f>VLOOKUP(A211,[1]高二上!$A$3:$F$583,5,0)</f>
        <v>88</v>
      </c>
      <c r="R211" t="str">
        <f>VLOOKUP(A211,[1]高二上!$A$3:$F$583,6,0)</f>
        <v>周菊明</v>
      </c>
      <c r="S211" s="22">
        <f t="shared" si="45"/>
        <v>59</v>
      </c>
      <c r="T211" s="23">
        <f t="shared" si="46"/>
        <v>145.38461538461539</v>
      </c>
      <c r="U211" s="22">
        <f>VLOOKUP(A211,[1]高一下!$A$3:$F$585,5,0)</f>
        <v>74</v>
      </c>
      <c r="V211" t="str">
        <f>VLOOKUP(A211,[1]高一下!$A$3:$F$585,6,0)</f>
        <v>周菊明</v>
      </c>
      <c r="W211" s="22">
        <f t="shared" si="47"/>
        <v>177</v>
      </c>
      <c r="X211" s="23">
        <f t="shared" si="48"/>
        <v>110.38461538461539</v>
      </c>
      <c r="Y211" s="22">
        <f>VLOOKUP(A211,[1]高一上!$A$3:$F$587,5,0)</f>
        <v>76</v>
      </c>
      <c r="Z211" t="str">
        <f>VLOOKUP(A211,[1]高一上!$A$3:$F$587,6,0)</f>
        <v>周菊明</v>
      </c>
      <c r="AA211" s="22">
        <f t="shared" si="49"/>
        <v>204</v>
      </c>
      <c r="AB211" s="23">
        <f t="shared" si="50"/>
        <v>102.30769230769231</v>
      </c>
      <c r="AC211" s="22">
        <f>VLOOKUP(A211,[1]中考!$A$2:$E$571,5,0)</f>
        <v>76</v>
      </c>
      <c r="AD211" s="22">
        <f t="shared" si="51"/>
        <v>210</v>
      </c>
    </row>
    <row r="212" spans="1:30" ht="15" x14ac:dyDescent="0.35">
      <c r="A212" s="14" t="s">
        <v>334</v>
      </c>
      <c r="B212" s="1">
        <v>4</v>
      </c>
      <c r="C212" s="2" t="s">
        <v>335</v>
      </c>
      <c r="D212" s="4" t="s">
        <v>6</v>
      </c>
      <c r="E212" s="3">
        <v>89</v>
      </c>
      <c r="F212" s="3" t="s">
        <v>326</v>
      </c>
      <c r="G212" s="20">
        <f t="shared" si="39"/>
        <v>105</v>
      </c>
      <c r="H212" s="24">
        <f t="shared" si="40"/>
        <v>105.38461538461539</v>
      </c>
      <c r="I212" s="10">
        <f>VLOOKUP(A212,[1]高三上!A$3:Q$588,5,0)</f>
        <v>91</v>
      </c>
      <c r="J212" t="str">
        <f>VLOOKUP(A212,[1]高三上!A$3:Q$588,6,0)</f>
        <v>周菊明</v>
      </c>
      <c r="K212" s="22">
        <f t="shared" si="41"/>
        <v>119</v>
      </c>
      <c r="L212" s="23">
        <f t="shared" si="42"/>
        <v>95</v>
      </c>
      <c r="M212">
        <f>VLOOKUP(A212,[1]高二下!$A$3:$F$536,5,0)</f>
        <v>85</v>
      </c>
      <c r="N212" t="str">
        <f>VLOOKUP(A212,[1]高二下!$A$3:$F$536,6,0)</f>
        <v>周菊明</v>
      </c>
      <c r="O212" s="22">
        <f t="shared" si="43"/>
        <v>106</v>
      </c>
      <c r="P212" s="23">
        <f t="shared" si="44"/>
        <v>63.461538461538467</v>
      </c>
      <c r="Q212">
        <f>VLOOKUP(A212,[1]高二上!$A$3:$F$583,5,0)</f>
        <v>95</v>
      </c>
      <c r="R212" t="str">
        <f>VLOOKUP(A212,[1]高二上!$A$3:$F$583,6,0)</f>
        <v>周菊明</v>
      </c>
      <c r="S212" s="22">
        <f t="shared" si="45"/>
        <v>11</v>
      </c>
      <c r="T212" s="23">
        <f t="shared" si="46"/>
        <v>121.15384615384616</v>
      </c>
      <c r="U212" s="22">
        <f>VLOOKUP(A212,[1]高一下!$A$3:$F$585,5,0)</f>
        <v>82</v>
      </c>
      <c r="V212" t="str">
        <f>VLOOKUP(A212,[1]高一下!$A$3:$F$585,6,0)</f>
        <v>周菊明</v>
      </c>
      <c r="W212" s="22">
        <f t="shared" si="47"/>
        <v>66</v>
      </c>
      <c r="X212" s="23">
        <f t="shared" si="48"/>
        <v>145</v>
      </c>
      <c r="Y212" s="22">
        <f>VLOOKUP(A212,[1]高一上!$A$3:$F$587,5,0)</f>
        <v>78</v>
      </c>
      <c r="Z212" t="str">
        <f>VLOOKUP(A212,[1]高一上!$A$3:$F$587,6,0)</f>
        <v>周菊明</v>
      </c>
      <c r="AA212" s="22">
        <f t="shared" si="49"/>
        <v>183</v>
      </c>
      <c r="AB212" s="23">
        <f t="shared" si="50"/>
        <v>108.46153846153847</v>
      </c>
      <c r="AC212" s="22">
        <f>VLOOKUP(A212,[1]中考!$A$2:$E$571,5,0)</f>
        <v>77</v>
      </c>
      <c r="AD212" s="22">
        <f t="shared" si="51"/>
        <v>205</v>
      </c>
    </row>
    <row r="213" spans="1:30" ht="15" x14ac:dyDescent="0.35">
      <c r="A213" s="14" t="s">
        <v>331</v>
      </c>
      <c r="B213" s="1">
        <v>4</v>
      </c>
      <c r="C213" s="2" t="s">
        <v>179</v>
      </c>
      <c r="D213" s="4" t="s">
        <v>6</v>
      </c>
      <c r="E213" s="3">
        <v>109</v>
      </c>
      <c r="F213" s="3" t="s">
        <v>326</v>
      </c>
      <c r="G213" s="20">
        <f t="shared" si="39"/>
        <v>6</v>
      </c>
      <c r="H213" s="24">
        <f t="shared" si="40"/>
        <v>106.15384615384616</v>
      </c>
      <c r="I213" s="10">
        <f>VLOOKUP(A213,[1]高三上!A$3:Q$588,5,0)</f>
        <v>99.5</v>
      </c>
      <c r="J213" t="str">
        <f>VLOOKUP(A213,[1]高三上!A$3:Q$588,6,0)</f>
        <v>周菊明</v>
      </c>
      <c r="K213" s="22">
        <f t="shared" si="41"/>
        <v>22</v>
      </c>
      <c r="L213" s="23">
        <f t="shared" si="42"/>
        <v>151.92307692307693</v>
      </c>
      <c r="M213">
        <f>VLOOKUP(A213,[1]高二下!$A$3:$F$536,5,0)</f>
        <v>82</v>
      </c>
      <c r="N213" t="str">
        <f>VLOOKUP(A213,[1]高二下!$A$3:$F$536,6,0)</f>
        <v>周菊明</v>
      </c>
      <c r="O213" s="22">
        <f t="shared" si="43"/>
        <v>157</v>
      </c>
      <c r="P213" s="23">
        <f t="shared" si="44"/>
        <v>41.153846153846153</v>
      </c>
      <c r="Q213">
        <f>VLOOKUP(A213,[1]高二上!$A$3:$F$583,5,0)</f>
        <v>97</v>
      </c>
      <c r="R213" t="str">
        <f>VLOOKUP(A213,[1]高二上!$A$3:$F$583,6,0)</f>
        <v>周菊明</v>
      </c>
      <c r="S213" s="22">
        <f t="shared" si="45"/>
        <v>4</v>
      </c>
      <c r="T213" s="23">
        <f t="shared" si="46"/>
        <v>102.69230769230769</v>
      </c>
      <c r="U213" s="22">
        <f>VLOOKUP(A213,[1]高一下!$A$3:$F$585,5,0)</f>
        <v>88</v>
      </c>
      <c r="V213" t="str">
        <f>VLOOKUP(A213,[1]高一下!$A$3:$F$585,6,0)</f>
        <v>周菊明</v>
      </c>
      <c r="W213" s="22">
        <f t="shared" si="47"/>
        <v>11</v>
      </c>
      <c r="X213" s="23">
        <f t="shared" si="48"/>
        <v>114.23076923076923</v>
      </c>
      <c r="Y213" s="22">
        <f>VLOOKUP(A213,[1]高一上!$A$3:$F$587,5,0)</f>
        <v>92</v>
      </c>
      <c r="Z213" t="str">
        <f>VLOOKUP(A213,[1]高一上!$A$3:$F$587,6,0)</f>
        <v>周菊明</v>
      </c>
      <c r="AA213" s="22">
        <f t="shared" si="49"/>
        <v>48</v>
      </c>
      <c r="AB213" s="23">
        <f t="shared" si="50"/>
        <v>106.92307692307692</v>
      </c>
      <c r="AC213" s="22">
        <f>VLOOKUP(A213,[1]中考!$A$2:$E$571,5,0)</f>
        <v>95</v>
      </c>
      <c r="AD213" s="22">
        <f t="shared" si="51"/>
        <v>66</v>
      </c>
    </row>
    <row r="214" spans="1:30" ht="15" x14ac:dyDescent="0.35">
      <c r="A214" s="14" t="s">
        <v>470</v>
      </c>
      <c r="B214" s="1">
        <v>5</v>
      </c>
      <c r="C214" s="2" t="s">
        <v>471</v>
      </c>
      <c r="D214" s="4" t="s">
        <v>6</v>
      </c>
      <c r="E214" s="3">
        <v>87</v>
      </c>
      <c r="F214" s="3" t="s">
        <v>326</v>
      </c>
      <c r="G214" s="20">
        <f t="shared" si="39"/>
        <v>128</v>
      </c>
      <c r="H214" s="24">
        <f t="shared" si="40"/>
        <v>119.23076923076923</v>
      </c>
      <c r="I214" s="10">
        <f>VLOOKUP(A214,[1]高三上!A$3:Q$588,5,0)</f>
        <v>85.5</v>
      </c>
      <c r="J214" t="str">
        <f>VLOOKUP(A214,[1]高三上!A$3:Q$588,6,0)</f>
        <v>周菊明</v>
      </c>
      <c r="K214" s="22">
        <f t="shared" si="41"/>
        <v>178</v>
      </c>
      <c r="L214" s="23">
        <f t="shared" si="42"/>
        <v>85</v>
      </c>
      <c r="M214">
        <f>VLOOKUP(A214,[1]高二下!$A$3:$F$536,5,0)</f>
        <v>83</v>
      </c>
      <c r="N214" t="str">
        <f>VLOOKUP(A214,[1]高二下!$A$3:$F$536,6,0)</f>
        <v>周菊明</v>
      </c>
      <c r="O214" s="22">
        <f t="shared" si="43"/>
        <v>139</v>
      </c>
      <c r="P214" s="23">
        <f t="shared" si="44"/>
        <v>75</v>
      </c>
      <c r="Q214">
        <f>VLOOKUP(A214,[1]高二上!$A$3:$F$583,5,0)</f>
        <v>87</v>
      </c>
      <c r="R214" t="str">
        <f>VLOOKUP(A214,[1]高二上!$A$3:$F$583,6,0)</f>
        <v>周菊明</v>
      </c>
      <c r="S214" s="22">
        <f t="shared" si="45"/>
        <v>74</v>
      </c>
      <c r="T214" s="23">
        <f t="shared" si="46"/>
        <v>139.61538461538461</v>
      </c>
      <c r="U214" s="22">
        <f>VLOOKUP(A214,[1]高一下!$A$3:$F$585,5,0)</f>
        <v>74</v>
      </c>
      <c r="V214" t="str">
        <f>VLOOKUP(A214,[1]高一下!$A$3:$F$585,6,0)</f>
        <v>周菊明</v>
      </c>
      <c r="W214" s="22">
        <f t="shared" si="47"/>
        <v>177</v>
      </c>
      <c r="X214" s="23">
        <f t="shared" si="48"/>
        <v>83.461538461538467</v>
      </c>
      <c r="Y214" s="22">
        <f>VLOOKUP(A214,[1]高一上!$A$3:$F$587,5,0)</f>
        <v>83</v>
      </c>
      <c r="Z214" t="str">
        <f>VLOOKUP(A214,[1]高一上!$A$3:$F$587,6,0)</f>
        <v>周菊明</v>
      </c>
      <c r="AA214" s="22">
        <f t="shared" si="49"/>
        <v>134</v>
      </c>
      <c r="AB214" s="23">
        <f t="shared" si="50"/>
        <v>112.30769230769231</v>
      </c>
      <c r="AC214" s="22">
        <f>VLOOKUP(A214,[1]中考!$A$2:$E$571,5,0)</f>
        <v>83</v>
      </c>
      <c r="AD214" s="22">
        <f t="shared" si="51"/>
        <v>166</v>
      </c>
    </row>
    <row r="215" spans="1:30" ht="15" x14ac:dyDescent="0.35">
      <c r="A215" s="14" t="s">
        <v>491</v>
      </c>
      <c r="B215" s="1">
        <v>5</v>
      </c>
      <c r="C215" s="2" t="s">
        <v>492</v>
      </c>
      <c r="D215" s="4" t="s">
        <v>6</v>
      </c>
      <c r="E215" s="3">
        <v>77</v>
      </c>
      <c r="F215" s="3" t="s">
        <v>326</v>
      </c>
      <c r="G215" s="20">
        <f t="shared" si="39"/>
        <v>202</v>
      </c>
      <c r="H215" s="24">
        <f t="shared" si="40"/>
        <v>113.84615384615384</v>
      </c>
      <c r="I215" s="10">
        <f>VLOOKUP(A215,[1]高三上!A$3:Q$588,5,0)</f>
        <v>68</v>
      </c>
      <c r="J215" t="str">
        <f>VLOOKUP(A215,[1]高三上!A$3:Q$588,6,0)</f>
        <v>周菊明</v>
      </c>
      <c r="K215" s="22">
        <f t="shared" si="41"/>
        <v>238</v>
      </c>
      <c r="L215" s="23">
        <f t="shared" si="42"/>
        <v>92.307692307692307</v>
      </c>
      <c r="M215">
        <f>VLOOKUP(A215,[1]高二下!$A$3:$F$536,5,0)</f>
        <v>75</v>
      </c>
      <c r="N215" t="str">
        <f>VLOOKUP(A215,[1]高二下!$A$3:$F$536,6,0)</f>
        <v>周菊明</v>
      </c>
      <c r="O215" s="22">
        <f t="shared" si="43"/>
        <v>218</v>
      </c>
      <c r="P215" s="23">
        <f t="shared" si="44"/>
        <v>107.30769230769231</v>
      </c>
      <c r="Q215">
        <f>VLOOKUP(A215,[1]高二上!$A$3:$F$583,5,0)</f>
        <v>67</v>
      </c>
      <c r="R215" t="str">
        <f>VLOOKUP(A215,[1]高二上!$A$3:$F$583,6,0)</f>
        <v>周菊明</v>
      </c>
      <c r="S215" s="22">
        <f t="shared" si="45"/>
        <v>237</v>
      </c>
      <c r="T215" s="23">
        <f t="shared" si="46"/>
        <v>88.461538461538467</v>
      </c>
      <c r="U215" s="22">
        <f>VLOOKUP(A215,[1]高一下!$A$3:$F$585,5,0)</f>
        <v>71</v>
      </c>
      <c r="V215" t="str">
        <f>VLOOKUP(A215,[1]高一下!$A$3:$F$585,6,0)</f>
        <v>周菊明</v>
      </c>
      <c r="W215" s="22">
        <f t="shared" si="47"/>
        <v>207</v>
      </c>
      <c r="X215" s="23">
        <f t="shared" si="48"/>
        <v>88.07692307692308</v>
      </c>
      <c r="Y215" s="22">
        <f>VLOOKUP(A215,[1]高一上!$A$3:$F$587,5,0)</f>
        <v>79</v>
      </c>
      <c r="Z215" t="str">
        <f>VLOOKUP(A215,[1]高一上!$A$3:$F$587,6,0)</f>
        <v>周菊明</v>
      </c>
      <c r="AA215" s="22">
        <f t="shared" si="49"/>
        <v>176</v>
      </c>
      <c r="AB215" s="23">
        <f t="shared" si="50"/>
        <v>93.461538461538467</v>
      </c>
      <c r="AC215" s="22">
        <f>VLOOKUP(A215,[1]中考!$A$2:$E$571,5,0)</f>
        <v>84</v>
      </c>
      <c r="AD215" s="22">
        <f t="shared" si="51"/>
        <v>159</v>
      </c>
    </row>
    <row r="216" spans="1:30" ht="15" x14ac:dyDescent="0.35">
      <c r="A216" s="14" t="s">
        <v>454</v>
      </c>
      <c r="B216" s="1">
        <v>5</v>
      </c>
      <c r="C216" s="2" t="s">
        <v>455</v>
      </c>
      <c r="D216" s="4" t="s">
        <v>6</v>
      </c>
      <c r="E216" s="3">
        <v>88</v>
      </c>
      <c r="F216" s="3" t="s">
        <v>326</v>
      </c>
      <c r="G216" s="20">
        <f t="shared" si="39"/>
        <v>116</v>
      </c>
      <c r="H216" s="24">
        <f t="shared" si="40"/>
        <v>118.84615384615384</v>
      </c>
      <c r="I216" s="10">
        <f>VLOOKUP(A216,[1]高三上!A$3:Q$588,5,0)</f>
        <v>87</v>
      </c>
      <c r="J216" t="str">
        <f>VLOOKUP(A216,[1]高三上!A$3:Q$588,6,0)</f>
        <v>周菊明</v>
      </c>
      <c r="K216" s="22">
        <f t="shared" si="41"/>
        <v>165</v>
      </c>
      <c r="L216" s="23">
        <f t="shared" si="42"/>
        <v>46.153846153846153</v>
      </c>
      <c r="M216">
        <f>VLOOKUP(A216,[1]高二下!$A$3:$F$536,5,0)</f>
        <v>93</v>
      </c>
      <c r="N216" t="str">
        <f>VLOOKUP(A216,[1]高二下!$A$3:$F$536,6,0)</f>
        <v>周菊明</v>
      </c>
      <c r="O216" s="22">
        <f t="shared" si="43"/>
        <v>25</v>
      </c>
      <c r="P216" s="23">
        <f t="shared" si="44"/>
        <v>148.84615384615384</v>
      </c>
      <c r="Q216">
        <f>VLOOKUP(A216,[1]高二上!$A$3:$F$583,5,0)</f>
        <v>80</v>
      </c>
      <c r="R216" t="str">
        <f>VLOOKUP(A216,[1]高二上!$A$3:$F$583,6,0)</f>
        <v>周菊明</v>
      </c>
      <c r="S216" s="22">
        <f t="shared" si="45"/>
        <v>152</v>
      </c>
      <c r="T216" s="23">
        <f t="shared" si="46"/>
        <v>85</v>
      </c>
      <c r="U216" s="22">
        <f>VLOOKUP(A216,[1]高一下!$A$3:$F$585,5,0)</f>
        <v>79</v>
      </c>
      <c r="V216" t="str">
        <f>VLOOKUP(A216,[1]高一下!$A$3:$F$585,6,0)</f>
        <v>周菊明</v>
      </c>
      <c r="W216" s="22">
        <f t="shared" si="47"/>
        <v>113</v>
      </c>
      <c r="X216" s="23">
        <f t="shared" si="48"/>
        <v>96.92307692307692</v>
      </c>
      <c r="Y216" s="22">
        <f>VLOOKUP(A216,[1]高一上!$A$3:$F$587,5,0)</f>
        <v>86</v>
      </c>
      <c r="Z216" t="str">
        <f>VLOOKUP(A216,[1]高一上!$A$3:$F$587,6,0)</f>
        <v>周菊明</v>
      </c>
      <c r="AA216" s="22">
        <f t="shared" si="49"/>
        <v>105</v>
      </c>
      <c r="AB216" s="23">
        <f t="shared" si="50"/>
        <v>67.692307692307693</v>
      </c>
      <c r="AC216" s="22">
        <f>VLOOKUP(A216,[1]中考!$A$2:$E$571,5,0)</f>
        <v>101</v>
      </c>
      <c r="AD216" s="22">
        <f t="shared" si="51"/>
        <v>21</v>
      </c>
    </row>
    <row r="217" spans="1:30" ht="15" x14ac:dyDescent="0.35">
      <c r="A217" s="14" t="s">
        <v>511</v>
      </c>
      <c r="B217" s="1">
        <v>5</v>
      </c>
      <c r="C217" s="3" t="s">
        <v>512</v>
      </c>
      <c r="D217" s="4" t="s">
        <v>6</v>
      </c>
      <c r="E217" s="3">
        <v>82</v>
      </c>
      <c r="F217" s="3" t="s">
        <v>326</v>
      </c>
      <c r="G217" s="20">
        <f t="shared" si="39"/>
        <v>165</v>
      </c>
      <c r="H217" s="24">
        <f t="shared" si="40"/>
        <v>48.076923076923073</v>
      </c>
      <c r="I217" s="10">
        <f>VLOOKUP(A217,[1]高三上!A$3:Q$588,5,0)</f>
        <v>99</v>
      </c>
      <c r="J217" t="str">
        <f>VLOOKUP(A217,[1]高三上!A$3:Q$588,6,0)</f>
        <v>周菊明</v>
      </c>
      <c r="K217" s="22">
        <f t="shared" si="41"/>
        <v>30</v>
      </c>
      <c r="L217" s="23">
        <f t="shared" si="42"/>
        <v>148.84615384615384</v>
      </c>
      <c r="M217">
        <f>VLOOKUP(A217,[1]高二下!$A$3:$F$536,5,0)</f>
        <v>82</v>
      </c>
      <c r="N217" t="str">
        <f>VLOOKUP(A217,[1]高二下!$A$3:$F$536,6,0)</f>
        <v>周菊明</v>
      </c>
      <c r="O217" s="22">
        <f t="shared" si="43"/>
        <v>157</v>
      </c>
      <c r="P217" s="23">
        <f t="shared" si="44"/>
        <v>103.46153846153847</v>
      </c>
      <c r="Q217">
        <f>VLOOKUP(A217,[1]高二上!$A$3:$F$583,5,0)</f>
        <v>79</v>
      </c>
      <c r="R217" t="str">
        <f>VLOOKUP(A217,[1]高二上!$A$3:$F$583,6,0)</f>
        <v>周菊明</v>
      </c>
      <c r="S217" s="22">
        <f t="shared" si="45"/>
        <v>166</v>
      </c>
      <c r="T217" s="23">
        <f t="shared" si="46"/>
        <v>73.07692307692308</v>
      </c>
      <c r="U217" s="22">
        <f>VLOOKUP(A217,[1]高一下!$A$3:$F$585,5,0)</f>
        <v>80</v>
      </c>
      <c r="V217" t="str">
        <f>VLOOKUP(A217,[1]高一下!$A$3:$F$585,6,0)</f>
        <v>周菊明</v>
      </c>
      <c r="W217" s="22">
        <f t="shared" si="47"/>
        <v>96</v>
      </c>
      <c r="X217" s="23">
        <f t="shared" si="48"/>
        <v>138.46153846153845</v>
      </c>
      <c r="Y217" s="22">
        <f>VLOOKUP(A217,[1]高一上!$A$3:$F$587,5,0)</f>
        <v>77</v>
      </c>
      <c r="Z217" t="str">
        <f>VLOOKUP(A217,[1]高一上!$A$3:$F$587,6,0)</f>
        <v>周菊明</v>
      </c>
      <c r="AA217" s="22">
        <f t="shared" si="49"/>
        <v>196</v>
      </c>
      <c r="AB217" s="23">
        <f t="shared" si="50"/>
        <v>30.769230769230774</v>
      </c>
      <c r="AC217" s="22">
        <f>VLOOKUP(A217,[1]中考!$A$2:$E$571,5,0)</f>
        <v>103</v>
      </c>
      <c r="AD217" s="22">
        <f t="shared" si="51"/>
        <v>16</v>
      </c>
    </row>
    <row r="218" spans="1:30" ht="15" x14ac:dyDescent="0.35">
      <c r="A218" s="14" t="s">
        <v>480</v>
      </c>
      <c r="B218" s="1">
        <v>5</v>
      </c>
      <c r="C218" s="2" t="s">
        <v>481</v>
      </c>
      <c r="D218" s="4" t="s">
        <v>6</v>
      </c>
      <c r="E218" s="3">
        <v>88</v>
      </c>
      <c r="F218" s="3" t="s">
        <v>326</v>
      </c>
      <c r="G218" s="20">
        <f t="shared" si="39"/>
        <v>116</v>
      </c>
      <c r="H218" s="24">
        <f t="shared" si="40"/>
        <v>75.769230769230774</v>
      </c>
      <c r="I218" s="10">
        <f>VLOOKUP(A218,[1]高三上!A$3:Q$588,5,0)</f>
        <v>97</v>
      </c>
      <c r="J218" t="str">
        <f>VLOOKUP(A218,[1]高三上!A$3:Q$588,6,0)</f>
        <v>周菊明</v>
      </c>
      <c r="K218" s="22">
        <f t="shared" si="41"/>
        <v>53</v>
      </c>
      <c r="L218" s="23">
        <f t="shared" si="42"/>
        <v>154.61538461538461</v>
      </c>
      <c r="M218">
        <f>VLOOKUP(A218,[1]高二下!$A$3:$F$536,5,0)</f>
        <v>78</v>
      </c>
      <c r="N218" t="str">
        <f>VLOOKUP(A218,[1]高二下!$A$3:$F$536,6,0)</f>
        <v>周菊明</v>
      </c>
      <c r="O218" s="22">
        <f t="shared" si="43"/>
        <v>195</v>
      </c>
      <c r="P218" s="23">
        <f t="shared" si="44"/>
        <v>88.84615384615384</v>
      </c>
      <c r="Q218">
        <f>VLOOKUP(A218,[1]高二上!$A$3:$F$583,5,0)</f>
        <v>79</v>
      </c>
      <c r="R218" t="str">
        <f>VLOOKUP(A218,[1]高二上!$A$3:$F$583,6,0)</f>
        <v>周菊明</v>
      </c>
      <c r="S218" s="22">
        <f t="shared" si="45"/>
        <v>166</v>
      </c>
      <c r="T218" s="23">
        <f t="shared" si="46"/>
        <v>99.230769230769226</v>
      </c>
      <c r="U218" s="22">
        <f>VLOOKUP(A218,[1]高一下!$A$3:$F$585,5,0)</f>
        <v>75</v>
      </c>
      <c r="V218" t="str">
        <f>VLOOKUP(A218,[1]高一下!$A$3:$F$585,6,0)</f>
        <v>周菊明</v>
      </c>
      <c r="W218" s="22">
        <f t="shared" si="47"/>
        <v>164</v>
      </c>
      <c r="X218" s="23">
        <f t="shared" si="48"/>
        <v>57.692307692307693</v>
      </c>
      <c r="Y218" s="22">
        <f>VLOOKUP(A218,[1]高一上!$A$3:$F$587,5,0)</f>
        <v>91</v>
      </c>
      <c r="Z218" t="str">
        <f>VLOOKUP(A218,[1]高一上!$A$3:$F$587,6,0)</f>
        <v>周菊明</v>
      </c>
      <c r="AA218" s="22">
        <f t="shared" si="49"/>
        <v>54</v>
      </c>
      <c r="AB218" s="23">
        <f t="shared" si="50"/>
        <v>160</v>
      </c>
      <c r="AC218" s="22">
        <f>VLOOKUP(A218,[1]中考!$A$2:$E$571,5,0)</f>
        <v>76</v>
      </c>
      <c r="AD218" s="22">
        <f t="shared" si="51"/>
        <v>210</v>
      </c>
    </row>
    <row r="219" spans="1:30" ht="15" x14ac:dyDescent="0.35">
      <c r="A219" s="14" t="s">
        <v>488</v>
      </c>
      <c r="B219" s="1">
        <v>5</v>
      </c>
      <c r="C219" s="2" t="s">
        <v>489</v>
      </c>
      <c r="D219" s="4" t="s">
        <v>6</v>
      </c>
      <c r="E219" s="3">
        <v>87</v>
      </c>
      <c r="F219" s="3" t="s">
        <v>326</v>
      </c>
      <c r="G219" s="20">
        <f t="shared" si="39"/>
        <v>128</v>
      </c>
      <c r="H219" s="24">
        <f t="shared" si="40"/>
        <v>85.769230769230774</v>
      </c>
      <c r="I219" s="10">
        <f>VLOOKUP(A219,[1]高三上!A$3:Q$588,5,0)</f>
        <v>93.5</v>
      </c>
      <c r="J219" t="str">
        <f>VLOOKUP(A219,[1]高三上!A$3:Q$588,6,0)</f>
        <v>周菊明</v>
      </c>
      <c r="K219" s="22">
        <f t="shared" si="41"/>
        <v>91</v>
      </c>
      <c r="L219" s="23">
        <f t="shared" si="42"/>
        <v>125.38461538461539</v>
      </c>
      <c r="M219">
        <f>VLOOKUP(A219,[1]高二下!$A$3:$F$536,5,0)</f>
        <v>82</v>
      </c>
      <c r="N219" t="str">
        <f>VLOOKUP(A219,[1]高二下!$A$3:$F$536,6,0)</f>
        <v>周菊明</v>
      </c>
      <c r="O219" s="22">
        <f t="shared" si="43"/>
        <v>157</v>
      </c>
      <c r="P219" s="23">
        <f t="shared" si="44"/>
        <v>111.53846153846153</v>
      </c>
      <c r="Q219">
        <f>VLOOKUP(A219,[1]高二上!$A$3:$F$583,5,0)</f>
        <v>77</v>
      </c>
      <c r="R219" t="str">
        <f>VLOOKUP(A219,[1]高二上!$A$3:$F$583,6,0)</f>
        <v>周菊明</v>
      </c>
      <c r="S219" s="22">
        <f t="shared" si="45"/>
        <v>187</v>
      </c>
      <c r="T219" s="23">
        <f t="shared" si="46"/>
        <v>65</v>
      </c>
      <c r="U219" s="22">
        <f>VLOOKUP(A219,[1]高一下!$A$3:$F$585,5,0)</f>
        <v>80</v>
      </c>
      <c r="V219" t="str">
        <f>VLOOKUP(A219,[1]高一下!$A$3:$F$585,6,0)</f>
        <v>周菊明</v>
      </c>
      <c r="W219" s="22">
        <f t="shared" si="47"/>
        <v>96</v>
      </c>
      <c r="X219" s="23">
        <f t="shared" si="48"/>
        <v>106.15384615384616</v>
      </c>
      <c r="Y219" s="22">
        <f>VLOOKUP(A219,[1]高一上!$A$3:$F$587,5,0)</f>
        <v>85</v>
      </c>
      <c r="Z219" t="str">
        <f>VLOOKUP(A219,[1]高一上!$A$3:$F$587,6,0)</f>
        <v>周菊明</v>
      </c>
      <c r="AA219" s="22">
        <f t="shared" si="49"/>
        <v>112</v>
      </c>
      <c r="AB219" s="23">
        <f t="shared" si="50"/>
        <v>131.92307692307691</v>
      </c>
      <c r="AC219" s="22">
        <f>VLOOKUP(A219,[1]中考!$A$2:$E$571,5,0)</f>
        <v>79</v>
      </c>
      <c r="AD219" s="22">
        <f t="shared" si="51"/>
        <v>195</v>
      </c>
    </row>
    <row r="220" spans="1:30" ht="15" x14ac:dyDescent="0.35">
      <c r="A220" s="14" t="s">
        <v>482</v>
      </c>
      <c r="B220" s="1">
        <v>5</v>
      </c>
      <c r="C220" s="2" t="s">
        <v>483</v>
      </c>
      <c r="D220" s="4" t="s">
        <v>6</v>
      </c>
      <c r="E220" s="3">
        <v>72</v>
      </c>
      <c r="F220" s="3" t="s">
        <v>326</v>
      </c>
      <c r="G220" s="20">
        <f t="shared" si="39"/>
        <v>236</v>
      </c>
      <c r="H220" s="24">
        <f t="shared" si="40"/>
        <v>80.384615384615387</v>
      </c>
      <c r="I220" s="10">
        <f>VLOOKUP(A220,[1]高三上!A$3:Q$588,5,0)</f>
        <v>84.5</v>
      </c>
      <c r="J220" t="str">
        <f>VLOOKUP(A220,[1]高三上!A$3:Q$588,6,0)</f>
        <v>周菊明</v>
      </c>
      <c r="K220" s="22">
        <f t="shared" si="41"/>
        <v>185</v>
      </c>
      <c r="L220" s="23">
        <f t="shared" si="42"/>
        <v>55.38461538461538</v>
      </c>
      <c r="M220">
        <f>VLOOKUP(A220,[1]高二下!$A$3:$F$536,5,0)</f>
        <v>88</v>
      </c>
      <c r="N220" t="str">
        <f>VLOOKUP(A220,[1]高二下!$A$3:$F$536,6,0)</f>
        <v>周菊明</v>
      </c>
      <c r="O220" s="22">
        <f t="shared" si="43"/>
        <v>69</v>
      </c>
      <c r="P220" s="23">
        <f t="shared" si="44"/>
        <v>145.38461538461539</v>
      </c>
      <c r="Q220">
        <f>VLOOKUP(A220,[1]高二上!$A$3:$F$583,5,0)</f>
        <v>77</v>
      </c>
      <c r="R220" t="str">
        <f>VLOOKUP(A220,[1]高二上!$A$3:$F$583,6,0)</f>
        <v>周菊明</v>
      </c>
      <c r="S220" s="22">
        <f t="shared" si="45"/>
        <v>187</v>
      </c>
      <c r="T220" s="23">
        <f t="shared" si="46"/>
        <v>117.30769230769231</v>
      </c>
      <c r="U220" s="22">
        <f>VLOOKUP(A220,[1]高一下!$A$3:$F$585,5,0)</f>
        <v>68</v>
      </c>
      <c r="V220" t="str">
        <f>VLOOKUP(A220,[1]高一下!$A$3:$F$585,6,0)</f>
        <v>周菊明</v>
      </c>
      <c r="W220" s="22">
        <f t="shared" si="47"/>
        <v>232</v>
      </c>
      <c r="X220" s="23">
        <f t="shared" si="48"/>
        <v>96.538461538461533</v>
      </c>
      <c r="Y220" s="22">
        <f>VLOOKUP(A220,[1]高一上!$A$3:$F$587,5,0)</f>
        <v>74</v>
      </c>
      <c r="Z220" t="str">
        <f>VLOOKUP(A220,[1]高一上!$A$3:$F$587,6,0)</f>
        <v>周菊明</v>
      </c>
      <c r="AA220" s="22">
        <f t="shared" si="49"/>
        <v>223</v>
      </c>
      <c r="AB220" s="23">
        <f t="shared" si="50"/>
        <v>55</v>
      </c>
      <c r="AC220" s="22">
        <f>VLOOKUP(A220,[1]中考!$A$2:$E$571,5,0)</f>
        <v>91</v>
      </c>
      <c r="AD220" s="22">
        <f t="shared" si="51"/>
        <v>106</v>
      </c>
    </row>
    <row r="221" spans="1:30" ht="15" x14ac:dyDescent="0.35">
      <c r="A221" s="14" t="s">
        <v>441</v>
      </c>
      <c r="B221" s="1">
        <v>5</v>
      </c>
      <c r="C221" s="2" t="s">
        <v>442</v>
      </c>
      <c r="D221" s="4" t="s">
        <v>6</v>
      </c>
      <c r="E221" s="3">
        <v>99</v>
      </c>
      <c r="F221" s="3" t="s">
        <v>326</v>
      </c>
      <c r="G221" s="20">
        <f t="shared" si="39"/>
        <v>31</v>
      </c>
      <c r="H221" s="24">
        <f t="shared" si="40"/>
        <v>158.07692307692309</v>
      </c>
      <c r="I221" s="10">
        <f>VLOOKUP(A221,[1]高三上!A$3:Q$588,5,0)</f>
        <v>85</v>
      </c>
      <c r="J221" t="str">
        <f>VLOOKUP(A221,[1]高三上!A$3:Q$588,6,0)</f>
        <v>周菊明</v>
      </c>
      <c r="K221" s="22">
        <f t="shared" si="41"/>
        <v>182</v>
      </c>
      <c r="L221" s="23">
        <f t="shared" si="42"/>
        <v>117.30769230769231</v>
      </c>
      <c r="M221">
        <f>VLOOKUP(A221,[1]高二下!$A$3:$F$536,5,0)</f>
        <v>71</v>
      </c>
      <c r="N221" t="str">
        <f>VLOOKUP(A221,[1]高二下!$A$3:$F$536,6,0)</f>
        <v>周菊明</v>
      </c>
      <c r="O221" s="22">
        <f t="shared" si="43"/>
        <v>227</v>
      </c>
      <c r="P221" s="23">
        <f t="shared" si="44"/>
        <v>76.538461538461547</v>
      </c>
      <c r="Q221">
        <f>VLOOKUP(A221,[1]高二上!$A$3:$F$583,5,0)</f>
        <v>79</v>
      </c>
      <c r="R221" t="str">
        <f>VLOOKUP(A221,[1]高二上!$A$3:$F$583,6,0)</f>
        <v>周菊明</v>
      </c>
      <c r="S221" s="22">
        <f t="shared" si="45"/>
        <v>166</v>
      </c>
      <c r="T221" s="23">
        <f t="shared" si="46"/>
        <v>79.615384615384613</v>
      </c>
      <c r="U221" s="22">
        <f>VLOOKUP(A221,[1]高一下!$A$3:$F$585,5,0)</f>
        <v>79</v>
      </c>
      <c r="V221" t="str">
        <f>VLOOKUP(A221,[1]高一下!$A$3:$F$585,6,0)</f>
        <v>周菊明</v>
      </c>
      <c r="W221" s="22">
        <f t="shared" si="47"/>
        <v>113</v>
      </c>
      <c r="X221" s="23">
        <f t="shared" si="48"/>
        <v>111.53846153846153</v>
      </c>
      <c r="Y221" s="22">
        <f>VLOOKUP(A221,[1]高一上!$A$3:$F$587,5,0)</f>
        <v>82</v>
      </c>
      <c r="Z221" t="str">
        <f>VLOOKUP(A221,[1]高一上!$A$3:$F$587,6,0)</f>
        <v>周菊明</v>
      </c>
      <c r="AA221" s="22">
        <f t="shared" si="49"/>
        <v>143</v>
      </c>
      <c r="AB221" s="23">
        <f t="shared" si="50"/>
        <v>133.46153846153845</v>
      </c>
      <c r="AC221" s="22">
        <f>VLOOKUP(A221,[1]中考!$A$2:$E$571,5,0)</f>
        <v>72</v>
      </c>
      <c r="AD221" s="22">
        <f t="shared" si="51"/>
        <v>230</v>
      </c>
    </row>
    <row r="222" spans="1:30" ht="15" x14ac:dyDescent="0.35">
      <c r="A222" s="14" t="s">
        <v>436</v>
      </c>
      <c r="B222" s="1">
        <v>5</v>
      </c>
      <c r="C222" s="2" t="s">
        <v>437</v>
      </c>
      <c r="D222" s="4" t="s">
        <v>6</v>
      </c>
      <c r="E222" s="3">
        <v>93</v>
      </c>
      <c r="F222" s="3" t="s">
        <v>326</v>
      </c>
      <c r="G222" s="20">
        <f t="shared" si="39"/>
        <v>68</v>
      </c>
      <c r="H222" s="24">
        <f t="shared" si="40"/>
        <v>93.07692307692308</v>
      </c>
      <c r="I222" s="10">
        <f>VLOOKUP(A222,[1]高三上!A$3:Q$588,5,0)</f>
        <v>97.5</v>
      </c>
      <c r="J222" t="str">
        <f>VLOOKUP(A222,[1]高三上!A$3:Q$588,6,0)</f>
        <v>周菊明</v>
      </c>
      <c r="K222" s="22">
        <f t="shared" si="41"/>
        <v>50</v>
      </c>
      <c r="L222" s="23">
        <f t="shared" si="42"/>
        <v>96.15384615384616</v>
      </c>
      <c r="M222">
        <f>VLOOKUP(A222,[1]高二下!$A$3:$F$536,5,0)</f>
        <v>91</v>
      </c>
      <c r="N222" t="str">
        <f>VLOOKUP(A222,[1]高二下!$A$3:$F$536,6,0)</f>
        <v>周菊明</v>
      </c>
      <c r="O222" s="22">
        <f t="shared" si="43"/>
        <v>40</v>
      </c>
      <c r="P222" s="23">
        <f t="shared" si="44"/>
        <v>97.307692307692307</v>
      </c>
      <c r="Q222">
        <f>VLOOKUP(A222,[1]高二上!$A$3:$F$583,5,0)</f>
        <v>91</v>
      </c>
      <c r="R222" t="str">
        <f>VLOOKUP(A222,[1]高二上!$A$3:$F$583,6,0)</f>
        <v>周菊明</v>
      </c>
      <c r="S222" s="22">
        <f t="shared" si="45"/>
        <v>33</v>
      </c>
      <c r="T222" s="23">
        <f t="shared" si="46"/>
        <v>112.69230769230769</v>
      </c>
      <c r="U222" s="22">
        <f>VLOOKUP(A222,[1]高一下!$A$3:$F$585,5,0)</f>
        <v>82</v>
      </c>
      <c r="V222" t="str">
        <f>VLOOKUP(A222,[1]高一下!$A$3:$F$585,6,0)</f>
        <v>周菊明</v>
      </c>
      <c r="W222" s="22">
        <f t="shared" si="47"/>
        <v>66</v>
      </c>
      <c r="X222" s="23">
        <f t="shared" si="48"/>
        <v>99.615384615384613</v>
      </c>
      <c r="Y222" s="22">
        <f>VLOOKUP(A222,[1]高一上!$A$3:$F$587,5,0)</f>
        <v>90</v>
      </c>
      <c r="Z222" t="str">
        <f>VLOOKUP(A222,[1]高一上!$A$3:$F$587,6,0)</f>
        <v>周菊明</v>
      </c>
      <c r="AA222" s="22">
        <f t="shared" si="49"/>
        <v>65</v>
      </c>
      <c r="AB222" s="23">
        <f t="shared" si="50"/>
        <v>151.53846153846155</v>
      </c>
      <c r="AC222" s="22">
        <f>VLOOKUP(A222,[1]中考!$A$2:$E$571,5,0)</f>
        <v>78</v>
      </c>
      <c r="AD222" s="22">
        <f t="shared" si="51"/>
        <v>199</v>
      </c>
    </row>
    <row r="223" spans="1:30" ht="15" x14ac:dyDescent="0.35">
      <c r="A223" s="14" t="s">
        <v>478</v>
      </c>
      <c r="B223" s="1">
        <v>5</v>
      </c>
      <c r="C223" s="2" t="s">
        <v>479</v>
      </c>
      <c r="D223" s="4" t="s">
        <v>6</v>
      </c>
      <c r="E223" s="3">
        <v>90</v>
      </c>
      <c r="F223" s="3" t="s">
        <v>326</v>
      </c>
      <c r="G223" s="20">
        <f t="shared" si="39"/>
        <v>97</v>
      </c>
      <c r="H223" s="24">
        <f t="shared" si="40"/>
        <v>132.69230769230768</v>
      </c>
      <c r="I223" s="10">
        <f>VLOOKUP(A223,[1]高三上!A$3:Q$588,5,0)</f>
        <v>85</v>
      </c>
      <c r="J223" t="str">
        <f>VLOOKUP(A223,[1]高三上!A$3:Q$588,6,0)</f>
        <v>周菊明</v>
      </c>
      <c r="K223" s="22">
        <f t="shared" si="41"/>
        <v>182</v>
      </c>
      <c r="L223" s="23">
        <f t="shared" si="42"/>
        <v>100</v>
      </c>
      <c r="M223" s="22">
        <v>0</v>
      </c>
      <c r="N223" t="s">
        <v>326</v>
      </c>
      <c r="O223" s="22">
        <f t="shared" si="43"/>
        <v>236</v>
      </c>
      <c r="P223" s="23">
        <f t="shared" si="44"/>
        <v>100</v>
      </c>
      <c r="Q223">
        <f>VLOOKUP(A223,[1]高二上!$A$3:$F$583,5,0)</f>
        <v>86</v>
      </c>
      <c r="R223" t="str">
        <f>VLOOKUP(A223,[1]高二上!$A$3:$F$583,6,0)</f>
        <v>周菊明</v>
      </c>
      <c r="S223" s="22">
        <f t="shared" si="45"/>
        <v>83</v>
      </c>
      <c r="T223" s="23">
        <f t="shared" si="46"/>
        <v>147.69230769230768</v>
      </c>
      <c r="U223" s="22">
        <f>VLOOKUP(A223,[1]高一下!$A$3:$F$585,5,0)</f>
        <v>71</v>
      </c>
      <c r="V223" t="str">
        <f>VLOOKUP(A223,[1]高一下!$A$3:$F$585,6,0)</f>
        <v>周菊明</v>
      </c>
      <c r="W223" s="22">
        <f t="shared" si="47"/>
        <v>207</v>
      </c>
      <c r="X223" s="23">
        <f t="shared" si="48"/>
        <v>115.38461538461539</v>
      </c>
      <c r="Y223" s="22">
        <f>VLOOKUP(A223,[1]高一上!$A$3:$F$587,5,0)</f>
        <v>67</v>
      </c>
      <c r="Z223" t="str">
        <f>VLOOKUP(A223,[1]高一上!$A$3:$F$587,6,0)</f>
        <v>陈丽娇</v>
      </c>
      <c r="AA223" s="22">
        <f t="shared" si="49"/>
        <v>247</v>
      </c>
      <c r="AB223" s="23">
        <f t="shared" si="50"/>
        <v>88.07692307692308</v>
      </c>
      <c r="AC223" s="22">
        <f>VLOOKUP(A223,[1]中考!$A$2:$E$571,5,0)</f>
        <v>75</v>
      </c>
      <c r="AD223" s="22">
        <f t="shared" si="51"/>
        <v>216</v>
      </c>
    </row>
    <row r="224" spans="1:30" ht="15" x14ac:dyDescent="0.35">
      <c r="A224" s="14" t="s">
        <v>466</v>
      </c>
      <c r="B224" s="1">
        <v>5</v>
      </c>
      <c r="C224" s="2" t="s">
        <v>467</v>
      </c>
      <c r="D224" s="4" t="s">
        <v>6</v>
      </c>
      <c r="E224" s="4">
        <v>75</v>
      </c>
      <c r="F224" s="3" t="s">
        <v>326</v>
      </c>
      <c r="G224" s="20">
        <f t="shared" si="39"/>
        <v>215</v>
      </c>
      <c r="H224" s="24">
        <f t="shared" si="40"/>
        <v>45.769230769230774</v>
      </c>
      <c r="I224" s="10">
        <f>VLOOKUP(A224,[1]高三上!A$3:Q$588,5,0)</f>
        <v>94.5</v>
      </c>
      <c r="J224" t="str">
        <f>VLOOKUP(A224,[1]高三上!A$3:Q$588,6,0)</f>
        <v>周菊明</v>
      </c>
      <c r="K224" s="22">
        <f t="shared" si="41"/>
        <v>74</v>
      </c>
      <c r="L224" s="23">
        <f t="shared" si="42"/>
        <v>72.692307692307693</v>
      </c>
      <c r="M224">
        <f>VLOOKUP(A224,[1]高二下!$A$3:$F$536,5,0)</f>
        <v>99</v>
      </c>
      <c r="N224" t="str">
        <f>VLOOKUP(A224,[1]高二下!$A$3:$F$536,6,0)</f>
        <v>周菊明</v>
      </c>
      <c r="O224" s="22">
        <f t="shared" si="43"/>
        <v>3</v>
      </c>
      <c r="P224" s="23">
        <f t="shared" si="44"/>
        <v>130.76923076923077</v>
      </c>
      <c r="Q224">
        <f>VLOOKUP(A224,[1]高二上!$A$3:$F$583,5,0)</f>
        <v>86</v>
      </c>
      <c r="R224" t="str">
        <f>VLOOKUP(A224,[1]高二上!$A$3:$F$583,6,0)</f>
        <v>周菊明</v>
      </c>
      <c r="S224" s="22">
        <f t="shared" si="45"/>
        <v>83</v>
      </c>
      <c r="T224" s="23">
        <f t="shared" si="46"/>
        <v>143.07692307692309</v>
      </c>
      <c r="U224" s="22">
        <f>VLOOKUP(A224,[1]高一下!$A$3:$F$585,5,0)</f>
        <v>72</v>
      </c>
      <c r="V224" t="str">
        <f>VLOOKUP(A224,[1]高一下!$A$3:$F$585,6,0)</f>
        <v>周菊明</v>
      </c>
      <c r="W224" s="22">
        <f t="shared" si="47"/>
        <v>195</v>
      </c>
      <c r="X224" s="23">
        <f t="shared" si="48"/>
        <v>68.07692307692308</v>
      </c>
      <c r="Y224" s="22">
        <f>VLOOKUP(A224,[1]高一上!$A$3:$F$587,5,0)</f>
        <v>85</v>
      </c>
      <c r="Z224" t="str">
        <f>VLOOKUP(A224,[1]高一上!$A$3:$F$587,6,0)</f>
        <v>周菊明</v>
      </c>
      <c r="AA224" s="22">
        <f t="shared" si="49"/>
        <v>112</v>
      </c>
      <c r="AB224" s="23">
        <f t="shared" si="50"/>
        <v>70</v>
      </c>
      <c r="AC224" s="22">
        <f>VLOOKUP(A224,[1]中考!$A$2:$E$571,5,0)</f>
        <v>99</v>
      </c>
      <c r="AD224" s="22">
        <f t="shared" si="51"/>
        <v>34</v>
      </c>
    </row>
    <row r="225" spans="1:30" ht="15" x14ac:dyDescent="0.35">
      <c r="A225" s="14" t="s">
        <v>497</v>
      </c>
      <c r="B225" s="1">
        <v>5</v>
      </c>
      <c r="C225" s="3" t="s">
        <v>498</v>
      </c>
      <c r="D225" s="4" t="s">
        <v>6</v>
      </c>
      <c r="E225" s="3">
        <v>70</v>
      </c>
      <c r="F225" s="3" t="s">
        <v>326</v>
      </c>
      <c r="G225" s="20">
        <f t="shared" si="39"/>
        <v>248</v>
      </c>
      <c r="H225" s="24">
        <f t="shared" si="40"/>
        <v>82.692307692307693</v>
      </c>
      <c r="I225" s="10">
        <f>VLOOKUP(A225,[1]高三上!A$3:Q$588,5,0)</f>
        <v>82</v>
      </c>
      <c r="J225" t="str">
        <f>VLOOKUP(A225,[1]高三上!A$3:Q$588,6,0)</f>
        <v>周菊明</v>
      </c>
      <c r="K225" s="22">
        <f t="shared" si="41"/>
        <v>203</v>
      </c>
      <c r="L225" s="23">
        <f t="shared" si="42"/>
        <v>100</v>
      </c>
      <c r="M225" s="22">
        <v>0</v>
      </c>
      <c r="N225" t="s">
        <v>326</v>
      </c>
      <c r="O225" s="22">
        <f t="shared" si="43"/>
        <v>236</v>
      </c>
      <c r="P225" s="23">
        <f t="shared" si="44"/>
        <v>100</v>
      </c>
      <c r="Q225">
        <f>VLOOKUP(A225,[1]高二上!$A$3:$F$583,5,0)</f>
        <v>81</v>
      </c>
      <c r="R225" t="str">
        <f>VLOOKUP(A225,[1]高二上!$A$3:$F$583,6,0)</f>
        <v>周菊明</v>
      </c>
      <c r="S225" s="22">
        <f t="shared" si="45"/>
        <v>144</v>
      </c>
      <c r="T225" s="23">
        <f t="shared" si="46"/>
        <v>135.38461538461539</v>
      </c>
      <c r="U225" s="22">
        <f>VLOOKUP(A225,[1]高一下!$A$3:$F$585,5,0)</f>
        <v>67</v>
      </c>
      <c r="V225" t="str">
        <f>VLOOKUP(A225,[1]高一下!$A$3:$F$585,6,0)</f>
        <v>周菊明</v>
      </c>
      <c r="W225" s="22">
        <f t="shared" si="47"/>
        <v>236</v>
      </c>
      <c r="X225" s="23">
        <f t="shared" si="48"/>
        <v>37.307692307692307</v>
      </c>
      <c r="Y225" s="22">
        <f>VLOOKUP(A225,[1]高一上!$A$3:$F$587,5,0)</f>
        <v>89</v>
      </c>
      <c r="Z225" t="str">
        <f>VLOOKUP(A225,[1]高一上!$A$3:$F$587,6,0)</f>
        <v>周菊明</v>
      </c>
      <c r="AA225" s="22">
        <f t="shared" si="49"/>
        <v>73</v>
      </c>
      <c r="AB225" s="23">
        <f t="shared" si="50"/>
        <v>155</v>
      </c>
      <c r="AC225" s="22">
        <f>VLOOKUP(A225,[1]中考!$A$2:$E$571,5,0)</f>
        <v>75</v>
      </c>
      <c r="AD225" s="22">
        <f t="shared" si="51"/>
        <v>216</v>
      </c>
    </row>
    <row r="226" spans="1:30" ht="15" x14ac:dyDescent="0.35">
      <c r="A226" s="14" t="s">
        <v>513</v>
      </c>
      <c r="B226" s="1">
        <v>5</v>
      </c>
      <c r="C226" s="3" t="s">
        <v>514</v>
      </c>
      <c r="D226" s="4" t="s">
        <v>6</v>
      </c>
      <c r="E226" s="3">
        <v>78</v>
      </c>
      <c r="F226" s="3" t="s">
        <v>326</v>
      </c>
      <c r="G226" s="20">
        <f t="shared" si="39"/>
        <v>198</v>
      </c>
      <c r="H226" s="24">
        <f t="shared" si="40"/>
        <v>113.84615384615384</v>
      </c>
      <c r="I226" s="10">
        <f>VLOOKUP(A226,[1]高三上!A$3:Q$588,5,0)</f>
        <v>73</v>
      </c>
      <c r="J226" t="str">
        <f>VLOOKUP(A226,[1]高三上!A$3:Q$588,6,0)</f>
        <v>周菊明</v>
      </c>
      <c r="K226" s="22">
        <f t="shared" si="41"/>
        <v>234</v>
      </c>
      <c r="L226" s="23">
        <f t="shared" si="42"/>
        <v>87.692307692307693</v>
      </c>
      <c r="M226">
        <f>VLOOKUP(A226,[1]高二下!$A$3:$F$536,5,0)</f>
        <v>77</v>
      </c>
      <c r="N226" t="str">
        <f>VLOOKUP(A226,[1]高二下!$A$3:$F$536,6,0)</f>
        <v>周菊明</v>
      </c>
      <c r="O226" s="22">
        <f t="shared" si="43"/>
        <v>202</v>
      </c>
      <c r="P226" s="23">
        <f t="shared" si="44"/>
        <v>89.615384615384613</v>
      </c>
      <c r="Q226">
        <f>VLOOKUP(A226,[1]高二上!$A$3:$F$583,5,0)</f>
        <v>78</v>
      </c>
      <c r="R226" t="str">
        <f>VLOOKUP(A226,[1]高二上!$A$3:$F$583,6,0)</f>
        <v>周菊明</v>
      </c>
      <c r="S226" s="22">
        <f t="shared" si="45"/>
        <v>175</v>
      </c>
      <c r="T226" s="23">
        <f t="shared" si="46"/>
        <v>100.76923076923077</v>
      </c>
      <c r="U226" s="22">
        <f>VLOOKUP(A226,[1]高一下!$A$3:$F$585,5,0)</f>
        <v>74</v>
      </c>
      <c r="V226" t="str">
        <f>VLOOKUP(A226,[1]高一下!$A$3:$F$585,6,0)</f>
        <v>周菊明</v>
      </c>
      <c r="W226" s="22">
        <f t="shared" si="47"/>
        <v>177</v>
      </c>
      <c r="X226" s="23">
        <f t="shared" si="48"/>
        <v>64.230769230769226</v>
      </c>
      <c r="Y226" s="22">
        <f>VLOOKUP(A226,[1]高一上!$A$3:$F$587,5,0)</f>
        <v>88</v>
      </c>
      <c r="Z226" t="str">
        <f>VLOOKUP(A226,[1]高一上!$A$3:$F$587,6,0)</f>
        <v>周菊明</v>
      </c>
      <c r="AA226" s="22">
        <f t="shared" si="49"/>
        <v>84</v>
      </c>
      <c r="AB226" s="23">
        <f t="shared" si="50"/>
        <v>162.30769230769232</v>
      </c>
      <c r="AC226" s="22">
        <f>VLOOKUP(A226,[1]中考!$A$2:$E$571,5,0)</f>
        <v>65</v>
      </c>
      <c r="AD226" s="22">
        <f t="shared" si="51"/>
        <v>246</v>
      </c>
    </row>
    <row r="227" spans="1:30" ht="15" x14ac:dyDescent="0.35">
      <c r="A227" s="14" t="s">
        <v>460</v>
      </c>
      <c r="B227" s="1">
        <v>5</v>
      </c>
      <c r="C227" s="2" t="s">
        <v>461</v>
      </c>
      <c r="D227" s="4" t="s">
        <v>6</v>
      </c>
      <c r="E227" s="3">
        <v>75</v>
      </c>
      <c r="F227" s="3" t="s">
        <v>326</v>
      </c>
      <c r="G227" s="20">
        <f t="shared" si="39"/>
        <v>215</v>
      </c>
      <c r="H227" s="24">
        <f t="shared" si="40"/>
        <v>76.92307692307692</v>
      </c>
      <c r="I227" s="10">
        <f>VLOOKUP(A227,[1]高三上!A$3:Q$588,5,0)</f>
        <v>88</v>
      </c>
      <c r="J227" t="str">
        <f>VLOOKUP(A227,[1]高三上!A$3:Q$588,6,0)</f>
        <v>周菊明</v>
      </c>
      <c r="K227" s="22">
        <f t="shared" si="41"/>
        <v>155</v>
      </c>
      <c r="L227" s="23">
        <f t="shared" si="42"/>
        <v>87.307692307692307</v>
      </c>
      <c r="M227">
        <f>VLOOKUP(A227,[1]高二下!$A$3:$F$536,5,0)</f>
        <v>84</v>
      </c>
      <c r="N227" t="str">
        <f>VLOOKUP(A227,[1]高二下!$A$3:$F$536,6,0)</f>
        <v>周菊明</v>
      </c>
      <c r="O227" s="22">
        <f t="shared" si="43"/>
        <v>122</v>
      </c>
      <c r="P227" s="23">
        <f t="shared" si="44"/>
        <v>68.84615384615384</v>
      </c>
      <c r="Q227">
        <f>VLOOKUP(A227,[1]高二上!$A$3:$F$583,5,0)</f>
        <v>90</v>
      </c>
      <c r="R227" t="str">
        <f>VLOOKUP(A227,[1]高二上!$A$3:$F$583,6,0)</f>
        <v>周菊明</v>
      </c>
      <c r="S227" s="22">
        <f t="shared" si="45"/>
        <v>41</v>
      </c>
      <c r="T227" s="23">
        <f t="shared" si="46"/>
        <v>173.46153846153845</v>
      </c>
      <c r="U227" s="22">
        <f>VLOOKUP(A227,[1]高一下!$A$3:$F$585,5,0)</f>
        <v>68</v>
      </c>
      <c r="V227" t="str">
        <f>VLOOKUP(A227,[1]高一下!$A$3:$F$585,6,0)</f>
        <v>周菊明</v>
      </c>
      <c r="W227" s="22">
        <f t="shared" si="47"/>
        <v>232</v>
      </c>
      <c r="X227" s="23">
        <f t="shared" si="48"/>
        <v>70</v>
      </c>
      <c r="Y227" s="22">
        <f>VLOOKUP(A227,[1]高一上!$A$3:$F$587,5,0)</f>
        <v>81</v>
      </c>
      <c r="Z227" t="str">
        <f>VLOOKUP(A227,[1]高一上!$A$3:$F$587,6,0)</f>
        <v>陈丽娇</v>
      </c>
      <c r="AA227" s="22">
        <f t="shared" si="49"/>
        <v>154</v>
      </c>
      <c r="AB227" s="23">
        <f t="shared" si="50"/>
        <v>101.92307692307692</v>
      </c>
      <c r="AC227" s="22">
        <f>VLOOKUP(A227,[1]中考!$A$2:$E$571,5,0)</f>
        <v>84</v>
      </c>
      <c r="AD227" s="22">
        <f t="shared" si="51"/>
        <v>159</v>
      </c>
    </row>
    <row r="228" spans="1:30" ht="15" x14ac:dyDescent="0.35">
      <c r="A228" s="14" t="s">
        <v>495</v>
      </c>
      <c r="B228" s="1">
        <v>5</v>
      </c>
      <c r="C228" s="2" t="s">
        <v>496</v>
      </c>
      <c r="D228" s="4" t="s">
        <v>6</v>
      </c>
      <c r="E228" s="3">
        <v>77</v>
      </c>
      <c r="F228" s="3" t="s">
        <v>326</v>
      </c>
      <c r="G228" s="20">
        <f t="shared" si="39"/>
        <v>202</v>
      </c>
      <c r="H228" s="24">
        <f t="shared" si="40"/>
        <v>65.769230769230774</v>
      </c>
      <c r="I228" s="10">
        <f>VLOOKUP(A228,[1]高三上!A$3:Q$588,5,0)</f>
        <v>91.5</v>
      </c>
      <c r="J228" t="str">
        <f>VLOOKUP(A228,[1]高三上!A$3:Q$588,6,0)</f>
        <v>周菊明</v>
      </c>
      <c r="K228" s="22">
        <f t="shared" si="41"/>
        <v>113</v>
      </c>
      <c r="L228" s="23">
        <f t="shared" si="42"/>
        <v>124.61538461538461</v>
      </c>
      <c r="M228">
        <f>VLOOKUP(A228,[1]高二下!$A$3:$F$536,5,0)</f>
        <v>80</v>
      </c>
      <c r="N228" t="str">
        <f>VLOOKUP(A228,[1]高二下!$A$3:$F$536,6,0)</f>
        <v>周菊明</v>
      </c>
      <c r="O228" s="22">
        <f t="shared" si="43"/>
        <v>177</v>
      </c>
      <c r="P228" s="23">
        <f t="shared" si="44"/>
        <v>87.307692307692307</v>
      </c>
      <c r="Q228">
        <f>VLOOKUP(A228,[1]高二上!$A$3:$F$583,5,0)</f>
        <v>81</v>
      </c>
      <c r="R228" t="str">
        <f>VLOOKUP(A228,[1]高二上!$A$3:$F$583,6,0)</f>
        <v>周菊明</v>
      </c>
      <c r="S228" s="22">
        <f t="shared" si="45"/>
        <v>144</v>
      </c>
      <c r="T228" s="23">
        <f t="shared" si="46"/>
        <v>70</v>
      </c>
      <c r="U228" s="22">
        <f>VLOOKUP(A228,[1]高一下!$A$3:$F$585,5,0)</f>
        <v>82</v>
      </c>
      <c r="V228" t="str">
        <f>VLOOKUP(A228,[1]高一下!$A$3:$F$585,6,0)</f>
        <v>周菊明</v>
      </c>
      <c r="W228" s="22">
        <f t="shared" si="47"/>
        <v>66</v>
      </c>
      <c r="X228" s="23">
        <f t="shared" si="48"/>
        <v>80.384615384615387</v>
      </c>
      <c r="Y228" s="22">
        <f>VLOOKUP(A228,[1]高一上!$A$3:$F$587,5,0)</f>
        <v>97</v>
      </c>
      <c r="Z228" t="str">
        <f>VLOOKUP(A228,[1]高一上!$A$3:$F$587,6,0)</f>
        <v>周菊明</v>
      </c>
      <c r="AA228" s="22">
        <f t="shared" si="49"/>
        <v>15</v>
      </c>
      <c r="AB228" s="23">
        <f t="shared" si="50"/>
        <v>163.07692307692307</v>
      </c>
      <c r="AC228" s="22">
        <f>VLOOKUP(A228,[1]中考!$A$2:$E$571,5,0)</f>
        <v>82</v>
      </c>
      <c r="AD228" s="22">
        <f t="shared" si="51"/>
        <v>179</v>
      </c>
    </row>
    <row r="229" spans="1:30" ht="15" x14ac:dyDescent="0.35">
      <c r="A229" s="14" t="s">
        <v>440</v>
      </c>
      <c r="B229" s="1">
        <v>5</v>
      </c>
      <c r="C229" s="2" t="s">
        <v>295</v>
      </c>
      <c r="D229" s="4" t="s">
        <v>6</v>
      </c>
      <c r="E229" s="3">
        <v>89</v>
      </c>
      <c r="F229" s="3" t="s">
        <v>326</v>
      </c>
      <c r="G229" s="20">
        <f t="shared" si="39"/>
        <v>105</v>
      </c>
      <c r="H229" s="24">
        <f t="shared" si="40"/>
        <v>105.38461538461539</v>
      </c>
      <c r="I229" s="10">
        <f>VLOOKUP(A229,[1]高三上!A$3:Q$588,5,0)</f>
        <v>91</v>
      </c>
      <c r="J229" t="str">
        <f>VLOOKUP(A229,[1]高三上!A$3:Q$588,6,0)</f>
        <v>周菊明</v>
      </c>
      <c r="K229" s="22">
        <f t="shared" si="41"/>
        <v>119</v>
      </c>
      <c r="L229" s="23">
        <f t="shared" si="42"/>
        <v>131.92307692307691</v>
      </c>
      <c r="M229">
        <f>VLOOKUP(A229,[1]高二下!$A$3:$F$536,5,0)</f>
        <v>77</v>
      </c>
      <c r="N229" t="str">
        <f>VLOOKUP(A229,[1]高二下!$A$3:$F$536,6,0)</f>
        <v>周菊明</v>
      </c>
      <c r="O229" s="22">
        <f t="shared" si="43"/>
        <v>202</v>
      </c>
      <c r="P229" s="23">
        <f t="shared" si="44"/>
        <v>113.07692307692308</v>
      </c>
      <c r="Q229">
        <f>VLOOKUP(A229,[1]高二上!$A$3:$F$583,5,0)</f>
        <v>69</v>
      </c>
      <c r="R229" t="str">
        <f>VLOOKUP(A229,[1]高二上!$A$3:$F$583,6,0)</f>
        <v>周菊明</v>
      </c>
      <c r="S229" s="22">
        <f t="shared" si="45"/>
        <v>236</v>
      </c>
      <c r="T229" s="23">
        <f t="shared" si="46"/>
        <v>94.230769230769226</v>
      </c>
      <c r="U229" s="22">
        <f>VLOOKUP(A229,[1]高一下!$A$3:$F$585,5,0)</f>
        <v>70</v>
      </c>
      <c r="V229" t="str">
        <f>VLOOKUP(A229,[1]高一下!$A$3:$F$585,6,0)</f>
        <v>周菊明</v>
      </c>
      <c r="W229" s="22">
        <f t="shared" si="47"/>
        <v>221</v>
      </c>
      <c r="X229" s="23">
        <f t="shared" si="48"/>
        <v>74.230769230769226</v>
      </c>
      <c r="Y229" s="22">
        <f>VLOOKUP(A229,[1]高一上!$A$3:$F$587,5,0)</f>
        <v>81</v>
      </c>
      <c r="Z229" t="str">
        <f>VLOOKUP(A229,[1]高一上!$A$3:$F$587,6,0)</f>
        <v>周菊明</v>
      </c>
      <c r="AA229" s="22">
        <f t="shared" si="49"/>
        <v>154</v>
      </c>
      <c r="AB229" s="23">
        <f t="shared" si="50"/>
        <v>126.53846153846155</v>
      </c>
      <c r="AC229" s="22">
        <f>VLOOKUP(A229,[1]中考!$A$2:$E$571,5,0)</f>
        <v>74</v>
      </c>
      <c r="AD229" s="22">
        <f t="shared" si="51"/>
        <v>223</v>
      </c>
    </row>
    <row r="230" spans="1:30" ht="15" x14ac:dyDescent="0.35">
      <c r="A230" s="14" t="s">
        <v>433</v>
      </c>
      <c r="B230" s="1">
        <v>5</v>
      </c>
      <c r="C230" s="2" t="s">
        <v>434</v>
      </c>
      <c r="D230" s="4" t="s">
        <v>6</v>
      </c>
      <c r="E230" s="3">
        <v>105</v>
      </c>
      <c r="F230" s="3" t="s">
        <v>326</v>
      </c>
      <c r="G230" s="20">
        <f t="shared" si="39"/>
        <v>11</v>
      </c>
      <c r="H230" s="24">
        <f t="shared" si="40"/>
        <v>148.84615384615384</v>
      </c>
      <c r="I230" s="10">
        <f>VLOOKUP(A230,[1]高三上!A$3:Q$588,5,0)</f>
        <v>90</v>
      </c>
      <c r="J230" t="str">
        <f>VLOOKUP(A230,[1]高三上!A$3:Q$588,6,0)</f>
        <v>周菊明</v>
      </c>
      <c r="K230" s="22">
        <f t="shared" si="41"/>
        <v>138</v>
      </c>
      <c r="L230" s="23">
        <f t="shared" si="42"/>
        <v>73.461538461538453</v>
      </c>
      <c r="M230">
        <f>VLOOKUP(A230,[1]高二下!$A$3:$F$536,5,0)</f>
        <v>88</v>
      </c>
      <c r="N230" t="str">
        <f>VLOOKUP(A230,[1]高二下!$A$3:$F$536,6,0)</f>
        <v>周菊明</v>
      </c>
      <c r="O230" s="22">
        <f t="shared" si="43"/>
        <v>69</v>
      </c>
      <c r="P230" s="23">
        <f t="shared" si="44"/>
        <v>140.76923076923077</v>
      </c>
      <c r="Q230">
        <f>VLOOKUP(A230,[1]高二上!$A$3:$F$583,5,0)</f>
        <v>78</v>
      </c>
      <c r="R230" t="str">
        <f>VLOOKUP(A230,[1]高二上!$A$3:$F$583,6,0)</f>
        <v>周菊明</v>
      </c>
      <c r="S230" s="22">
        <f t="shared" si="45"/>
        <v>175</v>
      </c>
      <c r="T230" s="23">
        <f t="shared" si="46"/>
        <v>95.769230769230774</v>
      </c>
      <c r="U230" s="22">
        <f>VLOOKUP(A230,[1]高一下!$A$3:$F$585,5,0)</f>
        <v>75</v>
      </c>
      <c r="V230" t="str">
        <f>VLOOKUP(A230,[1]高一下!$A$3:$F$585,6,0)</f>
        <v>周菊明</v>
      </c>
      <c r="W230" s="22">
        <f t="shared" si="47"/>
        <v>164</v>
      </c>
      <c r="X230" s="23">
        <f t="shared" si="48"/>
        <v>96.15384615384616</v>
      </c>
      <c r="Y230" s="22">
        <f>VLOOKUP(A230,[1]高一上!$A$3:$F$587,5,0)</f>
        <v>81</v>
      </c>
      <c r="Z230" t="str">
        <f>VLOOKUP(A230,[1]高一上!$A$3:$F$587,6,0)</f>
        <v>周菊明</v>
      </c>
      <c r="AA230" s="22">
        <f t="shared" si="49"/>
        <v>154</v>
      </c>
      <c r="AB230" s="23">
        <f t="shared" si="50"/>
        <v>123.84615384615384</v>
      </c>
      <c r="AC230" s="22">
        <f>VLOOKUP(A230,[1]中考!$A$2:$E$571,5,0)</f>
        <v>75</v>
      </c>
      <c r="AD230" s="22">
        <f t="shared" si="51"/>
        <v>216</v>
      </c>
    </row>
    <row r="231" spans="1:30" ht="15" x14ac:dyDescent="0.35">
      <c r="A231" s="14" t="s">
        <v>474</v>
      </c>
      <c r="B231" s="1">
        <v>5</v>
      </c>
      <c r="C231" s="2" t="s">
        <v>475</v>
      </c>
      <c r="D231" s="4" t="s">
        <v>6</v>
      </c>
      <c r="E231" s="3">
        <v>78</v>
      </c>
      <c r="F231" s="3" t="s">
        <v>326</v>
      </c>
      <c r="G231" s="20">
        <f t="shared" si="39"/>
        <v>198</v>
      </c>
      <c r="H231" s="24">
        <f t="shared" si="40"/>
        <v>64.615384615384613</v>
      </c>
      <c r="I231" s="10">
        <f>VLOOKUP(A231,[1]高三上!A$3:Q$588,5,0)</f>
        <v>92</v>
      </c>
      <c r="J231" t="str">
        <f>VLOOKUP(A231,[1]高三上!A$3:Q$588,6,0)</f>
        <v>周菊明</v>
      </c>
      <c r="K231" s="22">
        <f t="shared" si="41"/>
        <v>106</v>
      </c>
      <c r="L231" s="23">
        <f t="shared" si="42"/>
        <v>127.30769230769231</v>
      </c>
      <c r="M231">
        <f>VLOOKUP(A231,[1]高二下!$A$3:$F$536,5,0)</f>
        <v>80</v>
      </c>
      <c r="N231" t="str">
        <f>VLOOKUP(A231,[1]高二下!$A$3:$F$536,6,0)</f>
        <v>周菊明</v>
      </c>
      <c r="O231" s="22">
        <f t="shared" si="43"/>
        <v>177</v>
      </c>
      <c r="P231" s="23">
        <f t="shared" si="44"/>
        <v>87.307692307692307</v>
      </c>
      <c r="Q231">
        <f>VLOOKUP(A231,[1]高二上!$A$3:$F$583,5,0)</f>
        <v>81</v>
      </c>
      <c r="R231" t="str">
        <f>VLOOKUP(A231,[1]高二上!$A$3:$F$583,6,0)</f>
        <v>周菊明</v>
      </c>
      <c r="S231" s="22">
        <f t="shared" si="45"/>
        <v>144</v>
      </c>
      <c r="T231" s="23">
        <f t="shared" si="46"/>
        <v>140.76923076923077</v>
      </c>
      <c r="U231" s="22">
        <f>VLOOKUP(A231,[1]高一下!$A$3:$F$585,5,0)</f>
        <v>63</v>
      </c>
      <c r="V231" t="str">
        <f>VLOOKUP(A231,[1]高一下!$A$3:$F$585,6,0)</f>
        <v>周菊明</v>
      </c>
      <c r="W231" s="22">
        <f t="shared" si="47"/>
        <v>250</v>
      </c>
      <c r="X231" s="23">
        <f t="shared" si="48"/>
        <v>44.230769230769226</v>
      </c>
      <c r="Y231" s="22">
        <f>VLOOKUP(A231,[1]高一上!$A$3:$F$587,5,0)</f>
        <v>86</v>
      </c>
      <c r="Z231" t="str">
        <f>VLOOKUP(A231,[1]高一上!$A$3:$F$587,6,0)</f>
        <v>周菊明</v>
      </c>
      <c r="AA231" s="22">
        <f t="shared" si="49"/>
        <v>105</v>
      </c>
      <c r="AB231" s="23">
        <f t="shared" si="50"/>
        <v>112.30769230769231</v>
      </c>
      <c r="AC231" s="22">
        <f>VLOOKUP(A231,[1]中考!$A$2:$E$571,5,0)</f>
        <v>88</v>
      </c>
      <c r="AD231" s="22">
        <f t="shared" si="51"/>
        <v>137</v>
      </c>
    </row>
    <row r="232" spans="1:30" ht="15" x14ac:dyDescent="0.35">
      <c r="A232" s="14" t="s">
        <v>501</v>
      </c>
      <c r="B232" s="1">
        <v>5</v>
      </c>
      <c r="C232" s="3" t="s">
        <v>502</v>
      </c>
      <c r="D232" s="4" t="s">
        <v>6</v>
      </c>
      <c r="E232" s="6">
        <v>67</v>
      </c>
      <c r="F232" s="3" t="s">
        <v>326</v>
      </c>
      <c r="G232" s="20">
        <f t="shared" si="39"/>
        <v>256</v>
      </c>
      <c r="H232" s="24">
        <f t="shared" si="40"/>
        <v>54.615384615384613</v>
      </c>
      <c r="I232" s="10">
        <f>VLOOKUP(A232,[1]高三上!A$3:Q$588,5,0)</f>
        <v>90</v>
      </c>
      <c r="J232" t="str">
        <f>VLOOKUP(A232,[1]高三上!A$3:Q$588,6,0)</f>
        <v>周菊明</v>
      </c>
      <c r="K232" s="22">
        <f t="shared" si="41"/>
        <v>138</v>
      </c>
      <c r="L232" s="23">
        <f t="shared" si="42"/>
        <v>78.84615384615384</v>
      </c>
      <c r="M232">
        <f>VLOOKUP(A232,[1]高二下!$A$3:$F$536,5,0)</f>
        <v>87</v>
      </c>
      <c r="N232" t="str">
        <f>VLOOKUP(A232,[1]高二下!$A$3:$F$536,6,0)</f>
        <v>周菊明</v>
      </c>
      <c r="O232" s="22">
        <f t="shared" si="43"/>
        <v>83</v>
      </c>
      <c r="P232" s="23">
        <f t="shared" si="44"/>
        <v>161.92307692307693</v>
      </c>
      <c r="Q232">
        <f>VLOOKUP(A232,[1]高二上!$A$3:$F$583,5,0)</f>
        <v>65</v>
      </c>
      <c r="R232" t="str">
        <f>VLOOKUP(A232,[1]高二上!$A$3:$F$583,6,0)</f>
        <v>周菊明</v>
      </c>
      <c r="S232" s="22">
        <f t="shared" si="45"/>
        <v>244</v>
      </c>
      <c r="T232" s="23">
        <f t="shared" si="46"/>
        <v>57.692307692307693</v>
      </c>
      <c r="U232" s="22">
        <f>VLOOKUP(A232,[1]高一下!$A$3:$F$585,5,0)</f>
        <v>77</v>
      </c>
      <c r="V232" t="str">
        <f>VLOOKUP(A232,[1]高一下!$A$3:$F$585,6,0)</f>
        <v>周菊明</v>
      </c>
      <c r="W232" s="22">
        <f t="shared" si="47"/>
        <v>134</v>
      </c>
      <c r="X232" s="23">
        <f t="shared" si="48"/>
        <v>80.769230769230774</v>
      </c>
      <c r="Y232" s="22">
        <f>VLOOKUP(A232,[1]高一上!$A$3:$F$587,5,0)</f>
        <v>88</v>
      </c>
      <c r="Z232" t="str">
        <f>VLOOKUP(A232,[1]高一上!$A$3:$F$587,6,0)</f>
        <v>周菊明</v>
      </c>
      <c r="AA232" s="22">
        <f t="shared" si="49"/>
        <v>84</v>
      </c>
      <c r="AB232" s="23">
        <f t="shared" si="50"/>
        <v>140.76923076923077</v>
      </c>
      <c r="AC232" s="22">
        <f>VLOOKUP(A232,[1]中考!$A$2:$E$571,5,0)</f>
        <v>80</v>
      </c>
      <c r="AD232" s="22">
        <f t="shared" si="51"/>
        <v>190</v>
      </c>
    </row>
    <row r="233" spans="1:30" ht="15" x14ac:dyDescent="0.35">
      <c r="A233" s="14" t="s">
        <v>458</v>
      </c>
      <c r="B233" s="1">
        <v>5</v>
      </c>
      <c r="C233" s="2" t="s">
        <v>459</v>
      </c>
      <c r="D233" s="4" t="s">
        <v>6</v>
      </c>
      <c r="E233" s="3">
        <v>94</v>
      </c>
      <c r="F233" s="3" t="s">
        <v>326</v>
      </c>
      <c r="G233" s="20">
        <f t="shared" si="39"/>
        <v>60</v>
      </c>
      <c r="H233" s="24">
        <f t="shared" si="40"/>
        <v>145.38461538461539</v>
      </c>
      <c r="I233" s="10">
        <f>VLOOKUP(A233,[1]高三上!A$3:Q$588,5,0)</f>
        <v>85.5</v>
      </c>
      <c r="J233" t="str">
        <f>VLOOKUP(A233,[1]高三上!A$3:Q$588,6,0)</f>
        <v>周菊明</v>
      </c>
      <c r="K233" s="22">
        <f t="shared" si="41"/>
        <v>178</v>
      </c>
      <c r="L233" s="23">
        <f t="shared" si="42"/>
        <v>36.923076923076927</v>
      </c>
      <c r="M233">
        <f>VLOOKUP(A233,[1]高二下!$A$3:$F$536,5,0)</f>
        <v>95</v>
      </c>
      <c r="N233" t="str">
        <f>VLOOKUP(A233,[1]高二下!$A$3:$F$536,6,0)</f>
        <v>周菊明</v>
      </c>
      <c r="O233" s="22">
        <f t="shared" si="43"/>
        <v>14</v>
      </c>
      <c r="P233" s="23">
        <f t="shared" si="44"/>
        <v>107.30769230769231</v>
      </c>
      <c r="Q233">
        <f>VLOOKUP(A233,[1]高二上!$A$3:$F$583,5,0)</f>
        <v>91</v>
      </c>
      <c r="R233" t="str">
        <f>VLOOKUP(A233,[1]高二上!$A$3:$F$583,6,0)</f>
        <v>周菊明</v>
      </c>
      <c r="S233" s="22">
        <f t="shared" si="45"/>
        <v>33</v>
      </c>
      <c r="T233" s="23">
        <f t="shared" si="46"/>
        <v>90</v>
      </c>
      <c r="U233" s="22">
        <f>VLOOKUP(A233,[1]高一下!$A$3:$F$585,5,0)</f>
        <v>91</v>
      </c>
      <c r="V233" t="str">
        <f>VLOOKUP(A233,[1]高一下!$A$3:$F$585,6,0)</f>
        <v>周菊明</v>
      </c>
      <c r="W233" s="22">
        <f t="shared" si="47"/>
        <v>7</v>
      </c>
      <c r="X233" s="23">
        <f t="shared" si="48"/>
        <v>118.07692307692308</v>
      </c>
      <c r="Y233" s="22">
        <f>VLOOKUP(A233,[1]高一上!$A$3:$F$587,5,0)</f>
        <v>91</v>
      </c>
      <c r="Z233" t="str">
        <f>VLOOKUP(A233,[1]高一上!$A$3:$F$587,6,0)</f>
        <v>周菊明</v>
      </c>
      <c r="AA233" s="22">
        <f t="shared" si="49"/>
        <v>54</v>
      </c>
      <c r="AB233" s="23">
        <f t="shared" si="50"/>
        <v>113.46153846153847</v>
      </c>
      <c r="AC233" s="22">
        <f>VLOOKUP(A233,[1]中考!$A$2:$E$571,5,0)</f>
        <v>92</v>
      </c>
      <c r="AD233" s="22">
        <f t="shared" si="51"/>
        <v>89</v>
      </c>
    </row>
    <row r="234" spans="1:30" ht="15" x14ac:dyDescent="0.35">
      <c r="A234" s="14" t="s">
        <v>445</v>
      </c>
      <c r="B234" s="1">
        <v>5</v>
      </c>
      <c r="C234" s="2" t="s">
        <v>78</v>
      </c>
      <c r="D234" s="4" t="s">
        <v>6</v>
      </c>
      <c r="E234" s="3">
        <v>95</v>
      </c>
      <c r="F234" s="3" t="s">
        <v>326</v>
      </c>
      <c r="G234" s="20">
        <f t="shared" si="39"/>
        <v>50</v>
      </c>
      <c r="H234" s="24">
        <f t="shared" si="40"/>
        <v>120.76923076923077</v>
      </c>
      <c r="I234" s="10">
        <f>VLOOKUP(A234,[1]高三上!A$3:Q$588,5,0)</f>
        <v>92.5</v>
      </c>
      <c r="J234" t="str">
        <f>VLOOKUP(A234,[1]高三上!A$3:Q$588,6,0)</f>
        <v>周菊明</v>
      </c>
      <c r="K234" s="22">
        <f t="shared" si="41"/>
        <v>104</v>
      </c>
      <c r="L234" s="23">
        <f t="shared" si="42"/>
        <v>78.07692307692308</v>
      </c>
      <c r="M234">
        <f>VLOOKUP(A234,[1]高二下!$A$3:$F$536,5,0)</f>
        <v>90</v>
      </c>
      <c r="N234" t="str">
        <f>VLOOKUP(A234,[1]高二下!$A$3:$F$536,6,0)</f>
        <v>周菊明</v>
      </c>
      <c r="O234" s="22">
        <f t="shared" si="43"/>
        <v>47</v>
      </c>
      <c r="P234" s="23">
        <f t="shared" si="44"/>
        <v>137.30769230769232</v>
      </c>
      <c r="Q234">
        <f>VLOOKUP(A234,[1]高二上!$A$3:$F$583,5,0)</f>
        <v>81</v>
      </c>
      <c r="R234" t="str">
        <f>VLOOKUP(A234,[1]高二上!$A$3:$F$583,6,0)</f>
        <v>周菊明</v>
      </c>
      <c r="S234" s="22">
        <f t="shared" si="45"/>
        <v>144</v>
      </c>
      <c r="T234" s="23">
        <f t="shared" si="46"/>
        <v>60.384615384615387</v>
      </c>
      <c r="U234" s="22">
        <f>VLOOKUP(A234,[1]高一下!$A$3:$F$585,5,0)</f>
        <v>84</v>
      </c>
      <c r="V234" t="str">
        <f>VLOOKUP(A234,[1]高一下!$A$3:$F$585,6,0)</f>
        <v>周菊明</v>
      </c>
      <c r="W234" s="22">
        <f t="shared" si="47"/>
        <v>41</v>
      </c>
      <c r="X234" s="23">
        <f t="shared" si="48"/>
        <v>105</v>
      </c>
      <c r="Y234" s="22">
        <f>VLOOKUP(A234,[1]高一上!$A$3:$F$587,5,0)</f>
        <v>91</v>
      </c>
      <c r="Z234" t="str">
        <f>VLOOKUP(A234,[1]高一上!$A$3:$F$587,6,0)</f>
        <v>周菊明</v>
      </c>
      <c r="AA234" s="22">
        <f t="shared" si="49"/>
        <v>54</v>
      </c>
      <c r="AB234" s="23">
        <f t="shared" si="50"/>
        <v>92.307692307692307</v>
      </c>
      <c r="AC234" s="22">
        <f>VLOOKUP(A234,[1]中考!$A$2:$E$571,5,0)</f>
        <v>99</v>
      </c>
      <c r="AD234" s="22">
        <f t="shared" si="51"/>
        <v>34</v>
      </c>
    </row>
    <row r="235" spans="1:30" ht="15" x14ac:dyDescent="0.35">
      <c r="A235" s="14" t="s">
        <v>524</v>
      </c>
      <c r="B235" s="1">
        <v>5</v>
      </c>
      <c r="C235" s="3" t="s">
        <v>209</v>
      </c>
      <c r="D235" s="4" t="s">
        <v>6</v>
      </c>
      <c r="E235" s="3">
        <v>82</v>
      </c>
      <c r="F235" s="3" t="s">
        <v>326</v>
      </c>
      <c r="G235" s="20">
        <f t="shared" si="39"/>
        <v>165</v>
      </c>
      <c r="H235" s="24">
        <f t="shared" si="40"/>
        <v>100</v>
      </c>
      <c r="I235" s="21">
        <v>0</v>
      </c>
      <c r="J235" t="s">
        <v>326</v>
      </c>
      <c r="K235" s="22">
        <f t="shared" si="41"/>
        <v>241</v>
      </c>
      <c r="L235" s="23">
        <f t="shared" si="42"/>
        <v>100</v>
      </c>
      <c r="M235">
        <f>VLOOKUP(A235,[1]高二下!$A$3:$F$536,5,0)</f>
        <v>83</v>
      </c>
      <c r="N235" t="str">
        <f>VLOOKUP(A235,[1]高二下!$A$3:$F$536,6,0)</f>
        <v>周菊明</v>
      </c>
      <c r="O235" s="22">
        <f t="shared" si="43"/>
        <v>139</v>
      </c>
      <c r="P235" s="23">
        <f t="shared" si="44"/>
        <v>93.84615384615384</v>
      </c>
      <c r="Q235">
        <f>VLOOKUP(A235,[1]高二上!$A$3:$F$583,5,0)</f>
        <v>83</v>
      </c>
      <c r="R235" t="str">
        <f>VLOOKUP(A235,[1]高二上!$A$3:$F$583,6,0)</f>
        <v>周菊明</v>
      </c>
      <c r="S235" s="22">
        <f t="shared" si="45"/>
        <v>123</v>
      </c>
      <c r="T235" s="23">
        <f t="shared" si="46"/>
        <v>62.307692307692307</v>
      </c>
      <c r="U235" s="22">
        <f>VLOOKUP(A235,[1]高一下!$A$3:$F$585,5,0)</f>
        <v>85</v>
      </c>
      <c r="V235" t="str">
        <f>VLOOKUP(A235,[1]高一下!$A$3:$F$585,6,0)</f>
        <v>周菊明</v>
      </c>
      <c r="W235" s="22">
        <f t="shared" si="47"/>
        <v>25</v>
      </c>
      <c r="X235" s="23">
        <f t="shared" si="48"/>
        <v>168.84615384615384</v>
      </c>
      <c r="Y235" s="22">
        <f>VLOOKUP(A235,[1]高一上!$A$3:$F$587,5,0)</f>
        <v>76</v>
      </c>
      <c r="Z235" t="str">
        <f>VLOOKUP(A235,[1]高一上!$A$3:$F$587,6,0)</f>
        <v>周菊明</v>
      </c>
      <c r="AA235" s="22">
        <f t="shared" si="49"/>
        <v>204</v>
      </c>
      <c r="AB235" s="23">
        <f t="shared" si="50"/>
        <v>25.384615384615387</v>
      </c>
      <c r="AC235" s="22">
        <f>VLOOKUP(A235,[1]中考!$A$2:$E$571,5,0)</f>
        <v>105</v>
      </c>
      <c r="AD235" s="22">
        <f t="shared" si="51"/>
        <v>10</v>
      </c>
    </row>
    <row r="236" spans="1:30" ht="15" x14ac:dyDescent="0.35">
      <c r="A236" s="14" t="s">
        <v>509</v>
      </c>
      <c r="B236" s="1">
        <v>5</v>
      </c>
      <c r="C236" s="3" t="s">
        <v>510</v>
      </c>
      <c r="D236" s="4" t="s">
        <v>6</v>
      </c>
      <c r="E236" s="3">
        <v>82</v>
      </c>
      <c r="F236" s="3" t="s">
        <v>326</v>
      </c>
      <c r="G236" s="20">
        <f t="shared" si="39"/>
        <v>165</v>
      </c>
      <c r="H236" s="24">
        <f t="shared" si="40"/>
        <v>120.76923076923077</v>
      </c>
      <c r="I236" s="10">
        <f>VLOOKUP(A236,[1]高三上!A$3:Q$588,5,0)</f>
        <v>80</v>
      </c>
      <c r="J236" t="str">
        <f>VLOOKUP(A236,[1]高三上!A$3:Q$588,6,0)</f>
        <v>周菊明</v>
      </c>
      <c r="K236" s="22">
        <f t="shared" si="41"/>
        <v>219</v>
      </c>
      <c r="L236" s="23">
        <f t="shared" si="42"/>
        <v>87.307692307692307</v>
      </c>
      <c r="M236">
        <f>VLOOKUP(A236,[1]高二下!$A$3:$F$536,5,0)</f>
        <v>79</v>
      </c>
      <c r="N236" t="str">
        <f>VLOOKUP(A236,[1]高二下!$A$3:$F$536,6,0)</f>
        <v>周菊明</v>
      </c>
      <c r="O236" s="22">
        <f t="shared" si="43"/>
        <v>186</v>
      </c>
      <c r="P236" s="23">
        <f t="shared" si="44"/>
        <v>124.61538461538461</v>
      </c>
      <c r="Q236">
        <f>VLOOKUP(A236,[1]高二上!$A$3:$F$583,5,0)</f>
        <v>63</v>
      </c>
      <c r="R236" t="str">
        <f>VLOOKUP(A236,[1]高二上!$A$3:$F$583,6,0)</f>
        <v>周菊明</v>
      </c>
      <c r="S236" s="22">
        <f t="shared" si="45"/>
        <v>250</v>
      </c>
      <c r="T236" s="23">
        <f t="shared" si="46"/>
        <v>100</v>
      </c>
      <c r="U236" s="22">
        <v>0</v>
      </c>
      <c r="V236" t="s">
        <v>326</v>
      </c>
      <c r="W236" s="22">
        <f t="shared" si="47"/>
        <v>258</v>
      </c>
      <c r="X236" s="23">
        <f t="shared" si="48"/>
        <v>100</v>
      </c>
      <c r="Y236" s="22">
        <v>0</v>
      </c>
      <c r="Z236" t="s">
        <v>326</v>
      </c>
      <c r="AA236" s="22">
        <f t="shared" si="49"/>
        <v>257</v>
      </c>
      <c r="AB236" s="23">
        <f t="shared" si="50"/>
        <v>100</v>
      </c>
      <c r="AC236" s="22">
        <v>0</v>
      </c>
      <c r="AD236" s="22">
        <f t="shared" si="51"/>
        <v>255</v>
      </c>
    </row>
    <row r="237" spans="1:30" ht="15" x14ac:dyDescent="0.35">
      <c r="A237" s="14" t="s">
        <v>499</v>
      </c>
      <c r="B237" s="1">
        <v>5</v>
      </c>
      <c r="C237" s="3" t="s">
        <v>500</v>
      </c>
      <c r="D237" s="4" t="s">
        <v>6</v>
      </c>
      <c r="E237" s="3">
        <v>95</v>
      </c>
      <c r="F237" s="3" t="s">
        <v>326</v>
      </c>
      <c r="G237" s="20">
        <f t="shared" si="39"/>
        <v>50</v>
      </c>
      <c r="H237" s="24">
        <f t="shared" si="40"/>
        <v>85.769230769230774</v>
      </c>
      <c r="I237" s="10">
        <f>VLOOKUP(A237,[1]高三上!A$3:Q$588,5,0)</f>
        <v>101.5</v>
      </c>
      <c r="J237" t="str">
        <f>VLOOKUP(A237,[1]高三上!A$3:Q$588,6,0)</f>
        <v>周菊明</v>
      </c>
      <c r="K237" s="22">
        <f t="shared" si="41"/>
        <v>13</v>
      </c>
      <c r="L237" s="23">
        <f t="shared" si="42"/>
        <v>170</v>
      </c>
      <c r="M237">
        <f>VLOOKUP(A237,[1]高二下!$A$3:$F$536,5,0)</f>
        <v>78</v>
      </c>
      <c r="N237" t="str">
        <f>VLOOKUP(A237,[1]高二下!$A$3:$F$536,6,0)</f>
        <v>周菊明</v>
      </c>
      <c r="O237" s="22">
        <f t="shared" si="43"/>
        <v>195</v>
      </c>
      <c r="P237" s="23">
        <f t="shared" si="44"/>
        <v>72.307692307692307</v>
      </c>
      <c r="Q237">
        <f>VLOOKUP(A237,[1]高二上!$A$3:$F$583,5,0)</f>
        <v>83</v>
      </c>
      <c r="R237" t="str">
        <f>VLOOKUP(A237,[1]高二上!$A$3:$F$583,6,0)</f>
        <v>周菊明</v>
      </c>
      <c r="S237" s="22">
        <f t="shared" si="45"/>
        <v>123</v>
      </c>
      <c r="T237" s="23">
        <f t="shared" si="46"/>
        <v>68.461538461538467</v>
      </c>
      <c r="U237" s="22">
        <f>VLOOKUP(A237,[1]高一下!$A$3:$F$585,5,0)</f>
        <v>84</v>
      </c>
      <c r="V237" t="str">
        <f>VLOOKUP(A237,[1]高一下!$A$3:$F$585,6,0)</f>
        <v>周菊明</v>
      </c>
      <c r="W237" s="22">
        <f t="shared" si="47"/>
        <v>41</v>
      </c>
      <c r="X237" s="23">
        <f t="shared" si="48"/>
        <v>105</v>
      </c>
      <c r="Y237" s="22">
        <f>VLOOKUP(A237,[1]高一上!$A$3:$F$587,5,0)</f>
        <v>91</v>
      </c>
      <c r="Z237" t="str">
        <f>VLOOKUP(A237,[1]高一上!$A$3:$F$587,6,0)</f>
        <v>周菊明</v>
      </c>
      <c r="AA237" s="22">
        <f t="shared" si="49"/>
        <v>54</v>
      </c>
      <c r="AB237" s="23">
        <f t="shared" si="50"/>
        <v>97.692307692307693</v>
      </c>
      <c r="AC237" s="22">
        <f>VLOOKUP(A237,[1]中考!$A$2:$E$571,5,0)</f>
        <v>97</v>
      </c>
      <c r="AD237" s="22">
        <f t="shared" si="51"/>
        <v>48</v>
      </c>
    </row>
    <row r="238" spans="1:30" ht="15" x14ac:dyDescent="0.35">
      <c r="A238" s="14" t="s">
        <v>476</v>
      </c>
      <c r="B238" s="1">
        <v>5</v>
      </c>
      <c r="C238" s="2" t="s">
        <v>477</v>
      </c>
      <c r="D238" s="4" t="s">
        <v>6</v>
      </c>
      <c r="E238" s="6">
        <v>91</v>
      </c>
      <c r="F238" s="3" t="s">
        <v>326</v>
      </c>
      <c r="G238" s="20">
        <f t="shared" si="39"/>
        <v>86</v>
      </c>
      <c r="H238" s="24">
        <f t="shared" si="40"/>
        <v>89.615384615384613</v>
      </c>
      <c r="I238" s="10">
        <f>VLOOKUP(A238,[1]高三上!A$3:Q$588,5,0)</f>
        <v>96</v>
      </c>
      <c r="J238" t="str">
        <f>VLOOKUP(A238,[1]高三上!A$3:Q$588,6,0)</f>
        <v>周菊明</v>
      </c>
      <c r="K238" s="22">
        <f t="shared" si="41"/>
        <v>59</v>
      </c>
      <c r="L238" s="23">
        <f t="shared" si="42"/>
        <v>103.84615384615384</v>
      </c>
      <c r="M238">
        <f>VLOOKUP(A238,[1]高二下!$A$3:$F$536,5,0)</f>
        <v>88</v>
      </c>
      <c r="N238" t="str">
        <f>VLOOKUP(A238,[1]高二下!$A$3:$F$536,6,0)</f>
        <v>周菊明</v>
      </c>
      <c r="O238" s="22">
        <f t="shared" si="43"/>
        <v>69</v>
      </c>
      <c r="P238" s="23">
        <f t="shared" si="44"/>
        <v>75.384615384615387</v>
      </c>
      <c r="Q238">
        <f>VLOOKUP(A238,[1]高二上!$A$3:$F$583,5,0)</f>
        <v>96</v>
      </c>
      <c r="R238" t="str">
        <f>VLOOKUP(A238,[1]高二上!$A$3:$F$583,6,0)</f>
        <v>周菊明</v>
      </c>
      <c r="S238" s="22">
        <f t="shared" si="45"/>
        <v>5</v>
      </c>
      <c r="T238" s="23">
        <f t="shared" si="46"/>
        <v>161.15384615384616</v>
      </c>
      <c r="U238" s="22">
        <f>VLOOKUP(A238,[1]高一下!$A$3:$F$585,5,0)</f>
        <v>75</v>
      </c>
      <c r="V238" t="str">
        <f>VLOOKUP(A238,[1]高一下!$A$3:$F$585,6,0)</f>
        <v>周菊明</v>
      </c>
      <c r="W238" s="22">
        <f t="shared" si="47"/>
        <v>164</v>
      </c>
      <c r="X238" s="23">
        <f t="shared" si="48"/>
        <v>85.384615384615387</v>
      </c>
      <c r="Y238" s="22">
        <f>VLOOKUP(A238,[1]高一上!$A$3:$F$587,5,0)</f>
        <v>84</v>
      </c>
      <c r="Z238" t="str">
        <f>VLOOKUP(A238,[1]高一上!$A$3:$F$587,6,0)</f>
        <v>周菊明</v>
      </c>
      <c r="AA238" s="22">
        <f t="shared" si="49"/>
        <v>126</v>
      </c>
      <c r="AB238" s="23">
        <f t="shared" si="50"/>
        <v>100</v>
      </c>
      <c r="AC238" s="22">
        <f>VLOOKUP(A238,[1]中考!$A$2:$E$571,5,0)</f>
        <v>89</v>
      </c>
      <c r="AD238" s="22">
        <f t="shared" si="51"/>
        <v>126</v>
      </c>
    </row>
    <row r="239" spans="1:30" ht="15" x14ac:dyDescent="0.35">
      <c r="A239" s="14" t="s">
        <v>507</v>
      </c>
      <c r="B239" s="1">
        <v>5</v>
      </c>
      <c r="C239" s="3" t="s">
        <v>508</v>
      </c>
      <c r="D239" s="4" t="s">
        <v>6</v>
      </c>
      <c r="E239" s="3">
        <v>73</v>
      </c>
      <c r="F239" s="3" t="s">
        <v>326</v>
      </c>
      <c r="G239" s="20">
        <f t="shared" si="39"/>
        <v>232</v>
      </c>
      <c r="H239" s="24">
        <f t="shared" si="40"/>
        <v>70.384615384615387</v>
      </c>
      <c r="I239" s="10">
        <f>VLOOKUP(A239,[1]高三上!A$3:Q$588,5,0)</f>
        <v>88</v>
      </c>
      <c r="J239" t="str">
        <f>VLOOKUP(A239,[1]高三上!A$3:Q$588,6,0)</f>
        <v>周菊明</v>
      </c>
      <c r="K239" s="22">
        <f t="shared" si="41"/>
        <v>155</v>
      </c>
      <c r="L239" s="23">
        <f t="shared" si="42"/>
        <v>81.15384615384616</v>
      </c>
      <c r="M239">
        <f>VLOOKUP(A239,[1]高二下!$A$3:$F$536,5,0)</f>
        <v>85</v>
      </c>
      <c r="N239" t="str">
        <f>VLOOKUP(A239,[1]高二下!$A$3:$F$536,6,0)</f>
        <v>周菊明</v>
      </c>
      <c r="O239" s="22">
        <f t="shared" si="43"/>
        <v>106</v>
      </c>
      <c r="P239" s="23">
        <f t="shared" si="44"/>
        <v>126.53846153846155</v>
      </c>
      <c r="Q239">
        <f>VLOOKUP(A239,[1]高二上!$A$3:$F$583,5,0)</f>
        <v>78</v>
      </c>
      <c r="R239" t="str">
        <f>VLOOKUP(A239,[1]高二上!$A$3:$F$583,6,0)</f>
        <v>周菊明</v>
      </c>
      <c r="S239" s="22">
        <f t="shared" si="45"/>
        <v>175</v>
      </c>
      <c r="T239" s="23">
        <f t="shared" si="46"/>
        <v>42.307692307692314</v>
      </c>
      <c r="U239" s="22">
        <f>VLOOKUP(A239,[1]高一下!$A$3:$F$585,5,0)</f>
        <v>85</v>
      </c>
      <c r="V239" t="str">
        <f>VLOOKUP(A239,[1]高一下!$A$3:$F$585,6,0)</f>
        <v>周菊明</v>
      </c>
      <c r="W239" s="22">
        <f t="shared" si="47"/>
        <v>25</v>
      </c>
      <c r="X239" s="23">
        <f t="shared" si="48"/>
        <v>145.38461538461539</v>
      </c>
      <c r="Y239" s="22">
        <f>VLOOKUP(A239,[1]高一上!$A$3:$F$587,5,0)</f>
        <v>82</v>
      </c>
      <c r="Z239" t="str">
        <f>VLOOKUP(A239,[1]高一上!$A$3:$F$587,6,0)</f>
        <v>周菊明</v>
      </c>
      <c r="AA239" s="22">
        <f t="shared" si="49"/>
        <v>143</v>
      </c>
      <c r="AB239" s="23">
        <f t="shared" si="50"/>
        <v>133.46153846153845</v>
      </c>
      <c r="AC239" s="22">
        <f>VLOOKUP(A239,[1]中考!$A$2:$E$571,5,0)</f>
        <v>72</v>
      </c>
      <c r="AD239" s="22">
        <f t="shared" si="51"/>
        <v>230</v>
      </c>
    </row>
    <row r="240" spans="1:30" ht="15" x14ac:dyDescent="0.35">
      <c r="A240" s="14" t="s">
        <v>505</v>
      </c>
      <c r="B240" s="1">
        <v>5</v>
      </c>
      <c r="C240" s="3" t="s">
        <v>506</v>
      </c>
      <c r="D240" s="4" t="s">
        <v>6</v>
      </c>
      <c r="E240" s="3">
        <v>70</v>
      </c>
      <c r="F240" s="3" t="s">
        <v>326</v>
      </c>
      <c r="G240" s="20">
        <f t="shared" si="39"/>
        <v>248</v>
      </c>
      <c r="H240" s="24">
        <f t="shared" si="40"/>
        <v>50.384615384615387</v>
      </c>
      <c r="I240" s="10">
        <f>VLOOKUP(A240,[1]高三上!A$3:Q$588,5,0)</f>
        <v>91</v>
      </c>
      <c r="J240" t="str">
        <f>VLOOKUP(A240,[1]高三上!A$3:Q$588,6,0)</f>
        <v>周菊明</v>
      </c>
      <c r="K240" s="22">
        <f t="shared" si="41"/>
        <v>119</v>
      </c>
      <c r="L240" s="23">
        <f t="shared" si="42"/>
        <v>131.92307692307691</v>
      </c>
      <c r="M240">
        <f>VLOOKUP(A240,[1]高二下!$A$3:$F$536,5,0)</f>
        <v>77</v>
      </c>
      <c r="N240" t="str">
        <f>VLOOKUP(A240,[1]高二下!$A$3:$F$536,6,0)</f>
        <v>周菊明</v>
      </c>
      <c r="O240" s="22">
        <f t="shared" si="43"/>
        <v>202</v>
      </c>
      <c r="P240" s="23">
        <f t="shared" si="44"/>
        <v>35</v>
      </c>
      <c r="Q240">
        <f>VLOOKUP(A240,[1]高二上!$A$3:$F$583,5,0)</f>
        <v>91</v>
      </c>
      <c r="R240" t="str">
        <f>VLOOKUP(A240,[1]高二上!$A$3:$F$583,6,0)</f>
        <v>周菊明</v>
      </c>
      <c r="S240" s="22">
        <f t="shared" si="45"/>
        <v>33</v>
      </c>
      <c r="T240" s="23">
        <f t="shared" si="46"/>
        <v>150.38461538461539</v>
      </c>
      <c r="U240" s="22">
        <f>VLOOKUP(A240,[1]高一下!$A$3:$F$585,5,0)</f>
        <v>75</v>
      </c>
      <c r="V240" t="str">
        <f>VLOOKUP(A240,[1]高一下!$A$3:$F$585,6,0)</f>
        <v>周菊明</v>
      </c>
      <c r="W240" s="22">
        <f t="shared" si="47"/>
        <v>164</v>
      </c>
      <c r="X240" s="23">
        <f t="shared" si="48"/>
        <v>119.61538461538461</v>
      </c>
      <c r="Y240" s="22">
        <f>VLOOKUP(A240,[1]高一上!$A$3:$F$587,5,0)</f>
        <v>75</v>
      </c>
      <c r="Z240" t="str">
        <f>VLOOKUP(A240,[1]高一上!$A$3:$F$587,6,0)</f>
        <v>陈丽娇</v>
      </c>
      <c r="AA240" s="22">
        <f t="shared" si="49"/>
        <v>215</v>
      </c>
      <c r="AB240" s="23">
        <f t="shared" si="50"/>
        <v>78.461538461538453</v>
      </c>
      <c r="AC240" s="22">
        <f>VLOOKUP(A240,[1]中考!$A$2:$E$571,5,0)</f>
        <v>84</v>
      </c>
      <c r="AD240" s="22">
        <f t="shared" si="51"/>
        <v>159</v>
      </c>
    </row>
    <row r="241" spans="1:30" ht="15" x14ac:dyDescent="0.35">
      <c r="A241" s="14" t="s">
        <v>527</v>
      </c>
      <c r="B241" s="1">
        <v>5</v>
      </c>
      <c r="C241" s="3" t="s">
        <v>528</v>
      </c>
      <c r="D241" s="4" t="s">
        <v>6</v>
      </c>
      <c r="E241" s="3">
        <v>65</v>
      </c>
      <c r="F241" s="3" t="s">
        <v>326</v>
      </c>
      <c r="G241" s="20">
        <f t="shared" si="39"/>
        <v>258</v>
      </c>
      <c r="H241" s="24">
        <f t="shared" si="40"/>
        <v>100</v>
      </c>
      <c r="I241" s="21">
        <v>0</v>
      </c>
      <c r="J241" t="s">
        <v>326</v>
      </c>
      <c r="K241" s="22">
        <f t="shared" si="41"/>
        <v>241</v>
      </c>
      <c r="L241" s="23">
        <f t="shared" si="42"/>
        <v>100</v>
      </c>
      <c r="M241" s="22">
        <v>0</v>
      </c>
      <c r="N241" t="s">
        <v>326</v>
      </c>
      <c r="O241" s="22">
        <f t="shared" si="43"/>
        <v>236</v>
      </c>
      <c r="P241" s="23">
        <f t="shared" si="44"/>
        <v>100</v>
      </c>
      <c r="Q241">
        <f>VLOOKUP(A241,[1]高二上!$A$3:$F$583,5,0)</f>
        <v>72</v>
      </c>
      <c r="R241" t="str">
        <f>VLOOKUP(A241,[1]高二上!$A$3:$F$583,6,0)</f>
        <v>周菊明</v>
      </c>
      <c r="S241" s="22">
        <f t="shared" si="45"/>
        <v>226</v>
      </c>
      <c r="T241" s="23">
        <f t="shared" si="46"/>
        <v>81.15384615384616</v>
      </c>
      <c r="U241" s="22">
        <f>VLOOKUP(A241,[1]高一下!$A$3:$F$585,5,0)</f>
        <v>74</v>
      </c>
      <c r="V241" t="str">
        <f>VLOOKUP(A241,[1]高一下!$A$3:$F$585,6,0)</f>
        <v>周菊明</v>
      </c>
      <c r="W241" s="22">
        <f t="shared" si="47"/>
        <v>177</v>
      </c>
      <c r="X241" s="23">
        <f t="shared" si="48"/>
        <v>107.30769230769231</v>
      </c>
      <c r="Y241" s="22">
        <f>VLOOKUP(A241,[1]高一上!$A$3:$F$587,5,0)</f>
        <v>77</v>
      </c>
      <c r="Z241" t="str">
        <f>VLOOKUP(A241,[1]高一上!$A$3:$F$587,6,0)</f>
        <v>周菊明</v>
      </c>
      <c r="AA241" s="22">
        <f t="shared" si="49"/>
        <v>196</v>
      </c>
      <c r="AB241" s="23">
        <f t="shared" si="50"/>
        <v>111.92307692307692</v>
      </c>
      <c r="AC241" s="22">
        <f>VLOOKUP(A241,[1]中考!$A$2:$E$571,5,0)</f>
        <v>73</v>
      </c>
      <c r="AD241" s="22">
        <f t="shared" si="51"/>
        <v>227</v>
      </c>
    </row>
    <row r="242" spans="1:30" ht="15" x14ac:dyDescent="0.35">
      <c r="A242" s="14" t="s">
        <v>468</v>
      </c>
      <c r="B242" s="1">
        <v>5</v>
      </c>
      <c r="C242" s="2" t="s">
        <v>469</v>
      </c>
      <c r="D242" s="4" t="s">
        <v>6</v>
      </c>
      <c r="E242" s="3">
        <v>94</v>
      </c>
      <c r="F242" s="3" t="s">
        <v>326</v>
      </c>
      <c r="G242" s="20">
        <f t="shared" si="39"/>
        <v>60</v>
      </c>
      <c r="H242" s="24">
        <f t="shared" si="40"/>
        <v>111.92307692307692</v>
      </c>
      <c r="I242" s="10">
        <f>VLOOKUP(A242,[1]高三上!A$3:Q$588,5,0)</f>
        <v>93.5</v>
      </c>
      <c r="J242" t="str">
        <f>VLOOKUP(A242,[1]高三上!A$3:Q$588,6,0)</f>
        <v>周菊明</v>
      </c>
      <c r="K242" s="22">
        <f t="shared" si="41"/>
        <v>91</v>
      </c>
      <c r="L242" s="23">
        <f t="shared" si="42"/>
        <v>100</v>
      </c>
      <c r="M242" s="22">
        <v>0</v>
      </c>
      <c r="N242" t="s">
        <v>326</v>
      </c>
      <c r="O242" s="22">
        <f t="shared" si="43"/>
        <v>236</v>
      </c>
      <c r="P242" s="23">
        <f t="shared" si="44"/>
        <v>100</v>
      </c>
      <c r="Q242">
        <f>VLOOKUP(A242,[1]高二上!$A$3:$F$583,5,0)</f>
        <v>88</v>
      </c>
      <c r="R242" t="str">
        <f>VLOOKUP(A242,[1]高二上!$A$3:$F$583,6,0)</f>
        <v>周菊明</v>
      </c>
      <c r="S242" s="22">
        <f t="shared" si="45"/>
        <v>59</v>
      </c>
      <c r="T242" s="23">
        <f t="shared" si="46"/>
        <v>152.30769230769232</v>
      </c>
      <c r="U242" s="22">
        <f>VLOOKUP(A242,[1]高一下!$A$3:$F$585,5,0)</f>
        <v>72</v>
      </c>
      <c r="V242" t="str">
        <f>VLOOKUP(A242,[1]高一下!$A$3:$F$585,6,0)</f>
        <v>周菊明</v>
      </c>
      <c r="W242" s="22">
        <f t="shared" si="47"/>
        <v>195</v>
      </c>
      <c r="X242" s="23">
        <f t="shared" si="48"/>
        <v>65.384615384615387</v>
      </c>
      <c r="Y242" s="22">
        <f>VLOOKUP(A242,[1]高一上!$A$3:$F$587,5,0)</f>
        <v>86</v>
      </c>
      <c r="Z242" t="str">
        <f>VLOOKUP(A242,[1]高一上!$A$3:$F$587,6,0)</f>
        <v>周菊明</v>
      </c>
      <c r="AA242" s="22">
        <f t="shared" si="49"/>
        <v>105</v>
      </c>
      <c r="AB242" s="23">
        <f t="shared" si="50"/>
        <v>89.615384615384613</v>
      </c>
      <c r="AC242" s="22">
        <f>VLOOKUP(A242,[1]中考!$A$2:$E$571,5,0)</f>
        <v>94</v>
      </c>
      <c r="AD242" s="22">
        <f t="shared" si="51"/>
        <v>78</v>
      </c>
    </row>
    <row r="243" spans="1:30" ht="15" x14ac:dyDescent="0.35">
      <c r="A243" s="14" t="s">
        <v>516</v>
      </c>
      <c r="B243" s="1">
        <v>5</v>
      </c>
      <c r="C243" s="3" t="s">
        <v>517</v>
      </c>
      <c r="D243" s="4" t="s">
        <v>6</v>
      </c>
      <c r="E243" s="3">
        <v>81</v>
      </c>
      <c r="F243" s="3" t="s">
        <v>326</v>
      </c>
      <c r="G243" s="20">
        <f t="shared" si="39"/>
        <v>175</v>
      </c>
      <c r="H243" s="24">
        <f t="shared" si="40"/>
        <v>76.15384615384616</v>
      </c>
      <c r="I243" s="10">
        <f>VLOOKUP(A243,[1]高三上!A$3:Q$588,5,0)</f>
        <v>91.5</v>
      </c>
      <c r="J243" t="str">
        <f>VLOOKUP(A243,[1]高三上!A$3:Q$588,6,0)</f>
        <v>周菊明</v>
      </c>
      <c r="K243" s="22">
        <f t="shared" si="41"/>
        <v>113</v>
      </c>
      <c r="L243" s="23">
        <f t="shared" si="42"/>
        <v>121.92307692307692</v>
      </c>
      <c r="M243">
        <f>VLOOKUP(A243,[1]高二下!$A$3:$F$536,5,0)</f>
        <v>81</v>
      </c>
      <c r="N243" t="str">
        <f>VLOOKUP(A243,[1]高二下!$A$3:$F$536,6,0)</f>
        <v>周菊明</v>
      </c>
      <c r="O243" s="22">
        <f t="shared" si="43"/>
        <v>170</v>
      </c>
      <c r="P243" s="23">
        <f t="shared" si="44"/>
        <v>106.53846153846153</v>
      </c>
      <c r="Q243">
        <f>VLOOKUP(A243,[1]高二上!$A$3:$F$583,5,0)</f>
        <v>77</v>
      </c>
      <c r="R243" t="str">
        <f>VLOOKUP(A243,[1]高二上!$A$3:$F$583,6,0)</f>
        <v>周菊明</v>
      </c>
      <c r="S243" s="22">
        <f t="shared" si="45"/>
        <v>187</v>
      </c>
      <c r="T243" s="23">
        <f t="shared" si="46"/>
        <v>107.69230769230769</v>
      </c>
      <c r="U243" s="22">
        <f>VLOOKUP(A243,[1]高一下!$A$3:$F$585,5,0)</f>
        <v>71</v>
      </c>
      <c r="V243" t="str">
        <f>VLOOKUP(A243,[1]高一下!$A$3:$F$585,6,0)</f>
        <v>周菊明</v>
      </c>
      <c r="W243" s="22">
        <f t="shared" si="47"/>
        <v>207</v>
      </c>
      <c r="X243" s="23">
        <f t="shared" si="48"/>
        <v>112.69230769230769</v>
      </c>
      <c r="Y243" s="22">
        <f>VLOOKUP(A243,[1]高一上!$A$3:$F$587,5,0)</f>
        <v>70</v>
      </c>
      <c r="Z243" t="str">
        <f>VLOOKUP(A243,[1]高一上!$A$3:$F$587,6,0)</f>
        <v>周菊明</v>
      </c>
      <c r="AA243" s="22">
        <f t="shared" si="49"/>
        <v>240</v>
      </c>
      <c r="AB243" s="23">
        <f t="shared" si="50"/>
        <v>66.538461538461547</v>
      </c>
      <c r="AC243" s="22">
        <f>VLOOKUP(A243,[1]中考!$A$2:$E$571,5,0)</f>
        <v>85</v>
      </c>
      <c r="AD243" s="22">
        <f t="shared" si="51"/>
        <v>153</v>
      </c>
    </row>
    <row r="244" spans="1:30" ht="15" x14ac:dyDescent="0.35">
      <c r="A244" s="14" t="s">
        <v>515</v>
      </c>
      <c r="B244" s="1">
        <v>5</v>
      </c>
      <c r="C244" s="3" t="s">
        <v>430</v>
      </c>
      <c r="D244" s="4" t="s">
        <v>6</v>
      </c>
      <c r="E244" s="3">
        <v>90</v>
      </c>
      <c r="F244" s="3" t="s">
        <v>326</v>
      </c>
      <c r="G244" s="20">
        <f t="shared" si="39"/>
        <v>97</v>
      </c>
      <c r="H244" s="24">
        <f t="shared" si="40"/>
        <v>139.61538461538461</v>
      </c>
      <c r="I244" s="10">
        <f>VLOOKUP(A244,[1]高三上!A$3:Q$588,5,0)</f>
        <v>82.5</v>
      </c>
      <c r="J244" t="str">
        <f>VLOOKUP(A244,[1]高三上!A$3:Q$588,6,0)</f>
        <v>周菊明</v>
      </c>
      <c r="K244" s="22">
        <f t="shared" si="41"/>
        <v>200</v>
      </c>
      <c r="L244" s="23">
        <f t="shared" si="42"/>
        <v>100</v>
      </c>
      <c r="M244" s="22">
        <v>0</v>
      </c>
      <c r="N244" t="s">
        <v>326</v>
      </c>
      <c r="O244" s="22">
        <f t="shared" si="43"/>
        <v>236</v>
      </c>
      <c r="P244" s="23">
        <f t="shared" si="44"/>
        <v>100</v>
      </c>
      <c r="Q244">
        <f>VLOOKUP(A244,[1]高二上!$A$3:$F$583,5,0)</f>
        <v>73</v>
      </c>
      <c r="R244" t="str">
        <f>VLOOKUP(A244,[1]高二上!$A$3:$F$583,6,0)</f>
        <v>周菊明</v>
      </c>
      <c r="S244" s="22">
        <f t="shared" si="45"/>
        <v>224</v>
      </c>
      <c r="T244" s="23">
        <f t="shared" si="46"/>
        <v>81.92307692307692</v>
      </c>
      <c r="U244" s="22">
        <f>VLOOKUP(A244,[1]高一下!$A$3:$F$585,5,0)</f>
        <v>74</v>
      </c>
      <c r="V244" t="str">
        <f>VLOOKUP(A244,[1]高一下!$A$3:$F$585,6,0)</f>
        <v>周菊明</v>
      </c>
      <c r="W244" s="22">
        <f t="shared" si="47"/>
        <v>177</v>
      </c>
      <c r="X244" s="23">
        <f t="shared" si="48"/>
        <v>124.23076923076923</v>
      </c>
      <c r="Y244" s="22">
        <f>VLOOKUP(A244,[1]高一上!$A$3:$F$587,5,0)</f>
        <v>70</v>
      </c>
      <c r="Z244" t="str">
        <f>VLOOKUP(A244,[1]高一上!$A$3:$F$587,6,0)</f>
        <v>周菊明</v>
      </c>
      <c r="AA244" s="22">
        <f t="shared" si="49"/>
        <v>240</v>
      </c>
      <c r="AB244" s="23">
        <f t="shared" si="50"/>
        <v>71.538461538461547</v>
      </c>
      <c r="AC244" s="22">
        <f>VLOOKUP(A244,[1]中考!$A$2:$E$571,5,0)</f>
        <v>83</v>
      </c>
      <c r="AD244" s="22">
        <f t="shared" si="51"/>
        <v>166</v>
      </c>
    </row>
    <row r="245" spans="1:30" ht="15" x14ac:dyDescent="0.35">
      <c r="A245" s="14" t="s">
        <v>490</v>
      </c>
      <c r="B245" s="1">
        <v>5</v>
      </c>
      <c r="C245" s="2" t="s">
        <v>247</v>
      </c>
      <c r="D245" s="4" t="s">
        <v>6</v>
      </c>
      <c r="E245" s="3">
        <v>88</v>
      </c>
      <c r="F245" s="3" t="s">
        <v>326</v>
      </c>
      <c r="G245" s="20">
        <f t="shared" si="39"/>
        <v>116</v>
      </c>
      <c r="H245" s="24">
        <f t="shared" si="40"/>
        <v>76.538461538461547</v>
      </c>
      <c r="I245" s="10">
        <f>VLOOKUP(A245,[1]高三上!A$3:Q$588,5,0)</f>
        <v>96.5</v>
      </c>
      <c r="J245" t="str">
        <f>VLOOKUP(A245,[1]高三上!A$3:Q$588,6,0)</f>
        <v>周菊明</v>
      </c>
      <c r="K245" s="22">
        <f t="shared" si="41"/>
        <v>55</v>
      </c>
      <c r="L245" s="23">
        <f t="shared" si="42"/>
        <v>116.53846153846153</v>
      </c>
      <c r="M245">
        <f>VLOOKUP(A245,[1]高二下!$A$3:$F$536,5,0)</f>
        <v>86</v>
      </c>
      <c r="N245" t="str">
        <f>VLOOKUP(A245,[1]高二下!$A$3:$F$536,6,0)</f>
        <v>周菊明</v>
      </c>
      <c r="O245" s="22">
        <f t="shared" si="43"/>
        <v>98</v>
      </c>
      <c r="P245" s="23">
        <f t="shared" si="44"/>
        <v>114.23076923076923</v>
      </c>
      <c r="Q245">
        <f>VLOOKUP(A245,[1]高二上!$A$3:$F$583,5,0)</f>
        <v>82</v>
      </c>
      <c r="R245" t="str">
        <f>VLOOKUP(A245,[1]高二上!$A$3:$F$583,6,0)</f>
        <v>周菊明</v>
      </c>
      <c r="S245" s="22">
        <f t="shared" si="45"/>
        <v>135</v>
      </c>
      <c r="T245" s="23">
        <f t="shared" si="46"/>
        <v>99.615384615384613</v>
      </c>
      <c r="U245" s="22">
        <f>VLOOKUP(A245,[1]高一下!$A$3:$F$585,5,0)</f>
        <v>77</v>
      </c>
      <c r="V245" t="str">
        <f>VLOOKUP(A245,[1]高一下!$A$3:$F$585,6,0)</f>
        <v>周菊明</v>
      </c>
      <c r="W245" s="22">
        <f t="shared" si="47"/>
        <v>134</v>
      </c>
      <c r="X245" s="23">
        <f t="shared" si="48"/>
        <v>56.53846153846154</v>
      </c>
      <c r="Y245" s="22">
        <f>VLOOKUP(A245,[1]高一上!$A$3:$F$587,5,0)</f>
        <v>96</v>
      </c>
      <c r="Z245" t="str">
        <f>VLOOKUP(A245,[1]高一上!$A$3:$F$587,6,0)</f>
        <v>周菊明</v>
      </c>
      <c r="AA245" s="22">
        <f t="shared" si="49"/>
        <v>21</v>
      </c>
      <c r="AB245" s="23">
        <f t="shared" si="50"/>
        <v>172.69230769230768</v>
      </c>
      <c r="AC245" s="22">
        <f>VLOOKUP(A245,[1]中考!$A$2:$E$571,5,0)</f>
        <v>76</v>
      </c>
      <c r="AD245" s="22">
        <f t="shared" si="51"/>
        <v>210</v>
      </c>
    </row>
    <row r="246" spans="1:30" ht="15" x14ac:dyDescent="0.35">
      <c r="A246" s="14" t="s">
        <v>472</v>
      </c>
      <c r="B246" s="1">
        <v>5</v>
      </c>
      <c r="C246" s="2" t="s">
        <v>473</v>
      </c>
      <c r="D246" s="4" t="s">
        <v>6</v>
      </c>
      <c r="E246" s="3">
        <v>102</v>
      </c>
      <c r="F246" s="3" t="s">
        <v>326</v>
      </c>
      <c r="G246" s="20">
        <f t="shared" si="39"/>
        <v>18</v>
      </c>
      <c r="H246" s="24">
        <f t="shared" si="40"/>
        <v>157.69230769230768</v>
      </c>
      <c r="I246" s="10">
        <f>VLOOKUP(A246,[1]高三上!A$3:Q$588,5,0)</f>
        <v>86.5</v>
      </c>
      <c r="J246" t="str">
        <f>VLOOKUP(A246,[1]高三上!A$3:Q$588,6,0)</f>
        <v>周菊明</v>
      </c>
      <c r="K246" s="22">
        <f t="shared" si="41"/>
        <v>168</v>
      </c>
      <c r="L246" s="23">
        <f t="shared" si="42"/>
        <v>116.15384615384616</v>
      </c>
      <c r="M246">
        <f>VLOOKUP(A246,[1]高二下!$A$3:$F$536,5,0)</f>
        <v>76</v>
      </c>
      <c r="N246" t="str">
        <f>VLOOKUP(A246,[1]高二下!$A$3:$F$536,6,0)</f>
        <v>周菊明</v>
      </c>
      <c r="O246" s="22">
        <f t="shared" si="43"/>
        <v>210</v>
      </c>
      <c r="P246" s="23">
        <f t="shared" si="44"/>
        <v>35</v>
      </c>
      <c r="Q246">
        <f>VLOOKUP(A246,[1]高二上!$A$3:$F$583,5,0)</f>
        <v>90</v>
      </c>
      <c r="R246" t="str">
        <f>VLOOKUP(A246,[1]高二上!$A$3:$F$583,6,0)</f>
        <v>周菊明</v>
      </c>
      <c r="S246" s="22">
        <f t="shared" si="45"/>
        <v>41</v>
      </c>
      <c r="T246" s="23">
        <f t="shared" si="46"/>
        <v>176.53846153846155</v>
      </c>
      <c r="U246" s="22">
        <f>VLOOKUP(A246,[1]高一下!$A$3:$F$585,5,0)</f>
        <v>66</v>
      </c>
      <c r="V246" t="str">
        <f>VLOOKUP(A246,[1]高一下!$A$3:$F$585,6,0)</f>
        <v>周菊明</v>
      </c>
      <c r="W246" s="22">
        <f t="shared" si="47"/>
        <v>240</v>
      </c>
      <c r="X246" s="23">
        <f t="shared" si="48"/>
        <v>20.769230769230774</v>
      </c>
      <c r="Y246" s="22">
        <f>VLOOKUP(A246,[1]高一上!$A$3:$F$587,5,0)</f>
        <v>94</v>
      </c>
      <c r="Z246" t="str">
        <f>VLOOKUP(A246,[1]高一上!$A$3:$F$587,6,0)</f>
        <v>周菊明</v>
      </c>
      <c r="AA246" s="22">
        <f t="shared" si="49"/>
        <v>34</v>
      </c>
      <c r="AB246" s="23">
        <f t="shared" si="50"/>
        <v>119.23076923076923</v>
      </c>
      <c r="AC246" s="22">
        <f>VLOOKUP(A246,[1]中考!$A$2:$E$571,5,0)</f>
        <v>93</v>
      </c>
      <c r="AD246" s="22">
        <f t="shared" si="51"/>
        <v>84</v>
      </c>
    </row>
    <row r="247" spans="1:30" ht="15" x14ac:dyDescent="0.35">
      <c r="A247" s="14" t="s">
        <v>486</v>
      </c>
      <c r="B247" s="1">
        <v>5</v>
      </c>
      <c r="C247" s="2" t="s">
        <v>487</v>
      </c>
      <c r="D247" s="4" t="s">
        <v>6</v>
      </c>
      <c r="E247" s="3">
        <v>84</v>
      </c>
      <c r="F247" s="3" t="s">
        <v>326</v>
      </c>
      <c r="G247" s="20">
        <f t="shared" si="39"/>
        <v>149</v>
      </c>
      <c r="H247" s="24">
        <f t="shared" si="40"/>
        <v>126.92307692307692</v>
      </c>
      <c r="I247" s="10">
        <f>VLOOKUP(A247,[1]高三上!A$3:Q$588,5,0)</f>
        <v>80</v>
      </c>
      <c r="J247" t="str">
        <f>VLOOKUP(A247,[1]高三上!A$3:Q$588,6,0)</f>
        <v>周菊明</v>
      </c>
      <c r="K247" s="22">
        <f t="shared" si="41"/>
        <v>219</v>
      </c>
      <c r="L247" s="23">
        <f t="shared" si="42"/>
        <v>56.53846153846154</v>
      </c>
      <c r="M247">
        <f>VLOOKUP(A247,[1]高二下!$A$3:$F$536,5,0)</f>
        <v>85</v>
      </c>
      <c r="N247" t="str">
        <f>VLOOKUP(A247,[1]高二下!$A$3:$F$536,6,0)</f>
        <v>周菊明</v>
      </c>
      <c r="O247" s="22">
        <f t="shared" si="43"/>
        <v>106</v>
      </c>
      <c r="P247" s="23">
        <f t="shared" si="44"/>
        <v>141.53846153846155</v>
      </c>
      <c r="Q247">
        <f>VLOOKUP(A247,[1]高二上!$A$3:$F$583,5,0)</f>
        <v>74</v>
      </c>
      <c r="R247" t="str">
        <f>VLOOKUP(A247,[1]高二上!$A$3:$F$583,6,0)</f>
        <v>周菊明</v>
      </c>
      <c r="S247" s="22">
        <f t="shared" si="45"/>
        <v>214</v>
      </c>
      <c r="T247" s="23">
        <f t="shared" si="46"/>
        <v>102.69230769230769</v>
      </c>
      <c r="U247" s="22">
        <f>VLOOKUP(A247,[1]高一下!$A$3:$F$585,5,0)</f>
        <v>70</v>
      </c>
      <c r="V247" t="str">
        <f>VLOOKUP(A247,[1]高一下!$A$3:$F$585,6,0)</f>
        <v>周菊明</v>
      </c>
      <c r="W247" s="22">
        <f t="shared" si="47"/>
        <v>221</v>
      </c>
      <c r="X247" s="23">
        <f t="shared" si="48"/>
        <v>106.15384615384616</v>
      </c>
      <c r="Y247" s="22">
        <f>VLOOKUP(A247,[1]高一上!$A$3:$F$587,5,0)</f>
        <v>71</v>
      </c>
      <c r="Z247" t="str">
        <f>VLOOKUP(A247,[1]高一上!$A$3:$F$587,6,0)</f>
        <v>周菊明</v>
      </c>
      <c r="AA247" s="22">
        <f t="shared" si="49"/>
        <v>237</v>
      </c>
      <c r="AB247" s="23">
        <f t="shared" si="50"/>
        <v>106.53846153846153</v>
      </c>
      <c r="AC247" s="22">
        <f>VLOOKUP(A247,[1]中考!$A$2:$E$571,5,0)</f>
        <v>54</v>
      </c>
      <c r="AD247" s="22">
        <f t="shared" si="51"/>
        <v>254</v>
      </c>
    </row>
    <row r="248" spans="1:30" ht="15" x14ac:dyDescent="0.35">
      <c r="A248" s="14" t="s">
        <v>438</v>
      </c>
      <c r="B248" s="1">
        <v>5</v>
      </c>
      <c r="C248" s="2" t="s">
        <v>439</v>
      </c>
      <c r="D248" s="4" t="s">
        <v>6</v>
      </c>
      <c r="E248" s="3">
        <v>97</v>
      </c>
      <c r="F248" s="3" t="s">
        <v>326</v>
      </c>
      <c r="G248" s="20">
        <f t="shared" si="39"/>
        <v>42</v>
      </c>
      <c r="H248" s="24">
        <f t="shared" si="40"/>
        <v>100.38461538461539</v>
      </c>
      <c r="I248" s="10">
        <f>VLOOKUP(A248,[1]高三上!A$3:Q$588,5,0)</f>
        <v>98</v>
      </c>
      <c r="J248" t="str">
        <f>VLOOKUP(A248,[1]高三上!A$3:Q$588,6,0)</f>
        <v>周菊明</v>
      </c>
      <c r="K248" s="22">
        <f t="shared" si="41"/>
        <v>43</v>
      </c>
      <c r="L248" s="23">
        <f t="shared" si="42"/>
        <v>167.30769230769232</v>
      </c>
      <c r="M248">
        <f>VLOOKUP(A248,[1]高二下!$A$3:$F$536,5,0)</f>
        <v>75</v>
      </c>
      <c r="N248" t="str">
        <f>VLOOKUP(A248,[1]高二下!$A$3:$F$536,6,0)</f>
        <v>周菊明</v>
      </c>
      <c r="O248" s="22">
        <f t="shared" si="43"/>
        <v>218</v>
      </c>
      <c r="P248" s="23">
        <f t="shared" si="44"/>
        <v>83.461538461538467</v>
      </c>
      <c r="Q248">
        <f>VLOOKUP(A248,[1]高二上!$A$3:$F$583,5,0)</f>
        <v>78</v>
      </c>
      <c r="R248" t="str">
        <f>VLOOKUP(A248,[1]高二上!$A$3:$F$583,6,0)</f>
        <v>周菊明</v>
      </c>
      <c r="S248" s="22">
        <f t="shared" si="45"/>
        <v>175</v>
      </c>
      <c r="T248" s="23">
        <f t="shared" si="46"/>
        <v>63.076923076923073</v>
      </c>
      <c r="U248" s="22">
        <f>VLOOKUP(A248,[1]高一下!$A$3:$F$585,5,0)</f>
        <v>81</v>
      </c>
      <c r="V248" t="str">
        <f>VLOOKUP(A248,[1]高一下!$A$3:$F$585,6,0)</f>
        <v>陈丽娇</v>
      </c>
      <c r="W248" s="22">
        <f t="shared" si="47"/>
        <v>79</v>
      </c>
      <c r="X248" s="23">
        <f t="shared" si="48"/>
        <v>82.692307692307693</v>
      </c>
      <c r="Y248" s="22">
        <f>VLOOKUP(A248,[1]高一上!$A$3:$F$587,5,0)</f>
        <v>94</v>
      </c>
      <c r="Z248" t="str">
        <f>VLOOKUP(A248,[1]高一上!$A$3:$F$587,6,0)</f>
        <v>陈丽娇</v>
      </c>
      <c r="AA248" s="22">
        <f t="shared" si="49"/>
        <v>34</v>
      </c>
      <c r="AB248" s="23">
        <f t="shared" si="50"/>
        <v>100</v>
      </c>
      <c r="AC248" s="22">
        <f>VLOOKUP(A248,[1]中考!$A$2:$E$571,5,0)</f>
        <v>99</v>
      </c>
      <c r="AD248" s="22">
        <f t="shared" si="51"/>
        <v>34</v>
      </c>
    </row>
    <row r="249" spans="1:30" ht="15" x14ac:dyDescent="0.35">
      <c r="A249" s="14" t="s">
        <v>456</v>
      </c>
      <c r="B249" s="1">
        <v>5</v>
      </c>
      <c r="C249" s="2" t="s">
        <v>457</v>
      </c>
      <c r="D249" s="4" t="s">
        <v>6</v>
      </c>
      <c r="E249" s="3">
        <v>81</v>
      </c>
      <c r="F249" s="3" t="s">
        <v>326</v>
      </c>
      <c r="G249" s="20">
        <f t="shared" si="39"/>
        <v>175</v>
      </c>
      <c r="H249" s="24">
        <f t="shared" si="40"/>
        <v>105.76923076923077</v>
      </c>
      <c r="I249" s="10">
        <f>VLOOKUP(A249,[1]高三上!A$3:Q$588,5,0)</f>
        <v>84</v>
      </c>
      <c r="J249" t="str">
        <f>VLOOKUP(A249,[1]高三上!A$3:Q$588,6,0)</f>
        <v>周菊明</v>
      </c>
      <c r="K249" s="22">
        <f t="shared" si="41"/>
        <v>190</v>
      </c>
      <c r="L249" s="23">
        <f t="shared" si="42"/>
        <v>58.846153846153847</v>
      </c>
      <c r="M249">
        <f>VLOOKUP(A249,[1]高二下!$A$3:$F$536,5,0)</f>
        <v>87</v>
      </c>
      <c r="N249" t="str">
        <f>VLOOKUP(A249,[1]高二下!$A$3:$F$536,6,0)</f>
        <v>周菊明</v>
      </c>
      <c r="O249" s="22">
        <f t="shared" si="43"/>
        <v>83</v>
      </c>
      <c r="P249" s="23">
        <f t="shared" si="44"/>
        <v>115.38461538461539</v>
      </c>
      <c r="Q249">
        <f>VLOOKUP(A249,[1]高二上!$A$3:$F$583,5,0)</f>
        <v>83</v>
      </c>
      <c r="R249" t="str">
        <f>VLOOKUP(A249,[1]高二上!$A$3:$F$583,6,0)</f>
        <v>周菊明</v>
      </c>
      <c r="S249" s="22">
        <f t="shared" si="45"/>
        <v>123</v>
      </c>
      <c r="T249" s="23">
        <f t="shared" si="46"/>
        <v>62.307692307692307</v>
      </c>
      <c r="U249" s="22">
        <f>VLOOKUP(A249,[1]高一下!$A$3:$F$585,5,0)</f>
        <v>85</v>
      </c>
      <c r="V249" t="str">
        <f>VLOOKUP(A249,[1]高一下!$A$3:$F$585,6,0)</f>
        <v>周菊明</v>
      </c>
      <c r="W249" s="22">
        <f t="shared" si="47"/>
        <v>25</v>
      </c>
      <c r="X249" s="23">
        <f t="shared" si="48"/>
        <v>122.69230769230769</v>
      </c>
      <c r="Y249" s="22">
        <f>VLOOKUP(A249,[1]高一上!$A$3:$F$587,5,0)</f>
        <v>88</v>
      </c>
      <c r="Z249" t="str">
        <f>VLOOKUP(A249,[1]高一上!$A$3:$F$587,6,0)</f>
        <v>周菊明</v>
      </c>
      <c r="AA249" s="22">
        <f t="shared" si="49"/>
        <v>84</v>
      </c>
      <c r="AB249" s="23">
        <f t="shared" si="50"/>
        <v>159.61538461538461</v>
      </c>
      <c r="AC249" s="22">
        <f>VLOOKUP(A249,[1]中考!$A$2:$E$571,5,0)</f>
        <v>70</v>
      </c>
      <c r="AD249" s="22">
        <f t="shared" si="51"/>
        <v>239</v>
      </c>
    </row>
    <row r="250" spans="1:30" ht="15" x14ac:dyDescent="0.35">
      <c r="A250" s="14" t="s">
        <v>503</v>
      </c>
      <c r="B250" s="1">
        <v>5</v>
      </c>
      <c r="C250" s="3" t="s">
        <v>504</v>
      </c>
      <c r="D250" s="4" t="s">
        <v>6</v>
      </c>
      <c r="E250" s="3">
        <v>81</v>
      </c>
      <c r="F250" s="3" t="s">
        <v>326</v>
      </c>
      <c r="G250" s="20">
        <f t="shared" si="39"/>
        <v>175</v>
      </c>
      <c r="H250" s="24">
        <f t="shared" si="40"/>
        <v>67.692307692307693</v>
      </c>
      <c r="I250" s="10">
        <f>VLOOKUP(A250,[1]高三上!A$3:Q$588,5,0)</f>
        <v>93.5</v>
      </c>
      <c r="J250" t="str">
        <f>VLOOKUP(A250,[1]高三上!A$3:Q$588,6,0)</f>
        <v>周菊明</v>
      </c>
      <c r="K250" s="22">
        <f t="shared" si="41"/>
        <v>91</v>
      </c>
      <c r="L250" s="23">
        <f t="shared" si="42"/>
        <v>111.92307692307692</v>
      </c>
      <c r="M250">
        <f>VLOOKUP(A250,[1]高二下!$A$3:$F$536,5,0)</f>
        <v>84</v>
      </c>
      <c r="N250" t="str">
        <f>VLOOKUP(A250,[1]高二下!$A$3:$F$536,6,0)</f>
        <v>周菊明</v>
      </c>
      <c r="O250" s="22">
        <f t="shared" si="43"/>
        <v>122</v>
      </c>
      <c r="P250" s="23">
        <f t="shared" si="44"/>
        <v>120.38461538461539</v>
      </c>
      <c r="Q250">
        <f>VLOOKUP(A250,[1]高二上!$A$3:$F$583,5,0)</f>
        <v>78</v>
      </c>
      <c r="R250" t="str">
        <f>VLOOKUP(A250,[1]高二上!$A$3:$F$583,6,0)</f>
        <v>周菊明</v>
      </c>
      <c r="S250" s="22">
        <f t="shared" si="45"/>
        <v>175</v>
      </c>
      <c r="T250" s="23">
        <f t="shared" si="46"/>
        <v>76.15384615384616</v>
      </c>
      <c r="U250" s="22">
        <f>VLOOKUP(A250,[1]高一下!$A$3:$F$585,5,0)</f>
        <v>79</v>
      </c>
      <c r="V250" t="str">
        <f>VLOOKUP(A250,[1]高一下!$A$3:$F$585,6,0)</f>
        <v>周菊明</v>
      </c>
      <c r="W250" s="22">
        <f t="shared" si="47"/>
        <v>113</v>
      </c>
      <c r="X250" s="23">
        <f t="shared" si="48"/>
        <v>126.92307692307692</v>
      </c>
      <c r="Y250" s="22">
        <f>VLOOKUP(A250,[1]高一上!$A$3:$F$587,5,0)</f>
        <v>78</v>
      </c>
      <c r="Z250" t="str">
        <f>VLOOKUP(A250,[1]高一上!$A$3:$F$587,6,0)</f>
        <v>易涛</v>
      </c>
      <c r="AA250" s="22">
        <f t="shared" si="49"/>
        <v>183</v>
      </c>
      <c r="AB250" s="23">
        <f t="shared" si="50"/>
        <v>78.07692307692308</v>
      </c>
      <c r="AC250" s="22">
        <f>VLOOKUP(A250,[1]中考!$A$2:$E$571,5,0)</f>
        <v>89</v>
      </c>
      <c r="AD250" s="22">
        <f t="shared" si="51"/>
        <v>126</v>
      </c>
    </row>
    <row r="251" spans="1:30" ht="15" x14ac:dyDescent="0.35">
      <c r="A251" s="14" t="s">
        <v>443</v>
      </c>
      <c r="B251" s="1">
        <v>5</v>
      </c>
      <c r="C251" s="2" t="s">
        <v>444</v>
      </c>
      <c r="D251" s="4" t="s">
        <v>6</v>
      </c>
      <c r="E251" s="3">
        <v>94</v>
      </c>
      <c r="F251" s="3" t="s">
        <v>326</v>
      </c>
      <c r="G251" s="20">
        <f t="shared" si="39"/>
        <v>60</v>
      </c>
      <c r="H251" s="24">
        <f t="shared" si="40"/>
        <v>108.46153846153847</v>
      </c>
      <c r="I251" s="10">
        <f>VLOOKUP(A251,[1]高三上!A$3:Q$588,5,0)</f>
        <v>94</v>
      </c>
      <c r="J251" t="str">
        <f>VLOOKUP(A251,[1]高三上!A$3:Q$588,6,0)</f>
        <v>周菊明</v>
      </c>
      <c r="K251" s="22">
        <f t="shared" si="41"/>
        <v>82</v>
      </c>
      <c r="L251" s="23">
        <f t="shared" si="42"/>
        <v>115.38461538461539</v>
      </c>
      <c r="M251">
        <f>VLOOKUP(A251,[1]高二下!$A$3:$F$536,5,0)</f>
        <v>84</v>
      </c>
      <c r="N251" t="str">
        <f>VLOOKUP(A251,[1]高二下!$A$3:$F$536,6,0)</f>
        <v>周菊明</v>
      </c>
      <c r="O251" s="22">
        <f t="shared" si="43"/>
        <v>122</v>
      </c>
      <c r="P251" s="23">
        <f t="shared" si="44"/>
        <v>116.92307692307692</v>
      </c>
      <c r="Q251">
        <f>VLOOKUP(A251,[1]高二上!$A$3:$F$583,5,0)</f>
        <v>79</v>
      </c>
      <c r="R251" t="str">
        <f>VLOOKUP(A251,[1]高二上!$A$3:$F$583,6,0)</f>
        <v>周菊明</v>
      </c>
      <c r="S251" s="22">
        <f t="shared" si="45"/>
        <v>166</v>
      </c>
      <c r="T251" s="23">
        <f t="shared" si="46"/>
        <v>87.692307692307693</v>
      </c>
      <c r="U251" s="22">
        <f>VLOOKUP(A251,[1]高一下!$A$3:$F$585,5,0)</f>
        <v>77</v>
      </c>
      <c r="V251" t="str">
        <f>VLOOKUP(A251,[1]高一下!$A$3:$F$585,6,0)</f>
        <v>周菊明</v>
      </c>
      <c r="W251" s="22">
        <f t="shared" si="47"/>
        <v>134</v>
      </c>
      <c r="X251" s="23">
        <f t="shared" si="48"/>
        <v>123.84615384615384</v>
      </c>
      <c r="Y251" s="22">
        <f>VLOOKUP(A251,[1]高一上!$A$3:$F$587,5,0)</f>
        <v>77</v>
      </c>
      <c r="Z251" t="str">
        <f>VLOOKUP(A251,[1]高一上!$A$3:$F$587,6,0)</f>
        <v>陈丽娇</v>
      </c>
      <c r="AA251" s="22">
        <f t="shared" si="49"/>
        <v>196</v>
      </c>
      <c r="AB251" s="23">
        <f t="shared" si="50"/>
        <v>56.92307692307692</v>
      </c>
      <c r="AC251" s="22">
        <f>VLOOKUP(A251,[1]中考!$A$2:$E$571,5,0)</f>
        <v>93</v>
      </c>
      <c r="AD251" s="22">
        <f t="shared" si="51"/>
        <v>84</v>
      </c>
    </row>
    <row r="252" spans="1:30" ht="15" x14ac:dyDescent="0.35">
      <c r="A252" s="14" t="s">
        <v>464</v>
      </c>
      <c r="B252" s="1">
        <v>5</v>
      </c>
      <c r="C252" s="2" t="s">
        <v>465</v>
      </c>
      <c r="D252" s="4" t="s">
        <v>6</v>
      </c>
      <c r="E252" s="3">
        <v>83</v>
      </c>
      <c r="F252" s="3" t="s">
        <v>326</v>
      </c>
      <c r="G252" s="20">
        <f t="shared" si="39"/>
        <v>156</v>
      </c>
      <c r="H252" s="24">
        <f t="shared" si="40"/>
        <v>60.384615384615387</v>
      </c>
      <c r="I252" s="10">
        <f>VLOOKUP(A252,[1]高三上!A$3:Q$588,5,0)</f>
        <v>97</v>
      </c>
      <c r="J252" t="str">
        <f>VLOOKUP(A252,[1]高三上!A$3:Q$588,6,0)</f>
        <v>周菊明</v>
      </c>
      <c r="K252" s="22">
        <f t="shared" si="41"/>
        <v>53</v>
      </c>
      <c r="L252" s="23">
        <f t="shared" si="42"/>
        <v>91.538461538461533</v>
      </c>
      <c r="M252">
        <f>VLOOKUP(A252,[1]高二下!$A$3:$F$536,5,0)</f>
        <v>92</v>
      </c>
      <c r="N252" t="str">
        <f>VLOOKUP(A252,[1]高二下!$A$3:$F$536,6,0)</f>
        <v>周菊明</v>
      </c>
      <c r="O252" s="22">
        <f t="shared" si="43"/>
        <v>31</v>
      </c>
      <c r="P252" s="23">
        <f t="shared" si="44"/>
        <v>151.92307692307693</v>
      </c>
      <c r="Q252">
        <f>VLOOKUP(A252,[1]高二上!$A$3:$F$583,5,0)</f>
        <v>79</v>
      </c>
      <c r="R252" t="str">
        <f>VLOOKUP(A252,[1]高二上!$A$3:$F$583,6,0)</f>
        <v>周菊明</v>
      </c>
      <c r="S252" s="22">
        <f t="shared" si="45"/>
        <v>166</v>
      </c>
      <c r="T252" s="23">
        <f t="shared" si="46"/>
        <v>115.76923076923077</v>
      </c>
      <c r="U252" s="22">
        <f>VLOOKUP(A252,[1]高一下!$A$3:$F$585,5,0)</f>
        <v>71</v>
      </c>
      <c r="V252" t="str">
        <f>VLOOKUP(A252,[1]高一下!$A$3:$F$585,6,0)</f>
        <v>周菊明</v>
      </c>
      <c r="W252" s="22">
        <f t="shared" si="47"/>
        <v>207</v>
      </c>
      <c r="X252" s="23">
        <f t="shared" si="48"/>
        <v>71.92307692307692</v>
      </c>
      <c r="Y252" s="22">
        <f>VLOOKUP(A252,[1]高一上!$A$3:$F$587,5,0)</f>
        <v>83</v>
      </c>
      <c r="Z252" t="str">
        <f>VLOOKUP(A252,[1]高一上!$A$3:$F$587,6,0)</f>
        <v>周菊明</v>
      </c>
      <c r="AA252" s="22">
        <f t="shared" si="49"/>
        <v>134</v>
      </c>
      <c r="AB252" s="23">
        <f t="shared" si="50"/>
        <v>119.23076923076923</v>
      </c>
      <c r="AC252" s="22">
        <f>VLOOKUP(A252,[1]中考!$A$2:$E$571,5,0)</f>
        <v>81</v>
      </c>
      <c r="AD252" s="22">
        <f t="shared" si="51"/>
        <v>184</v>
      </c>
    </row>
    <row r="253" spans="1:30" ht="15" x14ac:dyDescent="0.35">
      <c r="A253" s="14" t="s">
        <v>450</v>
      </c>
      <c r="B253" s="1">
        <v>5</v>
      </c>
      <c r="C253" s="2" t="s">
        <v>451</v>
      </c>
      <c r="D253" s="4" t="s">
        <v>6</v>
      </c>
      <c r="E253" s="3">
        <v>89</v>
      </c>
      <c r="F253" s="3" t="s">
        <v>326</v>
      </c>
      <c r="G253" s="20">
        <f t="shared" si="39"/>
        <v>105</v>
      </c>
      <c r="H253" s="24">
        <f t="shared" si="40"/>
        <v>117.69230769230769</v>
      </c>
      <c r="I253" s="10">
        <f>VLOOKUP(A253,[1]高三上!A$3:Q$588,5,0)</f>
        <v>89</v>
      </c>
      <c r="J253" t="str">
        <f>VLOOKUP(A253,[1]高三上!A$3:Q$588,6,0)</f>
        <v>周菊明</v>
      </c>
      <c r="K253" s="22">
        <f t="shared" si="41"/>
        <v>151</v>
      </c>
      <c r="L253" s="23">
        <f t="shared" si="42"/>
        <v>79.615384615384613</v>
      </c>
      <c r="M253">
        <f>VLOOKUP(A253,[1]高二下!$A$3:$F$536,5,0)</f>
        <v>86</v>
      </c>
      <c r="N253" t="str">
        <f>VLOOKUP(A253,[1]高二下!$A$3:$F$536,6,0)</f>
        <v>周菊明</v>
      </c>
      <c r="O253" s="22">
        <f t="shared" si="43"/>
        <v>98</v>
      </c>
      <c r="P253" s="23">
        <f t="shared" si="44"/>
        <v>137.30769230769232</v>
      </c>
      <c r="Q253">
        <f>VLOOKUP(A253,[1]高二上!$A$3:$F$583,5,0)</f>
        <v>76</v>
      </c>
      <c r="R253" t="str">
        <f>VLOOKUP(A253,[1]高二上!$A$3:$F$583,6,0)</f>
        <v>周菊明</v>
      </c>
      <c r="S253" s="22">
        <f t="shared" si="45"/>
        <v>195</v>
      </c>
      <c r="T253" s="23">
        <f t="shared" si="46"/>
        <v>40.769230769230766</v>
      </c>
      <c r="U253" s="22">
        <f>VLOOKUP(A253,[1]高一下!$A$3:$F$585,5,0)</f>
        <v>84</v>
      </c>
      <c r="V253" t="str">
        <f>VLOOKUP(A253,[1]高一下!$A$3:$F$585,6,0)</f>
        <v>周菊明</v>
      </c>
      <c r="W253" s="22">
        <f t="shared" si="47"/>
        <v>41</v>
      </c>
      <c r="X253" s="23">
        <f t="shared" si="48"/>
        <v>148.07692307692309</v>
      </c>
      <c r="Y253" s="22">
        <f>VLOOKUP(A253,[1]高一上!$A$3:$F$587,5,0)</f>
        <v>80</v>
      </c>
      <c r="Z253" t="str">
        <f>VLOOKUP(A253,[1]高一上!$A$3:$F$587,6,0)</f>
        <v>周菊明</v>
      </c>
      <c r="AA253" s="22">
        <f t="shared" si="49"/>
        <v>166</v>
      </c>
      <c r="AB253" s="23">
        <f t="shared" si="50"/>
        <v>95</v>
      </c>
      <c r="AC253" s="22">
        <f>VLOOKUP(A253,[1]中考!$A$2:$E$571,5,0)</f>
        <v>85</v>
      </c>
      <c r="AD253" s="22">
        <f t="shared" si="51"/>
        <v>153</v>
      </c>
    </row>
    <row r="254" spans="1:30" ht="15" x14ac:dyDescent="0.35">
      <c r="A254" s="14" t="s">
        <v>446</v>
      </c>
      <c r="B254" s="1">
        <v>5</v>
      </c>
      <c r="C254" s="2" t="s">
        <v>447</v>
      </c>
      <c r="D254" s="4" t="s">
        <v>6</v>
      </c>
      <c r="E254" s="3">
        <v>90</v>
      </c>
      <c r="F254" s="3" t="s">
        <v>326</v>
      </c>
      <c r="G254" s="20">
        <f t="shared" si="39"/>
        <v>97</v>
      </c>
      <c r="H254" s="24">
        <f t="shared" si="40"/>
        <v>103.46153846153847</v>
      </c>
      <c r="I254" s="10">
        <f>VLOOKUP(A254,[1]高三上!A$3:Q$588,5,0)</f>
        <v>92</v>
      </c>
      <c r="J254" t="str">
        <f>VLOOKUP(A254,[1]高三上!A$3:Q$588,6,0)</f>
        <v>周菊明</v>
      </c>
      <c r="K254" s="22">
        <f t="shared" si="41"/>
        <v>106</v>
      </c>
      <c r="L254" s="23">
        <f t="shared" si="42"/>
        <v>140</v>
      </c>
      <c r="M254">
        <f>VLOOKUP(A254,[1]高二下!$A$3:$F$536,5,0)</f>
        <v>76</v>
      </c>
      <c r="N254" t="str">
        <f>VLOOKUP(A254,[1]高二下!$A$3:$F$536,6,0)</f>
        <v>周菊明</v>
      </c>
      <c r="O254" s="22">
        <f t="shared" si="43"/>
        <v>210</v>
      </c>
      <c r="P254" s="23">
        <f t="shared" si="44"/>
        <v>41.92307692307692</v>
      </c>
      <c r="Q254">
        <f>VLOOKUP(A254,[1]高二上!$A$3:$F$583,5,0)</f>
        <v>88</v>
      </c>
      <c r="R254" t="str">
        <f>VLOOKUP(A254,[1]高二上!$A$3:$F$583,6,0)</f>
        <v>周菊明</v>
      </c>
      <c r="S254" s="22">
        <f t="shared" si="45"/>
        <v>59</v>
      </c>
      <c r="T254" s="23">
        <f t="shared" si="46"/>
        <v>128.84615384615384</v>
      </c>
      <c r="U254" s="22">
        <f>VLOOKUP(A254,[1]高一下!$A$3:$F$585,5,0)</f>
        <v>77</v>
      </c>
      <c r="V254" t="str">
        <f>VLOOKUP(A254,[1]高一下!$A$3:$F$585,6,0)</f>
        <v>周菊明</v>
      </c>
      <c r="W254" s="22">
        <f t="shared" si="47"/>
        <v>134</v>
      </c>
      <c r="X254" s="23">
        <f t="shared" si="48"/>
        <v>73.461538461538453</v>
      </c>
      <c r="Y254" s="22">
        <f>VLOOKUP(A254,[1]高一上!$A$3:$F$587,5,0)</f>
        <v>90</v>
      </c>
      <c r="Z254" t="str">
        <f>VLOOKUP(A254,[1]高一上!$A$3:$F$587,6,0)</f>
        <v>周菊明</v>
      </c>
      <c r="AA254" s="22">
        <f t="shared" si="49"/>
        <v>65</v>
      </c>
      <c r="AB254" s="23">
        <f t="shared" si="50"/>
        <v>136.15384615384616</v>
      </c>
      <c r="AC254" s="22">
        <f>VLOOKUP(A254,[1]中考!$A$2:$E$571,5,0)</f>
        <v>84</v>
      </c>
      <c r="AD254" s="22">
        <f t="shared" si="51"/>
        <v>159</v>
      </c>
    </row>
    <row r="255" spans="1:30" ht="15" x14ac:dyDescent="0.35">
      <c r="A255" s="14" t="s">
        <v>493</v>
      </c>
      <c r="B255" s="1">
        <v>5</v>
      </c>
      <c r="C255" s="2" t="s">
        <v>494</v>
      </c>
      <c r="D255" s="4" t="s">
        <v>6</v>
      </c>
      <c r="E255" s="3">
        <v>92</v>
      </c>
      <c r="F255" s="3" t="s">
        <v>326</v>
      </c>
      <c r="G255" s="20">
        <f t="shared" si="39"/>
        <v>76</v>
      </c>
      <c r="H255" s="24">
        <f t="shared" si="40"/>
        <v>120.76923076923077</v>
      </c>
      <c r="I255" s="10">
        <f>VLOOKUP(A255,[1]高三上!A$3:Q$588,5,0)</f>
        <v>90.5</v>
      </c>
      <c r="J255" t="str">
        <f>VLOOKUP(A255,[1]高三上!A$3:Q$588,6,0)</f>
        <v>周菊明</v>
      </c>
      <c r="K255" s="22">
        <f t="shared" si="41"/>
        <v>130</v>
      </c>
      <c r="L255" s="23">
        <f t="shared" si="42"/>
        <v>103.46153846153847</v>
      </c>
      <c r="M255">
        <f>VLOOKUP(A255,[1]高二下!$A$3:$F$536,5,0)</f>
        <v>83</v>
      </c>
      <c r="N255" t="str">
        <f>VLOOKUP(A255,[1]高二下!$A$3:$F$536,6,0)</f>
        <v>周菊明</v>
      </c>
      <c r="O255" s="22">
        <f t="shared" si="43"/>
        <v>139</v>
      </c>
      <c r="P255" s="23">
        <f t="shared" si="44"/>
        <v>89.615384615384613</v>
      </c>
      <c r="Q255">
        <f>VLOOKUP(A255,[1]高二上!$A$3:$F$583,5,0)</f>
        <v>84</v>
      </c>
      <c r="R255" t="str">
        <f>VLOOKUP(A255,[1]高二上!$A$3:$F$583,6,0)</f>
        <v>周菊明</v>
      </c>
      <c r="S255" s="22">
        <f t="shared" si="45"/>
        <v>112</v>
      </c>
      <c r="T255" s="23">
        <f t="shared" si="46"/>
        <v>78.461538461538453</v>
      </c>
      <c r="U255" s="22">
        <f>VLOOKUP(A255,[1]高一下!$A$3:$F$585,5,0)</f>
        <v>83</v>
      </c>
      <c r="V255" t="str">
        <f>VLOOKUP(A255,[1]高一下!$A$3:$F$585,6,0)</f>
        <v>周菊明</v>
      </c>
      <c r="W255" s="22">
        <f t="shared" si="47"/>
        <v>56</v>
      </c>
      <c r="X255" s="23">
        <f t="shared" si="48"/>
        <v>103.46153846153847</v>
      </c>
      <c r="Y255" s="22">
        <f>VLOOKUP(A255,[1]高一上!$A$3:$F$587,5,0)</f>
        <v>90</v>
      </c>
      <c r="Z255" t="str">
        <f>VLOOKUP(A255,[1]高一上!$A$3:$F$587,6,0)</f>
        <v>周菊明</v>
      </c>
      <c r="AA255" s="22">
        <f t="shared" si="49"/>
        <v>65</v>
      </c>
      <c r="AB255" s="23">
        <f t="shared" si="50"/>
        <v>150</v>
      </c>
      <c r="AC255" s="22">
        <f>VLOOKUP(A255,[1]中考!$A$2:$E$571,5,0)</f>
        <v>79</v>
      </c>
      <c r="AD255" s="22">
        <f t="shared" si="51"/>
        <v>195</v>
      </c>
    </row>
    <row r="256" spans="1:30" ht="15" x14ac:dyDescent="0.35">
      <c r="A256" s="14" t="s">
        <v>448</v>
      </c>
      <c r="B256" s="1">
        <v>5</v>
      </c>
      <c r="C256" s="2" t="s">
        <v>449</v>
      </c>
      <c r="D256" s="4" t="s">
        <v>6</v>
      </c>
      <c r="E256" s="3">
        <v>88</v>
      </c>
      <c r="F256" s="3" t="s">
        <v>326</v>
      </c>
      <c r="G256" s="20">
        <f t="shared" si="39"/>
        <v>116</v>
      </c>
      <c r="H256" s="24">
        <f t="shared" si="40"/>
        <v>59.615384615384613</v>
      </c>
      <c r="I256" s="10">
        <f>VLOOKUP(A256,[1]高三上!A$3:Q$588,5,0)</f>
        <v>102</v>
      </c>
      <c r="J256" t="str">
        <f>VLOOKUP(A256,[1]高三上!A$3:Q$588,6,0)</f>
        <v>周菊明</v>
      </c>
      <c r="K256" s="22">
        <f t="shared" si="41"/>
        <v>11</v>
      </c>
      <c r="L256" s="23">
        <f t="shared" si="42"/>
        <v>167.30769230769232</v>
      </c>
      <c r="M256">
        <f>VLOOKUP(A256,[1]高二下!$A$3:$F$536,5,0)</f>
        <v>79</v>
      </c>
      <c r="N256" t="str">
        <f>VLOOKUP(A256,[1]高二下!$A$3:$F$536,6,0)</f>
        <v>周菊明</v>
      </c>
      <c r="O256" s="22">
        <f t="shared" si="43"/>
        <v>186</v>
      </c>
      <c r="P256" s="23">
        <f t="shared" si="44"/>
        <v>124.61538461538461</v>
      </c>
      <c r="Q256">
        <f>VLOOKUP(A256,[1]高二上!$A$3:$F$583,5,0)</f>
        <v>63</v>
      </c>
      <c r="R256" t="str">
        <f>VLOOKUP(A256,[1]高二上!$A$3:$F$583,6,0)</f>
        <v>周菊明</v>
      </c>
      <c r="S256" s="22">
        <f t="shared" si="45"/>
        <v>250</v>
      </c>
      <c r="T256" s="23">
        <f t="shared" si="46"/>
        <v>13.461538461538453</v>
      </c>
      <c r="U256" s="22">
        <f>VLOOKUP(A256,[1]高一下!$A$3:$F$585,5,0)</f>
        <v>85</v>
      </c>
      <c r="V256" t="str">
        <f>VLOOKUP(A256,[1]高一下!$A$3:$F$585,6,0)</f>
        <v>周菊明</v>
      </c>
      <c r="W256" s="22">
        <f t="shared" si="47"/>
        <v>25</v>
      </c>
      <c r="X256" s="23">
        <f t="shared" si="48"/>
        <v>160.76923076923077</v>
      </c>
      <c r="Y256" s="22">
        <f>VLOOKUP(A256,[1]高一上!$A$3:$F$587,5,0)</f>
        <v>78</v>
      </c>
      <c r="Z256" t="str">
        <f>VLOOKUP(A256,[1]高一上!$A$3:$F$587,6,0)</f>
        <v>肖锐</v>
      </c>
      <c r="AA256" s="22">
        <f t="shared" si="49"/>
        <v>183</v>
      </c>
      <c r="AB256" s="23">
        <f t="shared" si="50"/>
        <v>106.15384615384616</v>
      </c>
      <c r="AC256" s="22">
        <f>VLOOKUP(A256,[1]中考!$A$2:$E$571,5,0)</f>
        <v>78</v>
      </c>
      <c r="AD256" s="22">
        <f t="shared" si="51"/>
        <v>199</v>
      </c>
    </row>
    <row r="257" spans="1:30" ht="15.45" x14ac:dyDescent="0.35">
      <c r="A257" s="14" t="s">
        <v>462</v>
      </c>
      <c r="B257" s="1">
        <v>5</v>
      </c>
      <c r="C257" s="5" t="s">
        <v>463</v>
      </c>
      <c r="D257" s="4" t="s">
        <v>6</v>
      </c>
      <c r="E257" s="3">
        <v>95</v>
      </c>
      <c r="F257" s="3" t="s">
        <v>326</v>
      </c>
      <c r="G257" s="20">
        <f t="shared" si="39"/>
        <v>50</v>
      </c>
      <c r="H257" s="24">
        <f t="shared" si="40"/>
        <v>92.307692307692307</v>
      </c>
      <c r="I257" s="10">
        <f>VLOOKUP(A257,[1]高三上!A$3:Q$588,5,0)</f>
        <v>99</v>
      </c>
      <c r="J257" t="str">
        <f>VLOOKUP(A257,[1]高三上!A$3:Q$588,6,0)</f>
        <v>周菊明</v>
      </c>
      <c r="K257" s="22">
        <f t="shared" si="41"/>
        <v>30</v>
      </c>
      <c r="L257" s="23">
        <f t="shared" si="42"/>
        <v>120.38461538461539</v>
      </c>
      <c r="M257">
        <f>VLOOKUP(A257,[1]高二下!$A$3:$F$536,5,0)</f>
        <v>87</v>
      </c>
      <c r="N257" t="str">
        <f>VLOOKUP(A257,[1]高二下!$A$3:$F$536,6,0)</f>
        <v>周菊明</v>
      </c>
      <c r="O257" s="22">
        <f t="shared" si="43"/>
        <v>83</v>
      </c>
      <c r="P257" s="23">
        <f t="shared" si="44"/>
        <v>145</v>
      </c>
      <c r="Q257">
        <f>VLOOKUP(A257,[1]高二上!$A$3:$F$583,5,0)</f>
        <v>75</v>
      </c>
      <c r="R257" t="str">
        <f>VLOOKUP(A257,[1]高二上!$A$3:$F$583,6,0)</f>
        <v>周菊明</v>
      </c>
      <c r="S257" s="22">
        <f t="shared" si="45"/>
        <v>200</v>
      </c>
      <c r="T257" s="23">
        <f t="shared" si="46"/>
        <v>30.769230769230774</v>
      </c>
      <c r="U257" s="22">
        <f>VLOOKUP(A257,[1]高一下!$A$3:$F$585,5,0)</f>
        <v>86</v>
      </c>
      <c r="V257" t="str">
        <f>VLOOKUP(A257,[1]高一下!$A$3:$F$585,6,0)</f>
        <v>周菊明</v>
      </c>
      <c r="W257" s="22">
        <f t="shared" si="47"/>
        <v>20</v>
      </c>
      <c r="X257" s="23">
        <f t="shared" si="48"/>
        <v>132.69230769230768</v>
      </c>
      <c r="Y257" s="22">
        <f>VLOOKUP(A257,[1]高一上!$A$3:$F$587,5,0)</f>
        <v>86</v>
      </c>
      <c r="Z257" t="str">
        <f>VLOOKUP(A257,[1]高一上!$A$3:$F$587,6,0)</f>
        <v>周菊明</v>
      </c>
      <c r="AA257" s="22">
        <f t="shared" si="49"/>
        <v>105</v>
      </c>
      <c r="AB257" s="23">
        <f t="shared" si="50"/>
        <v>100.38461538461539</v>
      </c>
      <c r="AC257" s="22">
        <f>VLOOKUP(A257,[1]中考!$A$2:$E$571,5,0)</f>
        <v>91</v>
      </c>
      <c r="AD257" s="22">
        <f t="shared" si="51"/>
        <v>106</v>
      </c>
    </row>
    <row r="258" spans="1:30" ht="15" x14ac:dyDescent="0.35">
      <c r="A258" s="14" t="s">
        <v>522</v>
      </c>
      <c r="B258" s="1">
        <v>5</v>
      </c>
      <c r="C258" s="3" t="s">
        <v>523</v>
      </c>
      <c r="D258" s="4" t="s">
        <v>6</v>
      </c>
      <c r="E258" s="3">
        <v>71</v>
      </c>
      <c r="F258" s="3" t="s">
        <v>326</v>
      </c>
      <c r="G258" s="20">
        <f t="shared" si="39"/>
        <v>244</v>
      </c>
      <c r="H258" s="24">
        <f t="shared" si="40"/>
        <v>72.307692307692307</v>
      </c>
      <c r="I258" s="10">
        <f>VLOOKUP(A258,[1]高三上!A$3:Q$588,5,0)</f>
        <v>86</v>
      </c>
      <c r="J258" t="str">
        <f>VLOOKUP(A258,[1]高三上!A$3:Q$588,6,0)</f>
        <v>周菊明</v>
      </c>
      <c r="K258" s="22">
        <f t="shared" si="41"/>
        <v>172</v>
      </c>
      <c r="L258" s="23">
        <f t="shared" si="42"/>
        <v>87.307692307692307</v>
      </c>
      <c r="M258">
        <f>VLOOKUP(A258,[1]高二下!$A$3:$F$536,5,0)</f>
        <v>83</v>
      </c>
      <c r="N258" t="str">
        <f>VLOOKUP(A258,[1]高二下!$A$3:$F$536,6,0)</f>
        <v>周菊明</v>
      </c>
      <c r="O258" s="22">
        <f t="shared" si="43"/>
        <v>139</v>
      </c>
      <c r="P258" s="23">
        <f t="shared" si="44"/>
        <v>135</v>
      </c>
      <c r="Q258">
        <f>VLOOKUP(A258,[1]高二上!$A$3:$F$583,5,0)</f>
        <v>71</v>
      </c>
      <c r="R258" t="str">
        <f>VLOOKUP(A258,[1]高二上!$A$3:$F$583,6,0)</f>
        <v>周菊明</v>
      </c>
      <c r="S258" s="22">
        <f t="shared" si="45"/>
        <v>230</v>
      </c>
      <c r="T258" s="23">
        <f t="shared" si="46"/>
        <v>55</v>
      </c>
      <c r="U258" s="22">
        <f>VLOOKUP(A258,[1]高一下!$A$3:$F$585,5,0)</f>
        <v>79</v>
      </c>
      <c r="V258" t="str">
        <f>VLOOKUP(A258,[1]高一下!$A$3:$F$585,6,0)</f>
        <v>周菊明</v>
      </c>
      <c r="W258" s="22">
        <f t="shared" si="47"/>
        <v>113</v>
      </c>
      <c r="X258" s="23">
        <f t="shared" si="48"/>
        <v>135</v>
      </c>
      <c r="Y258" s="22">
        <f>VLOOKUP(A258,[1]高一上!$A$3:$F$587,5,0)</f>
        <v>76</v>
      </c>
      <c r="Z258" t="str">
        <f>VLOOKUP(A258,[1]高一上!$A$3:$F$587,6,0)</f>
        <v>周菊明</v>
      </c>
      <c r="AA258" s="22">
        <f t="shared" si="49"/>
        <v>204</v>
      </c>
      <c r="AB258" s="23">
        <f t="shared" si="50"/>
        <v>85.384615384615387</v>
      </c>
      <c r="AC258" s="22">
        <f>VLOOKUP(A258,[1]中考!$A$2:$E$571,5,0)</f>
        <v>83</v>
      </c>
      <c r="AD258" s="22">
        <f t="shared" si="51"/>
        <v>166</v>
      </c>
    </row>
    <row r="259" spans="1:30" ht="15" x14ac:dyDescent="0.35">
      <c r="A259" s="14" t="s">
        <v>520</v>
      </c>
      <c r="B259" s="1">
        <v>5</v>
      </c>
      <c r="C259" s="3" t="s">
        <v>521</v>
      </c>
      <c r="D259" s="4" t="s">
        <v>6</v>
      </c>
      <c r="E259" s="3">
        <v>75</v>
      </c>
      <c r="F259" s="3" t="s">
        <v>326</v>
      </c>
      <c r="G259" s="20">
        <f t="shared" si="39"/>
        <v>215</v>
      </c>
      <c r="H259" s="24">
        <f t="shared" si="40"/>
        <v>91.538461538461533</v>
      </c>
      <c r="I259" s="10">
        <f>VLOOKUP(A259,[1]高三上!A$3:Q$588,5,0)</f>
        <v>83.5</v>
      </c>
      <c r="J259" t="str">
        <f>VLOOKUP(A259,[1]高三上!A$3:Q$588,6,0)</f>
        <v>周菊明</v>
      </c>
      <c r="K259" s="22">
        <f t="shared" si="41"/>
        <v>193</v>
      </c>
      <c r="L259" s="23">
        <f t="shared" si="42"/>
        <v>91.15384615384616</v>
      </c>
      <c r="M259">
        <f>VLOOKUP(A259,[1]高二下!$A$3:$F$536,5,0)</f>
        <v>81</v>
      </c>
      <c r="N259" t="str">
        <f>VLOOKUP(A259,[1]高二下!$A$3:$F$536,6,0)</f>
        <v>周菊明</v>
      </c>
      <c r="O259" s="22">
        <f t="shared" si="43"/>
        <v>170</v>
      </c>
      <c r="P259" s="23">
        <f t="shared" si="44"/>
        <v>109.61538461538461</v>
      </c>
      <c r="Q259">
        <f>VLOOKUP(A259,[1]高二上!$A$3:$F$583,5,0)</f>
        <v>76</v>
      </c>
      <c r="R259" t="str">
        <f>VLOOKUP(A259,[1]高二上!$A$3:$F$583,6,0)</f>
        <v>周菊明</v>
      </c>
      <c r="S259" s="22">
        <f t="shared" si="45"/>
        <v>195</v>
      </c>
      <c r="T259" s="23">
        <f t="shared" si="46"/>
        <v>76.538461538461547</v>
      </c>
      <c r="U259" s="22">
        <f>VLOOKUP(A259,[1]高一下!$A$3:$F$585,5,0)</f>
        <v>77</v>
      </c>
      <c r="V259" t="str">
        <f>VLOOKUP(A259,[1]高一下!$A$3:$F$585,6,0)</f>
        <v>周菊明</v>
      </c>
      <c r="W259" s="22">
        <f t="shared" si="47"/>
        <v>134</v>
      </c>
      <c r="X259" s="23">
        <f t="shared" si="48"/>
        <v>80.769230769230774</v>
      </c>
      <c r="Y259" s="22">
        <f>VLOOKUP(A259,[1]高一上!$A$3:$F$587,5,0)</f>
        <v>88</v>
      </c>
      <c r="Z259" t="str">
        <f>VLOOKUP(A259,[1]高一上!$A$3:$F$587,6,0)</f>
        <v>周菊明</v>
      </c>
      <c r="AA259" s="22">
        <f t="shared" si="49"/>
        <v>84</v>
      </c>
      <c r="AB259" s="23">
        <f t="shared" si="50"/>
        <v>75.769230769230774</v>
      </c>
      <c r="AC259" s="22">
        <f>VLOOKUP(A259,[1]中考!$A$2:$E$571,5,0)</f>
        <v>101</v>
      </c>
      <c r="AD259" s="22">
        <f t="shared" si="51"/>
        <v>21</v>
      </c>
    </row>
    <row r="260" spans="1:30" ht="15" x14ac:dyDescent="0.35">
      <c r="A260" s="14" t="s">
        <v>525</v>
      </c>
      <c r="B260" s="1">
        <v>5</v>
      </c>
      <c r="C260" s="3" t="s">
        <v>526</v>
      </c>
      <c r="D260" s="4" t="s">
        <v>6</v>
      </c>
      <c r="E260" s="3">
        <v>70</v>
      </c>
      <c r="F260" s="3" t="s">
        <v>326</v>
      </c>
      <c r="G260" s="20">
        <f t="shared" si="39"/>
        <v>248</v>
      </c>
      <c r="H260" s="24">
        <f t="shared" si="40"/>
        <v>75.769230769230774</v>
      </c>
      <c r="I260" s="10">
        <f>VLOOKUP(A260,[1]高三上!A$3:Q$588,5,0)</f>
        <v>84.5</v>
      </c>
      <c r="J260" t="str">
        <f>VLOOKUP(A260,[1]高三上!A$3:Q$588,6,0)</f>
        <v>周菊明</v>
      </c>
      <c r="K260" s="22">
        <f t="shared" si="41"/>
        <v>185</v>
      </c>
      <c r="L260" s="23">
        <f t="shared" si="42"/>
        <v>100</v>
      </c>
      <c r="M260" s="22">
        <v>0</v>
      </c>
      <c r="N260" t="s">
        <v>326</v>
      </c>
      <c r="O260" s="22">
        <f t="shared" si="43"/>
        <v>236</v>
      </c>
      <c r="P260" s="23">
        <f t="shared" si="44"/>
        <v>100</v>
      </c>
      <c r="Q260">
        <f>VLOOKUP(A260,[1]高二上!$A$3:$F$583,5,0)</f>
        <v>86</v>
      </c>
      <c r="R260" t="str">
        <f>VLOOKUP(A260,[1]高二上!$A$3:$F$583,6,0)</f>
        <v>周菊明</v>
      </c>
      <c r="S260" s="22">
        <f t="shared" si="45"/>
        <v>83</v>
      </c>
      <c r="T260" s="23">
        <f t="shared" si="46"/>
        <v>111.53846153846153</v>
      </c>
      <c r="U260" s="22">
        <f>VLOOKUP(A260,[1]高一下!$A$3:$F$585,5,0)</f>
        <v>79</v>
      </c>
      <c r="V260" t="str">
        <f>VLOOKUP(A260,[1]高一下!$A$3:$F$585,6,0)</f>
        <v>周菊明</v>
      </c>
      <c r="W260" s="22">
        <f t="shared" si="47"/>
        <v>113</v>
      </c>
      <c r="X260" s="23">
        <f t="shared" si="48"/>
        <v>126.92307692307692</v>
      </c>
      <c r="Y260" s="22">
        <f>VLOOKUP(A260,[1]高一上!$A$3:$F$587,5,0)</f>
        <v>78</v>
      </c>
      <c r="Z260" t="str">
        <f>VLOOKUP(A260,[1]高一上!$A$3:$F$587,6,0)</f>
        <v>周菊明</v>
      </c>
      <c r="AA260" s="22">
        <f t="shared" si="49"/>
        <v>183</v>
      </c>
      <c r="AB260" s="23">
        <f t="shared" si="50"/>
        <v>112.69230769230769</v>
      </c>
      <c r="AC260" s="22">
        <f>VLOOKUP(A260,[1]中考!$A$2:$E$571,5,0)</f>
        <v>75</v>
      </c>
      <c r="AD260" s="22">
        <f t="shared" si="51"/>
        <v>216</v>
      </c>
    </row>
    <row r="261" spans="1:30" ht="15" x14ac:dyDescent="0.35">
      <c r="A261" s="14" t="s">
        <v>452</v>
      </c>
      <c r="B261" s="1">
        <v>5</v>
      </c>
      <c r="C261" s="2" t="s">
        <v>453</v>
      </c>
      <c r="D261" s="4" t="s">
        <v>6</v>
      </c>
      <c r="E261" s="3">
        <v>87</v>
      </c>
      <c r="F261" s="3" t="s">
        <v>326</v>
      </c>
      <c r="G261" s="20">
        <f t="shared" si="39"/>
        <v>128</v>
      </c>
      <c r="H261" s="24">
        <f t="shared" ref="H261:H263" si="52">IF(OR(I261=0,E261=0),100,((K261-G261)/COUNTA($D$4:$D$263))*100+100)</f>
        <v>89.230769230769226</v>
      </c>
      <c r="I261" s="10">
        <f>VLOOKUP(A261,[1]高三上!A$3:Q$588,5,0)</f>
        <v>93</v>
      </c>
      <c r="J261" t="str">
        <f>VLOOKUP(A261,[1]高三上!A$3:Q$588,6,0)</f>
        <v>周菊明</v>
      </c>
      <c r="K261" s="22">
        <f t="shared" ref="K261:K263" si="53">RANK(I261,$I$4:$I$263,0)</f>
        <v>100</v>
      </c>
      <c r="L261" s="23">
        <f t="shared" ref="L261:L263" si="54">IF(OR(I261=0,M261=0),100,((O261-K261)/COUNTA($D$4:$D$263))*100+100)</f>
        <v>62.692307692307693</v>
      </c>
      <c r="M261">
        <f>VLOOKUP(A261,[1]高二下!$A$3:$F$536,5,0)</f>
        <v>99</v>
      </c>
      <c r="N261" t="str">
        <f>VLOOKUP(A261,[1]高二下!$A$3:$F$536,6,0)</f>
        <v>周菊明</v>
      </c>
      <c r="O261" s="22">
        <f t="shared" ref="O261:O263" si="55">RANK(M261,$M$4:$M$263,0)</f>
        <v>3</v>
      </c>
      <c r="P261" s="23">
        <f t="shared" ref="P261:P263" si="56">IF(OR(Q261=0,M261=0),100,((S261-O261)/COUNTA($D$4:$D$263))*100+100)</f>
        <v>137.69230769230768</v>
      </c>
      <c r="Q261">
        <f>VLOOKUP(A261,[1]高二上!$A$3:$F$583,5,0)</f>
        <v>85</v>
      </c>
      <c r="R261" t="str">
        <f>VLOOKUP(A261,[1]高二上!$A$3:$F$583,6,0)</f>
        <v>周菊明</v>
      </c>
      <c r="S261" s="22">
        <f t="shared" ref="S261:S263" si="57">RANK(Q261,$Q$4:$Q$263,0)</f>
        <v>101</v>
      </c>
      <c r="T261" s="23">
        <f t="shared" ref="T261:T263" si="58">IF(OR(Q261=0,U261=0),100,((W261-S261)/COUNTA($D$4:$D$263))*100+100)</f>
        <v>66.923076923076934</v>
      </c>
      <c r="U261" s="22">
        <f>VLOOKUP(A261,[1]高一下!$A$3:$F$585,5,0)</f>
        <v>87</v>
      </c>
      <c r="V261" t="str">
        <f>VLOOKUP(A261,[1]高一下!$A$3:$F$585,6,0)</f>
        <v>周菊明</v>
      </c>
      <c r="W261" s="22">
        <f t="shared" ref="W261:W263" si="59">RANK(U261,$U$4:$U$263,0)</f>
        <v>15</v>
      </c>
      <c r="X261" s="23">
        <f t="shared" ref="X261:X263" si="60">IF(OR(Y261=0,U261=0),100,((AA261-W261)/COUNTA($D$4:$D$263))*100+100)</f>
        <v>122.30769230769231</v>
      </c>
      <c r="Y261" s="22">
        <f>VLOOKUP(A261,[1]高一上!$A$3:$F$587,5,0)</f>
        <v>89</v>
      </c>
      <c r="Z261" t="str">
        <f>VLOOKUP(A261,[1]高一上!$A$3:$F$587,6,0)</f>
        <v>周菊明</v>
      </c>
      <c r="AA261" s="22">
        <f t="shared" ref="AA261:AA263" si="61">RANK(Y261,$Y$4:$Y$263,0)</f>
        <v>73</v>
      </c>
      <c r="AB261" s="23">
        <f t="shared" ref="AB261:AB263" si="62">IF(OR(Y261=0,AC261=0),100,((AD261-AA261)/COUNTA($D$4:$D$263))*100+100)</f>
        <v>93.84615384615384</v>
      </c>
      <c r="AC261" s="22">
        <f>VLOOKUP(A261,[1]中考!$A$2:$E$571,5,0)</f>
        <v>96</v>
      </c>
      <c r="AD261" s="22">
        <f t="shared" ref="AD261:AD263" si="63">RANK(AC261,$AC$4:$AC$263,0)</f>
        <v>57</v>
      </c>
    </row>
    <row r="262" spans="1:30" ht="15" x14ac:dyDescent="0.35">
      <c r="A262" s="14" t="s">
        <v>518</v>
      </c>
      <c r="B262" s="1">
        <v>5</v>
      </c>
      <c r="C262" s="3" t="s">
        <v>519</v>
      </c>
      <c r="D262" s="4" t="s">
        <v>6</v>
      </c>
      <c r="E262" s="3">
        <v>90</v>
      </c>
      <c r="F262" s="3" t="s">
        <v>326</v>
      </c>
      <c r="G262" s="20">
        <f t="shared" si="39"/>
        <v>97</v>
      </c>
      <c r="H262" s="24">
        <f t="shared" si="52"/>
        <v>97.692307692307693</v>
      </c>
      <c r="I262" s="10">
        <f>VLOOKUP(A262,[1]高三上!A$3:Q$588,5,0)</f>
        <v>93.5</v>
      </c>
      <c r="J262" t="str">
        <f>VLOOKUP(A262,[1]高三上!A$3:Q$588,6,0)</f>
        <v>周菊明</v>
      </c>
      <c r="K262" s="22">
        <f t="shared" si="53"/>
        <v>91</v>
      </c>
      <c r="L262" s="23">
        <f t="shared" si="54"/>
        <v>102.69230769230769</v>
      </c>
      <c r="M262">
        <f>VLOOKUP(A262,[1]高二下!$A$3:$F$536,5,0)</f>
        <v>86</v>
      </c>
      <c r="N262" t="str">
        <f>VLOOKUP(A262,[1]高二下!$A$3:$F$536,6,0)</f>
        <v>周菊明</v>
      </c>
      <c r="O262" s="22">
        <f t="shared" si="55"/>
        <v>98</v>
      </c>
      <c r="P262" s="23">
        <f t="shared" si="56"/>
        <v>114.23076923076923</v>
      </c>
      <c r="Q262">
        <f>VLOOKUP(A262,[1]高二上!$A$3:$F$583,5,0)</f>
        <v>82</v>
      </c>
      <c r="R262" t="str">
        <f>VLOOKUP(A262,[1]高二上!$A$3:$F$583,6,0)</f>
        <v>周菊明</v>
      </c>
      <c r="S262" s="22">
        <f t="shared" si="57"/>
        <v>135</v>
      </c>
      <c r="T262" s="23">
        <f t="shared" si="58"/>
        <v>127.69230769230769</v>
      </c>
      <c r="U262" s="22">
        <f>VLOOKUP(A262,[1]高一下!$A$3:$F$585,5,0)</f>
        <v>71</v>
      </c>
      <c r="V262" t="str">
        <f>VLOOKUP(A262,[1]高一下!$A$3:$F$585,6,0)</f>
        <v>周菊明</v>
      </c>
      <c r="W262" s="22">
        <f t="shared" si="59"/>
        <v>207</v>
      </c>
      <c r="X262" s="23">
        <f t="shared" si="60"/>
        <v>79.615384615384613</v>
      </c>
      <c r="Y262" s="22">
        <f>VLOOKUP(A262,[1]高一上!$A$3:$F$587,5,0)</f>
        <v>81</v>
      </c>
      <c r="Z262" t="str">
        <f>VLOOKUP(A262,[1]高一上!$A$3:$F$587,6,0)</f>
        <v>周菊明</v>
      </c>
      <c r="AA262" s="22">
        <f t="shared" si="61"/>
        <v>154</v>
      </c>
      <c r="AB262" s="23">
        <f t="shared" si="62"/>
        <v>75</v>
      </c>
      <c r="AC262" s="22">
        <f>VLOOKUP(A262,[1]中考!$A$2:$E$571,5,0)</f>
        <v>92</v>
      </c>
      <c r="AD262" s="22">
        <f t="shared" si="63"/>
        <v>89</v>
      </c>
    </row>
    <row r="263" spans="1:30" ht="15" x14ac:dyDescent="0.35">
      <c r="A263" s="14" t="s">
        <v>484</v>
      </c>
      <c r="B263" s="1">
        <v>5</v>
      </c>
      <c r="C263" s="2" t="s">
        <v>485</v>
      </c>
      <c r="D263" s="4" t="s">
        <v>6</v>
      </c>
      <c r="E263" s="3">
        <v>95</v>
      </c>
      <c r="F263" s="3" t="s">
        <v>326</v>
      </c>
      <c r="G263" s="20">
        <f t="shared" si="39"/>
        <v>50</v>
      </c>
      <c r="H263" s="24">
        <f t="shared" si="52"/>
        <v>92.307692307692307</v>
      </c>
      <c r="I263" s="10">
        <f>VLOOKUP(A263,[1]高三上!A$3:Q$588,5,0)</f>
        <v>99</v>
      </c>
      <c r="J263" t="str">
        <f>VLOOKUP(A263,[1]高三上!A$3:Q$588,6,0)</f>
        <v>周菊明</v>
      </c>
      <c r="K263" s="22">
        <f t="shared" si="53"/>
        <v>30</v>
      </c>
      <c r="L263" s="23">
        <f t="shared" si="54"/>
        <v>95.769230769230774</v>
      </c>
      <c r="M263">
        <f>VLOOKUP(A263,[1]高二下!$A$3:$F$536,5,0)</f>
        <v>94</v>
      </c>
      <c r="N263" t="str">
        <f>VLOOKUP(A263,[1]高二下!$A$3:$F$536,6,0)</f>
        <v>周菊明</v>
      </c>
      <c r="O263" s="22">
        <f t="shared" si="55"/>
        <v>19</v>
      </c>
      <c r="P263" s="23">
        <f t="shared" si="56"/>
        <v>115.38461538461539</v>
      </c>
      <c r="Q263">
        <f>VLOOKUP(A263,[1]高二上!$A$3:$F$583,5,0)</f>
        <v>88</v>
      </c>
      <c r="R263" t="str">
        <f>VLOOKUP(A263,[1]高二上!$A$3:$F$583,6,0)</f>
        <v>周菊明</v>
      </c>
      <c r="S263" s="22">
        <f t="shared" si="57"/>
        <v>59</v>
      </c>
      <c r="T263" s="23">
        <f t="shared" si="58"/>
        <v>78.07692307692308</v>
      </c>
      <c r="U263" s="22">
        <f>VLOOKUP(A263,[1]高一下!$A$3:$F$585,5,0)</f>
        <v>95</v>
      </c>
      <c r="V263" t="str">
        <f>VLOOKUP(A263,[1]高一下!$A$3:$F$585,6,0)</f>
        <v>周菊明</v>
      </c>
      <c r="W263" s="22">
        <f t="shared" si="59"/>
        <v>2</v>
      </c>
      <c r="X263" s="23">
        <f t="shared" si="60"/>
        <v>114.61538461538461</v>
      </c>
      <c r="Y263" s="22">
        <f>VLOOKUP(A263,[1]高一上!$A$3:$F$587,5,0)</f>
        <v>93</v>
      </c>
      <c r="Z263" t="str">
        <f>VLOOKUP(A263,[1]高一上!$A$3:$F$587,6,0)</f>
        <v>周菊明</v>
      </c>
      <c r="AA263" s="22">
        <f t="shared" si="61"/>
        <v>40</v>
      </c>
      <c r="AB263" s="23">
        <f t="shared" si="62"/>
        <v>89.615384615384613</v>
      </c>
      <c r="AC263" s="22">
        <f>VLOOKUP(A263,[1]中考!$A$2:$E$571,5,0)</f>
        <v>104</v>
      </c>
      <c r="AD263" s="22">
        <f t="shared" si="63"/>
        <v>13</v>
      </c>
    </row>
    <row r="264" spans="1:30" ht="15" x14ac:dyDescent="0.35">
      <c r="A264" s="14" t="s">
        <v>616</v>
      </c>
      <c r="B264" s="1">
        <v>6</v>
      </c>
      <c r="C264" s="2" t="s">
        <v>617</v>
      </c>
      <c r="D264" s="4" t="s">
        <v>537</v>
      </c>
      <c r="E264" s="3">
        <v>80</v>
      </c>
      <c r="F264" s="3" t="s">
        <v>531</v>
      </c>
      <c r="G264" s="20">
        <f t="shared" ref="G264:G327" si="64">RANK(E264,$E$264:$E$550,0)</f>
        <v>226</v>
      </c>
      <c r="H264" s="24">
        <f>IF(OR(E264=0,I264=0),100,((K264-G264)/COUNTA($D$264:$D$550))*100+100)</f>
        <v>100</v>
      </c>
      <c r="I264" s="10">
        <f>VLOOKUP(A264,[1]高三上!A$3:Q$588,5,0)</f>
        <v>0</v>
      </c>
      <c r="J264" t="str">
        <f>VLOOKUP(A264,[1]高三上!A$3:Q$588,6,0)</f>
        <v>易涛</v>
      </c>
      <c r="K264" s="22">
        <f>RANK(I264,$I$264:$I$550,0)</f>
        <v>276</v>
      </c>
      <c r="L264" s="23">
        <f>IF(OR(I264=0,M264=0),100,((O264-K264)/COUNTA($D$264:$D$550))*100+100)</f>
        <v>100</v>
      </c>
      <c r="M264">
        <f>VLOOKUP(A264,[1]高二下!$A$3:$F$536,5,0)</f>
        <v>91</v>
      </c>
      <c r="N264" t="str">
        <f>VLOOKUP(A264,[1]高二下!$A$3:$F$536,6,0)</f>
        <v>易涛</v>
      </c>
      <c r="O264" s="22">
        <f>RANK(M264,$M$264:$M$550,0)</f>
        <v>80</v>
      </c>
      <c r="P264" s="23">
        <f>IF(OR(Q264=0,M264=0),100,((S264-O264)/COUNTA($D$264:$D$550))*100+100)</f>
        <v>90.592334494773525</v>
      </c>
      <c r="Q264">
        <f>VLOOKUP(A264,[1]高二上!$A$3:$F$583,5,0)</f>
        <v>93</v>
      </c>
      <c r="R264" t="str">
        <f>VLOOKUP(A264,[1]高二上!$A$3:$F$583,6,0)</f>
        <v>易涛</v>
      </c>
      <c r="S264" s="22">
        <f>RANK(Q264,$Q$264:$Q$550,0)</f>
        <v>53</v>
      </c>
      <c r="T264" s="23">
        <f>IF(OR(Q264=0,U264=0),100,((W264-S264)/COUNTA($D$264:$D$550))*100+100)</f>
        <v>109.40766550522648</v>
      </c>
      <c r="U264">
        <f>VLOOKUP(A264,[1]高一下!$A$3:$F$585,5,0)</f>
        <v>83</v>
      </c>
      <c r="V264" t="str">
        <f>VLOOKUP(A264,[1]高一下!$A$3:$F$585,6,0)</f>
        <v>易涛</v>
      </c>
      <c r="W264" s="22">
        <f>RANK(U264,$U$264:$U$550,0)</f>
        <v>80</v>
      </c>
      <c r="X264" s="23">
        <f>IF(OR(Y264=0,U264=0),100,((AA264-W264)/COUNTA($D$264:$D$550))*100+100)</f>
        <v>101.04529616724739</v>
      </c>
      <c r="Y264">
        <f>VLOOKUP(A264,[1]高一上!$A$3:$F$587,5,0)</f>
        <v>91</v>
      </c>
      <c r="Z264" t="str">
        <f>VLOOKUP(A264,[1]高一上!$A$3:$F$587,6,0)</f>
        <v>易涛</v>
      </c>
      <c r="AA264" s="22">
        <f>RANK(Y264,$Y$264:$Y$550,0)</f>
        <v>83</v>
      </c>
      <c r="AB264" s="23">
        <f>IF(OR(Y264=0,AC264=0),100,((AD264-AA264)/COUNTA($D$264:$D$550))*100+100)</f>
        <v>151.56794425087108</v>
      </c>
      <c r="AC264">
        <f>VLOOKUP(A264,[1]中考!$A$2:$E$571,5,0)</f>
        <v>80</v>
      </c>
      <c r="AD264" s="22">
        <f>RANK(AC264,$AC$264:$AC$550,0)</f>
        <v>231</v>
      </c>
    </row>
    <row r="265" spans="1:30" ht="15" x14ac:dyDescent="0.35">
      <c r="A265" s="14" t="s">
        <v>598</v>
      </c>
      <c r="B265" s="1">
        <v>6</v>
      </c>
      <c r="C265" s="2" t="s">
        <v>599</v>
      </c>
      <c r="D265" s="4" t="s">
        <v>537</v>
      </c>
      <c r="E265" s="3">
        <v>73</v>
      </c>
      <c r="F265" s="3" t="s">
        <v>531</v>
      </c>
      <c r="G265" s="20">
        <f t="shared" si="64"/>
        <v>259</v>
      </c>
      <c r="H265" s="24">
        <f t="shared" ref="H265:H328" si="65">IF(OR(E265=0,I265=0),100,((K265-G265)/COUNTA($D$264:$D$550))*100+100)</f>
        <v>68.98954703832753</v>
      </c>
      <c r="I265" s="10">
        <f>VLOOKUP(A265,[1]高三上!A$3:Q$588,5,0)</f>
        <v>90.5</v>
      </c>
      <c r="J265" t="str">
        <f>VLOOKUP(A265,[1]高三上!A$3:Q$588,6,0)</f>
        <v>易涛</v>
      </c>
      <c r="K265" s="22">
        <f t="shared" ref="K265:K328" si="66">RANK(I265,$I$264:$I$550,0)</f>
        <v>170</v>
      </c>
      <c r="L265" s="23">
        <f t="shared" ref="L265:L328" si="67">IF(OR(I265=0,M265=0),100,((O265-K265)/COUNTA($D$264:$D$550))*100+100)</f>
        <v>128.57142857142856</v>
      </c>
      <c r="M265">
        <f>VLOOKUP(A265,[1]高二下!$A$3:$F$536,5,0)</f>
        <v>75</v>
      </c>
      <c r="N265" t="str">
        <f>VLOOKUP(A265,[1]高二下!$A$3:$F$536,6,0)</f>
        <v>易涛</v>
      </c>
      <c r="O265" s="22">
        <f t="shared" ref="O265:O328" si="68">RANK(M265,$M$264:$M$550,0)</f>
        <v>252</v>
      </c>
      <c r="P265" s="23">
        <f t="shared" ref="P265:P328" si="69">IF(OR(Q265=0,M265=0),100,((S265-O265)/COUNTA($D$264:$D$550))*100+100)</f>
        <v>91.637630662020911</v>
      </c>
      <c r="Q265">
        <f>VLOOKUP(A265,[1]高二上!$A$3:$F$583,5,0)</f>
        <v>76</v>
      </c>
      <c r="R265" t="str">
        <f>VLOOKUP(A265,[1]高二上!$A$3:$F$583,6,0)</f>
        <v>易涛</v>
      </c>
      <c r="S265" s="22">
        <f t="shared" ref="S265:S328" si="70">RANK(Q265,$Q$264:$Q$550,0)</f>
        <v>228</v>
      </c>
      <c r="T265" s="23">
        <f t="shared" ref="T265:T328" si="71">IF(OR(Q265=0,U265=0),100,((W265-S265)/COUNTA($D$264:$D$550))*100+100)</f>
        <v>118.11846689895471</v>
      </c>
      <c r="U265">
        <f>VLOOKUP(A265,[1]高一下!$A$3:$F$585,5,0)</f>
        <v>60</v>
      </c>
      <c r="V265" t="str">
        <f>VLOOKUP(A265,[1]高一下!$A$3:$F$585,6,0)</f>
        <v>易涛</v>
      </c>
      <c r="W265" s="22">
        <f t="shared" ref="W265:W328" si="72">RANK(U265,$U$264:$U$550,0)</f>
        <v>280</v>
      </c>
      <c r="X265" s="23">
        <f t="shared" ref="X265:X328" si="73">IF(OR(Y265=0,U265=0),100,((AA265-W265)/COUNTA($D$264:$D$550))*100+100)</f>
        <v>96.515679442508713</v>
      </c>
      <c r="Y265">
        <f>VLOOKUP(A265,[1]高一上!$A$3:$F$587,5,0)</f>
        <v>68</v>
      </c>
      <c r="Z265" t="str">
        <f>VLOOKUP(A265,[1]高一上!$A$3:$F$587,6,0)</f>
        <v>易涛</v>
      </c>
      <c r="AA265" s="22">
        <f t="shared" ref="AA265:AA328" si="74">RANK(Y265,$Y$264:$Y$550,0)</f>
        <v>270</v>
      </c>
      <c r="AB265" s="23">
        <f>IF(OR(Y265=0,AC265=0),100,((AD265-AA265)/COUNTA($D$264:$D$550))*100+100)</f>
        <v>98.257839721254356</v>
      </c>
      <c r="AC265">
        <f>VLOOKUP(A265,[1]中考!$A$2:$E$571,5,0)</f>
        <v>72</v>
      </c>
      <c r="AD265" s="22">
        <f t="shared" ref="AD265:AD328" si="75">RANK(AC265,$AC$264:$AC$550,0)</f>
        <v>265</v>
      </c>
    </row>
    <row r="266" spans="1:30" ht="15" x14ac:dyDescent="0.35">
      <c r="A266" s="14" t="s">
        <v>579</v>
      </c>
      <c r="B266" s="1">
        <v>6</v>
      </c>
      <c r="C266" s="2" t="s">
        <v>580</v>
      </c>
      <c r="D266" s="4" t="s">
        <v>537</v>
      </c>
      <c r="E266" s="3">
        <v>78</v>
      </c>
      <c r="F266" s="3" t="s">
        <v>531</v>
      </c>
      <c r="G266" s="20">
        <f t="shared" si="64"/>
        <v>235</v>
      </c>
      <c r="H266" s="24">
        <f t="shared" si="65"/>
        <v>103.83275261324042</v>
      </c>
      <c r="I266" s="10">
        <f>VLOOKUP(A266,[1]高三上!A$3:Q$588,5,0)</f>
        <v>82.5</v>
      </c>
      <c r="J266" t="str">
        <f>VLOOKUP(A266,[1]高三上!A$3:Q$588,6,0)</f>
        <v>易涛</v>
      </c>
      <c r="K266" s="22">
        <f t="shared" si="66"/>
        <v>246</v>
      </c>
      <c r="L266" s="23">
        <f t="shared" si="67"/>
        <v>86.759581881533109</v>
      </c>
      <c r="M266">
        <f>VLOOKUP(A266,[1]高二下!$A$3:$F$536,5,0)</f>
        <v>81</v>
      </c>
      <c r="N266" t="str">
        <f>VLOOKUP(A266,[1]高二下!$A$3:$F$536,6,0)</f>
        <v>易涛</v>
      </c>
      <c r="O266" s="22">
        <f t="shared" si="68"/>
        <v>208</v>
      </c>
      <c r="P266" s="23">
        <f t="shared" si="69"/>
        <v>106.96864111498257</v>
      </c>
      <c r="Q266">
        <f>VLOOKUP(A266,[1]高二上!$A$3:$F$583,5,0)</f>
        <v>76</v>
      </c>
      <c r="R266" t="str">
        <f>VLOOKUP(A266,[1]高二上!$A$3:$F$583,6,0)</f>
        <v>易涛</v>
      </c>
      <c r="S266" s="22">
        <f t="shared" si="70"/>
        <v>228</v>
      </c>
      <c r="T266" s="23">
        <f t="shared" si="71"/>
        <v>54.355400696864109</v>
      </c>
      <c r="U266">
        <f>VLOOKUP(A266,[1]高一下!$A$3:$F$585,5,0)</f>
        <v>81</v>
      </c>
      <c r="V266" t="str">
        <f>VLOOKUP(A266,[1]高一下!$A$3:$F$585,6,0)</f>
        <v>易涛</v>
      </c>
      <c r="W266" s="22">
        <f t="shared" si="72"/>
        <v>97</v>
      </c>
      <c r="X266" s="23">
        <f t="shared" si="73"/>
        <v>86.41114982578398</v>
      </c>
      <c r="Y266">
        <f>VLOOKUP(A266,[1]高一上!$A$3:$F$587,5,0)</f>
        <v>95</v>
      </c>
      <c r="Z266" t="str">
        <f>VLOOKUP(A266,[1]高一上!$A$3:$F$587,6,0)</f>
        <v>易涛</v>
      </c>
      <c r="AA266" s="22">
        <f t="shared" si="74"/>
        <v>58</v>
      </c>
      <c r="AB266" s="23">
        <f t="shared" ref="AB266:AB328" si="76">IF(OR(Y266=0,AC266=0),100,((AD266-AA266)/COUNTA($D$264:$D$550))*100+100)</f>
        <v>124.39024390243902</v>
      </c>
      <c r="AC266">
        <f>VLOOKUP(A266,[1]中考!$A$2:$E$571,5,0)</f>
        <v>93</v>
      </c>
      <c r="AD266" s="22">
        <f t="shared" si="75"/>
        <v>128</v>
      </c>
    </row>
    <row r="267" spans="1:30" ht="15" x14ac:dyDescent="0.35">
      <c r="A267" s="14" t="s">
        <v>593</v>
      </c>
      <c r="B267" s="1">
        <v>6</v>
      </c>
      <c r="C267" s="2" t="s">
        <v>2</v>
      </c>
      <c r="D267" s="4" t="s">
        <v>537</v>
      </c>
      <c r="E267" s="3">
        <v>74</v>
      </c>
      <c r="F267" s="3" t="s">
        <v>531</v>
      </c>
      <c r="G267" s="20">
        <f t="shared" si="64"/>
        <v>255</v>
      </c>
      <c r="H267" s="24">
        <f t="shared" si="65"/>
        <v>43.20557491289199</v>
      </c>
      <c r="I267" s="10">
        <f>VLOOKUP(A267,[1]高三上!A$3:Q$588,5,0)</f>
        <v>97.5</v>
      </c>
      <c r="J267" t="str">
        <f>VLOOKUP(A267,[1]高三上!A$3:Q$588,6,0)</f>
        <v>易涛</v>
      </c>
      <c r="K267" s="22">
        <f t="shared" si="66"/>
        <v>92</v>
      </c>
      <c r="L267" s="23">
        <f t="shared" si="67"/>
        <v>143.20557491289199</v>
      </c>
      <c r="M267">
        <f>VLOOKUP(A267,[1]高二下!$A$3:$F$536,5,0)</f>
        <v>80</v>
      </c>
      <c r="N267" t="str">
        <f>VLOOKUP(A267,[1]高二下!$A$3:$F$536,6,0)</f>
        <v>易涛</v>
      </c>
      <c r="O267" s="22">
        <f t="shared" si="68"/>
        <v>216</v>
      </c>
      <c r="P267" s="23">
        <f t="shared" si="69"/>
        <v>63.066202090592334</v>
      </c>
      <c r="Q267">
        <f>VLOOKUP(A267,[1]高二上!$A$3:$F$583,5,0)</f>
        <v>87</v>
      </c>
      <c r="R267" t="str">
        <f>VLOOKUP(A267,[1]高二上!$A$3:$F$583,6,0)</f>
        <v>易涛</v>
      </c>
      <c r="S267" s="22">
        <f t="shared" si="70"/>
        <v>110</v>
      </c>
      <c r="T267" s="23">
        <f t="shared" si="71"/>
        <v>155.4006968641115</v>
      </c>
      <c r="U267">
        <f>VLOOKUP(A267,[1]高一下!$A$3:$F$585,5,0)</f>
        <v>65</v>
      </c>
      <c r="V267" t="str">
        <f>VLOOKUP(A267,[1]高一下!$A$3:$F$585,6,0)</f>
        <v>易涛</v>
      </c>
      <c r="W267" s="22">
        <f t="shared" si="72"/>
        <v>269</v>
      </c>
      <c r="X267" s="23">
        <f t="shared" si="73"/>
        <v>86.062717770034851</v>
      </c>
      <c r="Y267">
        <f>VLOOKUP(A267,[1]高一上!$A$3:$F$587,5,0)</f>
        <v>76</v>
      </c>
      <c r="Z267" t="str">
        <f>VLOOKUP(A267,[1]高一上!$A$3:$F$587,6,0)</f>
        <v>易涛</v>
      </c>
      <c r="AA267" s="22">
        <f t="shared" si="74"/>
        <v>229</v>
      </c>
      <c r="AB267" s="23">
        <f t="shared" si="76"/>
        <v>105.92334494773519</v>
      </c>
      <c r="AC267">
        <f>VLOOKUP(A267,[1]中考!$A$2:$E$571,5,0)</f>
        <v>77</v>
      </c>
      <c r="AD267" s="22">
        <f t="shared" si="75"/>
        <v>246</v>
      </c>
    </row>
    <row r="268" spans="1:30" ht="15" x14ac:dyDescent="0.35">
      <c r="A268" s="14" t="s">
        <v>612</v>
      </c>
      <c r="B268" s="1">
        <v>6</v>
      </c>
      <c r="C268" s="2" t="s">
        <v>613</v>
      </c>
      <c r="D268" s="4" t="s">
        <v>537</v>
      </c>
      <c r="E268" s="3">
        <v>69</v>
      </c>
      <c r="F268" s="3" t="s">
        <v>531</v>
      </c>
      <c r="G268" s="20">
        <f t="shared" si="64"/>
        <v>277</v>
      </c>
      <c r="H268" s="24">
        <f t="shared" si="65"/>
        <v>64.808362369337971</v>
      </c>
      <c r="I268" s="10">
        <f>VLOOKUP(A268,[1]高三上!A$3:Q$588,5,0)</f>
        <v>90</v>
      </c>
      <c r="J268" t="str">
        <f>VLOOKUP(A268,[1]高三上!A$3:Q$588,6,0)</f>
        <v>易涛</v>
      </c>
      <c r="K268" s="22">
        <f t="shared" si="66"/>
        <v>176</v>
      </c>
      <c r="L268" s="23">
        <f t="shared" si="67"/>
        <v>130.31358885017423</v>
      </c>
      <c r="M268">
        <f>VLOOKUP(A268,[1]高二下!$A$3:$F$536,5,0)</f>
        <v>71</v>
      </c>
      <c r="N268" t="str">
        <f>VLOOKUP(A268,[1]高二下!$A$3:$F$536,6,0)</f>
        <v>易涛</v>
      </c>
      <c r="O268" s="22">
        <f t="shared" si="68"/>
        <v>263</v>
      </c>
      <c r="P268" s="23">
        <f t="shared" si="69"/>
        <v>103.83275261324042</v>
      </c>
      <c r="Q268">
        <f>VLOOKUP(A268,[1]高二上!$A$3:$F$583,5,0)</f>
        <v>67</v>
      </c>
      <c r="R268" t="str">
        <f>VLOOKUP(A268,[1]高二上!$A$3:$F$583,6,0)</f>
        <v>易涛</v>
      </c>
      <c r="S268" s="22">
        <f t="shared" si="70"/>
        <v>274</v>
      </c>
      <c r="T268" s="23">
        <f t="shared" si="71"/>
        <v>80.139372822299649</v>
      </c>
      <c r="U268">
        <f>VLOOKUP(A268,[1]高一下!$A$3:$F$585,5,0)</f>
        <v>72</v>
      </c>
      <c r="V268" t="str">
        <f>VLOOKUP(A268,[1]高一下!$A$3:$F$585,6,0)</f>
        <v>易涛</v>
      </c>
      <c r="W268" s="22">
        <f t="shared" si="72"/>
        <v>217</v>
      </c>
      <c r="X268" s="23">
        <f t="shared" si="73"/>
        <v>111.84668989547038</v>
      </c>
      <c r="Y268">
        <f>VLOOKUP(A268,[1]高一上!$A$3:$F$587,5,0)</f>
        <v>73</v>
      </c>
      <c r="Z268" t="str">
        <f>VLOOKUP(A268,[1]高一上!$A$3:$F$587,6,0)</f>
        <v>易涛</v>
      </c>
      <c r="AA268" s="22">
        <f t="shared" si="74"/>
        <v>251</v>
      </c>
      <c r="AB268" s="23">
        <f t="shared" si="76"/>
        <v>86.759581881533109</v>
      </c>
      <c r="AC268">
        <f>VLOOKUP(A268,[1]中考!$A$2:$E$571,5,0)</f>
        <v>83</v>
      </c>
      <c r="AD268" s="22">
        <f t="shared" si="75"/>
        <v>213</v>
      </c>
    </row>
    <row r="269" spans="1:30" ht="15" x14ac:dyDescent="0.35">
      <c r="A269" s="14" t="s">
        <v>583</v>
      </c>
      <c r="B269" s="1">
        <v>6</v>
      </c>
      <c r="C269" s="2" t="s">
        <v>584</v>
      </c>
      <c r="D269" s="4" t="s">
        <v>537</v>
      </c>
      <c r="E269" s="3">
        <v>68</v>
      </c>
      <c r="F269" s="3" t="s">
        <v>531</v>
      </c>
      <c r="G269" s="20">
        <f t="shared" si="64"/>
        <v>279</v>
      </c>
      <c r="H269" s="24">
        <f t="shared" si="65"/>
        <v>96.864111498257842</v>
      </c>
      <c r="I269" s="10">
        <f>VLOOKUP(A269,[1]高三上!A$3:Q$588,5,0)</f>
        <v>76</v>
      </c>
      <c r="J269" t="str">
        <f>VLOOKUP(A269,[1]高三上!A$3:Q$588,6,0)</f>
        <v>易涛</v>
      </c>
      <c r="K269" s="22">
        <f t="shared" si="66"/>
        <v>270</v>
      </c>
      <c r="L269" s="23">
        <f t="shared" si="67"/>
        <v>71.777003484320559</v>
      </c>
      <c r="M269">
        <f>VLOOKUP(A269,[1]高二下!$A$3:$F$536,5,0)</f>
        <v>83</v>
      </c>
      <c r="N269" t="str">
        <f>VLOOKUP(A269,[1]高二下!$A$3:$F$536,6,0)</f>
        <v>易涛</v>
      </c>
      <c r="O269" s="22">
        <f t="shared" si="68"/>
        <v>189</v>
      </c>
      <c r="P269" s="23">
        <f t="shared" si="69"/>
        <v>123.34494773519164</v>
      </c>
      <c r="Q269">
        <f>VLOOKUP(A269,[1]高二上!$A$3:$F$583,5,0)</f>
        <v>72</v>
      </c>
      <c r="R269" t="str">
        <f>VLOOKUP(A269,[1]高二上!$A$3:$F$583,6,0)</f>
        <v>易涛</v>
      </c>
      <c r="S269" s="22">
        <f t="shared" si="70"/>
        <v>256</v>
      </c>
      <c r="T269" s="23">
        <f t="shared" si="71"/>
        <v>102.78745644599303</v>
      </c>
      <c r="U269">
        <f>VLOOKUP(A269,[1]高一下!$A$3:$F$585,5,0)</f>
        <v>66</v>
      </c>
      <c r="V269" t="str">
        <f>VLOOKUP(A269,[1]高一下!$A$3:$F$585,6,0)</f>
        <v>易涛</v>
      </c>
      <c r="W269" s="22">
        <f t="shared" si="72"/>
        <v>264</v>
      </c>
      <c r="X269" s="23">
        <f t="shared" si="73"/>
        <v>68.292682926829272</v>
      </c>
      <c r="Y269">
        <f>VLOOKUP(A269,[1]高一上!$A$3:$F$587,5,0)</f>
        <v>84</v>
      </c>
      <c r="Z269" t="str">
        <f>VLOOKUP(A269,[1]高一上!$A$3:$F$587,6,0)</f>
        <v>易涛</v>
      </c>
      <c r="AA269" s="22">
        <f t="shared" si="74"/>
        <v>173</v>
      </c>
      <c r="AB269" s="23">
        <f t="shared" si="76"/>
        <v>133.10104529616726</v>
      </c>
      <c r="AC269">
        <f>VLOOKUP(A269,[1]中考!$A$2:$E$571,5,0)</f>
        <v>70</v>
      </c>
      <c r="AD269" s="22">
        <f t="shared" si="75"/>
        <v>268</v>
      </c>
    </row>
    <row r="270" spans="1:30" ht="15" x14ac:dyDescent="0.35">
      <c r="A270" s="14" t="s">
        <v>596</v>
      </c>
      <c r="B270" s="1">
        <v>6</v>
      </c>
      <c r="C270" s="2" t="s">
        <v>597</v>
      </c>
      <c r="D270" s="4" t="s">
        <v>537</v>
      </c>
      <c r="E270" s="3">
        <v>84</v>
      </c>
      <c r="F270" s="3" t="s">
        <v>531</v>
      </c>
      <c r="G270" s="20">
        <f t="shared" si="64"/>
        <v>187</v>
      </c>
      <c r="H270" s="24">
        <f t="shared" si="65"/>
        <v>66.898954703832743</v>
      </c>
      <c r="I270" s="10">
        <f>VLOOKUP(A270,[1]高三上!A$3:Q$588,5,0)</f>
        <v>97.5</v>
      </c>
      <c r="J270" t="str">
        <f>VLOOKUP(A270,[1]高三上!A$3:Q$588,6,0)</f>
        <v>易涛</v>
      </c>
      <c r="K270" s="22">
        <f t="shared" si="66"/>
        <v>92</v>
      </c>
      <c r="L270" s="23">
        <f t="shared" si="67"/>
        <v>140.41811846689896</v>
      </c>
      <c r="M270">
        <f>VLOOKUP(A270,[1]高二下!$A$3:$F$536,5,0)</f>
        <v>81</v>
      </c>
      <c r="N270" t="str">
        <f>VLOOKUP(A270,[1]高二下!$A$3:$F$536,6,0)</f>
        <v>易涛</v>
      </c>
      <c r="O270" s="22">
        <f t="shared" si="68"/>
        <v>208</v>
      </c>
      <c r="P270" s="23">
        <f t="shared" si="69"/>
        <v>83.275261324041807</v>
      </c>
      <c r="Q270">
        <f>VLOOKUP(A270,[1]高二上!$A$3:$F$583,5,0)</f>
        <v>82</v>
      </c>
      <c r="R270" t="str">
        <f>VLOOKUP(A270,[1]高二上!$A$3:$F$583,6,0)</f>
        <v>易涛</v>
      </c>
      <c r="S270" s="22">
        <f t="shared" si="70"/>
        <v>160</v>
      </c>
      <c r="T270" s="23">
        <f t="shared" si="71"/>
        <v>81.881533101045292</v>
      </c>
      <c r="U270">
        <f>VLOOKUP(A270,[1]高一下!$A$3:$F$585,5,0)</f>
        <v>80</v>
      </c>
      <c r="V270" t="str">
        <f>VLOOKUP(A270,[1]高一下!$A$3:$F$585,6,0)</f>
        <v>易涛</v>
      </c>
      <c r="W270" s="22">
        <f t="shared" si="72"/>
        <v>108</v>
      </c>
      <c r="X270" s="23">
        <f t="shared" si="73"/>
        <v>91.289198606271782</v>
      </c>
      <c r="Y270">
        <f>VLOOKUP(A270,[1]高一上!$A$3:$F$587,5,0)</f>
        <v>91</v>
      </c>
      <c r="Z270" t="str">
        <f>VLOOKUP(A270,[1]高一上!$A$3:$F$587,6,0)</f>
        <v>易涛</v>
      </c>
      <c r="AA270" s="22">
        <f t="shared" si="74"/>
        <v>83</v>
      </c>
      <c r="AB270" s="23">
        <f t="shared" si="76"/>
        <v>130.31358885017423</v>
      </c>
      <c r="AC270">
        <f>VLOOKUP(A270,[1]中考!$A$2:$E$571,5,0)</f>
        <v>88</v>
      </c>
      <c r="AD270" s="22">
        <f t="shared" si="75"/>
        <v>170</v>
      </c>
    </row>
    <row r="271" spans="1:30" ht="15" x14ac:dyDescent="0.35">
      <c r="A271" s="14" t="s">
        <v>552</v>
      </c>
      <c r="B271" s="1">
        <v>6</v>
      </c>
      <c r="C271" s="2" t="s">
        <v>553</v>
      </c>
      <c r="D271" s="4" t="s">
        <v>537</v>
      </c>
      <c r="E271" s="3">
        <v>78</v>
      </c>
      <c r="F271" s="3" t="s">
        <v>531</v>
      </c>
      <c r="G271" s="20">
        <f t="shared" si="64"/>
        <v>235</v>
      </c>
      <c r="H271" s="24">
        <f t="shared" si="65"/>
        <v>113.93728222996515</v>
      </c>
      <c r="I271" s="10">
        <f>VLOOKUP(A271,[1]高三上!A$3:Q$588,5,0)</f>
        <v>64.5</v>
      </c>
      <c r="J271" t="str">
        <f>VLOOKUP(A271,[1]高三上!A$3:Q$588,6,0)</f>
        <v>易涛</v>
      </c>
      <c r="K271" s="22">
        <f t="shared" si="66"/>
        <v>275</v>
      </c>
      <c r="L271" s="23">
        <f t="shared" si="67"/>
        <v>84.668989547038336</v>
      </c>
      <c r="M271">
        <f>VLOOKUP(A271,[1]高二下!$A$3:$F$536,5,0)</f>
        <v>79</v>
      </c>
      <c r="N271" t="str">
        <f>VLOOKUP(A271,[1]高二下!$A$3:$F$536,6,0)</f>
        <v>易涛</v>
      </c>
      <c r="O271" s="22">
        <f t="shared" si="68"/>
        <v>231</v>
      </c>
      <c r="P271" s="23">
        <f t="shared" si="69"/>
        <v>117.42160278745645</v>
      </c>
      <c r="Q271">
        <f>VLOOKUP(A271,[1]高二上!$A$3:$F$583,5,0)</f>
        <v>64</v>
      </c>
      <c r="R271" t="str">
        <f>VLOOKUP(A271,[1]高二上!$A$3:$F$583,6,0)</f>
        <v>易涛</v>
      </c>
      <c r="S271" s="22">
        <f t="shared" si="70"/>
        <v>281</v>
      </c>
      <c r="T271" s="23">
        <f t="shared" si="71"/>
        <v>91.289198606271782</v>
      </c>
      <c r="U271">
        <f>VLOOKUP(A271,[1]高一下!$A$3:$F$585,5,0)</f>
        <v>67</v>
      </c>
      <c r="V271" t="str">
        <f>VLOOKUP(A271,[1]高一下!$A$3:$F$585,6,0)</f>
        <v>易涛</v>
      </c>
      <c r="W271" s="22">
        <f t="shared" si="72"/>
        <v>256</v>
      </c>
      <c r="X271" s="23">
        <f t="shared" si="73"/>
        <v>109.40766550522648</v>
      </c>
      <c r="Y271">
        <f>VLOOKUP(A271,[1]高一上!$A$3:$F$587,5,0)</f>
        <v>60</v>
      </c>
      <c r="Z271" t="str">
        <f>VLOOKUP(A271,[1]高一上!$A$3:$F$587,6,0)</f>
        <v>易涛</v>
      </c>
      <c r="AA271" s="22">
        <f t="shared" si="74"/>
        <v>283</v>
      </c>
      <c r="AB271" s="23">
        <f t="shared" si="76"/>
        <v>100.34843205574913</v>
      </c>
      <c r="AC271">
        <f>VLOOKUP(A271,[1]中考!$A$2:$E$571,5,0)</f>
        <v>61</v>
      </c>
      <c r="AD271" s="22">
        <f t="shared" si="75"/>
        <v>284</v>
      </c>
    </row>
    <row r="272" spans="1:30" ht="15" x14ac:dyDescent="0.35">
      <c r="A272" s="14" t="s">
        <v>568</v>
      </c>
      <c r="B272" s="1">
        <v>6</v>
      </c>
      <c r="C272" s="2" t="s">
        <v>569</v>
      </c>
      <c r="D272" s="4" t="s">
        <v>537</v>
      </c>
      <c r="E272" s="3">
        <v>93</v>
      </c>
      <c r="F272" s="3" t="s">
        <v>531</v>
      </c>
      <c r="G272" s="20">
        <f t="shared" si="64"/>
        <v>99</v>
      </c>
      <c r="H272" s="24">
        <f t="shared" si="65"/>
        <v>112.19512195121951</v>
      </c>
      <c r="I272" s="10">
        <f>VLOOKUP(A272,[1]高三上!A$3:Q$588,5,0)</f>
        <v>94</v>
      </c>
      <c r="J272" t="str">
        <f>VLOOKUP(A272,[1]高三上!A$3:Q$588,6,0)</f>
        <v>易涛</v>
      </c>
      <c r="K272" s="22">
        <f t="shared" si="66"/>
        <v>134</v>
      </c>
      <c r="L272" s="23">
        <f t="shared" si="67"/>
        <v>105.22648083623693</v>
      </c>
      <c r="M272">
        <f>VLOOKUP(A272,[1]高二下!$A$3:$F$536,5,0)</f>
        <v>86</v>
      </c>
      <c r="N272" t="str">
        <f>VLOOKUP(A272,[1]高二下!$A$3:$F$536,6,0)</f>
        <v>易涛</v>
      </c>
      <c r="O272" s="22">
        <f t="shared" si="68"/>
        <v>149</v>
      </c>
      <c r="P272" s="23">
        <f t="shared" si="69"/>
        <v>81.881533101045292</v>
      </c>
      <c r="Q272">
        <f>VLOOKUP(A272,[1]高二上!$A$3:$F$583,5,0)</f>
        <v>88</v>
      </c>
      <c r="R272" t="str">
        <f>VLOOKUP(A272,[1]高二上!$A$3:$F$583,6,0)</f>
        <v>易涛</v>
      </c>
      <c r="S272" s="22">
        <f t="shared" si="70"/>
        <v>97</v>
      </c>
      <c r="T272" s="23">
        <f t="shared" si="71"/>
        <v>79.094076655052262</v>
      </c>
      <c r="U272">
        <f>VLOOKUP(A272,[1]高一下!$A$3:$F$585,5,0)</f>
        <v>88</v>
      </c>
      <c r="V272" t="str">
        <f>VLOOKUP(A272,[1]高一下!$A$3:$F$585,6,0)</f>
        <v>易涛</v>
      </c>
      <c r="W272" s="22">
        <f t="shared" si="72"/>
        <v>37</v>
      </c>
      <c r="X272" s="23">
        <f t="shared" si="73"/>
        <v>163.41463414634146</v>
      </c>
      <c r="Y272">
        <f>VLOOKUP(A272,[1]高一上!$A$3:$F$587,5,0)</f>
        <v>78</v>
      </c>
      <c r="Z272" t="str">
        <f>VLOOKUP(A272,[1]高一上!$A$3:$F$587,6,0)</f>
        <v>易涛</v>
      </c>
      <c r="AA272" s="22">
        <f t="shared" si="74"/>
        <v>219</v>
      </c>
      <c r="AB272" s="23">
        <f t="shared" si="76"/>
        <v>56.79442508710801</v>
      </c>
      <c r="AC272">
        <f>VLOOKUP(A272,[1]中考!$A$2:$E$571,5,0)</f>
        <v>97</v>
      </c>
      <c r="AD272" s="22">
        <f t="shared" si="75"/>
        <v>95</v>
      </c>
    </row>
    <row r="273" spans="1:30" ht="15" x14ac:dyDescent="0.35">
      <c r="A273" s="14" t="s">
        <v>570</v>
      </c>
      <c r="B273" s="1">
        <v>6</v>
      </c>
      <c r="C273" s="2" t="s">
        <v>125</v>
      </c>
      <c r="D273" s="4" t="s">
        <v>537</v>
      </c>
      <c r="E273" s="3">
        <v>72</v>
      </c>
      <c r="F273" s="3" t="s">
        <v>531</v>
      </c>
      <c r="G273" s="20">
        <f t="shared" si="64"/>
        <v>265</v>
      </c>
      <c r="H273" s="24">
        <f t="shared" si="65"/>
        <v>94.42508710801394</v>
      </c>
      <c r="I273" s="10">
        <f>VLOOKUP(A273,[1]高三上!A$3:Q$588,5,0)</f>
        <v>82</v>
      </c>
      <c r="J273" t="str">
        <f>VLOOKUP(A273,[1]高三上!A$3:Q$588,6,0)</f>
        <v>易涛</v>
      </c>
      <c r="K273" s="22">
        <f t="shared" si="66"/>
        <v>249</v>
      </c>
      <c r="L273" s="23">
        <f t="shared" si="67"/>
        <v>33.7979094076655</v>
      </c>
      <c r="M273">
        <f>VLOOKUP(A273,[1]高二下!$A$3:$F$536,5,0)</f>
        <v>93</v>
      </c>
      <c r="N273" t="str">
        <f>VLOOKUP(A273,[1]高二下!$A$3:$F$536,6,0)</f>
        <v>易涛</v>
      </c>
      <c r="O273" s="22">
        <f t="shared" si="68"/>
        <v>59</v>
      </c>
      <c r="P273" s="23">
        <f t="shared" si="69"/>
        <v>165.50522648083623</v>
      </c>
      <c r="Q273">
        <f>VLOOKUP(A273,[1]高二上!$A$3:$F$583,5,0)</f>
        <v>74</v>
      </c>
      <c r="R273" t="str">
        <f>VLOOKUP(A273,[1]高二上!$A$3:$F$583,6,0)</f>
        <v>易涛</v>
      </c>
      <c r="S273" s="22">
        <f t="shared" si="70"/>
        <v>247</v>
      </c>
      <c r="T273" s="23">
        <f t="shared" si="71"/>
        <v>69.686411149825787</v>
      </c>
      <c r="U273">
        <f>VLOOKUP(A273,[1]高一下!$A$3:$F$585,5,0)</f>
        <v>77</v>
      </c>
      <c r="V273" t="str">
        <f>VLOOKUP(A273,[1]高一下!$A$3:$F$585,6,0)</f>
        <v>易涛</v>
      </c>
      <c r="W273" s="22">
        <f t="shared" si="72"/>
        <v>160</v>
      </c>
      <c r="X273" s="23">
        <f t="shared" si="73"/>
        <v>88.501742160278752</v>
      </c>
      <c r="Y273">
        <f>VLOOKUP(A273,[1]高一上!$A$3:$F$587,5,0)</f>
        <v>87</v>
      </c>
      <c r="Z273" t="str">
        <f>VLOOKUP(A273,[1]高一上!$A$3:$F$587,6,0)</f>
        <v>易涛</v>
      </c>
      <c r="AA273" s="22">
        <f t="shared" si="74"/>
        <v>127</v>
      </c>
      <c r="AB273" s="23">
        <f t="shared" si="76"/>
        <v>135.54006968641116</v>
      </c>
      <c r="AC273">
        <f>VLOOKUP(A273,[1]中考!$A$2:$E$571,5,0)</f>
        <v>81</v>
      </c>
      <c r="AD273" s="22">
        <f t="shared" si="75"/>
        <v>229</v>
      </c>
    </row>
    <row r="274" spans="1:30" ht="15" x14ac:dyDescent="0.35">
      <c r="A274" s="14" t="s">
        <v>600</v>
      </c>
      <c r="B274" s="1">
        <v>6</v>
      </c>
      <c r="C274" s="2" t="s">
        <v>601</v>
      </c>
      <c r="D274" s="4" t="s">
        <v>537</v>
      </c>
      <c r="E274" s="3">
        <v>97</v>
      </c>
      <c r="F274" s="3" t="s">
        <v>531</v>
      </c>
      <c r="G274" s="20">
        <f t="shared" si="64"/>
        <v>57</v>
      </c>
      <c r="H274" s="24">
        <f t="shared" si="65"/>
        <v>100.69686411149826</v>
      </c>
      <c r="I274" s="10">
        <f>VLOOKUP(A274,[1]高三上!A$3:Q$588,5,0)</f>
        <v>99.5</v>
      </c>
      <c r="J274" t="str">
        <f>VLOOKUP(A274,[1]高三上!A$3:Q$588,6,0)</f>
        <v>易涛</v>
      </c>
      <c r="K274" s="22">
        <f t="shared" si="66"/>
        <v>59</v>
      </c>
      <c r="L274" s="23">
        <f t="shared" si="67"/>
        <v>154.70383275261324</v>
      </c>
      <c r="M274">
        <f>VLOOKUP(A274,[1]高二下!$A$3:$F$536,5,0)</f>
        <v>80</v>
      </c>
      <c r="N274" t="str">
        <f>VLOOKUP(A274,[1]高二下!$A$3:$F$536,6,0)</f>
        <v>易涛</v>
      </c>
      <c r="O274" s="22">
        <f t="shared" si="68"/>
        <v>216</v>
      </c>
      <c r="P274" s="23">
        <f t="shared" si="69"/>
        <v>80.487804878048777</v>
      </c>
      <c r="Q274">
        <f>VLOOKUP(A274,[1]高二上!$A$3:$F$583,5,0)</f>
        <v>82</v>
      </c>
      <c r="R274" t="str">
        <f>VLOOKUP(A274,[1]高二上!$A$3:$F$583,6,0)</f>
        <v>易涛</v>
      </c>
      <c r="S274" s="22">
        <f t="shared" si="70"/>
        <v>160</v>
      </c>
      <c r="T274" s="23">
        <f t="shared" si="71"/>
        <v>72.125435540069688</v>
      </c>
      <c r="U274">
        <f>VLOOKUP(A274,[1]高一下!$A$3:$F$585,5,0)</f>
        <v>83</v>
      </c>
      <c r="V274" t="str">
        <f>VLOOKUP(A274,[1]高一下!$A$3:$F$585,6,0)</f>
        <v>易涛</v>
      </c>
      <c r="W274" s="22">
        <f t="shared" si="72"/>
        <v>80</v>
      </c>
      <c r="X274" s="23">
        <f t="shared" si="73"/>
        <v>121.60278745644599</v>
      </c>
      <c r="Y274">
        <f>VLOOKUP(A274,[1]高一上!$A$3:$F$587,5,0)</f>
        <v>86</v>
      </c>
      <c r="Z274" t="str">
        <f>VLOOKUP(A274,[1]高一上!$A$3:$F$587,6,0)</f>
        <v>易涛</v>
      </c>
      <c r="AA274" s="22">
        <f t="shared" si="74"/>
        <v>142</v>
      </c>
      <c r="AB274" s="23">
        <f t="shared" si="76"/>
        <v>141.81184668989548</v>
      </c>
      <c r="AC274">
        <f>VLOOKUP(A274,[1]中考!$A$2:$E$571,5,0)</f>
        <v>74</v>
      </c>
      <c r="AD274" s="22">
        <f t="shared" si="75"/>
        <v>262</v>
      </c>
    </row>
    <row r="275" spans="1:30" ht="15" x14ac:dyDescent="0.35">
      <c r="A275" s="14" t="s">
        <v>577</v>
      </c>
      <c r="B275" s="1">
        <v>6</v>
      </c>
      <c r="C275" s="2" t="s">
        <v>578</v>
      </c>
      <c r="D275" s="4" t="s">
        <v>537</v>
      </c>
      <c r="E275" s="3">
        <v>76</v>
      </c>
      <c r="F275" s="3" t="s">
        <v>531</v>
      </c>
      <c r="G275" s="20">
        <f t="shared" si="64"/>
        <v>244</v>
      </c>
      <c r="H275" s="24">
        <f t="shared" si="65"/>
        <v>51.916376306620208</v>
      </c>
      <c r="I275" s="10">
        <f>VLOOKUP(A275,[1]高三上!A$3:Q$588,5,0)</f>
        <v>96.5</v>
      </c>
      <c r="J275" t="str">
        <f>VLOOKUP(A275,[1]高三上!A$3:Q$588,6,0)</f>
        <v>易涛</v>
      </c>
      <c r="K275" s="22">
        <f t="shared" si="66"/>
        <v>106</v>
      </c>
      <c r="L275" s="23">
        <f t="shared" si="67"/>
        <v>114.98257839721254</v>
      </c>
      <c r="M275">
        <f>VLOOKUP(A275,[1]高二下!$A$3:$F$536,5,0)</f>
        <v>86</v>
      </c>
      <c r="N275" t="str">
        <f>VLOOKUP(A275,[1]高二下!$A$3:$F$536,6,0)</f>
        <v>易涛</v>
      </c>
      <c r="O275" s="22">
        <f t="shared" si="68"/>
        <v>149</v>
      </c>
      <c r="P275" s="23">
        <f t="shared" si="69"/>
        <v>124.0418118466899</v>
      </c>
      <c r="Q275">
        <f>VLOOKUP(A275,[1]高二上!$A$3:$F$583,5,0)</f>
        <v>77</v>
      </c>
      <c r="R275" t="str">
        <f>VLOOKUP(A275,[1]高二上!$A$3:$F$583,6,0)</f>
        <v>易涛</v>
      </c>
      <c r="S275" s="22">
        <f t="shared" si="70"/>
        <v>218</v>
      </c>
      <c r="T275" s="23">
        <f t="shared" si="71"/>
        <v>107.66550522648083</v>
      </c>
      <c r="U275">
        <f>VLOOKUP(A275,[1]高一下!$A$3:$F$585,5,0)</f>
        <v>70</v>
      </c>
      <c r="V275" t="str">
        <f>VLOOKUP(A275,[1]高一下!$A$3:$F$585,6,0)</f>
        <v>易涛</v>
      </c>
      <c r="W275" s="22">
        <f t="shared" si="72"/>
        <v>240</v>
      </c>
      <c r="X275" s="23">
        <f t="shared" si="73"/>
        <v>96.167247386759584</v>
      </c>
      <c r="Y275">
        <f>VLOOKUP(A275,[1]高一上!$A$3:$F$587,5,0)</f>
        <v>76</v>
      </c>
      <c r="Z275" t="str">
        <f>VLOOKUP(A275,[1]高一上!$A$3:$F$587,6,0)</f>
        <v>易涛</v>
      </c>
      <c r="AA275" s="22">
        <f t="shared" si="74"/>
        <v>229</v>
      </c>
      <c r="AB275" s="23">
        <f t="shared" si="76"/>
        <v>79.442508710801391</v>
      </c>
      <c r="AC275">
        <f>VLOOKUP(A275,[1]中考!$A$2:$E$571,5,0)</f>
        <v>88</v>
      </c>
      <c r="AD275" s="22">
        <f t="shared" si="75"/>
        <v>170</v>
      </c>
    </row>
    <row r="276" spans="1:30" ht="15" x14ac:dyDescent="0.35">
      <c r="A276" s="14" t="s">
        <v>611</v>
      </c>
      <c r="B276" s="1">
        <v>6</v>
      </c>
      <c r="C276" s="2" t="s">
        <v>84</v>
      </c>
      <c r="D276" s="4" t="s">
        <v>537</v>
      </c>
      <c r="E276" s="3">
        <v>88</v>
      </c>
      <c r="F276" s="3" t="s">
        <v>531</v>
      </c>
      <c r="G276" s="20">
        <f t="shared" si="64"/>
        <v>147</v>
      </c>
      <c r="H276" s="24">
        <f t="shared" si="65"/>
        <v>75.609756097560975</v>
      </c>
      <c r="I276" s="10">
        <f>VLOOKUP(A276,[1]高三上!A$3:Q$588,5,0)</f>
        <v>98.5</v>
      </c>
      <c r="J276" t="str">
        <f>VLOOKUP(A276,[1]高三上!A$3:Q$588,6,0)</f>
        <v>易涛</v>
      </c>
      <c r="K276" s="22">
        <f t="shared" si="66"/>
        <v>77</v>
      </c>
      <c r="L276" s="23">
        <f t="shared" si="67"/>
        <v>155.74912891986062</v>
      </c>
      <c r="M276">
        <f>VLOOKUP(A276,[1]高二下!$A$3:$F$536,5,0)</f>
        <v>78</v>
      </c>
      <c r="N276" t="str">
        <f>VLOOKUP(A276,[1]高二下!$A$3:$F$536,6,0)</f>
        <v>易涛</v>
      </c>
      <c r="O276" s="22">
        <f t="shared" si="68"/>
        <v>237</v>
      </c>
      <c r="P276" s="23">
        <f t="shared" si="69"/>
        <v>66.898954703832743</v>
      </c>
      <c r="Q276">
        <f>VLOOKUP(A276,[1]高二上!$A$3:$F$583,5,0)</f>
        <v>84</v>
      </c>
      <c r="R276" t="str">
        <f>VLOOKUP(A276,[1]高二上!$A$3:$F$583,6,0)</f>
        <v>易涛</v>
      </c>
      <c r="S276" s="22">
        <f t="shared" si="70"/>
        <v>142</v>
      </c>
      <c r="T276" s="23">
        <f t="shared" si="71"/>
        <v>139.7212543554007</v>
      </c>
      <c r="U276">
        <f>VLOOKUP(A276,[1]高一下!$A$3:$F$585,5,0)</f>
        <v>67</v>
      </c>
      <c r="V276" t="str">
        <f>VLOOKUP(A276,[1]高一下!$A$3:$F$585,6,0)</f>
        <v>易涛</v>
      </c>
      <c r="W276" s="22">
        <f t="shared" si="72"/>
        <v>256</v>
      </c>
      <c r="X276" s="23">
        <f t="shared" si="73"/>
        <v>25.78397212543554</v>
      </c>
      <c r="Y276">
        <f>VLOOKUP(A276,[1]高一上!$A$3:$F$587,5,0)</f>
        <v>97</v>
      </c>
      <c r="Z276" t="str">
        <f>VLOOKUP(A276,[1]高一上!$A$3:$F$587,6,0)</f>
        <v>易涛</v>
      </c>
      <c r="AA276" s="22">
        <f t="shared" si="74"/>
        <v>43</v>
      </c>
      <c r="AB276" s="23">
        <f t="shared" si="76"/>
        <v>108.71080139372822</v>
      </c>
      <c r="AC276">
        <f>VLOOKUP(A276,[1]中考!$A$2:$E$571,5,0)</f>
        <v>99</v>
      </c>
      <c r="AD276" s="22">
        <f t="shared" si="75"/>
        <v>68</v>
      </c>
    </row>
    <row r="277" spans="1:30" ht="15" x14ac:dyDescent="0.35">
      <c r="A277" s="14" t="s">
        <v>562</v>
      </c>
      <c r="B277" s="1">
        <v>6</v>
      </c>
      <c r="C277" s="2" t="s">
        <v>563</v>
      </c>
      <c r="D277" s="4" t="s">
        <v>537</v>
      </c>
      <c r="E277" s="3">
        <v>86</v>
      </c>
      <c r="F277" s="3" t="s">
        <v>531</v>
      </c>
      <c r="G277" s="20">
        <f t="shared" si="64"/>
        <v>165</v>
      </c>
      <c r="H277" s="24">
        <f t="shared" si="65"/>
        <v>60.278745644599304</v>
      </c>
      <c r="I277" s="10">
        <f>VLOOKUP(A277,[1]高三上!A$3:Q$588,5,0)</f>
        <v>100</v>
      </c>
      <c r="J277" t="str">
        <f>VLOOKUP(A277,[1]高三上!A$3:Q$588,6,0)</f>
        <v>易涛</v>
      </c>
      <c r="K277" s="22">
        <f t="shared" si="66"/>
        <v>51</v>
      </c>
      <c r="L277" s="23">
        <f t="shared" si="67"/>
        <v>137.63066202090593</v>
      </c>
      <c r="M277">
        <f>VLOOKUP(A277,[1]高二下!$A$3:$F$536,5,0)</f>
        <v>85</v>
      </c>
      <c r="N277" t="str">
        <f>VLOOKUP(A277,[1]高二下!$A$3:$F$536,6,0)</f>
        <v>易涛</v>
      </c>
      <c r="O277" s="22">
        <f t="shared" si="68"/>
        <v>159</v>
      </c>
      <c r="P277" s="23">
        <f t="shared" si="69"/>
        <v>138.32752613240419</v>
      </c>
      <c r="Q277">
        <f>VLOOKUP(A277,[1]高二上!$A$3:$F$583,5,0)</f>
        <v>69</v>
      </c>
      <c r="R277" t="str">
        <f>VLOOKUP(A277,[1]高二上!$A$3:$F$583,6,0)</f>
        <v>易涛</v>
      </c>
      <c r="S277" s="22">
        <f t="shared" si="70"/>
        <v>269</v>
      </c>
      <c r="T277" s="23">
        <f t="shared" si="71"/>
        <v>101.04529616724739</v>
      </c>
      <c r="U277">
        <f>VLOOKUP(A277,[1]高一下!$A$3:$F$585,5,0)</f>
        <v>64</v>
      </c>
      <c r="V277" t="str">
        <f>VLOOKUP(A277,[1]高一下!$A$3:$F$585,6,0)</f>
        <v>易涛</v>
      </c>
      <c r="W277" s="22">
        <f t="shared" si="72"/>
        <v>272</v>
      </c>
      <c r="X277" s="23">
        <f t="shared" si="73"/>
        <v>76.306620209059233</v>
      </c>
      <c r="Y277">
        <f>VLOOKUP(A277,[1]高一上!$A$3:$F$587,5,0)</f>
        <v>80</v>
      </c>
      <c r="Z277" t="str">
        <f>VLOOKUP(A277,[1]高一上!$A$3:$F$587,6,0)</f>
        <v>易涛</v>
      </c>
      <c r="AA277" s="22">
        <f t="shared" si="74"/>
        <v>204</v>
      </c>
      <c r="AB277" s="23">
        <f t="shared" si="76"/>
        <v>62.020905923344948</v>
      </c>
      <c r="AC277">
        <f>VLOOKUP(A277,[1]中考!$A$2:$E$571,5,0)</f>
        <v>97</v>
      </c>
      <c r="AD277" s="22">
        <f t="shared" si="75"/>
        <v>95</v>
      </c>
    </row>
    <row r="278" spans="1:30" ht="15" x14ac:dyDescent="0.35">
      <c r="A278" s="14" t="s">
        <v>538</v>
      </c>
      <c r="B278" s="1">
        <v>6</v>
      </c>
      <c r="C278" s="2" t="s">
        <v>539</v>
      </c>
      <c r="D278" s="4" t="s">
        <v>537</v>
      </c>
      <c r="E278" s="3">
        <v>102</v>
      </c>
      <c r="F278" s="3" t="s">
        <v>531</v>
      </c>
      <c r="G278" s="20">
        <f t="shared" si="64"/>
        <v>31</v>
      </c>
      <c r="H278" s="24">
        <f t="shared" si="65"/>
        <v>126.13240418118467</v>
      </c>
      <c r="I278" s="10">
        <f>VLOOKUP(A278,[1]高三上!A$3:Q$588,5,0)</f>
        <v>96.5</v>
      </c>
      <c r="J278" t="str">
        <f>VLOOKUP(A278,[1]高三上!A$3:Q$588,6,0)</f>
        <v>易涛</v>
      </c>
      <c r="K278" s="22">
        <f t="shared" si="66"/>
        <v>106</v>
      </c>
      <c r="L278" s="23">
        <f t="shared" si="67"/>
        <v>114.98257839721254</v>
      </c>
      <c r="M278">
        <f>VLOOKUP(A278,[1]高二下!$A$3:$F$536,5,0)</f>
        <v>86</v>
      </c>
      <c r="N278" t="str">
        <f>VLOOKUP(A278,[1]高二下!$A$3:$F$536,6,0)</f>
        <v>易涛</v>
      </c>
      <c r="O278" s="22">
        <f t="shared" si="68"/>
        <v>149</v>
      </c>
      <c r="P278" s="23">
        <f t="shared" si="69"/>
        <v>63.763066202090592</v>
      </c>
      <c r="Q278">
        <f>VLOOKUP(A278,[1]高二上!$A$3:$F$583,5,0)</f>
        <v>94</v>
      </c>
      <c r="R278" t="str">
        <f>VLOOKUP(A278,[1]高二上!$A$3:$F$583,6,0)</f>
        <v>易涛</v>
      </c>
      <c r="S278" s="22">
        <f t="shared" si="70"/>
        <v>45</v>
      </c>
      <c r="T278" s="23">
        <f t="shared" si="71"/>
        <v>90.592334494773525</v>
      </c>
      <c r="U278">
        <f>VLOOKUP(A278,[1]高一下!$A$3:$F$585,5,0)</f>
        <v>91</v>
      </c>
      <c r="V278" t="str">
        <f>VLOOKUP(A278,[1]高一下!$A$3:$F$585,6,0)</f>
        <v>易涛</v>
      </c>
      <c r="W278" s="22">
        <f t="shared" si="72"/>
        <v>18</v>
      </c>
      <c r="X278" s="23">
        <f t="shared" si="73"/>
        <v>111.49825783972125</v>
      </c>
      <c r="Y278">
        <f>VLOOKUP(A278,[1]高一上!$A$3:$F$587,5,0)</f>
        <v>96</v>
      </c>
      <c r="Z278" t="str">
        <f>VLOOKUP(A278,[1]高一上!$A$3:$F$587,6,0)</f>
        <v>格绒燚西</v>
      </c>
      <c r="AA278" s="22">
        <f t="shared" si="74"/>
        <v>51</v>
      </c>
      <c r="AB278" s="23">
        <f t="shared" si="76"/>
        <v>84.320557491289208</v>
      </c>
      <c r="AC278">
        <f>VLOOKUP(A278,[1]中考!$A$2:$E$571,5,0)</f>
        <v>113</v>
      </c>
      <c r="AD278" s="22">
        <f t="shared" si="75"/>
        <v>6</v>
      </c>
    </row>
    <row r="279" spans="1:30" ht="15" x14ac:dyDescent="0.35">
      <c r="A279" s="14" t="s">
        <v>609</v>
      </c>
      <c r="B279" s="1">
        <v>6</v>
      </c>
      <c r="C279" s="2" t="s">
        <v>610</v>
      </c>
      <c r="D279" s="4" t="s">
        <v>537</v>
      </c>
      <c r="E279" s="4">
        <v>92</v>
      </c>
      <c r="F279" s="3" t="s">
        <v>531</v>
      </c>
      <c r="G279" s="20">
        <f t="shared" si="64"/>
        <v>111</v>
      </c>
      <c r="H279" s="24">
        <f t="shared" si="65"/>
        <v>111.84668989547038</v>
      </c>
      <c r="I279" s="10">
        <f>VLOOKUP(A279,[1]高三上!A$3:Q$588,5,0)</f>
        <v>93</v>
      </c>
      <c r="J279" t="str">
        <f>VLOOKUP(A279,[1]高三上!A$3:Q$588,6,0)</f>
        <v>易涛</v>
      </c>
      <c r="K279" s="22">
        <f t="shared" si="66"/>
        <v>145</v>
      </c>
      <c r="L279" s="23">
        <f t="shared" si="67"/>
        <v>141.81184668989548</v>
      </c>
      <c r="M279">
        <f>VLOOKUP(A279,[1]高二下!$A$3:$F$536,5,0)</f>
        <v>70</v>
      </c>
      <c r="N279" t="str">
        <f>VLOOKUP(A279,[1]高二下!$A$3:$F$536,6,0)</f>
        <v>易涛</v>
      </c>
      <c r="O279" s="22">
        <f t="shared" si="68"/>
        <v>265</v>
      </c>
      <c r="P279" s="23">
        <f t="shared" si="69"/>
        <v>101.39372822299651</v>
      </c>
      <c r="Q279">
        <f>VLOOKUP(A279,[1]高二上!$A$3:$F$583,5,0)</f>
        <v>69</v>
      </c>
      <c r="R279" t="str">
        <f>VLOOKUP(A279,[1]高二上!$A$3:$F$583,6,0)</f>
        <v>易涛</v>
      </c>
      <c r="S279" s="22">
        <f t="shared" si="70"/>
        <v>269</v>
      </c>
      <c r="T279" s="23">
        <f t="shared" si="71"/>
        <v>40.069686411149831</v>
      </c>
      <c r="U279">
        <f>VLOOKUP(A279,[1]高一下!$A$3:$F$585,5,0)</f>
        <v>81</v>
      </c>
      <c r="V279" t="str">
        <f>VLOOKUP(A279,[1]高一下!$A$3:$F$585,6,0)</f>
        <v>易涛</v>
      </c>
      <c r="W279" s="22">
        <f t="shared" si="72"/>
        <v>97</v>
      </c>
      <c r="X279" s="23">
        <f t="shared" si="73"/>
        <v>75.609756097560975</v>
      </c>
      <c r="Y279">
        <f>VLOOKUP(A279,[1]高一上!$A$3:$F$587,5,0)</f>
        <v>100</v>
      </c>
      <c r="Z279" t="str">
        <f>VLOOKUP(A279,[1]高一上!$A$3:$F$587,6,0)</f>
        <v>易涛</v>
      </c>
      <c r="AA279" s="22">
        <f t="shared" si="74"/>
        <v>27</v>
      </c>
      <c r="AB279" s="23">
        <f t="shared" si="76"/>
        <v>144.5993031358885</v>
      </c>
      <c r="AC279">
        <f>VLOOKUP(A279,[1]中考!$A$2:$E$571,5,0)</f>
        <v>90</v>
      </c>
      <c r="AD279" s="22">
        <f t="shared" si="75"/>
        <v>155</v>
      </c>
    </row>
    <row r="280" spans="1:30" ht="15" x14ac:dyDescent="0.35">
      <c r="A280" s="14" t="s">
        <v>602</v>
      </c>
      <c r="B280" s="1">
        <v>6</v>
      </c>
      <c r="C280" s="2" t="s">
        <v>277</v>
      </c>
      <c r="D280" s="4" t="s">
        <v>537</v>
      </c>
      <c r="E280" s="3">
        <v>78</v>
      </c>
      <c r="F280" s="3" t="s">
        <v>531</v>
      </c>
      <c r="G280" s="20">
        <f t="shared" si="64"/>
        <v>235</v>
      </c>
      <c r="H280" s="24">
        <f t="shared" si="65"/>
        <v>102.4390243902439</v>
      </c>
      <c r="I280" s="10">
        <f>VLOOKUP(A280,[1]高三上!A$3:Q$588,5,0)</f>
        <v>83</v>
      </c>
      <c r="J280" t="str">
        <f>VLOOKUP(A280,[1]高三上!A$3:Q$588,6,0)</f>
        <v>易涛</v>
      </c>
      <c r="K280" s="22">
        <f t="shared" si="66"/>
        <v>242</v>
      </c>
      <c r="L280" s="23">
        <f t="shared" si="67"/>
        <v>88.153310104529623</v>
      </c>
      <c r="M280">
        <f>VLOOKUP(A280,[1]高二下!$A$3:$F$536,5,0)</f>
        <v>81</v>
      </c>
      <c r="N280" t="str">
        <f>VLOOKUP(A280,[1]高二下!$A$3:$F$536,6,0)</f>
        <v>易涛</v>
      </c>
      <c r="O280" s="22">
        <f t="shared" si="68"/>
        <v>208</v>
      </c>
      <c r="P280" s="23">
        <f t="shared" si="69"/>
        <v>73.170731707317074</v>
      </c>
      <c r="Q280">
        <f>VLOOKUP(A280,[1]高二上!$A$3:$F$583,5,0)</f>
        <v>85</v>
      </c>
      <c r="R280" t="str">
        <f>VLOOKUP(A280,[1]高二上!$A$3:$F$583,6,0)</f>
        <v>易涛</v>
      </c>
      <c r="S280" s="22">
        <f t="shared" si="70"/>
        <v>131</v>
      </c>
      <c r="T280" s="23">
        <f t="shared" si="71"/>
        <v>126.13240418118467</v>
      </c>
      <c r="U280">
        <f>VLOOKUP(A280,[1]高一下!$A$3:$F$585,5,0)</f>
        <v>73</v>
      </c>
      <c r="V280" t="str">
        <f>VLOOKUP(A280,[1]高一下!$A$3:$F$585,6,0)</f>
        <v>易涛</v>
      </c>
      <c r="W280" s="22">
        <f t="shared" si="72"/>
        <v>206</v>
      </c>
      <c r="X280" s="23">
        <f t="shared" si="73"/>
        <v>77.700348432055748</v>
      </c>
      <c r="Y280">
        <f>VLOOKUP(A280,[1]高一上!$A$3:$F$587,5,0)</f>
        <v>86</v>
      </c>
      <c r="Z280" t="str">
        <f>VLOOKUP(A280,[1]高一上!$A$3:$F$587,6,0)</f>
        <v>易涛</v>
      </c>
      <c r="AA280" s="22">
        <f t="shared" si="74"/>
        <v>142</v>
      </c>
      <c r="AB280" s="23">
        <f t="shared" si="76"/>
        <v>119.51219512195122</v>
      </c>
      <c r="AC280">
        <f>VLOOKUP(A280,[1]中考!$A$2:$E$571,5,0)</f>
        <v>85</v>
      </c>
      <c r="AD280" s="22">
        <f t="shared" si="75"/>
        <v>198</v>
      </c>
    </row>
    <row r="281" spans="1:30" ht="15" x14ac:dyDescent="0.35">
      <c r="A281" s="14" t="s">
        <v>548</v>
      </c>
      <c r="B281" s="1">
        <v>6</v>
      </c>
      <c r="C281" s="2" t="s">
        <v>549</v>
      </c>
      <c r="D281" s="4" t="s">
        <v>537</v>
      </c>
      <c r="E281" s="3">
        <v>95</v>
      </c>
      <c r="F281" s="3" t="s">
        <v>531</v>
      </c>
      <c r="G281" s="20">
        <f t="shared" si="64"/>
        <v>73</v>
      </c>
      <c r="H281" s="24">
        <f t="shared" si="65"/>
        <v>126.4808362369338</v>
      </c>
      <c r="I281" s="10">
        <f>VLOOKUP(A281,[1]高三上!A$3:Q$588,5,0)</f>
        <v>92.5</v>
      </c>
      <c r="J281" t="str">
        <f>VLOOKUP(A281,[1]高三上!A$3:Q$588,6,0)</f>
        <v>易涛</v>
      </c>
      <c r="K281" s="22">
        <f t="shared" si="66"/>
        <v>149</v>
      </c>
      <c r="L281" s="23">
        <f t="shared" si="67"/>
        <v>82.229965156794421</v>
      </c>
      <c r="M281">
        <f>VLOOKUP(A281,[1]高二下!$A$3:$F$536,5,0)</f>
        <v>90</v>
      </c>
      <c r="N281" t="str">
        <f>VLOOKUP(A281,[1]高二下!$A$3:$F$536,6,0)</f>
        <v>易涛</v>
      </c>
      <c r="O281" s="22">
        <f t="shared" si="68"/>
        <v>98</v>
      </c>
      <c r="P281" s="23">
        <f t="shared" si="69"/>
        <v>111.49825783972125</v>
      </c>
      <c r="Q281">
        <f>VLOOKUP(A281,[1]高二上!$A$3:$F$583,5,0)</f>
        <v>85</v>
      </c>
      <c r="R281" t="str">
        <f>VLOOKUP(A281,[1]高二上!$A$3:$F$583,6,0)</f>
        <v>易涛</v>
      </c>
      <c r="S281" s="22">
        <f t="shared" si="70"/>
        <v>131</v>
      </c>
      <c r="T281" s="23">
        <f t="shared" si="71"/>
        <v>102.4390243902439</v>
      </c>
      <c r="U281">
        <f>VLOOKUP(A281,[1]高一下!$A$3:$F$585,5,0)</f>
        <v>78</v>
      </c>
      <c r="V281" t="str">
        <f>VLOOKUP(A281,[1]高一下!$A$3:$F$585,6,0)</f>
        <v>易涛</v>
      </c>
      <c r="W281" s="22">
        <f t="shared" si="72"/>
        <v>138</v>
      </c>
      <c r="X281" s="23">
        <f t="shared" si="73"/>
        <v>101.39372822299651</v>
      </c>
      <c r="Y281">
        <f>VLOOKUP(A281,[1]高一上!$A$3:$F$587,5,0)</f>
        <v>86</v>
      </c>
      <c r="Z281" t="str">
        <f>VLOOKUP(A281,[1]高一上!$A$3:$F$587,6,0)</f>
        <v>易涛</v>
      </c>
      <c r="AA281" s="22">
        <f t="shared" si="74"/>
        <v>142</v>
      </c>
      <c r="AB281" s="23">
        <f t="shared" si="76"/>
        <v>104.52961672473867</v>
      </c>
      <c r="AC281">
        <f>VLOOKUP(A281,[1]中考!$A$2:$E$571,5,0)</f>
        <v>90</v>
      </c>
      <c r="AD281" s="22">
        <f t="shared" si="75"/>
        <v>155</v>
      </c>
    </row>
    <row r="282" spans="1:30" ht="15" x14ac:dyDescent="0.35">
      <c r="A282" s="14" t="s">
        <v>573</v>
      </c>
      <c r="B282" s="1">
        <v>6</v>
      </c>
      <c r="C282" s="2" t="s">
        <v>574</v>
      </c>
      <c r="D282" s="4" t="s">
        <v>537</v>
      </c>
      <c r="E282" s="3">
        <v>92</v>
      </c>
      <c r="F282" s="3" t="s">
        <v>531</v>
      </c>
      <c r="G282" s="20">
        <f t="shared" si="64"/>
        <v>111</v>
      </c>
      <c r="H282" s="24">
        <f t="shared" si="65"/>
        <v>143.20557491289199</v>
      </c>
      <c r="I282" s="10">
        <f>VLOOKUP(A282,[1]高三上!A$3:Q$588,5,0)</f>
        <v>84</v>
      </c>
      <c r="J282" t="str">
        <f>VLOOKUP(A282,[1]高三上!A$3:Q$588,6,0)</f>
        <v>易涛</v>
      </c>
      <c r="K282" s="22">
        <f t="shared" si="66"/>
        <v>235</v>
      </c>
      <c r="L282" s="23">
        <f t="shared" si="67"/>
        <v>100.69686411149826</v>
      </c>
      <c r="M282">
        <f>VLOOKUP(A282,[1]高二下!$A$3:$F$536,5,0)</f>
        <v>78</v>
      </c>
      <c r="N282" t="str">
        <f>VLOOKUP(A282,[1]高二下!$A$3:$F$536,6,0)</f>
        <v>易涛</v>
      </c>
      <c r="O282" s="22">
        <f t="shared" si="68"/>
        <v>237</v>
      </c>
      <c r="P282" s="23">
        <f t="shared" si="69"/>
        <v>82.926829268292678</v>
      </c>
      <c r="Q282">
        <f>VLOOKUP(A282,[1]高二上!$A$3:$F$583,5,0)</f>
        <v>80</v>
      </c>
      <c r="R282" t="str">
        <f>VLOOKUP(A282,[1]高二上!$A$3:$F$583,6,0)</f>
        <v>易涛</v>
      </c>
      <c r="S282" s="22">
        <f t="shared" si="70"/>
        <v>188</v>
      </c>
      <c r="T282" s="23">
        <f t="shared" si="71"/>
        <v>100.34843205574913</v>
      </c>
      <c r="U282">
        <f>VLOOKUP(A282,[1]高一下!$A$3:$F$585,5,0)</f>
        <v>74</v>
      </c>
      <c r="V282" t="str">
        <f>VLOOKUP(A282,[1]高一下!$A$3:$F$585,6,0)</f>
        <v>易涛</v>
      </c>
      <c r="W282" s="22">
        <f t="shared" si="72"/>
        <v>189</v>
      </c>
      <c r="X282" s="23">
        <f t="shared" si="73"/>
        <v>89.895470383275267</v>
      </c>
      <c r="Y282">
        <f>VLOOKUP(A282,[1]高一上!$A$3:$F$587,5,0)</f>
        <v>85</v>
      </c>
      <c r="Z282" t="str">
        <f>VLOOKUP(A282,[1]高一上!$A$3:$F$587,6,0)</f>
        <v>易涛</v>
      </c>
      <c r="AA282" s="22">
        <f t="shared" si="74"/>
        <v>160</v>
      </c>
      <c r="AB282" s="23">
        <f t="shared" si="76"/>
        <v>124.73867595818815</v>
      </c>
      <c r="AC282">
        <f>VLOOKUP(A282,[1]中考!$A$2:$E$571,5,0)</f>
        <v>80</v>
      </c>
      <c r="AD282" s="22">
        <f t="shared" si="75"/>
        <v>231</v>
      </c>
    </row>
    <row r="283" spans="1:30" ht="15" x14ac:dyDescent="0.35">
      <c r="A283" s="14" t="s">
        <v>564</v>
      </c>
      <c r="B283" s="1">
        <v>6</v>
      </c>
      <c r="C283" s="2" t="s">
        <v>565</v>
      </c>
      <c r="D283" s="4" t="s">
        <v>537</v>
      </c>
      <c r="E283" s="3">
        <v>82</v>
      </c>
      <c r="F283" s="3" t="s">
        <v>531</v>
      </c>
      <c r="G283" s="20">
        <f t="shared" si="64"/>
        <v>204</v>
      </c>
      <c r="H283" s="24">
        <f t="shared" si="65"/>
        <v>117.77003484320558</v>
      </c>
      <c r="I283" s="10">
        <f>VLOOKUP(A283,[1]高三上!A$3:Q$588,5,0)</f>
        <v>81.5</v>
      </c>
      <c r="J283" t="str">
        <f>VLOOKUP(A283,[1]高三上!A$3:Q$588,6,0)</f>
        <v>易涛</v>
      </c>
      <c r="K283" s="22">
        <f t="shared" si="66"/>
        <v>255</v>
      </c>
      <c r="L283" s="23">
        <f t="shared" si="67"/>
        <v>49.825783972125436</v>
      </c>
      <c r="M283">
        <f>VLOOKUP(A283,[1]高二下!$A$3:$F$536,5,0)</f>
        <v>89</v>
      </c>
      <c r="N283" t="str">
        <f>VLOOKUP(A283,[1]高二下!$A$3:$F$536,6,0)</f>
        <v>易涛</v>
      </c>
      <c r="O283" s="22">
        <f t="shared" si="68"/>
        <v>111</v>
      </c>
      <c r="P283" s="23">
        <f t="shared" si="69"/>
        <v>77.00348432055749</v>
      </c>
      <c r="Q283">
        <f>VLOOKUP(A283,[1]高二上!$A$3:$F$583,5,0)</f>
        <v>94</v>
      </c>
      <c r="R283" t="str">
        <f>VLOOKUP(A283,[1]高二上!$A$3:$F$583,6,0)</f>
        <v>易涛</v>
      </c>
      <c r="S283" s="22">
        <f t="shared" si="70"/>
        <v>45</v>
      </c>
      <c r="T283" s="23">
        <f t="shared" si="71"/>
        <v>124.73867595818815</v>
      </c>
      <c r="U283">
        <f>VLOOKUP(A283,[1]高一下!$A$3:$F$585,5,0)</f>
        <v>79</v>
      </c>
      <c r="V283" t="str">
        <f>VLOOKUP(A283,[1]高一下!$A$3:$F$585,6,0)</f>
        <v>易涛</v>
      </c>
      <c r="W283" s="22">
        <f t="shared" si="72"/>
        <v>116</v>
      </c>
      <c r="X283" s="23">
        <f t="shared" si="73"/>
        <v>88.501742160278752</v>
      </c>
      <c r="Y283">
        <f>VLOOKUP(A283,[1]高一上!$A$3:$F$587,5,0)</f>
        <v>91</v>
      </c>
      <c r="Z283" t="str">
        <f>VLOOKUP(A283,[1]高一上!$A$3:$F$587,6,0)</f>
        <v>易涛</v>
      </c>
      <c r="AA283" s="22">
        <f t="shared" si="74"/>
        <v>83</v>
      </c>
      <c r="AB283" s="23">
        <f t="shared" si="76"/>
        <v>141.81184668989548</v>
      </c>
      <c r="AC283">
        <f>VLOOKUP(A283,[1]中考!$A$2:$E$571,5,0)</f>
        <v>84</v>
      </c>
      <c r="AD283" s="22">
        <f t="shared" si="75"/>
        <v>203</v>
      </c>
    </row>
    <row r="284" spans="1:30" ht="15" x14ac:dyDescent="0.35">
      <c r="A284" s="14" t="s">
        <v>618</v>
      </c>
      <c r="B284" s="1">
        <v>6</v>
      </c>
      <c r="C284" s="2" t="s">
        <v>619</v>
      </c>
      <c r="D284" s="4" t="s">
        <v>537</v>
      </c>
      <c r="E284" s="3">
        <v>71</v>
      </c>
      <c r="F284" s="3" t="s">
        <v>531</v>
      </c>
      <c r="G284" s="20">
        <f t="shared" si="64"/>
        <v>271</v>
      </c>
      <c r="H284" s="24">
        <f t="shared" si="65"/>
        <v>100</v>
      </c>
      <c r="I284" s="21">
        <v>0</v>
      </c>
      <c r="J284" t="s">
        <v>531</v>
      </c>
      <c r="K284" s="22">
        <f t="shared" si="66"/>
        <v>276</v>
      </c>
      <c r="L284" s="23">
        <f t="shared" si="67"/>
        <v>100</v>
      </c>
      <c r="M284">
        <f>VLOOKUP(A284,[1]高二下!$A$3:$F$536,5,0)</f>
        <v>80</v>
      </c>
      <c r="N284" t="str">
        <f>VLOOKUP(A284,[1]高二下!$A$3:$F$536,6,0)</f>
        <v>易涛</v>
      </c>
      <c r="O284" s="22">
        <f t="shared" si="68"/>
        <v>216</v>
      </c>
      <c r="P284" s="23">
        <f t="shared" si="69"/>
        <v>113.93728222996515</v>
      </c>
      <c r="Q284">
        <f>VLOOKUP(A284,[1]高二上!$A$3:$F$583,5,0)</f>
        <v>72</v>
      </c>
      <c r="R284" t="str">
        <f>VLOOKUP(A284,[1]高二上!$A$3:$F$583,6,0)</f>
        <v>易涛</v>
      </c>
      <c r="S284" s="22">
        <f t="shared" si="70"/>
        <v>256</v>
      </c>
      <c r="T284" s="23">
        <f t="shared" si="71"/>
        <v>70.383275261324044</v>
      </c>
      <c r="U284">
        <f>VLOOKUP(A284,[1]高一下!$A$3:$F$585,5,0)</f>
        <v>76</v>
      </c>
      <c r="V284" t="str">
        <f>VLOOKUP(A284,[1]高一下!$A$3:$F$585,6,0)</f>
        <v>易涛</v>
      </c>
      <c r="W284" s="22">
        <f t="shared" si="72"/>
        <v>171</v>
      </c>
      <c r="X284" s="23">
        <f t="shared" si="73"/>
        <v>120.20905923344948</v>
      </c>
      <c r="Y284">
        <f>VLOOKUP(A284,[1]高一上!$A$3:$F$587,5,0)</f>
        <v>76</v>
      </c>
      <c r="Z284" t="str">
        <f>VLOOKUP(A284,[1]高一上!$A$3:$F$587,6,0)</f>
        <v>周菊明</v>
      </c>
      <c r="AA284" s="22">
        <f t="shared" si="74"/>
        <v>229</v>
      </c>
      <c r="AB284" s="23">
        <f t="shared" si="76"/>
        <v>107.3170731707317</v>
      </c>
      <c r="AC284">
        <f>VLOOKUP(A284,[1]中考!$A$2:$E$571,5,0)</f>
        <v>76</v>
      </c>
      <c r="AD284" s="22">
        <f t="shared" si="75"/>
        <v>250</v>
      </c>
    </row>
    <row r="285" spans="1:30" ht="15" x14ac:dyDescent="0.35">
      <c r="A285" s="14" t="s">
        <v>581</v>
      </c>
      <c r="B285" s="1">
        <v>6</v>
      </c>
      <c r="C285" s="2" t="s">
        <v>582</v>
      </c>
      <c r="D285" s="4" t="s">
        <v>537</v>
      </c>
      <c r="E285" s="3">
        <v>88</v>
      </c>
      <c r="F285" s="3" t="s">
        <v>531</v>
      </c>
      <c r="G285" s="20">
        <f t="shared" si="64"/>
        <v>147</v>
      </c>
      <c r="H285" s="24">
        <f t="shared" si="65"/>
        <v>135.54006968641116</v>
      </c>
      <c r="I285" s="10">
        <f>VLOOKUP(A285,[1]高三上!A$3:Q$588,5,0)</f>
        <v>82</v>
      </c>
      <c r="J285" t="str">
        <f>VLOOKUP(A285,[1]高三上!A$3:Q$588,6,0)</f>
        <v>易涛</v>
      </c>
      <c r="K285" s="22">
        <f t="shared" si="66"/>
        <v>249</v>
      </c>
      <c r="L285" s="23">
        <f t="shared" si="67"/>
        <v>82.926829268292678</v>
      </c>
      <c r="M285">
        <f>VLOOKUP(A285,[1]高二下!$A$3:$F$536,5,0)</f>
        <v>82</v>
      </c>
      <c r="N285" t="str">
        <f>VLOOKUP(A285,[1]高二下!$A$3:$F$536,6,0)</f>
        <v>易涛</v>
      </c>
      <c r="O285" s="22">
        <f t="shared" si="68"/>
        <v>200</v>
      </c>
      <c r="P285" s="23">
        <f t="shared" si="69"/>
        <v>109.7560975609756</v>
      </c>
      <c r="Q285">
        <f>VLOOKUP(A285,[1]高二上!$A$3:$F$583,5,0)</f>
        <v>76</v>
      </c>
      <c r="R285" t="str">
        <f>VLOOKUP(A285,[1]高二上!$A$3:$F$583,6,0)</f>
        <v>易涛</v>
      </c>
      <c r="S285" s="22">
        <f t="shared" si="70"/>
        <v>228</v>
      </c>
      <c r="T285" s="23">
        <f t="shared" si="71"/>
        <v>92.334494773519168</v>
      </c>
      <c r="U285">
        <f>VLOOKUP(A285,[1]高一下!$A$3:$F$585,5,0)</f>
        <v>73</v>
      </c>
      <c r="V285" t="str">
        <f>VLOOKUP(A285,[1]高一下!$A$3:$F$585,6,0)</f>
        <v>肖锐</v>
      </c>
      <c r="W285" s="22">
        <f t="shared" si="72"/>
        <v>206</v>
      </c>
      <c r="X285" s="23">
        <f t="shared" si="73"/>
        <v>83.972125435540079</v>
      </c>
      <c r="Y285">
        <f>VLOOKUP(A285,[1]高一上!$A$3:$F$587,5,0)</f>
        <v>85</v>
      </c>
      <c r="Z285" t="str">
        <f>VLOOKUP(A285,[1]高一上!$A$3:$F$587,6,0)</f>
        <v>肖锐</v>
      </c>
      <c r="AA285" s="22">
        <f t="shared" si="74"/>
        <v>160</v>
      </c>
      <c r="AB285" s="23">
        <f t="shared" si="76"/>
        <v>86.062717770034851</v>
      </c>
      <c r="AC285">
        <f>VLOOKUP(A285,[1]中考!$A$2:$E$571,5,0)</f>
        <v>94</v>
      </c>
      <c r="AD285" s="22">
        <f t="shared" si="75"/>
        <v>120</v>
      </c>
    </row>
    <row r="286" spans="1:30" ht="15" x14ac:dyDescent="0.35">
      <c r="A286" s="14" t="s">
        <v>585</v>
      </c>
      <c r="B286" s="1">
        <v>6</v>
      </c>
      <c r="C286" s="2" t="s">
        <v>586</v>
      </c>
      <c r="D286" s="4" t="s">
        <v>537</v>
      </c>
      <c r="E286" s="3">
        <v>80</v>
      </c>
      <c r="F286" s="3" t="s">
        <v>531</v>
      </c>
      <c r="G286" s="20">
        <f t="shared" si="64"/>
        <v>226</v>
      </c>
      <c r="H286" s="24">
        <f t="shared" si="65"/>
        <v>82.57839721254355</v>
      </c>
      <c r="I286" s="10">
        <f>VLOOKUP(A286,[1]高三上!A$3:Q$588,5,0)</f>
        <v>90</v>
      </c>
      <c r="J286" t="str">
        <f>VLOOKUP(A286,[1]高三上!A$3:Q$588,6,0)</f>
        <v>易涛</v>
      </c>
      <c r="K286" s="22">
        <f t="shared" si="66"/>
        <v>176</v>
      </c>
      <c r="L286" s="23">
        <f t="shared" si="67"/>
        <v>113.93728222996515</v>
      </c>
      <c r="M286">
        <f>VLOOKUP(A286,[1]高二下!$A$3:$F$536,5,0)</f>
        <v>80</v>
      </c>
      <c r="N286" t="str">
        <f>VLOOKUP(A286,[1]高二下!$A$3:$F$536,6,0)</f>
        <v>易涛</v>
      </c>
      <c r="O286" s="22">
        <f t="shared" si="68"/>
        <v>216</v>
      </c>
      <c r="P286" s="23">
        <f t="shared" si="69"/>
        <v>108.36236933797909</v>
      </c>
      <c r="Q286">
        <f>VLOOKUP(A286,[1]高二上!$A$3:$F$583,5,0)</f>
        <v>75</v>
      </c>
      <c r="R286" t="str">
        <f>VLOOKUP(A286,[1]高二上!$A$3:$F$583,6,0)</f>
        <v>易涛</v>
      </c>
      <c r="S286" s="22">
        <f t="shared" si="70"/>
        <v>240</v>
      </c>
      <c r="T286" s="23">
        <f t="shared" si="71"/>
        <v>72.125435540069688</v>
      </c>
      <c r="U286">
        <f>VLOOKUP(A286,[1]高一下!$A$3:$F$585,5,0)</f>
        <v>77</v>
      </c>
      <c r="V286" t="str">
        <f>VLOOKUP(A286,[1]高一下!$A$3:$F$585,6,0)</f>
        <v>易涛</v>
      </c>
      <c r="W286" s="22">
        <f t="shared" si="72"/>
        <v>160</v>
      </c>
      <c r="X286" s="23">
        <f t="shared" si="73"/>
        <v>129.96515679442507</v>
      </c>
      <c r="Y286">
        <f>VLOOKUP(A286,[1]高一上!$A$3:$F$587,5,0)</f>
        <v>74</v>
      </c>
      <c r="Z286" t="str">
        <f>VLOOKUP(A286,[1]高一上!$A$3:$F$587,6,0)</f>
        <v>易涛</v>
      </c>
      <c r="AA286" s="22">
        <f t="shared" si="74"/>
        <v>246</v>
      </c>
      <c r="AB286" s="23">
        <f t="shared" si="76"/>
        <v>64.808362369337971</v>
      </c>
      <c r="AC286">
        <f>VLOOKUP(A286,[1]中考!$A$2:$E$571,5,0)</f>
        <v>91</v>
      </c>
      <c r="AD286" s="22">
        <f t="shared" si="75"/>
        <v>145</v>
      </c>
    </row>
    <row r="287" spans="1:30" ht="15" x14ac:dyDescent="0.35">
      <c r="A287" s="14" t="s">
        <v>614</v>
      </c>
      <c r="B287" s="1">
        <v>6</v>
      </c>
      <c r="C287" s="2" t="s">
        <v>615</v>
      </c>
      <c r="D287" s="4" t="s">
        <v>537</v>
      </c>
      <c r="E287" s="3">
        <v>87</v>
      </c>
      <c r="F287" s="3" t="s">
        <v>531</v>
      </c>
      <c r="G287" s="20">
        <f t="shared" si="64"/>
        <v>159</v>
      </c>
      <c r="H287" s="24">
        <f t="shared" si="65"/>
        <v>122.29965156794425</v>
      </c>
      <c r="I287" s="10">
        <f>VLOOKUP(A287,[1]高三上!A$3:Q$588,5,0)</f>
        <v>85.5</v>
      </c>
      <c r="J287" t="str">
        <f>VLOOKUP(A287,[1]高三上!A$3:Q$588,6,0)</f>
        <v>易涛</v>
      </c>
      <c r="K287" s="22">
        <f t="shared" si="66"/>
        <v>223</v>
      </c>
      <c r="L287" s="23">
        <f t="shared" si="67"/>
        <v>110.10452961672473</v>
      </c>
      <c r="M287">
        <f>VLOOKUP(A287,[1]高二下!$A$3:$F$536,5,0)</f>
        <v>75</v>
      </c>
      <c r="N287" t="str">
        <f>VLOOKUP(A287,[1]高二下!$A$3:$F$536,6,0)</f>
        <v>易涛</v>
      </c>
      <c r="O287" s="22">
        <f t="shared" si="68"/>
        <v>252</v>
      </c>
      <c r="P287" s="23">
        <f t="shared" si="69"/>
        <v>107.66550522648083</v>
      </c>
      <c r="Q287">
        <f>VLOOKUP(A287,[1]高二上!$A$3:$F$583,5,0)</f>
        <v>67</v>
      </c>
      <c r="R287" t="str">
        <f>VLOOKUP(A287,[1]高二上!$A$3:$F$583,6,0)</f>
        <v>易涛</v>
      </c>
      <c r="S287" s="22">
        <f t="shared" si="70"/>
        <v>274</v>
      </c>
      <c r="T287" s="23">
        <f t="shared" si="71"/>
        <v>70.383275261324044</v>
      </c>
      <c r="U287">
        <f>VLOOKUP(A287,[1]高一下!$A$3:$F$585,5,0)</f>
        <v>74</v>
      </c>
      <c r="V287" t="str">
        <f>VLOOKUP(A287,[1]高一下!$A$3:$F$585,6,0)</f>
        <v>易涛</v>
      </c>
      <c r="W287" s="22">
        <f t="shared" si="72"/>
        <v>189</v>
      </c>
      <c r="X287" s="23">
        <f t="shared" si="73"/>
        <v>129.96515679442507</v>
      </c>
      <c r="Y287">
        <f>VLOOKUP(A287,[1]高一上!$A$3:$F$587,5,0)</f>
        <v>66</v>
      </c>
      <c r="Z287" t="str">
        <f>VLOOKUP(A287,[1]高一上!$A$3:$F$587,6,0)</f>
        <v>周菊明</v>
      </c>
      <c r="AA287" s="22">
        <f t="shared" si="74"/>
        <v>275</v>
      </c>
      <c r="AB287" s="23">
        <f t="shared" si="76"/>
        <v>97.21254355400697</v>
      </c>
      <c r="AC287">
        <f>VLOOKUP(A287,[1]中考!$A$2:$E$571,5,0)</f>
        <v>71</v>
      </c>
      <c r="AD287" s="22">
        <f t="shared" si="75"/>
        <v>267</v>
      </c>
    </row>
    <row r="288" spans="1:30" ht="15" x14ac:dyDescent="0.35">
      <c r="A288" s="14" t="s">
        <v>587</v>
      </c>
      <c r="B288" s="1">
        <v>6</v>
      </c>
      <c r="C288" s="2" t="s">
        <v>588</v>
      </c>
      <c r="D288" s="4" t="s">
        <v>537</v>
      </c>
      <c r="E288" s="3">
        <v>107</v>
      </c>
      <c r="F288" s="3" t="s">
        <v>531</v>
      </c>
      <c r="G288" s="20">
        <f t="shared" si="64"/>
        <v>12</v>
      </c>
      <c r="H288" s="24">
        <f t="shared" si="65"/>
        <v>155.05226480836237</v>
      </c>
      <c r="I288" s="10">
        <f>VLOOKUP(A288,[1]高三上!A$3:Q$588,5,0)</f>
        <v>90.5</v>
      </c>
      <c r="J288" t="str">
        <f>VLOOKUP(A288,[1]高三上!A$3:Q$588,6,0)</f>
        <v>易涛</v>
      </c>
      <c r="K288" s="22">
        <f t="shared" si="66"/>
        <v>170</v>
      </c>
      <c r="L288" s="23">
        <f t="shared" si="67"/>
        <v>110.45296167247386</v>
      </c>
      <c r="M288">
        <f>VLOOKUP(A288,[1]高二下!$A$3:$F$536,5,0)</f>
        <v>82</v>
      </c>
      <c r="N288" t="str">
        <f>VLOOKUP(A288,[1]高二下!$A$3:$F$536,6,0)</f>
        <v>易涛</v>
      </c>
      <c r="O288" s="22">
        <f t="shared" si="68"/>
        <v>200</v>
      </c>
      <c r="P288" s="23">
        <f t="shared" si="69"/>
        <v>68.641114982578401</v>
      </c>
      <c r="Q288">
        <f>VLOOKUP(A288,[1]高二上!$A$3:$F$583,5,0)</f>
        <v>87</v>
      </c>
      <c r="R288" t="str">
        <f>VLOOKUP(A288,[1]高二上!$A$3:$F$583,6,0)</f>
        <v>易涛</v>
      </c>
      <c r="S288" s="22">
        <f t="shared" si="70"/>
        <v>110</v>
      </c>
      <c r="T288" s="23">
        <f t="shared" si="71"/>
        <v>121.25435540069687</v>
      </c>
      <c r="U288">
        <f>VLOOKUP(A288,[1]高一下!$A$3:$F$585,5,0)</f>
        <v>76</v>
      </c>
      <c r="V288" t="str">
        <f>VLOOKUP(A288,[1]高一下!$A$3:$F$585,6,0)</f>
        <v>易涛</v>
      </c>
      <c r="W288" s="22">
        <f t="shared" si="72"/>
        <v>171</v>
      </c>
      <c r="X288" s="23">
        <f t="shared" si="73"/>
        <v>100.69686411149826</v>
      </c>
      <c r="Y288">
        <f>VLOOKUP(A288,[1]高一上!$A$3:$F$587,5,0)</f>
        <v>84</v>
      </c>
      <c r="Z288" t="str">
        <f>VLOOKUP(A288,[1]高一上!$A$3:$F$587,6,0)</f>
        <v>易涛</v>
      </c>
      <c r="AA288" s="22">
        <f t="shared" si="74"/>
        <v>173</v>
      </c>
      <c r="AB288" s="23">
        <f t="shared" si="76"/>
        <v>87.456445993031366</v>
      </c>
      <c r="AC288">
        <f>VLOOKUP(A288,[1]中考!$A$2:$E$571,5,0)</f>
        <v>92</v>
      </c>
      <c r="AD288" s="22">
        <f t="shared" si="75"/>
        <v>137</v>
      </c>
    </row>
    <row r="289" spans="1:30" ht="15" x14ac:dyDescent="0.35">
      <c r="A289" s="14" t="s">
        <v>558</v>
      </c>
      <c r="B289" s="1">
        <v>6</v>
      </c>
      <c r="C289" s="2" t="s">
        <v>559</v>
      </c>
      <c r="D289" s="4" t="s">
        <v>537</v>
      </c>
      <c r="E289" s="3">
        <v>90</v>
      </c>
      <c r="F289" s="3" t="s">
        <v>531</v>
      </c>
      <c r="G289" s="20">
        <f t="shared" si="64"/>
        <v>132</v>
      </c>
      <c r="H289" s="24">
        <f t="shared" si="65"/>
        <v>95.121951219512198</v>
      </c>
      <c r="I289" s="10">
        <f>VLOOKUP(A289,[1]高三上!A$3:Q$588,5,0)</f>
        <v>95</v>
      </c>
      <c r="J289" t="str">
        <f>VLOOKUP(A289,[1]高三上!A$3:Q$588,6,0)</f>
        <v>易涛</v>
      </c>
      <c r="K289" s="22">
        <f t="shared" si="66"/>
        <v>118</v>
      </c>
      <c r="L289" s="23">
        <f t="shared" si="67"/>
        <v>119.51219512195122</v>
      </c>
      <c r="M289">
        <f>VLOOKUP(A289,[1]高二下!$A$3:$F$536,5,0)</f>
        <v>84</v>
      </c>
      <c r="N289" t="str">
        <f>VLOOKUP(A289,[1]高二下!$A$3:$F$536,6,0)</f>
        <v>易涛</v>
      </c>
      <c r="O289" s="22">
        <f t="shared" si="68"/>
        <v>174</v>
      </c>
      <c r="P289" s="23">
        <f t="shared" si="69"/>
        <v>122.99651567944251</v>
      </c>
      <c r="Q289">
        <f>VLOOKUP(A289,[1]高二上!$A$3:$F$583,5,0)</f>
        <v>75</v>
      </c>
      <c r="R289" t="str">
        <f>VLOOKUP(A289,[1]高二上!$A$3:$F$583,6,0)</f>
        <v>易涛</v>
      </c>
      <c r="S289" s="22">
        <f t="shared" si="70"/>
        <v>240</v>
      </c>
      <c r="T289" s="23">
        <f t="shared" si="71"/>
        <v>64.459930313588842</v>
      </c>
      <c r="U289">
        <f>VLOOKUP(A289,[1]高一下!$A$3:$F$585,5,0)</f>
        <v>78</v>
      </c>
      <c r="V289" t="str">
        <f>VLOOKUP(A289,[1]高一下!$A$3:$F$585,6,0)</f>
        <v>易涛</v>
      </c>
      <c r="W289" s="22">
        <f t="shared" si="72"/>
        <v>138</v>
      </c>
      <c r="X289" s="23">
        <f t="shared" si="73"/>
        <v>135.54006968641116</v>
      </c>
      <c r="Y289">
        <f>VLOOKUP(A289,[1]高一上!$A$3:$F$587,5,0)</f>
        <v>75</v>
      </c>
      <c r="Z289" t="str">
        <f>VLOOKUP(A289,[1]高一上!$A$3:$F$587,6,0)</f>
        <v>易涛</v>
      </c>
      <c r="AA289" s="22">
        <f t="shared" si="74"/>
        <v>240</v>
      </c>
      <c r="AB289" s="23">
        <f t="shared" si="76"/>
        <v>40.069686411149831</v>
      </c>
      <c r="AC289">
        <f>VLOOKUP(A289,[1]中考!$A$2:$E$571,5,0)</f>
        <v>99</v>
      </c>
      <c r="AD289" s="22">
        <f t="shared" si="75"/>
        <v>68</v>
      </c>
    </row>
    <row r="290" spans="1:30" ht="15" x14ac:dyDescent="0.35">
      <c r="A290" s="14" t="s">
        <v>550</v>
      </c>
      <c r="B290" s="1">
        <v>6</v>
      </c>
      <c r="C290" s="2" t="s">
        <v>551</v>
      </c>
      <c r="D290" s="4" t="s">
        <v>537</v>
      </c>
      <c r="E290" s="3">
        <v>93</v>
      </c>
      <c r="F290" s="3" t="s">
        <v>531</v>
      </c>
      <c r="G290" s="20">
        <f t="shared" si="64"/>
        <v>99</v>
      </c>
      <c r="H290" s="24">
        <f t="shared" si="65"/>
        <v>135.54006968641116</v>
      </c>
      <c r="I290" s="10">
        <f>VLOOKUP(A290,[1]高三上!A$3:Q$588,5,0)</f>
        <v>87.5</v>
      </c>
      <c r="J290" t="str">
        <f>VLOOKUP(A290,[1]高三上!A$3:Q$588,6,0)</f>
        <v>易涛</v>
      </c>
      <c r="K290" s="22">
        <f t="shared" si="66"/>
        <v>201</v>
      </c>
      <c r="L290" s="23">
        <f t="shared" si="67"/>
        <v>90.592334494773525</v>
      </c>
      <c r="M290">
        <f>VLOOKUP(A290,[1]高二下!$A$3:$F$536,5,0)</f>
        <v>84</v>
      </c>
      <c r="N290" t="str">
        <f>VLOOKUP(A290,[1]高二下!$A$3:$F$536,6,0)</f>
        <v>易涛</v>
      </c>
      <c r="O290" s="22">
        <f t="shared" si="68"/>
        <v>174</v>
      </c>
      <c r="P290" s="23">
        <f t="shared" si="69"/>
        <v>73.170731707317074</v>
      </c>
      <c r="Q290">
        <f>VLOOKUP(A290,[1]高二上!$A$3:$F$583,5,0)</f>
        <v>88</v>
      </c>
      <c r="R290" t="str">
        <f>VLOOKUP(A290,[1]高二上!$A$3:$F$583,6,0)</f>
        <v>易涛</v>
      </c>
      <c r="S290" s="22">
        <f t="shared" si="70"/>
        <v>97</v>
      </c>
      <c r="T290" s="23">
        <f t="shared" si="71"/>
        <v>145.64459930313589</v>
      </c>
      <c r="U290">
        <f>VLOOKUP(A290,[1]高一下!$A$3:$F$585,5,0)</f>
        <v>71</v>
      </c>
      <c r="V290" t="str">
        <f>VLOOKUP(A290,[1]高一下!$A$3:$F$585,6,0)</f>
        <v>易涛</v>
      </c>
      <c r="W290" s="22">
        <f t="shared" si="72"/>
        <v>228</v>
      </c>
      <c r="X290" s="23">
        <f t="shared" si="73"/>
        <v>100.34843205574913</v>
      </c>
      <c r="Y290">
        <f>VLOOKUP(A290,[1]高一上!$A$3:$F$587,5,0)</f>
        <v>76</v>
      </c>
      <c r="Z290" t="str">
        <f>VLOOKUP(A290,[1]高一上!$A$3:$F$587,6,0)</f>
        <v>易涛</v>
      </c>
      <c r="AA290" s="22">
        <f t="shared" si="74"/>
        <v>229</v>
      </c>
      <c r="AB290" s="23">
        <f t="shared" si="76"/>
        <v>79.442508710801391</v>
      </c>
      <c r="AC290">
        <f>VLOOKUP(A290,[1]中考!$A$2:$E$571,5,0)</f>
        <v>88</v>
      </c>
      <c r="AD290" s="22">
        <f t="shared" si="75"/>
        <v>170</v>
      </c>
    </row>
    <row r="291" spans="1:30" ht="15" x14ac:dyDescent="0.35">
      <c r="A291" s="14" t="s">
        <v>607</v>
      </c>
      <c r="B291" s="1">
        <v>6</v>
      </c>
      <c r="C291" s="2" t="s">
        <v>608</v>
      </c>
      <c r="D291" s="4" t="s">
        <v>537</v>
      </c>
      <c r="E291" s="3">
        <v>85</v>
      </c>
      <c r="F291" s="3" t="s">
        <v>531</v>
      </c>
      <c r="G291" s="20">
        <f t="shared" si="64"/>
        <v>174</v>
      </c>
      <c r="H291" s="24">
        <f t="shared" si="65"/>
        <v>79.442508710801391</v>
      </c>
      <c r="I291" s="10">
        <f>VLOOKUP(A291,[1]高三上!A$3:Q$588,5,0)</f>
        <v>95.5</v>
      </c>
      <c r="J291" t="str">
        <f>VLOOKUP(A291,[1]高三上!A$3:Q$588,6,0)</f>
        <v>易涛</v>
      </c>
      <c r="K291" s="22">
        <f t="shared" si="66"/>
        <v>115</v>
      </c>
      <c r="L291" s="23">
        <f t="shared" si="67"/>
        <v>98.606271777003485</v>
      </c>
      <c r="M291">
        <f>VLOOKUP(A291,[1]高二下!$A$3:$F$536,5,0)</f>
        <v>89</v>
      </c>
      <c r="N291" t="str">
        <f>VLOOKUP(A291,[1]高二下!$A$3:$F$536,6,0)</f>
        <v>易涛</v>
      </c>
      <c r="O291" s="22">
        <f t="shared" si="68"/>
        <v>111</v>
      </c>
      <c r="P291" s="23">
        <f t="shared" si="69"/>
        <v>126.82926829268293</v>
      </c>
      <c r="Q291">
        <f>VLOOKUP(A291,[1]高二上!$A$3:$F$583,5,0)</f>
        <v>80</v>
      </c>
      <c r="R291" t="str">
        <f>VLOOKUP(A291,[1]高二上!$A$3:$F$583,6,0)</f>
        <v>易涛</v>
      </c>
      <c r="S291" s="22">
        <f t="shared" si="70"/>
        <v>188</v>
      </c>
      <c r="T291" s="23">
        <f t="shared" si="71"/>
        <v>65.156794425087099</v>
      </c>
      <c r="U291">
        <f>VLOOKUP(A291,[1]高一下!$A$3:$F$585,5,0)</f>
        <v>82</v>
      </c>
      <c r="V291" t="str">
        <f>VLOOKUP(A291,[1]高一下!$A$3:$F$585,6,0)</f>
        <v>易涛</v>
      </c>
      <c r="W291" s="22">
        <f t="shared" si="72"/>
        <v>88</v>
      </c>
      <c r="X291" s="23">
        <f t="shared" si="73"/>
        <v>118.81533101045297</v>
      </c>
      <c r="Y291">
        <f>VLOOKUP(A291,[1]高一上!$A$3:$F$587,5,0)</f>
        <v>86</v>
      </c>
      <c r="Z291" t="str">
        <f>VLOOKUP(A291,[1]高一上!$A$3:$F$587,6,0)</f>
        <v>周菊明</v>
      </c>
      <c r="AA291" s="22">
        <f t="shared" si="74"/>
        <v>142</v>
      </c>
      <c r="AB291" s="23">
        <f t="shared" si="76"/>
        <v>119.51219512195122</v>
      </c>
      <c r="AC291">
        <f>VLOOKUP(A291,[1]中考!$A$2:$E$571,5,0)</f>
        <v>85</v>
      </c>
      <c r="AD291" s="22">
        <f t="shared" si="75"/>
        <v>198</v>
      </c>
    </row>
    <row r="292" spans="1:30" ht="15" x14ac:dyDescent="0.35">
      <c r="A292" s="14" t="s">
        <v>554</v>
      </c>
      <c r="B292" s="1">
        <v>6</v>
      </c>
      <c r="C292" s="2" t="s">
        <v>555</v>
      </c>
      <c r="D292" s="4" t="s">
        <v>537</v>
      </c>
      <c r="E292" s="3">
        <v>77</v>
      </c>
      <c r="F292" s="3" t="s">
        <v>531</v>
      </c>
      <c r="G292" s="20">
        <f t="shared" si="64"/>
        <v>241</v>
      </c>
      <c r="H292" s="24">
        <f t="shared" si="65"/>
        <v>79.79094076655052</v>
      </c>
      <c r="I292" s="10">
        <f>VLOOKUP(A292,[1]高三上!A$3:Q$588,5,0)</f>
        <v>89.5</v>
      </c>
      <c r="J292" t="str">
        <f>VLOOKUP(A292,[1]高三上!A$3:Q$588,6,0)</f>
        <v>易涛</v>
      </c>
      <c r="K292" s="22">
        <f t="shared" si="66"/>
        <v>183</v>
      </c>
      <c r="L292" s="23">
        <f t="shared" si="67"/>
        <v>116.72473867595819</v>
      </c>
      <c r="M292">
        <f>VLOOKUP(A292,[1]高二下!$A$3:$F$536,5,0)</f>
        <v>79</v>
      </c>
      <c r="N292" t="str">
        <f>VLOOKUP(A292,[1]高二下!$A$3:$F$536,6,0)</f>
        <v>易涛</v>
      </c>
      <c r="O292" s="22">
        <f t="shared" si="68"/>
        <v>231</v>
      </c>
      <c r="P292" s="23">
        <f t="shared" si="69"/>
        <v>111.49825783972125</v>
      </c>
      <c r="Q292">
        <f>VLOOKUP(A292,[1]高二上!$A$3:$F$583,5,0)</f>
        <v>70</v>
      </c>
      <c r="R292" t="str">
        <f>VLOOKUP(A292,[1]高二上!$A$3:$F$583,6,0)</f>
        <v>易涛</v>
      </c>
      <c r="S292" s="22">
        <f t="shared" si="70"/>
        <v>264</v>
      </c>
      <c r="T292" s="23">
        <f t="shared" si="71"/>
        <v>41.811846689895468</v>
      </c>
      <c r="U292">
        <f>VLOOKUP(A292,[1]高一下!$A$3:$F$585,5,0)</f>
        <v>81</v>
      </c>
      <c r="V292" t="str">
        <f>VLOOKUP(A292,[1]高一下!$A$3:$F$585,6,0)</f>
        <v>易涛</v>
      </c>
      <c r="W292" s="22">
        <f t="shared" si="72"/>
        <v>97</v>
      </c>
      <c r="X292" s="23">
        <f t="shared" si="73"/>
        <v>145.99303135888502</v>
      </c>
      <c r="Y292">
        <f>VLOOKUP(A292,[1]高一上!$A$3:$F$587,5,0)</f>
        <v>76</v>
      </c>
      <c r="Z292" t="str">
        <f>VLOOKUP(A292,[1]高一上!$A$3:$F$587,6,0)</f>
        <v>易涛</v>
      </c>
      <c r="AA292" s="22">
        <f t="shared" si="74"/>
        <v>229</v>
      </c>
      <c r="AB292" s="23">
        <f t="shared" si="76"/>
        <v>107.3170731707317</v>
      </c>
      <c r="AC292">
        <f>VLOOKUP(A292,[1]中考!$A$2:$E$571,5,0)</f>
        <v>76</v>
      </c>
      <c r="AD292" s="22">
        <f t="shared" si="75"/>
        <v>250</v>
      </c>
    </row>
    <row r="293" spans="1:30" ht="15" x14ac:dyDescent="0.35">
      <c r="A293" s="14" t="s">
        <v>620</v>
      </c>
      <c r="B293" s="1">
        <v>6</v>
      </c>
      <c r="C293" s="2" t="s">
        <v>621</v>
      </c>
      <c r="D293" s="4" t="s">
        <v>537</v>
      </c>
      <c r="E293" s="3">
        <v>89</v>
      </c>
      <c r="F293" s="3" t="s">
        <v>531</v>
      </c>
      <c r="G293" s="20">
        <f t="shared" si="64"/>
        <v>140</v>
      </c>
      <c r="H293" s="24">
        <f t="shared" si="65"/>
        <v>114.98257839721254</v>
      </c>
      <c r="I293" s="10">
        <f>VLOOKUP(A293,[1]高三上!A$3:Q$588,5,0)</f>
        <v>89.5</v>
      </c>
      <c r="J293" t="str">
        <f>VLOOKUP(A293,[1]高三上!A$3:Q$588,6,0)</f>
        <v>易涛</v>
      </c>
      <c r="K293" s="22">
        <f t="shared" si="66"/>
        <v>183</v>
      </c>
      <c r="L293" s="23">
        <f t="shared" si="67"/>
        <v>100</v>
      </c>
      <c r="M293" s="22">
        <v>0</v>
      </c>
      <c r="N293" t="s">
        <v>531</v>
      </c>
      <c r="O293" s="22">
        <f t="shared" si="68"/>
        <v>270</v>
      </c>
      <c r="P293" s="23">
        <f t="shared" si="69"/>
        <v>100</v>
      </c>
      <c r="Q293">
        <f>VLOOKUP(A293,[1]高二上!$A$3:$F$583,5,0)</f>
        <v>78</v>
      </c>
      <c r="R293" t="str">
        <f>VLOOKUP(A293,[1]高二上!$A$3:$F$583,6,0)</f>
        <v>易涛</v>
      </c>
      <c r="S293" s="22">
        <f t="shared" si="70"/>
        <v>209</v>
      </c>
      <c r="T293" s="23">
        <f t="shared" si="71"/>
        <v>114.63414634146341</v>
      </c>
      <c r="U293">
        <f>VLOOKUP(A293,[1]高一下!$A$3:$F$585,5,0)</f>
        <v>68</v>
      </c>
      <c r="V293" t="str">
        <f>VLOOKUP(A293,[1]高一下!$A$3:$F$585,6,0)</f>
        <v>陈丽娇</v>
      </c>
      <c r="W293" s="22">
        <f t="shared" si="72"/>
        <v>251</v>
      </c>
      <c r="X293" s="23">
        <f t="shared" si="73"/>
        <v>32.752613240418114</v>
      </c>
      <c r="Y293">
        <f>VLOOKUP(A293,[1]高一上!$A$3:$F$587,5,0)</f>
        <v>95</v>
      </c>
      <c r="Z293" t="str">
        <f>VLOOKUP(A293,[1]高一上!$A$3:$F$587,6,0)</f>
        <v>陈丽娇</v>
      </c>
      <c r="AA293" s="22">
        <f t="shared" si="74"/>
        <v>58</v>
      </c>
      <c r="AB293" s="23">
        <f t="shared" si="76"/>
        <v>127.52613240418118</v>
      </c>
      <c r="AC293">
        <f>VLOOKUP(A293,[1]中考!$A$2:$E$571,5,0)</f>
        <v>92</v>
      </c>
      <c r="AD293" s="22">
        <f t="shared" si="75"/>
        <v>137</v>
      </c>
    </row>
    <row r="294" spans="1:30" ht="15" x14ac:dyDescent="0.35">
      <c r="A294" s="14" t="s">
        <v>542</v>
      </c>
      <c r="B294" s="1">
        <v>6</v>
      </c>
      <c r="C294" s="2" t="s">
        <v>543</v>
      </c>
      <c r="D294" s="4" t="s">
        <v>537</v>
      </c>
      <c r="E294" s="3">
        <v>99</v>
      </c>
      <c r="F294" s="3" t="s">
        <v>531</v>
      </c>
      <c r="G294" s="20">
        <f t="shared" si="64"/>
        <v>42</v>
      </c>
      <c r="H294" s="24">
        <f t="shared" si="65"/>
        <v>108.36236933797909</v>
      </c>
      <c r="I294" s="10">
        <f>VLOOKUP(A294,[1]高三上!A$3:Q$588,5,0)</f>
        <v>99</v>
      </c>
      <c r="J294" t="str">
        <f>VLOOKUP(A294,[1]高三上!A$3:Q$588,6,0)</f>
        <v>易涛</v>
      </c>
      <c r="K294" s="22">
        <f t="shared" si="66"/>
        <v>66</v>
      </c>
      <c r="L294" s="23">
        <f t="shared" si="67"/>
        <v>128.91986062717771</v>
      </c>
      <c r="M294">
        <f>VLOOKUP(A294,[1]高二下!$A$3:$F$536,5,0)</f>
        <v>86</v>
      </c>
      <c r="N294" t="str">
        <f>VLOOKUP(A294,[1]高二下!$A$3:$F$536,6,0)</f>
        <v>易涛</v>
      </c>
      <c r="O294" s="22">
        <f t="shared" si="68"/>
        <v>149</v>
      </c>
      <c r="P294" s="23">
        <f t="shared" si="69"/>
        <v>120.90592334494774</v>
      </c>
      <c r="Q294">
        <f>VLOOKUP(A294,[1]高二上!$A$3:$F$583,5,0)</f>
        <v>78</v>
      </c>
      <c r="R294" t="str">
        <f>VLOOKUP(A294,[1]高二上!$A$3:$F$583,6,0)</f>
        <v>易涛</v>
      </c>
      <c r="S294" s="22">
        <f t="shared" si="70"/>
        <v>209</v>
      </c>
      <c r="T294" s="23">
        <f t="shared" si="71"/>
        <v>126.13240418118467</v>
      </c>
      <c r="U294">
        <f>VLOOKUP(A294,[1]高一下!$A$3:$F$585,5,0)</f>
        <v>57</v>
      </c>
      <c r="V294" t="str">
        <f>VLOOKUP(A294,[1]高一下!$A$3:$F$585,6,0)</f>
        <v>易涛</v>
      </c>
      <c r="W294" s="22">
        <f t="shared" si="72"/>
        <v>284</v>
      </c>
      <c r="X294" s="23">
        <f t="shared" si="73"/>
        <v>34.494773519163772</v>
      </c>
      <c r="Y294">
        <f>VLOOKUP(A294,[1]高一上!$A$3:$F$587,5,0)</f>
        <v>90</v>
      </c>
      <c r="Z294" t="str">
        <f>VLOOKUP(A294,[1]高一上!$A$3:$F$587,6,0)</f>
        <v>易涛</v>
      </c>
      <c r="AA294" s="22">
        <f t="shared" si="74"/>
        <v>96</v>
      </c>
      <c r="AB294" s="23">
        <f t="shared" si="76"/>
        <v>128.22299651567945</v>
      </c>
      <c r="AC294">
        <f>VLOOKUP(A294,[1]中考!$A$2:$E$571,5,0)</f>
        <v>87</v>
      </c>
      <c r="AD294" s="22">
        <f t="shared" si="75"/>
        <v>177</v>
      </c>
    </row>
    <row r="295" spans="1:30" ht="15" x14ac:dyDescent="0.35">
      <c r="A295" s="14" t="s">
        <v>540</v>
      </c>
      <c r="B295" s="1">
        <v>6</v>
      </c>
      <c r="C295" s="2" t="s">
        <v>541</v>
      </c>
      <c r="D295" s="4" t="s">
        <v>537</v>
      </c>
      <c r="E295" s="3">
        <v>92</v>
      </c>
      <c r="F295" s="3" t="s">
        <v>531</v>
      </c>
      <c r="G295" s="20">
        <f t="shared" si="64"/>
        <v>111</v>
      </c>
      <c r="H295" s="24">
        <f t="shared" si="65"/>
        <v>74.564459930313589</v>
      </c>
      <c r="I295" s="10">
        <f>VLOOKUP(A295,[1]高三上!A$3:Q$588,5,0)</f>
        <v>102</v>
      </c>
      <c r="J295" t="str">
        <f>VLOOKUP(A295,[1]高三上!A$3:Q$588,6,0)</f>
        <v>易涛</v>
      </c>
      <c r="K295" s="22">
        <f t="shared" si="66"/>
        <v>38</v>
      </c>
      <c r="L295" s="23">
        <f t="shared" si="67"/>
        <v>138.67595818815332</v>
      </c>
      <c r="M295">
        <f>VLOOKUP(A295,[1]高二下!$A$3:$F$536,5,0)</f>
        <v>86</v>
      </c>
      <c r="N295" t="str">
        <f>VLOOKUP(A295,[1]高二下!$A$3:$F$536,6,0)</f>
        <v>易涛</v>
      </c>
      <c r="O295" s="22">
        <f t="shared" si="68"/>
        <v>149</v>
      </c>
      <c r="P295" s="23">
        <f t="shared" si="69"/>
        <v>113.58885017421602</v>
      </c>
      <c r="Q295">
        <f>VLOOKUP(A295,[1]高二上!$A$3:$F$583,5,0)</f>
        <v>80</v>
      </c>
      <c r="R295" t="str">
        <f>VLOOKUP(A295,[1]高二上!$A$3:$F$583,6,0)</f>
        <v>易涛</v>
      </c>
      <c r="S295" s="22">
        <f t="shared" si="70"/>
        <v>188</v>
      </c>
      <c r="T295" s="23">
        <f t="shared" si="71"/>
        <v>72.125435540069688</v>
      </c>
      <c r="U295">
        <f>VLOOKUP(A295,[1]高一下!$A$3:$F$585,5,0)</f>
        <v>80</v>
      </c>
      <c r="V295" t="str">
        <f>VLOOKUP(A295,[1]高一下!$A$3:$F$585,6,0)</f>
        <v>易涛</v>
      </c>
      <c r="W295" s="22">
        <f t="shared" si="72"/>
        <v>108</v>
      </c>
      <c r="X295" s="23">
        <f t="shared" si="73"/>
        <v>99.651567944250871</v>
      </c>
      <c r="Y295">
        <f>VLOOKUP(A295,[1]高一上!$A$3:$F$587,5,0)</f>
        <v>89</v>
      </c>
      <c r="Z295" t="str">
        <f>VLOOKUP(A295,[1]高一上!$A$3:$F$587,6,0)</f>
        <v>易涛</v>
      </c>
      <c r="AA295" s="22">
        <f t="shared" si="74"/>
        <v>107</v>
      </c>
      <c r="AB295" s="23">
        <f t="shared" si="76"/>
        <v>113.24041811846689</v>
      </c>
      <c r="AC295">
        <f>VLOOKUP(A295,[1]中考!$A$2:$E$571,5,0)</f>
        <v>91</v>
      </c>
      <c r="AD295" s="22">
        <f t="shared" si="75"/>
        <v>145</v>
      </c>
    </row>
    <row r="296" spans="1:30" ht="15" x14ac:dyDescent="0.35">
      <c r="A296" s="14" t="s">
        <v>566</v>
      </c>
      <c r="B296" s="1">
        <v>6</v>
      </c>
      <c r="C296" s="2" t="s">
        <v>567</v>
      </c>
      <c r="D296" s="4" t="s">
        <v>537</v>
      </c>
      <c r="E296" s="3">
        <v>81</v>
      </c>
      <c r="F296" s="3" t="s">
        <v>531</v>
      </c>
      <c r="G296" s="20">
        <f t="shared" si="64"/>
        <v>215</v>
      </c>
      <c r="H296" s="24">
        <f t="shared" si="65"/>
        <v>111.84668989547038</v>
      </c>
      <c r="I296" s="10">
        <f>VLOOKUP(A296,[1]高三上!A$3:Q$588,5,0)</f>
        <v>82</v>
      </c>
      <c r="J296" t="str">
        <f>VLOOKUP(A296,[1]高三上!A$3:Q$588,6,0)</f>
        <v>易涛</v>
      </c>
      <c r="K296" s="22">
        <f t="shared" si="66"/>
        <v>249</v>
      </c>
      <c r="L296" s="23">
        <f t="shared" si="67"/>
        <v>65.156794425087099</v>
      </c>
      <c r="M296">
        <f>VLOOKUP(A296,[1]高二下!$A$3:$F$536,5,0)</f>
        <v>86</v>
      </c>
      <c r="N296" t="str">
        <f>VLOOKUP(A296,[1]高二下!$A$3:$F$536,6,0)</f>
        <v>易涛</v>
      </c>
      <c r="O296" s="22">
        <f t="shared" si="68"/>
        <v>149</v>
      </c>
      <c r="P296" s="23">
        <f t="shared" si="69"/>
        <v>140.06968641114983</v>
      </c>
      <c r="Q296">
        <f>VLOOKUP(A296,[1]高二上!$A$3:$F$583,5,0)</f>
        <v>70</v>
      </c>
      <c r="R296" t="str">
        <f>VLOOKUP(A296,[1]高二上!$A$3:$F$583,6,0)</f>
        <v>易涛</v>
      </c>
      <c r="S296" s="22">
        <f t="shared" si="70"/>
        <v>264</v>
      </c>
      <c r="T296" s="23">
        <f t="shared" si="71"/>
        <v>23.693379790940767</v>
      </c>
      <c r="U296">
        <f>VLOOKUP(A296,[1]高一下!$A$3:$F$585,5,0)</f>
        <v>87</v>
      </c>
      <c r="V296" t="str">
        <f>VLOOKUP(A296,[1]高一下!$A$3:$F$585,6,0)</f>
        <v>易涛</v>
      </c>
      <c r="W296" s="22">
        <f t="shared" si="72"/>
        <v>45</v>
      </c>
      <c r="X296" s="23">
        <f t="shared" si="73"/>
        <v>179.09407665505228</v>
      </c>
      <c r="Y296">
        <f>VLOOKUP(A296,[1]高一上!$A$3:$F$587,5,0)</f>
        <v>67</v>
      </c>
      <c r="Z296" t="str">
        <f>VLOOKUP(A296,[1]高一上!$A$3:$F$587,6,0)</f>
        <v>易涛</v>
      </c>
      <c r="AA296" s="22">
        <f t="shared" si="74"/>
        <v>272</v>
      </c>
      <c r="AB296" s="23">
        <f t="shared" si="76"/>
        <v>55.749128919860631</v>
      </c>
      <c r="AC296">
        <f>VLOOKUP(A296,[1]中考!$A$2:$E$571,5,0)</f>
        <v>91</v>
      </c>
      <c r="AD296" s="22">
        <f t="shared" si="75"/>
        <v>145</v>
      </c>
    </row>
    <row r="297" spans="1:30" ht="15" x14ac:dyDescent="0.35">
      <c r="A297" s="14" t="s">
        <v>546</v>
      </c>
      <c r="B297" s="1">
        <v>6</v>
      </c>
      <c r="C297" s="2" t="s">
        <v>547</v>
      </c>
      <c r="D297" s="4" t="s">
        <v>537</v>
      </c>
      <c r="E297" s="3">
        <v>82</v>
      </c>
      <c r="F297" s="3" t="s">
        <v>531</v>
      </c>
      <c r="G297" s="20">
        <f t="shared" si="64"/>
        <v>204</v>
      </c>
      <c r="H297" s="24">
        <f t="shared" si="65"/>
        <v>29.965156794425084</v>
      </c>
      <c r="I297" s="10">
        <f>VLOOKUP(A297,[1]高三上!A$3:Q$588,5,0)</f>
        <v>109</v>
      </c>
      <c r="J297" t="str">
        <f>VLOOKUP(A297,[1]高三上!A$3:Q$588,6,0)</f>
        <v>易涛</v>
      </c>
      <c r="K297" s="22">
        <f t="shared" si="66"/>
        <v>3</v>
      </c>
      <c r="L297" s="23">
        <f t="shared" si="67"/>
        <v>111.84668989547038</v>
      </c>
      <c r="M297">
        <f>VLOOKUP(A297,[1]高二下!$A$3:$F$536,5,0)</f>
        <v>95</v>
      </c>
      <c r="N297" t="str">
        <f>VLOOKUP(A297,[1]高二下!$A$3:$F$536,6,0)</f>
        <v>易涛</v>
      </c>
      <c r="O297" s="22">
        <f t="shared" si="68"/>
        <v>37</v>
      </c>
      <c r="P297" s="23">
        <f t="shared" si="69"/>
        <v>96.515679442508713</v>
      </c>
      <c r="Q297">
        <f>VLOOKUP(A297,[1]高二上!$A$3:$F$583,5,0)</f>
        <v>97</v>
      </c>
      <c r="R297" t="str">
        <f>VLOOKUP(A297,[1]高二上!$A$3:$F$583,6,0)</f>
        <v>易涛</v>
      </c>
      <c r="S297" s="22">
        <f t="shared" si="70"/>
        <v>27</v>
      </c>
      <c r="T297" s="23">
        <f t="shared" si="71"/>
        <v>138.67595818815332</v>
      </c>
      <c r="U297">
        <f>VLOOKUP(A297,[1]高一下!$A$3:$F$585,5,0)</f>
        <v>78</v>
      </c>
      <c r="V297" t="str">
        <f>VLOOKUP(A297,[1]高一下!$A$3:$F$585,6,0)</f>
        <v>易涛</v>
      </c>
      <c r="W297" s="22">
        <f t="shared" si="72"/>
        <v>138</v>
      </c>
      <c r="X297" s="23">
        <f t="shared" si="73"/>
        <v>85.365853658536594</v>
      </c>
      <c r="Y297">
        <f>VLOOKUP(A297,[1]高一上!$A$3:$F$587,5,0)</f>
        <v>90</v>
      </c>
      <c r="Z297" t="str">
        <f>VLOOKUP(A297,[1]高一上!$A$3:$F$587,6,0)</f>
        <v>易涛</v>
      </c>
      <c r="AA297" s="22">
        <f t="shared" si="74"/>
        <v>96</v>
      </c>
      <c r="AB297" s="23">
        <f t="shared" si="76"/>
        <v>125.78397212543554</v>
      </c>
      <c r="AC297">
        <f>VLOOKUP(A297,[1]中考!$A$2:$E$571,5,0)</f>
        <v>88</v>
      </c>
      <c r="AD297" s="22">
        <f t="shared" si="75"/>
        <v>170</v>
      </c>
    </row>
    <row r="298" spans="1:30" ht="15" x14ac:dyDescent="0.35">
      <c r="A298" s="14" t="s">
        <v>529</v>
      </c>
      <c r="B298" s="1">
        <v>6</v>
      </c>
      <c r="C298" s="2" t="s">
        <v>530</v>
      </c>
      <c r="D298" s="4" t="s">
        <v>537</v>
      </c>
      <c r="E298" s="3">
        <v>100</v>
      </c>
      <c r="F298" s="3" t="s">
        <v>531</v>
      </c>
      <c r="G298" s="20">
        <f t="shared" si="64"/>
        <v>41</v>
      </c>
      <c r="H298" s="24">
        <f t="shared" si="65"/>
        <v>166.20209059233451</v>
      </c>
      <c r="I298" s="10">
        <f>VLOOKUP(A298,[1]高三上!A$3:Q$588,5,0)</f>
        <v>84.5</v>
      </c>
      <c r="J298" t="str">
        <f>VLOOKUP(A298,[1]高三上!A$3:Q$588,6,0)</f>
        <v>易涛</v>
      </c>
      <c r="K298" s="22">
        <f t="shared" si="66"/>
        <v>231</v>
      </c>
      <c r="L298" s="23">
        <f t="shared" si="67"/>
        <v>32.404181184668985</v>
      </c>
      <c r="M298">
        <f>VLOOKUP(A298,[1]高二下!$A$3:$F$536,5,0)</f>
        <v>95</v>
      </c>
      <c r="N298" t="str">
        <f>VLOOKUP(A298,[1]高二下!$A$3:$F$536,6,0)</f>
        <v>易涛</v>
      </c>
      <c r="O298" s="22">
        <f t="shared" si="68"/>
        <v>37</v>
      </c>
      <c r="P298" s="23">
        <f t="shared" si="69"/>
        <v>117.42160278745645</v>
      </c>
      <c r="Q298">
        <f>VLOOKUP(A298,[1]高二上!$A$3:$F$583,5,0)</f>
        <v>89</v>
      </c>
      <c r="R298" t="str">
        <f>VLOOKUP(A298,[1]高二上!$A$3:$F$583,6,0)</f>
        <v>易涛</v>
      </c>
      <c r="S298" s="22">
        <f t="shared" si="70"/>
        <v>87</v>
      </c>
      <c r="T298" s="23">
        <f t="shared" si="71"/>
        <v>110.10452961672473</v>
      </c>
      <c r="U298">
        <f>VLOOKUP(A298,[1]高一下!$A$3:$F$585,5,0)</f>
        <v>79</v>
      </c>
      <c r="V298" t="str">
        <f>VLOOKUP(A298,[1]高一下!$A$3:$F$585,6,0)</f>
        <v>易涛</v>
      </c>
      <c r="W298" s="22">
        <f t="shared" si="72"/>
        <v>116</v>
      </c>
      <c r="X298" s="23">
        <f t="shared" si="73"/>
        <v>139.37282229965157</v>
      </c>
      <c r="Y298">
        <f>VLOOKUP(A298,[1]高一上!$A$3:$F$587,5,0)</f>
        <v>76</v>
      </c>
      <c r="Z298" t="str">
        <f>VLOOKUP(A298,[1]高一上!$A$3:$F$587,6,0)</f>
        <v>格绒燚西</v>
      </c>
      <c r="AA298" s="22">
        <f t="shared" si="74"/>
        <v>229</v>
      </c>
      <c r="AB298" s="23">
        <f t="shared" si="76"/>
        <v>103.83275261324042</v>
      </c>
      <c r="AC298">
        <f>VLOOKUP(A298,[1]中考!$A$2:$E$571,5,0)</f>
        <v>78</v>
      </c>
      <c r="AD298" s="22">
        <f t="shared" si="75"/>
        <v>240</v>
      </c>
    </row>
    <row r="299" spans="1:30" ht="15" x14ac:dyDescent="0.35">
      <c r="A299" s="14" t="s">
        <v>622</v>
      </c>
      <c r="B299" s="1">
        <v>6</v>
      </c>
      <c r="C299" s="2" t="s">
        <v>623</v>
      </c>
      <c r="D299" s="4" t="s">
        <v>537</v>
      </c>
      <c r="E299" s="3">
        <v>76</v>
      </c>
      <c r="F299" s="3" t="s">
        <v>531</v>
      </c>
      <c r="G299" s="20">
        <f t="shared" si="64"/>
        <v>244</v>
      </c>
      <c r="H299" s="24">
        <f t="shared" si="65"/>
        <v>94.076655052264812</v>
      </c>
      <c r="I299" s="10">
        <f>VLOOKUP(A299,[1]高三上!A$3:Q$588,5,0)</f>
        <v>85</v>
      </c>
      <c r="J299" t="str">
        <f>VLOOKUP(A299,[1]高三上!A$3:Q$588,6,0)</f>
        <v>易涛</v>
      </c>
      <c r="K299" s="22">
        <f t="shared" si="66"/>
        <v>227</v>
      </c>
      <c r="L299" s="23">
        <f t="shared" si="67"/>
        <v>64.808362369337971</v>
      </c>
      <c r="M299">
        <f>VLOOKUP(A299,[1]高二下!$A$3:$F$536,5,0)</f>
        <v>88</v>
      </c>
      <c r="N299" t="str">
        <f>VLOOKUP(A299,[1]高二下!$A$3:$F$536,6,0)</f>
        <v>易涛</v>
      </c>
      <c r="O299" s="22">
        <f t="shared" si="68"/>
        <v>126</v>
      </c>
      <c r="P299" s="23">
        <f t="shared" si="69"/>
        <v>98.606271777003485</v>
      </c>
      <c r="Q299">
        <f>VLOOKUP(A299,[1]高二上!$A$3:$F$583,5,0)</f>
        <v>86</v>
      </c>
      <c r="R299" t="str">
        <f>VLOOKUP(A299,[1]高二上!$A$3:$F$583,6,0)</f>
        <v>易涛</v>
      </c>
      <c r="S299" s="22">
        <f t="shared" si="70"/>
        <v>122</v>
      </c>
      <c r="T299" s="23">
        <f t="shared" si="71"/>
        <v>123.34494773519164</v>
      </c>
      <c r="U299">
        <f>VLOOKUP(A299,[1]高一下!$A$3:$F$585,5,0)</f>
        <v>74</v>
      </c>
      <c r="V299" t="str">
        <f>VLOOKUP(A299,[1]高一下!$A$3:$F$585,6,0)</f>
        <v>易涛</v>
      </c>
      <c r="W299" s="22">
        <f t="shared" si="72"/>
        <v>189</v>
      </c>
      <c r="X299" s="23">
        <f t="shared" si="73"/>
        <v>89.895470383275267</v>
      </c>
      <c r="Y299">
        <f>VLOOKUP(A299,[1]高一上!$A$3:$F$587,5,0)</f>
        <v>85</v>
      </c>
      <c r="Z299" t="str">
        <f>VLOOKUP(A299,[1]高一上!$A$3:$F$587,6,0)</f>
        <v>易涛</v>
      </c>
      <c r="AA299" s="22">
        <f t="shared" si="74"/>
        <v>160</v>
      </c>
      <c r="AB299" s="23">
        <f t="shared" si="76"/>
        <v>113.24041811846689</v>
      </c>
      <c r="AC299">
        <f>VLOOKUP(A299,[1]中考!$A$2:$E$571,5,0)</f>
        <v>85</v>
      </c>
      <c r="AD299" s="22">
        <f t="shared" si="75"/>
        <v>198</v>
      </c>
    </row>
    <row r="300" spans="1:30" ht="15" x14ac:dyDescent="0.35">
      <c r="A300" s="14" t="s">
        <v>589</v>
      </c>
      <c r="B300" s="1">
        <v>6</v>
      </c>
      <c r="C300" s="2" t="s">
        <v>590</v>
      </c>
      <c r="D300" s="4" t="s">
        <v>537</v>
      </c>
      <c r="E300" s="3">
        <v>96</v>
      </c>
      <c r="F300" s="3" t="s">
        <v>531</v>
      </c>
      <c r="G300" s="20">
        <f t="shared" si="64"/>
        <v>65</v>
      </c>
      <c r="H300" s="24">
        <f t="shared" si="65"/>
        <v>90.592334494773525</v>
      </c>
      <c r="I300" s="10">
        <f>VLOOKUP(A300,[1]高三上!A$3:Q$588,5,0)</f>
        <v>102</v>
      </c>
      <c r="J300" t="str">
        <f>VLOOKUP(A300,[1]高三上!A$3:Q$588,6,0)</f>
        <v>易涛</v>
      </c>
      <c r="K300" s="22">
        <f t="shared" si="66"/>
        <v>38</v>
      </c>
      <c r="L300" s="23">
        <f t="shared" si="67"/>
        <v>130.66202090592333</v>
      </c>
      <c r="M300">
        <f>VLOOKUP(A300,[1]高二下!$A$3:$F$536,5,0)</f>
        <v>88</v>
      </c>
      <c r="N300" t="str">
        <f>VLOOKUP(A300,[1]高二下!$A$3:$F$536,6,0)</f>
        <v>易涛</v>
      </c>
      <c r="O300" s="22">
        <f t="shared" si="68"/>
        <v>126</v>
      </c>
      <c r="P300" s="23">
        <f t="shared" si="69"/>
        <v>105.57491289198606</v>
      </c>
      <c r="Q300">
        <f>VLOOKUP(A300,[1]高二上!$A$3:$F$583,5,0)</f>
        <v>84</v>
      </c>
      <c r="R300" t="str">
        <f>VLOOKUP(A300,[1]高二上!$A$3:$F$583,6,0)</f>
        <v>易涛</v>
      </c>
      <c r="S300" s="22">
        <f t="shared" si="70"/>
        <v>142</v>
      </c>
      <c r="T300" s="23">
        <f t="shared" si="71"/>
        <v>73.170731707317074</v>
      </c>
      <c r="U300">
        <f>VLOOKUP(A300,[1]高一下!$A$3:$F$585,5,0)</f>
        <v>85</v>
      </c>
      <c r="V300" t="str">
        <f>VLOOKUP(A300,[1]高一下!$A$3:$F$585,6,0)</f>
        <v>易涛</v>
      </c>
      <c r="W300" s="22">
        <f t="shared" si="72"/>
        <v>65</v>
      </c>
      <c r="X300" s="23">
        <f t="shared" si="73"/>
        <v>145.99303135888502</v>
      </c>
      <c r="Y300">
        <f>VLOOKUP(A300,[1]高一上!$A$3:$F$587,5,0)</f>
        <v>81</v>
      </c>
      <c r="Z300" t="str">
        <f>VLOOKUP(A300,[1]高一上!$A$3:$F$587,6,0)</f>
        <v>易涛</v>
      </c>
      <c r="AA300" s="22">
        <f t="shared" si="74"/>
        <v>197</v>
      </c>
      <c r="AB300" s="23">
        <f t="shared" si="76"/>
        <v>55.052264808362366</v>
      </c>
      <c r="AC300">
        <f>VLOOKUP(A300,[1]中考!$A$2:$E$571,5,0)</f>
        <v>99</v>
      </c>
      <c r="AD300" s="22">
        <f t="shared" si="75"/>
        <v>68</v>
      </c>
    </row>
    <row r="301" spans="1:30" ht="15" x14ac:dyDescent="0.35">
      <c r="A301" s="14" t="s">
        <v>603</v>
      </c>
      <c r="B301" s="1">
        <v>6</v>
      </c>
      <c r="C301" s="2" t="s">
        <v>604</v>
      </c>
      <c r="D301" s="4" t="s">
        <v>537</v>
      </c>
      <c r="E301" s="3">
        <v>89</v>
      </c>
      <c r="F301" s="3" t="s">
        <v>531</v>
      </c>
      <c r="G301" s="20">
        <f t="shared" si="64"/>
        <v>140</v>
      </c>
      <c r="H301" s="24">
        <f t="shared" si="65"/>
        <v>135.54006968641116</v>
      </c>
      <c r="I301" s="10">
        <f>VLOOKUP(A301,[1]高三上!A$3:Q$588,5,0)</f>
        <v>83</v>
      </c>
      <c r="J301" t="str">
        <f>VLOOKUP(A301,[1]高三上!A$3:Q$588,6,0)</f>
        <v>易涛</v>
      </c>
      <c r="K301" s="22">
        <f t="shared" si="66"/>
        <v>242</v>
      </c>
      <c r="L301" s="23">
        <f t="shared" si="67"/>
        <v>96.167247386759584</v>
      </c>
      <c r="M301">
        <f>VLOOKUP(A301,[1]高二下!$A$3:$F$536,5,0)</f>
        <v>79</v>
      </c>
      <c r="N301" t="str">
        <f>VLOOKUP(A301,[1]高二下!$A$3:$F$536,6,0)</f>
        <v>易涛</v>
      </c>
      <c r="O301" s="22">
        <f t="shared" si="68"/>
        <v>231</v>
      </c>
      <c r="P301" s="23">
        <f t="shared" si="69"/>
        <v>73.170731707317074</v>
      </c>
      <c r="Q301">
        <f>VLOOKUP(A301,[1]高二上!$A$3:$F$583,5,0)</f>
        <v>83</v>
      </c>
      <c r="R301" t="str">
        <f>VLOOKUP(A301,[1]高二上!$A$3:$F$583,6,0)</f>
        <v>易涛</v>
      </c>
      <c r="S301" s="22">
        <f t="shared" si="70"/>
        <v>154</v>
      </c>
      <c r="T301" s="23">
        <f t="shared" si="71"/>
        <v>94.42508710801394</v>
      </c>
      <c r="U301">
        <f>VLOOKUP(A301,[1]高一下!$A$3:$F$585,5,0)</f>
        <v>78</v>
      </c>
      <c r="V301" t="str">
        <f>VLOOKUP(A301,[1]高一下!$A$3:$F$585,6,0)</f>
        <v>易涛</v>
      </c>
      <c r="W301" s="22">
        <f t="shared" si="72"/>
        <v>138</v>
      </c>
      <c r="X301" s="23">
        <f t="shared" si="73"/>
        <v>142.85714285714286</v>
      </c>
      <c r="Y301">
        <f>VLOOKUP(A301,[1]高一上!$A$3:$F$587,5,0)</f>
        <v>71</v>
      </c>
      <c r="Z301" t="str">
        <f>VLOOKUP(A301,[1]高一上!$A$3:$F$587,6,0)</f>
        <v>易涛</v>
      </c>
      <c r="AA301" s="22">
        <f t="shared" si="74"/>
        <v>261</v>
      </c>
      <c r="AB301" s="23">
        <f t="shared" si="76"/>
        <v>103.48432055749129</v>
      </c>
      <c r="AC301">
        <f>VLOOKUP(A301,[1]中考!$A$2:$E$571,5,0)</f>
        <v>69</v>
      </c>
      <c r="AD301" s="22">
        <f t="shared" si="75"/>
        <v>271</v>
      </c>
    </row>
    <row r="302" spans="1:30" ht="15" x14ac:dyDescent="0.35">
      <c r="A302" s="14" t="s">
        <v>605</v>
      </c>
      <c r="B302" s="1">
        <v>6</v>
      </c>
      <c r="C302" s="2" t="s">
        <v>606</v>
      </c>
      <c r="D302" s="4" t="s">
        <v>537</v>
      </c>
      <c r="E302" s="3">
        <v>99</v>
      </c>
      <c r="F302" s="3" t="s">
        <v>531</v>
      </c>
      <c r="G302" s="20">
        <f t="shared" si="64"/>
        <v>42</v>
      </c>
      <c r="H302" s="24">
        <f t="shared" si="65"/>
        <v>175.95818815331012</v>
      </c>
      <c r="I302" s="10">
        <f>VLOOKUP(A302,[1]高三上!A$3:Q$588,5,0)</f>
        <v>80.5</v>
      </c>
      <c r="J302" t="str">
        <f>VLOOKUP(A302,[1]高三上!A$3:Q$588,6,0)</f>
        <v>易涛</v>
      </c>
      <c r="K302" s="22">
        <f t="shared" si="66"/>
        <v>260</v>
      </c>
      <c r="L302" s="23">
        <f t="shared" si="67"/>
        <v>84.668989547038336</v>
      </c>
      <c r="M302">
        <f>VLOOKUP(A302,[1]高二下!$A$3:$F$536,5,0)</f>
        <v>80</v>
      </c>
      <c r="N302" t="str">
        <f>VLOOKUP(A302,[1]高二下!$A$3:$F$536,6,0)</f>
        <v>易涛</v>
      </c>
      <c r="O302" s="22">
        <f t="shared" si="68"/>
        <v>216</v>
      </c>
      <c r="P302" s="23">
        <f t="shared" si="69"/>
        <v>90.243902439024396</v>
      </c>
      <c r="Q302">
        <f>VLOOKUP(A302,[1]高二上!$A$3:$F$583,5,0)</f>
        <v>80</v>
      </c>
      <c r="R302" t="str">
        <f>VLOOKUP(A302,[1]高二上!$A$3:$F$583,6,0)</f>
        <v>易涛</v>
      </c>
      <c r="S302" s="22">
        <f t="shared" si="70"/>
        <v>188</v>
      </c>
      <c r="T302" s="23">
        <f t="shared" si="71"/>
        <v>120.55749128919861</v>
      </c>
      <c r="U302">
        <f>VLOOKUP(A302,[1]高一下!$A$3:$F$585,5,0)</f>
        <v>69</v>
      </c>
      <c r="V302" t="str">
        <f>VLOOKUP(A302,[1]高一下!$A$3:$F$585,6,0)</f>
        <v>易涛</v>
      </c>
      <c r="W302" s="22">
        <f t="shared" si="72"/>
        <v>247</v>
      </c>
      <c r="X302" s="23">
        <f t="shared" si="73"/>
        <v>34.146341463414629</v>
      </c>
      <c r="Y302">
        <f>VLOOKUP(A302,[1]高一上!$A$3:$F$587,5,0)</f>
        <v>95</v>
      </c>
      <c r="Z302" t="str">
        <f>VLOOKUP(A302,[1]高一上!$A$3:$F$587,6,0)</f>
        <v>易涛</v>
      </c>
      <c r="AA302" s="22">
        <f t="shared" si="74"/>
        <v>58</v>
      </c>
      <c r="AB302" s="23">
        <f t="shared" si="76"/>
        <v>141.46341463414635</v>
      </c>
      <c r="AC302">
        <f>VLOOKUP(A302,[1]中考!$A$2:$E$571,5,0)</f>
        <v>87</v>
      </c>
      <c r="AD302" s="22">
        <f t="shared" si="75"/>
        <v>177</v>
      </c>
    </row>
    <row r="303" spans="1:30" ht="15" x14ac:dyDescent="0.35">
      <c r="A303" s="14" t="s">
        <v>591</v>
      </c>
      <c r="B303" s="1">
        <v>6</v>
      </c>
      <c r="C303" s="2" t="s">
        <v>592</v>
      </c>
      <c r="D303" s="4" t="s">
        <v>537</v>
      </c>
      <c r="E303" s="3">
        <v>72</v>
      </c>
      <c r="F303" s="3" t="s">
        <v>531</v>
      </c>
      <c r="G303" s="20">
        <f t="shared" si="64"/>
        <v>265</v>
      </c>
      <c r="H303" s="24">
        <f t="shared" si="65"/>
        <v>102.78745644599303</v>
      </c>
      <c r="I303" s="10">
        <f>VLOOKUP(A303,[1]高三上!A$3:Q$588,5,0)</f>
        <v>75</v>
      </c>
      <c r="J303" t="str">
        <f>VLOOKUP(A303,[1]高三上!A$3:Q$588,6,0)</f>
        <v>易涛</v>
      </c>
      <c r="K303" s="22">
        <f t="shared" si="66"/>
        <v>273</v>
      </c>
      <c r="L303" s="23">
        <f t="shared" si="67"/>
        <v>48.780487804878049</v>
      </c>
      <c r="M303">
        <f>VLOOKUP(A303,[1]高二下!$A$3:$F$536,5,0)</f>
        <v>88</v>
      </c>
      <c r="N303" t="str">
        <f>VLOOKUP(A303,[1]高二下!$A$3:$F$536,6,0)</f>
        <v>易涛</v>
      </c>
      <c r="O303" s="22">
        <f t="shared" si="68"/>
        <v>126</v>
      </c>
      <c r="P303" s="23">
        <f t="shared" si="69"/>
        <v>132.05574912891984</v>
      </c>
      <c r="Q303">
        <f>VLOOKUP(A303,[1]高二上!$A$3:$F$583,5,0)</f>
        <v>77</v>
      </c>
      <c r="R303" t="str">
        <f>VLOOKUP(A303,[1]高二上!$A$3:$F$583,6,0)</f>
        <v>易涛</v>
      </c>
      <c r="S303" s="22">
        <f t="shared" si="70"/>
        <v>218</v>
      </c>
      <c r="T303" s="23">
        <f t="shared" si="71"/>
        <v>79.79094076655052</v>
      </c>
      <c r="U303">
        <f>VLOOKUP(A303,[1]高一下!$A$3:$F$585,5,0)</f>
        <v>77</v>
      </c>
      <c r="V303" t="str">
        <f>VLOOKUP(A303,[1]高一下!$A$3:$F$585,6,0)</f>
        <v>易涛</v>
      </c>
      <c r="W303" s="22">
        <f t="shared" si="72"/>
        <v>160</v>
      </c>
      <c r="X303" s="23">
        <f t="shared" si="73"/>
        <v>133.10104529616726</v>
      </c>
      <c r="Y303">
        <f>VLOOKUP(A303,[1]高一上!$A$3:$F$587,5,0)</f>
        <v>72</v>
      </c>
      <c r="Z303" t="str">
        <f>VLOOKUP(A303,[1]高一上!$A$3:$F$587,6,0)</f>
        <v>易涛</v>
      </c>
      <c r="AA303" s="22">
        <f t="shared" si="74"/>
        <v>255</v>
      </c>
      <c r="AB303" s="23">
        <f t="shared" si="76"/>
        <v>88.153310104529623</v>
      </c>
      <c r="AC303">
        <f>VLOOKUP(A303,[1]中考!$A$2:$E$571,5,0)</f>
        <v>82</v>
      </c>
      <c r="AD303" s="22">
        <f t="shared" si="75"/>
        <v>221</v>
      </c>
    </row>
    <row r="304" spans="1:30" ht="15" x14ac:dyDescent="0.35">
      <c r="A304" s="14" t="s">
        <v>556</v>
      </c>
      <c r="B304" s="1">
        <v>6</v>
      </c>
      <c r="C304" s="2" t="s">
        <v>557</v>
      </c>
      <c r="D304" s="4" t="s">
        <v>537</v>
      </c>
      <c r="E304" s="3">
        <v>80</v>
      </c>
      <c r="F304" s="3" t="s">
        <v>531</v>
      </c>
      <c r="G304" s="20">
        <f t="shared" si="64"/>
        <v>226</v>
      </c>
      <c r="H304" s="24">
        <f t="shared" si="65"/>
        <v>82.57839721254355</v>
      </c>
      <c r="I304" s="10">
        <f>VLOOKUP(A304,[1]高三上!A$3:Q$588,5,0)</f>
        <v>90</v>
      </c>
      <c r="J304" t="str">
        <f>VLOOKUP(A304,[1]高三上!A$3:Q$588,6,0)</f>
        <v>易涛</v>
      </c>
      <c r="K304" s="22">
        <f t="shared" si="66"/>
        <v>176</v>
      </c>
      <c r="L304" s="23">
        <f t="shared" si="67"/>
        <v>104.52961672473867</v>
      </c>
      <c r="M304">
        <f>VLOOKUP(A304,[1]高二下!$A$3:$F$536,5,0)</f>
        <v>83</v>
      </c>
      <c r="N304" t="str">
        <f>VLOOKUP(A304,[1]高二下!$A$3:$F$536,6,0)</f>
        <v>易涛</v>
      </c>
      <c r="O304" s="22">
        <f t="shared" si="68"/>
        <v>189</v>
      </c>
      <c r="P304" s="23">
        <f t="shared" si="69"/>
        <v>132.05574912891984</v>
      </c>
      <c r="Q304">
        <f>VLOOKUP(A304,[1]高二上!$A$3:$F$583,5,0)</f>
        <v>64</v>
      </c>
      <c r="R304" t="str">
        <f>VLOOKUP(A304,[1]高二上!$A$3:$F$583,6,0)</f>
        <v>易涛</v>
      </c>
      <c r="S304" s="22">
        <f t="shared" si="70"/>
        <v>281</v>
      </c>
      <c r="T304" s="23">
        <f t="shared" si="71"/>
        <v>65.156794425087099</v>
      </c>
      <c r="U304">
        <f>VLOOKUP(A304,[1]高一下!$A$3:$F$585,5,0)</f>
        <v>75</v>
      </c>
      <c r="V304" t="str">
        <f>VLOOKUP(A304,[1]高一下!$A$3:$F$585,6,0)</f>
        <v>易涛</v>
      </c>
      <c r="W304" s="22">
        <f t="shared" si="72"/>
        <v>181</v>
      </c>
      <c r="X304" s="23">
        <f t="shared" si="73"/>
        <v>136.23693379790942</v>
      </c>
      <c r="Y304">
        <f>VLOOKUP(A304,[1]高一上!$A$3:$F$587,5,0)</f>
        <v>59</v>
      </c>
      <c r="Z304" t="str">
        <f>VLOOKUP(A304,[1]高一上!$A$3:$F$587,6,0)</f>
        <v>易涛</v>
      </c>
      <c r="AA304" s="22">
        <f t="shared" si="74"/>
        <v>285</v>
      </c>
      <c r="AB304" s="23">
        <f t="shared" si="76"/>
        <v>87.804878048780495</v>
      </c>
      <c r="AC304">
        <f>VLOOKUP(A304,[1]中考!$A$2:$E$571,5,0)</f>
        <v>76</v>
      </c>
      <c r="AD304" s="22">
        <f t="shared" si="75"/>
        <v>250</v>
      </c>
    </row>
    <row r="305" spans="1:30" ht="15" x14ac:dyDescent="0.35">
      <c r="A305" s="14" t="s">
        <v>571</v>
      </c>
      <c r="B305" s="1">
        <v>6</v>
      </c>
      <c r="C305" s="2" t="s">
        <v>572</v>
      </c>
      <c r="D305" s="4" t="s">
        <v>537</v>
      </c>
      <c r="E305" s="3">
        <v>80</v>
      </c>
      <c r="F305" s="3" t="s">
        <v>531</v>
      </c>
      <c r="G305" s="20">
        <f t="shared" si="64"/>
        <v>226</v>
      </c>
      <c r="H305" s="24">
        <f t="shared" si="65"/>
        <v>98.257839721254356</v>
      </c>
      <c r="I305" s="10">
        <f>VLOOKUP(A305,[1]高三上!A$3:Q$588,5,0)</f>
        <v>86</v>
      </c>
      <c r="J305" t="str">
        <f>VLOOKUP(A305,[1]高三上!A$3:Q$588,6,0)</f>
        <v>易涛</v>
      </c>
      <c r="K305" s="22">
        <f t="shared" si="66"/>
        <v>221</v>
      </c>
      <c r="L305" s="23">
        <f t="shared" si="67"/>
        <v>78.397212543554005</v>
      </c>
      <c r="M305">
        <f>VLOOKUP(A305,[1]高二下!$A$3:$F$536,5,0)</f>
        <v>85</v>
      </c>
      <c r="N305" t="str">
        <f>VLOOKUP(A305,[1]高二下!$A$3:$F$536,6,0)</f>
        <v>易涛</v>
      </c>
      <c r="O305" s="22">
        <f t="shared" si="68"/>
        <v>159</v>
      </c>
      <c r="P305" s="23">
        <f t="shared" si="69"/>
        <v>115.33101045296166</v>
      </c>
      <c r="Q305">
        <f>VLOOKUP(A305,[1]高二上!$A$3:$F$583,5,0)</f>
        <v>79</v>
      </c>
      <c r="R305" t="str">
        <f>VLOOKUP(A305,[1]高二上!$A$3:$F$583,6,0)</f>
        <v>易涛</v>
      </c>
      <c r="S305" s="22">
        <f t="shared" si="70"/>
        <v>203</v>
      </c>
      <c r="T305" s="23">
        <f t="shared" si="71"/>
        <v>95.121951219512198</v>
      </c>
      <c r="U305">
        <f>VLOOKUP(A305,[1]高一下!$A$3:$F$585,5,0)</f>
        <v>74</v>
      </c>
      <c r="V305" t="str">
        <f>VLOOKUP(A305,[1]高一下!$A$3:$F$585,6,0)</f>
        <v>易涛</v>
      </c>
      <c r="W305" s="22">
        <f t="shared" si="72"/>
        <v>189</v>
      </c>
      <c r="X305" s="23">
        <f t="shared" si="73"/>
        <v>75.609756097560975</v>
      </c>
      <c r="Y305">
        <f>VLOOKUP(A305,[1]高一上!$A$3:$F$587,5,0)</f>
        <v>88</v>
      </c>
      <c r="Z305" t="str">
        <f>VLOOKUP(A305,[1]高一上!$A$3:$F$587,6,0)</f>
        <v>易涛</v>
      </c>
      <c r="AA305" s="22">
        <f t="shared" si="74"/>
        <v>119</v>
      </c>
      <c r="AB305" s="23">
        <f t="shared" si="76"/>
        <v>145.64459930313589</v>
      </c>
      <c r="AC305">
        <f>VLOOKUP(A305,[1]中考!$A$2:$E$571,5,0)</f>
        <v>76</v>
      </c>
      <c r="AD305" s="22">
        <f t="shared" si="75"/>
        <v>250</v>
      </c>
    </row>
    <row r="306" spans="1:30" ht="15" x14ac:dyDescent="0.35">
      <c r="A306" s="14" t="s">
        <v>560</v>
      </c>
      <c r="B306" s="1">
        <v>6</v>
      </c>
      <c r="C306" s="2" t="s">
        <v>561</v>
      </c>
      <c r="D306" s="4" t="s">
        <v>537</v>
      </c>
      <c r="E306" s="3">
        <v>75</v>
      </c>
      <c r="F306" s="3" t="s">
        <v>531</v>
      </c>
      <c r="G306" s="20">
        <f t="shared" si="64"/>
        <v>250</v>
      </c>
      <c r="H306" s="24">
        <f t="shared" si="65"/>
        <v>82.926829268292678</v>
      </c>
      <c r="I306" s="10">
        <f>VLOOKUP(A306,[1]高三上!A$3:Q$588,5,0)</f>
        <v>87.5</v>
      </c>
      <c r="J306" t="str">
        <f>VLOOKUP(A306,[1]高三上!A$3:Q$588,6,0)</f>
        <v>易涛</v>
      </c>
      <c r="K306" s="22">
        <f t="shared" si="66"/>
        <v>201</v>
      </c>
      <c r="L306" s="23">
        <f t="shared" si="67"/>
        <v>68.641114982578401</v>
      </c>
      <c r="M306">
        <f>VLOOKUP(A306,[1]高二下!$A$3:$F$536,5,0)</f>
        <v>89</v>
      </c>
      <c r="N306" t="str">
        <f>VLOOKUP(A306,[1]高二下!$A$3:$F$536,6,0)</f>
        <v>易涛</v>
      </c>
      <c r="O306" s="22">
        <f t="shared" si="68"/>
        <v>111</v>
      </c>
      <c r="P306" s="23">
        <f t="shared" si="69"/>
        <v>110.80139372822299</v>
      </c>
      <c r="Q306">
        <f>VLOOKUP(A306,[1]高二上!$A$3:$F$583,5,0)</f>
        <v>84</v>
      </c>
      <c r="R306" t="str">
        <f>VLOOKUP(A306,[1]高二上!$A$3:$F$583,6,0)</f>
        <v>易涛</v>
      </c>
      <c r="S306" s="22">
        <f t="shared" si="70"/>
        <v>142</v>
      </c>
      <c r="T306" s="23">
        <f t="shared" si="71"/>
        <v>78.397212543554005</v>
      </c>
      <c r="U306">
        <f>VLOOKUP(A306,[1]高一下!$A$3:$F$585,5,0)</f>
        <v>83</v>
      </c>
      <c r="V306" t="str">
        <f>VLOOKUP(A306,[1]高一下!$A$3:$F$585,6,0)</f>
        <v>易涛</v>
      </c>
      <c r="W306" s="22">
        <f t="shared" si="72"/>
        <v>80</v>
      </c>
      <c r="X306" s="23">
        <f t="shared" si="73"/>
        <v>121.60278745644599</v>
      </c>
      <c r="Y306">
        <f>VLOOKUP(A306,[1]高一上!$A$3:$F$587,5,0)</f>
        <v>86</v>
      </c>
      <c r="Z306" t="str">
        <f>VLOOKUP(A306,[1]高一上!$A$3:$F$587,6,0)</f>
        <v>周菊明</v>
      </c>
      <c r="AA306" s="22">
        <f t="shared" si="74"/>
        <v>142</v>
      </c>
      <c r="AB306" s="23">
        <f t="shared" si="76"/>
        <v>137.63066202090593</v>
      </c>
      <c r="AC306">
        <f>VLOOKUP(A306,[1]中考!$A$2:$E$571,5,0)</f>
        <v>76</v>
      </c>
      <c r="AD306" s="22">
        <f t="shared" si="75"/>
        <v>250</v>
      </c>
    </row>
    <row r="307" spans="1:30" ht="15" x14ac:dyDescent="0.35">
      <c r="A307" s="14" t="s">
        <v>594</v>
      </c>
      <c r="B307" s="1">
        <v>6</v>
      </c>
      <c r="C307" s="2" t="s">
        <v>595</v>
      </c>
      <c r="D307" s="4" t="s">
        <v>537</v>
      </c>
      <c r="E307" s="3">
        <v>95</v>
      </c>
      <c r="F307" s="3" t="s">
        <v>531</v>
      </c>
      <c r="G307" s="20">
        <f t="shared" si="64"/>
        <v>73</v>
      </c>
      <c r="H307" s="24">
        <f t="shared" si="65"/>
        <v>119.51219512195122</v>
      </c>
      <c r="I307" s="10">
        <f>VLOOKUP(A307,[1]高三上!A$3:Q$588,5,0)</f>
        <v>94.5</v>
      </c>
      <c r="J307" t="str">
        <f>VLOOKUP(A307,[1]高三上!A$3:Q$588,6,0)</f>
        <v>易涛</v>
      </c>
      <c r="K307" s="22">
        <f t="shared" si="66"/>
        <v>129</v>
      </c>
      <c r="L307" s="23">
        <f t="shared" si="67"/>
        <v>144.5993031358885</v>
      </c>
      <c r="M307">
        <f>VLOOKUP(A307,[1]高二下!$A$3:$F$536,5,0)</f>
        <v>73</v>
      </c>
      <c r="N307" t="str">
        <f>VLOOKUP(A307,[1]高二下!$A$3:$F$536,6,0)</f>
        <v>易涛</v>
      </c>
      <c r="O307" s="22">
        <f t="shared" si="68"/>
        <v>257</v>
      </c>
      <c r="P307" s="23">
        <f t="shared" si="69"/>
        <v>86.41114982578398</v>
      </c>
      <c r="Q307">
        <f>VLOOKUP(A307,[1]高二上!$A$3:$F$583,5,0)</f>
        <v>77</v>
      </c>
      <c r="R307" t="str">
        <f>VLOOKUP(A307,[1]高二上!$A$3:$F$583,6,0)</f>
        <v>易涛</v>
      </c>
      <c r="S307" s="22">
        <f t="shared" si="70"/>
        <v>218</v>
      </c>
      <c r="T307" s="23">
        <f t="shared" si="71"/>
        <v>57.839721254355403</v>
      </c>
      <c r="U307">
        <f>VLOOKUP(A307,[1]高一下!$A$3:$F$585,5,0)</f>
        <v>81</v>
      </c>
      <c r="V307" t="str">
        <f>VLOOKUP(A307,[1]高一下!$A$3:$F$585,6,0)</f>
        <v>易涛</v>
      </c>
      <c r="W307" s="22">
        <f t="shared" si="72"/>
        <v>97</v>
      </c>
      <c r="X307" s="23">
        <f t="shared" si="73"/>
        <v>151.91637630662021</v>
      </c>
      <c r="Y307">
        <f>VLOOKUP(A307,[1]高一上!$A$3:$F$587,5,0)</f>
        <v>74</v>
      </c>
      <c r="Z307" t="str">
        <f>VLOOKUP(A307,[1]高一上!$A$3:$F$587,6,0)</f>
        <v>易涛</v>
      </c>
      <c r="AA307" s="22">
        <f t="shared" si="74"/>
        <v>246</v>
      </c>
      <c r="AB307" s="23">
        <f t="shared" si="76"/>
        <v>103.83275261324042</v>
      </c>
      <c r="AC307">
        <f>VLOOKUP(A307,[1]中考!$A$2:$E$571,5,0)</f>
        <v>75</v>
      </c>
      <c r="AD307" s="22">
        <f t="shared" si="75"/>
        <v>257</v>
      </c>
    </row>
    <row r="308" spans="1:30" ht="15" x14ac:dyDescent="0.35">
      <c r="A308" s="14" t="s">
        <v>544</v>
      </c>
      <c r="B308" s="1">
        <v>6</v>
      </c>
      <c r="C308" s="2" t="s">
        <v>545</v>
      </c>
      <c r="D308" s="4" t="s">
        <v>537</v>
      </c>
      <c r="E308" s="3">
        <v>87</v>
      </c>
      <c r="F308" s="3" t="s">
        <v>531</v>
      </c>
      <c r="G308" s="20">
        <f t="shared" si="64"/>
        <v>159</v>
      </c>
      <c r="H308" s="24">
        <f t="shared" si="65"/>
        <v>118.11846689895471</v>
      </c>
      <c r="I308" s="10">
        <f>VLOOKUP(A308,[1]高三上!A$3:Q$588,5,0)</f>
        <v>87</v>
      </c>
      <c r="J308" t="str">
        <f>VLOOKUP(A308,[1]高三上!A$3:Q$588,6,0)</f>
        <v>易涛</v>
      </c>
      <c r="K308" s="22">
        <f t="shared" si="66"/>
        <v>211</v>
      </c>
      <c r="L308" s="23">
        <f t="shared" si="67"/>
        <v>81.881533101045292</v>
      </c>
      <c r="M308">
        <f>VLOOKUP(A308,[1]高二下!$A$3:$F$536,5,0)</f>
        <v>85</v>
      </c>
      <c r="N308" t="str">
        <f>VLOOKUP(A308,[1]高二下!$A$3:$F$536,6,0)</f>
        <v>易涛</v>
      </c>
      <c r="O308" s="22">
        <f t="shared" si="68"/>
        <v>159</v>
      </c>
      <c r="P308" s="23">
        <f t="shared" si="69"/>
        <v>136.58536585365854</v>
      </c>
      <c r="Q308">
        <f>VLOOKUP(A308,[1]高二上!$A$3:$F$583,5,0)</f>
        <v>70</v>
      </c>
      <c r="R308" t="str">
        <f>VLOOKUP(A308,[1]高二上!$A$3:$F$583,6,0)</f>
        <v>易涛</v>
      </c>
      <c r="S308" s="22">
        <f t="shared" si="70"/>
        <v>264</v>
      </c>
      <c r="T308" s="23">
        <f t="shared" si="71"/>
        <v>87.456445993031366</v>
      </c>
      <c r="U308">
        <f>VLOOKUP(A308,[1]高一下!$A$3:$F$585,5,0)</f>
        <v>71</v>
      </c>
      <c r="V308" t="str">
        <f>VLOOKUP(A308,[1]高一下!$A$3:$F$585,6,0)</f>
        <v>易涛</v>
      </c>
      <c r="W308" s="22">
        <f t="shared" si="72"/>
        <v>228</v>
      </c>
      <c r="X308" s="23">
        <f t="shared" si="73"/>
        <v>83.62369337979095</v>
      </c>
      <c r="Y308">
        <f>VLOOKUP(A308,[1]高一上!$A$3:$F$587,5,0)</f>
        <v>83</v>
      </c>
      <c r="Z308" t="str">
        <f>VLOOKUP(A308,[1]高一上!$A$3:$F$587,6,0)</f>
        <v>易涛</v>
      </c>
      <c r="AA308" s="22">
        <f t="shared" si="74"/>
        <v>181</v>
      </c>
      <c r="AB308" s="23">
        <f t="shared" si="76"/>
        <v>134.14634146341464</v>
      </c>
      <c r="AC308">
        <f>VLOOKUP(A308,[1]中考!$A$2:$E$571,5,0)</f>
        <v>64</v>
      </c>
      <c r="AD308" s="22">
        <f t="shared" si="75"/>
        <v>279</v>
      </c>
    </row>
    <row r="309" spans="1:30" ht="15" x14ac:dyDescent="0.35">
      <c r="A309" s="14" t="s">
        <v>575</v>
      </c>
      <c r="B309" s="1">
        <v>6</v>
      </c>
      <c r="C309" s="2" t="s">
        <v>576</v>
      </c>
      <c r="D309" s="4" t="s">
        <v>537</v>
      </c>
      <c r="E309" s="3">
        <v>81</v>
      </c>
      <c r="F309" s="3" t="s">
        <v>531</v>
      </c>
      <c r="G309" s="20">
        <f t="shared" si="64"/>
        <v>215</v>
      </c>
      <c r="H309" s="24">
        <f t="shared" si="65"/>
        <v>95.121951219512198</v>
      </c>
      <c r="I309" s="10">
        <f>VLOOKUP(A309,[1]高三上!A$3:Q$588,5,0)</f>
        <v>87.5</v>
      </c>
      <c r="J309" t="str">
        <f>VLOOKUP(A309,[1]高三上!A$3:Q$588,6,0)</f>
        <v>易涛</v>
      </c>
      <c r="K309" s="22">
        <f t="shared" si="66"/>
        <v>201</v>
      </c>
      <c r="L309" s="23">
        <f t="shared" si="67"/>
        <v>90.592334494773525</v>
      </c>
      <c r="M309">
        <f>VLOOKUP(A309,[1]高二下!$A$3:$F$536,5,0)</f>
        <v>84</v>
      </c>
      <c r="N309" t="str">
        <f>VLOOKUP(A309,[1]高二下!$A$3:$F$536,6,0)</f>
        <v>易涛</v>
      </c>
      <c r="O309" s="22">
        <f t="shared" si="68"/>
        <v>174</v>
      </c>
      <c r="P309" s="23">
        <f t="shared" si="69"/>
        <v>134.8432055749129</v>
      </c>
      <c r="Q309">
        <f>VLOOKUP(A309,[1]高二上!$A$3:$F$583,5,0)</f>
        <v>67</v>
      </c>
      <c r="R309" t="str">
        <f>VLOOKUP(A309,[1]高二上!$A$3:$F$583,6,0)</f>
        <v>易涛</v>
      </c>
      <c r="S309" s="22">
        <f t="shared" si="70"/>
        <v>274</v>
      </c>
      <c r="T309" s="23">
        <f t="shared" si="71"/>
        <v>52.613240418118465</v>
      </c>
      <c r="U309">
        <f>VLOOKUP(A309,[1]高一下!$A$3:$F$585,5,0)</f>
        <v>78</v>
      </c>
      <c r="V309" t="str">
        <f>VLOOKUP(A309,[1]高一下!$A$3:$F$585,6,0)</f>
        <v>易涛</v>
      </c>
      <c r="W309" s="22">
        <f t="shared" si="72"/>
        <v>138</v>
      </c>
      <c r="X309" s="23">
        <f t="shared" si="73"/>
        <v>107.66550522648083</v>
      </c>
      <c r="Y309">
        <f>VLOOKUP(A309,[1]高一上!$A$3:$F$587,5,0)</f>
        <v>85</v>
      </c>
      <c r="Z309" t="str">
        <f>VLOOKUP(A309,[1]高一上!$A$3:$F$587,6,0)</f>
        <v>易涛</v>
      </c>
      <c r="AA309" s="22">
        <f t="shared" si="74"/>
        <v>160</v>
      </c>
      <c r="AB309" s="23">
        <f t="shared" si="76"/>
        <v>124.73867595818815</v>
      </c>
      <c r="AC309">
        <f>VLOOKUP(A309,[1]中考!$A$2:$E$571,5,0)</f>
        <v>80</v>
      </c>
      <c r="AD309" s="22">
        <f t="shared" si="75"/>
        <v>231</v>
      </c>
    </row>
    <row r="310" spans="1:30" ht="15" x14ac:dyDescent="0.35">
      <c r="A310" s="14" t="s">
        <v>641</v>
      </c>
      <c r="B310" s="1">
        <v>7</v>
      </c>
      <c r="C310" s="2" t="s">
        <v>642</v>
      </c>
      <c r="D310" s="4" t="s">
        <v>537</v>
      </c>
      <c r="E310" s="3">
        <v>89</v>
      </c>
      <c r="F310" s="3" t="s">
        <v>626</v>
      </c>
      <c r="G310" s="20">
        <f t="shared" si="64"/>
        <v>140</v>
      </c>
      <c r="H310" s="24">
        <f t="shared" si="65"/>
        <v>141.46341463414635</v>
      </c>
      <c r="I310" s="10">
        <f>VLOOKUP(A310,[1]高三上!A$3:Q$588,5,0)</f>
        <v>81</v>
      </c>
      <c r="J310" t="str">
        <f>VLOOKUP(A310,[1]高三上!A$3:Q$588,6,0)</f>
        <v>肖锐</v>
      </c>
      <c r="K310" s="22">
        <f t="shared" si="66"/>
        <v>259</v>
      </c>
      <c r="L310" s="23">
        <f t="shared" si="67"/>
        <v>85.017421602787465</v>
      </c>
      <c r="M310">
        <f>VLOOKUP(A310,[1]高二下!$A$3:$F$536,5,0)</f>
        <v>80</v>
      </c>
      <c r="N310" t="str">
        <f>VLOOKUP(A310,[1]高二下!$A$3:$F$536,6,0)</f>
        <v>肖锐</v>
      </c>
      <c r="O310" s="22">
        <f t="shared" si="68"/>
        <v>216</v>
      </c>
      <c r="P310" s="23">
        <f t="shared" si="69"/>
        <v>37.979094076655052</v>
      </c>
      <c r="Q310">
        <f>VLOOKUP(A310,[1]高二上!$A$3:$F$583,5,0)</f>
        <v>95</v>
      </c>
      <c r="R310" t="str">
        <f>VLOOKUP(A310,[1]高二上!$A$3:$F$583,6,0)</f>
        <v>肖锐</v>
      </c>
      <c r="S310" s="22">
        <f t="shared" si="70"/>
        <v>38</v>
      </c>
      <c r="T310" s="23">
        <f t="shared" si="71"/>
        <v>183.62369337979095</v>
      </c>
      <c r="U310">
        <f>VLOOKUP(A310,[1]高一下!$A$3:$F$585,5,0)</f>
        <v>61</v>
      </c>
      <c r="V310" t="str">
        <f>VLOOKUP(A310,[1]高一下!$A$3:$F$585,6,0)</f>
        <v>肖锐</v>
      </c>
      <c r="W310" s="22">
        <f t="shared" si="72"/>
        <v>278</v>
      </c>
      <c r="X310" s="23">
        <f t="shared" si="73"/>
        <v>47.386759581881535</v>
      </c>
      <c r="Y310">
        <f>VLOOKUP(A310,[1]高一上!$A$3:$F$587,5,0)</f>
        <v>87</v>
      </c>
      <c r="Z310" t="str">
        <f>VLOOKUP(A310,[1]高一上!$A$3:$F$587,6,0)</f>
        <v>肖锐</v>
      </c>
      <c r="AA310" s="22">
        <f t="shared" si="74"/>
        <v>127</v>
      </c>
      <c r="AB310" s="23">
        <f t="shared" si="76"/>
        <v>114.98257839721254</v>
      </c>
      <c r="AC310">
        <f>VLOOKUP(A310,[1]中考!$A$2:$E$571,5,0)</f>
        <v>88</v>
      </c>
      <c r="AD310" s="22">
        <f t="shared" si="75"/>
        <v>170</v>
      </c>
    </row>
    <row r="311" spans="1:30" ht="15" x14ac:dyDescent="0.35">
      <c r="A311" s="14" t="s">
        <v>631</v>
      </c>
      <c r="B311" s="1">
        <v>7</v>
      </c>
      <c r="C311" s="2" t="s">
        <v>632</v>
      </c>
      <c r="D311" s="4" t="s">
        <v>537</v>
      </c>
      <c r="E311" s="3">
        <v>95</v>
      </c>
      <c r="F311" s="3" t="s">
        <v>626</v>
      </c>
      <c r="G311" s="20">
        <f t="shared" si="64"/>
        <v>73</v>
      </c>
      <c r="H311" s="24">
        <f t="shared" si="65"/>
        <v>84.668989547038336</v>
      </c>
      <c r="I311" s="10">
        <f>VLOOKUP(A311,[1]高三上!A$3:Q$588,5,0)</f>
        <v>103</v>
      </c>
      <c r="J311" t="str">
        <f>VLOOKUP(A311,[1]高三上!A$3:Q$588,6,0)</f>
        <v>肖锐</v>
      </c>
      <c r="K311" s="22">
        <f t="shared" si="66"/>
        <v>29</v>
      </c>
      <c r="L311" s="23">
        <f t="shared" si="67"/>
        <v>117.77003484320558</v>
      </c>
      <c r="M311">
        <f>VLOOKUP(A311,[1]高二下!$A$3:$F$536,5,0)</f>
        <v>91</v>
      </c>
      <c r="N311" t="str">
        <f>VLOOKUP(A311,[1]高二下!$A$3:$F$536,6,0)</f>
        <v>肖锐</v>
      </c>
      <c r="O311" s="22">
        <f t="shared" si="68"/>
        <v>80</v>
      </c>
      <c r="P311" s="23">
        <f t="shared" si="69"/>
        <v>94.076655052264812</v>
      </c>
      <c r="Q311">
        <f>VLOOKUP(A311,[1]高二上!$A$3:$F$583,5,0)</f>
        <v>92</v>
      </c>
      <c r="R311" t="str">
        <f>VLOOKUP(A311,[1]高二上!$A$3:$F$583,6,0)</f>
        <v>肖锐</v>
      </c>
      <c r="S311" s="22">
        <f t="shared" si="70"/>
        <v>63</v>
      </c>
      <c r="T311" s="23">
        <f t="shared" si="71"/>
        <v>137.63066202090593</v>
      </c>
      <c r="U311">
        <f>VLOOKUP(A311,[1]高一下!$A$3:$F$585,5,0)</f>
        <v>76</v>
      </c>
      <c r="V311" t="str">
        <f>VLOOKUP(A311,[1]高一下!$A$3:$F$585,6,0)</f>
        <v>肖锐</v>
      </c>
      <c r="W311" s="22">
        <f t="shared" si="72"/>
        <v>171</v>
      </c>
      <c r="X311" s="23">
        <f t="shared" si="73"/>
        <v>73.867595818815332</v>
      </c>
      <c r="Y311">
        <f>VLOOKUP(A311,[1]高一上!$A$3:$F$587,5,0)</f>
        <v>90</v>
      </c>
      <c r="Z311" t="str">
        <f>VLOOKUP(A311,[1]高一上!$A$3:$F$587,6,0)</f>
        <v>肖锐</v>
      </c>
      <c r="AA311" s="22">
        <f t="shared" si="74"/>
        <v>96</v>
      </c>
      <c r="AB311" s="23">
        <f t="shared" si="76"/>
        <v>106.27177700348432</v>
      </c>
      <c r="AC311">
        <f>VLOOKUP(A311,[1]中考!$A$2:$E$571,5,0)</f>
        <v>95</v>
      </c>
      <c r="AD311" s="22">
        <f t="shared" si="75"/>
        <v>114</v>
      </c>
    </row>
    <row r="312" spans="1:30" ht="15" x14ac:dyDescent="0.35">
      <c r="A312" s="14" t="s">
        <v>692</v>
      </c>
      <c r="B312" s="1">
        <v>7</v>
      </c>
      <c r="C312" s="2" t="s">
        <v>693</v>
      </c>
      <c r="D312" s="4" t="s">
        <v>537</v>
      </c>
      <c r="E312" s="3">
        <v>88</v>
      </c>
      <c r="F312" s="3" t="s">
        <v>626</v>
      </c>
      <c r="G312" s="20">
        <f t="shared" si="64"/>
        <v>147</v>
      </c>
      <c r="H312" s="24">
        <f t="shared" si="65"/>
        <v>134.49477351916377</v>
      </c>
      <c r="I312" s="10">
        <f>VLOOKUP(A312,[1]高三上!A$3:Q$588,5,0)</f>
        <v>82.5</v>
      </c>
      <c r="J312" t="str">
        <f>VLOOKUP(A312,[1]高三上!A$3:Q$588,6,0)</f>
        <v>肖锐</v>
      </c>
      <c r="K312" s="22">
        <f t="shared" si="66"/>
        <v>246</v>
      </c>
      <c r="L312" s="23">
        <f t="shared" si="67"/>
        <v>74.912891986062718</v>
      </c>
      <c r="M312">
        <f>VLOOKUP(A312,[1]高二下!$A$3:$F$536,5,0)</f>
        <v>84</v>
      </c>
      <c r="N312" t="str">
        <f>VLOOKUP(A312,[1]高二下!$A$3:$F$536,6,0)</f>
        <v>肖锐</v>
      </c>
      <c r="O312" s="22">
        <f t="shared" si="68"/>
        <v>174</v>
      </c>
      <c r="P312" s="23">
        <f t="shared" si="69"/>
        <v>131.35888501742158</v>
      </c>
      <c r="Q312">
        <f>VLOOKUP(A312,[1]高二上!$A$3:$F$583,5,0)</f>
        <v>70</v>
      </c>
      <c r="R312" t="str">
        <f>VLOOKUP(A312,[1]高二上!$A$3:$F$583,6,0)</f>
        <v>肖锐</v>
      </c>
      <c r="S312" s="22">
        <f t="shared" si="70"/>
        <v>264</v>
      </c>
      <c r="T312" s="23">
        <f t="shared" si="71"/>
        <v>73.867595818815332</v>
      </c>
      <c r="U312">
        <f>VLOOKUP(A312,[1]高一下!$A$3:$F$585,5,0)</f>
        <v>74</v>
      </c>
      <c r="V312" t="str">
        <f>VLOOKUP(A312,[1]高一下!$A$3:$F$585,6,0)</f>
        <v>肖锐</v>
      </c>
      <c r="W312" s="22">
        <f t="shared" si="72"/>
        <v>189</v>
      </c>
      <c r="X312" s="23">
        <f t="shared" si="73"/>
        <v>101.04529616724739</v>
      </c>
      <c r="Y312">
        <f>VLOOKUP(A312,[1]高一上!$A$3:$F$587,5,0)</f>
        <v>82</v>
      </c>
      <c r="Z312" t="str">
        <f>VLOOKUP(A312,[1]高一上!$A$3:$F$587,6,0)</f>
        <v>肖锐</v>
      </c>
      <c r="AA312" s="22">
        <f t="shared" si="74"/>
        <v>192</v>
      </c>
      <c r="AB312" s="23">
        <f t="shared" si="76"/>
        <v>107.3170731707317</v>
      </c>
      <c r="AC312">
        <f>VLOOKUP(A312,[1]中考!$A$2:$E$571,5,0)</f>
        <v>83</v>
      </c>
      <c r="AD312" s="22">
        <f t="shared" si="75"/>
        <v>213</v>
      </c>
    </row>
    <row r="313" spans="1:30" ht="15" x14ac:dyDescent="0.35">
      <c r="A313" s="14" t="s">
        <v>665</v>
      </c>
      <c r="B313" s="1">
        <v>7</v>
      </c>
      <c r="C313" s="2" t="s">
        <v>666</v>
      </c>
      <c r="D313" s="4" t="s">
        <v>537</v>
      </c>
      <c r="E313" s="3">
        <v>83</v>
      </c>
      <c r="F313" s="3" t="s">
        <v>626</v>
      </c>
      <c r="G313" s="20">
        <f t="shared" si="64"/>
        <v>196</v>
      </c>
      <c r="H313" s="24">
        <f t="shared" si="65"/>
        <v>126.4808362369338</v>
      </c>
      <c r="I313" s="10">
        <f>VLOOKUP(A313,[1]高三上!A$3:Q$588,5,0)</f>
        <v>75.5</v>
      </c>
      <c r="J313" t="str">
        <f>VLOOKUP(A313,[1]高三上!A$3:Q$588,6,0)</f>
        <v>肖锐</v>
      </c>
      <c r="K313" s="22">
        <f t="shared" si="66"/>
        <v>272</v>
      </c>
      <c r="L313" s="23">
        <f t="shared" si="67"/>
        <v>74.912891986062718</v>
      </c>
      <c r="M313">
        <f>VLOOKUP(A313,[1]高二下!$A$3:$F$536,5,0)</f>
        <v>82</v>
      </c>
      <c r="N313" t="str">
        <f>VLOOKUP(A313,[1]高二下!$A$3:$F$536,6,0)</f>
        <v>肖锐</v>
      </c>
      <c r="O313" s="22">
        <f t="shared" si="68"/>
        <v>200</v>
      </c>
      <c r="P313" s="23">
        <f t="shared" si="69"/>
        <v>121.25435540069687</v>
      </c>
      <c r="Q313">
        <f>VLOOKUP(A313,[1]高二上!$A$3:$F$583,5,0)</f>
        <v>71</v>
      </c>
      <c r="R313" t="str">
        <f>VLOOKUP(A313,[1]高二上!$A$3:$F$583,6,0)</f>
        <v>肖锐</v>
      </c>
      <c r="S313" s="22">
        <f t="shared" si="70"/>
        <v>261</v>
      </c>
      <c r="T313" s="23">
        <f t="shared" si="71"/>
        <v>74.912891986062718</v>
      </c>
      <c r="U313">
        <f>VLOOKUP(A313,[1]高一下!$A$3:$F$585,5,0)</f>
        <v>74</v>
      </c>
      <c r="V313" t="str">
        <f>VLOOKUP(A313,[1]高一下!$A$3:$F$585,6,0)</f>
        <v>肖锐</v>
      </c>
      <c r="W313" s="22">
        <f t="shared" si="72"/>
        <v>189</v>
      </c>
      <c r="X313" s="23">
        <f t="shared" si="73"/>
        <v>102.78745644599303</v>
      </c>
      <c r="Y313">
        <f>VLOOKUP(A313,[1]高一上!$A$3:$F$587,5,0)</f>
        <v>81</v>
      </c>
      <c r="Z313" t="str">
        <f>VLOOKUP(A313,[1]高一上!$A$3:$F$587,6,0)</f>
        <v>肖锐</v>
      </c>
      <c r="AA313" s="22">
        <f t="shared" si="74"/>
        <v>197</v>
      </c>
      <c r="AB313" s="23">
        <f t="shared" si="76"/>
        <v>111.14982578397212</v>
      </c>
      <c r="AC313">
        <f>VLOOKUP(A313,[1]中考!$A$2:$E$571,5,0)</f>
        <v>81</v>
      </c>
      <c r="AD313" s="22">
        <f t="shared" si="75"/>
        <v>229</v>
      </c>
    </row>
    <row r="314" spans="1:30" ht="15" x14ac:dyDescent="0.35">
      <c r="A314" s="14" t="s">
        <v>653</v>
      </c>
      <c r="B314" s="1">
        <v>7</v>
      </c>
      <c r="C314" s="2" t="s">
        <v>654</v>
      </c>
      <c r="D314" s="4" t="s">
        <v>537</v>
      </c>
      <c r="E314" s="3">
        <v>76</v>
      </c>
      <c r="F314" s="3" t="s">
        <v>626</v>
      </c>
      <c r="G314" s="20">
        <f t="shared" si="64"/>
        <v>244</v>
      </c>
      <c r="H314" s="24">
        <f t="shared" si="65"/>
        <v>59.930313588850176</v>
      </c>
      <c r="I314" s="10">
        <f>VLOOKUP(A314,[1]高三上!A$3:Q$588,5,0)</f>
        <v>94.5</v>
      </c>
      <c r="J314" t="str">
        <f>VLOOKUP(A314,[1]高三上!A$3:Q$588,6,0)</f>
        <v>肖锐</v>
      </c>
      <c r="K314" s="22">
        <f t="shared" si="66"/>
        <v>129</v>
      </c>
      <c r="L314" s="23">
        <f t="shared" si="67"/>
        <v>120.90592334494774</v>
      </c>
      <c r="M314">
        <f>VLOOKUP(A314,[1]高二下!$A$3:$F$536,5,0)</f>
        <v>83</v>
      </c>
      <c r="N314" t="str">
        <f>VLOOKUP(A314,[1]高二下!$A$3:$F$536,6,0)</f>
        <v>肖锐</v>
      </c>
      <c r="O314" s="22">
        <f t="shared" si="68"/>
        <v>189</v>
      </c>
      <c r="P314" s="23">
        <f t="shared" si="69"/>
        <v>52.613240418118465</v>
      </c>
      <c r="Q314">
        <f>VLOOKUP(A314,[1]高二上!$A$3:$F$583,5,0)</f>
        <v>93</v>
      </c>
      <c r="R314" t="str">
        <f>VLOOKUP(A314,[1]高二上!$A$3:$F$583,6,0)</f>
        <v>肖锐</v>
      </c>
      <c r="S314" s="22">
        <f t="shared" si="70"/>
        <v>53</v>
      </c>
      <c r="T314" s="23">
        <f t="shared" si="71"/>
        <v>153.31010452961672</v>
      </c>
      <c r="U314">
        <f>VLOOKUP(A314,[1]高一下!$A$3:$F$585,5,0)</f>
        <v>73</v>
      </c>
      <c r="V314" t="str">
        <f>VLOOKUP(A314,[1]高一下!$A$3:$F$585,6,0)</f>
        <v>肖锐</v>
      </c>
      <c r="W314" s="22">
        <f t="shared" si="72"/>
        <v>206</v>
      </c>
      <c r="X314" s="23">
        <f t="shared" si="73"/>
        <v>99.303135888501743</v>
      </c>
      <c r="Y314">
        <f>VLOOKUP(A314,[1]高一上!$A$3:$F$587,5,0)</f>
        <v>80</v>
      </c>
      <c r="Z314" t="str">
        <f>VLOOKUP(A314,[1]高一上!$A$3:$F$587,6,0)</f>
        <v>格绒燚西</v>
      </c>
      <c r="AA314" s="22">
        <f t="shared" si="74"/>
        <v>204</v>
      </c>
      <c r="AB314" s="23">
        <f t="shared" si="76"/>
        <v>111.49825783972125</v>
      </c>
      <c r="AC314">
        <f>VLOOKUP(A314,[1]中考!$A$2:$E$571,5,0)</f>
        <v>79</v>
      </c>
      <c r="AD314" s="22">
        <f t="shared" si="75"/>
        <v>237</v>
      </c>
    </row>
    <row r="315" spans="1:30" ht="15" x14ac:dyDescent="0.35">
      <c r="A315" s="14" t="s">
        <v>657</v>
      </c>
      <c r="B315" s="1">
        <v>7</v>
      </c>
      <c r="C315" s="2" t="s">
        <v>658</v>
      </c>
      <c r="D315" s="4" t="s">
        <v>537</v>
      </c>
      <c r="E315" s="3">
        <v>78</v>
      </c>
      <c r="F315" s="3" t="s">
        <v>626</v>
      </c>
      <c r="G315" s="20">
        <f t="shared" si="64"/>
        <v>235</v>
      </c>
      <c r="H315" s="24">
        <f t="shared" si="65"/>
        <v>84.320557491289208</v>
      </c>
      <c r="I315" s="10">
        <f>VLOOKUP(A315,[1]高三上!A$3:Q$588,5,0)</f>
        <v>89</v>
      </c>
      <c r="J315" t="str">
        <f>VLOOKUP(A315,[1]高三上!A$3:Q$588,6,0)</f>
        <v>肖锐</v>
      </c>
      <c r="K315" s="22">
        <f t="shared" si="66"/>
        <v>190</v>
      </c>
      <c r="L315" s="23">
        <f t="shared" si="67"/>
        <v>61.672473867595819</v>
      </c>
      <c r="M315">
        <f>VLOOKUP(A315,[1]高二下!$A$3:$F$536,5,0)</f>
        <v>91</v>
      </c>
      <c r="N315" t="str">
        <f>VLOOKUP(A315,[1]高二下!$A$3:$F$536,6,0)</f>
        <v>肖锐</v>
      </c>
      <c r="O315" s="22">
        <f t="shared" si="68"/>
        <v>80</v>
      </c>
      <c r="P315" s="23">
        <f t="shared" si="69"/>
        <v>161.32404181184668</v>
      </c>
      <c r="Q315">
        <f>VLOOKUP(A315,[1]高二上!$A$3:$F$583,5,0)</f>
        <v>72</v>
      </c>
      <c r="R315" t="str">
        <f>VLOOKUP(A315,[1]高二上!$A$3:$F$583,6,0)</f>
        <v>肖锐</v>
      </c>
      <c r="S315" s="22">
        <f t="shared" si="70"/>
        <v>256</v>
      </c>
      <c r="T315" s="23">
        <f t="shared" si="71"/>
        <v>38.675958188153317</v>
      </c>
      <c r="U315">
        <f>VLOOKUP(A315,[1]高一下!$A$3:$F$585,5,0)</f>
        <v>83</v>
      </c>
      <c r="V315" t="str">
        <f>VLOOKUP(A315,[1]高一下!$A$3:$F$585,6,0)</f>
        <v>肖锐</v>
      </c>
      <c r="W315" s="22">
        <f t="shared" si="72"/>
        <v>80</v>
      </c>
      <c r="X315" s="23">
        <f t="shared" si="73"/>
        <v>116.37630662020905</v>
      </c>
      <c r="Y315">
        <f>VLOOKUP(A315,[1]高一上!$A$3:$F$587,5,0)</f>
        <v>87</v>
      </c>
      <c r="Z315" t="str">
        <f>VLOOKUP(A315,[1]高一上!$A$3:$F$587,6,0)</f>
        <v>肖锐</v>
      </c>
      <c r="AA315" s="22">
        <f t="shared" si="74"/>
        <v>127</v>
      </c>
      <c r="AB315" s="23">
        <f t="shared" si="76"/>
        <v>117.42160278745645</v>
      </c>
      <c r="AC315">
        <f>VLOOKUP(A315,[1]中考!$A$2:$E$571,5,0)</f>
        <v>87</v>
      </c>
      <c r="AD315" s="22">
        <f t="shared" si="75"/>
        <v>177</v>
      </c>
    </row>
    <row r="316" spans="1:30" ht="15" x14ac:dyDescent="0.35">
      <c r="A316" s="14" t="s">
        <v>686</v>
      </c>
      <c r="B316" s="1">
        <v>7</v>
      </c>
      <c r="C316" s="2" t="s">
        <v>687</v>
      </c>
      <c r="D316" s="4" t="s">
        <v>537</v>
      </c>
      <c r="E316" s="3">
        <v>66</v>
      </c>
      <c r="F316" s="3" t="s">
        <v>626</v>
      </c>
      <c r="G316" s="20">
        <f t="shared" si="64"/>
        <v>281</v>
      </c>
      <c r="H316" s="24">
        <f t="shared" si="65"/>
        <v>86.41114982578398</v>
      </c>
      <c r="I316" s="10">
        <f>VLOOKUP(A316,[1]高三上!A$3:Q$588,5,0)</f>
        <v>83</v>
      </c>
      <c r="J316" t="str">
        <f>VLOOKUP(A316,[1]高三上!A$3:Q$588,6,0)</f>
        <v>肖锐</v>
      </c>
      <c r="K316" s="22">
        <f t="shared" si="66"/>
        <v>242</v>
      </c>
      <c r="L316" s="23">
        <f t="shared" si="67"/>
        <v>102.4390243902439</v>
      </c>
      <c r="M316">
        <f>VLOOKUP(A316,[1]高二下!$A$3:$F$536,5,0)</f>
        <v>76</v>
      </c>
      <c r="N316" t="str">
        <f>VLOOKUP(A316,[1]高二下!$A$3:$F$536,6,0)</f>
        <v>肖锐</v>
      </c>
      <c r="O316" s="22">
        <f t="shared" si="68"/>
        <v>249</v>
      </c>
      <c r="P316" s="23">
        <f t="shared" si="69"/>
        <v>101.39372822299651</v>
      </c>
      <c r="Q316">
        <f>VLOOKUP(A316,[1]高二上!$A$3:$F$583,5,0)</f>
        <v>73</v>
      </c>
      <c r="R316" t="str">
        <f>VLOOKUP(A316,[1]高二上!$A$3:$F$583,6,0)</f>
        <v>肖锐</v>
      </c>
      <c r="S316" s="22">
        <f t="shared" si="70"/>
        <v>253</v>
      </c>
      <c r="T316" s="23">
        <f t="shared" si="71"/>
        <v>95.470383275261327</v>
      </c>
      <c r="U316">
        <f>VLOOKUP(A316,[1]高一下!$A$3:$F$585,5,0)</f>
        <v>70</v>
      </c>
      <c r="V316" t="str">
        <f>VLOOKUP(A316,[1]高一下!$A$3:$F$585,6,0)</f>
        <v>肖锐</v>
      </c>
      <c r="W316" s="22">
        <f t="shared" si="72"/>
        <v>240</v>
      </c>
      <c r="X316" s="23">
        <f t="shared" si="73"/>
        <v>96.167247386759584</v>
      </c>
      <c r="Y316">
        <f>VLOOKUP(A316,[1]高一上!$A$3:$F$587,5,0)</f>
        <v>76</v>
      </c>
      <c r="Z316" t="str">
        <f>VLOOKUP(A316,[1]高一上!$A$3:$F$587,6,0)</f>
        <v>肖锐</v>
      </c>
      <c r="AA316" s="22">
        <f t="shared" si="74"/>
        <v>229</v>
      </c>
      <c r="AB316" s="23">
        <f t="shared" si="76"/>
        <v>109.7560975609756</v>
      </c>
      <c r="AC316">
        <f>VLOOKUP(A316,[1]中考!$A$2:$E$571,5,0)</f>
        <v>75</v>
      </c>
      <c r="AD316" s="22">
        <f t="shared" si="75"/>
        <v>257</v>
      </c>
    </row>
    <row r="317" spans="1:30" ht="15" x14ac:dyDescent="0.35">
      <c r="A317" s="14" t="s">
        <v>659</v>
      </c>
      <c r="B317" s="1">
        <v>7</v>
      </c>
      <c r="C317" s="2" t="s">
        <v>660</v>
      </c>
      <c r="D317" s="4" t="s">
        <v>537</v>
      </c>
      <c r="E317" s="3">
        <v>81</v>
      </c>
      <c r="F317" s="3" t="s">
        <v>626</v>
      </c>
      <c r="G317" s="20">
        <f t="shared" si="64"/>
        <v>215</v>
      </c>
      <c r="H317" s="24">
        <f t="shared" si="65"/>
        <v>98.606271777003485</v>
      </c>
      <c r="I317" s="10">
        <f>VLOOKUP(A317,[1]高三上!A$3:Q$588,5,0)</f>
        <v>87</v>
      </c>
      <c r="J317" t="str">
        <f>VLOOKUP(A317,[1]高三上!A$3:Q$588,6,0)</f>
        <v>肖锐</v>
      </c>
      <c r="K317" s="22">
        <f t="shared" si="66"/>
        <v>211</v>
      </c>
      <c r="L317" s="23">
        <f t="shared" si="67"/>
        <v>117.77003484320558</v>
      </c>
      <c r="M317">
        <f>VLOOKUP(A317,[1]高二下!$A$3:$F$536,5,0)</f>
        <v>72</v>
      </c>
      <c r="N317" t="str">
        <f>VLOOKUP(A317,[1]高二下!$A$3:$F$536,6,0)</f>
        <v>肖锐</v>
      </c>
      <c r="O317" s="22">
        <f t="shared" si="68"/>
        <v>262</v>
      </c>
      <c r="P317" s="23">
        <f t="shared" si="69"/>
        <v>81.533101045296164</v>
      </c>
      <c r="Q317">
        <f>VLOOKUP(A317,[1]高二上!$A$3:$F$583,5,0)</f>
        <v>78</v>
      </c>
      <c r="R317" t="str">
        <f>VLOOKUP(A317,[1]高二上!$A$3:$F$583,6,0)</f>
        <v>肖锐</v>
      </c>
      <c r="S317" s="22">
        <f t="shared" si="70"/>
        <v>209</v>
      </c>
      <c r="T317" s="23">
        <f t="shared" si="71"/>
        <v>110.80139372822299</v>
      </c>
      <c r="U317">
        <f>VLOOKUP(A317,[1]高一下!$A$3:$F$585,5,0)</f>
        <v>70</v>
      </c>
      <c r="V317" t="str">
        <f>VLOOKUP(A317,[1]高一下!$A$3:$F$585,6,0)</f>
        <v>肖锐</v>
      </c>
      <c r="W317" s="22">
        <f t="shared" si="72"/>
        <v>240</v>
      </c>
      <c r="X317" s="23">
        <f t="shared" si="73"/>
        <v>79.442508710801391</v>
      </c>
      <c r="Y317">
        <f>VLOOKUP(A317,[1]高一上!$A$3:$F$587,5,0)</f>
        <v>83</v>
      </c>
      <c r="Z317" t="str">
        <f>VLOOKUP(A317,[1]高一上!$A$3:$F$587,6,0)</f>
        <v>肖锐</v>
      </c>
      <c r="AA317" s="22">
        <f t="shared" si="74"/>
        <v>181</v>
      </c>
      <c r="AB317" s="23">
        <f t="shared" si="76"/>
        <v>134.14634146341464</v>
      </c>
      <c r="AC317">
        <f>VLOOKUP(A317,[1]中考!$A$2:$E$571,5,0)</f>
        <v>64</v>
      </c>
      <c r="AD317" s="22">
        <f t="shared" si="75"/>
        <v>279</v>
      </c>
    </row>
    <row r="318" spans="1:30" ht="15" x14ac:dyDescent="0.35">
      <c r="A318" s="14" t="s">
        <v>667</v>
      </c>
      <c r="B318" s="1">
        <v>7</v>
      </c>
      <c r="C318" s="2" t="s">
        <v>668</v>
      </c>
      <c r="D318" s="4" t="s">
        <v>537</v>
      </c>
      <c r="E318" s="3">
        <v>68</v>
      </c>
      <c r="F318" s="3" t="s">
        <v>626</v>
      </c>
      <c r="G318" s="20">
        <f t="shared" si="64"/>
        <v>279</v>
      </c>
      <c r="H318" s="24">
        <f t="shared" si="65"/>
        <v>89.547038327526138</v>
      </c>
      <c r="I318" s="10">
        <f>VLOOKUP(A318,[1]高三上!A$3:Q$588,5,0)</f>
        <v>82</v>
      </c>
      <c r="J318" t="str">
        <f>VLOOKUP(A318,[1]高三上!A$3:Q$588,6,0)</f>
        <v>肖锐</v>
      </c>
      <c r="K318" s="22">
        <f t="shared" si="66"/>
        <v>249</v>
      </c>
      <c r="L318" s="23">
        <f t="shared" si="67"/>
        <v>100</v>
      </c>
      <c r="M318" s="22">
        <v>0</v>
      </c>
      <c r="N318" t="s">
        <v>626</v>
      </c>
      <c r="O318" s="22">
        <f t="shared" si="68"/>
        <v>270</v>
      </c>
      <c r="P318" s="23">
        <f t="shared" si="69"/>
        <v>100</v>
      </c>
      <c r="Q318">
        <f>VLOOKUP(A318,[1]高二上!$A$3:$F$583,5,0)</f>
        <v>78</v>
      </c>
      <c r="R318" t="str">
        <f>VLOOKUP(A318,[1]高二上!$A$3:$F$583,6,0)</f>
        <v>肖锐</v>
      </c>
      <c r="S318" s="22">
        <f t="shared" si="70"/>
        <v>209</v>
      </c>
      <c r="T318" s="23">
        <f t="shared" si="71"/>
        <v>124.73867595818815</v>
      </c>
      <c r="U318">
        <f>VLOOKUP(A318,[1]高一下!$A$3:$F$585,5,0)</f>
        <v>60</v>
      </c>
      <c r="V318" t="str">
        <f>VLOOKUP(A318,[1]高一下!$A$3:$F$585,6,0)</f>
        <v>肖锐</v>
      </c>
      <c r="W318" s="22">
        <f t="shared" si="72"/>
        <v>280</v>
      </c>
      <c r="X318" s="23">
        <f t="shared" si="73"/>
        <v>99.651567944250871</v>
      </c>
      <c r="Y318">
        <f>VLOOKUP(A318,[1]高一上!$A$3:$F$587,5,0)</f>
        <v>63</v>
      </c>
      <c r="Z318" t="str">
        <f>VLOOKUP(A318,[1]高一上!$A$3:$F$587,6,0)</f>
        <v>肖锐</v>
      </c>
      <c r="AA318" s="22">
        <f t="shared" si="74"/>
        <v>279</v>
      </c>
      <c r="AB318" s="23">
        <f t="shared" si="76"/>
        <v>101.04529616724739</v>
      </c>
      <c r="AC318">
        <f>VLOOKUP(A318,[1]中考!$A$2:$E$571,5,0)</f>
        <v>62</v>
      </c>
      <c r="AD318" s="22">
        <f t="shared" si="75"/>
        <v>282</v>
      </c>
    </row>
    <row r="319" spans="1:30" ht="15" x14ac:dyDescent="0.35">
      <c r="A319" s="14" t="s">
        <v>688</v>
      </c>
      <c r="B319" s="1">
        <v>7</v>
      </c>
      <c r="C319" s="2" t="s">
        <v>689</v>
      </c>
      <c r="D319" s="4" t="s">
        <v>537</v>
      </c>
      <c r="E319" s="3">
        <v>91</v>
      </c>
      <c r="F319" s="3" t="s">
        <v>626</v>
      </c>
      <c r="G319" s="20">
        <f t="shared" si="64"/>
        <v>120</v>
      </c>
      <c r="H319" s="24">
        <f t="shared" si="65"/>
        <v>87.108013937282237</v>
      </c>
      <c r="I319" s="10">
        <f>VLOOKUP(A319,[1]高三上!A$3:Q$588,5,0)</f>
        <v>98</v>
      </c>
      <c r="J319" t="str">
        <f>VLOOKUP(A319,[1]高三上!A$3:Q$588,6,0)</f>
        <v>肖锐</v>
      </c>
      <c r="K319" s="22">
        <f t="shared" si="66"/>
        <v>83</v>
      </c>
      <c r="L319" s="23">
        <f t="shared" si="67"/>
        <v>126.4808362369338</v>
      </c>
      <c r="M319">
        <f>VLOOKUP(A319,[1]高二下!$A$3:$F$536,5,0)</f>
        <v>85</v>
      </c>
      <c r="N319" t="str">
        <f>VLOOKUP(A319,[1]高二下!$A$3:$F$536,6,0)</f>
        <v>肖锐</v>
      </c>
      <c r="O319" s="22">
        <f t="shared" si="68"/>
        <v>159</v>
      </c>
      <c r="P319" s="23">
        <f t="shared" si="69"/>
        <v>90.243902439024396</v>
      </c>
      <c r="Q319">
        <f>VLOOKUP(A319,[1]高二上!$A$3:$F$583,5,0)</f>
        <v>85</v>
      </c>
      <c r="R319" t="str">
        <f>VLOOKUP(A319,[1]高二上!$A$3:$F$583,6,0)</f>
        <v>肖锐</v>
      </c>
      <c r="S319" s="22">
        <f t="shared" si="70"/>
        <v>131</v>
      </c>
      <c r="T319" s="23">
        <f t="shared" si="71"/>
        <v>120.20905923344948</v>
      </c>
      <c r="U319">
        <f>VLOOKUP(A319,[1]高一下!$A$3:$F$585,5,0)</f>
        <v>74</v>
      </c>
      <c r="V319" t="str">
        <f>VLOOKUP(A319,[1]高一下!$A$3:$F$585,6,0)</f>
        <v>肖锐</v>
      </c>
      <c r="W319" s="22">
        <f t="shared" si="72"/>
        <v>189</v>
      </c>
      <c r="X319" s="23">
        <f t="shared" si="73"/>
        <v>54.355400696864109</v>
      </c>
      <c r="Y319">
        <f>VLOOKUP(A319,[1]高一上!$A$3:$F$587,5,0)</f>
        <v>95</v>
      </c>
      <c r="Z319" t="str">
        <f>VLOOKUP(A319,[1]高一上!$A$3:$F$587,6,0)</f>
        <v>肖锐</v>
      </c>
      <c r="AA319" s="22">
        <f t="shared" si="74"/>
        <v>58</v>
      </c>
      <c r="AB319" s="23">
        <f t="shared" si="76"/>
        <v>130.31358885017423</v>
      </c>
      <c r="AC319">
        <f>VLOOKUP(A319,[1]中考!$A$2:$E$571,5,0)</f>
        <v>91</v>
      </c>
      <c r="AD319" s="22">
        <f t="shared" si="75"/>
        <v>145</v>
      </c>
    </row>
    <row r="320" spans="1:30" ht="15" x14ac:dyDescent="0.35">
      <c r="A320" s="14" t="s">
        <v>643</v>
      </c>
      <c r="B320" s="1">
        <v>7</v>
      </c>
      <c r="C320" s="2" t="s">
        <v>644</v>
      </c>
      <c r="D320" s="4" t="s">
        <v>537</v>
      </c>
      <c r="E320" s="3">
        <v>76</v>
      </c>
      <c r="F320" s="3" t="s">
        <v>626</v>
      </c>
      <c r="G320" s="20">
        <f t="shared" si="64"/>
        <v>244</v>
      </c>
      <c r="H320" s="24">
        <f t="shared" si="65"/>
        <v>72.125435540069688</v>
      </c>
      <c r="I320" s="10">
        <f>VLOOKUP(A320,[1]高三上!A$3:Q$588,5,0)</f>
        <v>91</v>
      </c>
      <c r="J320" t="str">
        <f>VLOOKUP(A320,[1]高三上!A$3:Q$588,6,0)</f>
        <v>肖锐</v>
      </c>
      <c r="K320" s="22">
        <f t="shared" si="66"/>
        <v>164</v>
      </c>
      <c r="L320" s="23">
        <f t="shared" si="67"/>
        <v>86.759581881533109</v>
      </c>
      <c r="M320">
        <f>VLOOKUP(A320,[1]高二下!$A$3:$F$536,5,0)</f>
        <v>88</v>
      </c>
      <c r="N320" t="str">
        <f>VLOOKUP(A320,[1]高二下!$A$3:$F$536,6,0)</f>
        <v>肖锐</v>
      </c>
      <c r="O320" s="22">
        <f t="shared" si="68"/>
        <v>126</v>
      </c>
      <c r="P320" s="23">
        <f t="shared" si="69"/>
        <v>111.84668989547038</v>
      </c>
      <c r="Q320">
        <f>VLOOKUP(A320,[1]高二上!$A$3:$F$583,5,0)</f>
        <v>82</v>
      </c>
      <c r="R320" t="str">
        <f>VLOOKUP(A320,[1]高二上!$A$3:$F$583,6,0)</f>
        <v>肖锐</v>
      </c>
      <c r="S320" s="22">
        <f t="shared" si="70"/>
        <v>160</v>
      </c>
      <c r="T320" s="23">
        <f t="shared" si="71"/>
        <v>116.02787456445992</v>
      </c>
      <c r="U320">
        <f>VLOOKUP(A320,[1]高一下!$A$3:$F$585,5,0)</f>
        <v>73</v>
      </c>
      <c r="V320" t="str">
        <f>VLOOKUP(A320,[1]高一下!$A$3:$F$585,6,0)</f>
        <v>肖锐</v>
      </c>
      <c r="W320" s="22">
        <f t="shared" si="72"/>
        <v>206</v>
      </c>
      <c r="X320" s="23">
        <f t="shared" si="73"/>
        <v>115.67944250871079</v>
      </c>
      <c r="Y320">
        <f>VLOOKUP(A320,[1]高一上!$A$3:$F$587,5,0)</f>
        <v>73</v>
      </c>
      <c r="Z320" t="str">
        <f>VLOOKUP(A320,[1]高一上!$A$3:$F$587,6,0)</f>
        <v>肖锐</v>
      </c>
      <c r="AA320" s="22">
        <f t="shared" si="74"/>
        <v>251</v>
      </c>
      <c r="AB320" s="23">
        <f t="shared" si="76"/>
        <v>74.21602787456446</v>
      </c>
      <c r="AC320">
        <f>VLOOKUP(A320,[1]中考!$A$2:$E$571,5,0)</f>
        <v>87</v>
      </c>
      <c r="AD320" s="22">
        <f t="shared" si="75"/>
        <v>177</v>
      </c>
    </row>
    <row r="321" spans="1:30" ht="15" x14ac:dyDescent="0.35">
      <c r="A321" s="14" t="s">
        <v>675</v>
      </c>
      <c r="B321" s="1">
        <v>7</v>
      </c>
      <c r="C321" s="2" t="s">
        <v>325</v>
      </c>
      <c r="D321" s="4" t="s">
        <v>537</v>
      </c>
      <c r="E321" s="3">
        <v>84</v>
      </c>
      <c r="F321" s="3" t="s">
        <v>626</v>
      </c>
      <c r="G321" s="20">
        <f t="shared" si="64"/>
        <v>187</v>
      </c>
      <c r="H321" s="24">
        <f t="shared" si="65"/>
        <v>90.243902439024396</v>
      </c>
      <c r="I321" s="10">
        <f>VLOOKUP(A321,[1]高三上!A$3:Q$588,5,0)</f>
        <v>91.5</v>
      </c>
      <c r="J321" t="str">
        <f>VLOOKUP(A321,[1]高三上!A$3:Q$588,6,0)</f>
        <v>肖锐</v>
      </c>
      <c r="K321" s="22">
        <f t="shared" si="66"/>
        <v>159</v>
      </c>
      <c r="L321" s="23">
        <f t="shared" si="67"/>
        <v>96.515679442508713</v>
      </c>
      <c r="M321">
        <f>VLOOKUP(A321,[1]高二下!$A$3:$F$536,5,0)</f>
        <v>86</v>
      </c>
      <c r="N321" t="str">
        <f>VLOOKUP(A321,[1]高二下!$A$3:$F$536,6,0)</f>
        <v>肖锐</v>
      </c>
      <c r="O321" s="22">
        <f t="shared" si="68"/>
        <v>149</v>
      </c>
      <c r="P321" s="23">
        <f t="shared" si="69"/>
        <v>124.0418118466899</v>
      </c>
      <c r="Q321">
        <f>VLOOKUP(A321,[1]高二上!$A$3:$F$583,5,0)</f>
        <v>77</v>
      </c>
      <c r="R321" t="str">
        <f>VLOOKUP(A321,[1]高二上!$A$3:$F$583,6,0)</f>
        <v>肖锐</v>
      </c>
      <c r="S321" s="22">
        <f t="shared" si="70"/>
        <v>218</v>
      </c>
      <c r="T321" s="23">
        <f t="shared" si="71"/>
        <v>72.125435540069688</v>
      </c>
      <c r="U321">
        <f>VLOOKUP(A321,[1]高一下!$A$3:$F$585,5,0)</f>
        <v>78</v>
      </c>
      <c r="V321" t="str">
        <f>VLOOKUP(A321,[1]高一下!$A$3:$F$585,6,0)</f>
        <v>肖锐</v>
      </c>
      <c r="W321" s="22">
        <f t="shared" si="72"/>
        <v>138</v>
      </c>
      <c r="X321" s="23">
        <f t="shared" si="73"/>
        <v>124.73867595818815</v>
      </c>
      <c r="Y321">
        <f>VLOOKUP(A321,[1]高一上!$A$3:$F$587,5,0)</f>
        <v>79</v>
      </c>
      <c r="Z321" t="str">
        <f>VLOOKUP(A321,[1]高一上!$A$3:$F$587,6,0)</f>
        <v>岳子琦</v>
      </c>
      <c r="AA321" s="22">
        <f t="shared" si="74"/>
        <v>209</v>
      </c>
      <c r="AB321" s="23">
        <f t="shared" si="76"/>
        <v>91.986062717770039</v>
      </c>
      <c r="AC321">
        <f>VLOOKUP(A321,[1]中考!$A$2:$E$571,5,0)</f>
        <v>86</v>
      </c>
      <c r="AD321" s="22">
        <f t="shared" si="75"/>
        <v>186</v>
      </c>
    </row>
    <row r="322" spans="1:30" ht="15" x14ac:dyDescent="0.35">
      <c r="A322" s="14" t="s">
        <v>697</v>
      </c>
      <c r="B322" s="1">
        <v>7</v>
      </c>
      <c r="C322" s="2" t="s">
        <v>698</v>
      </c>
      <c r="D322" s="4" t="s">
        <v>537</v>
      </c>
      <c r="E322" s="3">
        <v>85</v>
      </c>
      <c r="F322" s="3" t="s">
        <v>626</v>
      </c>
      <c r="G322" s="20">
        <f t="shared" si="64"/>
        <v>174</v>
      </c>
      <c r="H322" s="24">
        <f t="shared" si="65"/>
        <v>86.062717770034851</v>
      </c>
      <c r="I322" s="10">
        <f>VLOOKUP(A322,[1]高三上!A$3:Q$588,5,0)</f>
        <v>94</v>
      </c>
      <c r="J322" t="str">
        <f>VLOOKUP(A322,[1]高三上!A$3:Q$588,6,0)</f>
        <v>肖锐</v>
      </c>
      <c r="K322" s="22">
        <f t="shared" si="66"/>
        <v>134</v>
      </c>
      <c r="L322" s="23">
        <f t="shared" si="67"/>
        <v>100</v>
      </c>
      <c r="M322" s="22">
        <v>0</v>
      </c>
      <c r="N322" t="s">
        <v>626</v>
      </c>
      <c r="O322" s="22">
        <f t="shared" si="68"/>
        <v>270</v>
      </c>
      <c r="P322" s="23">
        <f t="shared" si="69"/>
        <v>100</v>
      </c>
      <c r="Q322">
        <f>VLOOKUP(A322,[1]高二上!$A$3:$F$583,5,0)</f>
        <v>83</v>
      </c>
      <c r="R322" t="str">
        <f>VLOOKUP(A322,[1]高二上!$A$3:$F$583,6,0)</f>
        <v>肖锐</v>
      </c>
      <c r="S322" s="22">
        <f t="shared" si="70"/>
        <v>154</v>
      </c>
      <c r="T322" s="23">
        <f t="shared" si="71"/>
        <v>94.42508710801394</v>
      </c>
      <c r="U322">
        <f>VLOOKUP(A322,[1]高一下!$A$3:$F$585,5,0)</f>
        <v>78</v>
      </c>
      <c r="V322" t="str">
        <f>VLOOKUP(A322,[1]高一下!$A$3:$F$585,6,0)</f>
        <v>肖锐</v>
      </c>
      <c r="W322" s="22">
        <f t="shared" si="72"/>
        <v>138</v>
      </c>
      <c r="X322" s="23">
        <f t="shared" si="73"/>
        <v>101.39372822299651</v>
      </c>
      <c r="Y322">
        <f>VLOOKUP(A322,[1]高一上!$A$3:$F$587,5,0)</f>
        <v>86</v>
      </c>
      <c r="Z322" t="str">
        <f>VLOOKUP(A322,[1]高一上!$A$3:$F$587,6,0)</f>
        <v>肖锐</v>
      </c>
      <c r="AA322" s="22">
        <f t="shared" si="74"/>
        <v>142</v>
      </c>
      <c r="AB322" s="23">
        <f t="shared" si="76"/>
        <v>109.7560975609756</v>
      </c>
      <c r="AC322">
        <f>VLOOKUP(A322,[1]中考!$A$2:$E$571,5,0)</f>
        <v>88</v>
      </c>
      <c r="AD322" s="22">
        <f t="shared" si="75"/>
        <v>170</v>
      </c>
    </row>
    <row r="323" spans="1:30" ht="15" x14ac:dyDescent="0.35">
      <c r="A323" s="14" t="s">
        <v>694</v>
      </c>
      <c r="B323" s="1">
        <v>7</v>
      </c>
      <c r="C323" s="2" t="s">
        <v>695</v>
      </c>
      <c r="D323" s="4" t="s">
        <v>537</v>
      </c>
      <c r="E323" s="3">
        <v>86</v>
      </c>
      <c r="F323" s="3" t="s">
        <v>626</v>
      </c>
      <c r="G323" s="20">
        <f t="shared" si="64"/>
        <v>165</v>
      </c>
      <c r="H323" s="24">
        <f t="shared" si="65"/>
        <v>99.651567944250871</v>
      </c>
      <c r="I323" s="10">
        <f>VLOOKUP(A323,[1]高三上!A$3:Q$588,5,0)</f>
        <v>91</v>
      </c>
      <c r="J323" t="str">
        <f>VLOOKUP(A323,[1]高三上!A$3:Q$588,6,0)</f>
        <v>肖锐</v>
      </c>
      <c r="K323" s="22">
        <f t="shared" si="66"/>
        <v>164</v>
      </c>
      <c r="L323" s="23">
        <f t="shared" si="67"/>
        <v>70.731707317073173</v>
      </c>
      <c r="M323">
        <f>VLOOKUP(A323,[1]高二下!$A$3:$F$536,5,0)</f>
        <v>91</v>
      </c>
      <c r="N323" t="str">
        <f>VLOOKUP(A323,[1]高二下!$A$3:$F$536,6,0)</f>
        <v>肖锐</v>
      </c>
      <c r="O323" s="22">
        <f t="shared" si="68"/>
        <v>80</v>
      </c>
      <c r="P323" s="23">
        <f t="shared" si="69"/>
        <v>158.18815331010452</v>
      </c>
      <c r="Q323">
        <f>VLOOKUP(A323,[1]高二上!$A$3:$F$583,5,0)</f>
        <v>74</v>
      </c>
      <c r="R323" t="str">
        <f>VLOOKUP(A323,[1]高二上!$A$3:$F$583,6,0)</f>
        <v>肖锐</v>
      </c>
      <c r="S323" s="22">
        <f t="shared" si="70"/>
        <v>247</v>
      </c>
      <c r="T323" s="23">
        <f t="shared" si="71"/>
        <v>109.7560975609756</v>
      </c>
      <c r="U323">
        <f>VLOOKUP(A323,[1]高一下!$A$3:$F$585,5,0)</f>
        <v>63</v>
      </c>
      <c r="V323" t="str">
        <f>VLOOKUP(A323,[1]高一下!$A$3:$F$585,6,0)</f>
        <v>肖锐</v>
      </c>
      <c r="W323" s="22">
        <f t="shared" si="72"/>
        <v>275</v>
      </c>
      <c r="X323" s="23">
        <f t="shared" si="73"/>
        <v>93.031358885017426</v>
      </c>
      <c r="Y323">
        <f>VLOOKUP(A323,[1]高一上!$A$3:$F$587,5,0)</f>
        <v>72</v>
      </c>
      <c r="Z323" t="str">
        <f>VLOOKUP(A323,[1]高一上!$A$3:$F$587,6,0)</f>
        <v>肖锐</v>
      </c>
      <c r="AA323" s="22">
        <f t="shared" si="74"/>
        <v>255</v>
      </c>
      <c r="AB323" s="23">
        <f t="shared" si="76"/>
        <v>102.4390243902439</v>
      </c>
      <c r="AC323">
        <f>VLOOKUP(A323,[1]中考!$A$2:$E$571,5,0)</f>
        <v>74</v>
      </c>
      <c r="AD323" s="22">
        <f t="shared" si="75"/>
        <v>262</v>
      </c>
    </row>
    <row r="324" spans="1:30" ht="15" x14ac:dyDescent="0.35">
      <c r="A324" s="14" t="s">
        <v>645</v>
      </c>
      <c r="B324" s="1">
        <v>7</v>
      </c>
      <c r="C324" s="2" t="s">
        <v>646</v>
      </c>
      <c r="D324" s="4" t="s">
        <v>537</v>
      </c>
      <c r="E324" s="3">
        <v>96</v>
      </c>
      <c r="F324" s="3" t="s">
        <v>626</v>
      </c>
      <c r="G324" s="20">
        <f t="shared" si="64"/>
        <v>65</v>
      </c>
      <c r="H324" s="24">
        <f t="shared" si="65"/>
        <v>145.64459930313589</v>
      </c>
      <c r="I324" s="10">
        <f>VLOOKUP(A324,[1]高三上!A$3:Q$588,5,0)</f>
        <v>88</v>
      </c>
      <c r="J324" t="str">
        <f>VLOOKUP(A324,[1]高三上!A$3:Q$588,6,0)</f>
        <v>肖锐</v>
      </c>
      <c r="K324" s="22">
        <f t="shared" si="66"/>
        <v>196</v>
      </c>
      <c r="L324" s="23">
        <f t="shared" si="67"/>
        <v>59.581881533101047</v>
      </c>
      <c r="M324">
        <f>VLOOKUP(A324,[1]高二下!$A$3:$F$536,5,0)</f>
        <v>91</v>
      </c>
      <c r="N324" t="str">
        <f>VLOOKUP(A324,[1]高二下!$A$3:$F$536,6,0)</f>
        <v>肖锐</v>
      </c>
      <c r="O324" s="22">
        <f t="shared" si="68"/>
        <v>80</v>
      </c>
      <c r="P324" s="23">
        <f t="shared" si="69"/>
        <v>105.92334494773519</v>
      </c>
      <c r="Q324">
        <f>VLOOKUP(A324,[1]高二上!$A$3:$F$583,5,0)</f>
        <v>88</v>
      </c>
      <c r="R324" t="str">
        <f>VLOOKUP(A324,[1]高二上!$A$3:$F$583,6,0)</f>
        <v>肖锐</v>
      </c>
      <c r="S324" s="22">
        <f t="shared" si="70"/>
        <v>97</v>
      </c>
      <c r="T324" s="23">
        <f t="shared" si="71"/>
        <v>141.81184668989548</v>
      </c>
      <c r="U324">
        <f>VLOOKUP(A324,[1]高一下!$A$3:$F$585,5,0)</f>
        <v>72</v>
      </c>
      <c r="V324" t="str">
        <f>VLOOKUP(A324,[1]高一下!$A$3:$F$585,6,0)</f>
        <v>肖锐</v>
      </c>
      <c r="W324" s="22">
        <f t="shared" si="72"/>
        <v>217</v>
      </c>
      <c r="X324" s="23">
        <f t="shared" si="73"/>
        <v>39.372822299651567</v>
      </c>
      <c r="Y324">
        <f>VLOOKUP(A324,[1]高一上!$A$3:$F$587,5,0)</f>
        <v>97</v>
      </c>
      <c r="Z324" t="str">
        <f>VLOOKUP(A324,[1]高一上!$A$3:$F$587,6,0)</f>
        <v>肖锐</v>
      </c>
      <c r="AA324" s="22">
        <f t="shared" si="74"/>
        <v>43</v>
      </c>
      <c r="AB324" s="23">
        <f t="shared" si="76"/>
        <v>167.59581881533103</v>
      </c>
      <c r="AC324">
        <f>VLOOKUP(A324,[1]中考!$A$2:$E$571,5,0)</f>
        <v>79</v>
      </c>
      <c r="AD324" s="22">
        <f t="shared" si="75"/>
        <v>237</v>
      </c>
    </row>
    <row r="325" spans="1:30" ht="15" x14ac:dyDescent="0.35">
      <c r="A325" s="14" t="s">
        <v>690</v>
      </c>
      <c r="B325" s="1">
        <v>7</v>
      </c>
      <c r="C325" s="2" t="s">
        <v>691</v>
      </c>
      <c r="D325" s="4" t="s">
        <v>537</v>
      </c>
      <c r="E325" s="3">
        <v>99</v>
      </c>
      <c r="F325" s="3" t="s">
        <v>626</v>
      </c>
      <c r="G325" s="20">
        <f t="shared" si="64"/>
        <v>42</v>
      </c>
      <c r="H325" s="24">
        <f t="shared" si="65"/>
        <v>89.19860627177701</v>
      </c>
      <c r="I325" s="10">
        <f>VLOOKUP(A325,[1]高三上!A$3:Q$588,5,0)</f>
        <v>105.5</v>
      </c>
      <c r="J325" t="str">
        <f>VLOOKUP(A325,[1]高三上!A$3:Q$588,6,0)</f>
        <v>肖锐</v>
      </c>
      <c r="K325" s="22">
        <f t="shared" si="66"/>
        <v>11</v>
      </c>
      <c r="L325" s="23">
        <f t="shared" si="67"/>
        <v>109.05923344947735</v>
      </c>
      <c r="M325">
        <f>VLOOKUP(A325,[1]高二下!$A$3:$F$536,5,0)</f>
        <v>95</v>
      </c>
      <c r="N325" t="str">
        <f>VLOOKUP(A325,[1]高二下!$A$3:$F$536,6,0)</f>
        <v>肖锐</v>
      </c>
      <c r="O325" s="22">
        <f t="shared" si="68"/>
        <v>37</v>
      </c>
      <c r="P325" s="23">
        <f t="shared" si="69"/>
        <v>125.43554006968641</v>
      </c>
      <c r="Q325">
        <f>VLOOKUP(A325,[1]高二上!$A$3:$F$583,5,0)</f>
        <v>87</v>
      </c>
      <c r="R325" t="str">
        <f>VLOOKUP(A325,[1]高二上!$A$3:$F$583,6,0)</f>
        <v>肖锐</v>
      </c>
      <c r="S325" s="22">
        <f t="shared" si="70"/>
        <v>110</v>
      </c>
      <c r="T325" s="23">
        <f t="shared" si="71"/>
        <v>67.944250871080143</v>
      </c>
      <c r="U325">
        <f>VLOOKUP(A325,[1]高一下!$A$3:$F$585,5,0)</f>
        <v>91</v>
      </c>
      <c r="V325" t="str">
        <f>VLOOKUP(A325,[1]高一下!$A$3:$F$585,6,0)</f>
        <v>肖锐</v>
      </c>
      <c r="W325" s="22">
        <f t="shared" si="72"/>
        <v>18</v>
      </c>
      <c r="X325" s="23">
        <f t="shared" si="73"/>
        <v>100</v>
      </c>
      <c r="Y325">
        <f>VLOOKUP(A325,[1]高一上!$A$3:$F$587,5,0)</f>
        <v>104</v>
      </c>
      <c r="Z325" t="str">
        <f>VLOOKUP(A325,[1]高一上!$A$3:$F$587,6,0)</f>
        <v>周菊明</v>
      </c>
      <c r="AA325" s="22">
        <f t="shared" si="74"/>
        <v>18</v>
      </c>
      <c r="AB325" s="23">
        <f t="shared" si="76"/>
        <v>99.651567944250871</v>
      </c>
      <c r="AC325">
        <f>VLOOKUP(A325,[1]中考!$A$2:$E$571,5,0)</f>
        <v>109</v>
      </c>
      <c r="AD325" s="22">
        <f t="shared" si="75"/>
        <v>17</v>
      </c>
    </row>
    <row r="326" spans="1:30" ht="15" x14ac:dyDescent="0.35">
      <c r="A326" s="14" t="s">
        <v>649</v>
      </c>
      <c r="B326" s="1">
        <v>7</v>
      </c>
      <c r="C326" s="2" t="s">
        <v>650</v>
      </c>
      <c r="D326" s="4" t="s">
        <v>537</v>
      </c>
      <c r="E326" s="3">
        <v>84</v>
      </c>
      <c r="F326" s="3" t="s">
        <v>626</v>
      </c>
      <c r="G326" s="20">
        <f t="shared" si="64"/>
        <v>187</v>
      </c>
      <c r="H326" s="24">
        <f t="shared" si="65"/>
        <v>61.672473867595819</v>
      </c>
      <c r="I326" s="10">
        <f>VLOOKUP(A326,[1]高三上!A$3:Q$588,5,0)</f>
        <v>98.5</v>
      </c>
      <c r="J326" t="str">
        <f>VLOOKUP(A326,[1]高三上!A$3:Q$588,6,0)</f>
        <v>肖锐</v>
      </c>
      <c r="K326" s="22">
        <f t="shared" si="66"/>
        <v>77</v>
      </c>
      <c r="L326" s="23">
        <f t="shared" si="67"/>
        <v>78.397212543554005</v>
      </c>
      <c r="M326">
        <f>VLOOKUP(A326,[1]高二下!$A$3:$F$536,5,0)</f>
        <v>100</v>
      </c>
      <c r="N326" t="str">
        <f>VLOOKUP(A326,[1]高二下!$A$3:$F$536,6,0)</f>
        <v>肖锐</v>
      </c>
      <c r="O326" s="22">
        <f t="shared" si="68"/>
        <v>15</v>
      </c>
      <c r="P326" s="23">
        <f t="shared" si="69"/>
        <v>125.08710801393728</v>
      </c>
      <c r="Q326">
        <f>VLOOKUP(A326,[1]高二上!$A$3:$F$583,5,0)</f>
        <v>89</v>
      </c>
      <c r="R326" t="str">
        <f>VLOOKUP(A326,[1]高二上!$A$3:$F$583,6,0)</f>
        <v>肖锐</v>
      </c>
      <c r="S326" s="22">
        <f t="shared" si="70"/>
        <v>87</v>
      </c>
      <c r="T326" s="23">
        <f t="shared" si="71"/>
        <v>161.67247386759584</v>
      </c>
      <c r="U326">
        <f>VLOOKUP(A326,[1]高一下!$A$3:$F$585,5,0)</f>
        <v>66</v>
      </c>
      <c r="V326" t="str">
        <f>VLOOKUP(A326,[1]高一下!$A$3:$F$585,6,0)</f>
        <v>肖锐</v>
      </c>
      <c r="W326" s="22">
        <f t="shared" si="72"/>
        <v>264</v>
      </c>
      <c r="X326" s="23">
        <f t="shared" si="73"/>
        <v>57.491289198606275</v>
      </c>
      <c r="Y326">
        <f>VLOOKUP(A326,[1]高一上!$A$3:$F$587,5,0)</f>
        <v>86</v>
      </c>
      <c r="Z326" t="str">
        <f>VLOOKUP(A326,[1]高一上!$A$3:$F$587,6,0)</f>
        <v>肖锐</v>
      </c>
      <c r="AA326" s="22">
        <f t="shared" si="74"/>
        <v>142</v>
      </c>
      <c r="AB326" s="23">
        <f t="shared" si="76"/>
        <v>92.334494773519168</v>
      </c>
      <c r="AC326">
        <f>VLOOKUP(A326,[1]中考!$A$2:$E$571,5,0)</f>
        <v>94</v>
      </c>
      <c r="AD326" s="22">
        <f t="shared" si="75"/>
        <v>120</v>
      </c>
    </row>
    <row r="327" spans="1:30" ht="15" x14ac:dyDescent="0.35">
      <c r="A327" s="14" t="s">
        <v>696</v>
      </c>
      <c r="B327" s="1">
        <v>7</v>
      </c>
      <c r="C327" s="2" t="s">
        <v>169</v>
      </c>
      <c r="D327" s="4" t="s">
        <v>537</v>
      </c>
      <c r="E327" s="3">
        <v>104</v>
      </c>
      <c r="F327" s="3" t="s">
        <v>626</v>
      </c>
      <c r="G327" s="20">
        <f t="shared" si="64"/>
        <v>22</v>
      </c>
      <c r="H327" s="24">
        <f t="shared" si="65"/>
        <v>103.48432055749129</v>
      </c>
      <c r="I327" s="10">
        <f>VLOOKUP(A327,[1]高三上!A$3:Q$588,5,0)</f>
        <v>102.5</v>
      </c>
      <c r="J327" t="str">
        <f>VLOOKUP(A327,[1]高三上!A$3:Q$588,6,0)</f>
        <v>肖锐</v>
      </c>
      <c r="K327" s="22">
        <f t="shared" si="66"/>
        <v>32</v>
      </c>
      <c r="L327" s="23">
        <f t="shared" si="67"/>
        <v>161.32404181184668</v>
      </c>
      <c r="M327">
        <f>VLOOKUP(A327,[1]高二下!$A$3:$F$536,5,0)</f>
        <v>81</v>
      </c>
      <c r="N327" t="str">
        <f>VLOOKUP(A327,[1]高二下!$A$3:$F$536,6,0)</f>
        <v>肖锐</v>
      </c>
      <c r="O327" s="22">
        <f t="shared" si="68"/>
        <v>208</v>
      </c>
      <c r="P327" s="23">
        <f t="shared" si="69"/>
        <v>98.257839721254356</v>
      </c>
      <c r="Q327">
        <f>VLOOKUP(A327,[1]高二上!$A$3:$F$583,5,0)</f>
        <v>79</v>
      </c>
      <c r="R327" t="str">
        <f>VLOOKUP(A327,[1]高二上!$A$3:$F$583,6,0)</f>
        <v>肖锐</v>
      </c>
      <c r="S327" s="22">
        <f t="shared" si="70"/>
        <v>203</v>
      </c>
      <c r="T327" s="23">
        <f t="shared" si="71"/>
        <v>108.71080139372822</v>
      </c>
      <c r="U327">
        <f>VLOOKUP(A327,[1]高一下!$A$3:$F$585,5,0)</f>
        <v>71</v>
      </c>
      <c r="V327" t="str">
        <f>VLOOKUP(A327,[1]高一下!$A$3:$F$585,6,0)</f>
        <v>肖锐</v>
      </c>
      <c r="W327" s="22">
        <f t="shared" si="72"/>
        <v>228</v>
      </c>
      <c r="X327" s="23">
        <f t="shared" si="73"/>
        <v>116.37630662020905</v>
      </c>
      <c r="Y327">
        <f>VLOOKUP(A327,[1]高一上!$A$3:$F$587,5,0)</f>
        <v>66</v>
      </c>
      <c r="Z327" t="str">
        <f>VLOOKUP(A327,[1]高一上!$A$3:$F$587,6,0)</f>
        <v>肖锐</v>
      </c>
      <c r="AA327" s="22">
        <f t="shared" si="74"/>
        <v>275</v>
      </c>
      <c r="AB327" s="23">
        <f t="shared" si="76"/>
        <v>78.397212543554005</v>
      </c>
      <c r="AC327">
        <f>VLOOKUP(A327,[1]中考!$A$2:$E$571,5,0)</f>
        <v>83</v>
      </c>
      <c r="AD327" s="22">
        <f t="shared" si="75"/>
        <v>213</v>
      </c>
    </row>
    <row r="328" spans="1:30" ht="15" x14ac:dyDescent="0.35">
      <c r="A328" s="14" t="s">
        <v>717</v>
      </c>
      <c r="B328" s="1">
        <v>7</v>
      </c>
      <c r="C328" s="2" t="s">
        <v>718</v>
      </c>
      <c r="D328" s="4" t="s">
        <v>537</v>
      </c>
      <c r="E328" s="3">
        <v>73</v>
      </c>
      <c r="F328" s="3" t="s">
        <v>626</v>
      </c>
      <c r="G328" s="20">
        <f t="shared" ref="G328:G391" si="77">RANK(E328,$E$264:$E$550,0)</f>
        <v>259</v>
      </c>
      <c r="H328" s="24">
        <f t="shared" si="65"/>
        <v>91.637630662020911</v>
      </c>
      <c r="I328" s="10">
        <f>VLOOKUP(A328,[1]高三上!A$3:Q$588,5,0)</f>
        <v>84</v>
      </c>
      <c r="J328" t="str">
        <f>VLOOKUP(A328,[1]高三上!A$3:Q$588,6,0)</f>
        <v>肖锐</v>
      </c>
      <c r="K328" s="22">
        <f t="shared" si="66"/>
        <v>235</v>
      </c>
      <c r="L328" s="23">
        <f t="shared" si="67"/>
        <v>107.66550522648083</v>
      </c>
      <c r="M328">
        <f>VLOOKUP(A328,[1]高二下!$A$3:$F$536,5,0)</f>
        <v>73</v>
      </c>
      <c r="N328" t="str">
        <f>VLOOKUP(A328,[1]高二下!$A$3:$F$536,6,0)</f>
        <v>肖锐</v>
      </c>
      <c r="O328" s="22">
        <f t="shared" si="68"/>
        <v>257</v>
      </c>
      <c r="P328" s="23">
        <f t="shared" si="69"/>
        <v>81.184668989547035</v>
      </c>
      <c r="Q328">
        <f>VLOOKUP(A328,[1]高二上!$A$3:$F$583,5,0)</f>
        <v>79</v>
      </c>
      <c r="R328" t="str">
        <f>VLOOKUP(A328,[1]高二上!$A$3:$F$583,6,0)</f>
        <v>肖锐</v>
      </c>
      <c r="S328" s="22">
        <f t="shared" si="70"/>
        <v>203</v>
      </c>
      <c r="T328" s="23">
        <f t="shared" si="71"/>
        <v>59.930313588850176</v>
      </c>
      <c r="U328">
        <f>VLOOKUP(A328,[1]高一下!$A$3:$F$585,5,0)</f>
        <v>82</v>
      </c>
      <c r="V328" t="str">
        <f>VLOOKUP(A328,[1]高一下!$A$3:$F$585,6,0)</f>
        <v>肖锐</v>
      </c>
      <c r="W328" s="22">
        <f t="shared" si="72"/>
        <v>88</v>
      </c>
      <c r="X328" s="23">
        <f t="shared" si="73"/>
        <v>142.1602787456446</v>
      </c>
      <c r="Y328">
        <f>VLOOKUP(A328,[1]高一上!$A$3:$F$587,5,0)</f>
        <v>79</v>
      </c>
      <c r="Z328" t="str">
        <f>VLOOKUP(A328,[1]高一上!$A$3:$F$587,6,0)</f>
        <v>肖锐</v>
      </c>
      <c r="AA328" s="22">
        <f t="shared" si="74"/>
        <v>209</v>
      </c>
      <c r="AB328" s="23">
        <f t="shared" si="76"/>
        <v>116.72473867595819</v>
      </c>
      <c r="AC328">
        <f>VLOOKUP(A328,[1]中考!$A$2:$E$571,5,0)</f>
        <v>75</v>
      </c>
      <c r="AD328" s="22">
        <f t="shared" si="75"/>
        <v>257</v>
      </c>
    </row>
    <row r="329" spans="1:30" ht="15" x14ac:dyDescent="0.35">
      <c r="A329" s="14" t="s">
        <v>715</v>
      </c>
      <c r="B329" s="1">
        <v>7</v>
      </c>
      <c r="C329" s="2" t="s">
        <v>716</v>
      </c>
      <c r="D329" s="4" t="s">
        <v>537</v>
      </c>
      <c r="E329" s="3">
        <v>91</v>
      </c>
      <c r="F329" s="3" t="s">
        <v>626</v>
      </c>
      <c r="G329" s="20">
        <f t="shared" si="77"/>
        <v>120</v>
      </c>
      <c r="H329" s="24">
        <f t="shared" ref="H329:H392" si="78">IF(OR(E329=0,I329=0),100,((K329-G329)/COUNTA($D$264:$D$550))*100+100)</f>
        <v>128.22299651567945</v>
      </c>
      <c r="I329" s="10">
        <f>VLOOKUP(A329,[1]高三上!A$3:Q$588,5,0)</f>
        <v>87.5</v>
      </c>
      <c r="J329" t="str">
        <f>VLOOKUP(A329,[1]高三上!A$3:Q$588,6,0)</f>
        <v>肖锐</v>
      </c>
      <c r="K329" s="22">
        <f t="shared" ref="K329:K392" si="79">RANK(I329,$I$264:$I$550,0)</f>
        <v>201</v>
      </c>
      <c r="L329" s="23">
        <f t="shared" ref="L329:L392" si="80">IF(OR(I329=0,M329=0),100,((O329-K329)/COUNTA($D$264:$D$550))*100+100)</f>
        <v>114.98257839721254</v>
      </c>
      <c r="M329">
        <f>VLOOKUP(A329,[1]高二下!$A$3:$F$536,5,0)</f>
        <v>77</v>
      </c>
      <c r="N329" t="str">
        <f>VLOOKUP(A329,[1]高二下!$A$3:$F$536,6,0)</f>
        <v>肖锐</v>
      </c>
      <c r="O329" s="22">
        <f t="shared" ref="O329:O392" si="81">RANK(M329,$M$264:$M$550,0)</f>
        <v>244</v>
      </c>
      <c r="P329" s="23">
        <f t="shared" ref="P329:P392" si="82">IF(OR(Q329=0,M329=0),100,((S329-O329)/COUNTA($D$264:$D$550))*100+100)</f>
        <v>104.18118466898954</v>
      </c>
      <c r="Q329">
        <f>VLOOKUP(A329,[1]高二上!$A$3:$F$583,5,0)</f>
        <v>72</v>
      </c>
      <c r="R329" t="str">
        <f>VLOOKUP(A329,[1]高二上!$A$3:$F$583,6,0)</f>
        <v>肖锐</v>
      </c>
      <c r="S329" s="22">
        <f t="shared" ref="S329:S392" si="83">RANK(Q329,$Q$264:$Q$550,0)</f>
        <v>256</v>
      </c>
      <c r="T329" s="23">
        <f t="shared" ref="T329:T392" si="84">IF(OR(Q329=0,U329=0),100,((W329-S329)/COUNTA($D$264:$D$550))*100+100)</f>
        <v>29.616724738675956</v>
      </c>
      <c r="U329">
        <f>VLOOKUP(A329,[1]高一下!$A$3:$F$585,5,0)</f>
        <v>86</v>
      </c>
      <c r="V329" t="str">
        <f>VLOOKUP(A329,[1]高一下!$A$3:$F$585,6,0)</f>
        <v>肖锐</v>
      </c>
      <c r="W329" s="22">
        <f t="shared" ref="W329:W392" si="85">RANK(U329,$U$264:$U$550,0)</f>
        <v>54</v>
      </c>
      <c r="X329" s="23">
        <f t="shared" ref="X329:X392" si="86">IF(OR(Y329=0,U329=0),100,((AA329-W329)/COUNTA($D$264:$D$550))*100+100)</f>
        <v>149.82578397212544</v>
      </c>
      <c r="Y329">
        <f>VLOOKUP(A329,[1]高一上!$A$3:$F$587,5,0)</f>
        <v>81</v>
      </c>
      <c r="Z329" t="str">
        <f>VLOOKUP(A329,[1]高一上!$A$3:$F$587,6,0)</f>
        <v>肖锐</v>
      </c>
      <c r="AA329" s="22">
        <f t="shared" ref="AA329:AA392" si="87">RANK(Y329,$Y$264:$Y$550,0)</f>
        <v>197</v>
      </c>
      <c r="AB329" s="23">
        <f t="shared" ref="AB329:AB392" si="88">IF(OR(Y329=0,AC329=0),100,((AD329-AA329)/COUNTA($D$264:$D$550))*100+100)</f>
        <v>88.153310104529623</v>
      </c>
      <c r="AC329">
        <f>VLOOKUP(A329,[1]中考!$A$2:$E$571,5,0)</f>
        <v>89</v>
      </c>
      <c r="AD329" s="22">
        <f t="shared" ref="AD329:AD392" si="89">RANK(AC329,$AC$264:$AC$550,0)</f>
        <v>163</v>
      </c>
    </row>
    <row r="330" spans="1:30" ht="15" x14ac:dyDescent="0.35">
      <c r="A330" s="14" t="s">
        <v>647</v>
      </c>
      <c r="B330" s="1">
        <v>7</v>
      </c>
      <c r="C330" s="2" t="s">
        <v>648</v>
      </c>
      <c r="D330" s="4" t="s">
        <v>537</v>
      </c>
      <c r="E330" s="3">
        <v>93</v>
      </c>
      <c r="F330" s="3" t="s">
        <v>626</v>
      </c>
      <c r="G330" s="20">
        <f t="shared" si="77"/>
        <v>99</v>
      </c>
      <c r="H330" s="24">
        <f t="shared" si="78"/>
        <v>99.651567944250871</v>
      </c>
      <c r="I330" s="10">
        <f>VLOOKUP(A330,[1]高三上!A$3:Q$588,5,0)</f>
        <v>97</v>
      </c>
      <c r="J330" t="str">
        <f>VLOOKUP(A330,[1]高三上!A$3:Q$588,6,0)</f>
        <v>肖锐</v>
      </c>
      <c r="K330" s="22">
        <f t="shared" si="79"/>
        <v>98</v>
      </c>
      <c r="L330" s="23">
        <f t="shared" si="80"/>
        <v>93.728222996515683</v>
      </c>
      <c r="M330">
        <f>VLOOKUP(A330,[1]高二下!$A$3:$F$536,5,0)</f>
        <v>91</v>
      </c>
      <c r="N330" t="str">
        <f>VLOOKUP(A330,[1]高二下!$A$3:$F$536,6,0)</f>
        <v>肖锐</v>
      </c>
      <c r="O330" s="22">
        <f t="shared" si="81"/>
        <v>80</v>
      </c>
      <c r="P330" s="23">
        <f t="shared" si="82"/>
        <v>98.257839721254356</v>
      </c>
      <c r="Q330">
        <f>VLOOKUP(A330,[1]高二上!$A$3:$F$583,5,0)</f>
        <v>90</v>
      </c>
      <c r="R330" t="str">
        <f>VLOOKUP(A330,[1]高二上!$A$3:$F$583,6,0)</f>
        <v>肖锐</v>
      </c>
      <c r="S330" s="22">
        <f t="shared" si="83"/>
        <v>75</v>
      </c>
      <c r="T330" s="23">
        <f t="shared" si="84"/>
        <v>165.85365853658539</v>
      </c>
      <c r="U330">
        <f>VLOOKUP(A330,[1]高一下!$A$3:$F$585,5,0)</f>
        <v>66</v>
      </c>
      <c r="V330" t="str">
        <f>VLOOKUP(A330,[1]高一下!$A$3:$F$585,6,0)</f>
        <v>肖锐</v>
      </c>
      <c r="W330" s="22">
        <f t="shared" si="85"/>
        <v>264</v>
      </c>
      <c r="X330" s="23">
        <f t="shared" si="86"/>
        <v>32.404181184668985</v>
      </c>
      <c r="Y330">
        <f>VLOOKUP(A330,[1]高一上!$A$3:$F$587,5,0)</f>
        <v>93</v>
      </c>
      <c r="Z330" t="str">
        <f>VLOOKUP(A330,[1]高一上!$A$3:$F$587,6,0)</f>
        <v>肖锐</v>
      </c>
      <c r="AA330" s="22">
        <f t="shared" si="87"/>
        <v>70</v>
      </c>
      <c r="AB330" s="23">
        <f t="shared" si="88"/>
        <v>99.303135888501743</v>
      </c>
      <c r="AC330">
        <f>VLOOKUP(A330,[1]中考!$A$2:$E$571,5,0)</f>
        <v>99</v>
      </c>
      <c r="AD330" s="22">
        <f t="shared" si="89"/>
        <v>68</v>
      </c>
    </row>
    <row r="331" spans="1:30" ht="15" x14ac:dyDescent="0.35">
      <c r="A331" s="14" t="s">
        <v>719</v>
      </c>
      <c r="B331" s="1">
        <v>7</v>
      </c>
      <c r="C331" s="2" t="s">
        <v>720</v>
      </c>
      <c r="D331" s="4" t="s">
        <v>537</v>
      </c>
      <c r="E331" s="3">
        <v>75</v>
      </c>
      <c r="F331" s="3" t="s">
        <v>626</v>
      </c>
      <c r="G331" s="20">
        <f t="shared" si="77"/>
        <v>250</v>
      </c>
      <c r="H331" s="24">
        <f t="shared" si="78"/>
        <v>96.864111498257842</v>
      </c>
      <c r="I331" s="10">
        <f>VLOOKUP(A331,[1]高三上!A$3:Q$588,5,0)</f>
        <v>83.5</v>
      </c>
      <c r="J331" t="str">
        <f>VLOOKUP(A331,[1]高三上!A$3:Q$588,6,0)</f>
        <v>肖锐</v>
      </c>
      <c r="K331" s="22">
        <f t="shared" si="79"/>
        <v>241</v>
      </c>
      <c r="L331" s="23">
        <f t="shared" si="80"/>
        <v>91.289198606271782</v>
      </c>
      <c r="M331">
        <f>VLOOKUP(A331,[1]高二下!$A$3:$F$536,5,0)</f>
        <v>80</v>
      </c>
      <c r="N331" t="str">
        <f>VLOOKUP(A331,[1]高二下!$A$3:$F$536,6,0)</f>
        <v>肖锐</v>
      </c>
      <c r="O331" s="22">
        <f t="shared" si="81"/>
        <v>216</v>
      </c>
      <c r="P331" s="23">
        <f t="shared" si="82"/>
        <v>28.571428571428569</v>
      </c>
      <c r="Q331">
        <f>VLOOKUP(A331,[1]高二上!$A$3:$F$583,5,0)</f>
        <v>103</v>
      </c>
      <c r="R331" t="str">
        <f>VLOOKUP(A331,[1]高二上!$A$3:$F$583,6,0)</f>
        <v>肖锐</v>
      </c>
      <c r="S331" s="22">
        <f t="shared" si="83"/>
        <v>11</v>
      </c>
      <c r="T331" s="23">
        <f t="shared" si="84"/>
        <v>167.94425087108013</v>
      </c>
      <c r="U331">
        <f>VLOOKUP(A331,[1]高一下!$A$3:$F$585,5,0)</f>
        <v>73</v>
      </c>
      <c r="V331" t="str">
        <f>VLOOKUP(A331,[1]高一下!$A$3:$F$585,6,0)</f>
        <v>肖锐</v>
      </c>
      <c r="W331" s="22">
        <f t="shared" si="85"/>
        <v>206</v>
      </c>
      <c r="X331" s="23">
        <f t="shared" si="86"/>
        <v>95.121951219512198</v>
      </c>
      <c r="Y331">
        <f>VLOOKUP(A331,[1]高一上!$A$3:$F$587,5,0)</f>
        <v>82</v>
      </c>
      <c r="Z331" t="str">
        <f>VLOOKUP(A331,[1]高一上!$A$3:$F$587,6,0)</f>
        <v>肖锐</v>
      </c>
      <c r="AA331" s="22">
        <f t="shared" si="87"/>
        <v>192</v>
      </c>
      <c r="AB331" s="23">
        <f t="shared" si="88"/>
        <v>66.202090592334486</v>
      </c>
      <c r="AC331">
        <f>VLOOKUP(A331,[1]中考!$A$2:$E$571,5,0)</f>
        <v>97</v>
      </c>
      <c r="AD331" s="22">
        <f t="shared" si="89"/>
        <v>95</v>
      </c>
    </row>
    <row r="332" spans="1:30" ht="15" x14ac:dyDescent="0.35">
      <c r="A332" s="14" t="s">
        <v>669</v>
      </c>
      <c r="B332" s="1">
        <v>7</v>
      </c>
      <c r="C332" s="2" t="s">
        <v>670</v>
      </c>
      <c r="D332" s="4" t="s">
        <v>537</v>
      </c>
      <c r="E332" s="3">
        <v>98</v>
      </c>
      <c r="F332" s="3" t="s">
        <v>626</v>
      </c>
      <c r="G332" s="20">
        <f t="shared" si="77"/>
        <v>50</v>
      </c>
      <c r="H332" s="24">
        <f t="shared" si="78"/>
        <v>141.81184668989548</v>
      </c>
      <c r="I332" s="10">
        <f>VLOOKUP(A332,[1]高三上!A$3:Q$588,5,0)</f>
        <v>90.5</v>
      </c>
      <c r="J332" t="str">
        <f>VLOOKUP(A332,[1]高三上!A$3:Q$588,6,0)</f>
        <v>肖锐</v>
      </c>
      <c r="K332" s="22">
        <f t="shared" si="79"/>
        <v>170</v>
      </c>
      <c r="L332" s="23">
        <f t="shared" si="80"/>
        <v>74.912891986062718</v>
      </c>
      <c r="M332">
        <f>VLOOKUP(A332,[1]高二下!$A$3:$F$536,5,0)</f>
        <v>90</v>
      </c>
      <c r="N332" t="str">
        <f>VLOOKUP(A332,[1]高二下!$A$3:$F$536,6,0)</f>
        <v>肖锐</v>
      </c>
      <c r="O332" s="22">
        <f t="shared" si="81"/>
        <v>98</v>
      </c>
      <c r="P332" s="23">
        <f t="shared" si="82"/>
        <v>111.49825783972125</v>
      </c>
      <c r="Q332">
        <f>VLOOKUP(A332,[1]高二上!$A$3:$F$583,5,0)</f>
        <v>85</v>
      </c>
      <c r="R332" t="str">
        <f>VLOOKUP(A332,[1]高二上!$A$3:$F$583,6,0)</f>
        <v>肖锐</v>
      </c>
      <c r="S332" s="22">
        <f t="shared" si="83"/>
        <v>131</v>
      </c>
      <c r="T332" s="23">
        <f t="shared" si="84"/>
        <v>133.79790940766551</v>
      </c>
      <c r="U332">
        <f>VLOOKUP(A332,[1]高一下!$A$3:$F$585,5,0)</f>
        <v>71</v>
      </c>
      <c r="V332" t="str">
        <f>VLOOKUP(A332,[1]高一下!$A$3:$F$585,6,0)</f>
        <v>肖锐</v>
      </c>
      <c r="W332" s="22">
        <f t="shared" si="85"/>
        <v>228</v>
      </c>
      <c r="X332" s="23">
        <f t="shared" si="86"/>
        <v>89.19860627177701</v>
      </c>
      <c r="Y332">
        <f>VLOOKUP(A332,[1]高一上!$A$3:$F$587,5,0)</f>
        <v>81</v>
      </c>
      <c r="Z332" t="str">
        <f>VLOOKUP(A332,[1]高一上!$A$3:$F$587,6,0)</f>
        <v>肖锐</v>
      </c>
      <c r="AA332" s="22">
        <f t="shared" si="87"/>
        <v>197</v>
      </c>
      <c r="AB332" s="23">
        <f t="shared" si="88"/>
        <v>88.153310104529623</v>
      </c>
      <c r="AC332">
        <f>VLOOKUP(A332,[1]中考!$A$2:$E$571,5,0)</f>
        <v>89</v>
      </c>
      <c r="AD332" s="22">
        <f t="shared" si="89"/>
        <v>163</v>
      </c>
    </row>
    <row r="333" spans="1:30" ht="15" x14ac:dyDescent="0.35">
      <c r="A333" s="14" t="s">
        <v>671</v>
      </c>
      <c r="B333" s="1">
        <v>7</v>
      </c>
      <c r="C333" s="2" t="s">
        <v>672</v>
      </c>
      <c r="D333" s="4" t="s">
        <v>537</v>
      </c>
      <c r="E333" s="3">
        <v>79</v>
      </c>
      <c r="F333" s="3" t="s">
        <v>626</v>
      </c>
      <c r="G333" s="20">
        <f t="shared" si="77"/>
        <v>233</v>
      </c>
      <c r="H333" s="24">
        <f t="shared" si="78"/>
        <v>36.585365853658537</v>
      </c>
      <c r="I333" s="10">
        <f>VLOOKUP(A333,[1]高三上!A$3:Q$588,5,0)</f>
        <v>100</v>
      </c>
      <c r="J333" t="str">
        <f>VLOOKUP(A333,[1]高三上!A$3:Q$588,6,0)</f>
        <v>肖锐</v>
      </c>
      <c r="K333" s="22">
        <f t="shared" si="79"/>
        <v>51</v>
      </c>
      <c r="L333" s="23">
        <f t="shared" si="80"/>
        <v>116.37630662020905</v>
      </c>
      <c r="M333">
        <f>VLOOKUP(A333,[1]高二下!$A$3:$F$536,5,0)</f>
        <v>90</v>
      </c>
      <c r="N333" t="str">
        <f>VLOOKUP(A333,[1]高二下!$A$3:$F$536,6,0)</f>
        <v>肖锐</v>
      </c>
      <c r="O333" s="22">
        <f t="shared" si="81"/>
        <v>98</v>
      </c>
      <c r="P333" s="23">
        <f t="shared" si="82"/>
        <v>115.33101045296166</v>
      </c>
      <c r="Q333">
        <f>VLOOKUP(A333,[1]高二上!$A$3:$F$583,5,0)</f>
        <v>84</v>
      </c>
      <c r="R333" t="str">
        <f>VLOOKUP(A333,[1]高二上!$A$3:$F$583,6,0)</f>
        <v>肖锐</v>
      </c>
      <c r="S333" s="22">
        <f t="shared" si="83"/>
        <v>142</v>
      </c>
      <c r="T333" s="23">
        <f t="shared" si="84"/>
        <v>90.940766550522653</v>
      </c>
      <c r="U333">
        <f>VLOOKUP(A333,[1]高一下!$A$3:$F$585,5,0)</f>
        <v>79</v>
      </c>
      <c r="V333" t="str">
        <f>VLOOKUP(A333,[1]高一下!$A$3:$F$585,6,0)</f>
        <v>肖锐</v>
      </c>
      <c r="W333" s="22">
        <f t="shared" si="85"/>
        <v>116</v>
      </c>
      <c r="X333" s="23">
        <f t="shared" si="86"/>
        <v>132.404181184669</v>
      </c>
      <c r="Y333">
        <f>VLOOKUP(A333,[1]高一上!$A$3:$F$587,5,0)</f>
        <v>79</v>
      </c>
      <c r="Z333" t="str">
        <f>VLOOKUP(A333,[1]高一上!$A$3:$F$587,6,0)</f>
        <v>肖锐</v>
      </c>
      <c r="AA333" s="22">
        <f t="shared" si="87"/>
        <v>209</v>
      </c>
      <c r="AB333" s="23">
        <f t="shared" si="88"/>
        <v>50.871080139372822</v>
      </c>
      <c r="AC333">
        <f>VLOOKUP(A333,[1]中考!$A$2:$E$571,5,0)</f>
        <v>99</v>
      </c>
      <c r="AD333" s="22">
        <f t="shared" si="89"/>
        <v>68</v>
      </c>
    </row>
    <row r="334" spans="1:30" ht="15" x14ac:dyDescent="0.35">
      <c r="A334" s="14" t="s">
        <v>680</v>
      </c>
      <c r="B334" s="1">
        <v>7</v>
      </c>
      <c r="C334" s="2" t="s">
        <v>681</v>
      </c>
      <c r="D334" s="4" t="s">
        <v>537</v>
      </c>
      <c r="E334" s="6">
        <v>85</v>
      </c>
      <c r="F334" s="3" t="s">
        <v>626</v>
      </c>
      <c r="G334" s="20">
        <f t="shared" si="77"/>
        <v>174</v>
      </c>
      <c r="H334" s="24">
        <f t="shared" si="78"/>
        <v>57.142857142857146</v>
      </c>
      <c r="I334" s="10">
        <f>VLOOKUP(A334,[1]高三上!A$3:Q$588,5,0)</f>
        <v>100</v>
      </c>
      <c r="J334" t="str">
        <f>VLOOKUP(A334,[1]高三上!A$3:Q$588,6,0)</f>
        <v>肖锐</v>
      </c>
      <c r="K334" s="22">
        <f t="shared" si="79"/>
        <v>51</v>
      </c>
      <c r="L334" s="23">
        <f t="shared" si="80"/>
        <v>105.57491289198606</v>
      </c>
      <c r="M334">
        <f>VLOOKUP(A334,[1]高二下!$A$3:$F$536,5,0)</f>
        <v>92</v>
      </c>
      <c r="N334" t="str">
        <f>VLOOKUP(A334,[1]高二下!$A$3:$F$536,6,0)</f>
        <v>肖锐</v>
      </c>
      <c r="O334" s="22">
        <f t="shared" si="81"/>
        <v>67</v>
      </c>
      <c r="P334" s="23">
        <f t="shared" si="82"/>
        <v>156.09756097560975</v>
      </c>
      <c r="Q334">
        <f>VLOOKUP(A334,[1]高二上!$A$3:$F$583,5,0)</f>
        <v>76</v>
      </c>
      <c r="R334" t="str">
        <f>VLOOKUP(A334,[1]高二上!$A$3:$F$583,6,0)</f>
        <v>肖锐</v>
      </c>
      <c r="S334" s="22">
        <f t="shared" si="83"/>
        <v>228</v>
      </c>
      <c r="T334" s="23">
        <f t="shared" si="84"/>
        <v>109.7560975609756</v>
      </c>
      <c r="U334">
        <f>VLOOKUP(A334,[1]高一下!$A$3:$F$585,5,0)</f>
        <v>67</v>
      </c>
      <c r="V334" t="str">
        <f>VLOOKUP(A334,[1]高一下!$A$3:$F$585,6,0)</f>
        <v>肖锐</v>
      </c>
      <c r="W334" s="22">
        <f t="shared" si="85"/>
        <v>256</v>
      </c>
      <c r="X334" s="23">
        <f t="shared" si="86"/>
        <v>83.62369337979095</v>
      </c>
      <c r="Y334">
        <f>VLOOKUP(A334,[1]高一上!$A$3:$F$587,5,0)</f>
        <v>79</v>
      </c>
      <c r="Z334" t="str">
        <f>VLOOKUP(A334,[1]高一上!$A$3:$F$587,6,0)</f>
        <v>肖锐</v>
      </c>
      <c r="AA334" s="22">
        <f t="shared" si="87"/>
        <v>209</v>
      </c>
      <c r="AB334" s="23">
        <f t="shared" si="88"/>
        <v>110.80139372822299</v>
      </c>
      <c r="AC334">
        <f>VLOOKUP(A334,[1]中考!$A$2:$E$571,5,0)</f>
        <v>78</v>
      </c>
      <c r="AD334" s="22">
        <f t="shared" si="89"/>
        <v>240</v>
      </c>
    </row>
    <row r="335" spans="1:30" ht="15" x14ac:dyDescent="0.35">
      <c r="A335" s="14" t="s">
        <v>663</v>
      </c>
      <c r="B335" s="1">
        <v>7</v>
      </c>
      <c r="C335" s="2" t="s">
        <v>664</v>
      </c>
      <c r="D335" s="4" t="s">
        <v>537</v>
      </c>
      <c r="E335" s="3">
        <v>76</v>
      </c>
      <c r="F335" s="3" t="s">
        <v>626</v>
      </c>
      <c r="G335" s="20">
        <f t="shared" si="77"/>
        <v>244</v>
      </c>
      <c r="H335" s="24">
        <f t="shared" si="78"/>
        <v>43.90243902439024</v>
      </c>
      <c r="I335" s="10">
        <f>VLOOKUP(A335,[1]高三上!A$3:Q$588,5,0)</f>
        <v>98</v>
      </c>
      <c r="J335" t="str">
        <f>VLOOKUP(A335,[1]高三上!A$3:Q$588,6,0)</f>
        <v>肖锐</v>
      </c>
      <c r="K335" s="22">
        <f t="shared" si="79"/>
        <v>83</v>
      </c>
      <c r="L335" s="23">
        <f t="shared" si="80"/>
        <v>76.306620209059233</v>
      </c>
      <c r="M335">
        <f>VLOOKUP(A335,[1]高二下!$A$3:$F$536,5,0)</f>
        <v>100</v>
      </c>
      <c r="N335" t="str">
        <f>VLOOKUP(A335,[1]高二下!$A$3:$F$536,6,0)</f>
        <v>肖锐</v>
      </c>
      <c r="O335" s="22">
        <f t="shared" si="81"/>
        <v>15</v>
      </c>
      <c r="P335" s="23">
        <f t="shared" si="82"/>
        <v>125.08710801393728</v>
      </c>
      <c r="Q335">
        <f>VLOOKUP(A335,[1]高二上!$A$3:$F$583,5,0)</f>
        <v>89</v>
      </c>
      <c r="R335" t="str">
        <f>VLOOKUP(A335,[1]高二上!$A$3:$F$583,6,0)</f>
        <v>肖锐</v>
      </c>
      <c r="S335" s="22">
        <f t="shared" si="83"/>
        <v>87</v>
      </c>
      <c r="T335" s="23">
        <f t="shared" si="84"/>
        <v>107.3170731707317</v>
      </c>
      <c r="U335">
        <f>VLOOKUP(A335,[1]高一下!$A$3:$F$585,5,0)</f>
        <v>80</v>
      </c>
      <c r="V335" t="str">
        <f>VLOOKUP(A335,[1]高一下!$A$3:$F$585,6,0)</f>
        <v>肖锐</v>
      </c>
      <c r="W335" s="22">
        <f t="shared" si="85"/>
        <v>108</v>
      </c>
      <c r="X335" s="23">
        <f t="shared" si="86"/>
        <v>71.777003484320559</v>
      </c>
      <c r="Y335">
        <f>VLOOKUP(A335,[1]高一上!$A$3:$F$587,5,0)</f>
        <v>100</v>
      </c>
      <c r="Z335" t="str">
        <f>VLOOKUP(A335,[1]高一上!$A$3:$F$587,6,0)</f>
        <v>格绒燚西</v>
      </c>
      <c r="AA335" s="22">
        <f t="shared" si="87"/>
        <v>27</v>
      </c>
      <c r="AB335" s="23">
        <f t="shared" si="88"/>
        <v>93.379790940766554</v>
      </c>
      <c r="AC335">
        <f>VLOOKUP(A335,[1]中考!$A$2:$E$571,5,0)</f>
        <v>112</v>
      </c>
      <c r="AD335" s="22">
        <f t="shared" si="89"/>
        <v>8</v>
      </c>
    </row>
    <row r="336" spans="1:30" ht="15" x14ac:dyDescent="0.35">
      <c r="A336" s="14" t="s">
        <v>703</v>
      </c>
      <c r="B336" s="1">
        <v>7</v>
      </c>
      <c r="C336" s="2" t="s">
        <v>704</v>
      </c>
      <c r="D336" s="4" t="s">
        <v>537</v>
      </c>
      <c r="E336" s="3">
        <v>84</v>
      </c>
      <c r="F336" s="3" t="s">
        <v>626</v>
      </c>
      <c r="G336" s="20">
        <f t="shared" si="77"/>
        <v>187</v>
      </c>
      <c r="H336" s="24">
        <f t="shared" si="78"/>
        <v>75.958188153310104</v>
      </c>
      <c r="I336" s="10">
        <f>VLOOKUP(A336,[1]高三上!A$3:Q$588,5,0)</f>
        <v>95</v>
      </c>
      <c r="J336" t="str">
        <f>VLOOKUP(A336,[1]高三上!A$3:Q$588,6,0)</f>
        <v>肖锐</v>
      </c>
      <c r="K336" s="22">
        <f t="shared" si="79"/>
        <v>118</v>
      </c>
      <c r="L336" s="23">
        <f t="shared" si="80"/>
        <v>108.36236933797909</v>
      </c>
      <c r="M336">
        <f>VLOOKUP(A336,[1]高二下!$A$3:$F$536,5,0)</f>
        <v>87</v>
      </c>
      <c r="N336" t="str">
        <f>VLOOKUP(A336,[1]高二下!$A$3:$F$536,6,0)</f>
        <v>肖锐</v>
      </c>
      <c r="O336" s="22">
        <f t="shared" si="81"/>
        <v>142</v>
      </c>
      <c r="P336" s="23">
        <f t="shared" si="82"/>
        <v>136.58536585365854</v>
      </c>
      <c r="Q336">
        <f>VLOOKUP(A336,[1]高二上!$A$3:$F$583,5,0)</f>
        <v>74</v>
      </c>
      <c r="R336" t="str">
        <f>VLOOKUP(A336,[1]高二上!$A$3:$F$583,6,0)</f>
        <v>肖锐</v>
      </c>
      <c r="S336" s="22">
        <f t="shared" si="83"/>
        <v>247</v>
      </c>
      <c r="T336" s="23">
        <f t="shared" si="84"/>
        <v>73.519163763066203</v>
      </c>
      <c r="U336">
        <f>VLOOKUP(A336,[1]高一下!$A$3:$F$585,5,0)</f>
        <v>76</v>
      </c>
      <c r="V336" t="str">
        <f>VLOOKUP(A336,[1]高一下!$A$3:$F$585,6,0)</f>
        <v>肖锐</v>
      </c>
      <c r="W336" s="22">
        <f t="shared" si="85"/>
        <v>171</v>
      </c>
      <c r="X336" s="23">
        <f t="shared" si="86"/>
        <v>129.26829268292681</v>
      </c>
      <c r="Y336">
        <f>VLOOKUP(A336,[1]高一上!$A$3:$F$587,5,0)</f>
        <v>72</v>
      </c>
      <c r="Z336" t="str">
        <f>VLOOKUP(A336,[1]高一上!$A$3:$F$587,6,0)</f>
        <v>肖锐</v>
      </c>
      <c r="AA336" s="22">
        <f t="shared" si="87"/>
        <v>255</v>
      </c>
      <c r="AB336" s="23">
        <f t="shared" si="88"/>
        <v>88.153310104529623</v>
      </c>
      <c r="AC336">
        <f>VLOOKUP(A336,[1]中考!$A$2:$E$571,5,0)</f>
        <v>82</v>
      </c>
      <c r="AD336" s="22">
        <f t="shared" si="89"/>
        <v>221</v>
      </c>
    </row>
    <row r="337" spans="1:30" ht="15" x14ac:dyDescent="0.35">
      <c r="A337" s="14" t="s">
        <v>721</v>
      </c>
      <c r="B337" s="1">
        <v>7</v>
      </c>
      <c r="C337" s="2" t="s">
        <v>722</v>
      </c>
      <c r="D337" s="4" t="s">
        <v>537</v>
      </c>
      <c r="E337" s="3">
        <v>85</v>
      </c>
      <c r="F337" s="3" t="s">
        <v>626</v>
      </c>
      <c r="G337" s="20">
        <f t="shared" si="77"/>
        <v>174</v>
      </c>
      <c r="H337" s="24">
        <f t="shared" si="78"/>
        <v>96.515679442508713</v>
      </c>
      <c r="I337" s="10">
        <f>VLOOKUP(A337,[1]高三上!A$3:Q$588,5,0)</f>
        <v>91</v>
      </c>
      <c r="J337" t="str">
        <f>VLOOKUP(A337,[1]高三上!A$3:Q$588,6,0)</f>
        <v>肖锐</v>
      </c>
      <c r="K337" s="22">
        <f t="shared" si="79"/>
        <v>164</v>
      </c>
      <c r="L337" s="23">
        <f t="shared" si="80"/>
        <v>134.49477351916377</v>
      </c>
      <c r="M337">
        <f>VLOOKUP(A337,[1]高二下!$A$3:$F$536,5,0)</f>
        <v>71</v>
      </c>
      <c r="N337" t="str">
        <f>VLOOKUP(A337,[1]高二下!$A$3:$F$536,6,0)</f>
        <v>肖锐</v>
      </c>
      <c r="O337" s="22">
        <f t="shared" si="81"/>
        <v>263</v>
      </c>
      <c r="P337" s="23">
        <f t="shared" si="82"/>
        <v>46.689895470383277</v>
      </c>
      <c r="Q337">
        <f>VLOOKUP(A337,[1]高二上!$A$3:$F$583,5,0)</f>
        <v>87</v>
      </c>
      <c r="R337" t="str">
        <f>VLOOKUP(A337,[1]高二上!$A$3:$F$583,6,0)</f>
        <v>肖锐</v>
      </c>
      <c r="S337" s="22">
        <f t="shared" si="83"/>
        <v>110</v>
      </c>
      <c r="T337" s="23">
        <f t="shared" si="84"/>
        <v>109.7560975609756</v>
      </c>
      <c r="U337">
        <f>VLOOKUP(A337,[1]高一下!$A$3:$F$585,5,0)</f>
        <v>78</v>
      </c>
      <c r="V337" t="str">
        <f>VLOOKUP(A337,[1]高一下!$A$3:$F$585,6,0)</f>
        <v>肖锐</v>
      </c>
      <c r="W337" s="22">
        <f t="shared" si="85"/>
        <v>138</v>
      </c>
      <c r="X337" s="23">
        <f t="shared" si="86"/>
        <v>147.73519163763066</v>
      </c>
      <c r="Y337">
        <f>VLOOKUP(A337,[1]高一上!$A$3:$F$587,5,0)</f>
        <v>66</v>
      </c>
      <c r="Z337" t="str">
        <f>VLOOKUP(A337,[1]高一上!$A$3:$F$587,6,0)</f>
        <v>肖锐</v>
      </c>
      <c r="AA337" s="22">
        <f t="shared" si="87"/>
        <v>275</v>
      </c>
      <c r="AB337" s="23">
        <f t="shared" si="88"/>
        <v>58.188153310104532</v>
      </c>
      <c r="AC337">
        <f>VLOOKUP(A337,[1]中考!$A$2:$E$571,5,0)</f>
        <v>90</v>
      </c>
      <c r="AD337" s="22">
        <f t="shared" si="89"/>
        <v>155</v>
      </c>
    </row>
    <row r="338" spans="1:30" ht="15" x14ac:dyDescent="0.35">
      <c r="A338" s="14" t="s">
        <v>705</v>
      </c>
      <c r="B338" s="1">
        <v>7</v>
      </c>
      <c r="C338" s="2" t="s">
        <v>706</v>
      </c>
      <c r="D338" s="4" t="s">
        <v>537</v>
      </c>
      <c r="E338" s="3">
        <v>101</v>
      </c>
      <c r="F338" s="3" t="s">
        <v>626</v>
      </c>
      <c r="G338" s="20">
        <f t="shared" si="77"/>
        <v>36</v>
      </c>
      <c r="H338" s="24">
        <f t="shared" si="78"/>
        <v>108.01393728222996</v>
      </c>
      <c r="I338" s="10">
        <f>VLOOKUP(A338,[1]高三上!A$3:Q$588,5,0)</f>
        <v>99.5</v>
      </c>
      <c r="J338" t="str">
        <f>VLOOKUP(A338,[1]高三上!A$3:Q$588,6,0)</f>
        <v>肖锐</v>
      </c>
      <c r="K338" s="22">
        <f t="shared" si="79"/>
        <v>59</v>
      </c>
      <c r="L338" s="23">
        <f t="shared" si="80"/>
        <v>95.818815331010455</v>
      </c>
      <c r="M338">
        <f>VLOOKUP(A338,[1]高二下!$A$3:$F$536,5,0)</f>
        <v>94</v>
      </c>
      <c r="N338" t="str">
        <f>VLOOKUP(A338,[1]高二下!$A$3:$F$536,6,0)</f>
        <v>肖锐</v>
      </c>
      <c r="O338" s="22">
        <f t="shared" si="81"/>
        <v>47</v>
      </c>
      <c r="P338" s="23">
        <f t="shared" si="82"/>
        <v>93.031358885017426</v>
      </c>
      <c r="Q338">
        <f>VLOOKUP(A338,[1]高二上!$A$3:$F$583,5,0)</f>
        <v>97</v>
      </c>
      <c r="R338" t="str">
        <f>VLOOKUP(A338,[1]高二上!$A$3:$F$583,6,0)</f>
        <v>肖锐</v>
      </c>
      <c r="S338" s="22">
        <f t="shared" si="83"/>
        <v>27</v>
      </c>
      <c r="T338" s="23">
        <f t="shared" si="84"/>
        <v>94.42508710801394</v>
      </c>
      <c r="U338">
        <f>VLOOKUP(A338,[1]高一下!$A$3:$F$585,5,0)</f>
        <v>93</v>
      </c>
      <c r="V338" t="str">
        <f>VLOOKUP(A338,[1]高一下!$A$3:$F$585,6,0)</f>
        <v>肖锐</v>
      </c>
      <c r="W338" s="22">
        <f t="shared" si="85"/>
        <v>11</v>
      </c>
      <c r="X338" s="23">
        <f t="shared" si="86"/>
        <v>123.34494773519164</v>
      </c>
      <c r="Y338">
        <f>VLOOKUP(A338,[1]高一上!$A$3:$F$587,5,0)</f>
        <v>92</v>
      </c>
      <c r="Z338" t="str">
        <f>VLOOKUP(A338,[1]高一上!$A$3:$F$587,6,0)</f>
        <v>肖锐</v>
      </c>
      <c r="AA338" s="22">
        <f t="shared" si="87"/>
        <v>78</v>
      </c>
      <c r="AB338" s="23">
        <f t="shared" si="88"/>
        <v>76.306620209059233</v>
      </c>
      <c r="AC338">
        <f>VLOOKUP(A338,[1]中考!$A$2:$E$571,5,0)</f>
        <v>111</v>
      </c>
      <c r="AD338" s="22">
        <f t="shared" si="89"/>
        <v>10</v>
      </c>
    </row>
    <row r="339" spans="1:30" ht="15" x14ac:dyDescent="0.35">
      <c r="A339" s="14" t="s">
        <v>661</v>
      </c>
      <c r="B339" s="1">
        <v>7</v>
      </c>
      <c r="C339" s="2" t="s">
        <v>662</v>
      </c>
      <c r="D339" s="4" t="s">
        <v>537</v>
      </c>
      <c r="E339" s="3">
        <v>91</v>
      </c>
      <c r="F339" s="3" t="s">
        <v>626</v>
      </c>
      <c r="G339" s="20">
        <f t="shared" si="77"/>
        <v>120</v>
      </c>
      <c r="H339" s="24">
        <f t="shared" si="78"/>
        <v>106.62020905923345</v>
      </c>
      <c r="I339" s="10">
        <f>VLOOKUP(A339,[1]高三上!A$3:Q$588,5,0)</f>
        <v>93.5</v>
      </c>
      <c r="J339" t="str">
        <f>VLOOKUP(A339,[1]高三上!A$3:Q$588,6,0)</f>
        <v>肖锐</v>
      </c>
      <c r="K339" s="22">
        <f t="shared" si="79"/>
        <v>139</v>
      </c>
      <c r="L339" s="23">
        <f t="shared" si="80"/>
        <v>95.470383275261327</v>
      </c>
      <c r="M339">
        <f>VLOOKUP(A339,[1]高二下!$A$3:$F$536,5,0)</f>
        <v>88</v>
      </c>
      <c r="N339" t="str">
        <f>VLOOKUP(A339,[1]高二下!$A$3:$F$536,6,0)</f>
        <v>肖锐</v>
      </c>
      <c r="O339" s="22">
        <f t="shared" si="81"/>
        <v>126</v>
      </c>
      <c r="P339" s="23">
        <f t="shared" si="82"/>
        <v>101.74216027874564</v>
      </c>
      <c r="Q339">
        <f>VLOOKUP(A339,[1]高二上!$A$3:$F$583,5,0)</f>
        <v>85</v>
      </c>
      <c r="R339" t="str">
        <f>VLOOKUP(A339,[1]高二上!$A$3:$F$583,6,0)</f>
        <v>肖锐</v>
      </c>
      <c r="S339" s="22">
        <f t="shared" si="83"/>
        <v>131</v>
      </c>
      <c r="T339" s="23">
        <f t="shared" si="84"/>
        <v>129.96515679442507</v>
      </c>
      <c r="U339">
        <f>VLOOKUP(A339,[1]高一下!$A$3:$F$585,5,0)</f>
        <v>72</v>
      </c>
      <c r="V339" t="str">
        <f>VLOOKUP(A339,[1]高一下!$A$3:$F$585,6,0)</f>
        <v>肖锐</v>
      </c>
      <c r="W339" s="22">
        <f t="shared" si="85"/>
        <v>217</v>
      </c>
      <c r="X339" s="23">
        <f t="shared" si="86"/>
        <v>116.72473867595819</v>
      </c>
      <c r="Y339">
        <f>VLOOKUP(A339,[1]高一上!$A$3:$F$587,5,0)</f>
        <v>69</v>
      </c>
      <c r="Z339" t="str">
        <f>VLOOKUP(A339,[1]高一上!$A$3:$F$587,6,0)</f>
        <v>肖锐</v>
      </c>
      <c r="AA339" s="22">
        <f t="shared" si="87"/>
        <v>265</v>
      </c>
      <c r="AB339" s="23">
        <f t="shared" si="88"/>
        <v>64.459930313588842</v>
      </c>
      <c r="AC339">
        <f>VLOOKUP(A339,[1]中考!$A$2:$E$571,5,0)</f>
        <v>89</v>
      </c>
      <c r="AD339" s="22">
        <f t="shared" si="89"/>
        <v>163</v>
      </c>
    </row>
    <row r="340" spans="1:30" ht="15" x14ac:dyDescent="0.35">
      <c r="A340" s="14" t="s">
        <v>655</v>
      </c>
      <c r="B340" s="1">
        <v>7</v>
      </c>
      <c r="C340" s="2" t="s">
        <v>656</v>
      </c>
      <c r="D340" s="4" t="s">
        <v>537</v>
      </c>
      <c r="E340" s="3">
        <v>94</v>
      </c>
      <c r="F340" s="3" t="s">
        <v>626</v>
      </c>
      <c r="G340" s="20">
        <f t="shared" si="77"/>
        <v>88</v>
      </c>
      <c r="H340" s="24">
        <f t="shared" si="78"/>
        <v>103.48432055749129</v>
      </c>
      <c r="I340" s="10">
        <f>VLOOKUP(A340,[1]高三上!A$3:Q$588,5,0)</f>
        <v>97</v>
      </c>
      <c r="J340" t="str">
        <f>VLOOKUP(A340,[1]高三上!A$3:Q$588,6,0)</f>
        <v>肖锐</v>
      </c>
      <c r="K340" s="22">
        <f t="shared" si="79"/>
        <v>98</v>
      </c>
      <c r="L340" s="23">
        <f t="shared" si="80"/>
        <v>100</v>
      </c>
      <c r="M340" s="22">
        <v>0</v>
      </c>
      <c r="N340" t="s">
        <v>626</v>
      </c>
      <c r="O340" s="22">
        <f t="shared" si="81"/>
        <v>270</v>
      </c>
      <c r="P340" s="23">
        <f t="shared" si="82"/>
        <v>100</v>
      </c>
      <c r="Q340">
        <f>VLOOKUP(A340,[1]高二上!$A$3:$F$583,5,0)</f>
        <v>89</v>
      </c>
      <c r="R340" t="str">
        <f>VLOOKUP(A340,[1]高二上!$A$3:$F$583,6,0)</f>
        <v>肖锐</v>
      </c>
      <c r="S340" s="22">
        <f t="shared" si="83"/>
        <v>87</v>
      </c>
      <c r="T340" s="23">
        <f t="shared" si="84"/>
        <v>103.48432055749129</v>
      </c>
      <c r="U340">
        <f>VLOOKUP(A340,[1]高一下!$A$3:$F$585,5,0)</f>
        <v>81</v>
      </c>
      <c r="V340" t="str">
        <f>VLOOKUP(A340,[1]高一下!$A$3:$F$585,6,0)</f>
        <v>肖锐</v>
      </c>
      <c r="W340" s="22">
        <f t="shared" si="85"/>
        <v>97</v>
      </c>
      <c r="X340" s="23">
        <f t="shared" si="86"/>
        <v>139.02439024390245</v>
      </c>
      <c r="Y340">
        <f>VLOOKUP(A340,[1]高一上!$A$3:$F$587,5,0)</f>
        <v>79</v>
      </c>
      <c r="Z340" t="str">
        <f>VLOOKUP(A340,[1]高一上!$A$3:$F$587,6,0)</f>
        <v>肖锐</v>
      </c>
      <c r="AA340" s="22">
        <f t="shared" si="87"/>
        <v>209</v>
      </c>
      <c r="AB340" s="23">
        <f t="shared" si="88"/>
        <v>77.700348432055748</v>
      </c>
      <c r="AC340">
        <f>VLOOKUP(A340,[1]中考!$A$2:$E$571,5,0)</f>
        <v>91</v>
      </c>
      <c r="AD340" s="22">
        <f t="shared" si="89"/>
        <v>145</v>
      </c>
    </row>
    <row r="341" spans="1:30" ht="15" x14ac:dyDescent="0.35">
      <c r="A341" s="14" t="s">
        <v>713</v>
      </c>
      <c r="B341" s="1">
        <v>7</v>
      </c>
      <c r="C341" s="2" t="s">
        <v>714</v>
      </c>
      <c r="D341" s="4" t="s">
        <v>537</v>
      </c>
      <c r="E341" s="3">
        <v>66</v>
      </c>
      <c r="F341" s="3" t="s">
        <v>626</v>
      </c>
      <c r="G341" s="20">
        <f t="shared" si="77"/>
        <v>281</v>
      </c>
      <c r="H341" s="24">
        <f t="shared" si="78"/>
        <v>83.972125435540079</v>
      </c>
      <c r="I341" s="10">
        <f>VLOOKUP(A341,[1]高三上!A$3:Q$588,5,0)</f>
        <v>84</v>
      </c>
      <c r="J341" t="str">
        <f>VLOOKUP(A341,[1]高三上!A$3:Q$588,6,0)</f>
        <v>肖锐</v>
      </c>
      <c r="K341" s="22">
        <f t="shared" si="79"/>
        <v>235</v>
      </c>
      <c r="L341" s="23">
        <f t="shared" si="80"/>
        <v>103.13588850174216</v>
      </c>
      <c r="M341">
        <f>VLOOKUP(A341,[1]高二下!$A$3:$F$536,5,0)</f>
        <v>77</v>
      </c>
      <c r="N341" t="str">
        <f>VLOOKUP(A341,[1]高二下!$A$3:$F$536,6,0)</f>
        <v>肖锐</v>
      </c>
      <c r="O341" s="22">
        <f t="shared" si="81"/>
        <v>244</v>
      </c>
      <c r="P341" s="23">
        <f t="shared" si="82"/>
        <v>94.42508710801394</v>
      </c>
      <c r="Q341">
        <f>VLOOKUP(A341,[1]高二上!$A$3:$F$583,5,0)</f>
        <v>76</v>
      </c>
      <c r="R341" t="str">
        <f>VLOOKUP(A341,[1]高二上!$A$3:$F$583,6,0)</f>
        <v>肖锐</v>
      </c>
      <c r="S341" s="22">
        <f t="shared" si="83"/>
        <v>228</v>
      </c>
      <c r="T341" s="23">
        <f t="shared" si="84"/>
        <v>60.975609756097562</v>
      </c>
      <c r="U341">
        <f>VLOOKUP(A341,[1]高一下!$A$3:$F$585,5,0)</f>
        <v>79</v>
      </c>
      <c r="V341" t="str">
        <f>VLOOKUP(A341,[1]高一下!$A$3:$F$585,6,0)</f>
        <v>肖锐</v>
      </c>
      <c r="W341" s="22">
        <f t="shared" si="85"/>
        <v>116</v>
      </c>
      <c r="X341" s="23">
        <f t="shared" si="86"/>
        <v>135.88850174216029</v>
      </c>
      <c r="Y341">
        <f>VLOOKUP(A341,[1]高一上!$A$3:$F$587,5,0)</f>
        <v>78</v>
      </c>
      <c r="Z341" t="str">
        <f>VLOOKUP(A341,[1]高一上!$A$3:$F$587,6,0)</f>
        <v>肖锐</v>
      </c>
      <c r="AA341" s="22">
        <f t="shared" si="87"/>
        <v>219</v>
      </c>
      <c r="AB341" s="23">
        <f t="shared" si="88"/>
        <v>88.501742160278752</v>
      </c>
      <c r="AC341">
        <f>VLOOKUP(A341,[1]中考!$A$2:$E$571,5,0)</f>
        <v>86</v>
      </c>
      <c r="AD341" s="22">
        <f t="shared" si="89"/>
        <v>186</v>
      </c>
    </row>
    <row r="342" spans="1:30" ht="15" x14ac:dyDescent="0.35">
      <c r="A342" s="14" t="s">
        <v>682</v>
      </c>
      <c r="B342" s="1">
        <v>7</v>
      </c>
      <c r="C342" s="2" t="s">
        <v>683</v>
      </c>
      <c r="D342" s="4" t="s">
        <v>537</v>
      </c>
      <c r="E342" s="3">
        <v>74</v>
      </c>
      <c r="F342" s="3" t="s">
        <v>626</v>
      </c>
      <c r="G342" s="20">
        <f t="shared" si="77"/>
        <v>255</v>
      </c>
      <c r="H342" s="24">
        <f t="shared" si="78"/>
        <v>90.243902439024396</v>
      </c>
      <c r="I342" s="10">
        <f>VLOOKUP(A342,[1]高三上!A$3:Q$588,5,0)</f>
        <v>85</v>
      </c>
      <c r="J342" t="str">
        <f>VLOOKUP(A342,[1]高三上!A$3:Q$588,6,0)</f>
        <v>肖锐</v>
      </c>
      <c r="K342" s="22">
        <f t="shared" si="79"/>
        <v>227</v>
      </c>
      <c r="L342" s="23">
        <f t="shared" si="80"/>
        <v>81.533101045296164</v>
      </c>
      <c r="M342">
        <f>VLOOKUP(A342,[1]高二下!$A$3:$F$536,5,0)</f>
        <v>84</v>
      </c>
      <c r="N342" t="str">
        <f>VLOOKUP(A342,[1]高二下!$A$3:$F$536,6,0)</f>
        <v>肖锐</v>
      </c>
      <c r="O342" s="22">
        <f t="shared" si="81"/>
        <v>174</v>
      </c>
      <c r="P342" s="23">
        <f t="shared" si="82"/>
        <v>128.57142857142856</v>
      </c>
      <c r="Q342">
        <f>VLOOKUP(A342,[1]高二上!$A$3:$F$583,5,0)</f>
        <v>72</v>
      </c>
      <c r="R342" t="str">
        <f>VLOOKUP(A342,[1]高二上!$A$3:$F$583,6,0)</f>
        <v>肖锐</v>
      </c>
      <c r="S342" s="22">
        <f t="shared" si="83"/>
        <v>256</v>
      </c>
      <c r="T342" s="23">
        <f t="shared" si="84"/>
        <v>90.243902439024396</v>
      </c>
      <c r="U342">
        <f>VLOOKUP(A342,[1]高一下!$A$3:$F$585,5,0)</f>
        <v>71</v>
      </c>
      <c r="V342" t="str">
        <f>VLOOKUP(A342,[1]高一下!$A$3:$F$585,6,0)</f>
        <v>肖锐</v>
      </c>
      <c r="W342" s="22">
        <f t="shared" si="85"/>
        <v>228</v>
      </c>
      <c r="X342" s="23">
        <f t="shared" si="86"/>
        <v>111.49825783972125</v>
      </c>
      <c r="Y342">
        <f>VLOOKUP(A342,[1]高一上!$A$3:$F$587,5,0)</f>
        <v>71</v>
      </c>
      <c r="Z342" t="str">
        <f>VLOOKUP(A342,[1]高一上!$A$3:$F$587,6,0)</f>
        <v>肖锐</v>
      </c>
      <c r="AA342" s="22">
        <f t="shared" si="87"/>
        <v>261</v>
      </c>
      <c r="AB342" s="23">
        <f t="shared" si="88"/>
        <v>104.18118466898954</v>
      </c>
      <c r="AC342">
        <f>VLOOKUP(A342,[1]中考!$A$2:$E$571,5,0)</f>
        <v>68</v>
      </c>
      <c r="AD342" s="22">
        <f t="shared" si="89"/>
        <v>273</v>
      </c>
    </row>
    <row r="343" spans="1:30" ht="15" x14ac:dyDescent="0.35">
      <c r="A343" s="14" t="s">
        <v>684</v>
      </c>
      <c r="B343" s="1">
        <v>7</v>
      </c>
      <c r="C343" s="2" t="s">
        <v>685</v>
      </c>
      <c r="D343" s="4" t="s">
        <v>537</v>
      </c>
      <c r="E343" s="3">
        <v>82</v>
      </c>
      <c r="F343" s="3" t="s">
        <v>626</v>
      </c>
      <c r="G343" s="20">
        <f t="shared" si="77"/>
        <v>204</v>
      </c>
      <c r="H343" s="24">
        <f t="shared" si="78"/>
        <v>102.4390243902439</v>
      </c>
      <c r="I343" s="10">
        <f>VLOOKUP(A343,[1]高三上!A$3:Q$588,5,0)</f>
        <v>87</v>
      </c>
      <c r="J343" t="str">
        <f>VLOOKUP(A343,[1]高三上!A$3:Q$588,6,0)</f>
        <v>肖锐</v>
      </c>
      <c r="K343" s="22">
        <f t="shared" si="79"/>
        <v>211</v>
      </c>
      <c r="L343" s="23">
        <f t="shared" si="80"/>
        <v>116.02787456445992</v>
      </c>
      <c r="M343">
        <f>VLOOKUP(A343,[1]高二下!$A$3:$F$536,5,0)</f>
        <v>73</v>
      </c>
      <c r="N343" t="str">
        <f>VLOOKUP(A343,[1]高二下!$A$3:$F$536,6,0)</f>
        <v>肖锐</v>
      </c>
      <c r="O343" s="22">
        <f t="shared" si="81"/>
        <v>257</v>
      </c>
      <c r="P343" s="23">
        <f t="shared" si="82"/>
        <v>75.958188153310104</v>
      </c>
      <c r="Q343">
        <f>VLOOKUP(A343,[1]高二上!$A$3:$F$583,5,0)</f>
        <v>80</v>
      </c>
      <c r="R343" t="str">
        <f>VLOOKUP(A343,[1]高二上!$A$3:$F$583,6,0)</f>
        <v>肖锐</v>
      </c>
      <c r="S343" s="22">
        <f t="shared" si="83"/>
        <v>188</v>
      </c>
      <c r="T343" s="23">
        <f t="shared" si="84"/>
        <v>82.57839721254355</v>
      </c>
      <c r="U343">
        <f>VLOOKUP(A343,[1]高一下!$A$3:$F$585,5,0)</f>
        <v>78</v>
      </c>
      <c r="V343" t="str">
        <f>VLOOKUP(A343,[1]高一下!$A$3:$F$585,6,0)</f>
        <v>肖锐</v>
      </c>
      <c r="W343" s="22">
        <f t="shared" si="85"/>
        <v>138</v>
      </c>
      <c r="X343" s="23">
        <f t="shared" si="86"/>
        <v>139.37282229965157</v>
      </c>
      <c r="Y343">
        <f>VLOOKUP(A343,[1]高一上!$A$3:$F$587,5,0)</f>
        <v>73</v>
      </c>
      <c r="Z343" t="str">
        <f>VLOOKUP(A343,[1]高一上!$A$3:$F$587,6,0)</f>
        <v>肖锐</v>
      </c>
      <c r="AA343" s="22">
        <f t="shared" si="87"/>
        <v>251</v>
      </c>
      <c r="AB343" s="23">
        <f t="shared" si="88"/>
        <v>83.275261324041807</v>
      </c>
      <c r="AC343">
        <f>VLOOKUP(A343,[1]中考!$A$2:$E$571,5,0)</f>
        <v>84</v>
      </c>
      <c r="AD343" s="22">
        <f t="shared" si="89"/>
        <v>203</v>
      </c>
    </row>
    <row r="344" spans="1:30" ht="15" x14ac:dyDescent="0.35">
      <c r="A344" s="14" t="s">
        <v>723</v>
      </c>
      <c r="B344" s="1">
        <v>7</v>
      </c>
      <c r="C344" s="2" t="s">
        <v>724</v>
      </c>
      <c r="D344" s="4" t="s">
        <v>537</v>
      </c>
      <c r="E344" s="3">
        <v>73</v>
      </c>
      <c r="F344" s="3" t="s">
        <v>626</v>
      </c>
      <c r="G344" s="20">
        <f t="shared" si="77"/>
        <v>259</v>
      </c>
      <c r="H344" s="24">
        <f t="shared" si="78"/>
        <v>83.275261324041807</v>
      </c>
      <c r="I344" s="10">
        <f>VLOOKUP(A344,[1]高三上!A$3:Q$588,5,0)</f>
        <v>87</v>
      </c>
      <c r="J344" t="str">
        <f>VLOOKUP(A344,[1]高三上!A$3:Q$588,6,0)</f>
        <v>肖锐</v>
      </c>
      <c r="K344" s="22">
        <f t="shared" si="79"/>
        <v>211</v>
      </c>
      <c r="L344" s="23">
        <f t="shared" si="80"/>
        <v>100</v>
      </c>
      <c r="M344" s="22">
        <v>0</v>
      </c>
      <c r="N344" t="s">
        <v>626</v>
      </c>
      <c r="O344" s="22">
        <f t="shared" si="81"/>
        <v>270</v>
      </c>
      <c r="P344" s="23">
        <f t="shared" si="82"/>
        <v>100</v>
      </c>
      <c r="Q344">
        <f>VLOOKUP(A344,[1]高二上!$A$3:$F$583,5,0)</f>
        <v>80</v>
      </c>
      <c r="R344" t="str">
        <f>VLOOKUP(A344,[1]高二上!$A$3:$F$583,6,0)</f>
        <v>肖锐</v>
      </c>
      <c r="S344" s="22">
        <f t="shared" si="83"/>
        <v>188</v>
      </c>
      <c r="T344" s="23">
        <f t="shared" si="84"/>
        <v>106.27177700348432</v>
      </c>
      <c r="U344">
        <f>VLOOKUP(A344,[1]高一下!$A$3:$F$585,5,0)</f>
        <v>73</v>
      </c>
      <c r="V344" t="str">
        <f>VLOOKUP(A344,[1]高一下!$A$3:$F$585,6,0)</f>
        <v>肖锐</v>
      </c>
      <c r="W344" s="22">
        <f t="shared" si="85"/>
        <v>206</v>
      </c>
      <c r="X344" s="23">
        <f t="shared" si="86"/>
        <v>51.219512195121951</v>
      </c>
      <c r="Y344">
        <f>VLOOKUP(A344,[1]高一上!$A$3:$F$587,5,0)</f>
        <v>94</v>
      </c>
      <c r="Z344" t="str">
        <f>VLOOKUP(A344,[1]高一上!$A$3:$F$587,6,0)</f>
        <v>肖锐</v>
      </c>
      <c r="AA344" s="22">
        <f t="shared" si="87"/>
        <v>66</v>
      </c>
      <c r="AB344" s="23">
        <f t="shared" si="88"/>
        <v>160.62717770034843</v>
      </c>
      <c r="AC344">
        <f>VLOOKUP(A344,[1]中考!$A$2:$E$571,5,0)</f>
        <v>78</v>
      </c>
      <c r="AD344" s="22">
        <f t="shared" si="89"/>
        <v>240</v>
      </c>
    </row>
    <row r="345" spans="1:30" ht="15" x14ac:dyDescent="0.35">
      <c r="A345" s="14" t="s">
        <v>676</v>
      </c>
      <c r="B345" s="1">
        <v>7</v>
      </c>
      <c r="C345" s="2" t="s">
        <v>677</v>
      </c>
      <c r="D345" s="4" t="s">
        <v>537</v>
      </c>
      <c r="E345" s="3">
        <v>86</v>
      </c>
      <c r="F345" s="3" t="s">
        <v>626</v>
      </c>
      <c r="G345" s="20">
        <f t="shared" si="77"/>
        <v>165</v>
      </c>
      <c r="H345" s="24">
        <f t="shared" si="78"/>
        <v>101.74216027874564</v>
      </c>
      <c r="I345" s="10">
        <f>VLOOKUP(A345,[1]高三上!A$3:Q$588,5,0)</f>
        <v>90.5</v>
      </c>
      <c r="J345" t="str">
        <f>VLOOKUP(A345,[1]高三上!A$3:Q$588,6,0)</f>
        <v>肖锐</v>
      </c>
      <c r="K345" s="22">
        <f t="shared" si="79"/>
        <v>170</v>
      </c>
      <c r="L345" s="23">
        <f t="shared" si="80"/>
        <v>116.02787456445992</v>
      </c>
      <c r="M345">
        <f>VLOOKUP(A345,[1]高二下!$A$3:$F$536,5,0)</f>
        <v>80</v>
      </c>
      <c r="N345" t="str">
        <f>VLOOKUP(A345,[1]高二下!$A$3:$F$536,6,0)</f>
        <v>肖锐</v>
      </c>
      <c r="O345" s="22">
        <f t="shared" si="81"/>
        <v>216</v>
      </c>
      <c r="P345" s="23">
        <f t="shared" si="82"/>
        <v>43.20557491289199</v>
      </c>
      <c r="Q345">
        <f>VLOOKUP(A345,[1]高二上!$A$3:$F$583,5,0)</f>
        <v>93</v>
      </c>
      <c r="R345" t="str">
        <f>VLOOKUP(A345,[1]高二上!$A$3:$F$583,6,0)</f>
        <v>肖锐</v>
      </c>
      <c r="S345" s="22">
        <f t="shared" si="83"/>
        <v>53</v>
      </c>
      <c r="T345" s="23">
        <f t="shared" si="84"/>
        <v>147.38675958188153</v>
      </c>
      <c r="U345">
        <f>VLOOKUP(A345,[1]高一下!$A$3:$F$585,5,0)</f>
        <v>74</v>
      </c>
      <c r="V345" t="str">
        <f>VLOOKUP(A345,[1]高一下!$A$3:$F$585,6,0)</f>
        <v>肖锐</v>
      </c>
      <c r="W345" s="22">
        <f t="shared" si="85"/>
        <v>189</v>
      </c>
      <c r="X345" s="23">
        <f t="shared" si="86"/>
        <v>83.62369337979095</v>
      </c>
      <c r="Y345">
        <f>VLOOKUP(A345,[1]高一上!$A$3:$F$587,5,0)</f>
        <v>86</v>
      </c>
      <c r="Z345" t="str">
        <f>VLOOKUP(A345,[1]高一上!$A$3:$F$587,6,0)</f>
        <v>岳子琦</v>
      </c>
      <c r="AA345" s="22">
        <f t="shared" si="87"/>
        <v>142</v>
      </c>
      <c r="AB345" s="23">
        <f t="shared" si="88"/>
        <v>115.33101045296166</v>
      </c>
      <c r="AC345">
        <f>VLOOKUP(A345,[1]中考!$A$2:$E$571,5,0)</f>
        <v>86</v>
      </c>
      <c r="AD345" s="22">
        <f t="shared" si="89"/>
        <v>186</v>
      </c>
    </row>
    <row r="346" spans="1:30" ht="15" x14ac:dyDescent="0.35">
      <c r="A346" s="14" t="s">
        <v>635</v>
      </c>
      <c r="B346" s="1">
        <v>7</v>
      </c>
      <c r="C346" s="2" t="s">
        <v>636</v>
      </c>
      <c r="D346" s="4" t="s">
        <v>537</v>
      </c>
      <c r="E346" s="3">
        <v>99</v>
      </c>
      <c r="F346" s="3" t="s">
        <v>626</v>
      </c>
      <c r="G346" s="20">
        <f t="shared" si="77"/>
        <v>42</v>
      </c>
      <c r="H346" s="24">
        <f t="shared" si="78"/>
        <v>130.31358885017423</v>
      </c>
      <c r="I346" s="10">
        <f>VLOOKUP(A346,[1]高三上!A$3:Q$588,5,0)</f>
        <v>94.5</v>
      </c>
      <c r="J346" t="str">
        <f>VLOOKUP(A346,[1]高三上!A$3:Q$588,6,0)</f>
        <v>肖锐</v>
      </c>
      <c r="K346" s="22">
        <f t="shared" si="79"/>
        <v>129</v>
      </c>
      <c r="L346" s="23">
        <f t="shared" si="80"/>
        <v>78.397212543554005</v>
      </c>
      <c r="M346">
        <f>VLOOKUP(A346,[1]高二下!$A$3:$F$536,5,0)</f>
        <v>92</v>
      </c>
      <c r="N346" t="str">
        <f>VLOOKUP(A346,[1]高二下!$A$3:$F$536,6,0)</f>
        <v>肖锐</v>
      </c>
      <c r="O346" s="22">
        <f t="shared" si="81"/>
        <v>67</v>
      </c>
      <c r="P346" s="23">
        <f t="shared" si="82"/>
        <v>114.98257839721254</v>
      </c>
      <c r="Q346">
        <f>VLOOKUP(A346,[1]高二上!$A$3:$F$583,5,0)</f>
        <v>87</v>
      </c>
      <c r="R346" t="str">
        <f>VLOOKUP(A346,[1]高二上!$A$3:$F$583,6,0)</f>
        <v>肖锐</v>
      </c>
      <c r="S346" s="22">
        <f t="shared" si="83"/>
        <v>110</v>
      </c>
      <c r="T346" s="23">
        <f t="shared" si="84"/>
        <v>141.11498257839722</v>
      </c>
      <c r="U346">
        <f>VLOOKUP(A346,[1]高一下!$A$3:$F$585,5,0)</f>
        <v>71</v>
      </c>
      <c r="V346" t="str">
        <f>VLOOKUP(A346,[1]高一下!$A$3:$F$585,6,0)</f>
        <v>肖锐</v>
      </c>
      <c r="W346" s="22">
        <f t="shared" si="85"/>
        <v>228</v>
      </c>
      <c r="X346" s="23">
        <f t="shared" si="86"/>
        <v>47.735191637630656</v>
      </c>
      <c r="Y346">
        <f>VLOOKUP(A346,[1]高一上!$A$3:$F$587,5,0)</f>
        <v>92</v>
      </c>
      <c r="Z346" t="str">
        <f>VLOOKUP(A346,[1]高一上!$A$3:$F$587,6,0)</f>
        <v>肖锐</v>
      </c>
      <c r="AA346" s="22">
        <f t="shared" si="87"/>
        <v>78</v>
      </c>
      <c r="AB346" s="23">
        <f t="shared" si="88"/>
        <v>153.31010452961672</v>
      </c>
      <c r="AC346">
        <f>VLOOKUP(A346,[1]中考!$A$2:$E$571,5,0)</f>
        <v>80</v>
      </c>
      <c r="AD346" s="22">
        <f t="shared" si="89"/>
        <v>231</v>
      </c>
    </row>
    <row r="347" spans="1:30" ht="15" x14ac:dyDescent="0.35">
      <c r="A347" s="14" t="s">
        <v>639</v>
      </c>
      <c r="B347" s="1">
        <v>7</v>
      </c>
      <c r="C347" s="2" t="s">
        <v>640</v>
      </c>
      <c r="D347" s="4" t="s">
        <v>537</v>
      </c>
      <c r="E347" s="3">
        <v>81</v>
      </c>
      <c r="F347" s="3" t="s">
        <v>626</v>
      </c>
      <c r="G347" s="20">
        <f t="shared" si="77"/>
        <v>215</v>
      </c>
      <c r="H347" s="24">
        <f t="shared" si="78"/>
        <v>48.083623693379792</v>
      </c>
      <c r="I347" s="10">
        <f>VLOOKUP(A347,[1]高三上!A$3:Q$588,5,0)</f>
        <v>99</v>
      </c>
      <c r="J347" t="str">
        <f>VLOOKUP(A347,[1]高三上!A$3:Q$588,6,0)</f>
        <v>肖锐</v>
      </c>
      <c r="K347" s="22">
        <f t="shared" si="79"/>
        <v>66</v>
      </c>
      <c r="L347" s="23">
        <f t="shared" si="80"/>
        <v>149.47735191637631</v>
      </c>
      <c r="M347">
        <f>VLOOKUP(A347,[1]高二下!$A$3:$F$536,5,0)</f>
        <v>81</v>
      </c>
      <c r="N347" t="str">
        <f>VLOOKUP(A347,[1]高二下!$A$3:$F$536,6,0)</f>
        <v>肖锐</v>
      </c>
      <c r="O347" s="22">
        <f t="shared" si="81"/>
        <v>208</v>
      </c>
      <c r="P347" s="23">
        <f t="shared" si="82"/>
        <v>106.96864111498257</v>
      </c>
      <c r="Q347">
        <f>VLOOKUP(A347,[1]高二上!$A$3:$F$583,5,0)</f>
        <v>76</v>
      </c>
      <c r="R347" t="str">
        <f>VLOOKUP(A347,[1]高二上!$A$3:$F$583,6,0)</f>
        <v>肖锐</v>
      </c>
      <c r="S347" s="22">
        <f t="shared" si="83"/>
        <v>228</v>
      </c>
      <c r="T347" s="23">
        <f t="shared" si="84"/>
        <v>108.01393728222996</v>
      </c>
      <c r="U347">
        <f>VLOOKUP(A347,[1]高一下!$A$3:$F$585,5,0)</f>
        <v>68</v>
      </c>
      <c r="V347" t="str">
        <f>VLOOKUP(A347,[1]高一下!$A$3:$F$585,6,0)</f>
        <v>肖锐</v>
      </c>
      <c r="W347" s="22">
        <f t="shared" si="85"/>
        <v>251</v>
      </c>
      <c r="X347" s="23">
        <f t="shared" si="86"/>
        <v>88.850174216027881</v>
      </c>
      <c r="Y347">
        <f>VLOOKUP(A347,[1]高一上!$A$3:$F$587,5,0)</f>
        <v>78</v>
      </c>
      <c r="Z347" t="str">
        <f>VLOOKUP(A347,[1]高一上!$A$3:$F$587,6,0)</f>
        <v>肖锐</v>
      </c>
      <c r="AA347" s="22">
        <f t="shared" si="87"/>
        <v>219</v>
      </c>
      <c r="AB347" s="23">
        <f t="shared" si="88"/>
        <v>119.51219512195122</v>
      </c>
      <c r="AC347">
        <f>VLOOKUP(A347,[1]中考!$A$2:$E$571,5,0)</f>
        <v>66</v>
      </c>
      <c r="AD347" s="22">
        <f t="shared" si="89"/>
        <v>275</v>
      </c>
    </row>
    <row r="348" spans="1:30" ht="15" x14ac:dyDescent="0.35">
      <c r="A348" s="14" t="s">
        <v>651</v>
      </c>
      <c r="B348" s="1">
        <v>7</v>
      </c>
      <c r="C348" s="2" t="s">
        <v>652</v>
      </c>
      <c r="D348" s="4" t="s">
        <v>537</v>
      </c>
      <c r="E348" s="3">
        <v>73</v>
      </c>
      <c r="F348" s="3" t="s">
        <v>626</v>
      </c>
      <c r="G348" s="20">
        <f t="shared" si="77"/>
        <v>259</v>
      </c>
      <c r="H348" s="24">
        <f t="shared" si="78"/>
        <v>91.637630662020911</v>
      </c>
      <c r="I348" s="10">
        <f>VLOOKUP(A348,[1]高三上!A$3:Q$588,5,0)</f>
        <v>84</v>
      </c>
      <c r="J348" t="str">
        <f>VLOOKUP(A348,[1]高三上!A$3:Q$588,6,0)</f>
        <v>肖锐</v>
      </c>
      <c r="K348" s="22">
        <f t="shared" si="79"/>
        <v>235</v>
      </c>
      <c r="L348" s="23">
        <f t="shared" si="80"/>
        <v>78.745644599303134</v>
      </c>
      <c r="M348">
        <f>VLOOKUP(A348,[1]高二下!$A$3:$F$536,5,0)</f>
        <v>84</v>
      </c>
      <c r="N348" t="str">
        <f>VLOOKUP(A348,[1]高二下!$A$3:$F$536,6,0)</f>
        <v>肖锐</v>
      </c>
      <c r="O348" s="22">
        <f t="shared" si="81"/>
        <v>174</v>
      </c>
      <c r="P348" s="23">
        <f t="shared" si="82"/>
        <v>112.19512195121951</v>
      </c>
      <c r="Q348">
        <f>VLOOKUP(A348,[1]高二上!$A$3:$F$583,5,0)</f>
        <v>78</v>
      </c>
      <c r="R348" t="str">
        <f>VLOOKUP(A348,[1]高二上!$A$3:$F$583,6,0)</f>
        <v>肖锐</v>
      </c>
      <c r="S348" s="22">
        <f t="shared" si="83"/>
        <v>209</v>
      </c>
      <c r="T348" s="23">
        <f t="shared" si="84"/>
        <v>121.95121951219512</v>
      </c>
      <c r="U348">
        <f>VLOOKUP(A348,[1]高一下!$A$3:$F$585,5,0)</f>
        <v>64</v>
      </c>
      <c r="V348" t="str">
        <f>VLOOKUP(A348,[1]高一下!$A$3:$F$585,6,0)</f>
        <v>肖锐</v>
      </c>
      <c r="W348" s="22">
        <f t="shared" si="85"/>
        <v>272</v>
      </c>
      <c r="X348" s="23">
        <f t="shared" si="86"/>
        <v>101.04529616724739</v>
      </c>
      <c r="Y348">
        <f>VLOOKUP(A348,[1]高一上!$A$3:$F$587,5,0)</f>
        <v>66</v>
      </c>
      <c r="Z348" t="str">
        <f>VLOOKUP(A348,[1]高一上!$A$3:$F$587,6,0)</f>
        <v>周菊明</v>
      </c>
      <c r="AA348" s="22">
        <f t="shared" si="87"/>
        <v>275</v>
      </c>
      <c r="AB348" s="23">
        <f t="shared" si="88"/>
        <v>102.4390243902439</v>
      </c>
      <c r="AC348">
        <f>VLOOKUP(A348,[1]中考!$A$2:$E$571,5,0)</f>
        <v>62</v>
      </c>
      <c r="AD348" s="22">
        <f t="shared" si="89"/>
        <v>282</v>
      </c>
    </row>
    <row r="349" spans="1:30" ht="15" x14ac:dyDescent="0.35">
      <c r="A349" s="14" t="s">
        <v>624</v>
      </c>
      <c r="B349" s="1">
        <v>7</v>
      </c>
      <c r="C349" s="2" t="s">
        <v>625</v>
      </c>
      <c r="D349" s="4" t="s">
        <v>537</v>
      </c>
      <c r="E349" s="3">
        <v>87</v>
      </c>
      <c r="F349" s="3" t="s">
        <v>626</v>
      </c>
      <c r="G349" s="20">
        <f t="shared" si="77"/>
        <v>159</v>
      </c>
      <c r="H349" s="24">
        <f t="shared" si="78"/>
        <v>55.749128919860631</v>
      </c>
      <c r="I349" s="10">
        <f>VLOOKUP(A349,[1]高三上!A$3:Q$588,5,0)</f>
        <v>102.5</v>
      </c>
      <c r="J349" t="str">
        <f>VLOOKUP(A349,[1]高三上!A$3:Q$588,6,0)</f>
        <v>肖锐</v>
      </c>
      <c r="K349" s="22">
        <f t="shared" si="79"/>
        <v>32</v>
      </c>
      <c r="L349" s="23">
        <f t="shared" si="80"/>
        <v>149.47735191637631</v>
      </c>
      <c r="M349">
        <f>VLOOKUP(A349,[1]高二下!$A$3:$F$536,5,0)</f>
        <v>84</v>
      </c>
      <c r="N349" t="str">
        <f>VLOOKUP(A349,[1]高二下!$A$3:$F$536,6,0)</f>
        <v>肖锐</v>
      </c>
      <c r="O349" s="22">
        <f t="shared" si="81"/>
        <v>174</v>
      </c>
      <c r="P349" s="23">
        <f t="shared" si="82"/>
        <v>104.8780487804878</v>
      </c>
      <c r="Q349">
        <f>VLOOKUP(A349,[1]高二上!$A$3:$F$583,5,0)</f>
        <v>80</v>
      </c>
      <c r="R349" t="str">
        <f>VLOOKUP(A349,[1]高二上!$A$3:$F$583,6,0)</f>
        <v>肖锐</v>
      </c>
      <c r="S349" s="22">
        <f t="shared" si="83"/>
        <v>188</v>
      </c>
      <c r="T349" s="23">
        <f t="shared" si="84"/>
        <v>82.57839721254355</v>
      </c>
      <c r="U349">
        <f>VLOOKUP(A349,[1]高一下!$A$3:$F$585,5,0)</f>
        <v>78</v>
      </c>
      <c r="V349" t="str">
        <f>VLOOKUP(A349,[1]高一下!$A$3:$F$585,6,0)</f>
        <v>肖锐</v>
      </c>
      <c r="W349" s="22">
        <f t="shared" si="85"/>
        <v>138</v>
      </c>
      <c r="X349" s="23">
        <f t="shared" si="86"/>
        <v>107.66550522648083</v>
      </c>
      <c r="Y349">
        <f>VLOOKUP(A349,[1]高一上!$A$3:$F$587,5,0)</f>
        <v>85</v>
      </c>
      <c r="Z349" t="str">
        <f>VLOOKUP(A349,[1]高一上!$A$3:$F$587,6,0)</f>
        <v>肖锐</v>
      </c>
      <c r="AA349" s="22">
        <f t="shared" si="87"/>
        <v>160</v>
      </c>
      <c r="AB349" s="23">
        <f t="shared" si="88"/>
        <v>133.79790940766551</v>
      </c>
      <c r="AC349">
        <f>VLOOKUP(A349,[1]中考!$A$2:$E$571,5,0)</f>
        <v>75</v>
      </c>
      <c r="AD349" s="22">
        <f t="shared" si="89"/>
        <v>257</v>
      </c>
    </row>
    <row r="350" spans="1:30" ht="15" x14ac:dyDescent="0.35">
      <c r="A350" s="14" t="s">
        <v>678</v>
      </c>
      <c r="B350" s="1">
        <v>7</v>
      </c>
      <c r="C350" s="2" t="s">
        <v>679</v>
      </c>
      <c r="D350" s="4" t="s">
        <v>537</v>
      </c>
      <c r="E350" s="3">
        <v>81</v>
      </c>
      <c r="F350" s="3" t="s">
        <v>626</v>
      </c>
      <c r="G350" s="20">
        <f t="shared" si="77"/>
        <v>215</v>
      </c>
      <c r="H350" s="24">
        <f t="shared" si="78"/>
        <v>95.121951219512198</v>
      </c>
      <c r="I350" s="10">
        <f>VLOOKUP(A350,[1]高三上!A$3:Q$588,5,0)</f>
        <v>87.5</v>
      </c>
      <c r="J350" t="str">
        <f>VLOOKUP(A350,[1]高三上!A$3:Q$588,6,0)</f>
        <v>肖锐</v>
      </c>
      <c r="K350" s="22">
        <f t="shared" si="79"/>
        <v>201</v>
      </c>
      <c r="L350" s="23">
        <f t="shared" si="80"/>
        <v>123.69337979094077</v>
      </c>
      <c r="M350">
        <f>VLOOKUP(A350,[1]高二下!$A$3:$F$536,5,0)</f>
        <v>61</v>
      </c>
      <c r="N350" t="str">
        <f>VLOOKUP(A350,[1]高二下!$A$3:$F$536,6,0)</f>
        <v>肖锐</v>
      </c>
      <c r="O350" s="22">
        <f t="shared" si="81"/>
        <v>269</v>
      </c>
      <c r="P350" s="23">
        <f t="shared" si="82"/>
        <v>101.74216027874564</v>
      </c>
      <c r="Q350">
        <f>VLOOKUP(A350,[1]高二上!$A$3:$F$583,5,0)</f>
        <v>67</v>
      </c>
      <c r="R350" t="str">
        <f>VLOOKUP(A350,[1]高二上!$A$3:$F$583,6,0)</f>
        <v>肖锐</v>
      </c>
      <c r="S350" s="22">
        <f t="shared" si="83"/>
        <v>274</v>
      </c>
      <c r="T350" s="23">
        <f t="shared" si="84"/>
        <v>42.160278745644597</v>
      </c>
      <c r="U350">
        <f>VLOOKUP(A350,[1]高一下!$A$3:$F$585,5,0)</f>
        <v>80</v>
      </c>
      <c r="V350" t="str">
        <f>VLOOKUP(A350,[1]高一下!$A$3:$F$585,6,0)</f>
        <v>肖锐</v>
      </c>
      <c r="W350" s="22">
        <f t="shared" si="85"/>
        <v>108</v>
      </c>
      <c r="X350" s="23">
        <f t="shared" si="86"/>
        <v>138.67595818815332</v>
      </c>
      <c r="Y350">
        <f>VLOOKUP(A350,[1]高一上!$A$3:$F$587,5,0)</f>
        <v>78</v>
      </c>
      <c r="Z350" t="str">
        <f>VLOOKUP(A350,[1]高一上!$A$3:$F$587,6,0)</f>
        <v>肖锐</v>
      </c>
      <c r="AA350" s="22">
        <f t="shared" si="87"/>
        <v>219</v>
      </c>
      <c r="AB350" s="23">
        <f t="shared" si="88"/>
        <v>77.700348432055748</v>
      </c>
      <c r="AC350">
        <f>VLOOKUP(A350,[1]中考!$A$2:$E$571,5,0)</f>
        <v>90</v>
      </c>
      <c r="AD350" s="22">
        <f t="shared" si="89"/>
        <v>155</v>
      </c>
    </row>
    <row r="351" spans="1:30" ht="15" x14ac:dyDescent="0.35">
      <c r="A351" s="14" t="s">
        <v>673</v>
      </c>
      <c r="B351" s="1">
        <v>7</v>
      </c>
      <c r="C351" s="2" t="s">
        <v>674</v>
      </c>
      <c r="D351" s="4" t="s">
        <v>537</v>
      </c>
      <c r="E351" s="3">
        <v>81</v>
      </c>
      <c r="F351" s="3" t="s">
        <v>626</v>
      </c>
      <c r="G351" s="20">
        <f t="shared" si="77"/>
        <v>215</v>
      </c>
      <c r="H351" s="24">
        <f t="shared" si="78"/>
        <v>91.986062717770039</v>
      </c>
      <c r="I351" s="10">
        <f>VLOOKUP(A351,[1]高三上!A$3:Q$588,5,0)</f>
        <v>88.5</v>
      </c>
      <c r="J351" t="str">
        <f>VLOOKUP(A351,[1]高三上!A$3:Q$588,6,0)</f>
        <v>肖锐</v>
      </c>
      <c r="K351" s="22">
        <f t="shared" si="79"/>
        <v>192</v>
      </c>
      <c r="L351" s="23">
        <f t="shared" si="80"/>
        <v>126.13240418118467</v>
      </c>
      <c r="M351">
        <f>VLOOKUP(A351,[1]高二下!$A$3:$F$536,5,0)</f>
        <v>66</v>
      </c>
      <c r="N351" t="str">
        <f>VLOOKUP(A351,[1]高二下!$A$3:$F$536,6,0)</f>
        <v>肖锐</v>
      </c>
      <c r="O351" s="22">
        <f t="shared" si="81"/>
        <v>267</v>
      </c>
      <c r="P351" s="23">
        <f t="shared" si="82"/>
        <v>79.79094076655052</v>
      </c>
      <c r="Q351">
        <f>VLOOKUP(A351,[1]高二上!$A$3:$F$583,5,0)</f>
        <v>78</v>
      </c>
      <c r="R351" t="str">
        <f>VLOOKUP(A351,[1]高二上!$A$3:$F$583,6,0)</f>
        <v>肖锐</v>
      </c>
      <c r="S351" s="22">
        <f t="shared" si="83"/>
        <v>209</v>
      </c>
      <c r="T351" s="23">
        <f t="shared" si="84"/>
        <v>123.34494773519164</v>
      </c>
      <c r="U351">
        <f>VLOOKUP(A351,[1]高一下!$A$3:$F$585,5,0)</f>
        <v>62</v>
      </c>
      <c r="V351" t="str">
        <f>VLOOKUP(A351,[1]高一下!$A$3:$F$585,6,0)</f>
        <v>肖锐</v>
      </c>
      <c r="W351" s="22">
        <f t="shared" si="85"/>
        <v>276</v>
      </c>
      <c r="X351" s="23">
        <f t="shared" si="86"/>
        <v>87.456445993031366</v>
      </c>
      <c r="Y351">
        <f>VLOOKUP(A351,[1]高一上!$A$3:$F$587,5,0)</f>
        <v>75</v>
      </c>
      <c r="Z351" t="str">
        <f>VLOOKUP(A351,[1]高一上!$A$3:$F$587,6,0)</f>
        <v>肖锐</v>
      </c>
      <c r="AA351" s="22">
        <f t="shared" si="87"/>
        <v>240</v>
      </c>
      <c r="AB351" s="23">
        <f t="shared" si="88"/>
        <v>75.609756097560975</v>
      </c>
      <c r="AC351">
        <f>VLOOKUP(A351,[1]中考!$A$2:$E$571,5,0)</f>
        <v>88</v>
      </c>
      <c r="AD351" s="22">
        <f t="shared" si="89"/>
        <v>170</v>
      </c>
    </row>
    <row r="352" spans="1:30" ht="15" x14ac:dyDescent="0.35">
      <c r="A352" s="14" t="s">
        <v>633</v>
      </c>
      <c r="B352" s="1">
        <v>7</v>
      </c>
      <c r="C352" s="2" t="s">
        <v>634</v>
      </c>
      <c r="D352" s="4" t="s">
        <v>537</v>
      </c>
      <c r="E352" s="3">
        <v>92</v>
      </c>
      <c r="F352" s="3" t="s">
        <v>626</v>
      </c>
      <c r="G352" s="20">
        <f t="shared" si="77"/>
        <v>111</v>
      </c>
      <c r="H352" s="24">
        <f t="shared" si="78"/>
        <v>125.08710801393728</v>
      </c>
      <c r="I352" s="10">
        <f>VLOOKUP(A352,[1]高三上!A$3:Q$588,5,0)</f>
        <v>89.5</v>
      </c>
      <c r="J352" t="str">
        <f>VLOOKUP(A352,[1]高三上!A$3:Q$588,6,0)</f>
        <v>肖锐</v>
      </c>
      <c r="K352" s="22">
        <f t="shared" si="79"/>
        <v>183</v>
      </c>
      <c r="L352" s="23">
        <f t="shared" si="80"/>
        <v>124.0418118466899</v>
      </c>
      <c r="M352">
        <f>VLOOKUP(A352,[1]高二下!$A$3:$F$536,5,0)</f>
        <v>75</v>
      </c>
      <c r="N352" t="str">
        <f>VLOOKUP(A352,[1]高二下!$A$3:$F$536,6,0)</f>
        <v>肖锐</v>
      </c>
      <c r="O352" s="22">
        <f t="shared" si="81"/>
        <v>252</v>
      </c>
      <c r="P352" s="23">
        <f t="shared" si="82"/>
        <v>105.92334494773519</v>
      </c>
      <c r="Q352">
        <f>VLOOKUP(A352,[1]高二上!$A$3:$F$583,5,0)</f>
        <v>69</v>
      </c>
      <c r="R352" t="str">
        <f>VLOOKUP(A352,[1]高二上!$A$3:$F$583,6,0)</f>
        <v>肖锐</v>
      </c>
      <c r="S352" s="22">
        <f t="shared" si="83"/>
        <v>269</v>
      </c>
      <c r="T352" s="23">
        <f t="shared" si="84"/>
        <v>34.146341463414629</v>
      </c>
      <c r="U352">
        <f>VLOOKUP(A352,[1]高一下!$A$3:$F$585,5,0)</f>
        <v>83</v>
      </c>
      <c r="V352" t="str">
        <f>VLOOKUP(A352,[1]高一下!$A$3:$F$585,6,0)</f>
        <v>肖锐</v>
      </c>
      <c r="W352" s="22">
        <f t="shared" si="85"/>
        <v>80</v>
      </c>
      <c r="X352" s="23">
        <f t="shared" si="86"/>
        <v>164.45993031358887</v>
      </c>
      <c r="Y352">
        <f>VLOOKUP(A352,[1]高一上!$A$3:$F$587,5,0)</f>
        <v>69</v>
      </c>
      <c r="Z352" t="str">
        <f>VLOOKUP(A352,[1]高一上!$A$3:$F$587,6,0)</f>
        <v>肖锐</v>
      </c>
      <c r="AA352" s="22">
        <f t="shared" si="87"/>
        <v>265</v>
      </c>
      <c r="AB352" s="23">
        <f t="shared" si="88"/>
        <v>104.52961672473867</v>
      </c>
      <c r="AC352">
        <f>VLOOKUP(A352,[1]中考!$A$2:$E$571,5,0)</f>
        <v>65</v>
      </c>
      <c r="AD352" s="22">
        <f t="shared" si="89"/>
        <v>278</v>
      </c>
    </row>
    <row r="353" spans="1:30" ht="15" x14ac:dyDescent="0.35">
      <c r="A353" s="14" t="s">
        <v>707</v>
      </c>
      <c r="B353" s="1">
        <v>7</v>
      </c>
      <c r="C353" s="2" t="s">
        <v>708</v>
      </c>
      <c r="D353" s="4" t="s">
        <v>537</v>
      </c>
      <c r="E353" s="3">
        <v>77</v>
      </c>
      <c r="F353" s="3" t="s">
        <v>626</v>
      </c>
      <c r="G353" s="20">
        <f t="shared" si="77"/>
        <v>241</v>
      </c>
      <c r="H353" s="24">
        <f t="shared" si="78"/>
        <v>110.10452961672473</v>
      </c>
      <c r="I353" s="10">
        <f>VLOOKUP(A353,[1]高三上!A$3:Q$588,5,0)</f>
        <v>76</v>
      </c>
      <c r="J353" t="str">
        <f>VLOOKUP(A353,[1]高三上!A$3:Q$588,6,0)</f>
        <v>肖锐</v>
      </c>
      <c r="K353" s="22">
        <f t="shared" si="79"/>
        <v>270</v>
      </c>
      <c r="L353" s="23">
        <f t="shared" si="80"/>
        <v>55.400696864111495</v>
      </c>
      <c r="M353">
        <f>VLOOKUP(A353,[1]高二下!$A$3:$F$536,5,0)</f>
        <v>87</v>
      </c>
      <c r="N353" t="str">
        <f>VLOOKUP(A353,[1]高二下!$A$3:$F$536,6,0)</f>
        <v>肖锐</v>
      </c>
      <c r="O353" s="22">
        <f t="shared" si="81"/>
        <v>142</v>
      </c>
      <c r="P353" s="23">
        <f t="shared" si="82"/>
        <v>136.58536585365854</v>
      </c>
      <c r="Q353">
        <f>VLOOKUP(A353,[1]高二上!$A$3:$F$583,5,0)</f>
        <v>74</v>
      </c>
      <c r="R353" t="str">
        <f>VLOOKUP(A353,[1]高二上!$A$3:$F$583,6,0)</f>
        <v>肖锐</v>
      </c>
      <c r="S353" s="22">
        <f t="shared" si="83"/>
        <v>247</v>
      </c>
      <c r="T353" s="23">
        <f t="shared" si="84"/>
        <v>107.66550522648083</v>
      </c>
      <c r="U353">
        <f>VLOOKUP(A353,[1]高一下!$A$3:$F$585,5,0)</f>
        <v>65</v>
      </c>
      <c r="V353" t="str">
        <f>VLOOKUP(A353,[1]高一下!$A$3:$F$585,6,0)</f>
        <v>肖锐</v>
      </c>
      <c r="W353" s="22">
        <f t="shared" si="85"/>
        <v>269</v>
      </c>
      <c r="X353" s="23">
        <f t="shared" si="86"/>
        <v>98.606271777003485</v>
      </c>
      <c r="Y353">
        <f>VLOOKUP(A353,[1]高一上!$A$3:$F$587,5,0)</f>
        <v>69</v>
      </c>
      <c r="Z353" t="str">
        <f>VLOOKUP(A353,[1]高一上!$A$3:$F$587,6,0)</f>
        <v>肖锐</v>
      </c>
      <c r="AA353" s="22">
        <f t="shared" si="87"/>
        <v>265</v>
      </c>
      <c r="AB353" s="23">
        <f t="shared" si="88"/>
        <v>81.881533101045292</v>
      </c>
      <c r="AC353">
        <f>VLOOKUP(A353,[1]中考!$A$2:$E$571,5,0)</f>
        <v>83</v>
      </c>
      <c r="AD353" s="22">
        <f t="shared" si="89"/>
        <v>213</v>
      </c>
    </row>
    <row r="354" spans="1:30" ht="15" x14ac:dyDescent="0.35">
      <c r="A354" s="14" t="s">
        <v>701</v>
      </c>
      <c r="B354" s="1">
        <v>7</v>
      </c>
      <c r="C354" s="2" t="s">
        <v>702</v>
      </c>
      <c r="D354" s="4" t="s">
        <v>537</v>
      </c>
      <c r="E354" s="3">
        <v>73</v>
      </c>
      <c r="F354" s="3" t="s">
        <v>626</v>
      </c>
      <c r="G354" s="20">
        <f t="shared" si="77"/>
        <v>259</v>
      </c>
      <c r="H354" s="24">
        <f t="shared" si="78"/>
        <v>58.188153310104532</v>
      </c>
      <c r="I354" s="10">
        <f>VLOOKUP(A354,[1]高三上!A$3:Q$588,5,0)</f>
        <v>93.5</v>
      </c>
      <c r="J354" t="str">
        <f>VLOOKUP(A354,[1]高三上!A$3:Q$588,6,0)</f>
        <v>肖锐</v>
      </c>
      <c r="K354" s="22">
        <f t="shared" si="79"/>
        <v>139</v>
      </c>
      <c r="L354" s="23">
        <f t="shared" si="80"/>
        <v>132.05574912891984</v>
      </c>
      <c r="M354">
        <f>VLOOKUP(A354,[1]高二下!$A$3:$F$536,5,0)</f>
        <v>79</v>
      </c>
      <c r="N354" t="str">
        <f>VLOOKUP(A354,[1]高二下!$A$3:$F$536,6,0)</f>
        <v>肖锐</v>
      </c>
      <c r="O354" s="22">
        <f t="shared" si="81"/>
        <v>231</v>
      </c>
      <c r="P354" s="23">
        <f t="shared" si="82"/>
        <v>110.45296167247386</v>
      </c>
      <c r="Q354">
        <f>VLOOKUP(A354,[1]高二上!$A$3:$F$583,5,0)</f>
        <v>71</v>
      </c>
      <c r="R354" t="str">
        <f>VLOOKUP(A354,[1]高二上!$A$3:$F$583,6,0)</f>
        <v>肖锐</v>
      </c>
      <c r="S354" s="22">
        <f t="shared" si="83"/>
        <v>261</v>
      </c>
      <c r="T354" s="23">
        <f t="shared" si="84"/>
        <v>103.83275261324042</v>
      </c>
      <c r="U354">
        <f>VLOOKUP(A354,[1]高一下!$A$3:$F$585,5,0)</f>
        <v>64</v>
      </c>
      <c r="V354" t="str">
        <f>VLOOKUP(A354,[1]高一下!$A$3:$F$585,6,0)</f>
        <v>肖锐</v>
      </c>
      <c r="W354" s="22">
        <f t="shared" si="85"/>
        <v>272</v>
      </c>
      <c r="X354" s="23">
        <f t="shared" si="86"/>
        <v>54.703832752613238</v>
      </c>
      <c r="Y354">
        <f>VLOOKUP(A354,[1]高一上!$A$3:$F$587,5,0)</f>
        <v>86</v>
      </c>
      <c r="Z354" t="str">
        <f>VLOOKUP(A354,[1]高一上!$A$3:$F$587,6,0)</f>
        <v>肖锐</v>
      </c>
      <c r="AA354" s="22">
        <f t="shared" si="87"/>
        <v>142</v>
      </c>
      <c r="AB354" s="23">
        <f t="shared" si="88"/>
        <v>127.52613240418118</v>
      </c>
      <c r="AC354">
        <f>VLOOKUP(A354,[1]中考!$A$2:$E$571,5,0)</f>
        <v>82</v>
      </c>
      <c r="AD354" s="22">
        <f t="shared" si="89"/>
        <v>221</v>
      </c>
    </row>
    <row r="355" spans="1:30" ht="15" x14ac:dyDescent="0.35">
      <c r="A355" s="14" t="s">
        <v>709</v>
      </c>
      <c r="B355" s="1">
        <v>7</v>
      </c>
      <c r="C355" s="2" t="s">
        <v>710</v>
      </c>
      <c r="D355" s="4" t="s">
        <v>537</v>
      </c>
      <c r="E355" s="3">
        <v>85</v>
      </c>
      <c r="F355" s="3" t="s">
        <v>626</v>
      </c>
      <c r="G355" s="20">
        <f t="shared" si="77"/>
        <v>174</v>
      </c>
      <c r="H355" s="24">
        <f t="shared" si="78"/>
        <v>129.96515679442507</v>
      </c>
      <c r="I355" s="10">
        <f>VLOOKUP(A355,[1]高三上!A$3:Q$588,5,0)</f>
        <v>80.5</v>
      </c>
      <c r="J355" t="str">
        <f>VLOOKUP(A355,[1]高三上!A$3:Q$588,6,0)</f>
        <v>肖锐</v>
      </c>
      <c r="K355" s="22">
        <f t="shared" si="79"/>
        <v>260</v>
      </c>
      <c r="L355" s="23">
        <f t="shared" si="80"/>
        <v>91.986062717770039</v>
      </c>
      <c r="M355">
        <f>VLOOKUP(A355,[1]高二下!$A$3:$F$536,5,0)</f>
        <v>78</v>
      </c>
      <c r="N355" t="str">
        <f>VLOOKUP(A355,[1]高二下!$A$3:$F$536,6,0)</f>
        <v>肖锐</v>
      </c>
      <c r="O355" s="22">
        <f t="shared" si="81"/>
        <v>237</v>
      </c>
      <c r="P355" s="23">
        <f t="shared" si="82"/>
        <v>101.04529616724739</v>
      </c>
      <c r="Q355">
        <f>VLOOKUP(A355,[1]高二上!$A$3:$F$583,5,0)</f>
        <v>75</v>
      </c>
      <c r="R355" t="str">
        <f>VLOOKUP(A355,[1]高二上!$A$3:$F$583,6,0)</f>
        <v>肖锐</v>
      </c>
      <c r="S355" s="22">
        <f t="shared" si="83"/>
        <v>240</v>
      </c>
      <c r="T355" s="23">
        <f t="shared" si="84"/>
        <v>105.57491289198606</v>
      </c>
      <c r="U355">
        <f>VLOOKUP(A355,[1]高一下!$A$3:$F$585,5,0)</f>
        <v>67</v>
      </c>
      <c r="V355" t="str">
        <f>VLOOKUP(A355,[1]高一下!$A$3:$F$585,6,0)</f>
        <v>肖锐</v>
      </c>
      <c r="W355" s="22">
        <f t="shared" si="85"/>
        <v>256</v>
      </c>
      <c r="X355" s="23">
        <f t="shared" si="86"/>
        <v>99.651567944250871</v>
      </c>
      <c r="Y355">
        <f>VLOOKUP(A355,[1]高一上!$A$3:$F$587,5,0)</f>
        <v>72</v>
      </c>
      <c r="Z355" t="str">
        <f>VLOOKUP(A355,[1]高一上!$A$3:$F$587,6,0)</f>
        <v>肖锐</v>
      </c>
      <c r="AA355" s="22">
        <f t="shared" si="87"/>
        <v>255</v>
      </c>
      <c r="AB355" s="23">
        <f t="shared" si="88"/>
        <v>75.958188153310104</v>
      </c>
      <c r="AC355">
        <f>VLOOKUP(A355,[1]中考!$A$2:$E$571,5,0)</f>
        <v>86</v>
      </c>
      <c r="AD355" s="22">
        <f t="shared" si="89"/>
        <v>186</v>
      </c>
    </row>
    <row r="356" spans="1:30" ht="15" x14ac:dyDescent="0.35">
      <c r="A356" s="14" t="s">
        <v>637</v>
      </c>
      <c r="B356" s="1">
        <v>7</v>
      </c>
      <c r="C356" s="2" t="s">
        <v>638</v>
      </c>
      <c r="D356" s="4" t="s">
        <v>537</v>
      </c>
      <c r="E356" s="3">
        <v>99</v>
      </c>
      <c r="F356" s="3" t="s">
        <v>626</v>
      </c>
      <c r="G356" s="20">
        <f t="shared" si="77"/>
        <v>42</v>
      </c>
      <c r="H356" s="24">
        <f t="shared" si="78"/>
        <v>137.2822299651568</v>
      </c>
      <c r="I356" s="10">
        <f>VLOOKUP(A356,[1]高三上!A$3:Q$588,5,0)</f>
        <v>92.5</v>
      </c>
      <c r="J356" t="s">
        <v>626</v>
      </c>
      <c r="K356" s="22">
        <f t="shared" si="79"/>
        <v>149</v>
      </c>
      <c r="L356" s="23">
        <f t="shared" si="80"/>
        <v>117.77003484320558</v>
      </c>
      <c r="M356">
        <f>VLOOKUP(A356,[1]高二下!$A$3:$F$536,5,0)</f>
        <v>82</v>
      </c>
      <c r="N356" t="str">
        <f>VLOOKUP(A356,[1]高二下!$A$3:$F$536,6,0)</f>
        <v>肖锐</v>
      </c>
      <c r="O356" s="22">
        <f t="shared" si="81"/>
        <v>200</v>
      </c>
      <c r="P356" s="23">
        <f t="shared" si="82"/>
        <v>95.818815331010455</v>
      </c>
      <c r="Q356">
        <f>VLOOKUP(A356,[1]高二上!$A$3:$F$583,5,0)</f>
        <v>80</v>
      </c>
      <c r="R356" t="str">
        <f>VLOOKUP(A356,[1]高二上!$A$3:$F$583,6,0)</f>
        <v>肖锐</v>
      </c>
      <c r="S356" s="22">
        <f t="shared" si="83"/>
        <v>188</v>
      </c>
      <c r="T356" s="23">
        <f t="shared" si="84"/>
        <v>53.310104529616723</v>
      </c>
      <c r="U356">
        <f>VLOOKUP(A356,[1]高一下!$A$3:$F$585,5,0)</f>
        <v>86</v>
      </c>
      <c r="V356" t="str">
        <f>VLOOKUP(A356,[1]高一下!$A$3:$F$585,6,0)</f>
        <v>肖锐</v>
      </c>
      <c r="W356" s="22">
        <f t="shared" si="85"/>
        <v>54</v>
      </c>
      <c r="X356" s="23">
        <f t="shared" si="86"/>
        <v>157.49128919860627</v>
      </c>
      <c r="Y356">
        <f>VLOOKUP(A356,[1]高一上!$A$3:$F$587,5,0)</f>
        <v>78</v>
      </c>
      <c r="Z356" t="str">
        <f>VLOOKUP(A356,[1]高一上!$A$3:$F$587,6,0)</f>
        <v>肖锐</v>
      </c>
      <c r="AA356" s="22">
        <f t="shared" si="87"/>
        <v>219</v>
      </c>
      <c r="AB356" s="23">
        <f t="shared" si="88"/>
        <v>94.42508710801394</v>
      </c>
      <c r="AC356">
        <f>VLOOKUP(A356,[1]中考!$A$2:$E$571,5,0)</f>
        <v>84</v>
      </c>
      <c r="AD356" s="22">
        <f t="shared" si="89"/>
        <v>203</v>
      </c>
    </row>
    <row r="357" spans="1:30" ht="15" x14ac:dyDescent="0.35">
      <c r="A357" s="14" t="s">
        <v>711</v>
      </c>
      <c r="B357" s="1">
        <v>7</v>
      </c>
      <c r="C357" s="2" t="s">
        <v>712</v>
      </c>
      <c r="D357" s="4" t="s">
        <v>537</v>
      </c>
      <c r="E357" s="3">
        <v>75</v>
      </c>
      <c r="F357" s="3" t="s">
        <v>626</v>
      </c>
      <c r="G357" s="20">
        <f t="shared" si="77"/>
        <v>250</v>
      </c>
      <c r="H357" s="24">
        <f t="shared" si="78"/>
        <v>100</v>
      </c>
      <c r="I357" s="21">
        <v>0</v>
      </c>
      <c r="J357" t="s">
        <v>626</v>
      </c>
      <c r="K357" s="22">
        <f t="shared" si="79"/>
        <v>276</v>
      </c>
      <c r="L357" s="23">
        <f t="shared" si="80"/>
        <v>100</v>
      </c>
      <c r="M357" s="22">
        <v>0</v>
      </c>
      <c r="N357" t="s">
        <v>626</v>
      </c>
      <c r="O357" s="22">
        <f t="shared" si="81"/>
        <v>270</v>
      </c>
      <c r="P357" s="23">
        <f t="shared" si="82"/>
        <v>100</v>
      </c>
      <c r="Q357">
        <f>VLOOKUP(A357,[1]高二上!$A$3:$F$583,5,0)</f>
        <v>80</v>
      </c>
      <c r="R357" t="str">
        <f>VLOOKUP(A357,[1]高二上!$A$3:$F$583,6,0)</f>
        <v>肖锐</v>
      </c>
      <c r="S357" s="22">
        <f t="shared" si="83"/>
        <v>188</v>
      </c>
      <c r="T357" s="23">
        <f t="shared" si="84"/>
        <v>50.174216027874564</v>
      </c>
      <c r="U357">
        <f>VLOOKUP(A357,[1]高一下!$A$3:$F$585,5,0)</f>
        <v>87</v>
      </c>
      <c r="V357" t="str">
        <f>VLOOKUP(A357,[1]高一下!$A$3:$F$585,6,0)</f>
        <v>肖锐</v>
      </c>
      <c r="W357" s="22">
        <f t="shared" si="85"/>
        <v>45</v>
      </c>
      <c r="X357" s="23">
        <f t="shared" si="86"/>
        <v>183.97212543554008</v>
      </c>
      <c r="Y357">
        <f>VLOOKUP(A357,[1]高一上!$A$3:$F$587,5,0)</f>
        <v>57</v>
      </c>
      <c r="Z357" t="str">
        <f>VLOOKUP(A357,[1]高一上!$A$3:$F$587,6,0)</f>
        <v>肖锐</v>
      </c>
      <c r="AA357" s="22">
        <f t="shared" si="87"/>
        <v>286</v>
      </c>
      <c r="AB357" s="23">
        <f t="shared" si="88"/>
        <v>77.351916376306619</v>
      </c>
      <c r="AC357">
        <f>VLOOKUP(A357,[1]中考!$A$2:$E$571,5,0)</f>
        <v>82</v>
      </c>
      <c r="AD357" s="22">
        <f t="shared" si="89"/>
        <v>221</v>
      </c>
    </row>
    <row r="358" spans="1:30" ht="15" x14ac:dyDescent="0.35">
      <c r="A358" s="14" t="s">
        <v>699</v>
      </c>
      <c r="B358" s="1">
        <v>7</v>
      </c>
      <c r="C358" s="2" t="s">
        <v>700</v>
      </c>
      <c r="D358" s="4" t="s">
        <v>537</v>
      </c>
      <c r="E358" s="3">
        <v>92</v>
      </c>
      <c r="F358" s="3" t="s">
        <v>626</v>
      </c>
      <c r="G358" s="20">
        <f t="shared" si="77"/>
        <v>111</v>
      </c>
      <c r="H358" s="24">
        <f t="shared" si="78"/>
        <v>98.257839721254356</v>
      </c>
      <c r="I358" s="10">
        <f>VLOOKUP(A358,[1]高三上!A$3:Q$588,5,0)</f>
        <v>96.5</v>
      </c>
      <c r="J358" t="str">
        <f>VLOOKUP(A358,[1]高三上!A$3:Q$588,6,0)</f>
        <v>肖锐</v>
      </c>
      <c r="K358" s="22">
        <f t="shared" si="79"/>
        <v>106</v>
      </c>
      <c r="L358" s="23">
        <f t="shared" si="80"/>
        <v>118.46689895470384</v>
      </c>
      <c r="M358">
        <f>VLOOKUP(A358,[1]高二下!$A$3:$F$536,5,0)</f>
        <v>85</v>
      </c>
      <c r="N358" t="str">
        <f>VLOOKUP(A358,[1]高二下!$A$3:$F$536,6,0)</f>
        <v>肖锐</v>
      </c>
      <c r="O358" s="22">
        <f t="shared" si="81"/>
        <v>159</v>
      </c>
      <c r="P358" s="23">
        <f t="shared" si="82"/>
        <v>87.108013937282237</v>
      </c>
      <c r="Q358">
        <f>VLOOKUP(A358,[1]高二上!$A$3:$F$583,5,0)</f>
        <v>86</v>
      </c>
      <c r="R358" t="str">
        <f>VLOOKUP(A358,[1]高二上!$A$3:$F$583,6,0)</f>
        <v>肖锐</v>
      </c>
      <c r="S358" s="22">
        <f t="shared" si="83"/>
        <v>122</v>
      </c>
      <c r="T358" s="23">
        <f t="shared" si="84"/>
        <v>120.55749128919861</v>
      </c>
      <c r="U358">
        <f>VLOOKUP(A358,[1]高一下!$A$3:$F$585,5,0)</f>
        <v>75</v>
      </c>
      <c r="V358" t="str">
        <f>VLOOKUP(A358,[1]高一下!$A$3:$F$585,6,0)</f>
        <v>肖锐</v>
      </c>
      <c r="W358" s="22">
        <f t="shared" si="85"/>
        <v>181</v>
      </c>
      <c r="X358" s="23">
        <f t="shared" si="86"/>
        <v>109.7560975609756</v>
      </c>
      <c r="Y358">
        <f>VLOOKUP(A358,[1]高一上!$A$3:$F$587,5,0)</f>
        <v>79</v>
      </c>
      <c r="Z358" t="str">
        <f>VLOOKUP(A358,[1]高一上!$A$3:$F$587,6,0)</f>
        <v>肖锐</v>
      </c>
      <c r="AA358" s="22">
        <f t="shared" si="87"/>
        <v>209</v>
      </c>
      <c r="AB358" s="23">
        <f t="shared" si="88"/>
        <v>97.909407665505228</v>
      </c>
      <c r="AC358">
        <f>VLOOKUP(A358,[1]中考!$A$2:$E$571,5,0)</f>
        <v>84</v>
      </c>
      <c r="AD358" s="22">
        <f t="shared" si="89"/>
        <v>203</v>
      </c>
    </row>
    <row r="359" spans="1:30" ht="15" x14ac:dyDescent="0.35">
      <c r="A359" s="14" t="s">
        <v>768</v>
      </c>
      <c r="B359" s="1">
        <v>8</v>
      </c>
      <c r="C359" s="2" t="s">
        <v>769</v>
      </c>
      <c r="D359" s="4" t="s">
        <v>537</v>
      </c>
      <c r="E359" s="3">
        <v>88</v>
      </c>
      <c r="F359" s="3" t="s">
        <v>727</v>
      </c>
      <c r="G359" s="20">
        <f t="shared" si="77"/>
        <v>147</v>
      </c>
      <c r="H359" s="24">
        <f t="shared" si="78"/>
        <v>80.836236933797906</v>
      </c>
      <c r="I359" s="10">
        <f>VLOOKUP(A359,[1]高三上!A$3:Q$588,5,0)</f>
        <v>97.5</v>
      </c>
      <c r="J359" t="str">
        <f>VLOOKUP(A359,[1]高三上!A$3:Q$588,6,0)</f>
        <v>岳子琦</v>
      </c>
      <c r="K359" s="22">
        <f t="shared" si="79"/>
        <v>92</v>
      </c>
      <c r="L359" s="23">
        <f t="shared" si="80"/>
        <v>143.20557491289199</v>
      </c>
      <c r="M359">
        <f>VLOOKUP(A359,[1]高二下!$A$3:$F$536,5,0)</f>
        <v>80</v>
      </c>
      <c r="N359" t="str">
        <f>VLOOKUP(A359,[1]高二下!$A$3:$F$536,6,0)</f>
        <v>岳子琦</v>
      </c>
      <c r="O359" s="22">
        <f t="shared" si="81"/>
        <v>216</v>
      </c>
      <c r="P359" s="23">
        <f t="shared" si="82"/>
        <v>58.536585365853661</v>
      </c>
      <c r="Q359">
        <f>VLOOKUP(A359,[1]高二上!$A$3:$F$583,5,0)</f>
        <v>88</v>
      </c>
      <c r="R359" t="str">
        <f>VLOOKUP(A359,[1]高二上!$A$3:$F$583,6,0)</f>
        <v>陈丽娇</v>
      </c>
      <c r="S359" s="22">
        <f t="shared" si="83"/>
        <v>97</v>
      </c>
      <c r="T359" s="23">
        <f t="shared" si="84"/>
        <v>106.62020905923345</v>
      </c>
      <c r="U359">
        <f>VLOOKUP(A359,[1]高一下!$A$3:$F$585,5,0)</f>
        <v>79</v>
      </c>
      <c r="V359" t="str">
        <f>VLOOKUP(A359,[1]高一下!$A$3:$F$585,6,0)</f>
        <v>陈丽娇</v>
      </c>
      <c r="W359" s="22">
        <f t="shared" si="85"/>
        <v>116</v>
      </c>
      <c r="X359" s="23">
        <f t="shared" si="86"/>
        <v>109.05923344947735</v>
      </c>
      <c r="Y359">
        <f>VLOOKUP(A359,[1]高一上!$A$3:$F$587,5,0)</f>
        <v>86</v>
      </c>
      <c r="Z359" t="str">
        <f>VLOOKUP(A359,[1]高一上!$A$3:$F$587,6,0)</f>
        <v>陈丽娇</v>
      </c>
      <c r="AA359" s="22">
        <f t="shared" si="87"/>
        <v>142</v>
      </c>
      <c r="AB359" s="23">
        <f t="shared" si="88"/>
        <v>98.257839721254356</v>
      </c>
      <c r="AC359">
        <f>VLOOKUP(A359,[1]中考!$A$2:$E$571,5,0)</f>
        <v>92</v>
      </c>
      <c r="AD359" s="22">
        <f t="shared" si="89"/>
        <v>137</v>
      </c>
    </row>
    <row r="360" spans="1:30" ht="15" x14ac:dyDescent="0.35">
      <c r="A360" s="14" t="s">
        <v>725</v>
      </c>
      <c r="B360" s="1">
        <v>8</v>
      </c>
      <c r="C360" s="2" t="s">
        <v>726</v>
      </c>
      <c r="D360" s="4" t="s">
        <v>537</v>
      </c>
      <c r="E360" s="3">
        <v>95</v>
      </c>
      <c r="F360" s="3" t="s">
        <v>727</v>
      </c>
      <c r="G360" s="20">
        <f t="shared" si="77"/>
        <v>73</v>
      </c>
      <c r="H360" s="24">
        <f t="shared" si="78"/>
        <v>97.560975609756099</v>
      </c>
      <c r="I360" s="10">
        <f>VLOOKUP(A360,[1]高三上!A$3:Q$588,5,0)</f>
        <v>99</v>
      </c>
      <c r="J360" t="str">
        <f>VLOOKUP(A360,[1]高三上!A$3:Q$588,6,0)</f>
        <v>岳子琦</v>
      </c>
      <c r="K360" s="22">
        <f t="shared" si="79"/>
        <v>66</v>
      </c>
      <c r="L360" s="23">
        <f t="shared" si="80"/>
        <v>137.63066202090593</v>
      </c>
      <c r="M360">
        <f>VLOOKUP(A360,[1]高二下!$A$3:$F$536,5,0)</f>
        <v>84</v>
      </c>
      <c r="N360" t="str">
        <f>VLOOKUP(A360,[1]高二下!$A$3:$F$536,6,0)</f>
        <v>岳子琦</v>
      </c>
      <c r="O360" s="22">
        <f t="shared" si="81"/>
        <v>174</v>
      </c>
      <c r="P360" s="23">
        <f t="shared" si="82"/>
        <v>104.8780487804878</v>
      </c>
      <c r="Q360">
        <f>VLOOKUP(A360,[1]高二上!$A$3:$F$583,5,0)</f>
        <v>80</v>
      </c>
      <c r="R360" t="str">
        <f>VLOOKUP(A360,[1]高二上!$A$3:$F$583,6,0)</f>
        <v>陈丽娇</v>
      </c>
      <c r="S360" s="22">
        <f t="shared" si="83"/>
        <v>188</v>
      </c>
      <c r="T360" s="23">
        <f t="shared" si="84"/>
        <v>40.766550522648082</v>
      </c>
      <c r="U360">
        <f>VLOOKUP(A360,[1]高一下!$A$3:$F$585,5,0)</f>
        <v>91</v>
      </c>
      <c r="V360" t="str">
        <f>VLOOKUP(A360,[1]高一下!$A$3:$F$585,6,0)</f>
        <v>陈丽娇</v>
      </c>
      <c r="W360" s="22">
        <f t="shared" si="85"/>
        <v>18</v>
      </c>
      <c r="X360" s="23">
        <f t="shared" si="86"/>
        <v>186.06271777003485</v>
      </c>
      <c r="Y360">
        <f>VLOOKUP(A360,[1]高一上!$A$3:$F$587,5,0)</f>
        <v>69</v>
      </c>
      <c r="Z360" t="str">
        <f>VLOOKUP(A360,[1]高一上!$A$3:$F$587,6,0)</f>
        <v>格绒燚西</v>
      </c>
      <c r="AA360" s="22">
        <f t="shared" si="87"/>
        <v>265</v>
      </c>
      <c r="AB360" s="23">
        <f t="shared" si="88"/>
        <v>27.874564459930312</v>
      </c>
      <c r="AC360">
        <f>VLOOKUP(A360,[1]中考!$A$2:$E$571,5,0)</f>
        <v>101</v>
      </c>
      <c r="AD360" s="22">
        <f t="shared" si="89"/>
        <v>58</v>
      </c>
    </row>
    <row r="361" spans="1:30" ht="15" x14ac:dyDescent="0.35">
      <c r="A361" s="14" t="s">
        <v>781</v>
      </c>
      <c r="B361" s="1">
        <v>8</v>
      </c>
      <c r="C361" s="2" t="s">
        <v>141</v>
      </c>
      <c r="D361" s="4" t="s">
        <v>537</v>
      </c>
      <c r="E361" s="3">
        <v>59</v>
      </c>
      <c r="F361" s="3" t="s">
        <v>727</v>
      </c>
      <c r="G361" s="20">
        <f t="shared" si="77"/>
        <v>285</v>
      </c>
      <c r="H361" s="24">
        <f t="shared" si="78"/>
        <v>81.184668989547035</v>
      </c>
      <c r="I361" s="10">
        <f>VLOOKUP(A361,[1]高三上!A$3:Q$588,5,0)</f>
        <v>84.5</v>
      </c>
      <c r="J361" t="s">
        <v>727</v>
      </c>
      <c r="K361" s="22">
        <f t="shared" si="79"/>
        <v>231</v>
      </c>
      <c r="L361" s="23">
        <f t="shared" si="80"/>
        <v>89.19860627177701</v>
      </c>
      <c r="M361">
        <f>VLOOKUP(A361,[1]高二下!$A$3:$F$536,5,0)</f>
        <v>82</v>
      </c>
      <c r="N361" t="str">
        <f>VLOOKUP(A361,[1]高二下!$A$3:$F$536,6,0)</f>
        <v>岳子琦</v>
      </c>
      <c r="O361" s="22">
        <f t="shared" si="81"/>
        <v>200</v>
      </c>
      <c r="P361" s="23">
        <f t="shared" si="82"/>
        <v>127.52613240418118</v>
      </c>
      <c r="Q361">
        <f>VLOOKUP(A361,[1]高二上!$A$3:$F$583,5,0)</f>
        <v>66</v>
      </c>
      <c r="R361" t="str">
        <f>VLOOKUP(A361,[1]高二上!$A$3:$F$583,6,0)</f>
        <v>陈丽娇</v>
      </c>
      <c r="S361" s="22">
        <f t="shared" si="83"/>
        <v>279</v>
      </c>
      <c r="T361" s="23">
        <f t="shared" si="84"/>
        <v>90.243902439024396</v>
      </c>
      <c r="U361">
        <f>VLOOKUP(A361,[1]高一下!$A$3:$F$585,5,0)</f>
        <v>68</v>
      </c>
      <c r="V361" t="str">
        <f>VLOOKUP(A361,[1]高一下!$A$3:$F$585,6,0)</f>
        <v>陈丽娇</v>
      </c>
      <c r="W361" s="22">
        <f t="shared" si="85"/>
        <v>251</v>
      </c>
      <c r="X361" s="23">
        <f t="shared" si="86"/>
        <v>72.822299651567945</v>
      </c>
      <c r="Y361">
        <f>VLOOKUP(A361,[1]高一上!$A$3:$F$587,5,0)</f>
        <v>84</v>
      </c>
      <c r="Z361" t="str">
        <f>VLOOKUP(A361,[1]高一上!$A$3:$F$587,6,0)</f>
        <v>岳子琦</v>
      </c>
      <c r="AA361" s="22">
        <f t="shared" si="87"/>
        <v>173</v>
      </c>
      <c r="AB361" s="23">
        <f t="shared" si="88"/>
        <v>139.02439024390245</v>
      </c>
      <c r="AC361">
        <f>VLOOKUP(A361,[1]中考!$A$2:$E$571,5,0)</f>
        <v>60</v>
      </c>
      <c r="AD361" s="22">
        <f t="shared" si="89"/>
        <v>285</v>
      </c>
    </row>
    <row r="362" spans="1:30" ht="15" x14ac:dyDescent="0.35">
      <c r="A362" s="14" t="s">
        <v>770</v>
      </c>
      <c r="B362" s="1">
        <v>8</v>
      </c>
      <c r="C362" s="2" t="s">
        <v>60</v>
      </c>
      <c r="D362" s="4" t="s">
        <v>537</v>
      </c>
      <c r="E362" s="3">
        <v>82</v>
      </c>
      <c r="F362" s="3" t="s">
        <v>727</v>
      </c>
      <c r="G362" s="20">
        <f t="shared" si="77"/>
        <v>204</v>
      </c>
      <c r="H362" s="24">
        <f t="shared" si="78"/>
        <v>100</v>
      </c>
      <c r="I362" s="21">
        <v>0</v>
      </c>
      <c r="J362" t="s">
        <v>727</v>
      </c>
      <c r="K362" s="22">
        <f t="shared" si="79"/>
        <v>276</v>
      </c>
      <c r="L362" s="23">
        <f t="shared" si="80"/>
        <v>100</v>
      </c>
      <c r="M362">
        <f>VLOOKUP(A362,[1]高二下!$A$3:$F$536,5,0)</f>
        <v>89</v>
      </c>
      <c r="N362" t="str">
        <f>VLOOKUP(A362,[1]高二下!$A$3:$F$536,6,0)</f>
        <v>岳子琦</v>
      </c>
      <c r="O362" s="22">
        <f t="shared" si="81"/>
        <v>111</v>
      </c>
      <c r="P362" s="23">
        <f t="shared" si="82"/>
        <v>140.76655052264809</v>
      </c>
      <c r="Q362">
        <f>VLOOKUP(A362,[1]高二上!$A$3:$F$583,5,0)</f>
        <v>76</v>
      </c>
      <c r="R362" t="str">
        <f>VLOOKUP(A362,[1]高二上!$A$3:$F$583,6,0)</f>
        <v>陈丽娇</v>
      </c>
      <c r="S362" s="22">
        <f t="shared" si="83"/>
        <v>228</v>
      </c>
      <c r="T362" s="23">
        <f t="shared" si="84"/>
        <v>86.41114982578398</v>
      </c>
      <c r="U362">
        <f>VLOOKUP(A362,[1]高一下!$A$3:$F$585,5,0)</f>
        <v>74</v>
      </c>
      <c r="V362" t="str">
        <f>VLOOKUP(A362,[1]高一下!$A$3:$F$585,6,0)</f>
        <v>陈丽娇</v>
      </c>
      <c r="W362" s="22">
        <f t="shared" si="85"/>
        <v>189</v>
      </c>
      <c r="X362" s="23">
        <f t="shared" si="86"/>
        <v>106.96864111498257</v>
      </c>
      <c r="Y362">
        <f>VLOOKUP(A362,[1]高一上!$A$3:$F$587,5,0)</f>
        <v>79</v>
      </c>
      <c r="Z362" t="str">
        <f>VLOOKUP(A362,[1]高一上!$A$3:$F$587,6,0)</f>
        <v>周菊明</v>
      </c>
      <c r="AA362" s="22">
        <f t="shared" si="87"/>
        <v>209</v>
      </c>
      <c r="AB362" s="23">
        <f t="shared" si="88"/>
        <v>101.39372822299651</v>
      </c>
      <c r="AC362">
        <f>VLOOKUP(A362,[1]中考!$A$2:$E$571,5,0)</f>
        <v>83</v>
      </c>
      <c r="AD362" s="22">
        <f t="shared" si="89"/>
        <v>213</v>
      </c>
    </row>
    <row r="363" spans="1:30" ht="15" x14ac:dyDescent="0.35">
      <c r="A363" s="14" t="s">
        <v>788</v>
      </c>
      <c r="B363" s="1">
        <v>8</v>
      </c>
      <c r="C363" s="2" t="s">
        <v>789</v>
      </c>
      <c r="D363" s="4" t="s">
        <v>537</v>
      </c>
      <c r="E363" s="3">
        <v>95</v>
      </c>
      <c r="F363" s="3" t="s">
        <v>727</v>
      </c>
      <c r="G363" s="20">
        <f t="shared" si="77"/>
        <v>73</v>
      </c>
      <c r="H363" s="24">
        <f t="shared" si="78"/>
        <v>138.32752613240419</v>
      </c>
      <c r="I363" s="10">
        <f>VLOOKUP(A363,[1]高三上!A$3:Q$588,5,0)</f>
        <v>89.5</v>
      </c>
      <c r="J363" t="str">
        <f>VLOOKUP(A363,[1]高三上!A$3:Q$588,6,0)</f>
        <v>岳子琦</v>
      </c>
      <c r="K363" s="22">
        <f t="shared" si="79"/>
        <v>183</v>
      </c>
      <c r="L363" s="23">
        <f t="shared" si="80"/>
        <v>102.09059233449477</v>
      </c>
      <c r="M363">
        <f>VLOOKUP(A363,[1]高二下!$A$3:$F$536,5,0)</f>
        <v>83</v>
      </c>
      <c r="N363" t="str">
        <f>VLOOKUP(A363,[1]高二下!$A$3:$F$536,6,0)</f>
        <v>岳子琦</v>
      </c>
      <c r="O363" s="22">
        <f t="shared" si="81"/>
        <v>189</v>
      </c>
      <c r="P363" s="23">
        <f t="shared" si="82"/>
        <v>56.097560975609753</v>
      </c>
      <c r="Q363">
        <f>VLOOKUP(A363,[1]高二上!$A$3:$F$583,5,0)</f>
        <v>92</v>
      </c>
      <c r="R363" t="str">
        <f>VLOOKUP(A363,[1]高二上!$A$3:$F$583,6,0)</f>
        <v>陈丽娇</v>
      </c>
      <c r="S363" s="22">
        <f t="shared" si="83"/>
        <v>63</v>
      </c>
      <c r="T363" s="23">
        <f t="shared" si="84"/>
        <v>143.90243902439025</v>
      </c>
      <c r="U363">
        <f>VLOOKUP(A363,[1]高一下!$A$3:$F$585,5,0)</f>
        <v>74</v>
      </c>
      <c r="V363" t="str">
        <f>VLOOKUP(A363,[1]高一下!$A$3:$F$585,6,0)</f>
        <v>陈丽娇</v>
      </c>
      <c r="W363" s="22">
        <f t="shared" si="85"/>
        <v>189</v>
      </c>
      <c r="X363" s="23">
        <f t="shared" si="86"/>
        <v>126.13240418118467</v>
      </c>
      <c r="Y363">
        <f>VLOOKUP(A363,[1]高一上!$A$3:$F$587,5,0)</f>
        <v>70</v>
      </c>
      <c r="Z363" t="str">
        <f>VLOOKUP(A363,[1]高一上!$A$3:$F$587,6,0)</f>
        <v>陈丽娇</v>
      </c>
      <c r="AA363" s="22">
        <f t="shared" si="87"/>
        <v>264</v>
      </c>
      <c r="AB363" s="23">
        <f t="shared" si="88"/>
        <v>85.017421602787465</v>
      </c>
      <c r="AC363">
        <f>VLOOKUP(A363,[1]中考!$A$2:$E$571,5,0)</f>
        <v>82</v>
      </c>
      <c r="AD363" s="22">
        <f t="shared" si="89"/>
        <v>221</v>
      </c>
    </row>
    <row r="364" spans="1:30" ht="15" x14ac:dyDescent="0.35">
      <c r="A364" s="14" t="s">
        <v>804</v>
      </c>
      <c r="B364" s="1">
        <v>8</v>
      </c>
      <c r="C364" s="2" t="s">
        <v>161</v>
      </c>
      <c r="D364" s="4" t="s">
        <v>537</v>
      </c>
      <c r="E364" s="3">
        <v>83</v>
      </c>
      <c r="F364" s="3" t="s">
        <v>727</v>
      </c>
      <c r="G364" s="20">
        <f t="shared" si="77"/>
        <v>196</v>
      </c>
      <c r="H364" s="24">
        <f t="shared" si="78"/>
        <v>112.19512195121951</v>
      </c>
      <c r="I364" s="10">
        <f>VLOOKUP(A364,[1]高三上!A$3:Q$588,5,0)</f>
        <v>84.5</v>
      </c>
      <c r="J364" t="str">
        <f>VLOOKUP(A364,[1]高三上!A$3:Q$588,6,0)</f>
        <v>岳子琦</v>
      </c>
      <c r="K364" s="22">
        <f t="shared" si="79"/>
        <v>231</v>
      </c>
      <c r="L364" s="23">
        <f t="shared" si="80"/>
        <v>42.857142857142861</v>
      </c>
      <c r="M364">
        <f>VLOOKUP(A364,[1]高二下!$A$3:$F$536,5,0)</f>
        <v>92</v>
      </c>
      <c r="N364" t="str">
        <f>VLOOKUP(A364,[1]高二下!$A$3:$F$536,6,0)</f>
        <v>岳子琦</v>
      </c>
      <c r="O364" s="22">
        <f t="shared" si="81"/>
        <v>67</v>
      </c>
      <c r="P364" s="23">
        <f t="shared" si="82"/>
        <v>162.7177700348432</v>
      </c>
      <c r="Q364">
        <f>VLOOKUP(A364,[1]高二上!$A$3:$F$583,5,0)</f>
        <v>74</v>
      </c>
      <c r="R364" t="str">
        <f>VLOOKUP(A364,[1]高二上!$A$3:$F$583,6,0)</f>
        <v>陈丽娇</v>
      </c>
      <c r="S364" s="22">
        <f t="shared" si="83"/>
        <v>247</v>
      </c>
      <c r="T364" s="23">
        <f t="shared" si="84"/>
        <v>89.547038327526138</v>
      </c>
      <c r="U364">
        <f>VLOOKUP(A364,[1]高一下!$A$3:$F$585,5,0)</f>
        <v>72</v>
      </c>
      <c r="V364" t="str">
        <f>VLOOKUP(A364,[1]高一下!$A$3:$F$585,6,0)</f>
        <v>陈丽娇</v>
      </c>
      <c r="W364" s="22">
        <f t="shared" si="85"/>
        <v>217</v>
      </c>
      <c r="X364" s="23">
        <f t="shared" si="86"/>
        <v>97.21254355400697</v>
      </c>
      <c r="Y364">
        <f>VLOOKUP(A364,[1]高一上!$A$3:$F$587,5,0)</f>
        <v>79</v>
      </c>
      <c r="Z364" t="str">
        <f>VLOOKUP(A364,[1]高一上!$A$3:$F$587,6,0)</f>
        <v>陈丽娇</v>
      </c>
      <c r="AA364" s="22">
        <f t="shared" si="87"/>
        <v>209</v>
      </c>
      <c r="AB364" s="23">
        <f t="shared" si="88"/>
        <v>101.39372822299651</v>
      </c>
      <c r="AC364">
        <f>VLOOKUP(A364,[1]中考!$A$2:$E$571,5,0)</f>
        <v>83</v>
      </c>
      <c r="AD364" s="22">
        <f t="shared" si="89"/>
        <v>213</v>
      </c>
    </row>
    <row r="365" spans="1:30" ht="15" x14ac:dyDescent="0.35">
      <c r="A365" s="14" t="s">
        <v>798</v>
      </c>
      <c r="B365" s="1">
        <v>8</v>
      </c>
      <c r="C365" s="2" t="s">
        <v>799</v>
      </c>
      <c r="D365" s="4" t="s">
        <v>537</v>
      </c>
      <c r="E365" s="3">
        <v>61</v>
      </c>
      <c r="F365" s="3" t="s">
        <v>727</v>
      </c>
      <c r="G365" s="20">
        <f t="shared" si="77"/>
        <v>284</v>
      </c>
      <c r="H365" s="24">
        <f t="shared" si="78"/>
        <v>82.926829268292678</v>
      </c>
      <c r="I365" s="10">
        <f>VLOOKUP(A365,[1]高三上!A$3:Q$588,5,0)</f>
        <v>84</v>
      </c>
      <c r="J365" t="str">
        <f>VLOOKUP(A365,[1]高三上!A$3:Q$588,6,0)</f>
        <v>岳子琦</v>
      </c>
      <c r="K365" s="22">
        <f t="shared" si="79"/>
        <v>235</v>
      </c>
      <c r="L365" s="23">
        <f t="shared" si="80"/>
        <v>111.49825783972125</v>
      </c>
      <c r="M365">
        <f>VLOOKUP(A365,[1]高二下!$A$3:$F$536,5,0)</f>
        <v>65</v>
      </c>
      <c r="N365" t="str">
        <f>VLOOKUP(A365,[1]高二下!$A$3:$F$536,6,0)</f>
        <v>岳子琦</v>
      </c>
      <c r="O365" s="22">
        <f t="shared" si="81"/>
        <v>268</v>
      </c>
      <c r="P365" s="23">
        <f t="shared" si="82"/>
        <v>103.83275261324042</v>
      </c>
      <c r="Q365">
        <f>VLOOKUP(A365,[1]高二上!$A$3:$F$583,5,0)</f>
        <v>66</v>
      </c>
      <c r="R365" t="str">
        <f>VLOOKUP(A365,[1]高二上!$A$3:$F$583,6,0)</f>
        <v>陈丽娇</v>
      </c>
      <c r="S365" s="22">
        <f t="shared" si="83"/>
        <v>279</v>
      </c>
      <c r="T365" s="23">
        <f t="shared" si="84"/>
        <v>101.39372822299651</v>
      </c>
      <c r="U365">
        <f>VLOOKUP(A365,[1]高一下!$A$3:$F$585,5,0)</f>
        <v>58</v>
      </c>
      <c r="V365" t="str">
        <f>VLOOKUP(A365,[1]高一下!$A$3:$F$585,6,0)</f>
        <v>陈丽娇</v>
      </c>
      <c r="W365" s="22">
        <f t="shared" si="85"/>
        <v>283</v>
      </c>
      <c r="X365" s="23">
        <f t="shared" si="86"/>
        <v>99.303135888501743</v>
      </c>
      <c r="Y365">
        <f>VLOOKUP(A365,[1]高一上!$A$3:$F$587,5,0)</f>
        <v>62</v>
      </c>
      <c r="Z365" t="str">
        <f>VLOOKUP(A365,[1]高一上!$A$3:$F$587,6,0)</f>
        <v>陈丽娇</v>
      </c>
      <c r="AA365" s="22">
        <f t="shared" si="87"/>
        <v>281</v>
      </c>
      <c r="AB365" s="23">
        <f t="shared" si="88"/>
        <v>87.804878048780495</v>
      </c>
      <c r="AC365">
        <f>VLOOKUP(A365,[1]中考!$A$2:$E$571,5,0)</f>
        <v>77</v>
      </c>
      <c r="AD365" s="22">
        <f t="shared" si="89"/>
        <v>246</v>
      </c>
    </row>
    <row r="366" spans="1:30" ht="15" x14ac:dyDescent="0.35">
      <c r="A366" s="14" t="s">
        <v>784</v>
      </c>
      <c r="B366" s="1">
        <v>8</v>
      </c>
      <c r="C366" s="2" t="s">
        <v>785</v>
      </c>
      <c r="D366" s="4" t="s">
        <v>537</v>
      </c>
      <c r="E366" s="3">
        <v>77</v>
      </c>
      <c r="F366" s="3" t="s">
        <v>727</v>
      </c>
      <c r="G366" s="20">
        <f t="shared" si="77"/>
        <v>241</v>
      </c>
      <c r="H366" s="24">
        <f t="shared" si="78"/>
        <v>86.062717770034851</v>
      </c>
      <c r="I366" s="10">
        <f>VLOOKUP(A366,[1]高三上!A$3:Q$588,5,0)</f>
        <v>87.5</v>
      </c>
      <c r="J366" t="str">
        <f>VLOOKUP(A366,[1]高三上!A$3:Q$588,6,0)</f>
        <v>岳子琦</v>
      </c>
      <c r="K366" s="22">
        <f t="shared" si="79"/>
        <v>201</v>
      </c>
      <c r="L366" s="23">
        <f t="shared" si="80"/>
        <v>73.867595818815332</v>
      </c>
      <c r="M366">
        <f>VLOOKUP(A366,[1]高二下!$A$3:$F$536,5,0)</f>
        <v>88</v>
      </c>
      <c r="N366" t="str">
        <f>VLOOKUP(A366,[1]高二下!$A$3:$F$536,6,0)</f>
        <v>岳子琦</v>
      </c>
      <c r="O366" s="22">
        <f t="shared" si="81"/>
        <v>126</v>
      </c>
      <c r="P366" s="23">
        <f t="shared" si="82"/>
        <v>151.56794425087108</v>
      </c>
      <c r="Q366">
        <f>VLOOKUP(A366,[1]高二上!$A$3:$F$583,5,0)</f>
        <v>67</v>
      </c>
      <c r="R366" t="str">
        <f>VLOOKUP(A366,[1]高二上!$A$3:$F$583,6,0)</f>
        <v>陈丽娇</v>
      </c>
      <c r="S366" s="22">
        <f t="shared" si="83"/>
        <v>274</v>
      </c>
      <c r="T366" s="23">
        <f t="shared" si="84"/>
        <v>67.595818815331</v>
      </c>
      <c r="U366">
        <f>VLOOKUP(A366,[1]高一下!$A$3:$F$585,5,0)</f>
        <v>75</v>
      </c>
      <c r="V366" t="str">
        <f>VLOOKUP(A366,[1]高一下!$A$3:$F$585,6,0)</f>
        <v>陈丽娇</v>
      </c>
      <c r="W366" s="22">
        <f t="shared" si="85"/>
        <v>181</v>
      </c>
      <c r="X366" s="23">
        <f t="shared" si="86"/>
        <v>125.78397212543554</v>
      </c>
      <c r="Y366">
        <f>VLOOKUP(A366,[1]高一上!$A$3:$F$587,5,0)</f>
        <v>72</v>
      </c>
      <c r="Z366" t="str">
        <f>VLOOKUP(A366,[1]高一上!$A$3:$F$587,6,0)</f>
        <v>陈丽娇</v>
      </c>
      <c r="AA366" s="22">
        <f t="shared" si="87"/>
        <v>255</v>
      </c>
      <c r="AB366" s="23">
        <f t="shared" si="88"/>
        <v>75.958188153310104</v>
      </c>
      <c r="AC366">
        <f>VLOOKUP(A366,[1]中考!$A$2:$E$571,5,0)</f>
        <v>86</v>
      </c>
      <c r="AD366" s="22">
        <f t="shared" si="89"/>
        <v>186</v>
      </c>
    </row>
    <row r="367" spans="1:30" ht="15" x14ac:dyDescent="0.35">
      <c r="A367" s="14" t="s">
        <v>775</v>
      </c>
      <c r="B367" s="1">
        <v>8</v>
      </c>
      <c r="C367" s="2" t="s">
        <v>776</v>
      </c>
      <c r="D367" s="4" t="s">
        <v>537</v>
      </c>
      <c r="E367" s="3">
        <v>93</v>
      </c>
      <c r="F367" s="3" t="s">
        <v>727</v>
      </c>
      <c r="G367" s="20">
        <f t="shared" si="77"/>
        <v>99</v>
      </c>
      <c r="H367" s="24">
        <f t="shared" si="78"/>
        <v>113.93728222996515</v>
      </c>
      <c r="I367" s="10">
        <f>VLOOKUP(A367,[1]高三上!A$3:Q$588,5,0)</f>
        <v>93.5</v>
      </c>
      <c r="J367" t="str">
        <f>VLOOKUP(A367,[1]高三上!A$3:Q$588,6,0)</f>
        <v>岳子琦</v>
      </c>
      <c r="K367" s="22">
        <f t="shared" si="79"/>
        <v>139</v>
      </c>
      <c r="L367" s="23">
        <f t="shared" si="80"/>
        <v>136.58536585365854</v>
      </c>
      <c r="M367">
        <f>VLOOKUP(A367,[1]高二下!$A$3:$F$536,5,0)</f>
        <v>77</v>
      </c>
      <c r="N367" t="str">
        <f>VLOOKUP(A367,[1]高二下!$A$3:$F$536,6,0)</f>
        <v>岳子琦</v>
      </c>
      <c r="O367" s="22">
        <f t="shared" si="81"/>
        <v>244</v>
      </c>
      <c r="P367" s="23">
        <f t="shared" si="82"/>
        <v>70.731707317073173</v>
      </c>
      <c r="Q367">
        <f>VLOOKUP(A367,[1]高二上!$A$3:$F$583,5,0)</f>
        <v>82</v>
      </c>
      <c r="R367" t="str">
        <f>VLOOKUP(A367,[1]高二上!$A$3:$F$583,6,0)</f>
        <v>陈丽娇</v>
      </c>
      <c r="S367" s="22">
        <f t="shared" si="83"/>
        <v>160</v>
      </c>
      <c r="T367" s="23">
        <f t="shared" si="84"/>
        <v>141.81184668989548</v>
      </c>
      <c r="U367">
        <f>VLOOKUP(A367,[1]高一下!$A$3:$F$585,5,0)</f>
        <v>60</v>
      </c>
      <c r="V367" t="str">
        <f>VLOOKUP(A367,[1]高一下!$A$3:$F$585,6,0)</f>
        <v>陈丽娇</v>
      </c>
      <c r="W367" s="22">
        <f t="shared" si="85"/>
        <v>280</v>
      </c>
      <c r="X367" s="23">
        <f t="shared" si="86"/>
        <v>86.062717770034851</v>
      </c>
      <c r="Y367">
        <f>VLOOKUP(A367,[1]高一上!$A$3:$F$587,5,0)</f>
        <v>75</v>
      </c>
      <c r="Z367" t="str">
        <f>VLOOKUP(A367,[1]高一上!$A$3:$F$587,6,0)</f>
        <v>陈丽娇</v>
      </c>
      <c r="AA367" s="22">
        <f t="shared" si="87"/>
        <v>240</v>
      </c>
      <c r="AB367" s="23">
        <f t="shared" si="88"/>
        <v>102.09059233449477</v>
      </c>
      <c r="AC367">
        <f>VLOOKUP(A367,[1]中考!$A$2:$E$571,5,0)</f>
        <v>77</v>
      </c>
      <c r="AD367" s="22">
        <f t="shared" si="89"/>
        <v>246</v>
      </c>
    </row>
    <row r="368" spans="1:30" ht="15" x14ac:dyDescent="0.35">
      <c r="A368" s="14" t="s">
        <v>771</v>
      </c>
      <c r="B368" s="1">
        <v>8</v>
      </c>
      <c r="C368" s="2" t="s">
        <v>772</v>
      </c>
      <c r="D368" s="4" t="s">
        <v>537</v>
      </c>
      <c r="E368" s="3">
        <v>74</v>
      </c>
      <c r="F368" s="3" t="s">
        <v>727</v>
      </c>
      <c r="G368" s="20">
        <f t="shared" si="77"/>
        <v>255</v>
      </c>
      <c r="H368" s="24">
        <f t="shared" si="78"/>
        <v>72.473867595818817</v>
      </c>
      <c r="I368" s="10">
        <f>VLOOKUP(A368,[1]高三上!A$3:Q$588,5,0)</f>
        <v>90</v>
      </c>
      <c r="J368" t="str">
        <f>VLOOKUP(A368,[1]高三上!A$3:Q$588,6,0)</f>
        <v>岳子琦</v>
      </c>
      <c r="K368" s="22">
        <f t="shared" si="79"/>
        <v>176</v>
      </c>
      <c r="L368" s="23">
        <f t="shared" si="80"/>
        <v>72.822299651567945</v>
      </c>
      <c r="M368">
        <f>VLOOKUP(A368,[1]高二下!$A$3:$F$536,5,0)</f>
        <v>90</v>
      </c>
      <c r="N368" t="str">
        <f>VLOOKUP(A368,[1]高二下!$A$3:$F$536,6,0)</f>
        <v>岳子琦</v>
      </c>
      <c r="O368" s="22">
        <f t="shared" si="81"/>
        <v>98</v>
      </c>
      <c r="P368" s="23">
        <f t="shared" si="82"/>
        <v>126.13240418118467</v>
      </c>
      <c r="Q368">
        <f>VLOOKUP(A368,[1]高二上!$A$3:$F$583,5,0)</f>
        <v>81</v>
      </c>
      <c r="R368" t="str">
        <f>VLOOKUP(A368,[1]高二上!$A$3:$F$583,6,0)</f>
        <v>陈丽娇</v>
      </c>
      <c r="S368" s="22">
        <f t="shared" si="83"/>
        <v>173</v>
      </c>
      <c r="T368" s="23">
        <f t="shared" si="84"/>
        <v>80.139372822299649</v>
      </c>
      <c r="U368">
        <f>VLOOKUP(A368,[1]高一下!$A$3:$F$585,5,0)</f>
        <v>79</v>
      </c>
      <c r="V368" t="str">
        <f>VLOOKUP(A368,[1]高一下!$A$3:$F$585,6,0)</f>
        <v>陈丽娇</v>
      </c>
      <c r="W368" s="22">
        <f t="shared" si="85"/>
        <v>116</v>
      </c>
      <c r="X368" s="23">
        <f t="shared" si="86"/>
        <v>79.79094076655052</v>
      </c>
      <c r="Y368">
        <f>VLOOKUP(A368,[1]高一上!$A$3:$F$587,5,0)</f>
        <v>95</v>
      </c>
      <c r="Z368" t="str">
        <f>VLOOKUP(A368,[1]高一上!$A$3:$F$587,6,0)</f>
        <v>周菊明</v>
      </c>
      <c r="AA368" s="22">
        <f t="shared" si="87"/>
        <v>58</v>
      </c>
      <c r="AB368" s="23">
        <f t="shared" si="88"/>
        <v>121.60278745644599</v>
      </c>
      <c r="AC368">
        <f>VLOOKUP(A368,[1]中考!$A$2:$E$571,5,0)</f>
        <v>94</v>
      </c>
      <c r="AD368" s="22">
        <f t="shared" si="89"/>
        <v>120</v>
      </c>
    </row>
    <row r="369" spans="1:30" ht="15" x14ac:dyDescent="0.35">
      <c r="A369" s="14" t="s">
        <v>773</v>
      </c>
      <c r="B369" s="1">
        <v>8</v>
      </c>
      <c r="C369" s="2" t="s">
        <v>774</v>
      </c>
      <c r="D369" s="4" t="s">
        <v>537</v>
      </c>
      <c r="E369" s="3">
        <v>80</v>
      </c>
      <c r="F369" s="3" t="s">
        <v>727</v>
      </c>
      <c r="G369" s="20">
        <f t="shared" si="77"/>
        <v>226</v>
      </c>
      <c r="H369" s="24">
        <f t="shared" si="78"/>
        <v>62.369337979094077</v>
      </c>
      <c r="I369" s="10">
        <f>VLOOKUP(A369,[1]高三上!A$3:Q$588,5,0)</f>
        <v>95</v>
      </c>
      <c r="J369" t="str">
        <f>VLOOKUP(A369,[1]高三上!A$3:Q$588,6,0)</f>
        <v>岳子琦</v>
      </c>
      <c r="K369" s="22">
        <f t="shared" si="79"/>
        <v>118</v>
      </c>
      <c r="L369" s="23">
        <f t="shared" si="80"/>
        <v>119.51219512195122</v>
      </c>
      <c r="M369">
        <f>VLOOKUP(A369,[1]高二下!$A$3:$F$536,5,0)</f>
        <v>84</v>
      </c>
      <c r="N369" t="str">
        <f>VLOOKUP(A369,[1]高二下!$A$3:$F$536,6,0)</f>
        <v>岳子琦</v>
      </c>
      <c r="O369" s="22">
        <f t="shared" si="81"/>
        <v>174</v>
      </c>
      <c r="P369" s="23">
        <f t="shared" si="82"/>
        <v>127.52613240418118</v>
      </c>
      <c r="Q369">
        <f>VLOOKUP(A369,[1]高二上!$A$3:$F$583,5,0)</f>
        <v>73</v>
      </c>
      <c r="R369" t="str">
        <f>VLOOKUP(A369,[1]高二上!$A$3:$F$583,6,0)</f>
        <v>陈丽娇</v>
      </c>
      <c r="S369" s="22">
        <f t="shared" si="83"/>
        <v>253</v>
      </c>
      <c r="T369" s="23">
        <f t="shared" si="84"/>
        <v>91.289198606271782</v>
      </c>
      <c r="U369">
        <f>VLOOKUP(A369,[1]高一下!$A$3:$F$585,5,0)</f>
        <v>71</v>
      </c>
      <c r="V369" t="str">
        <f>VLOOKUP(A369,[1]高一下!$A$3:$F$585,6,0)</f>
        <v>陈丽娇</v>
      </c>
      <c r="W369" s="22">
        <f t="shared" si="85"/>
        <v>228</v>
      </c>
      <c r="X369" s="23">
        <f t="shared" si="86"/>
        <v>87.456445993031366</v>
      </c>
      <c r="Y369">
        <f>VLOOKUP(A369,[1]高一上!$A$3:$F$587,5,0)</f>
        <v>82</v>
      </c>
      <c r="Z369" t="str">
        <f>VLOOKUP(A369,[1]高一上!$A$3:$F$587,6,0)</f>
        <v>格绒燚西</v>
      </c>
      <c r="AA369" s="22">
        <f t="shared" si="87"/>
        <v>192</v>
      </c>
      <c r="AB369" s="23">
        <f t="shared" si="88"/>
        <v>130.31358885017423</v>
      </c>
      <c r="AC369">
        <f>VLOOKUP(A369,[1]中考!$A$2:$E$571,5,0)</f>
        <v>64</v>
      </c>
      <c r="AD369" s="22">
        <f t="shared" si="89"/>
        <v>279</v>
      </c>
    </row>
    <row r="370" spans="1:30" ht="15" x14ac:dyDescent="0.35">
      <c r="A370" s="14" t="s">
        <v>794</v>
      </c>
      <c r="B370" s="1">
        <v>8</v>
      </c>
      <c r="C370" s="2" t="s">
        <v>795</v>
      </c>
      <c r="D370" s="4" t="s">
        <v>537</v>
      </c>
      <c r="E370" s="3">
        <v>85</v>
      </c>
      <c r="F370" s="3" t="s">
        <v>727</v>
      </c>
      <c r="G370" s="20">
        <f t="shared" si="77"/>
        <v>174</v>
      </c>
      <c r="H370" s="24">
        <f t="shared" si="78"/>
        <v>128.22299651567945</v>
      </c>
      <c r="I370" s="10">
        <f>VLOOKUP(A370,[1]高三上!A$3:Q$588,5,0)</f>
        <v>81.5</v>
      </c>
      <c r="J370" t="str">
        <f>VLOOKUP(A370,[1]高三上!A$3:Q$588,6,0)</f>
        <v>岳子琦</v>
      </c>
      <c r="K370" s="22">
        <f t="shared" si="79"/>
        <v>255</v>
      </c>
      <c r="L370" s="23">
        <f t="shared" si="80"/>
        <v>31.707317073170728</v>
      </c>
      <c r="M370">
        <f>VLOOKUP(A370,[1]高二下!$A$3:$F$536,5,0)</f>
        <v>93</v>
      </c>
      <c r="N370" t="str">
        <f>VLOOKUP(A370,[1]高二下!$A$3:$F$536,6,0)</f>
        <v>岳子琦</v>
      </c>
      <c r="O370" s="22">
        <f t="shared" si="81"/>
        <v>59</v>
      </c>
      <c r="P370" s="23">
        <f t="shared" si="82"/>
        <v>155.4006968641115</v>
      </c>
      <c r="Q370">
        <f>VLOOKUP(A370,[1]高二上!$A$3:$F$583,5,0)</f>
        <v>77</v>
      </c>
      <c r="R370" t="str">
        <f>VLOOKUP(A370,[1]高二上!$A$3:$F$583,6,0)</f>
        <v>陈丽娇</v>
      </c>
      <c r="S370" s="22">
        <f t="shared" si="83"/>
        <v>218</v>
      </c>
      <c r="T370" s="23">
        <f t="shared" si="84"/>
        <v>116.02787456445992</v>
      </c>
      <c r="U370">
        <f>VLOOKUP(A370,[1]高一下!$A$3:$F$585,5,0)</f>
        <v>66</v>
      </c>
      <c r="V370" t="str">
        <f>VLOOKUP(A370,[1]高一下!$A$3:$F$585,6,0)</f>
        <v>陈丽娇</v>
      </c>
      <c r="W370" s="22">
        <f t="shared" si="85"/>
        <v>264</v>
      </c>
      <c r="X370" s="23">
        <f t="shared" si="86"/>
        <v>93.728222996515683</v>
      </c>
      <c r="Y370">
        <f>VLOOKUP(A370,[1]高一上!$A$3:$F$587,5,0)</f>
        <v>74</v>
      </c>
      <c r="Z370" t="str">
        <f>VLOOKUP(A370,[1]高一上!$A$3:$F$587,6,0)</f>
        <v>陈丽娇</v>
      </c>
      <c r="AA370" s="22">
        <f t="shared" si="87"/>
        <v>246</v>
      </c>
      <c r="AB370" s="23">
        <f t="shared" si="88"/>
        <v>85.017421602787465</v>
      </c>
      <c r="AC370">
        <f>VLOOKUP(A370,[1]中考!$A$2:$E$571,5,0)</f>
        <v>84</v>
      </c>
      <c r="AD370" s="22">
        <f t="shared" si="89"/>
        <v>203</v>
      </c>
    </row>
    <row r="371" spans="1:30" ht="15" x14ac:dyDescent="0.35">
      <c r="A371" s="14" t="s">
        <v>737</v>
      </c>
      <c r="B371" s="1">
        <v>8</v>
      </c>
      <c r="C371" s="2" t="s">
        <v>738</v>
      </c>
      <c r="D371" s="4" t="s">
        <v>537</v>
      </c>
      <c r="E371" s="3">
        <v>88</v>
      </c>
      <c r="F371" s="3" t="s">
        <v>727</v>
      </c>
      <c r="G371" s="20">
        <f t="shared" si="77"/>
        <v>147</v>
      </c>
      <c r="H371" s="24">
        <f t="shared" si="78"/>
        <v>51.916376306620208</v>
      </c>
      <c r="I371" s="10">
        <f>VLOOKUP(A371,[1]高三上!A$3:Q$588,5,0)</f>
        <v>106.5</v>
      </c>
      <c r="J371" t="str">
        <f>VLOOKUP(A371,[1]高三上!A$3:Q$588,6,0)</f>
        <v>岳子琦</v>
      </c>
      <c r="K371" s="22">
        <f t="shared" si="79"/>
        <v>9</v>
      </c>
      <c r="L371" s="23">
        <f t="shared" si="80"/>
        <v>109.7560975609756</v>
      </c>
      <c r="M371">
        <f>VLOOKUP(A371,[1]高二下!$A$3:$F$536,5,0)</f>
        <v>95</v>
      </c>
      <c r="N371" t="str">
        <f>VLOOKUP(A371,[1]高二下!$A$3:$F$536,6,0)</f>
        <v>岳子琦</v>
      </c>
      <c r="O371" s="22">
        <f t="shared" si="81"/>
        <v>37</v>
      </c>
      <c r="P371" s="23">
        <f t="shared" si="82"/>
        <v>173.17073170731709</v>
      </c>
      <c r="Q371">
        <f>VLOOKUP(A371,[1]高二上!$A$3:$F$583,5,0)</f>
        <v>74</v>
      </c>
      <c r="R371" t="str">
        <f>VLOOKUP(A371,[1]高二上!$A$3:$F$583,6,0)</f>
        <v>陈丽娇</v>
      </c>
      <c r="S371" s="22">
        <f t="shared" si="83"/>
        <v>247</v>
      </c>
      <c r="T371" s="23">
        <f t="shared" si="84"/>
        <v>101.39372822299651</v>
      </c>
      <c r="U371">
        <f>VLOOKUP(A371,[1]高一下!$A$3:$F$585,5,0)</f>
        <v>68</v>
      </c>
      <c r="V371" t="str">
        <f>VLOOKUP(A371,[1]高一下!$A$3:$F$585,6,0)</f>
        <v>陈丽娇</v>
      </c>
      <c r="W371" s="22">
        <f t="shared" si="85"/>
        <v>251</v>
      </c>
      <c r="X371" s="23">
        <f t="shared" si="86"/>
        <v>68.292682926829272</v>
      </c>
      <c r="Y371">
        <f>VLOOKUP(A371,[1]高一上!$A$3:$F$587,5,0)</f>
        <v>85</v>
      </c>
      <c r="Z371" t="str">
        <f>VLOOKUP(A371,[1]高一上!$A$3:$F$587,6,0)</f>
        <v>陈丽娇</v>
      </c>
      <c r="AA371" s="22">
        <f t="shared" si="87"/>
        <v>160</v>
      </c>
      <c r="AB371" s="23">
        <f t="shared" si="88"/>
        <v>72.473867595818817</v>
      </c>
      <c r="AC371">
        <f>VLOOKUP(A371,[1]中考!$A$2:$E$571,5,0)</f>
        <v>98</v>
      </c>
      <c r="AD371" s="22">
        <f t="shared" si="89"/>
        <v>81</v>
      </c>
    </row>
    <row r="372" spans="1:30" ht="15.45" x14ac:dyDescent="0.35">
      <c r="A372" s="14" t="s">
        <v>796</v>
      </c>
      <c r="B372" s="1">
        <v>8</v>
      </c>
      <c r="C372" s="5" t="s">
        <v>797</v>
      </c>
      <c r="D372" s="4" t="s">
        <v>537</v>
      </c>
      <c r="E372" s="3">
        <v>52</v>
      </c>
      <c r="F372" s="3" t="s">
        <v>727</v>
      </c>
      <c r="G372" s="20">
        <f t="shared" si="77"/>
        <v>286</v>
      </c>
      <c r="H372" s="24">
        <f t="shared" si="78"/>
        <v>100</v>
      </c>
      <c r="I372" s="21">
        <v>0</v>
      </c>
      <c r="J372" t="s">
        <v>727</v>
      </c>
      <c r="K372" s="22">
        <f t="shared" si="79"/>
        <v>276</v>
      </c>
      <c r="L372" s="23">
        <f t="shared" si="80"/>
        <v>100</v>
      </c>
      <c r="M372" s="22">
        <v>0</v>
      </c>
      <c r="N372" t="s">
        <v>727</v>
      </c>
      <c r="O372" s="22">
        <f t="shared" si="81"/>
        <v>270</v>
      </c>
      <c r="P372" s="23">
        <f t="shared" si="82"/>
        <v>100</v>
      </c>
      <c r="Q372">
        <f>VLOOKUP(A372,[1]高二上!$A$3:$F$583,5,0)</f>
        <v>63</v>
      </c>
      <c r="R372" t="str">
        <f>VLOOKUP(A372,[1]高二上!$A$3:$F$583,6,0)</f>
        <v>陈丽娇</v>
      </c>
      <c r="S372" s="22">
        <f t="shared" si="83"/>
        <v>283</v>
      </c>
      <c r="T372" s="23">
        <f t="shared" si="84"/>
        <v>85.017421602787465</v>
      </c>
      <c r="U372">
        <f>VLOOKUP(A372,[1]高一下!$A$3:$F$585,5,0)</f>
        <v>70</v>
      </c>
      <c r="V372" t="str">
        <f>VLOOKUP(A372,[1]高一下!$A$3:$F$585,6,0)</f>
        <v>陈丽娇</v>
      </c>
      <c r="W372" s="22">
        <f t="shared" si="85"/>
        <v>240</v>
      </c>
      <c r="X372" s="23">
        <f t="shared" si="86"/>
        <v>103.83275261324042</v>
      </c>
      <c r="Y372">
        <f>VLOOKUP(A372,[1]高一上!$A$3:$F$587,5,0)</f>
        <v>73</v>
      </c>
      <c r="Z372" t="str">
        <f>VLOOKUP(A372,[1]高一上!$A$3:$F$587,6,0)</f>
        <v>陈丽娇</v>
      </c>
      <c r="AA372" s="22">
        <f t="shared" si="87"/>
        <v>251</v>
      </c>
      <c r="AB372" s="23">
        <f t="shared" si="88"/>
        <v>96.167247386759584</v>
      </c>
      <c r="AC372">
        <f>VLOOKUP(A372,[1]中考!$A$2:$E$571,5,0)</f>
        <v>78</v>
      </c>
      <c r="AD372" s="22">
        <f t="shared" si="89"/>
        <v>240</v>
      </c>
    </row>
    <row r="373" spans="1:30" ht="15" x14ac:dyDescent="0.35">
      <c r="A373" s="14" t="s">
        <v>809</v>
      </c>
      <c r="B373" s="1">
        <v>8</v>
      </c>
      <c r="C373" s="2" t="s">
        <v>42</v>
      </c>
      <c r="D373" s="4" t="s">
        <v>537</v>
      </c>
      <c r="E373" s="3">
        <v>69</v>
      </c>
      <c r="F373" s="3" t="s">
        <v>727</v>
      </c>
      <c r="G373" s="20">
        <f t="shared" si="77"/>
        <v>277</v>
      </c>
      <c r="H373" s="24">
        <f t="shared" si="78"/>
        <v>90.243902439024396</v>
      </c>
      <c r="I373" s="10">
        <f>VLOOKUP(A373,[1]高三上!A$3:Q$588,5,0)</f>
        <v>82</v>
      </c>
      <c r="J373" t="str">
        <f>VLOOKUP(A373,[1]高三上!A$3:Q$588,6,0)</f>
        <v>岳子琦</v>
      </c>
      <c r="K373" s="22">
        <f t="shared" si="79"/>
        <v>249</v>
      </c>
      <c r="L373" s="23">
        <f t="shared" si="80"/>
        <v>100</v>
      </c>
      <c r="M373" s="22">
        <v>0</v>
      </c>
      <c r="N373" t="s">
        <v>727</v>
      </c>
      <c r="O373" s="22">
        <f t="shared" si="81"/>
        <v>270</v>
      </c>
      <c r="P373" s="23">
        <f t="shared" si="82"/>
        <v>100</v>
      </c>
      <c r="Q373">
        <f>VLOOKUP(A373,[1]高二上!$A$3:$F$583,5,0)</f>
        <v>75</v>
      </c>
      <c r="R373" t="str">
        <f>VLOOKUP(A373,[1]高二上!$A$3:$F$583,6,0)</f>
        <v>陈丽娇</v>
      </c>
      <c r="S373" s="22">
        <f t="shared" si="83"/>
        <v>240</v>
      </c>
      <c r="T373" s="23">
        <f t="shared" si="84"/>
        <v>112.54355400696863</v>
      </c>
      <c r="U373">
        <f>VLOOKUP(A373,[1]高一下!$A$3:$F$585,5,0)</f>
        <v>62</v>
      </c>
      <c r="V373" t="str">
        <f>VLOOKUP(A373,[1]高一下!$A$3:$F$585,6,0)</f>
        <v>陈丽娇</v>
      </c>
      <c r="W373" s="22">
        <f t="shared" si="85"/>
        <v>276</v>
      </c>
      <c r="X373" s="23">
        <f t="shared" si="86"/>
        <v>89.547038327526138</v>
      </c>
      <c r="Y373">
        <f>VLOOKUP(A373,[1]高一上!$A$3:$F$587,5,0)</f>
        <v>74</v>
      </c>
      <c r="Z373" t="str">
        <f>VLOOKUP(A373,[1]高一上!$A$3:$F$587,6,0)</f>
        <v>陈丽娇</v>
      </c>
      <c r="AA373" s="22">
        <f t="shared" si="87"/>
        <v>246</v>
      </c>
      <c r="AB373" s="23">
        <f t="shared" si="88"/>
        <v>96.864111498257842</v>
      </c>
      <c r="AC373">
        <f>VLOOKUP(A373,[1]中考!$A$2:$E$571,5,0)</f>
        <v>79</v>
      </c>
      <c r="AD373" s="22">
        <f t="shared" si="89"/>
        <v>237</v>
      </c>
    </row>
    <row r="374" spans="1:30" ht="15" x14ac:dyDescent="0.35">
      <c r="A374" s="14" t="s">
        <v>739</v>
      </c>
      <c r="B374" s="1">
        <v>8</v>
      </c>
      <c r="C374" s="2" t="s">
        <v>108</v>
      </c>
      <c r="D374" s="4" t="s">
        <v>537</v>
      </c>
      <c r="E374" s="3">
        <v>102</v>
      </c>
      <c r="F374" s="3" t="s">
        <v>727</v>
      </c>
      <c r="G374" s="20">
        <f t="shared" si="77"/>
        <v>31</v>
      </c>
      <c r="H374" s="24">
        <f t="shared" si="78"/>
        <v>93.031358885017426</v>
      </c>
      <c r="I374" s="10">
        <f>VLOOKUP(A374,[1]高三上!A$3:Q$588,5,0)</f>
        <v>105.5</v>
      </c>
      <c r="J374" t="str">
        <f>VLOOKUP(A374,[1]高三上!A$3:Q$588,6,0)</f>
        <v>岳子琦</v>
      </c>
      <c r="K374" s="22">
        <f t="shared" si="79"/>
        <v>11</v>
      </c>
      <c r="L374" s="23">
        <f t="shared" si="80"/>
        <v>124.0418118466899</v>
      </c>
      <c r="M374">
        <f>VLOOKUP(A374,[1]高二下!$A$3:$F$536,5,0)</f>
        <v>91</v>
      </c>
      <c r="N374" t="str">
        <f>VLOOKUP(A374,[1]高二下!$A$3:$F$536,6,0)</f>
        <v>岳子琦</v>
      </c>
      <c r="O374" s="22">
        <f t="shared" si="81"/>
        <v>80</v>
      </c>
      <c r="P374" s="23">
        <f t="shared" si="82"/>
        <v>132.404181184669</v>
      </c>
      <c r="Q374">
        <f>VLOOKUP(A374,[1]高二上!$A$3:$F$583,5,0)</f>
        <v>81</v>
      </c>
      <c r="R374" t="str">
        <f>VLOOKUP(A374,[1]高二上!$A$3:$F$583,6,0)</f>
        <v>陈丽娇</v>
      </c>
      <c r="S374" s="22">
        <f t="shared" si="83"/>
        <v>173</v>
      </c>
      <c r="T374" s="23">
        <f t="shared" si="84"/>
        <v>105.57491289198606</v>
      </c>
      <c r="U374">
        <f>VLOOKUP(A374,[1]高一下!$A$3:$F$585,5,0)</f>
        <v>74</v>
      </c>
      <c r="V374" t="str">
        <f>VLOOKUP(A374,[1]高一下!$A$3:$F$585,6,0)</f>
        <v>陈丽娇</v>
      </c>
      <c r="W374" s="22">
        <f t="shared" si="85"/>
        <v>189</v>
      </c>
      <c r="X374" s="23">
        <f t="shared" si="86"/>
        <v>83.62369337979095</v>
      </c>
      <c r="Y374">
        <f>VLOOKUP(A374,[1]高一上!$A$3:$F$587,5,0)</f>
        <v>86</v>
      </c>
      <c r="Z374" t="str">
        <f>VLOOKUP(A374,[1]高一上!$A$3:$F$587,6,0)</f>
        <v>陈丽娇</v>
      </c>
      <c r="AA374" s="22">
        <f t="shared" si="87"/>
        <v>142</v>
      </c>
      <c r="AB374" s="23">
        <f t="shared" si="88"/>
        <v>83.62369337979095</v>
      </c>
      <c r="AC374">
        <f>VLOOKUP(A374,[1]中考!$A$2:$E$571,5,0)</f>
        <v>97</v>
      </c>
      <c r="AD374" s="22">
        <f t="shared" si="89"/>
        <v>95</v>
      </c>
    </row>
    <row r="375" spans="1:30" ht="15" x14ac:dyDescent="0.35">
      <c r="A375" s="14" t="s">
        <v>746</v>
      </c>
      <c r="B375" s="1">
        <v>8</v>
      </c>
      <c r="C375" s="2" t="s">
        <v>747</v>
      </c>
      <c r="D375" s="4" t="s">
        <v>537</v>
      </c>
      <c r="E375" s="3">
        <v>93</v>
      </c>
      <c r="F375" s="3" t="s">
        <v>727</v>
      </c>
      <c r="G375" s="20">
        <f t="shared" si="77"/>
        <v>99</v>
      </c>
      <c r="H375" s="24">
        <f t="shared" si="78"/>
        <v>75.609756097560975</v>
      </c>
      <c r="I375" s="10">
        <f>VLOOKUP(A375,[1]高三上!A$3:Q$588,5,0)</f>
        <v>103</v>
      </c>
      <c r="J375" t="str">
        <f>VLOOKUP(A375,[1]高三上!A$3:Q$588,6,0)</f>
        <v>岳子琦</v>
      </c>
      <c r="K375" s="22">
        <f t="shared" si="79"/>
        <v>29</v>
      </c>
      <c r="L375" s="23">
        <f t="shared" si="80"/>
        <v>155.74912891986062</v>
      </c>
      <c r="M375">
        <f>VLOOKUP(A375,[1]高二下!$A$3:$F$536,5,0)</f>
        <v>83</v>
      </c>
      <c r="N375" t="str">
        <f>VLOOKUP(A375,[1]高二下!$A$3:$F$536,6,0)</f>
        <v>岳子琦</v>
      </c>
      <c r="O375" s="22">
        <f t="shared" si="81"/>
        <v>189</v>
      </c>
      <c r="P375" s="23">
        <f t="shared" si="82"/>
        <v>83.62369337979095</v>
      </c>
      <c r="Q375">
        <f>VLOOKUP(A375,[1]高二上!$A$3:$F$583,5,0)</f>
        <v>84</v>
      </c>
      <c r="R375" t="str">
        <f>VLOOKUP(A375,[1]高二上!$A$3:$F$583,6,0)</f>
        <v>陈丽娇</v>
      </c>
      <c r="S375" s="22">
        <f t="shared" si="83"/>
        <v>142</v>
      </c>
      <c r="T375" s="23">
        <f t="shared" si="84"/>
        <v>54.355400696864109</v>
      </c>
      <c r="U375">
        <f>VLOOKUP(A375,[1]高一下!$A$3:$F$585,5,0)</f>
        <v>93</v>
      </c>
      <c r="V375" t="str">
        <f>VLOOKUP(A375,[1]高一下!$A$3:$F$585,6,0)</f>
        <v>陈丽娇</v>
      </c>
      <c r="W375" s="22">
        <f t="shared" si="85"/>
        <v>11</v>
      </c>
      <c r="X375" s="23">
        <f t="shared" si="86"/>
        <v>133.44947735191639</v>
      </c>
      <c r="Y375">
        <f>VLOOKUP(A375,[1]高一上!$A$3:$F$587,5,0)</f>
        <v>89</v>
      </c>
      <c r="Z375" t="str">
        <f>VLOOKUP(A375,[1]高一上!$A$3:$F$587,6,0)</f>
        <v>周菊明</v>
      </c>
      <c r="AA375" s="22">
        <f t="shared" si="87"/>
        <v>107</v>
      </c>
      <c r="AB375" s="23">
        <f t="shared" si="88"/>
        <v>107.3170731707317</v>
      </c>
      <c r="AC375">
        <f>VLOOKUP(A375,[1]中考!$A$2:$E$571,5,0)</f>
        <v>93</v>
      </c>
      <c r="AD375" s="22">
        <f t="shared" si="89"/>
        <v>128</v>
      </c>
    </row>
    <row r="376" spans="1:30" ht="15" x14ac:dyDescent="0.35">
      <c r="A376" s="14" t="s">
        <v>744</v>
      </c>
      <c r="B376" s="1">
        <v>8</v>
      </c>
      <c r="C376" s="2" t="s">
        <v>745</v>
      </c>
      <c r="D376" s="4" t="s">
        <v>537</v>
      </c>
      <c r="E376" s="3">
        <v>86</v>
      </c>
      <c r="F376" s="3" t="s">
        <v>727</v>
      </c>
      <c r="G376" s="20">
        <f t="shared" si="77"/>
        <v>165</v>
      </c>
      <c r="H376" s="24">
        <f t="shared" si="78"/>
        <v>112.54355400696863</v>
      </c>
      <c r="I376" s="10">
        <f>VLOOKUP(A376,[1]高三上!A$3:Q$588,5,0)</f>
        <v>87.5</v>
      </c>
      <c r="J376" t="str">
        <f>VLOOKUP(A376,[1]高三上!A$3:Q$588,6,0)</f>
        <v>岳子琦</v>
      </c>
      <c r="K376" s="22">
        <f t="shared" si="79"/>
        <v>201</v>
      </c>
      <c r="L376" s="23">
        <f t="shared" si="80"/>
        <v>90.592334494773525</v>
      </c>
      <c r="M376">
        <f>VLOOKUP(A376,[1]高二下!$A$3:$F$536,5,0)</f>
        <v>84</v>
      </c>
      <c r="N376" t="str">
        <f>VLOOKUP(A376,[1]高二下!$A$3:$F$536,6,0)</f>
        <v>岳子琦</v>
      </c>
      <c r="O376" s="22">
        <f t="shared" si="81"/>
        <v>174</v>
      </c>
      <c r="P376" s="23">
        <f t="shared" si="82"/>
        <v>88.850174216027881</v>
      </c>
      <c r="Q376">
        <f>VLOOKUP(A376,[1]高二上!$A$3:$F$583,5,0)</f>
        <v>84</v>
      </c>
      <c r="R376" t="str">
        <f>VLOOKUP(A376,[1]高二上!$A$3:$F$583,6,0)</f>
        <v>陈丽娇</v>
      </c>
      <c r="S376" s="22">
        <f t="shared" si="83"/>
        <v>142</v>
      </c>
      <c r="T376" s="23">
        <f t="shared" si="84"/>
        <v>126.13240418118467</v>
      </c>
      <c r="U376">
        <f>VLOOKUP(A376,[1]高一下!$A$3:$F$585,5,0)</f>
        <v>72</v>
      </c>
      <c r="V376" t="str">
        <f>VLOOKUP(A376,[1]高一下!$A$3:$F$585,6,0)</f>
        <v>陈丽娇</v>
      </c>
      <c r="W376" s="22">
        <f t="shared" si="85"/>
        <v>217</v>
      </c>
      <c r="X376" s="23">
        <f t="shared" si="86"/>
        <v>100.69686411149826</v>
      </c>
      <c r="Y376">
        <f>VLOOKUP(A376,[1]高一上!$A$3:$F$587,5,0)</f>
        <v>78</v>
      </c>
      <c r="Z376" t="str">
        <f>VLOOKUP(A376,[1]高一上!$A$3:$F$587,6,0)</f>
        <v>格绒燚西</v>
      </c>
      <c r="AA376" s="22">
        <f t="shared" si="87"/>
        <v>219</v>
      </c>
      <c r="AB376" s="23">
        <f t="shared" si="88"/>
        <v>113.24041811846689</v>
      </c>
      <c r="AC376">
        <f>VLOOKUP(A376,[1]中考!$A$2:$E$571,5,0)</f>
        <v>75</v>
      </c>
      <c r="AD376" s="22">
        <f t="shared" si="89"/>
        <v>257</v>
      </c>
    </row>
    <row r="377" spans="1:30" ht="15" x14ac:dyDescent="0.35">
      <c r="A377" s="14" t="s">
        <v>782</v>
      </c>
      <c r="B377" s="1">
        <v>8</v>
      </c>
      <c r="C377" s="2" t="s">
        <v>783</v>
      </c>
      <c r="D377" s="4" t="s">
        <v>537</v>
      </c>
      <c r="E377" s="3">
        <v>81</v>
      </c>
      <c r="F377" s="3" t="s">
        <v>727</v>
      </c>
      <c r="G377" s="20">
        <f t="shared" si="77"/>
        <v>215</v>
      </c>
      <c r="H377" s="24">
        <f t="shared" si="78"/>
        <v>116.37630662020905</v>
      </c>
      <c r="I377" s="10">
        <f>VLOOKUP(A377,[1]高三上!A$3:Q$588,5,0)</f>
        <v>80</v>
      </c>
      <c r="J377" t="str">
        <f>VLOOKUP(A377,[1]高三上!A$3:Q$588,6,0)</f>
        <v>岳子琦</v>
      </c>
      <c r="K377" s="22">
        <f t="shared" si="79"/>
        <v>262</v>
      </c>
      <c r="L377" s="23">
        <f t="shared" si="80"/>
        <v>97.909407665505228</v>
      </c>
      <c r="M377">
        <f>VLOOKUP(A377,[1]高二下!$A$3:$F$536,5,0)</f>
        <v>74</v>
      </c>
      <c r="N377" t="str">
        <f>VLOOKUP(A377,[1]高二下!$A$3:$F$536,6,0)</f>
        <v>岳子琦</v>
      </c>
      <c r="O377" s="22">
        <f t="shared" si="81"/>
        <v>256</v>
      </c>
      <c r="P377" s="23">
        <f t="shared" si="82"/>
        <v>109.7560975609756</v>
      </c>
      <c r="Q377">
        <f>VLOOKUP(A377,[1]高二上!$A$3:$F$583,5,0)</f>
        <v>62</v>
      </c>
      <c r="R377" t="str">
        <f>VLOOKUP(A377,[1]高二上!$A$3:$F$583,6,0)</f>
        <v>陈丽娇</v>
      </c>
      <c r="S377" s="22">
        <f t="shared" si="83"/>
        <v>284</v>
      </c>
      <c r="T377" s="23">
        <f t="shared" si="84"/>
        <v>97.909407665505228</v>
      </c>
      <c r="U377">
        <f>VLOOKUP(A377,[1]高一下!$A$3:$F$585,5,0)</f>
        <v>61</v>
      </c>
      <c r="V377" t="str">
        <f>VLOOKUP(A377,[1]高一下!$A$3:$F$585,6,0)</f>
        <v>陈丽娇</v>
      </c>
      <c r="W377" s="22">
        <f t="shared" si="85"/>
        <v>278</v>
      </c>
      <c r="X377" s="23">
        <f t="shared" si="86"/>
        <v>94.076655052264812</v>
      </c>
      <c r="Y377">
        <f>VLOOKUP(A377,[1]高一上!$A$3:$F$587,5,0)</f>
        <v>71</v>
      </c>
      <c r="Z377" t="str">
        <f>VLOOKUP(A377,[1]高一上!$A$3:$F$587,6,0)</f>
        <v>陈丽娇</v>
      </c>
      <c r="AA377" s="22">
        <f t="shared" si="87"/>
        <v>261</v>
      </c>
      <c r="AB377" s="23">
        <f t="shared" si="88"/>
        <v>92.682926829268297</v>
      </c>
      <c r="AC377">
        <f>VLOOKUP(A377,[1]中考!$A$2:$E$571,5,0)</f>
        <v>78</v>
      </c>
      <c r="AD377" s="22">
        <f t="shared" si="89"/>
        <v>240</v>
      </c>
    </row>
    <row r="378" spans="1:30" ht="15" x14ac:dyDescent="0.35">
      <c r="A378" s="14" t="s">
        <v>786</v>
      </c>
      <c r="B378" s="1">
        <v>8</v>
      </c>
      <c r="C378" s="2" t="s">
        <v>787</v>
      </c>
      <c r="D378" s="4" t="s">
        <v>537</v>
      </c>
      <c r="E378" s="3">
        <v>82</v>
      </c>
      <c r="F378" s="3" t="s">
        <v>727</v>
      </c>
      <c r="G378" s="20">
        <f t="shared" si="77"/>
        <v>204</v>
      </c>
      <c r="H378" s="24">
        <f t="shared" si="78"/>
        <v>115.67944250871079</v>
      </c>
      <c r="I378" s="10">
        <f>VLOOKUP(A378,[1]高三上!A$3:Q$588,5,0)</f>
        <v>82</v>
      </c>
      <c r="J378" t="str">
        <f>VLOOKUP(A378,[1]高三上!A$3:Q$588,6,0)</f>
        <v>岳子琦</v>
      </c>
      <c r="K378" s="22">
        <f t="shared" si="79"/>
        <v>249</v>
      </c>
      <c r="L378" s="23">
        <f t="shared" si="80"/>
        <v>100</v>
      </c>
      <c r="M378" s="22">
        <v>0</v>
      </c>
      <c r="N378" t="s">
        <v>727</v>
      </c>
      <c r="O378" s="22">
        <f t="shared" si="81"/>
        <v>270</v>
      </c>
      <c r="P378" s="23">
        <f t="shared" si="82"/>
        <v>100</v>
      </c>
      <c r="Q378">
        <f>VLOOKUP(A378,[1]高二上!$A$3:$F$583,5,0)</f>
        <v>79</v>
      </c>
      <c r="R378" t="str">
        <f>VLOOKUP(A378,[1]高二上!$A$3:$F$583,6,0)</f>
        <v>陈丽娇</v>
      </c>
      <c r="S378" s="22">
        <f t="shared" si="83"/>
        <v>203</v>
      </c>
      <c r="T378" s="23">
        <f t="shared" si="84"/>
        <v>112.89198606271776</v>
      </c>
      <c r="U378">
        <f>VLOOKUP(A378,[1]高一下!$A$3:$F$585,5,0)</f>
        <v>70</v>
      </c>
      <c r="V378" t="str">
        <f>VLOOKUP(A378,[1]高一下!$A$3:$F$585,6,0)</f>
        <v>陈丽娇</v>
      </c>
      <c r="W378" s="22">
        <f t="shared" si="85"/>
        <v>240</v>
      </c>
      <c r="X378" s="23">
        <f t="shared" si="86"/>
        <v>110.45296167247386</v>
      </c>
      <c r="Y378">
        <f>VLOOKUP(A378,[1]高一上!$A$3:$F$587,5,0)</f>
        <v>68</v>
      </c>
      <c r="Z378" t="str">
        <f>VLOOKUP(A378,[1]高一上!$A$3:$F$587,6,0)</f>
        <v>岳子琦</v>
      </c>
      <c r="AA378" s="22">
        <f t="shared" si="87"/>
        <v>270</v>
      </c>
      <c r="AB378" s="23">
        <f t="shared" si="88"/>
        <v>80.139372822299649</v>
      </c>
      <c r="AC378">
        <f>VLOOKUP(A378,[1]中考!$A$2:$E$571,5,0)</f>
        <v>83</v>
      </c>
      <c r="AD378" s="22">
        <f t="shared" si="89"/>
        <v>213</v>
      </c>
    </row>
    <row r="379" spans="1:30" ht="15" x14ac:dyDescent="0.35">
      <c r="A379" s="14" t="s">
        <v>760</v>
      </c>
      <c r="B379" s="1">
        <v>8</v>
      </c>
      <c r="C379" s="2" t="s">
        <v>761</v>
      </c>
      <c r="D379" s="4" t="s">
        <v>537</v>
      </c>
      <c r="E379" s="3">
        <v>84</v>
      </c>
      <c r="F379" s="3" t="s">
        <v>727</v>
      </c>
      <c r="G379" s="20">
        <f t="shared" si="77"/>
        <v>187</v>
      </c>
      <c r="H379" s="24">
        <f t="shared" si="78"/>
        <v>111.84668989547038</v>
      </c>
      <c r="I379" s="10">
        <f>VLOOKUP(A379,[1]高三上!A$3:Q$588,5,0)</f>
        <v>86</v>
      </c>
      <c r="J379" t="str">
        <f>VLOOKUP(A379,[1]高三上!A$3:Q$588,6,0)</f>
        <v>岳子琦</v>
      </c>
      <c r="K379" s="22">
        <f t="shared" si="79"/>
        <v>221</v>
      </c>
      <c r="L379" s="23">
        <f t="shared" si="80"/>
        <v>100</v>
      </c>
      <c r="M379" s="22">
        <v>0</v>
      </c>
      <c r="N379" t="s">
        <v>727</v>
      </c>
      <c r="O379" s="22">
        <f t="shared" si="81"/>
        <v>270</v>
      </c>
      <c r="P379" s="23">
        <f t="shared" si="82"/>
        <v>100</v>
      </c>
      <c r="Q379">
        <f>VLOOKUP(A379,[1]高二上!$A$3:$F$583,5,0)</f>
        <v>81</v>
      </c>
      <c r="R379" t="str">
        <f>VLOOKUP(A379,[1]高二上!$A$3:$F$583,6,0)</f>
        <v>陈丽娇</v>
      </c>
      <c r="S379" s="22">
        <f t="shared" si="83"/>
        <v>173</v>
      </c>
      <c r="T379" s="23">
        <f t="shared" si="84"/>
        <v>73.519163763066203</v>
      </c>
      <c r="U379">
        <f>VLOOKUP(A379,[1]高一下!$A$3:$F$585,5,0)</f>
        <v>81</v>
      </c>
      <c r="V379" t="str">
        <f>VLOOKUP(A379,[1]高一下!$A$3:$F$585,6,0)</f>
        <v>陈丽娇</v>
      </c>
      <c r="W379" s="22">
        <f t="shared" si="85"/>
        <v>97</v>
      </c>
      <c r="X379" s="23">
        <f t="shared" si="86"/>
        <v>145.99303135888502</v>
      </c>
      <c r="Y379">
        <f>VLOOKUP(A379,[1]高一上!$A$3:$F$587,5,0)</f>
        <v>76</v>
      </c>
      <c r="Z379" t="str">
        <f>VLOOKUP(A379,[1]高一上!$A$3:$F$587,6,0)</f>
        <v>陈丽娇</v>
      </c>
      <c r="AA379" s="22">
        <f t="shared" si="87"/>
        <v>229</v>
      </c>
      <c r="AB379" s="23">
        <f t="shared" si="88"/>
        <v>97.21254355400697</v>
      </c>
      <c r="AC379">
        <f>VLOOKUP(A379,[1]中考!$A$2:$E$571,5,0)</f>
        <v>82</v>
      </c>
      <c r="AD379" s="22">
        <f t="shared" si="89"/>
        <v>221</v>
      </c>
    </row>
    <row r="380" spans="1:30" ht="15" x14ac:dyDescent="0.35">
      <c r="A380" s="14" t="s">
        <v>762</v>
      </c>
      <c r="B380" s="1">
        <v>8</v>
      </c>
      <c r="C380" s="2" t="s">
        <v>763</v>
      </c>
      <c r="D380" s="4" t="s">
        <v>537</v>
      </c>
      <c r="E380" s="3">
        <v>82</v>
      </c>
      <c r="F380" s="3" t="s">
        <v>727</v>
      </c>
      <c r="G380" s="20">
        <f t="shared" si="77"/>
        <v>204</v>
      </c>
      <c r="H380" s="24">
        <f t="shared" si="78"/>
        <v>117.77003484320558</v>
      </c>
      <c r="I380" s="10">
        <f>VLOOKUP(A380,[1]高三上!A$3:Q$588,5,0)</f>
        <v>81.5</v>
      </c>
      <c r="J380" t="str">
        <f>VLOOKUP(A380,[1]高三上!A$3:Q$588,6,0)</f>
        <v>岳子琦</v>
      </c>
      <c r="K380" s="22">
        <f t="shared" si="79"/>
        <v>255</v>
      </c>
      <c r="L380" s="23">
        <f t="shared" si="80"/>
        <v>91.637630662020911</v>
      </c>
      <c r="M380">
        <f>VLOOKUP(A380,[1]高二下!$A$3:$F$536,5,0)</f>
        <v>79</v>
      </c>
      <c r="N380" t="str">
        <f>VLOOKUP(A380,[1]高二下!$A$3:$F$536,6,0)</f>
        <v>岳子琦</v>
      </c>
      <c r="O380" s="22">
        <f t="shared" si="81"/>
        <v>231</v>
      </c>
      <c r="P380" s="23">
        <f t="shared" si="82"/>
        <v>73.170731707317074</v>
      </c>
      <c r="Q380">
        <f>VLOOKUP(A380,[1]高二上!$A$3:$F$583,5,0)</f>
        <v>83</v>
      </c>
      <c r="R380" t="str">
        <f>VLOOKUP(A380,[1]高二上!$A$3:$F$583,6,0)</f>
        <v>陈丽娇</v>
      </c>
      <c r="S380" s="22">
        <f t="shared" si="83"/>
        <v>154</v>
      </c>
      <c r="T380" s="23">
        <f t="shared" si="84"/>
        <v>109.40766550522648</v>
      </c>
      <c r="U380">
        <f>VLOOKUP(A380,[1]高一下!$A$3:$F$585,5,0)</f>
        <v>75</v>
      </c>
      <c r="V380" t="str">
        <f>VLOOKUP(A380,[1]高一下!$A$3:$F$585,6,0)</f>
        <v>陈丽娇</v>
      </c>
      <c r="W380" s="22">
        <f t="shared" si="85"/>
        <v>181</v>
      </c>
      <c r="X380" s="23">
        <f t="shared" si="86"/>
        <v>65.853658536585357</v>
      </c>
      <c r="Y380">
        <f>VLOOKUP(A380,[1]高一上!$A$3:$F$587,5,0)</f>
        <v>91</v>
      </c>
      <c r="Z380" t="str">
        <f>VLOOKUP(A380,[1]高一上!$A$3:$F$587,6,0)</f>
        <v>陈丽娇</v>
      </c>
      <c r="AA380" s="22">
        <f t="shared" si="87"/>
        <v>83</v>
      </c>
      <c r="AB380" s="23">
        <f t="shared" si="88"/>
        <v>86.759581881533109</v>
      </c>
      <c r="AC380">
        <f>VLOOKUP(A380,[1]中考!$A$2:$E$571,5,0)</f>
        <v>103</v>
      </c>
      <c r="AD380" s="22">
        <f t="shared" si="89"/>
        <v>45</v>
      </c>
    </row>
    <row r="381" spans="1:30" ht="15" x14ac:dyDescent="0.35">
      <c r="A381" s="14" t="s">
        <v>800</v>
      </c>
      <c r="B381" s="1">
        <v>8</v>
      </c>
      <c r="C381" s="2" t="s">
        <v>801</v>
      </c>
      <c r="D381" s="4" t="s">
        <v>537</v>
      </c>
      <c r="E381" s="3">
        <v>82</v>
      </c>
      <c r="F381" s="3" t="s">
        <v>727</v>
      </c>
      <c r="G381" s="20">
        <f t="shared" si="77"/>
        <v>204</v>
      </c>
      <c r="H381" s="24">
        <f t="shared" si="78"/>
        <v>108.01393728222996</v>
      </c>
      <c r="I381" s="10">
        <f>VLOOKUP(A381,[1]高三上!A$3:Q$588,5,0)</f>
        <v>85</v>
      </c>
      <c r="J381" t="str">
        <f>VLOOKUP(A381,[1]高三上!A$3:Q$588,6,0)</f>
        <v>岳子琦</v>
      </c>
      <c r="K381" s="22">
        <f t="shared" si="79"/>
        <v>227</v>
      </c>
      <c r="L381" s="23">
        <f t="shared" si="80"/>
        <v>100</v>
      </c>
      <c r="M381" s="22">
        <v>0</v>
      </c>
      <c r="N381" t="s">
        <v>727</v>
      </c>
      <c r="O381" s="22">
        <f t="shared" si="81"/>
        <v>270</v>
      </c>
      <c r="P381" s="23">
        <f t="shared" si="82"/>
        <v>100</v>
      </c>
      <c r="Q381">
        <f>VLOOKUP(A381,[1]高二上!$A$3:$F$583,5,0)</f>
        <v>90</v>
      </c>
      <c r="R381" t="str">
        <f>VLOOKUP(A381,[1]高二上!$A$3:$F$583,6,0)</f>
        <v>陈丽娇</v>
      </c>
      <c r="S381" s="22">
        <f t="shared" si="83"/>
        <v>75</v>
      </c>
      <c r="T381" s="23">
        <f t="shared" si="84"/>
        <v>114.28571428571428</v>
      </c>
      <c r="U381">
        <f>VLOOKUP(A381,[1]高一下!$A$3:$F$585,5,0)</f>
        <v>79</v>
      </c>
      <c r="V381" t="str">
        <f>VLOOKUP(A381,[1]高一下!$A$3:$F$585,6,0)</f>
        <v>陈丽娇</v>
      </c>
      <c r="W381" s="22">
        <f t="shared" si="85"/>
        <v>116</v>
      </c>
      <c r="X381" s="23">
        <f t="shared" si="86"/>
        <v>128.22299651567945</v>
      </c>
      <c r="Y381">
        <f>VLOOKUP(A381,[1]高一上!$A$3:$F$587,5,0)</f>
        <v>81</v>
      </c>
      <c r="Z381" t="str">
        <f>VLOOKUP(A381,[1]高一上!$A$3:$F$587,6,0)</f>
        <v>陈丽娇</v>
      </c>
      <c r="AA381" s="22">
        <f t="shared" si="87"/>
        <v>197</v>
      </c>
      <c r="AB381" s="23">
        <f t="shared" si="88"/>
        <v>118.46689895470384</v>
      </c>
      <c r="AC381">
        <f>VLOOKUP(A381,[1]中考!$A$2:$E$571,5,0)</f>
        <v>76</v>
      </c>
      <c r="AD381" s="22">
        <f t="shared" si="89"/>
        <v>250</v>
      </c>
    </row>
    <row r="382" spans="1:30" ht="15" x14ac:dyDescent="0.35">
      <c r="A382" s="14" t="s">
        <v>735</v>
      </c>
      <c r="B382" s="1">
        <v>8</v>
      </c>
      <c r="C382" s="2" t="s">
        <v>736</v>
      </c>
      <c r="D382" s="4" t="s">
        <v>537</v>
      </c>
      <c r="E382" s="3">
        <v>78</v>
      </c>
      <c r="F382" s="3" t="s">
        <v>727</v>
      </c>
      <c r="G382" s="20">
        <f t="shared" si="77"/>
        <v>235</v>
      </c>
      <c r="H382" s="24">
        <f t="shared" si="78"/>
        <v>50.174216027874564</v>
      </c>
      <c r="I382" s="10">
        <f>VLOOKUP(A382,[1]高三上!A$3:Q$588,5,0)</f>
        <v>97.5</v>
      </c>
      <c r="J382" t="str">
        <f>VLOOKUP(A382,[1]高三上!A$3:Q$588,6,0)</f>
        <v>岳子琦</v>
      </c>
      <c r="K382" s="22">
        <f t="shared" si="79"/>
        <v>92</v>
      </c>
      <c r="L382" s="23">
        <f t="shared" si="80"/>
        <v>95.818815331010455</v>
      </c>
      <c r="M382">
        <f>VLOOKUP(A382,[1]高二下!$A$3:$F$536,5,0)</f>
        <v>91</v>
      </c>
      <c r="N382" t="str">
        <f>VLOOKUP(A382,[1]高二下!$A$3:$F$536,6,0)</f>
        <v>岳子琦</v>
      </c>
      <c r="O382" s="22">
        <f t="shared" si="81"/>
        <v>80</v>
      </c>
      <c r="P382" s="23">
        <f t="shared" si="82"/>
        <v>132.404181184669</v>
      </c>
      <c r="Q382">
        <f>VLOOKUP(A382,[1]高二上!$A$3:$F$583,5,0)</f>
        <v>81</v>
      </c>
      <c r="R382" t="str">
        <f>VLOOKUP(A382,[1]高二上!$A$3:$F$583,6,0)</f>
        <v>陈丽娇</v>
      </c>
      <c r="S382" s="22">
        <f t="shared" si="83"/>
        <v>173</v>
      </c>
      <c r="T382" s="23">
        <f t="shared" si="84"/>
        <v>52.613240418118465</v>
      </c>
      <c r="U382">
        <f>VLOOKUP(A382,[1]高一下!$A$3:$F$585,5,0)</f>
        <v>88</v>
      </c>
      <c r="V382" t="str">
        <f>VLOOKUP(A382,[1]高一下!$A$3:$F$585,6,0)</f>
        <v>陈丽娇</v>
      </c>
      <c r="W382" s="22">
        <f t="shared" si="85"/>
        <v>37</v>
      </c>
      <c r="X382" s="23">
        <f t="shared" si="86"/>
        <v>150.17421602787456</v>
      </c>
      <c r="Y382">
        <f>VLOOKUP(A382,[1]高一上!$A$3:$F$587,5,0)</f>
        <v>83</v>
      </c>
      <c r="Z382" t="str">
        <f>VLOOKUP(A382,[1]高一上!$A$3:$F$587,6,0)</f>
        <v>格绒燚西</v>
      </c>
      <c r="AA382" s="22">
        <f t="shared" si="87"/>
        <v>181</v>
      </c>
      <c r="AB382" s="23">
        <f t="shared" si="88"/>
        <v>98.606271777003485</v>
      </c>
      <c r="AC382">
        <f>VLOOKUP(A382,[1]中考!$A$2:$E$571,5,0)</f>
        <v>87</v>
      </c>
      <c r="AD382" s="22">
        <f t="shared" si="89"/>
        <v>177</v>
      </c>
    </row>
    <row r="383" spans="1:30" ht="15" x14ac:dyDescent="0.35">
      <c r="A383" s="14" t="s">
        <v>810</v>
      </c>
      <c r="B383" s="1">
        <v>8</v>
      </c>
      <c r="C383" s="2" t="s">
        <v>811</v>
      </c>
      <c r="D383" s="4" t="s">
        <v>537</v>
      </c>
      <c r="E383" s="3">
        <v>79</v>
      </c>
      <c r="F383" s="3" t="s">
        <v>727</v>
      </c>
      <c r="G383" s="20">
        <f t="shared" si="77"/>
        <v>233</v>
      </c>
      <c r="H383" s="24">
        <f t="shared" si="78"/>
        <v>97.909407665505228</v>
      </c>
      <c r="I383" s="10">
        <f>VLOOKUP(A383,[1]高三上!A$3:Q$588,5,0)</f>
        <v>85</v>
      </c>
      <c r="J383" t="str">
        <f>VLOOKUP(A383,[1]高三上!A$3:Q$588,6,0)</f>
        <v>岳子琦</v>
      </c>
      <c r="K383" s="22">
        <f t="shared" si="79"/>
        <v>227</v>
      </c>
      <c r="L383" s="23">
        <f t="shared" si="80"/>
        <v>100</v>
      </c>
      <c r="M383" s="22">
        <v>0</v>
      </c>
      <c r="N383" t="s">
        <v>727</v>
      </c>
      <c r="O383" s="22">
        <f t="shared" si="81"/>
        <v>270</v>
      </c>
      <c r="P383" s="23">
        <f t="shared" si="82"/>
        <v>100</v>
      </c>
      <c r="Q383">
        <f>VLOOKUP(A383,[1]高二上!$A$3:$F$583,5,0)</f>
        <v>76</v>
      </c>
      <c r="R383" t="str">
        <f>VLOOKUP(A383,[1]高二上!$A$3:$F$583,6,0)</f>
        <v>陈丽娇</v>
      </c>
      <c r="S383" s="22">
        <f t="shared" si="83"/>
        <v>228</v>
      </c>
      <c r="T383" s="23">
        <f t="shared" si="84"/>
        <v>54.355400696864109</v>
      </c>
      <c r="U383">
        <f>VLOOKUP(A383,[1]高一下!$A$3:$F$585,5,0)</f>
        <v>81</v>
      </c>
      <c r="V383" t="str">
        <f>VLOOKUP(A383,[1]高一下!$A$3:$F$585,6,0)</f>
        <v>陈丽娇</v>
      </c>
      <c r="W383" s="22">
        <f t="shared" si="85"/>
        <v>97</v>
      </c>
      <c r="X383" s="23">
        <f t="shared" si="86"/>
        <v>145.99303135888502</v>
      </c>
      <c r="Y383">
        <f>VLOOKUP(A383,[1]高一上!$A$3:$F$587,5,0)</f>
        <v>76</v>
      </c>
      <c r="Z383" t="str">
        <f>VLOOKUP(A383,[1]高一上!$A$3:$F$587,6,0)</f>
        <v>陈丽娇</v>
      </c>
      <c r="AA383" s="22">
        <f t="shared" si="87"/>
        <v>229</v>
      </c>
      <c r="AB383" s="23">
        <f t="shared" si="88"/>
        <v>89.19860627177701</v>
      </c>
      <c r="AC383">
        <f>VLOOKUP(A383,[1]中考!$A$2:$E$571,5,0)</f>
        <v>85</v>
      </c>
      <c r="AD383" s="22">
        <f t="shared" si="89"/>
        <v>198</v>
      </c>
    </row>
    <row r="384" spans="1:30" ht="15" x14ac:dyDescent="0.35">
      <c r="A384" s="14" t="s">
        <v>750</v>
      </c>
      <c r="B384" s="1">
        <v>8</v>
      </c>
      <c r="C384" s="2" t="s">
        <v>751</v>
      </c>
      <c r="D384" s="4" t="s">
        <v>537</v>
      </c>
      <c r="E384" s="3">
        <v>86</v>
      </c>
      <c r="F384" s="3" t="s">
        <v>727</v>
      </c>
      <c r="G384" s="20">
        <f t="shared" si="77"/>
        <v>165</v>
      </c>
      <c r="H384" s="24">
        <f t="shared" si="78"/>
        <v>57.839721254355403</v>
      </c>
      <c r="I384" s="10">
        <f>VLOOKUP(A384,[1]高三上!A$3:Q$588,5,0)</f>
        <v>101</v>
      </c>
      <c r="J384" t="str">
        <f>VLOOKUP(A384,[1]高三上!A$3:Q$588,6,0)</f>
        <v>岳子琦</v>
      </c>
      <c r="K384" s="22">
        <f t="shared" si="79"/>
        <v>44</v>
      </c>
      <c r="L384" s="23">
        <f t="shared" si="80"/>
        <v>123.34494773519164</v>
      </c>
      <c r="M384">
        <f>VLOOKUP(A384,[1]高二下!$A$3:$F$536,5,0)</f>
        <v>89</v>
      </c>
      <c r="N384" t="str">
        <f>VLOOKUP(A384,[1]高二下!$A$3:$F$536,6,0)</f>
        <v>岳子琦</v>
      </c>
      <c r="O384" s="22">
        <f t="shared" si="81"/>
        <v>111</v>
      </c>
      <c r="P384" s="23">
        <f t="shared" si="82"/>
        <v>156.44599303135888</v>
      </c>
      <c r="Q384">
        <f>VLOOKUP(A384,[1]高二上!$A$3:$F$583,5,0)</f>
        <v>68</v>
      </c>
      <c r="R384" t="str">
        <f>VLOOKUP(A384,[1]高二上!$A$3:$F$583,6,0)</f>
        <v>陈丽娇</v>
      </c>
      <c r="S384" s="22">
        <f t="shared" si="83"/>
        <v>273</v>
      </c>
      <c r="T384" s="23">
        <f t="shared" si="84"/>
        <v>45.296167247386762</v>
      </c>
      <c r="U384">
        <f>VLOOKUP(A384,[1]高一下!$A$3:$F$585,5,0)</f>
        <v>79</v>
      </c>
      <c r="V384" t="str">
        <f>VLOOKUP(A384,[1]高一下!$A$3:$F$585,6,0)</f>
        <v>陈丽娇</v>
      </c>
      <c r="W384" s="22">
        <f t="shared" si="85"/>
        <v>116</v>
      </c>
      <c r="X384" s="23">
        <f t="shared" si="86"/>
        <v>115.33101045296166</v>
      </c>
      <c r="Y384">
        <f>VLOOKUP(A384,[1]高一上!$A$3:$F$587,5,0)</f>
        <v>85</v>
      </c>
      <c r="Z384" t="str">
        <f>VLOOKUP(A384,[1]高一上!$A$3:$F$587,6,0)</f>
        <v>陈丽娇</v>
      </c>
      <c r="AA384" s="22">
        <f t="shared" si="87"/>
        <v>160</v>
      </c>
      <c r="AB384" s="23">
        <f t="shared" si="88"/>
        <v>114.98257839721254</v>
      </c>
      <c r="AC384">
        <f>VLOOKUP(A384,[1]中考!$A$2:$E$571,5,0)</f>
        <v>84</v>
      </c>
      <c r="AD384" s="22">
        <f t="shared" si="89"/>
        <v>203</v>
      </c>
    </row>
    <row r="385" spans="1:30" ht="15" x14ac:dyDescent="0.35">
      <c r="A385" s="14" t="s">
        <v>792</v>
      </c>
      <c r="B385" s="1">
        <v>8</v>
      </c>
      <c r="C385" s="2" t="s">
        <v>793</v>
      </c>
      <c r="D385" s="4" t="s">
        <v>537</v>
      </c>
      <c r="E385" s="3">
        <v>51</v>
      </c>
      <c r="F385" s="3" t="s">
        <v>727</v>
      </c>
      <c r="G385" s="20">
        <f t="shared" si="77"/>
        <v>287</v>
      </c>
      <c r="H385" s="24">
        <f t="shared" si="78"/>
        <v>91.289198606271782</v>
      </c>
      <c r="I385" s="10">
        <f>VLOOKUP(A385,[1]高三上!A$3:Q$588,5,0)</f>
        <v>80</v>
      </c>
      <c r="J385" t="str">
        <f>VLOOKUP(A385,[1]高三上!A$3:Q$588,6,0)</f>
        <v>岳子琦</v>
      </c>
      <c r="K385" s="22">
        <f t="shared" si="79"/>
        <v>262</v>
      </c>
      <c r="L385" s="23">
        <f t="shared" si="80"/>
        <v>69.337979094076658</v>
      </c>
      <c r="M385">
        <f>VLOOKUP(A385,[1]高二下!$A$3:$F$536,5,0)</f>
        <v>84</v>
      </c>
      <c r="N385" t="str">
        <f>VLOOKUP(A385,[1]高二下!$A$3:$F$536,6,0)</f>
        <v>岳子琦</v>
      </c>
      <c r="O385" s="22">
        <f t="shared" si="81"/>
        <v>174</v>
      </c>
      <c r="P385" s="23">
        <f t="shared" si="82"/>
        <v>139.37282229965157</v>
      </c>
      <c r="Q385">
        <f>VLOOKUP(A385,[1]高二上!$A$3:$F$583,5,0)</f>
        <v>38</v>
      </c>
      <c r="R385" t="str">
        <f>VLOOKUP(A385,[1]高二上!$A$3:$F$583,6,0)</f>
        <v>陈丽娇</v>
      </c>
      <c r="S385" s="22">
        <f t="shared" si="83"/>
        <v>287</v>
      </c>
      <c r="T385" s="23">
        <f t="shared" si="84"/>
        <v>93.728222996515683</v>
      </c>
      <c r="U385">
        <f>VLOOKUP(A385,[1]高一下!$A$3:$F$585,5,0)</f>
        <v>65</v>
      </c>
      <c r="V385" t="str">
        <f>VLOOKUP(A385,[1]高一下!$A$3:$F$585,6,0)</f>
        <v>陈丽娇</v>
      </c>
      <c r="W385" s="22">
        <f t="shared" si="85"/>
        <v>269</v>
      </c>
      <c r="X385" s="23">
        <f t="shared" si="86"/>
        <v>98.606271777003485</v>
      </c>
      <c r="Y385">
        <f>VLOOKUP(A385,[1]高一上!$A$3:$F$587,5,0)</f>
        <v>69</v>
      </c>
      <c r="Z385" t="str">
        <f>VLOOKUP(A385,[1]高一上!$A$3:$F$587,6,0)</f>
        <v>陈丽娇</v>
      </c>
      <c r="AA385" s="22">
        <f t="shared" si="87"/>
        <v>265</v>
      </c>
      <c r="AB385" s="23">
        <f t="shared" si="88"/>
        <v>101.04529616724739</v>
      </c>
      <c r="AC385">
        <f>VLOOKUP(A385,[1]中考!$A$2:$E$571,5,0)</f>
        <v>70</v>
      </c>
      <c r="AD385" s="22">
        <f t="shared" si="89"/>
        <v>268</v>
      </c>
    </row>
    <row r="386" spans="1:30" ht="15" x14ac:dyDescent="0.35">
      <c r="A386" s="14" t="s">
        <v>742</v>
      </c>
      <c r="B386" s="1">
        <v>8</v>
      </c>
      <c r="C386" s="2" t="s">
        <v>743</v>
      </c>
      <c r="D386" s="4" t="s">
        <v>537</v>
      </c>
      <c r="E386" s="3">
        <v>74</v>
      </c>
      <c r="F386" s="3" t="s">
        <v>727</v>
      </c>
      <c r="G386" s="20">
        <f t="shared" si="77"/>
        <v>255</v>
      </c>
      <c r="H386" s="24">
        <f t="shared" si="78"/>
        <v>43.20557491289199</v>
      </c>
      <c r="I386" s="10">
        <f>VLOOKUP(A386,[1]高三上!A$3:Q$588,5,0)</f>
        <v>97.5</v>
      </c>
      <c r="J386" t="str">
        <f>VLOOKUP(A386,[1]高三上!A$3:Q$588,6,0)</f>
        <v>岳子琦</v>
      </c>
      <c r="K386" s="22">
        <f t="shared" si="79"/>
        <v>92</v>
      </c>
      <c r="L386" s="23">
        <f t="shared" si="80"/>
        <v>123.34494773519164</v>
      </c>
      <c r="M386">
        <f>VLOOKUP(A386,[1]高二下!$A$3:$F$536,5,0)</f>
        <v>85</v>
      </c>
      <c r="N386" t="str">
        <f>VLOOKUP(A386,[1]高二下!$A$3:$F$536,6,0)</f>
        <v>岳子琦</v>
      </c>
      <c r="O386" s="22">
        <f t="shared" si="81"/>
        <v>159</v>
      </c>
      <c r="P386" s="23">
        <f t="shared" si="82"/>
        <v>78.397212543554005</v>
      </c>
      <c r="Q386">
        <f>VLOOKUP(A386,[1]高二上!$A$3:$F$583,5,0)</f>
        <v>88</v>
      </c>
      <c r="R386" t="str">
        <f>VLOOKUP(A386,[1]高二上!$A$3:$F$583,6,0)</f>
        <v>陈丽娇</v>
      </c>
      <c r="S386" s="22">
        <f t="shared" si="83"/>
        <v>97</v>
      </c>
      <c r="T386" s="23">
        <f t="shared" si="84"/>
        <v>106.62020905923345</v>
      </c>
      <c r="U386">
        <f>VLOOKUP(A386,[1]高一下!$A$3:$F$585,5,0)</f>
        <v>79</v>
      </c>
      <c r="V386" t="str">
        <f>VLOOKUP(A386,[1]高一下!$A$3:$F$585,6,0)</f>
        <v>陈丽娇</v>
      </c>
      <c r="W386" s="22">
        <f t="shared" si="85"/>
        <v>116</v>
      </c>
      <c r="X386" s="23">
        <f t="shared" si="86"/>
        <v>115.33101045296166</v>
      </c>
      <c r="Y386">
        <f>VLOOKUP(A386,[1]高一上!$A$3:$F$587,5,0)</f>
        <v>85</v>
      </c>
      <c r="Z386" t="str">
        <f>VLOOKUP(A386,[1]高一上!$A$3:$F$587,6,0)</f>
        <v>陈丽娇</v>
      </c>
      <c r="AA386" s="22">
        <f t="shared" si="87"/>
        <v>160</v>
      </c>
      <c r="AB386" s="23">
        <f t="shared" si="88"/>
        <v>121.25435540069687</v>
      </c>
      <c r="AC386">
        <f>VLOOKUP(A386,[1]中考!$A$2:$E$571,5,0)</f>
        <v>82</v>
      </c>
      <c r="AD386" s="22">
        <f t="shared" si="89"/>
        <v>221</v>
      </c>
    </row>
    <row r="387" spans="1:30" ht="15" x14ac:dyDescent="0.35">
      <c r="A387" s="14" t="s">
        <v>733</v>
      </c>
      <c r="B387" s="1">
        <v>8</v>
      </c>
      <c r="C387" s="2" t="s">
        <v>734</v>
      </c>
      <c r="D387" s="4" t="s">
        <v>537</v>
      </c>
      <c r="E387" s="3">
        <v>89</v>
      </c>
      <c r="F387" s="3" t="s">
        <v>727</v>
      </c>
      <c r="G387" s="20">
        <f t="shared" si="77"/>
        <v>140</v>
      </c>
      <c r="H387" s="24">
        <f t="shared" si="78"/>
        <v>119.51219512195122</v>
      </c>
      <c r="I387" s="10">
        <f>VLOOKUP(A387,[1]高三上!A$3:Q$588,5,0)</f>
        <v>88</v>
      </c>
      <c r="J387" t="str">
        <f>VLOOKUP(A387,[1]高三上!A$3:Q$588,6,0)</f>
        <v>岳子琦</v>
      </c>
      <c r="K387" s="22">
        <f t="shared" si="79"/>
        <v>196</v>
      </c>
      <c r="L387" s="23">
        <f t="shared" si="80"/>
        <v>75.609756097560975</v>
      </c>
      <c r="M387">
        <f>VLOOKUP(A387,[1]高二下!$A$3:$F$536,5,0)</f>
        <v>88</v>
      </c>
      <c r="N387" t="str">
        <f>VLOOKUP(A387,[1]高二下!$A$3:$F$536,6,0)</f>
        <v>岳子琦</v>
      </c>
      <c r="O387" s="22">
        <f t="shared" si="81"/>
        <v>126</v>
      </c>
      <c r="P387" s="23">
        <f t="shared" si="82"/>
        <v>116.37630662020905</v>
      </c>
      <c r="Q387">
        <f>VLOOKUP(A387,[1]高二上!$A$3:$F$583,5,0)</f>
        <v>81</v>
      </c>
      <c r="R387" t="str">
        <f>VLOOKUP(A387,[1]高二上!$A$3:$F$583,6,0)</f>
        <v>陈丽娇</v>
      </c>
      <c r="S387" s="22">
        <f t="shared" si="83"/>
        <v>173</v>
      </c>
      <c r="T387" s="23">
        <f t="shared" si="84"/>
        <v>125.78397212543554</v>
      </c>
      <c r="U387">
        <f>VLOOKUP(A387,[1]高一下!$A$3:$F$585,5,0)</f>
        <v>69</v>
      </c>
      <c r="V387" t="str">
        <f>VLOOKUP(A387,[1]高一下!$A$3:$F$585,6,0)</f>
        <v>陈丽娇</v>
      </c>
      <c r="W387" s="22">
        <f t="shared" si="85"/>
        <v>247</v>
      </c>
      <c r="X387" s="23">
        <f t="shared" si="86"/>
        <v>51.219512195121951</v>
      </c>
      <c r="Y387">
        <f>VLOOKUP(A387,[1]高一上!$A$3:$F$587,5,0)</f>
        <v>89</v>
      </c>
      <c r="Z387" t="str">
        <f>VLOOKUP(A387,[1]高一上!$A$3:$F$587,6,0)</f>
        <v>岳子琦</v>
      </c>
      <c r="AA387" s="22">
        <f t="shared" si="87"/>
        <v>107</v>
      </c>
      <c r="AB387" s="23">
        <f t="shared" si="88"/>
        <v>95.818815331010455</v>
      </c>
      <c r="AC387">
        <f>VLOOKUP(A387,[1]中考!$A$2:$E$571,5,0)</f>
        <v>97</v>
      </c>
      <c r="AD387" s="22">
        <f t="shared" si="89"/>
        <v>95</v>
      </c>
    </row>
    <row r="388" spans="1:30" ht="15" x14ac:dyDescent="0.35">
      <c r="A388" s="14" t="s">
        <v>807</v>
      </c>
      <c r="B388" s="1">
        <v>8</v>
      </c>
      <c r="C388" s="2" t="s">
        <v>808</v>
      </c>
      <c r="D388" s="4" t="s">
        <v>537</v>
      </c>
      <c r="E388" s="3">
        <v>72</v>
      </c>
      <c r="F388" s="3" t="s">
        <v>727</v>
      </c>
      <c r="G388" s="20">
        <f t="shared" si="77"/>
        <v>265</v>
      </c>
      <c r="H388" s="24">
        <f t="shared" si="78"/>
        <v>83.275261324041807</v>
      </c>
      <c r="I388" s="10">
        <f>VLOOKUP(A388,[1]高三上!A$3:Q$588,5,0)</f>
        <v>86.5</v>
      </c>
      <c r="J388" t="str">
        <f>VLOOKUP(A388,[1]高三上!A$3:Q$588,6,0)</f>
        <v>岳子琦</v>
      </c>
      <c r="K388" s="22">
        <f t="shared" si="79"/>
        <v>217</v>
      </c>
      <c r="L388" s="23">
        <f t="shared" si="80"/>
        <v>112.19512195121951</v>
      </c>
      <c r="M388">
        <f>VLOOKUP(A388,[1]高二下!$A$3:$F$536,5,0)</f>
        <v>75</v>
      </c>
      <c r="N388" t="str">
        <f>VLOOKUP(A388,[1]高二下!$A$3:$F$536,6,0)</f>
        <v>岳子琦</v>
      </c>
      <c r="O388" s="22">
        <f t="shared" si="81"/>
        <v>252</v>
      </c>
      <c r="P388" s="23">
        <f t="shared" si="82"/>
        <v>85.017421602787465</v>
      </c>
      <c r="Q388">
        <f>VLOOKUP(A388,[1]高二上!$A$3:$F$583,5,0)</f>
        <v>78</v>
      </c>
      <c r="R388" t="str">
        <f>VLOOKUP(A388,[1]高二上!$A$3:$F$583,6,0)</f>
        <v>陈丽娇</v>
      </c>
      <c r="S388" s="22">
        <f t="shared" si="83"/>
        <v>209</v>
      </c>
      <c r="T388" s="23">
        <f t="shared" si="84"/>
        <v>98.954703832752614</v>
      </c>
      <c r="U388">
        <f>VLOOKUP(A388,[1]高一下!$A$3:$F$585,5,0)</f>
        <v>73</v>
      </c>
      <c r="V388" t="str">
        <f>VLOOKUP(A388,[1]高一下!$A$3:$F$585,6,0)</f>
        <v>陈丽娇</v>
      </c>
      <c r="W388" s="22">
        <f t="shared" si="85"/>
        <v>206</v>
      </c>
      <c r="X388" s="23">
        <f t="shared" si="86"/>
        <v>126.82926829268293</v>
      </c>
      <c r="Y388">
        <f>VLOOKUP(A388,[1]高一上!$A$3:$F$587,5,0)</f>
        <v>60</v>
      </c>
      <c r="Z388" t="str">
        <f>VLOOKUP(A388,[1]高一上!$A$3:$F$587,6,0)</f>
        <v>陈丽娇</v>
      </c>
      <c r="AA388" s="22">
        <f t="shared" si="87"/>
        <v>283</v>
      </c>
      <c r="AB388" s="23">
        <f t="shared" si="88"/>
        <v>97.21254355400697</v>
      </c>
      <c r="AC388">
        <f>VLOOKUP(A388,[1]中考!$A$2:$E$571,5,0)</f>
        <v>66</v>
      </c>
      <c r="AD388" s="22">
        <f t="shared" si="89"/>
        <v>275</v>
      </c>
    </row>
    <row r="389" spans="1:30" ht="15" x14ac:dyDescent="0.35">
      <c r="A389" s="14" t="s">
        <v>754</v>
      </c>
      <c r="B389" s="1">
        <v>8</v>
      </c>
      <c r="C389" s="2" t="s">
        <v>755</v>
      </c>
      <c r="D389" s="4" t="s">
        <v>537</v>
      </c>
      <c r="E389" s="3">
        <v>91</v>
      </c>
      <c r="F389" s="3" t="s">
        <v>727</v>
      </c>
      <c r="G389" s="20">
        <f t="shared" si="77"/>
        <v>120</v>
      </c>
      <c r="H389" s="24">
        <f t="shared" si="78"/>
        <v>104.8780487804878</v>
      </c>
      <c r="I389" s="10">
        <f>VLOOKUP(A389,[1]高三上!A$3:Q$588,5,0)</f>
        <v>94</v>
      </c>
      <c r="J389" t="s">
        <v>727</v>
      </c>
      <c r="K389" s="22">
        <f t="shared" si="79"/>
        <v>134</v>
      </c>
      <c r="L389" s="23">
        <f t="shared" si="80"/>
        <v>102.78745644599303</v>
      </c>
      <c r="M389">
        <f>VLOOKUP(A389,[1]高二下!$A$3:$F$536,5,0)</f>
        <v>87</v>
      </c>
      <c r="N389" t="str">
        <f>VLOOKUP(A389,[1]高二下!$A$3:$F$536,6,0)</f>
        <v>岳子琦</v>
      </c>
      <c r="O389" s="22">
        <f t="shared" si="81"/>
        <v>142</v>
      </c>
      <c r="P389" s="23">
        <f t="shared" si="82"/>
        <v>110.80139372822299</v>
      </c>
      <c r="Q389">
        <f>VLOOKUP(A389,[1]高二上!$A$3:$F$583,5,0)</f>
        <v>81</v>
      </c>
      <c r="R389" t="str">
        <f>VLOOKUP(A389,[1]高二上!$A$3:$F$583,6,0)</f>
        <v>陈丽娇</v>
      </c>
      <c r="S389" s="22">
        <f t="shared" si="83"/>
        <v>173</v>
      </c>
      <c r="T389" s="23">
        <f t="shared" si="84"/>
        <v>87.804878048780495</v>
      </c>
      <c r="U389">
        <f>VLOOKUP(A389,[1]高一下!$A$3:$F$585,5,0)</f>
        <v>78</v>
      </c>
      <c r="V389" t="str">
        <f>VLOOKUP(A389,[1]高一下!$A$3:$F$585,6,0)</f>
        <v>陈丽娇</v>
      </c>
      <c r="W389" s="22">
        <f t="shared" si="85"/>
        <v>138</v>
      </c>
      <c r="X389" s="23">
        <f t="shared" si="86"/>
        <v>122.99651567944251</v>
      </c>
      <c r="Y389">
        <f>VLOOKUP(A389,[1]高一上!$A$3:$F$587,5,0)</f>
        <v>80</v>
      </c>
      <c r="Z389" t="str">
        <f>VLOOKUP(A389,[1]高一上!$A$3:$F$587,6,0)</f>
        <v>陈丽娇</v>
      </c>
      <c r="AA389" s="22">
        <f t="shared" si="87"/>
        <v>204</v>
      </c>
      <c r="AB389" s="23">
        <f t="shared" si="88"/>
        <v>121.25435540069687</v>
      </c>
      <c r="AC389">
        <f>VLOOKUP(A389,[1]中考!$A$2:$E$571,5,0)</f>
        <v>72</v>
      </c>
      <c r="AD389" s="22">
        <f t="shared" si="89"/>
        <v>265</v>
      </c>
    </row>
    <row r="390" spans="1:30" ht="15" x14ac:dyDescent="0.35">
      <c r="A390" s="14" t="s">
        <v>766</v>
      </c>
      <c r="B390" s="1">
        <v>8</v>
      </c>
      <c r="C390" s="2" t="s">
        <v>767</v>
      </c>
      <c r="D390" s="4" t="s">
        <v>537</v>
      </c>
      <c r="E390" s="3">
        <v>84</v>
      </c>
      <c r="F390" s="3" t="s">
        <v>727</v>
      </c>
      <c r="G390" s="20">
        <f t="shared" si="77"/>
        <v>187</v>
      </c>
      <c r="H390" s="24">
        <f t="shared" si="78"/>
        <v>100</v>
      </c>
      <c r="I390" s="21">
        <v>0</v>
      </c>
      <c r="J390" t="s">
        <v>727</v>
      </c>
      <c r="K390" s="22">
        <f t="shared" si="79"/>
        <v>276</v>
      </c>
      <c r="L390" s="23">
        <f t="shared" si="80"/>
        <v>100</v>
      </c>
      <c r="M390" s="22">
        <v>0</v>
      </c>
      <c r="N390" t="s">
        <v>727</v>
      </c>
      <c r="O390" s="22">
        <f t="shared" si="81"/>
        <v>270</v>
      </c>
      <c r="P390" s="23">
        <f t="shared" si="82"/>
        <v>100</v>
      </c>
      <c r="Q390">
        <f>VLOOKUP(A390,[1]高二上!$A$3:$F$583,5,0)</f>
        <v>62</v>
      </c>
      <c r="R390" t="str">
        <f>VLOOKUP(A390,[1]高二上!$A$3:$F$583,6,0)</f>
        <v>陈丽娇</v>
      </c>
      <c r="S390" s="22">
        <f t="shared" si="83"/>
        <v>284</v>
      </c>
      <c r="T390" s="23">
        <f t="shared" si="84"/>
        <v>90.243902439024396</v>
      </c>
      <c r="U390">
        <f>VLOOKUP(A390,[1]高一下!$A$3:$F$585,5,0)</f>
        <v>67</v>
      </c>
      <c r="V390" t="str">
        <f>VLOOKUP(A390,[1]高一下!$A$3:$F$585,6,0)</f>
        <v>陈丽娇</v>
      </c>
      <c r="W390" s="22">
        <f t="shared" si="85"/>
        <v>256</v>
      </c>
      <c r="X390" s="23">
        <f t="shared" si="86"/>
        <v>109.05923344947735</v>
      </c>
      <c r="Y390">
        <f>VLOOKUP(A390,[1]高一上!$A$3:$F$587,5,0)</f>
        <v>61</v>
      </c>
      <c r="Z390" t="str">
        <f>VLOOKUP(A390,[1]高一上!$A$3:$F$587,6,0)</f>
        <v>陈丽娇</v>
      </c>
      <c r="AA390" s="22">
        <f t="shared" si="87"/>
        <v>282</v>
      </c>
      <c r="AB390" s="23">
        <f t="shared" si="88"/>
        <v>96.167247386759584</v>
      </c>
      <c r="AC390">
        <f>VLOOKUP(A390,[1]中考!$A$2:$E$571,5,0)</f>
        <v>69</v>
      </c>
      <c r="AD390" s="22">
        <f t="shared" si="89"/>
        <v>271</v>
      </c>
    </row>
    <row r="391" spans="1:30" ht="15" x14ac:dyDescent="0.35">
      <c r="A391" s="14" t="s">
        <v>805</v>
      </c>
      <c r="B391" s="1">
        <v>8</v>
      </c>
      <c r="C391" s="2" t="s">
        <v>806</v>
      </c>
      <c r="D391" s="4" t="s">
        <v>537</v>
      </c>
      <c r="E391" s="3">
        <v>72</v>
      </c>
      <c r="F391" s="3" t="s">
        <v>727</v>
      </c>
      <c r="G391" s="20">
        <f t="shared" si="77"/>
        <v>265</v>
      </c>
      <c r="H391" s="24">
        <f t="shared" si="78"/>
        <v>100</v>
      </c>
      <c r="I391" s="21">
        <v>0</v>
      </c>
      <c r="J391" t="s">
        <v>727</v>
      </c>
      <c r="K391" s="22">
        <f t="shared" si="79"/>
        <v>276</v>
      </c>
      <c r="L391" s="23">
        <f t="shared" si="80"/>
        <v>100</v>
      </c>
      <c r="M391" s="22">
        <v>0</v>
      </c>
      <c r="N391" t="s">
        <v>727</v>
      </c>
      <c r="O391" s="22">
        <f t="shared" si="81"/>
        <v>270</v>
      </c>
      <c r="P391" s="23">
        <f t="shared" si="82"/>
        <v>100</v>
      </c>
      <c r="Q391">
        <f>VLOOKUP(A391,[1]高二上!$A$3:$F$583,5,0)</f>
        <v>87</v>
      </c>
      <c r="R391" t="str">
        <f>VLOOKUP(A391,[1]高二上!$A$3:$F$583,6,0)</f>
        <v>陈丽娇</v>
      </c>
      <c r="S391" s="22">
        <f t="shared" si="83"/>
        <v>110</v>
      </c>
      <c r="T391" s="23">
        <f t="shared" si="84"/>
        <v>124.73867595818815</v>
      </c>
      <c r="U391">
        <f>VLOOKUP(A391,[1]高一下!$A$3:$F$585,5,0)</f>
        <v>75</v>
      </c>
      <c r="V391" t="str">
        <f>VLOOKUP(A391,[1]高一下!$A$3:$F$585,6,0)</f>
        <v>陈丽娇</v>
      </c>
      <c r="W391" s="22">
        <f t="shared" si="85"/>
        <v>181</v>
      </c>
      <c r="X391" s="23">
        <f t="shared" si="86"/>
        <v>120.55749128919861</v>
      </c>
      <c r="Y391">
        <f>VLOOKUP(A391,[1]高一上!$A$3:$F$587,5,0)</f>
        <v>75</v>
      </c>
      <c r="Z391" t="str">
        <f>VLOOKUP(A391,[1]高一上!$A$3:$F$587,6,0)</f>
        <v>陈丽娇</v>
      </c>
      <c r="AA391" s="22">
        <f t="shared" si="87"/>
        <v>240</v>
      </c>
      <c r="AB391" s="23">
        <f t="shared" si="88"/>
        <v>100</v>
      </c>
      <c r="AC391">
        <v>0</v>
      </c>
      <c r="AD391" s="22">
        <f t="shared" si="89"/>
        <v>286</v>
      </c>
    </row>
    <row r="392" spans="1:30" ht="15" x14ac:dyDescent="0.35">
      <c r="A392" s="14" t="s">
        <v>790</v>
      </c>
      <c r="B392" s="1">
        <v>8</v>
      </c>
      <c r="C392" s="2" t="s">
        <v>791</v>
      </c>
      <c r="D392" s="4" t="s">
        <v>537</v>
      </c>
      <c r="E392" s="3">
        <v>66</v>
      </c>
      <c r="F392" s="3" t="s">
        <v>727</v>
      </c>
      <c r="G392" s="20">
        <f t="shared" ref="G392:G455" si="90">RANK(E392,$E$264:$E$550,0)</f>
        <v>281</v>
      </c>
      <c r="H392" s="24">
        <f t="shared" si="78"/>
        <v>25.087108013937282</v>
      </c>
      <c r="I392" s="10">
        <f>VLOOKUP(A392,[1]高三上!A$3:Q$588,5,0)</f>
        <v>99</v>
      </c>
      <c r="J392" t="str">
        <f>VLOOKUP(A392,[1]高三上!A$3:Q$588,6,0)</f>
        <v>岳子琦</v>
      </c>
      <c r="K392" s="22">
        <f t="shared" si="79"/>
        <v>66</v>
      </c>
      <c r="L392" s="23">
        <f t="shared" si="80"/>
        <v>111.14982578397212</v>
      </c>
      <c r="M392">
        <f>VLOOKUP(A392,[1]高二下!$A$3:$F$536,5,0)</f>
        <v>90</v>
      </c>
      <c r="N392" t="str">
        <f>VLOOKUP(A392,[1]高二下!$A$3:$F$536,6,0)</f>
        <v>岳子琦</v>
      </c>
      <c r="O392" s="22">
        <f t="shared" si="81"/>
        <v>98</v>
      </c>
      <c r="P392" s="23">
        <f t="shared" si="82"/>
        <v>91.986062717770039</v>
      </c>
      <c r="Q392">
        <f>VLOOKUP(A392,[1]高二上!$A$3:$F$583,5,0)</f>
        <v>90</v>
      </c>
      <c r="R392" t="str">
        <f>VLOOKUP(A392,[1]高二上!$A$3:$F$583,6,0)</f>
        <v>陈丽娇</v>
      </c>
      <c r="S392" s="22">
        <f t="shared" si="83"/>
        <v>75</v>
      </c>
      <c r="T392" s="23">
        <f t="shared" si="84"/>
        <v>139.7212543554007</v>
      </c>
      <c r="U392">
        <f>VLOOKUP(A392,[1]高一下!$A$3:$F$585,5,0)</f>
        <v>74</v>
      </c>
      <c r="V392" t="str">
        <f>VLOOKUP(A392,[1]高一下!$A$3:$F$585,6,0)</f>
        <v>陈丽娇</v>
      </c>
      <c r="W392" s="22">
        <f t="shared" si="85"/>
        <v>189</v>
      </c>
      <c r="X392" s="23">
        <f t="shared" si="86"/>
        <v>78.397212543554005</v>
      </c>
      <c r="Y392">
        <f>VLOOKUP(A392,[1]高一上!$A$3:$F$587,5,0)</f>
        <v>87</v>
      </c>
      <c r="Z392" t="str">
        <f>VLOOKUP(A392,[1]高一上!$A$3:$F$587,6,0)</f>
        <v>陈丽娇</v>
      </c>
      <c r="AA392" s="22">
        <f t="shared" si="87"/>
        <v>127</v>
      </c>
      <c r="AB392" s="23">
        <f t="shared" si="88"/>
        <v>95.470383275261327</v>
      </c>
      <c r="AC392">
        <f>VLOOKUP(A392,[1]中考!$A$2:$E$571,5,0)</f>
        <v>95</v>
      </c>
      <c r="AD392" s="22">
        <f t="shared" si="89"/>
        <v>114</v>
      </c>
    </row>
    <row r="393" spans="1:30" ht="15" x14ac:dyDescent="0.35">
      <c r="A393" s="14" t="s">
        <v>777</v>
      </c>
      <c r="B393" s="1">
        <v>8</v>
      </c>
      <c r="C393" s="2" t="s">
        <v>778</v>
      </c>
      <c r="D393" s="4" t="s">
        <v>537</v>
      </c>
      <c r="E393" s="3">
        <v>70</v>
      </c>
      <c r="F393" s="3" t="s">
        <v>727</v>
      </c>
      <c r="G393" s="20">
        <f t="shared" si="90"/>
        <v>275</v>
      </c>
      <c r="H393" s="24">
        <f t="shared" ref="H393:H456" si="91">IF(OR(E393=0,I393=0),100,((K393-G393)/COUNTA($D$264:$D$550))*100+100)</f>
        <v>54.703832752613238</v>
      </c>
      <c r="I393" s="10">
        <f>VLOOKUP(A393,[1]高三上!A$3:Q$588,5,0)</f>
        <v>93</v>
      </c>
      <c r="J393" t="str">
        <f>VLOOKUP(A393,[1]高三上!A$3:Q$588,6,0)</f>
        <v>岳子琦</v>
      </c>
      <c r="K393" s="22">
        <f t="shared" ref="K393:K456" si="92">RANK(I393,$I$264:$I$550,0)</f>
        <v>145</v>
      </c>
      <c r="L393" s="23">
        <f t="shared" ref="L393:L456" si="93">IF(OR(I393=0,M393=0),100,((O393-K393)/COUNTA($D$264:$D$550))*100+100)</f>
        <v>115.33101045296166</v>
      </c>
      <c r="M393">
        <f>VLOOKUP(A393,[1]高二下!$A$3:$F$536,5,0)</f>
        <v>83</v>
      </c>
      <c r="N393" t="str">
        <f>VLOOKUP(A393,[1]高二下!$A$3:$F$536,6,0)</f>
        <v>岳子琦</v>
      </c>
      <c r="O393" s="22">
        <f t="shared" ref="O393:O456" si="94">RANK(M393,$M$264:$M$550,0)</f>
        <v>189</v>
      </c>
      <c r="P393" s="23">
        <f t="shared" ref="P393:P456" si="95">IF(OR(Q393=0,M393=0),100,((S393-O393)/COUNTA($D$264:$D$550))*100+100)</f>
        <v>94.42508710801394</v>
      </c>
      <c r="Q393">
        <f>VLOOKUP(A393,[1]高二上!$A$3:$F$583,5,0)</f>
        <v>81</v>
      </c>
      <c r="R393" t="str">
        <f>VLOOKUP(A393,[1]高二上!$A$3:$F$583,6,0)</f>
        <v>陈丽娇</v>
      </c>
      <c r="S393" s="22">
        <f t="shared" ref="S393:S456" si="96">RANK(Q393,$Q$264:$Q$550,0)</f>
        <v>173</v>
      </c>
      <c r="T393" s="23">
        <f t="shared" ref="T393:T456" si="97">IF(OR(Q393=0,U393=0),100,((W393-S393)/COUNTA($D$264:$D$550))*100+100)</f>
        <v>115.33101045296166</v>
      </c>
      <c r="U393">
        <f>VLOOKUP(A393,[1]高一下!$A$3:$F$585,5,0)</f>
        <v>72</v>
      </c>
      <c r="V393" t="str">
        <f>VLOOKUP(A393,[1]高一下!$A$3:$F$585,6,0)</f>
        <v>陈丽娇</v>
      </c>
      <c r="W393" s="22">
        <f t="shared" ref="W393:W456" si="98">RANK(U393,$U$264:$U$550,0)</f>
        <v>217</v>
      </c>
      <c r="X393" s="23">
        <f t="shared" ref="X393:X456" si="99">IF(OR(Y393=0,U393=0),100,((AA393-W393)/COUNTA($D$264:$D$550))*100+100)</f>
        <v>65.853658536585357</v>
      </c>
      <c r="Y393">
        <f>VLOOKUP(A393,[1]高一上!$A$3:$F$587,5,0)</f>
        <v>88</v>
      </c>
      <c r="Z393" t="str">
        <f>VLOOKUP(A393,[1]高一上!$A$3:$F$587,6,0)</f>
        <v>陈丽娇</v>
      </c>
      <c r="AA393" s="22">
        <f t="shared" ref="AA393:AA456" si="100">RANK(Y393,$Y$264:$Y$550,0)</f>
        <v>119</v>
      </c>
      <c r="AB393" s="23">
        <f t="shared" ref="AB393:AB456" si="101">IF(OR(Y393=0,AC393=0),100,((AD393-AA393)/COUNTA($D$264:$D$550))*100+100)</f>
        <v>123.34494773519164</v>
      </c>
      <c r="AC393">
        <f>VLOOKUP(A393,[1]中考!$A$2:$E$571,5,0)</f>
        <v>86</v>
      </c>
      <c r="AD393" s="22">
        <f t="shared" ref="AD393:AD456" si="102">RANK(AC393,$AC$264:$AC$550,0)</f>
        <v>186</v>
      </c>
    </row>
    <row r="394" spans="1:30" ht="15" x14ac:dyDescent="0.35">
      <c r="A394" s="14" t="s">
        <v>779</v>
      </c>
      <c r="B394" s="1">
        <v>8</v>
      </c>
      <c r="C394" s="2" t="s">
        <v>780</v>
      </c>
      <c r="D394" s="4" t="s">
        <v>537</v>
      </c>
      <c r="E394" s="3">
        <v>72</v>
      </c>
      <c r="F394" s="3" t="s">
        <v>727</v>
      </c>
      <c r="G394" s="20">
        <f t="shared" si="90"/>
        <v>265</v>
      </c>
      <c r="H394" s="24">
        <f t="shared" si="91"/>
        <v>77.700348432055748</v>
      </c>
      <c r="I394" s="10">
        <f>VLOOKUP(A394,[1]高三上!A$3:Q$588,5,0)</f>
        <v>87.5</v>
      </c>
      <c r="J394" t="str">
        <f>VLOOKUP(A394,[1]高三上!A$3:Q$588,6,0)</f>
        <v>岳子琦</v>
      </c>
      <c r="K394" s="22">
        <f t="shared" si="92"/>
        <v>201</v>
      </c>
      <c r="L394" s="23">
        <f t="shared" si="93"/>
        <v>102.4390243902439</v>
      </c>
      <c r="M394">
        <f>VLOOKUP(A394,[1]高二下!$A$3:$F$536,5,0)</f>
        <v>81</v>
      </c>
      <c r="N394" t="str">
        <f>VLOOKUP(A394,[1]高二下!$A$3:$F$536,6,0)</f>
        <v>岳子琦</v>
      </c>
      <c r="O394" s="22">
        <f t="shared" si="94"/>
        <v>208</v>
      </c>
      <c r="P394" s="23">
        <f t="shared" si="95"/>
        <v>127.17770034843205</v>
      </c>
      <c r="Q394">
        <f>VLOOKUP(A394,[1]高二上!$A$3:$F$583,5,0)</f>
        <v>61</v>
      </c>
      <c r="R394" t="str">
        <f>VLOOKUP(A394,[1]高二上!$A$3:$F$583,6,0)</f>
        <v>陈丽娇</v>
      </c>
      <c r="S394" s="22">
        <f t="shared" si="96"/>
        <v>286</v>
      </c>
      <c r="T394" s="23">
        <f t="shared" si="97"/>
        <v>37.979094076655052</v>
      </c>
      <c r="U394">
        <f>VLOOKUP(A394,[1]高一下!$A$3:$F$585,5,0)</f>
        <v>80</v>
      </c>
      <c r="V394" t="str">
        <f>VLOOKUP(A394,[1]高一下!$A$3:$F$585,6,0)</f>
        <v>陈丽娇</v>
      </c>
      <c r="W394" s="22">
        <f t="shared" si="98"/>
        <v>108</v>
      </c>
      <c r="X394" s="23">
        <f t="shared" si="99"/>
        <v>157.14285714285714</v>
      </c>
      <c r="Y394">
        <f>VLOOKUP(A394,[1]高一上!$A$3:$F$587,5,0)</f>
        <v>67</v>
      </c>
      <c r="Z394" t="str">
        <f>VLOOKUP(A394,[1]高一上!$A$3:$F$587,6,0)</f>
        <v>岳子琦</v>
      </c>
      <c r="AA394" s="22">
        <f t="shared" si="100"/>
        <v>272</v>
      </c>
      <c r="AB394" s="23">
        <f t="shared" si="101"/>
        <v>101.04529616724739</v>
      </c>
      <c r="AC394">
        <f>VLOOKUP(A394,[1]中考!$A$2:$E$571,5,0)</f>
        <v>66</v>
      </c>
      <c r="AD394" s="22">
        <f t="shared" si="102"/>
        <v>275</v>
      </c>
    </row>
    <row r="395" spans="1:30" ht="15" x14ac:dyDescent="0.35">
      <c r="A395" s="14" t="s">
        <v>752</v>
      </c>
      <c r="B395" s="1">
        <v>8</v>
      </c>
      <c r="C395" s="2" t="s">
        <v>753</v>
      </c>
      <c r="D395" s="4" t="s">
        <v>537</v>
      </c>
      <c r="E395" s="3">
        <v>85</v>
      </c>
      <c r="F395" s="3" t="s">
        <v>727</v>
      </c>
      <c r="G395" s="20">
        <f t="shared" si="90"/>
        <v>174</v>
      </c>
      <c r="H395" s="24">
        <f t="shared" si="91"/>
        <v>103.13588850174216</v>
      </c>
      <c r="I395" s="10">
        <f>VLOOKUP(A395,[1]高三上!A$3:Q$588,5,0)</f>
        <v>89.5</v>
      </c>
      <c r="J395" t="str">
        <f>VLOOKUP(A395,[1]高三上!A$3:Q$588,6,0)</f>
        <v>岳子琦</v>
      </c>
      <c r="K395" s="22">
        <f t="shared" si="92"/>
        <v>183</v>
      </c>
      <c r="L395" s="23">
        <f t="shared" si="93"/>
        <v>111.49825783972125</v>
      </c>
      <c r="M395">
        <f>VLOOKUP(A395,[1]高二下!$A$3:$F$536,5,0)</f>
        <v>80</v>
      </c>
      <c r="N395" t="str">
        <f>VLOOKUP(A395,[1]高二下!$A$3:$F$536,6,0)</f>
        <v>岳子琦</v>
      </c>
      <c r="O395" s="22">
        <f t="shared" si="94"/>
        <v>216</v>
      </c>
      <c r="P395" s="23">
        <f t="shared" si="95"/>
        <v>100.69686411149826</v>
      </c>
      <c r="Q395">
        <f>VLOOKUP(A395,[1]高二上!$A$3:$F$583,5,0)</f>
        <v>77</v>
      </c>
      <c r="R395" t="str">
        <f>VLOOKUP(A395,[1]高二上!$A$3:$F$583,6,0)</f>
        <v>陈丽娇</v>
      </c>
      <c r="S395" s="22">
        <f t="shared" si="96"/>
        <v>218</v>
      </c>
      <c r="T395" s="23">
        <f t="shared" si="97"/>
        <v>64.459930313588842</v>
      </c>
      <c r="U395">
        <f>VLOOKUP(A395,[1]高一下!$A$3:$F$585,5,0)</f>
        <v>79</v>
      </c>
      <c r="V395" t="str">
        <f>VLOOKUP(A395,[1]高一下!$A$3:$F$585,6,0)</f>
        <v>陈丽娇</v>
      </c>
      <c r="W395" s="22">
        <f t="shared" si="98"/>
        <v>116</v>
      </c>
      <c r="X395" s="23">
        <f t="shared" si="99"/>
        <v>138.32752613240419</v>
      </c>
      <c r="Y395">
        <f>VLOOKUP(A395,[1]高一上!$A$3:$F$587,5,0)</f>
        <v>77</v>
      </c>
      <c r="Z395" t="str">
        <f>VLOOKUP(A395,[1]高一上!$A$3:$F$587,6,0)</f>
        <v>陈丽娇</v>
      </c>
      <c r="AA395" s="22">
        <f t="shared" si="100"/>
        <v>226</v>
      </c>
      <c r="AB395" s="23">
        <f t="shared" si="101"/>
        <v>108.36236933797909</v>
      </c>
      <c r="AC395">
        <f>VLOOKUP(A395,[1]中考!$A$2:$E$571,5,0)</f>
        <v>76</v>
      </c>
      <c r="AD395" s="22">
        <f t="shared" si="102"/>
        <v>250</v>
      </c>
    </row>
    <row r="396" spans="1:30" ht="15" x14ac:dyDescent="0.35">
      <c r="A396" s="14" t="s">
        <v>740</v>
      </c>
      <c r="B396" s="1">
        <v>8</v>
      </c>
      <c r="C396" s="2" t="s">
        <v>741</v>
      </c>
      <c r="D396" s="4" t="s">
        <v>537</v>
      </c>
      <c r="E396" s="3">
        <v>85</v>
      </c>
      <c r="F396" s="3" t="s">
        <v>727</v>
      </c>
      <c r="G396" s="20">
        <f t="shared" si="90"/>
        <v>174</v>
      </c>
      <c r="H396" s="24">
        <f t="shared" si="91"/>
        <v>87.804878048780495</v>
      </c>
      <c r="I396" s="10">
        <f>VLOOKUP(A396,[1]高三上!A$3:Q$588,5,0)</f>
        <v>93.5</v>
      </c>
      <c r="J396" t="str">
        <f>VLOOKUP(A396,[1]高三上!A$3:Q$588,6,0)</f>
        <v>岳子琦</v>
      </c>
      <c r="K396" s="22">
        <f t="shared" si="92"/>
        <v>139</v>
      </c>
      <c r="L396" s="23">
        <f t="shared" si="93"/>
        <v>95.470383275261327</v>
      </c>
      <c r="M396">
        <f>VLOOKUP(A396,[1]高二下!$A$3:$F$536,5,0)</f>
        <v>88</v>
      </c>
      <c r="N396" t="str">
        <f>VLOOKUP(A396,[1]高二下!$A$3:$F$536,6,0)</f>
        <v>岳子琦</v>
      </c>
      <c r="O396" s="22">
        <f t="shared" si="94"/>
        <v>126</v>
      </c>
      <c r="P396" s="23">
        <f t="shared" si="95"/>
        <v>116.37630662020905</v>
      </c>
      <c r="Q396">
        <f>VLOOKUP(A396,[1]高二上!$A$3:$F$583,5,0)</f>
        <v>81</v>
      </c>
      <c r="R396" t="str">
        <f>VLOOKUP(A396,[1]高二上!$A$3:$F$583,6,0)</f>
        <v>陈丽娇</v>
      </c>
      <c r="S396" s="22">
        <f t="shared" si="96"/>
        <v>173</v>
      </c>
      <c r="T396" s="23">
        <f t="shared" si="97"/>
        <v>139.02439024390245</v>
      </c>
      <c r="U396">
        <f>VLOOKUP(A396,[1]高一下!$A$3:$F$585,5,0)</f>
        <v>55</v>
      </c>
      <c r="V396" t="str">
        <f>VLOOKUP(A396,[1]高一下!$A$3:$F$585,6,0)</f>
        <v>陈丽娇</v>
      </c>
      <c r="W396" s="22">
        <f t="shared" si="98"/>
        <v>285</v>
      </c>
      <c r="X396" s="23">
        <f t="shared" si="99"/>
        <v>20.905923344947723</v>
      </c>
      <c r="Y396">
        <f>VLOOKUP(A396,[1]高一上!$A$3:$F$587,5,0)</f>
        <v>95</v>
      </c>
      <c r="Z396" t="str">
        <f>VLOOKUP(A396,[1]高一上!$A$3:$F$587,6,0)</f>
        <v>岳子琦</v>
      </c>
      <c r="AA396" s="22">
        <f t="shared" si="100"/>
        <v>58</v>
      </c>
      <c r="AB396" s="23">
        <f t="shared" si="101"/>
        <v>136.58536585365854</v>
      </c>
      <c r="AC396">
        <f>VLOOKUP(A396,[1]中考!$A$2:$E$571,5,0)</f>
        <v>89</v>
      </c>
      <c r="AD396" s="22">
        <f t="shared" si="102"/>
        <v>163</v>
      </c>
    </row>
    <row r="397" spans="1:30" ht="15" x14ac:dyDescent="0.35">
      <c r="A397" s="14" t="s">
        <v>802</v>
      </c>
      <c r="B397" s="1">
        <v>8</v>
      </c>
      <c r="C397" s="2" t="s">
        <v>803</v>
      </c>
      <c r="D397" s="4" t="s">
        <v>537</v>
      </c>
      <c r="E397" s="3">
        <v>75</v>
      </c>
      <c r="F397" s="3" t="s">
        <v>727</v>
      </c>
      <c r="G397" s="20">
        <f t="shared" si="90"/>
        <v>250</v>
      </c>
      <c r="H397" s="24">
        <f t="shared" si="91"/>
        <v>100</v>
      </c>
      <c r="I397" s="21">
        <v>0</v>
      </c>
      <c r="J397" t="s">
        <v>727</v>
      </c>
      <c r="K397" s="22">
        <f t="shared" si="92"/>
        <v>276</v>
      </c>
      <c r="L397" s="23">
        <f t="shared" si="93"/>
        <v>100</v>
      </c>
      <c r="M397" s="22">
        <v>0</v>
      </c>
      <c r="N397" t="s">
        <v>727</v>
      </c>
      <c r="O397" s="22">
        <f t="shared" si="94"/>
        <v>270</v>
      </c>
      <c r="P397" s="23">
        <f t="shared" si="95"/>
        <v>100</v>
      </c>
      <c r="Q397">
        <f>VLOOKUP(A397,[1]高二上!$A$3:$F$583,5,0)</f>
        <v>70</v>
      </c>
      <c r="R397" t="str">
        <f>VLOOKUP(A397,[1]高二上!$A$3:$F$583,6,0)</f>
        <v>陈丽娇</v>
      </c>
      <c r="S397" s="22">
        <f t="shared" si="96"/>
        <v>264</v>
      </c>
      <c r="T397" s="23">
        <f t="shared" si="97"/>
        <v>87.456445993031366</v>
      </c>
      <c r="U397">
        <f>VLOOKUP(A397,[1]高一下!$A$3:$F$585,5,0)</f>
        <v>71</v>
      </c>
      <c r="V397" t="str">
        <f>VLOOKUP(A397,[1]高一下!$A$3:$F$585,6,0)</f>
        <v>陈丽娇</v>
      </c>
      <c r="W397" s="22">
        <f t="shared" si="98"/>
        <v>228</v>
      </c>
      <c r="X397" s="23">
        <f t="shared" si="99"/>
        <v>83.62369337979095</v>
      </c>
      <c r="Y397">
        <f>VLOOKUP(A397,[1]高一上!$A$3:$F$587,5,0)</f>
        <v>83</v>
      </c>
      <c r="Z397" t="str">
        <f>VLOOKUP(A397,[1]高一上!$A$3:$F$587,6,0)</f>
        <v>陈丽娇</v>
      </c>
      <c r="AA397" s="22">
        <f t="shared" si="100"/>
        <v>181</v>
      </c>
      <c r="AB397" s="23">
        <f t="shared" si="101"/>
        <v>73.867595818815332</v>
      </c>
      <c r="AC397">
        <f>VLOOKUP(A397,[1]中考!$A$2:$E$571,5,0)</f>
        <v>96</v>
      </c>
      <c r="AD397" s="22">
        <f t="shared" si="102"/>
        <v>106</v>
      </c>
    </row>
    <row r="398" spans="1:30" ht="15" x14ac:dyDescent="0.35">
      <c r="A398" s="14" t="s">
        <v>764</v>
      </c>
      <c r="B398" s="1">
        <v>8</v>
      </c>
      <c r="C398" s="2" t="s">
        <v>765</v>
      </c>
      <c r="D398" s="4" t="s">
        <v>537</v>
      </c>
      <c r="E398" s="3">
        <v>92</v>
      </c>
      <c r="F398" s="3" t="s">
        <v>727</v>
      </c>
      <c r="G398" s="20">
        <f t="shared" si="90"/>
        <v>111</v>
      </c>
      <c r="H398" s="24">
        <f t="shared" si="91"/>
        <v>95.470383275261327</v>
      </c>
      <c r="I398" s="10">
        <f>VLOOKUP(A398,[1]高三上!A$3:Q$588,5,0)</f>
        <v>97</v>
      </c>
      <c r="J398" t="str">
        <f>VLOOKUP(A398,[1]高三上!A$3:Q$588,6,0)</f>
        <v>岳子琦</v>
      </c>
      <c r="K398" s="22">
        <f t="shared" si="92"/>
        <v>98</v>
      </c>
      <c r="L398" s="23">
        <f t="shared" si="93"/>
        <v>158.53658536585365</v>
      </c>
      <c r="M398">
        <f>VLOOKUP(A398,[1]高二下!$A$3:$F$536,5,0)</f>
        <v>67</v>
      </c>
      <c r="N398" t="str">
        <f>VLOOKUP(A398,[1]高二下!$A$3:$F$536,6,0)</f>
        <v>岳子琦</v>
      </c>
      <c r="O398" s="22">
        <f t="shared" si="94"/>
        <v>266</v>
      </c>
      <c r="P398" s="23">
        <f t="shared" si="95"/>
        <v>41.11498257839721</v>
      </c>
      <c r="Q398">
        <f>VLOOKUP(A398,[1]高二上!$A$3:$F$583,5,0)</f>
        <v>88</v>
      </c>
      <c r="R398" t="str">
        <f>VLOOKUP(A398,[1]高二上!$A$3:$F$583,6,0)</f>
        <v>陈丽娇</v>
      </c>
      <c r="S398" s="22">
        <f t="shared" si="96"/>
        <v>97</v>
      </c>
      <c r="T398" s="23">
        <f t="shared" si="97"/>
        <v>141.81184668989548</v>
      </c>
      <c r="U398">
        <f>VLOOKUP(A398,[1]高一下!$A$3:$F$585,5,0)</f>
        <v>72</v>
      </c>
      <c r="V398" t="str">
        <f>VLOOKUP(A398,[1]高一下!$A$3:$F$585,6,0)</f>
        <v>陈丽娇</v>
      </c>
      <c r="W398" s="22">
        <f t="shared" si="98"/>
        <v>217</v>
      </c>
      <c r="X398" s="23">
        <f t="shared" si="99"/>
        <v>73.867595818815332</v>
      </c>
      <c r="Y398">
        <f>VLOOKUP(A398,[1]高一上!$A$3:$F$587,5,0)</f>
        <v>86</v>
      </c>
      <c r="Z398" t="str">
        <f>VLOOKUP(A398,[1]高一上!$A$3:$F$587,6,0)</f>
        <v>陈丽娇</v>
      </c>
      <c r="AA398" s="22">
        <f t="shared" si="100"/>
        <v>142</v>
      </c>
      <c r="AB398" s="23">
        <f t="shared" si="101"/>
        <v>115.33101045296166</v>
      </c>
      <c r="AC398">
        <f>VLOOKUP(A398,[1]中考!$A$2:$E$571,5,0)</f>
        <v>86</v>
      </c>
      <c r="AD398" s="22">
        <f t="shared" si="102"/>
        <v>186</v>
      </c>
    </row>
    <row r="399" spans="1:30" ht="15" x14ac:dyDescent="0.35">
      <c r="A399" s="14" t="s">
        <v>731</v>
      </c>
      <c r="B399" s="1">
        <v>8</v>
      </c>
      <c r="C399" s="2" t="s">
        <v>732</v>
      </c>
      <c r="D399" s="4" t="s">
        <v>537</v>
      </c>
      <c r="E399" s="3">
        <v>91</v>
      </c>
      <c r="F399" s="3" t="s">
        <v>727</v>
      </c>
      <c r="G399" s="20">
        <f t="shared" si="90"/>
        <v>120</v>
      </c>
      <c r="H399" s="24">
        <f t="shared" si="91"/>
        <v>81.184668989547035</v>
      </c>
      <c r="I399" s="10">
        <f>VLOOKUP(A399,[1]高三上!A$3:Q$588,5,0)</f>
        <v>99</v>
      </c>
      <c r="J399" t="str">
        <f>VLOOKUP(A399,[1]高三上!A$3:Q$588,6,0)</f>
        <v>岳子琦</v>
      </c>
      <c r="K399" s="22">
        <f t="shared" si="92"/>
        <v>66</v>
      </c>
      <c r="L399" s="23">
        <f t="shared" si="93"/>
        <v>137.63066202090593</v>
      </c>
      <c r="M399">
        <f>VLOOKUP(A399,[1]高二下!$A$3:$F$536,5,0)</f>
        <v>84</v>
      </c>
      <c r="N399" t="str">
        <f>VLOOKUP(A399,[1]高二下!$A$3:$F$536,6,0)</f>
        <v>岳子琦</v>
      </c>
      <c r="O399" s="22">
        <f t="shared" si="94"/>
        <v>174</v>
      </c>
      <c r="P399" s="23">
        <f t="shared" si="95"/>
        <v>127.52613240418118</v>
      </c>
      <c r="Q399">
        <f>VLOOKUP(A399,[1]高二上!$A$3:$F$583,5,0)</f>
        <v>73</v>
      </c>
      <c r="R399" t="str">
        <f>VLOOKUP(A399,[1]高二上!$A$3:$F$583,6,0)</f>
        <v>陈丽娇</v>
      </c>
      <c r="S399" s="22">
        <f t="shared" si="96"/>
        <v>253</v>
      </c>
      <c r="T399" s="23">
        <f t="shared" si="97"/>
        <v>67.595818815331</v>
      </c>
      <c r="U399">
        <f>VLOOKUP(A399,[1]高一下!$A$3:$F$585,5,0)</f>
        <v>77</v>
      </c>
      <c r="V399" t="str">
        <f>VLOOKUP(A399,[1]高一下!$A$3:$F$585,6,0)</f>
        <v>陈丽娇</v>
      </c>
      <c r="W399" s="22">
        <f t="shared" si="98"/>
        <v>160</v>
      </c>
      <c r="X399" s="23">
        <f t="shared" si="99"/>
        <v>68.641114982578401</v>
      </c>
      <c r="Y399">
        <f>VLOOKUP(A399,[1]高一上!$A$3:$F$587,5,0)</f>
        <v>93</v>
      </c>
      <c r="Z399" t="str">
        <f>VLOOKUP(A399,[1]高一上!$A$3:$F$587,6,0)</f>
        <v>岳子琦</v>
      </c>
      <c r="AA399" s="22">
        <f t="shared" si="100"/>
        <v>70</v>
      </c>
      <c r="AB399" s="23">
        <f t="shared" si="101"/>
        <v>137.2822299651568</v>
      </c>
      <c r="AC399">
        <f>VLOOKUP(A399,[1]中考!$A$2:$E$571,5,0)</f>
        <v>87</v>
      </c>
      <c r="AD399" s="22">
        <f t="shared" si="102"/>
        <v>177</v>
      </c>
    </row>
    <row r="400" spans="1:30" ht="15" x14ac:dyDescent="0.35">
      <c r="A400" s="14" t="s">
        <v>756</v>
      </c>
      <c r="B400" s="1">
        <v>8</v>
      </c>
      <c r="C400" s="2" t="s">
        <v>757</v>
      </c>
      <c r="D400" s="4" t="s">
        <v>537</v>
      </c>
      <c r="E400" s="3">
        <v>88</v>
      </c>
      <c r="F400" s="3" t="s">
        <v>727</v>
      </c>
      <c r="G400" s="20">
        <f t="shared" si="90"/>
        <v>147</v>
      </c>
      <c r="H400" s="24">
        <f t="shared" si="91"/>
        <v>129.26829268292681</v>
      </c>
      <c r="I400" s="10">
        <f>VLOOKUP(A400,[1]高三上!A$3:Q$588,5,0)</f>
        <v>84.5</v>
      </c>
      <c r="J400" t="str">
        <f>VLOOKUP(A400,[1]高三上!A$3:Q$588,6,0)</f>
        <v>岳子琦</v>
      </c>
      <c r="K400" s="22">
        <f t="shared" si="92"/>
        <v>231</v>
      </c>
      <c r="L400" s="23">
        <f t="shared" si="93"/>
        <v>30.313588850174213</v>
      </c>
      <c r="M400">
        <f>VLOOKUP(A400,[1]高二下!$A$3:$F$536,5,0)</f>
        <v>96</v>
      </c>
      <c r="N400" t="str">
        <f>VLOOKUP(A400,[1]高二下!$A$3:$F$536,6,0)</f>
        <v>岳子琦</v>
      </c>
      <c r="O400" s="22">
        <f t="shared" si="94"/>
        <v>31</v>
      </c>
      <c r="P400" s="23">
        <f t="shared" si="95"/>
        <v>144.94773519163763</v>
      </c>
      <c r="Q400">
        <f>VLOOKUP(A400,[1]高二上!$A$3:$F$583,5,0)</f>
        <v>82</v>
      </c>
      <c r="R400" t="str">
        <f>VLOOKUP(A400,[1]高二上!$A$3:$F$583,6,0)</f>
        <v>陈丽娇</v>
      </c>
      <c r="S400" s="22">
        <f t="shared" si="96"/>
        <v>160</v>
      </c>
      <c r="T400" s="23">
        <f t="shared" si="97"/>
        <v>123.69337979094077</v>
      </c>
      <c r="U400">
        <f>VLOOKUP(A400,[1]高一下!$A$3:$F$585,5,0)</f>
        <v>71</v>
      </c>
      <c r="V400" t="str">
        <f>VLOOKUP(A400,[1]高一下!$A$3:$F$585,6,0)</f>
        <v>陈丽娇</v>
      </c>
      <c r="W400" s="22">
        <f t="shared" si="98"/>
        <v>228</v>
      </c>
      <c r="X400" s="23">
        <f t="shared" si="99"/>
        <v>33.449477351916386</v>
      </c>
      <c r="Y400">
        <f>VLOOKUP(A400,[1]高一上!$A$3:$F$587,5,0)</f>
        <v>98</v>
      </c>
      <c r="Z400" t="str">
        <f>VLOOKUP(A400,[1]高一上!$A$3:$F$587,6,0)</f>
        <v>陈丽娇</v>
      </c>
      <c r="AA400" s="22">
        <f t="shared" si="100"/>
        <v>37</v>
      </c>
      <c r="AB400" s="23">
        <f t="shared" si="101"/>
        <v>167.59581881533103</v>
      </c>
      <c r="AC400">
        <f>VLOOKUP(A400,[1]中考!$A$2:$E$571,5,0)</f>
        <v>80</v>
      </c>
      <c r="AD400" s="22">
        <f t="shared" si="102"/>
        <v>231</v>
      </c>
    </row>
    <row r="401" spans="1:30" ht="15" x14ac:dyDescent="0.35">
      <c r="A401" s="14" t="s">
        <v>748</v>
      </c>
      <c r="B401" s="1">
        <v>8</v>
      </c>
      <c r="C401" s="2" t="s">
        <v>749</v>
      </c>
      <c r="D401" s="4" t="s">
        <v>537</v>
      </c>
      <c r="E401" s="3">
        <v>91</v>
      </c>
      <c r="F401" s="3" t="s">
        <v>727</v>
      </c>
      <c r="G401" s="20">
        <f t="shared" si="90"/>
        <v>120</v>
      </c>
      <c r="H401" s="24">
        <f t="shared" si="91"/>
        <v>99.303135888501743</v>
      </c>
      <c r="I401" s="10">
        <f>VLOOKUP(A401,[1]高三上!A$3:Q$588,5,0)</f>
        <v>95</v>
      </c>
      <c r="J401" t="str">
        <f>VLOOKUP(A401,[1]高三上!A$3:Q$588,6,0)</f>
        <v>岳子琦</v>
      </c>
      <c r="K401" s="22">
        <f t="shared" si="92"/>
        <v>118</v>
      </c>
      <c r="L401" s="23">
        <f t="shared" si="93"/>
        <v>124.73867595818815</v>
      </c>
      <c r="M401">
        <f>VLOOKUP(A401,[1]高二下!$A$3:$F$536,5,0)</f>
        <v>83</v>
      </c>
      <c r="N401" t="str">
        <f>VLOOKUP(A401,[1]高二下!$A$3:$F$536,6,0)</f>
        <v>岳子琦</v>
      </c>
      <c r="O401" s="22">
        <f t="shared" si="94"/>
        <v>189</v>
      </c>
      <c r="P401" s="23">
        <f t="shared" si="95"/>
        <v>89.895470383275267</v>
      </c>
      <c r="Q401">
        <f>VLOOKUP(A401,[1]高二上!$A$3:$F$583,5,0)</f>
        <v>82</v>
      </c>
      <c r="R401" t="str">
        <f>VLOOKUP(A401,[1]高二上!$A$3:$F$583,6,0)</f>
        <v>陈丽娇</v>
      </c>
      <c r="S401" s="22">
        <f t="shared" si="96"/>
        <v>160</v>
      </c>
      <c r="T401" s="23">
        <f t="shared" si="97"/>
        <v>92.334494773519168</v>
      </c>
      <c r="U401">
        <f>VLOOKUP(A401,[1]高一下!$A$3:$F$585,5,0)</f>
        <v>78</v>
      </c>
      <c r="V401" t="str">
        <f>VLOOKUP(A401,[1]高一下!$A$3:$F$585,6,0)</f>
        <v>陈丽娇</v>
      </c>
      <c r="W401" s="22">
        <f t="shared" si="98"/>
        <v>138</v>
      </c>
      <c r="X401" s="23">
        <f t="shared" si="99"/>
        <v>96.167247386759584</v>
      </c>
      <c r="Y401">
        <f>VLOOKUP(A401,[1]高一上!$A$3:$F$587,5,0)</f>
        <v>87</v>
      </c>
      <c r="Z401" t="str">
        <f>VLOOKUP(A401,[1]高一上!$A$3:$F$587,6,0)</f>
        <v>岳子琦</v>
      </c>
      <c r="AA401" s="22">
        <f t="shared" si="100"/>
        <v>127</v>
      </c>
      <c r="AB401" s="23">
        <f t="shared" si="101"/>
        <v>147.73519163763066</v>
      </c>
      <c r="AC401">
        <f>VLOOKUP(A401,[1]中考!$A$2:$E$571,5,0)</f>
        <v>73</v>
      </c>
      <c r="AD401" s="22">
        <f t="shared" si="102"/>
        <v>264</v>
      </c>
    </row>
    <row r="402" spans="1:30" ht="15" x14ac:dyDescent="0.35">
      <c r="A402" s="14" t="s">
        <v>758</v>
      </c>
      <c r="B402" s="1">
        <v>8</v>
      </c>
      <c r="C402" s="2" t="s">
        <v>759</v>
      </c>
      <c r="D402" s="4" t="s">
        <v>537</v>
      </c>
      <c r="E402" s="3">
        <v>84</v>
      </c>
      <c r="F402" s="3" t="s">
        <v>727</v>
      </c>
      <c r="G402" s="20">
        <f t="shared" si="90"/>
        <v>187</v>
      </c>
      <c r="H402" s="24">
        <f t="shared" si="91"/>
        <v>90.243902439024396</v>
      </c>
      <c r="I402" s="10">
        <f>VLOOKUP(A402,[1]高三上!A$3:Q$588,5,0)</f>
        <v>91.5</v>
      </c>
      <c r="J402" t="str">
        <f>VLOOKUP(A402,[1]高三上!A$3:Q$588,6,0)</f>
        <v>岳子琦</v>
      </c>
      <c r="K402" s="22">
        <f t="shared" si="92"/>
        <v>159</v>
      </c>
      <c r="L402" s="23">
        <f t="shared" si="93"/>
        <v>100</v>
      </c>
      <c r="M402">
        <f>VLOOKUP(A402,[1]高二下!$A$3:$F$536,5,0)</f>
        <v>85</v>
      </c>
      <c r="N402" t="str">
        <f>VLOOKUP(A402,[1]高二下!$A$3:$F$536,6,0)</f>
        <v>岳子琦</v>
      </c>
      <c r="O402" s="22">
        <f t="shared" si="94"/>
        <v>159</v>
      </c>
      <c r="P402" s="23">
        <f t="shared" si="95"/>
        <v>104.8780487804878</v>
      </c>
      <c r="Q402">
        <f>VLOOKUP(A402,[1]高二上!$A$3:$F$583,5,0)</f>
        <v>81</v>
      </c>
      <c r="R402" t="str">
        <f>VLOOKUP(A402,[1]高二上!$A$3:$F$583,6,0)</f>
        <v>陈丽娇</v>
      </c>
      <c r="S402" s="22">
        <f t="shared" si="96"/>
        <v>173</v>
      </c>
      <c r="T402" s="23">
        <f t="shared" si="97"/>
        <v>95.470383275261327</v>
      </c>
      <c r="U402">
        <f>VLOOKUP(A402,[1]高一下!$A$3:$F$585,5,0)</f>
        <v>77</v>
      </c>
      <c r="V402" t="str">
        <f>VLOOKUP(A402,[1]高一下!$A$3:$F$585,6,0)</f>
        <v>陈丽娇</v>
      </c>
      <c r="W402" s="22">
        <f t="shared" si="98"/>
        <v>160</v>
      </c>
      <c r="X402" s="23">
        <f t="shared" si="99"/>
        <v>115.33101045296166</v>
      </c>
      <c r="Y402">
        <f>VLOOKUP(A402,[1]高一上!$A$3:$F$587,5,0)</f>
        <v>80</v>
      </c>
      <c r="Z402" t="str">
        <f>VLOOKUP(A402,[1]高一上!$A$3:$F$587,6,0)</f>
        <v>格绒燚西</v>
      </c>
      <c r="AA402" s="22">
        <f t="shared" si="100"/>
        <v>204</v>
      </c>
      <c r="AB402" s="23">
        <f t="shared" si="101"/>
        <v>93.728222996515683</v>
      </c>
      <c r="AC402">
        <f>VLOOKUP(A402,[1]中考!$A$2:$E$571,5,0)</f>
        <v>86</v>
      </c>
      <c r="AD402" s="22">
        <f t="shared" si="102"/>
        <v>186</v>
      </c>
    </row>
    <row r="403" spans="1:30" ht="15" x14ac:dyDescent="0.35">
      <c r="A403" s="14" t="s">
        <v>910</v>
      </c>
      <c r="B403" s="1">
        <v>9</v>
      </c>
      <c r="C403" s="2" t="s">
        <v>911</v>
      </c>
      <c r="D403" s="4" t="s">
        <v>537</v>
      </c>
      <c r="E403" s="3">
        <v>81</v>
      </c>
      <c r="F403" s="3" t="s">
        <v>626</v>
      </c>
      <c r="G403" s="20">
        <f t="shared" si="90"/>
        <v>215</v>
      </c>
      <c r="H403" s="24">
        <f t="shared" si="91"/>
        <v>110.80139372822299</v>
      </c>
      <c r="I403" s="10">
        <f>VLOOKUP(A403,[1]高三上!A$3:Q$588,5,0)</f>
        <v>82.5</v>
      </c>
      <c r="J403" t="str">
        <f>VLOOKUP(A403,[1]高三上!A$3:Q$588,6,0)</f>
        <v>肖锐</v>
      </c>
      <c r="K403" s="22">
        <f t="shared" si="92"/>
        <v>246</v>
      </c>
      <c r="L403" s="23">
        <f t="shared" si="93"/>
        <v>42.160278745644597</v>
      </c>
      <c r="M403">
        <f>VLOOKUP(A403,[1]高二下!$A$3:$F$536,5,0)</f>
        <v>91</v>
      </c>
      <c r="N403" t="str">
        <f>VLOOKUP(A403,[1]高二下!$A$3:$F$536,6,0)</f>
        <v>肖锐</v>
      </c>
      <c r="O403" s="22">
        <f t="shared" si="94"/>
        <v>80</v>
      </c>
      <c r="P403" s="23">
        <f t="shared" si="95"/>
        <v>137.63066202090593</v>
      </c>
      <c r="Q403">
        <f>VLOOKUP(A403,[1]高二上!$A$3:$F$583,5,0)</f>
        <v>80</v>
      </c>
      <c r="R403" t="str">
        <f>VLOOKUP(A403,[1]高二上!$A$3:$F$583,6,0)</f>
        <v>肖锐</v>
      </c>
      <c r="S403" s="22">
        <f t="shared" si="96"/>
        <v>188</v>
      </c>
      <c r="T403" s="23">
        <f t="shared" si="97"/>
        <v>74.912891986062718</v>
      </c>
      <c r="U403">
        <f>VLOOKUP(A403,[1]高一下!$A$3:$F$585,5,0)</f>
        <v>79</v>
      </c>
      <c r="V403" t="str">
        <f>VLOOKUP(A403,[1]高一下!$A$3:$F$585,6,0)</f>
        <v>肖锐</v>
      </c>
      <c r="W403" s="22">
        <f t="shared" si="98"/>
        <v>116</v>
      </c>
      <c r="X403" s="23">
        <f t="shared" si="99"/>
        <v>145.29616724738676</v>
      </c>
      <c r="Y403">
        <f>VLOOKUP(A403,[1]高一上!$A$3:$F$587,5,0)</f>
        <v>74</v>
      </c>
      <c r="Z403" t="str">
        <f>VLOOKUP(A403,[1]高一上!$A$3:$F$587,6,0)</f>
        <v>肖锐</v>
      </c>
      <c r="AA403" s="22">
        <f t="shared" si="100"/>
        <v>246</v>
      </c>
      <c r="AB403" s="23">
        <f t="shared" si="101"/>
        <v>62.020905923344948</v>
      </c>
      <c r="AC403">
        <f>VLOOKUP(A403,[1]中考!$A$2:$E$571,5,0)</f>
        <v>92</v>
      </c>
      <c r="AD403" s="22">
        <f t="shared" si="102"/>
        <v>137</v>
      </c>
    </row>
    <row r="404" spans="1:30" ht="15" x14ac:dyDescent="0.35">
      <c r="A404" s="14" t="s">
        <v>883</v>
      </c>
      <c r="B404" s="1">
        <v>9</v>
      </c>
      <c r="C404" s="2" t="s">
        <v>177</v>
      </c>
      <c r="D404" s="4" t="s">
        <v>537</v>
      </c>
      <c r="E404" s="3">
        <v>80</v>
      </c>
      <c r="F404" s="3" t="s">
        <v>626</v>
      </c>
      <c r="G404" s="20">
        <f t="shared" si="90"/>
        <v>226</v>
      </c>
      <c r="H404" s="24">
        <f t="shared" si="91"/>
        <v>85.017421602787465</v>
      </c>
      <c r="I404" s="10">
        <f>VLOOKUP(A404,[1]高三上!A$3:Q$588,5,0)</f>
        <v>89.5</v>
      </c>
      <c r="J404" t="str">
        <f>VLOOKUP(A404,[1]高三上!A$3:Q$588,6,0)</f>
        <v>肖锐</v>
      </c>
      <c r="K404" s="22">
        <f t="shared" si="92"/>
        <v>183</v>
      </c>
      <c r="L404" s="23">
        <f t="shared" si="93"/>
        <v>88.153310104529623</v>
      </c>
      <c r="M404">
        <f>VLOOKUP(A404,[1]高二下!$A$3:$F$536,5,0)</f>
        <v>86</v>
      </c>
      <c r="N404" t="str">
        <f>VLOOKUP(A404,[1]高二下!$A$3:$F$536,6,0)</f>
        <v>肖锐</v>
      </c>
      <c r="O404" s="22">
        <f t="shared" si="94"/>
        <v>149</v>
      </c>
      <c r="P404" s="23">
        <f t="shared" si="95"/>
        <v>124.0418118466899</v>
      </c>
      <c r="Q404">
        <f>VLOOKUP(A404,[1]高二上!$A$3:$F$583,5,0)</f>
        <v>77</v>
      </c>
      <c r="R404" t="str">
        <f>VLOOKUP(A404,[1]高二上!$A$3:$F$583,6,0)</f>
        <v>肖锐</v>
      </c>
      <c r="S404" s="22">
        <f t="shared" si="96"/>
        <v>218</v>
      </c>
      <c r="T404" s="23">
        <f t="shared" si="97"/>
        <v>83.62369337979095</v>
      </c>
      <c r="U404">
        <f>VLOOKUP(A404,[1]高一下!$A$3:$F$585,5,0)</f>
        <v>76</v>
      </c>
      <c r="V404" t="str">
        <f>VLOOKUP(A404,[1]高一下!$A$3:$F$585,6,0)</f>
        <v>肖锐</v>
      </c>
      <c r="W404" s="22">
        <f t="shared" si="98"/>
        <v>171</v>
      </c>
      <c r="X404" s="23">
        <f t="shared" si="99"/>
        <v>81.881533101045292</v>
      </c>
      <c r="Y404">
        <f>VLOOKUP(A404,[1]高一上!$A$3:$F$587,5,0)</f>
        <v>88</v>
      </c>
      <c r="Z404" t="str">
        <f>VLOOKUP(A404,[1]高一上!$A$3:$F$587,6,0)</f>
        <v>肖锐</v>
      </c>
      <c r="AA404" s="22">
        <f t="shared" si="100"/>
        <v>119</v>
      </c>
      <c r="AB404" s="23">
        <f t="shared" si="101"/>
        <v>142.1602787456446</v>
      </c>
      <c r="AC404">
        <f>VLOOKUP(A404,[1]中考!$A$2:$E$571,5,0)</f>
        <v>78</v>
      </c>
      <c r="AD404" s="22">
        <f t="shared" si="102"/>
        <v>240</v>
      </c>
    </row>
    <row r="405" spans="1:30" ht="15" x14ac:dyDescent="0.35">
      <c r="A405" s="14" t="s">
        <v>879</v>
      </c>
      <c r="B405" s="3">
        <v>9</v>
      </c>
      <c r="C405" s="2" t="s">
        <v>880</v>
      </c>
      <c r="D405" s="4" t="s">
        <v>537</v>
      </c>
      <c r="E405" s="3">
        <v>82</v>
      </c>
      <c r="F405" s="3" t="s">
        <v>626</v>
      </c>
      <c r="G405" s="20">
        <f t="shared" si="90"/>
        <v>204</v>
      </c>
      <c r="H405" s="24">
        <f t="shared" si="91"/>
        <v>57.839721254355403</v>
      </c>
      <c r="I405" s="10">
        <f>VLOOKUP(A405,[1]高三上!A$3:Q$588,5,0)</f>
        <v>98</v>
      </c>
      <c r="J405" t="str">
        <f>VLOOKUP(A405,[1]高三上!A$3:Q$588,6,0)</f>
        <v>肖锐</v>
      </c>
      <c r="K405" s="22">
        <f t="shared" si="92"/>
        <v>83</v>
      </c>
      <c r="L405" s="23">
        <f t="shared" si="93"/>
        <v>98.954703832752614</v>
      </c>
      <c r="M405">
        <f>VLOOKUP(A405,[1]高二下!$A$3:$F$536,5,0)</f>
        <v>91</v>
      </c>
      <c r="N405" t="str">
        <f>VLOOKUP(A405,[1]高二下!$A$3:$F$536,6,0)</f>
        <v>肖锐</v>
      </c>
      <c r="O405" s="22">
        <f t="shared" si="94"/>
        <v>80</v>
      </c>
      <c r="P405" s="23">
        <f t="shared" si="95"/>
        <v>110.45296167247386</v>
      </c>
      <c r="Q405">
        <f>VLOOKUP(A405,[1]高二上!$A$3:$F$583,5,0)</f>
        <v>87</v>
      </c>
      <c r="R405" t="str">
        <f>VLOOKUP(A405,[1]高二上!$A$3:$F$583,6,0)</f>
        <v>肖锐</v>
      </c>
      <c r="S405" s="22">
        <f t="shared" si="96"/>
        <v>110</v>
      </c>
      <c r="T405" s="23">
        <f t="shared" si="97"/>
        <v>102.09059233449477</v>
      </c>
      <c r="U405">
        <f>VLOOKUP(A405,[1]高一下!$A$3:$F$585,5,0)</f>
        <v>79</v>
      </c>
      <c r="V405" t="str">
        <f>VLOOKUP(A405,[1]高一下!$A$3:$F$585,6,0)</f>
        <v>肖锐</v>
      </c>
      <c r="W405" s="22">
        <f t="shared" si="98"/>
        <v>116</v>
      </c>
      <c r="X405" s="23">
        <f t="shared" si="99"/>
        <v>96.864111498257842</v>
      </c>
      <c r="Y405">
        <f>VLOOKUP(A405,[1]高一上!$A$3:$F$587,5,0)</f>
        <v>89</v>
      </c>
      <c r="Z405" t="str">
        <f>VLOOKUP(A405,[1]高一上!$A$3:$F$587,6,0)</f>
        <v>肖锐</v>
      </c>
      <c r="AA405" s="22">
        <f t="shared" si="100"/>
        <v>107</v>
      </c>
      <c r="AB405" s="23">
        <f t="shared" si="101"/>
        <v>127.52613240418118</v>
      </c>
      <c r="AC405">
        <f>VLOOKUP(A405,[1]中考!$A$2:$E$571,5,0)</f>
        <v>86</v>
      </c>
      <c r="AD405" s="22">
        <f t="shared" si="102"/>
        <v>186</v>
      </c>
    </row>
    <row r="406" spans="1:30" ht="15" x14ac:dyDescent="0.35">
      <c r="A406" s="14" t="s">
        <v>884</v>
      </c>
      <c r="B406" s="3">
        <v>9</v>
      </c>
      <c r="C406" s="2" t="s">
        <v>885</v>
      </c>
      <c r="D406" s="4" t="s">
        <v>537</v>
      </c>
      <c r="E406" s="3">
        <v>95</v>
      </c>
      <c r="F406" s="3" t="s">
        <v>626</v>
      </c>
      <c r="G406" s="20">
        <f t="shared" si="90"/>
        <v>73</v>
      </c>
      <c r="H406" s="24">
        <f t="shared" si="91"/>
        <v>125.08710801393728</v>
      </c>
      <c r="I406" s="10">
        <f>VLOOKUP(A406,[1]高三上!A$3:Q$588,5,0)</f>
        <v>93</v>
      </c>
      <c r="J406" t="str">
        <f>VLOOKUP(A406,[1]高三上!A$3:Q$588,6,0)</f>
        <v>肖锐</v>
      </c>
      <c r="K406" s="22">
        <f t="shared" si="92"/>
        <v>145</v>
      </c>
      <c r="L406" s="23">
        <f t="shared" si="93"/>
        <v>65.853658536585357</v>
      </c>
      <c r="M406">
        <f>VLOOKUP(A406,[1]高二下!$A$3:$F$536,5,0)</f>
        <v>94</v>
      </c>
      <c r="N406" t="str">
        <f>VLOOKUP(A406,[1]高二下!$A$3:$F$536,6,0)</f>
        <v>肖锐</v>
      </c>
      <c r="O406" s="22">
        <f t="shared" si="94"/>
        <v>47</v>
      </c>
      <c r="P406" s="23">
        <f t="shared" si="95"/>
        <v>96.864111498257842</v>
      </c>
      <c r="Q406">
        <f>VLOOKUP(A406,[1]高二上!$A$3:$F$583,5,0)</f>
        <v>95</v>
      </c>
      <c r="R406" t="str">
        <f>VLOOKUP(A406,[1]高二上!$A$3:$F$583,6,0)</f>
        <v>肖锐</v>
      </c>
      <c r="S406" s="22">
        <f t="shared" si="96"/>
        <v>38</v>
      </c>
      <c r="T406" s="23">
        <f t="shared" si="97"/>
        <v>172.82229965156796</v>
      </c>
      <c r="U406">
        <f>VLOOKUP(A406,[1]高一下!$A$3:$F$585,5,0)</f>
        <v>69</v>
      </c>
      <c r="V406" t="str">
        <f>VLOOKUP(A406,[1]高一下!$A$3:$F$585,6,0)</f>
        <v>肖锐</v>
      </c>
      <c r="W406" s="22">
        <f t="shared" si="98"/>
        <v>247</v>
      </c>
      <c r="X406" s="23">
        <f t="shared" si="99"/>
        <v>17.770034843205579</v>
      </c>
      <c r="Y406">
        <f>VLOOKUP(A406,[1]高一上!$A$3:$F$587,5,0)</f>
        <v>107</v>
      </c>
      <c r="Z406" t="str">
        <f>VLOOKUP(A406,[1]高一上!$A$3:$F$587,6,0)</f>
        <v>肖锐</v>
      </c>
      <c r="AA406" s="22">
        <f t="shared" si="100"/>
        <v>11</v>
      </c>
      <c r="AB406" s="23">
        <f t="shared" si="101"/>
        <v>118.81533101045297</v>
      </c>
      <c r="AC406">
        <f>VLOOKUP(A406,[1]中考!$A$2:$E$571,5,0)</f>
        <v>100</v>
      </c>
      <c r="AD406" s="22">
        <f t="shared" si="102"/>
        <v>65</v>
      </c>
    </row>
    <row r="407" spans="1:30" ht="15" x14ac:dyDescent="0.35">
      <c r="A407" s="14" t="s">
        <v>906</v>
      </c>
      <c r="B407" s="3">
        <v>9</v>
      </c>
      <c r="C407" s="2" t="s">
        <v>907</v>
      </c>
      <c r="D407" s="4" t="s">
        <v>537</v>
      </c>
      <c r="E407" s="3">
        <v>92</v>
      </c>
      <c r="F407" s="3" t="s">
        <v>626</v>
      </c>
      <c r="G407" s="20">
        <f t="shared" si="90"/>
        <v>111</v>
      </c>
      <c r="H407" s="24">
        <f t="shared" si="91"/>
        <v>95.470383275261327</v>
      </c>
      <c r="I407" s="10">
        <f>VLOOKUP(A407,[1]高三上!A$3:Q$588,5,0)</f>
        <v>97</v>
      </c>
      <c r="J407" t="str">
        <f>VLOOKUP(A407,[1]高三上!A$3:Q$588,6,0)</f>
        <v>肖锐</v>
      </c>
      <c r="K407" s="22">
        <f t="shared" si="92"/>
        <v>98</v>
      </c>
      <c r="L407" s="23">
        <f t="shared" si="93"/>
        <v>126.4808362369338</v>
      </c>
      <c r="M407">
        <f>VLOOKUP(A407,[1]高二下!$A$3:$F$536,5,0)</f>
        <v>84</v>
      </c>
      <c r="N407" t="str">
        <f>VLOOKUP(A407,[1]高二下!$A$3:$F$536,6,0)</f>
        <v>肖锐</v>
      </c>
      <c r="O407" s="22">
        <f t="shared" si="94"/>
        <v>174</v>
      </c>
      <c r="P407" s="23">
        <f t="shared" si="95"/>
        <v>93.031358885017426</v>
      </c>
      <c r="Q407">
        <f>VLOOKUP(A407,[1]高二上!$A$3:$F$583,5,0)</f>
        <v>83</v>
      </c>
      <c r="R407" t="str">
        <f>VLOOKUP(A407,[1]高二上!$A$3:$F$583,6,0)</f>
        <v>肖锐</v>
      </c>
      <c r="S407" s="22">
        <f t="shared" si="96"/>
        <v>154</v>
      </c>
      <c r="T407" s="23">
        <f t="shared" si="97"/>
        <v>74.21602787456446</v>
      </c>
      <c r="U407">
        <f>VLOOKUP(A407,[1]高一下!$A$3:$F$585,5,0)</f>
        <v>83</v>
      </c>
      <c r="V407" t="str">
        <f>VLOOKUP(A407,[1]高一下!$A$3:$F$585,6,0)</f>
        <v>肖锐</v>
      </c>
      <c r="W407" s="22">
        <f t="shared" si="98"/>
        <v>80</v>
      </c>
      <c r="X407" s="23">
        <f t="shared" si="99"/>
        <v>127.87456445993031</v>
      </c>
      <c r="Y407">
        <f>VLOOKUP(A407,[1]高一上!$A$3:$F$587,5,0)</f>
        <v>85</v>
      </c>
      <c r="Z407" t="str">
        <f>VLOOKUP(A407,[1]高一上!$A$3:$F$587,6,0)</f>
        <v>肖锐</v>
      </c>
      <c r="AA407" s="22">
        <f t="shared" si="100"/>
        <v>160</v>
      </c>
      <c r="AB407" s="23">
        <f t="shared" si="101"/>
        <v>88.850174216027881</v>
      </c>
      <c r="AC407">
        <f>VLOOKUP(A407,[1]中考!$A$2:$E$571,5,0)</f>
        <v>93</v>
      </c>
      <c r="AD407" s="22">
        <f t="shared" si="102"/>
        <v>128</v>
      </c>
    </row>
    <row r="408" spans="1:30" ht="15" x14ac:dyDescent="0.35">
      <c r="A408" s="14" t="s">
        <v>886</v>
      </c>
      <c r="B408" s="3">
        <v>9</v>
      </c>
      <c r="C408" s="2" t="s">
        <v>887</v>
      </c>
      <c r="D408" s="4" t="s">
        <v>537</v>
      </c>
      <c r="E408" s="3">
        <v>76</v>
      </c>
      <c r="F408" s="3" t="s">
        <v>626</v>
      </c>
      <c r="G408" s="20">
        <f t="shared" si="90"/>
        <v>244</v>
      </c>
      <c r="H408" s="24">
        <f t="shared" si="91"/>
        <v>69.337979094076658</v>
      </c>
      <c r="I408" s="10">
        <f>VLOOKUP(A408,[1]高三上!A$3:Q$588,5,0)</f>
        <v>92</v>
      </c>
      <c r="J408" t="str">
        <f>VLOOKUP(A408,[1]高三上!A$3:Q$588,6,0)</f>
        <v>肖锐</v>
      </c>
      <c r="K408" s="22">
        <f t="shared" si="92"/>
        <v>156</v>
      </c>
      <c r="L408" s="23">
        <f t="shared" si="93"/>
        <v>118.11846689895471</v>
      </c>
      <c r="M408">
        <f>VLOOKUP(A408,[1]高二下!$A$3:$F$536,5,0)</f>
        <v>81</v>
      </c>
      <c r="N408" t="str">
        <f>VLOOKUP(A408,[1]高二下!$A$3:$F$536,6,0)</f>
        <v>肖锐</v>
      </c>
      <c r="O408" s="22">
        <f t="shared" si="94"/>
        <v>208</v>
      </c>
      <c r="P408" s="23">
        <f t="shared" si="95"/>
        <v>87.804878048780495</v>
      </c>
      <c r="Q408">
        <f>VLOOKUP(A408,[1]高二上!$A$3:$F$583,5,0)</f>
        <v>81</v>
      </c>
      <c r="R408" t="str">
        <f>VLOOKUP(A408,[1]高二上!$A$3:$F$583,6,0)</f>
        <v>肖锐</v>
      </c>
      <c r="S408" s="22">
        <f t="shared" si="96"/>
        <v>173</v>
      </c>
      <c r="T408" s="23">
        <f t="shared" si="97"/>
        <v>111.49825783972125</v>
      </c>
      <c r="U408">
        <f>VLOOKUP(A408,[1]高一下!$A$3:$F$585,5,0)</f>
        <v>73</v>
      </c>
      <c r="V408" t="str">
        <f>VLOOKUP(A408,[1]高一下!$A$3:$F$585,6,0)</f>
        <v>肖锐</v>
      </c>
      <c r="W408" s="22">
        <f t="shared" si="98"/>
        <v>206</v>
      </c>
      <c r="X408" s="23">
        <f t="shared" si="99"/>
        <v>111.84668989547038</v>
      </c>
      <c r="Y408">
        <f>VLOOKUP(A408,[1]高一上!$A$3:$F$587,5,0)</f>
        <v>75</v>
      </c>
      <c r="Z408" t="str">
        <f>VLOOKUP(A408,[1]高一上!$A$3:$F$587,6,0)</f>
        <v>肖锐</v>
      </c>
      <c r="AA408" s="22">
        <f t="shared" si="100"/>
        <v>240</v>
      </c>
      <c r="AB408" s="23">
        <f t="shared" si="101"/>
        <v>70.383275261324044</v>
      </c>
      <c r="AC408">
        <f>VLOOKUP(A408,[1]中考!$A$2:$E$571,5,0)</f>
        <v>90</v>
      </c>
      <c r="AD408" s="22">
        <f t="shared" si="102"/>
        <v>155</v>
      </c>
    </row>
    <row r="409" spans="1:30" ht="15" x14ac:dyDescent="0.35">
      <c r="A409" s="14" t="s">
        <v>831</v>
      </c>
      <c r="B409" s="3">
        <v>9</v>
      </c>
      <c r="C409" s="2" t="s">
        <v>832</v>
      </c>
      <c r="D409" s="4" t="s">
        <v>537</v>
      </c>
      <c r="E409" s="3">
        <v>90</v>
      </c>
      <c r="F409" s="3" t="s">
        <v>626</v>
      </c>
      <c r="G409" s="20">
        <f t="shared" si="90"/>
        <v>132</v>
      </c>
      <c r="H409" s="24">
        <f t="shared" si="91"/>
        <v>120.90592334494774</v>
      </c>
      <c r="I409" s="10">
        <f>VLOOKUP(A409,[1]高三上!A$3:Q$588,5,0)</f>
        <v>88.5</v>
      </c>
      <c r="J409" t="str">
        <f>VLOOKUP(A409,[1]高三上!A$3:Q$588,6,0)</f>
        <v>肖锐</v>
      </c>
      <c r="K409" s="22">
        <f t="shared" si="92"/>
        <v>192</v>
      </c>
      <c r="L409" s="23">
        <f t="shared" si="93"/>
        <v>71.777003484320559</v>
      </c>
      <c r="M409">
        <f>VLOOKUP(A409,[1]高二下!$A$3:$F$536,5,0)</f>
        <v>89</v>
      </c>
      <c r="N409" t="str">
        <f>VLOOKUP(A409,[1]高二下!$A$3:$F$536,6,0)</f>
        <v>肖锐</v>
      </c>
      <c r="O409" s="22">
        <f t="shared" si="94"/>
        <v>111</v>
      </c>
      <c r="P409" s="23">
        <f t="shared" si="95"/>
        <v>117.07317073170732</v>
      </c>
      <c r="Q409">
        <f>VLOOKUP(A409,[1]高二上!$A$3:$F$583,5,0)</f>
        <v>82</v>
      </c>
      <c r="R409" t="str">
        <f>VLOOKUP(A409,[1]高二上!$A$3:$F$583,6,0)</f>
        <v>肖锐</v>
      </c>
      <c r="S409" s="22">
        <f t="shared" si="96"/>
        <v>160</v>
      </c>
      <c r="T409" s="23">
        <f t="shared" si="97"/>
        <v>78.048780487804876</v>
      </c>
      <c r="U409">
        <f>VLOOKUP(A409,[1]高一下!$A$3:$F$585,5,0)</f>
        <v>81</v>
      </c>
      <c r="V409" t="str">
        <f>VLOOKUP(A409,[1]高一下!$A$3:$F$585,6,0)</f>
        <v>肖锐</v>
      </c>
      <c r="W409" s="22">
        <f t="shared" si="98"/>
        <v>97</v>
      </c>
      <c r="X409" s="23">
        <f t="shared" si="99"/>
        <v>129.26829268292681</v>
      </c>
      <c r="Y409">
        <f>VLOOKUP(A409,[1]高一上!$A$3:$F$587,5,0)</f>
        <v>83</v>
      </c>
      <c r="Z409" t="str">
        <f>VLOOKUP(A409,[1]高一上!$A$3:$F$587,6,0)</f>
        <v>格绒燚西</v>
      </c>
      <c r="AA409" s="22">
        <f t="shared" si="100"/>
        <v>181</v>
      </c>
      <c r="AB409" s="23">
        <f t="shared" si="101"/>
        <v>132.404181184669</v>
      </c>
      <c r="AC409">
        <f>VLOOKUP(A409,[1]中考!$A$2:$E$571,5,0)</f>
        <v>67</v>
      </c>
      <c r="AD409" s="22">
        <f t="shared" si="102"/>
        <v>274</v>
      </c>
    </row>
    <row r="410" spans="1:30" ht="15" x14ac:dyDescent="0.35">
      <c r="A410" s="14" t="s">
        <v>867</v>
      </c>
      <c r="B410" s="3">
        <v>9</v>
      </c>
      <c r="C410" s="2" t="s">
        <v>868</v>
      </c>
      <c r="D410" s="4" t="s">
        <v>537</v>
      </c>
      <c r="E410" s="3">
        <v>94</v>
      </c>
      <c r="F410" s="3" t="s">
        <v>626</v>
      </c>
      <c r="G410" s="20">
        <f t="shared" si="90"/>
        <v>88</v>
      </c>
      <c r="H410" s="24">
        <f t="shared" si="91"/>
        <v>78.048780487804876</v>
      </c>
      <c r="I410" s="10">
        <f>VLOOKUP(A410,[1]高三上!A$3:Q$588,5,0)</f>
        <v>103.5</v>
      </c>
      <c r="J410" t="str">
        <f>VLOOKUP(A410,[1]高三上!A$3:Q$588,6,0)</f>
        <v>肖锐</v>
      </c>
      <c r="K410" s="22">
        <f t="shared" si="92"/>
        <v>25</v>
      </c>
      <c r="L410" s="23">
        <f t="shared" si="93"/>
        <v>119.16376306620209</v>
      </c>
      <c r="M410">
        <f>VLOOKUP(A410,[1]高二下!$A$3:$F$536,5,0)</f>
        <v>91</v>
      </c>
      <c r="N410" t="str">
        <f>VLOOKUP(A410,[1]高二下!$A$3:$F$536,6,0)</f>
        <v>肖锐</v>
      </c>
      <c r="O410" s="22">
        <f t="shared" si="94"/>
        <v>80</v>
      </c>
      <c r="P410" s="23">
        <f t="shared" si="95"/>
        <v>117.77003484320558</v>
      </c>
      <c r="Q410">
        <f>VLOOKUP(A410,[1]高二上!$A$3:$F$583,5,0)</f>
        <v>85</v>
      </c>
      <c r="R410" t="str">
        <f>VLOOKUP(A410,[1]高二上!$A$3:$F$583,6,0)</f>
        <v>肖锐</v>
      </c>
      <c r="S410" s="22">
        <f t="shared" si="96"/>
        <v>131</v>
      </c>
      <c r="T410" s="23">
        <f t="shared" si="97"/>
        <v>94.773519163763069</v>
      </c>
      <c r="U410">
        <f>VLOOKUP(A410,[1]高一下!$A$3:$F$585,5,0)</f>
        <v>79</v>
      </c>
      <c r="V410" t="str">
        <f>VLOOKUP(A410,[1]高一下!$A$3:$F$585,6,0)</f>
        <v>肖锐</v>
      </c>
      <c r="W410" s="22">
        <f t="shared" si="98"/>
        <v>116</v>
      </c>
      <c r="X410" s="23">
        <f t="shared" si="99"/>
        <v>103.83275261324042</v>
      </c>
      <c r="Y410">
        <f>VLOOKUP(A410,[1]高一上!$A$3:$F$587,5,0)</f>
        <v>87</v>
      </c>
      <c r="Z410" t="str">
        <f>VLOOKUP(A410,[1]高一上!$A$3:$F$587,6,0)</f>
        <v>肖锐</v>
      </c>
      <c r="AA410" s="22">
        <f t="shared" si="100"/>
        <v>127</v>
      </c>
      <c r="AB410" s="23">
        <f t="shared" si="101"/>
        <v>83.972125435540079</v>
      </c>
      <c r="AC410">
        <f>VLOOKUP(A410,[1]中考!$A$2:$E$571,5,0)</f>
        <v>98</v>
      </c>
      <c r="AD410" s="22">
        <f t="shared" si="102"/>
        <v>81</v>
      </c>
    </row>
    <row r="411" spans="1:30" ht="15" x14ac:dyDescent="0.35">
      <c r="A411" s="14" t="s">
        <v>912</v>
      </c>
      <c r="B411" s="3">
        <v>9</v>
      </c>
      <c r="C411" s="2" t="s">
        <v>913</v>
      </c>
      <c r="D411" s="4" t="s">
        <v>537</v>
      </c>
      <c r="E411" s="3">
        <v>70</v>
      </c>
      <c r="F411" s="3" t="s">
        <v>626</v>
      </c>
      <c r="G411" s="20">
        <f t="shared" si="90"/>
        <v>275</v>
      </c>
      <c r="H411" s="24">
        <f t="shared" si="91"/>
        <v>96.167247386759584</v>
      </c>
      <c r="I411" s="10">
        <f>VLOOKUP(A411,[1]高三上!A$3:Q$588,5,0)</f>
        <v>79.5</v>
      </c>
      <c r="J411" t="str">
        <f>VLOOKUP(A411,[1]高三上!A$3:Q$588,6,0)</f>
        <v>肖锐</v>
      </c>
      <c r="K411" s="22">
        <f t="shared" si="92"/>
        <v>264</v>
      </c>
      <c r="L411" s="23">
        <f t="shared" si="93"/>
        <v>31.358885017421599</v>
      </c>
      <c r="M411">
        <f>VLOOKUP(A411,[1]高二下!$A$3:$F$536,5,0)</f>
        <v>92</v>
      </c>
      <c r="N411" t="str">
        <f>VLOOKUP(A411,[1]高二下!$A$3:$F$536,6,0)</f>
        <v>肖锐</v>
      </c>
      <c r="O411" s="22">
        <f t="shared" si="94"/>
        <v>67</v>
      </c>
      <c r="P411" s="23">
        <f t="shared" si="95"/>
        <v>106.96864111498257</v>
      </c>
      <c r="Q411">
        <f>VLOOKUP(A411,[1]高二上!$A$3:$F$583,5,0)</f>
        <v>89</v>
      </c>
      <c r="R411" t="str">
        <f>VLOOKUP(A411,[1]高二上!$A$3:$F$583,6,0)</f>
        <v>肖锐</v>
      </c>
      <c r="S411" s="22">
        <f t="shared" si="96"/>
        <v>87</v>
      </c>
      <c r="T411" s="23">
        <f t="shared" si="97"/>
        <v>158.88501742160278</v>
      </c>
      <c r="U411">
        <f>VLOOKUP(A411,[1]高一下!$A$3:$F$585,5,0)</f>
        <v>67</v>
      </c>
      <c r="V411" t="str">
        <f>VLOOKUP(A411,[1]高一下!$A$3:$F$585,6,0)</f>
        <v>肖锐</v>
      </c>
      <c r="W411" s="22">
        <f t="shared" si="98"/>
        <v>256</v>
      </c>
      <c r="X411" s="23">
        <f t="shared" si="99"/>
        <v>90.592334494773525</v>
      </c>
      <c r="Y411">
        <f>VLOOKUP(A411,[1]高一上!$A$3:$F$587,5,0)</f>
        <v>76</v>
      </c>
      <c r="Z411" t="str">
        <f>VLOOKUP(A411,[1]高一上!$A$3:$F$587,6,0)</f>
        <v>陈丽娇</v>
      </c>
      <c r="AA411" s="22">
        <f t="shared" si="100"/>
        <v>229</v>
      </c>
      <c r="AB411" s="23">
        <f t="shared" si="101"/>
        <v>90.940766550522653</v>
      </c>
      <c r="AC411">
        <f>VLOOKUP(A411,[1]中考!$A$2:$E$571,5,0)</f>
        <v>84</v>
      </c>
      <c r="AD411" s="22">
        <f t="shared" si="102"/>
        <v>203</v>
      </c>
    </row>
    <row r="412" spans="1:30" ht="15" x14ac:dyDescent="0.35">
      <c r="A412" s="14" t="s">
        <v>825</v>
      </c>
      <c r="B412" s="3">
        <v>9</v>
      </c>
      <c r="C412" s="2" t="s">
        <v>826</v>
      </c>
      <c r="D412" s="4" t="s">
        <v>537</v>
      </c>
      <c r="E412" s="3">
        <v>85</v>
      </c>
      <c r="F412" s="3" t="s">
        <v>626</v>
      </c>
      <c r="G412" s="20">
        <f t="shared" si="90"/>
        <v>174</v>
      </c>
      <c r="H412" s="24">
        <f t="shared" si="91"/>
        <v>117.07317073170732</v>
      </c>
      <c r="I412" s="10">
        <f>VLOOKUP(A412,[1]高三上!A$3:Q$588,5,0)</f>
        <v>85.5</v>
      </c>
      <c r="J412" t="str">
        <f>VLOOKUP(A412,[1]高三上!A$3:Q$588,6,0)</f>
        <v>肖锐</v>
      </c>
      <c r="K412" s="22">
        <f t="shared" si="92"/>
        <v>223</v>
      </c>
      <c r="L412" s="23">
        <f t="shared" si="93"/>
        <v>104.8780487804878</v>
      </c>
      <c r="M412">
        <f>VLOOKUP(A412,[1]高二下!$A$3:$F$536,5,0)</f>
        <v>78</v>
      </c>
      <c r="N412" t="str">
        <f>VLOOKUP(A412,[1]高二下!$A$3:$F$536,6,0)</f>
        <v>肖锐</v>
      </c>
      <c r="O412" s="22">
        <f t="shared" si="94"/>
        <v>237</v>
      </c>
      <c r="P412" s="23">
        <f t="shared" si="95"/>
        <v>66.898954703832743</v>
      </c>
      <c r="Q412">
        <f>VLOOKUP(A412,[1]高二上!$A$3:$F$583,5,0)</f>
        <v>84</v>
      </c>
      <c r="R412" t="str">
        <f>VLOOKUP(A412,[1]高二上!$A$3:$F$583,6,0)</f>
        <v>肖锐</v>
      </c>
      <c r="S412" s="22">
        <f t="shared" si="96"/>
        <v>142</v>
      </c>
      <c r="T412" s="23">
        <f t="shared" si="97"/>
        <v>106.27177700348432</v>
      </c>
      <c r="U412">
        <f>VLOOKUP(A412,[1]高一下!$A$3:$F$585,5,0)</f>
        <v>77</v>
      </c>
      <c r="V412" t="str">
        <f>VLOOKUP(A412,[1]高一下!$A$3:$F$585,6,0)</f>
        <v>肖锐</v>
      </c>
      <c r="W412" s="22">
        <f t="shared" si="98"/>
        <v>160</v>
      </c>
      <c r="X412" s="23">
        <f t="shared" si="99"/>
        <v>67.247386759581886</v>
      </c>
      <c r="Y412">
        <f>VLOOKUP(A412,[1]高一上!$A$3:$F$587,5,0)</f>
        <v>94</v>
      </c>
      <c r="Z412" t="str">
        <f>VLOOKUP(A412,[1]高一上!$A$3:$F$587,6,0)</f>
        <v>肖锐</v>
      </c>
      <c r="AA412" s="22">
        <f t="shared" si="100"/>
        <v>66</v>
      </c>
      <c r="AB412" s="23">
        <f t="shared" si="101"/>
        <v>145.99303135888502</v>
      </c>
      <c r="AC412">
        <f>VLOOKUP(A412,[1]中考!$A$2:$E$571,5,0)</f>
        <v>85</v>
      </c>
      <c r="AD412" s="22">
        <f t="shared" si="102"/>
        <v>198</v>
      </c>
    </row>
    <row r="413" spans="1:30" ht="15" x14ac:dyDescent="0.35">
      <c r="A413" s="14" t="s">
        <v>817</v>
      </c>
      <c r="B413" s="3">
        <v>9</v>
      </c>
      <c r="C413" s="2" t="s">
        <v>818</v>
      </c>
      <c r="D413" s="4" t="s">
        <v>537</v>
      </c>
      <c r="E413" s="3">
        <v>105</v>
      </c>
      <c r="F413" s="3" t="s">
        <v>626</v>
      </c>
      <c r="G413" s="20">
        <f t="shared" si="90"/>
        <v>20</v>
      </c>
      <c r="H413" s="24">
        <f t="shared" si="91"/>
        <v>134.14634146341464</v>
      </c>
      <c r="I413" s="10">
        <f>VLOOKUP(A413,[1]高三上!A$3:Q$588,5,0)</f>
        <v>95</v>
      </c>
      <c r="J413" t="str">
        <f>VLOOKUP(A413,[1]高三上!A$3:Q$588,6,0)</f>
        <v>肖锐</v>
      </c>
      <c r="K413" s="22">
        <f t="shared" si="92"/>
        <v>118</v>
      </c>
      <c r="L413" s="23">
        <f t="shared" si="93"/>
        <v>93.031358885017426</v>
      </c>
      <c r="M413">
        <f>VLOOKUP(A413,[1]高二下!$A$3:$F$536,5,0)</f>
        <v>90</v>
      </c>
      <c r="N413" t="str">
        <f>VLOOKUP(A413,[1]高二下!$A$3:$F$536,6,0)</f>
        <v>肖锐</v>
      </c>
      <c r="O413" s="22">
        <f t="shared" si="94"/>
        <v>98</v>
      </c>
      <c r="P413" s="23">
        <f t="shared" si="95"/>
        <v>91.986062717770039</v>
      </c>
      <c r="Q413">
        <f>VLOOKUP(A413,[1]高二上!$A$3:$F$583,5,0)</f>
        <v>90</v>
      </c>
      <c r="R413" t="str">
        <f>VLOOKUP(A413,[1]高二上!$A$3:$F$583,6,0)</f>
        <v>肖锐</v>
      </c>
      <c r="S413" s="22">
        <f t="shared" si="96"/>
        <v>75</v>
      </c>
      <c r="T413" s="23">
        <f t="shared" si="97"/>
        <v>99.303135888501743</v>
      </c>
      <c r="U413">
        <f>VLOOKUP(A413,[1]高一下!$A$3:$F$585,5,0)</f>
        <v>84</v>
      </c>
      <c r="V413" t="str">
        <f>VLOOKUP(A413,[1]高一下!$A$3:$F$585,6,0)</f>
        <v>肖锐</v>
      </c>
      <c r="W413" s="22">
        <f t="shared" si="98"/>
        <v>73</v>
      </c>
      <c r="X413" s="23">
        <f t="shared" si="99"/>
        <v>137.63066202090593</v>
      </c>
      <c r="Y413">
        <f>VLOOKUP(A413,[1]高一上!$A$3:$F$587,5,0)</f>
        <v>83</v>
      </c>
      <c r="Z413" t="str">
        <f>VLOOKUP(A413,[1]高一上!$A$3:$F$587,6,0)</f>
        <v>肖锐</v>
      </c>
      <c r="AA413" s="22">
        <f t="shared" si="100"/>
        <v>181</v>
      </c>
      <c r="AB413" s="23">
        <f t="shared" si="101"/>
        <v>81.533101045296164</v>
      </c>
      <c r="AC413">
        <f>VLOOKUP(A413,[1]中考!$A$2:$E$571,5,0)</f>
        <v>93</v>
      </c>
      <c r="AD413" s="22">
        <f t="shared" si="102"/>
        <v>128</v>
      </c>
    </row>
    <row r="414" spans="1:30" ht="15" x14ac:dyDescent="0.35">
      <c r="A414" s="14" t="s">
        <v>853</v>
      </c>
      <c r="B414" s="3">
        <v>9</v>
      </c>
      <c r="C414" s="2" t="s">
        <v>854</v>
      </c>
      <c r="D414" s="4" t="s">
        <v>537</v>
      </c>
      <c r="E414" s="3">
        <v>93</v>
      </c>
      <c r="F414" s="3" t="s">
        <v>626</v>
      </c>
      <c r="G414" s="20">
        <f t="shared" si="90"/>
        <v>99</v>
      </c>
      <c r="H414" s="24">
        <f t="shared" si="91"/>
        <v>83.275261324041807</v>
      </c>
      <c r="I414" s="10">
        <f>VLOOKUP(A414,[1]高三上!A$3:Q$588,5,0)</f>
        <v>100</v>
      </c>
      <c r="J414" t="str">
        <f>VLOOKUP(A414,[1]高三上!A$3:Q$588,6,0)</f>
        <v>肖锐</v>
      </c>
      <c r="K414" s="22">
        <f t="shared" si="92"/>
        <v>51</v>
      </c>
      <c r="L414" s="23">
        <f t="shared" si="93"/>
        <v>120.90592334494774</v>
      </c>
      <c r="M414">
        <f>VLOOKUP(A414,[1]高二下!$A$3:$F$536,5,0)</f>
        <v>89</v>
      </c>
      <c r="N414" t="str">
        <f>VLOOKUP(A414,[1]高二下!$A$3:$F$536,6,0)</f>
        <v>肖锐</v>
      </c>
      <c r="O414" s="22">
        <f t="shared" si="94"/>
        <v>111</v>
      </c>
      <c r="P414" s="23">
        <f t="shared" si="95"/>
        <v>110.80139372822299</v>
      </c>
      <c r="Q414">
        <f>VLOOKUP(A414,[1]高二上!$A$3:$F$583,5,0)</f>
        <v>84</v>
      </c>
      <c r="R414" t="str">
        <f>VLOOKUP(A414,[1]高二上!$A$3:$F$583,6,0)</f>
        <v>肖锐</v>
      </c>
      <c r="S414" s="22">
        <f t="shared" si="96"/>
        <v>142</v>
      </c>
      <c r="T414" s="23">
        <f t="shared" si="97"/>
        <v>58.536585365853661</v>
      </c>
      <c r="U414">
        <f>VLOOKUP(A414,[1]高一下!$A$3:$F$585,5,0)</f>
        <v>90</v>
      </c>
      <c r="V414" t="str">
        <f>VLOOKUP(A414,[1]高一下!$A$3:$F$585,6,0)</f>
        <v>肖锐</v>
      </c>
      <c r="W414" s="22">
        <f t="shared" si="98"/>
        <v>23</v>
      </c>
      <c r="X414" s="23">
        <f t="shared" si="99"/>
        <v>109.7560975609756</v>
      </c>
      <c r="Y414">
        <f>VLOOKUP(A414,[1]高一上!$A$3:$F$587,5,0)</f>
        <v>96</v>
      </c>
      <c r="Z414" t="str">
        <f>VLOOKUP(A414,[1]高一上!$A$3:$F$587,6,0)</f>
        <v>肖锐</v>
      </c>
      <c r="AA414" s="22">
        <f t="shared" si="100"/>
        <v>51</v>
      </c>
      <c r="AB414" s="23">
        <f t="shared" si="101"/>
        <v>91.289198606271782</v>
      </c>
      <c r="AC414">
        <f>VLOOKUP(A414,[1]中考!$A$2:$E$571,5,0)</f>
        <v>108</v>
      </c>
      <c r="AD414" s="22">
        <f t="shared" si="102"/>
        <v>26</v>
      </c>
    </row>
    <row r="415" spans="1:30" ht="15" x14ac:dyDescent="0.35">
      <c r="A415" s="14" t="s">
        <v>827</v>
      </c>
      <c r="B415" s="3">
        <v>9</v>
      </c>
      <c r="C415" s="2" t="s">
        <v>828</v>
      </c>
      <c r="D415" s="4" t="s">
        <v>537</v>
      </c>
      <c r="E415" s="3">
        <v>72</v>
      </c>
      <c r="F415" s="3" t="s">
        <v>626</v>
      </c>
      <c r="G415" s="20">
        <f t="shared" si="90"/>
        <v>265</v>
      </c>
      <c r="H415" s="24">
        <f t="shared" si="91"/>
        <v>59.581881533101047</v>
      </c>
      <c r="I415" s="10">
        <f>VLOOKUP(A415,[1]高三上!A$3:Q$588,5,0)</f>
        <v>92.5</v>
      </c>
      <c r="J415" t="str">
        <f>VLOOKUP(A415,[1]高三上!A$3:Q$588,6,0)</f>
        <v>肖锐</v>
      </c>
      <c r="K415" s="22">
        <f t="shared" si="92"/>
        <v>149</v>
      </c>
      <c r="L415" s="23">
        <f t="shared" si="93"/>
        <v>97.560975609756099</v>
      </c>
      <c r="M415">
        <f>VLOOKUP(A415,[1]高二下!$A$3:$F$536,5,0)</f>
        <v>87</v>
      </c>
      <c r="N415" t="str">
        <f>VLOOKUP(A415,[1]高二下!$A$3:$F$536,6,0)</f>
        <v>肖锐</v>
      </c>
      <c r="O415" s="22">
        <f t="shared" si="94"/>
        <v>142</v>
      </c>
      <c r="P415" s="23">
        <f t="shared" si="95"/>
        <v>126.4808362369338</v>
      </c>
      <c r="Q415">
        <f>VLOOKUP(A415,[1]高二上!$A$3:$F$583,5,0)</f>
        <v>77</v>
      </c>
      <c r="R415" t="str">
        <f>VLOOKUP(A415,[1]高二上!$A$3:$F$583,6,0)</f>
        <v>肖锐</v>
      </c>
      <c r="S415" s="22">
        <f t="shared" si="96"/>
        <v>218</v>
      </c>
      <c r="T415" s="23">
        <f t="shared" si="97"/>
        <v>64.459930313588842</v>
      </c>
      <c r="U415">
        <f>VLOOKUP(A415,[1]高一下!$A$3:$F$585,5,0)</f>
        <v>79</v>
      </c>
      <c r="V415" t="str">
        <f>VLOOKUP(A415,[1]高一下!$A$3:$F$585,6,0)</f>
        <v>肖锐</v>
      </c>
      <c r="W415" s="22">
        <f t="shared" si="98"/>
        <v>116</v>
      </c>
      <c r="X415" s="23">
        <f t="shared" si="99"/>
        <v>103.83275261324042</v>
      </c>
      <c r="Y415">
        <f>VLOOKUP(A415,[1]高一上!$A$3:$F$587,5,0)</f>
        <v>87</v>
      </c>
      <c r="Z415" t="str">
        <f>VLOOKUP(A415,[1]高一上!$A$3:$F$587,6,0)</f>
        <v>肖锐</v>
      </c>
      <c r="AA415" s="22">
        <f t="shared" si="100"/>
        <v>127</v>
      </c>
      <c r="AB415" s="23">
        <f t="shared" si="101"/>
        <v>67.944250871080143</v>
      </c>
      <c r="AC415">
        <f>VLOOKUP(A415,[1]中考!$A$2:$E$571,5,0)</f>
        <v>106</v>
      </c>
      <c r="AD415" s="22">
        <f t="shared" si="102"/>
        <v>35</v>
      </c>
    </row>
    <row r="416" spans="1:30" ht="15" x14ac:dyDescent="0.35">
      <c r="A416" s="14" t="s">
        <v>898</v>
      </c>
      <c r="B416" s="3">
        <v>9</v>
      </c>
      <c r="C416" s="2" t="s">
        <v>899</v>
      </c>
      <c r="D416" s="4" t="s">
        <v>537</v>
      </c>
      <c r="E416" s="3">
        <v>81</v>
      </c>
      <c r="F416" s="3" t="s">
        <v>626</v>
      </c>
      <c r="G416" s="20">
        <f t="shared" si="90"/>
        <v>215</v>
      </c>
      <c r="H416" s="24">
        <f t="shared" si="91"/>
        <v>91.986062717770039</v>
      </c>
      <c r="I416" s="10">
        <f>VLOOKUP(A416,[1]高三上!A$3:Q$588,5,0)</f>
        <v>88.5</v>
      </c>
      <c r="J416" t="str">
        <f>VLOOKUP(A416,[1]高三上!A$3:Q$588,6,0)</f>
        <v>肖锐</v>
      </c>
      <c r="K416" s="22">
        <f t="shared" si="92"/>
        <v>192</v>
      </c>
      <c r="L416" s="23">
        <f t="shared" si="93"/>
        <v>115.67944250871079</v>
      </c>
      <c r="M416">
        <f>VLOOKUP(A416,[1]高二下!$A$3:$F$536,5,0)</f>
        <v>78</v>
      </c>
      <c r="N416" t="str">
        <f>VLOOKUP(A416,[1]高二下!$A$3:$F$536,6,0)</f>
        <v>肖锐</v>
      </c>
      <c r="O416" s="22">
        <f t="shared" si="94"/>
        <v>237</v>
      </c>
      <c r="P416" s="23">
        <f t="shared" si="95"/>
        <v>111.14982578397212</v>
      </c>
      <c r="Q416">
        <f>VLOOKUP(A416,[1]高二上!$A$3:$F$583,5,0)</f>
        <v>69</v>
      </c>
      <c r="R416" t="str">
        <f>VLOOKUP(A416,[1]高二上!$A$3:$F$583,6,0)</f>
        <v>肖锐</v>
      </c>
      <c r="S416" s="22">
        <f t="shared" si="96"/>
        <v>269</v>
      </c>
      <c r="T416" s="23">
        <f t="shared" si="97"/>
        <v>81.881533101045292</v>
      </c>
      <c r="U416">
        <f>VLOOKUP(A416,[1]高一下!$A$3:$F$585,5,0)</f>
        <v>72</v>
      </c>
      <c r="V416" t="str">
        <f>VLOOKUP(A416,[1]高一下!$A$3:$F$585,6,0)</f>
        <v>肖锐</v>
      </c>
      <c r="W416" s="22">
        <f t="shared" si="98"/>
        <v>217</v>
      </c>
      <c r="X416" s="23">
        <f t="shared" si="99"/>
        <v>57.839721254355403</v>
      </c>
      <c r="Y416">
        <f>VLOOKUP(A416,[1]高一上!$A$3:$F$587,5,0)</f>
        <v>90</v>
      </c>
      <c r="Z416" t="str">
        <f>VLOOKUP(A416,[1]高一上!$A$3:$F$587,6,0)</f>
        <v>肖锐</v>
      </c>
      <c r="AA416" s="22">
        <f t="shared" si="100"/>
        <v>96</v>
      </c>
      <c r="AB416" s="23">
        <f t="shared" si="101"/>
        <v>128.22299651567945</v>
      </c>
      <c r="AC416">
        <f>VLOOKUP(A416,[1]中考!$A$2:$E$571,5,0)</f>
        <v>87</v>
      </c>
      <c r="AD416" s="22">
        <f t="shared" si="102"/>
        <v>177</v>
      </c>
    </row>
    <row r="417" spans="1:30" ht="15" x14ac:dyDescent="0.35">
      <c r="A417" s="14" t="s">
        <v>833</v>
      </c>
      <c r="B417" s="3">
        <v>9</v>
      </c>
      <c r="C417" s="2" t="s">
        <v>834</v>
      </c>
      <c r="D417" s="4" t="s">
        <v>537</v>
      </c>
      <c r="E417" s="3">
        <v>85</v>
      </c>
      <c r="F417" s="3" t="s">
        <v>626</v>
      </c>
      <c r="G417" s="20">
        <f t="shared" si="90"/>
        <v>174</v>
      </c>
      <c r="H417" s="24">
        <f t="shared" si="91"/>
        <v>57.142857142857146</v>
      </c>
      <c r="I417" s="10">
        <f>VLOOKUP(A417,[1]高三上!A$3:Q$588,5,0)</f>
        <v>100</v>
      </c>
      <c r="J417" t="str">
        <f>VLOOKUP(A417,[1]高三上!A$3:Q$588,6,0)</f>
        <v>肖锐</v>
      </c>
      <c r="K417" s="22">
        <f t="shared" si="92"/>
        <v>51</v>
      </c>
      <c r="L417" s="23">
        <f t="shared" si="93"/>
        <v>116.37630662020905</v>
      </c>
      <c r="M417">
        <f>VLOOKUP(A417,[1]高二下!$A$3:$F$536,5,0)</f>
        <v>90</v>
      </c>
      <c r="N417" t="str">
        <f>VLOOKUP(A417,[1]高二下!$A$3:$F$536,6,0)</f>
        <v>肖锐</v>
      </c>
      <c r="O417" s="22">
        <f t="shared" si="94"/>
        <v>98</v>
      </c>
      <c r="P417" s="23">
        <f t="shared" si="95"/>
        <v>89.547038327526138</v>
      </c>
      <c r="Q417">
        <f>VLOOKUP(A417,[1]高二上!$A$3:$F$583,5,0)</f>
        <v>91</v>
      </c>
      <c r="R417" t="str">
        <f>VLOOKUP(A417,[1]高二上!$A$3:$F$583,6,0)</f>
        <v>肖锐</v>
      </c>
      <c r="S417" s="22">
        <f t="shared" si="96"/>
        <v>68</v>
      </c>
      <c r="T417" s="23">
        <f t="shared" si="97"/>
        <v>95.121951219512198</v>
      </c>
      <c r="U417">
        <f>VLOOKUP(A417,[1]高一下!$A$3:$F$585,5,0)</f>
        <v>86</v>
      </c>
      <c r="V417" t="str">
        <f>VLOOKUP(A417,[1]高一下!$A$3:$F$585,6,0)</f>
        <v>肖锐</v>
      </c>
      <c r="W417" s="22">
        <f t="shared" si="98"/>
        <v>54</v>
      </c>
      <c r="X417" s="23">
        <f t="shared" si="99"/>
        <v>118.46689895470384</v>
      </c>
      <c r="Y417">
        <f>VLOOKUP(A417,[1]高一上!$A$3:$F$587,5,0)</f>
        <v>89</v>
      </c>
      <c r="Z417" t="str">
        <f>VLOOKUP(A417,[1]高一上!$A$3:$F$587,6,0)</f>
        <v>肖锐</v>
      </c>
      <c r="AA417" s="22">
        <f t="shared" si="100"/>
        <v>107</v>
      </c>
      <c r="AB417" s="23">
        <f t="shared" si="101"/>
        <v>86.41114982578398</v>
      </c>
      <c r="AC417">
        <f>VLOOKUP(A417,[1]中考!$A$2:$E$571,5,0)</f>
        <v>99</v>
      </c>
      <c r="AD417" s="22">
        <f t="shared" si="102"/>
        <v>68</v>
      </c>
    </row>
    <row r="418" spans="1:30" ht="15" x14ac:dyDescent="0.35">
      <c r="A418" s="14" t="s">
        <v>892</v>
      </c>
      <c r="B418" s="3">
        <v>9</v>
      </c>
      <c r="C418" s="2" t="s">
        <v>893</v>
      </c>
      <c r="D418" s="4" t="s">
        <v>537</v>
      </c>
      <c r="E418" s="3">
        <v>71</v>
      </c>
      <c r="F418" s="3" t="s">
        <v>626</v>
      </c>
      <c r="G418" s="20">
        <f t="shared" si="90"/>
        <v>271</v>
      </c>
      <c r="H418" s="24">
        <f t="shared" si="91"/>
        <v>98.606271777003485</v>
      </c>
      <c r="I418" s="10">
        <f>VLOOKUP(A418,[1]高三上!A$3:Q$588,5,0)</f>
        <v>77.5</v>
      </c>
      <c r="J418" t="str">
        <f>VLOOKUP(A418,[1]高三上!A$3:Q$588,6,0)</f>
        <v>肖锐</v>
      </c>
      <c r="K418" s="22">
        <f t="shared" si="92"/>
        <v>267</v>
      </c>
      <c r="L418" s="23">
        <f t="shared" si="93"/>
        <v>87.456445993031366</v>
      </c>
      <c r="M418">
        <f>VLOOKUP(A418,[1]高二下!$A$3:$F$536,5,0)</f>
        <v>79</v>
      </c>
      <c r="N418" t="str">
        <f>VLOOKUP(A418,[1]高二下!$A$3:$F$536,6,0)</f>
        <v>肖锐</v>
      </c>
      <c r="O418" s="22">
        <f t="shared" si="94"/>
        <v>231</v>
      </c>
      <c r="P418" s="23">
        <f t="shared" si="95"/>
        <v>75.261324041811847</v>
      </c>
      <c r="Q418">
        <f>VLOOKUP(A418,[1]高二上!$A$3:$F$583,5,0)</f>
        <v>82</v>
      </c>
      <c r="R418" t="str">
        <f>VLOOKUP(A418,[1]高二上!$A$3:$F$583,6,0)</f>
        <v>肖锐</v>
      </c>
      <c r="S418" s="22">
        <f t="shared" si="96"/>
        <v>160</v>
      </c>
      <c r="T418" s="23">
        <f t="shared" si="97"/>
        <v>100</v>
      </c>
      <c r="U418">
        <f>VLOOKUP(A418,[1]高一下!$A$3:$F$585,5,0)</f>
        <v>77</v>
      </c>
      <c r="V418" t="str">
        <f>VLOOKUP(A418,[1]高一下!$A$3:$F$585,6,0)</f>
        <v>肖锐</v>
      </c>
      <c r="W418" s="22">
        <f t="shared" si="98"/>
        <v>160</v>
      </c>
      <c r="X418" s="23">
        <f t="shared" si="99"/>
        <v>122.99651567944251</v>
      </c>
      <c r="Y418">
        <f>VLOOKUP(A418,[1]高一上!$A$3:$F$587,5,0)</f>
        <v>77</v>
      </c>
      <c r="Z418" t="str">
        <f>VLOOKUP(A418,[1]高一上!$A$3:$F$587,6,0)</f>
        <v>肖锐</v>
      </c>
      <c r="AA418" s="22">
        <f t="shared" si="100"/>
        <v>226</v>
      </c>
      <c r="AB418" s="23">
        <f t="shared" si="101"/>
        <v>86.062717770034851</v>
      </c>
      <c r="AC418">
        <f>VLOOKUP(A418,[1]中考!$A$2:$E$571,5,0)</f>
        <v>86</v>
      </c>
      <c r="AD418" s="22">
        <f t="shared" si="102"/>
        <v>186</v>
      </c>
    </row>
    <row r="419" spans="1:30" ht="15" x14ac:dyDescent="0.35">
      <c r="A419" s="14" t="s">
        <v>835</v>
      </c>
      <c r="B419" s="3">
        <v>9</v>
      </c>
      <c r="C419" s="2" t="s">
        <v>836</v>
      </c>
      <c r="D419" s="4" t="s">
        <v>537</v>
      </c>
      <c r="E419" s="3">
        <v>88</v>
      </c>
      <c r="F419" s="3" t="s">
        <v>626</v>
      </c>
      <c r="G419" s="20">
        <f t="shared" si="90"/>
        <v>147</v>
      </c>
      <c r="H419" s="24">
        <f t="shared" si="91"/>
        <v>52.613240418118465</v>
      </c>
      <c r="I419" s="10">
        <f>VLOOKUP(A419,[1]高三上!A$3:Q$588,5,0)</f>
        <v>105.5</v>
      </c>
      <c r="J419" t="str">
        <f>VLOOKUP(A419,[1]高三上!A$3:Q$588,6,0)</f>
        <v>肖锐</v>
      </c>
      <c r="K419" s="22">
        <f t="shared" si="92"/>
        <v>11</v>
      </c>
      <c r="L419" s="23">
        <f t="shared" si="93"/>
        <v>119.51219512195122</v>
      </c>
      <c r="M419">
        <f>VLOOKUP(A419,[1]高二下!$A$3:$F$536,5,0)</f>
        <v>92</v>
      </c>
      <c r="N419" t="str">
        <f>VLOOKUP(A419,[1]高二下!$A$3:$F$536,6,0)</f>
        <v>肖锐</v>
      </c>
      <c r="O419" s="22">
        <f t="shared" si="94"/>
        <v>67</v>
      </c>
      <c r="P419" s="23">
        <f t="shared" si="95"/>
        <v>119.16376306620209</v>
      </c>
      <c r="Q419">
        <f>VLOOKUP(A419,[1]高二上!$A$3:$F$583,5,0)</f>
        <v>86</v>
      </c>
      <c r="R419" t="str">
        <f>VLOOKUP(A419,[1]高二上!$A$3:$F$583,6,0)</f>
        <v>肖锐</v>
      </c>
      <c r="S419" s="22">
        <f t="shared" si="96"/>
        <v>122</v>
      </c>
      <c r="T419" s="23">
        <f t="shared" si="97"/>
        <v>129.26829268292681</v>
      </c>
      <c r="U419">
        <f>VLOOKUP(A419,[1]高一下!$A$3:$F$585,5,0)</f>
        <v>73</v>
      </c>
      <c r="V419" t="str">
        <f>VLOOKUP(A419,[1]高一下!$A$3:$F$585,6,0)</f>
        <v>肖锐</v>
      </c>
      <c r="W419" s="22">
        <f t="shared" si="98"/>
        <v>206</v>
      </c>
      <c r="X419" s="23">
        <f t="shared" si="99"/>
        <v>61.672473867595819</v>
      </c>
      <c r="Y419">
        <f>VLOOKUP(A419,[1]高一上!$A$3:$F$587,5,0)</f>
        <v>90</v>
      </c>
      <c r="Z419" t="str">
        <f>VLOOKUP(A419,[1]高一上!$A$3:$F$587,6,0)</f>
        <v>肖锐</v>
      </c>
      <c r="AA419" s="22">
        <f t="shared" si="100"/>
        <v>96</v>
      </c>
      <c r="AB419" s="23">
        <f t="shared" si="101"/>
        <v>120.55749128919861</v>
      </c>
      <c r="AC419">
        <f>VLOOKUP(A419,[1]中考!$A$2:$E$571,5,0)</f>
        <v>90</v>
      </c>
      <c r="AD419" s="22">
        <f t="shared" si="102"/>
        <v>155</v>
      </c>
    </row>
    <row r="420" spans="1:30" ht="15" x14ac:dyDescent="0.35">
      <c r="A420" s="14" t="s">
        <v>900</v>
      </c>
      <c r="B420" s="3">
        <v>9</v>
      </c>
      <c r="C420" s="2" t="s">
        <v>901</v>
      </c>
      <c r="D420" s="4" t="s">
        <v>537</v>
      </c>
      <c r="E420" s="3">
        <v>83</v>
      </c>
      <c r="F420" s="3" t="s">
        <v>626</v>
      </c>
      <c r="G420" s="20">
        <f t="shared" si="90"/>
        <v>196</v>
      </c>
      <c r="H420" s="24">
        <f t="shared" si="91"/>
        <v>54.703832752613238</v>
      </c>
      <c r="I420" s="10">
        <f>VLOOKUP(A420,[1]高三上!A$3:Q$588,5,0)</f>
        <v>99</v>
      </c>
      <c r="J420" t="str">
        <f>VLOOKUP(A420,[1]高三上!A$3:Q$588,6,0)</f>
        <v>肖锐</v>
      </c>
      <c r="K420" s="22">
        <f t="shared" si="92"/>
        <v>66</v>
      </c>
      <c r="L420" s="23">
        <f t="shared" si="93"/>
        <v>166.55052264808361</v>
      </c>
      <c r="M420">
        <f>VLOOKUP(A420,[1]高二下!$A$3:$F$536,5,0)</f>
        <v>73</v>
      </c>
      <c r="N420" t="str">
        <f>VLOOKUP(A420,[1]高二下!$A$3:$F$536,6,0)</f>
        <v>肖锐</v>
      </c>
      <c r="O420" s="22">
        <f t="shared" si="94"/>
        <v>257</v>
      </c>
      <c r="P420" s="23">
        <f t="shared" si="95"/>
        <v>81.184668989547035</v>
      </c>
      <c r="Q420">
        <f>VLOOKUP(A420,[1]高二上!$A$3:$F$583,5,0)</f>
        <v>79</v>
      </c>
      <c r="R420" t="str">
        <f>VLOOKUP(A420,[1]高二上!$A$3:$F$583,6,0)</f>
        <v>肖锐</v>
      </c>
      <c r="S420" s="22">
        <f t="shared" si="96"/>
        <v>203</v>
      </c>
      <c r="T420" s="23">
        <f t="shared" si="97"/>
        <v>100</v>
      </c>
      <c r="U420">
        <f>VLOOKUP(A420,[1]高一下!$A$3:$F$585,5,0)</f>
        <v>0</v>
      </c>
      <c r="V420" t="str">
        <f>VLOOKUP(A420,[1]高一下!$A$3:$F$585,6,0)</f>
        <v>肖锐</v>
      </c>
      <c r="W420" s="22">
        <f t="shared" si="98"/>
        <v>286</v>
      </c>
      <c r="X420" s="23">
        <f t="shared" si="99"/>
        <v>100</v>
      </c>
      <c r="Y420">
        <f>VLOOKUP(A420,[1]高一上!$A$3:$F$587,5,0)</f>
        <v>80</v>
      </c>
      <c r="Z420" t="str">
        <f>VLOOKUP(A420,[1]高一上!$A$3:$F$587,6,0)</f>
        <v>肖锐</v>
      </c>
      <c r="AA420" s="22">
        <f t="shared" si="100"/>
        <v>204</v>
      </c>
      <c r="AB420" s="23">
        <f t="shared" si="101"/>
        <v>93.728222996515683</v>
      </c>
      <c r="AC420">
        <f>VLOOKUP(A420,[1]中考!$A$2:$E$571,5,0)</f>
        <v>86</v>
      </c>
      <c r="AD420" s="22">
        <f t="shared" si="102"/>
        <v>186</v>
      </c>
    </row>
    <row r="421" spans="1:30" ht="15" x14ac:dyDescent="0.35">
      <c r="A421" s="14" t="s">
        <v>857</v>
      </c>
      <c r="B421" s="3">
        <v>9</v>
      </c>
      <c r="C421" s="2" t="s">
        <v>858</v>
      </c>
      <c r="D421" s="4" t="s">
        <v>537</v>
      </c>
      <c r="E421" s="3">
        <v>91</v>
      </c>
      <c r="F421" s="3" t="s">
        <v>626</v>
      </c>
      <c r="G421" s="20">
        <f t="shared" si="90"/>
        <v>120</v>
      </c>
      <c r="H421" s="24">
        <f t="shared" si="91"/>
        <v>92.334494773519168</v>
      </c>
      <c r="I421" s="10">
        <f>VLOOKUP(A421,[1]高三上!A$3:Q$588,5,0)</f>
        <v>97</v>
      </c>
      <c r="J421" t="str">
        <f>VLOOKUP(A421,[1]高三上!A$3:Q$588,6,0)</f>
        <v>肖锐</v>
      </c>
      <c r="K421" s="22">
        <f t="shared" si="92"/>
        <v>98</v>
      </c>
      <c r="L421" s="23">
        <f t="shared" si="93"/>
        <v>141.11498257839722</v>
      </c>
      <c r="M421">
        <f>VLOOKUP(A421,[1]高二下!$A$3:$F$536,5,0)</f>
        <v>80</v>
      </c>
      <c r="N421" t="str">
        <f>VLOOKUP(A421,[1]高二下!$A$3:$F$536,6,0)</f>
        <v>肖锐</v>
      </c>
      <c r="O421" s="22">
        <f t="shared" si="94"/>
        <v>216</v>
      </c>
      <c r="P421" s="23">
        <f t="shared" si="95"/>
        <v>37.979094076655052</v>
      </c>
      <c r="Q421">
        <f>VLOOKUP(A421,[1]高二上!$A$3:$F$583,5,0)</f>
        <v>95</v>
      </c>
      <c r="R421" t="str">
        <f>VLOOKUP(A421,[1]高二上!$A$3:$F$583,6,0)</f>
        <v>肖锐</v>
      </c>
      <c r="S421" s="22">
        <f t="shared" si="96"/>
        <v>38</v>
      </c>
      <c r="T421" s="23">
        <f t="shared" si="97"/>
        <v>134.8432055749129</v>
      </c>
      <c r="U421">
        <f>VLOOKUP(A421,[1]高一下!$A$3:$F$585,5,0)</f>
        <v>78</v>
      </c>
      <c r="V421" t="str">
        <f>VLOOKUP(A421,[1]高一下!$A$3:$F$585,6,0)</f>
        <v>肖锐</v>
      </c>
      <c r="W421" s="22">
        <f t="shared" si="98"/>
        <v>138</v>
      </c>
      <c r="X421" s="23">
        <f t="shared" si="99"/>
        <v>76.306620209059233</v>
      </c>
      <c r="Y421">
        <f>VLOOKUP(A421,[1]高一上!$A$3:$F$587,5,0)</f>
        <v>93</v>
      </c>
      <c r="Z421" t="str">
        <f>VLOOKUP(A421,[1]高一上!$A$3:$F$587,6,0)</f>
        <v>肖锐</v>
      </c>
      <c r="AA421" s="22">
        <f t="shared" si="100"/>
        <v>70</v>
      </c>
      <c r="AB421" s="23">
        <f t="shared" si="101"/>
        <v>132.404181184669</v>
      </c>
      <c r="AC421">
        <f>VLOOKUP(A421,[1]中考!$A$2:$E$571,5,0)</f>
        <v>89</v>
      </c>
      <c r="AD421" s="22">
        <f t="shared" si="102"/>
        <v>163</v>
      </c>
    </row>
    <row r="422" spans="1:30" ht="15" x14ac:dyDescent="0.35">
      <c r="A422" s="14" t="s">
        <v>847</v>
      </c>
      <c r="B422" s="3">
        <v>9</v>
      </c>
      <c r="C422" s="2" t="s">
        <v>848</v>
      </c>
      <c r="D422" s="4" t="s">
        <v>537</v>
      </c>
      <c r="E422" s="3">
        <v>73</v>
      </c>
      <c r="F422" s="3" t="s">
        <v>626</v>
      </c>
      <c r="G422" s="20">
        <f t="shared" si="90"/>
        <v>259</v>
      </c>
      <c r="H422" s="24">
        <f t="shared" si="91"/>
        <v>46.689895470383277</v>
      </c>
      <c r="I422" s="10">
        <f>VLOOKUP(A422,[1]高三上!A$3:Q$588,5,0)</f>
        <v>96.5</v>
      </c>
      <c r="J422" t="str">
        <f>VLOOKUP(A422,[1]高三上!A$3:Q$588,6,0)</f>
        <v>肖锐</v>
      </c>
      <c r="K422" s="22">
        <f t="shared" si="92"/>
        <v>106</v>
      </c>
      <c r="L422" s="23">
        <f t="shared" si="93"/>
        <v>118.46689895470384</v>
      </c>
      <c r="M422">
        <f>VLOOKUP(A422,[1]高二下!$A$3:$F$536,5,0)</f>
        <v>85</v>
      </c>
      <c r="N422" t="str">
        <f>VLOOKUP(A422,[1]高二下!$A$3:$F$536,6,0)</f>
        <v>肖锐</v>
      </c>
      <c r="O422" s="22">
        <f t="shared" si="94"/>
        <v>159</v>
      </c>
      <c r="P422" s="23">
        <f t="shared" si="95"/>
        <v>135.54006968641116</v>
      </c>
      <c r="Q422">
        <f>VLOOKUP(A422,[1]高二上!$A$3:$F$583,5,0)</f>
        <v>71</v>
      </c>
      <c r="R422" t="str">
        <f>VLOOKUP(A422,[1]高二上!$A$3:$F$583,6,0)</f>
        <v>肖锐</v>
      </c>
      <c r="S422" s="22">
        <f t="shared" si="96"/>
        <v>261</v>
      </c>
      <c r="T422" s="23">
        <f t="shared" si="97"/>
        <v>39.721254355400696</v>
      </c>
      <c r="U422">
        <f>VLOOKUP(A422,[1]高一下!$A$3:$F$585,5,0)</f>
        <v>82</v>
      </c>
      <c r="V422" t="str">
        <f>VLOOKUP(A422,[1]高一下!$A$3:$F$585,6,0)</f>
        <v>肖锐</v>
      </c>
      <c r="W422" s="22">
        <f t="shared" si="98"/>
        <v>88</v>
      </c>
      <c r="X422" s="23">
        <f t="shared" si="99"/>
        <v>149.12891986062718</v>
      </c>
      <c r="Y422">
        <f>VLOOKUP(A422,[1]高一上!$A$3:$F$587,5,0)</f>
        <v>76</v>
      </c>
      <c r="Z422" t="str">
        <f>VLOOKUP(A422,[1]高一上!$A$3:$F$587,6,0)</f>
        <v>肖锐</v>
      </c>
      <c r="AA422" s="22">
        <f t="shared" si="100"/>
        <v>229</v>
      </c>
      <c r="AB422" s="23">
        <f t="shared" si="101"/>
        <v>97.21254355400697</v>
      </c>
      <c r="AC422">
        <f>VLOOKUP(A422,[1]中考!$A$2:$E$571,5,0)</f>
        <v>82</v>
      </c>
      <c r="AD422" s="22">
        <f t="shared" si="102"/>
        <v>221</v>
      </c>
    </row>
    <row r="423" spans="1:30" ht="15" x14ac:dyDescent="0.35">
      <c r="A423" s="14" t="s">
        <v>871</v>
      </c>
      <c r="B423" s="3">
        <v>9</v>
      </c>
      <c r="C423" s="2" t="s">
        <v>872</v>
      </c>
      <c r="D423" s="4" t="s">
        <v>537</v>
      </c>
      <c r="E423" s="3">
        <v>88</v>
      </c>
      <c r="F423" s="3" t="s">
        <v>626</v>
      </c>
      <c r="G423" s="20">
        <f t="shared" si="90"/>
        <v>147</v>
      </c>
      <c r="H423" s="24">
        <f t="shared" si="91"/>
        <v>100</v>
      </c>
      <c r="I423" s="10">
        <f>VLOOKUP(A423,[1]高三上!A$3:Q$588,5,0)</f>
        <v>0</v>
      </c>
      <c r="J423" t="str">
        <f>VLOOKUP(A423,[1]高三上!A$3:Q$588,6,0)</f>
        <v>肖锐</v>
      </c>
      <c r="K423" s="22">
        <f t="shared" si="92"/>
        <v>276</v>
      </c>
      <c r="L423" s="23">
        <f t="shared" si="93"/>
        <v>100</v>
      </c>
      <c r="M423">
        <f>VLOOKUP(A423,[1]高二下!$A$3:$F$536,5,0)</f>
        <v>97</v>
      </c>
      <c r="N423" t="str">
        <f>VLOOKUP(A423,[1]高二下!$A$3:$F$536,6,0)</f>
        <v>肖锐</v>
      </c>
      <c r="O423" s="22">
        <f t="shared" si="94"/>
        <v>27</v>
      </c>
      <c r="P423" s="23">
        <f t="shared" si="95"/>
        <v>150.87108013937282</v>
      </c>
      <c r="Q423">
        <f>VLOOKUP(A423,[1]高二上!$A$3:$F$583,5,0)</f>
        <v>81</v>
      </c>
      <c r="R423" t="str">
        <f>VLOOKUP(A423,[1]高二上!$A$3:$F$583,6,0)</f>
        <v>肖锐</v>
      </c>
      <c r="S423" s="22">
        <f t="shared" si="96"/>
        <v>173</v>
      </c>
      <c r="T423" s="23">
        <f t="shared" si="97"/>
        <v>52.613240418118465</v>
      </c>
      <c r="U423">
        <f>VLOOKUP(A423,[1]高一下!$A$3:$F$585,5,0)</f>
        <v>88</v>
      </c>
      <c r="V423" t="str">
        <f>VLOOKUP(A423,[1]高一下!$A$3:$F$585,6,0)</f>
        <v>肖锐</v>
      </c>
      <c r="W423" s="22">
        <f t="shared" si="98"/>
        <v>37</v>
      </c>
      <c r="X423" s="23">
        <f t="shared" si="99"/>
        <v>124.39024390243902</v>
      </c>
      <c r="Y423">
        <f>VLOOKUP(A423,[1]高一上!$A$3:$F$587,5,0)</f>
        <v>89</v>
      </c>
      <c r="Z423" t="str">
        <f>VLOOKUP(A423,[1]高一上!$A$3:$F$587,6,0)</f>
        <v>肖锐</v>
      </c>
      <c r="AA423" s="22">
        <f t="shared" si="100"/>
        <v>107</v>
      </c>
      <c r="AB423" s="23">
        <f t="shared" si="101"/>
        <v>82.926829268292678</v>
      </c>
      <c r="AC423">
        <f>VLOOKUP(A423,[1]中考!$A$2:$E$571,5,0)</f>
        <v>101</v>
      </c>
      <c r="AD423" s="22">
        <f t="shared" si="102"/>
        <v>58</v>
      </c>
    </row>
    <row r="424" spans="1:30" ht="15" x14ac:dyDescent="0.35">
      <c r="A424" s="14" t="s">
        <v>877</v>
      </c>
      <c r="B424" s="3">
        <v>9</v>
      </c>
      <c r="C424" s="2" t="s">
        <v>878</v>
      </c>
      <c r="D424" s="4" t="s">
        <v>537</v>
      </c>
      <c r="E424" s="3">
        <v>93</v>
      </c>
      <c r="F424" s="3" t="s">
        <v>626</v>
      </c>
      <c r="G424" s="20">
        <f t="shared" si="90"/>
        <v>99</v>
      </c>
      <c r="H424" s="24">
        <f t="shared" si="91"/>
        <v>147.38675958188153</v>
      </c>
      <c r="I424" s="10">
        <f>VLOOKUP(A424,[1]高三上!A$3:Q$588,5,0)</f>
        <v>84</v>
      </c>
      <c r="J424" t="str">
        <f>VLOOKUP(A424,[1]高三上!A$3:Q$588,6,0)</f>
        <v>肖锐</v>
      </c>
      <c r="K424" s="22">
        <f t="shared" si="92"/>
        <v>235</v>
      </c>
      <c r="L424" s="23">
        <f t="shared" si="93"/>
        <v>103.13588850174216</v>
      </c>
      <c r="M424">
        <f>VLOOKUP(A424,[1]高二下!$A$3:$F$536,5,0)</f>
        <v>77</v>
      </c>
      <c r="N424" t="str">
        <f>VLOOKUP(A424,[1]高二下!$A$3:$F$536,6,0)</f>
        <v>肖锐</v>
      </c>
      <c r="O424" s="22">
        <f t="shared" si="94"/>
        <v>244</v>
      </c>
      <c r="P424" s="23">
        <f t="shared" si="95"/>
        <v>90.940766550522653</v>
      </c>
      <c r="Q424">
        <f>VLOOKUP(A424,[1]高二上!$A$3:$F$583,5,0)</f>
        <v>77</v>
      </c>
      <c r="R424" t="str">
        <f>VLOOKUP(A424,[1]高二上!$A$3:$F$583,6,0)</f>
        <v>肖锐</v>
      </c>
      <c r="S424" s="22">
        <f t="shared" si="96"/>
        <v>218</v>
      </c>
      <c r="T424" s="23">
        <f t="shared" si="97"/>
        <v>103.48432055749129</v>
      </c>
      <c r="U424">
        <f>VLOOKUP(A424,[1]高一下!$A$3:$F$585,5,0)</f>
        <v>71</v>
      </c>
      <c r="V424" t="str">
        <f>VLOOKUP(A424,[1]高一下!$A$3:$F$585,6,0)</f>
        <v>肖锐</v>
      </c>
      <c r="W424" s="22">
        <f t="shared" si="98"/>
        <v>228</v>
      </c>
      <c r="X424" s="23">
        <f t="shared" si="99"/>
        <v>93.379790940766554</v>
      </c>
      <c r="Y424">
        <f>VLOOKUP(A424,[1]高一上!$A$3:$F$587,5,0)</f>
        <v>79</v>
      </c>
      <c r="Z424" t="str">
        <f>VLOOKUP(A424,[1]高一上!$A$3:$F$587,6,0)</f>
        <v>肖锐</v>
      </c>
      <c r="AA424" s="22">
        <f t="shared" si="100"/>
        <v>209</v>
      </c>
      <c r="AB424" s="23">
        <f t="shared" si="101"/>
        <v>77.700348432055748</v>
      </c>
      <c r="AC424">
        <f>VLOOKUP(A424,[1]中考!$A$2:$E$571,5,0)</f>
        <v>91</v>
      </c>
      <c r="AD424" s="22">
        <f t="shared" si="102"/>
        <v>145</v>
      </c>
    </row>
    <row r="425" spans="1:30" ht="15" x14ac:dyDescent="0.35">
      <c r="A425" s="14" t="s">
        <v>861</v>
      </c>
      <c r="B425" s="3">
        <v>9</v>
      </c>
      <c r="C425" s="2" t="s">
        <v>862</v>
      </c>
      <c r="D425" s="4" t="s">
        <v>537</v>
      </c>
      <c r="E425" s="3">
        <v>87</v>
      </c>
      <c r="F425" s="3" t="s">
        <v>626</v>
      </c>
      <c r="G425" s="20">
        <f t="shared" si="90"/>
        <v>159</v>
      </c>
      <c r="H425" s="24">
        <f t="shared" si="91"/>
        <v>67.595818815331</v>
      </c>
      <c r="I425" s="10">
        <f>VLOOKUP(A425,[1]高三上!A$3:Q$588,5,0)</f>
        <v>99</v>
      </c>
      <c r="J425" t="s">
        <v>626</v>
      </c>
      <c r="K425" s="22">
        <f t="shared" si="92"/>
        <v>66</v>
      </c>
      <c r="L425" s="23">
        <f t="shared" si="93"/>
        <v>120.90592334494774</v>
      </c>
      <c r="M425">
        <f>VLOOKUP(A425,[1]高二下!$A$3:$F$536,5,0)</f>
        <v>88</v>
      </c>
      <c r="N425" t="str">
        <f>VLOOKUP(A425,[1]高二下!$A$3:$F$536,6,0)</f>
        <v>肖锐</v>
      </c>
      <c r="O425" s="22">
        <f t="shared" si="94"/>
        <v>126</v>
      </c>
      <c r="P425" s="23">
        <f t="shared" si="95"/>
        <v>74.564459930313589</v>
      </c>
      <c r="Q425">
        <f>VLOOKUP(A425,[1]高二上!$A$3:$F$583,5,0)</f>
        <v>93</v>
      </c>
      <c r="R425" t="str">
        <f>VLOOKUP(A425,[1]高二上!$A$3:$F$583,6,0)</f>
        <v>肖锐</v>
      </c>
      <c r="S425" s="22">
        <f t="shared" si="96"/>
        <v>53</v>
      </c>
      <c r="T425" s="23">
        <f t="shared" si="97"/>
        <v>106.96864111498257</v>
      </c>
      <c r="U425">
        <f>VLOOKUP(A425,[1]高一下!$A$3:$F$585,5,0)</f>
        <v>84</v>
      </c>
      <c r="V425" t="str">
        <f>VLOOKUP(A425,[1]高一下!$A$3:$F$585,6,0)</f>
        <v>肖锐</v>
      </c>
      <c r="W425" s="22">
        <f t="shared" si="98"/>
        <v>73</v>
      </c>
      <c r="X425" s="23">
        <f t="shared" si="99"/>
        <v>111.84668989547038</v>
      </c>
      <c r="Y425">
        <f>VLOOKUP(A425,[1]高一上!$A$3:$F$587,5,0)</f>
        <v>89</v>
      </c>
      <c r="Z425" t="str">
        <f>VLOOKUP(A425,[1]高一上!$A$3:$F$587,6,0)</f>
        <v>肖锐</v>
      </c>
      <c r="AA425" s="22">
        <f t="shared" si="100"/>
        <v>107</v>
      </c>
      <c r="AB425" s="23">
        <f t="shared" si="101"/>
        <v>133.44947735191639</v>
      </c>
      <c r="AC425">
        <f>VLOOKUP(A425,[1]中考!$A$2:$E$571,5,0)</f>
        <v>84</v>
      </c>
      <c r="AD425" s="22">
        <f t="shared" si="102"/>
        <v>203</v>
      </c>
    </row>
    <row r="426" spans="1:30" ht="15" x14ac:dyDescent="0.35">
      <c r="A426" s="14" t="s">
        <v>845</v>
      </c>
      <c r="B426" s="3">
        <v>9</v>
      </c>
      <c r="C426" s="2" t="s">
        <v>846</v>
      </c>
      <c r="D426" s="4" t="s">
        <v>537</v>
      </c>
      <c r="E426" s="3">
        <v>93</v>
      </c>
      <c r="F426" s="3" t="s">
        <v>626</v>
      </c>
      <c r="G426" s="20">
        <f t="shared" si="90"/>
        <v>99</v>
      </c>
      <c r="H426" s="24">
        <f t="shared" si="91"/>
        <v>100</v>
      </c>
      <c r="I426" s="21">
        <v>0</v>
      </c>
      <c r="J426" t="s">
        <v>626</v>
      </c>
      <c r="K426" s="22">
        <f t="shared" si="92"/>
        <v>276</v>
      </c>
      <c r="L426" s="23">
        <f t="shared" si="93"/>
        <v>100</v>
      </c>
      <c r="M426" s="22">
        <v>0</v>
      </c>
      <c r="N426" t="s">
        <v>626</v>
      </c>
      <c r="O426" s="22">
        <f t="shared" si="94"/>
        <v>270</v>
      </c>
      <c r="P426" s="23">
        <f t="shared" si="95"/>
        <v>100</v>
      </c>
      <c r="Q426">
        <f>VLOOKUP(A426,[1]高二上!$A$3:$F$583,5,0)</f>
        <v>84</v>
      </c>
      <c r="R426" t="str">
        <f>VLOOKUP(A426,[1]高二上!$A$3:$F$583,6,0)</f>
        <v>肖锐</v>
      </c>
      <c r="S426" s="22">
        <f t="shared" si="96"/>
        <v>142</v>
      </c>
      <c r="T426" s="23">
        <f t="shared" si="97"/>
        <v>98.606271777003485</v>
      </c>
      <c r="U426">
        <f>VLOOKUP(A426,[1]高一下!$A$3:$F$585,5,0)</f>
        <v>78</v>
      </c>
      <c r="V426" t="str">
        <f>VLOOKUP(A426,[1]高一下!$A$3:$F$585,6,0)</f>
        <v>肖锐</v>
      </c>
      <c r="W426" s="22">
        <f t="shared" si="98"/>
        <v>138</v>
      </c>
      <c r="X426" s="23">
        <f t="shared" si="99"/>
        <v>114.98257839721254</v>
      </c>
      <c r="Y426">
        <f>VLOOKUP(A426,[1]高一上!$A$3:$F$587,5,0)</f>
        <v>83</v>
      </c>
      <c r="Z426" t="str">
        <f>VLOOKUP(A426,[1]高一上!$A$3:$F$587,6,0)</f>
        <v>格绒燚西</v>
      </c>
      <c r="AA426" s="22">
        <f t="shared" si="100"/>
        <v>181</v>
      </c>
      <c r="AB426" s="23">
        <f t="shared" si="101"/>
        <v>73.867595818815332</v>
      </c>
      <c r="AC426">
        <f>VLOOKUP(A426,[1]中考!$A$2:$E$571,5,0)</f>
        <v>96</v>
      </c>
      <c r="AD426" s="22">
        <f t="shared" si="102"/>
        <v>106</v>
      </c>
    </row>
    <row r="427" spans="1:30" ht="15" x14ac:dyDescent="0.35">
      <c r="A427" s="14" t="s">
        <v>908</v>
      </c>
      <c r="B427" s="3">
        <v>9</v>
      </c>
      <c r="C427" s="2" t="s">
        <v>909</v>
      </c>
      <c r="D427" s="4" t="s">
        <v>537</v>
      </c>
      <c r="E427" s="3">
        <v>83</v>
      </c>
      <c r="F427" s="3" t="s">
        <v>626</v>
      </c>
      <c r="G427" s="20">
        <f t="shared" si="90"/>
        <v>196</v>
      </c>
      <c r="H427" s="24">
        <f t="shared" si="91"/>
        <v>109.40766550522648</v>
      </c>
      <c r="I427" s="10">
        <f>VLOOKUP(A427,[1]高三上!A$3:Q$588,5,0)</f>
        <v>85.5</v>
      </c>
      <c r="J427" t="str">
        <f>VLOOKUP(A427,[1]高三上!A$3:Q$588,6,0)</f>
        <v>肖锐</v>
      </c>
      <c r="K427" s="22">
        <f t="shared" si="92"/>
        <v>223</v>
      </c>
      <c r="L427" s="23">
        <f t="shared" si="93"/>
        <v>104.8780487804878</v>
      </c>
      <c r="M427">
        <f>VLOOKUP(A427,[1]高二下!$A$3:$F$536,5,0)</f>
        <v>78</v>
      </c>
      <c r="N427" t="str">
        <f>VLOOKUP(A427,[1]高二下!$A$3:$F$536,6,0)</f>
        <v>肖锐</v>
      </c>
      <c r="O427" s="22">
        <f t="shared" si="94"/>
        <v>237</v>
      </c>
      <c r="P427" s="23">
        <f t="shared" si="95"/>
        <v>101.04529616724739</v>
      </c>
      <c r="Q427">
        <f>VLOOKUP(A427,[1]高二上!$A$3:$F$583,5,0)</f>
        <v>75</v>
      </c>
      <c r="R427" t="str">
        <f>VLOOKUP(A427,[1]高二上!$A$3:$F$583,6,0)</f>
        <v>肖锐</v>
      </c>
      <c r="S427" s="22">
        <f t="shared" si="96"/>
        <v>240</v>
      </c>
      <c r="T427" s="23">
        <f t="shared" si="97"/>
        <v>105.57491289198606</v>
      </c>
      <c r="U427">
        <f>VLOOKUP(A427,[1]高一下!$A$3:$F$585,5,0)</f>
        <v>67</v>
      </c>
      <c r="V427" t="str">
        <f>VLOOKUP(A427,[1]高一下!$A$3:$F$585,6,0)</f>
        <v>肖锐</v>
      </c>
      <c r="W427" s="22">
        <f t="shared" si="98"/>
        <v>256</v>
      </c>
      <c r="X427" s="23">
        <f t="shared" si="99"/>
        <v>73.867595818815332</v>
      </c>
      <c r="Y427">
        <f>VLOOKUP(A427,[1]高一上!$A$3:$F$587,5,0)</f>
        <v>83</v>
      </c>
      <c r="Z427" t="str">
        <f>VLOOKUP(A427,[1]高一上!$A$3:$F$587,6,0)</f>
        <v>肖锐</v>
      </c>
      <c r="AA427" s="22">
        <f t="shared" si="100"/>
        <v>181</v>
      </c>
      <c r="AB427" s="23">
        <f t="shared" si="101"/>
        <v>81.533101045296164</v>
      </c>
      <c r="AC427">
        <f>VLOOKUP(A427,[1]中考!$A$2:$E$571,5,0)</f>
        <v>93</v>
      </c>
      <c r="AD427" s="22">
        <f t="shared" si="102"/>
        <v>128</v>
      </c>
    </row>
    <row r="428" spans="1:30" s="10" customFormat="1" ht="15" x14ac:dyDescent="0.35">
      <c r="A428" s="14" t="s">
        <v>896</v>
      </c>
      <c r="B428" s="3">
        <v>9</v>
      </c>
      <c r="C428" s="2" t="s">
        <v>897</v>
      </c>
      <c r="D428" s="4" t="s">
        <v>537</v>
      </c>
      <c r="E428" s="3">
        <v>99</v>
      </c>
      <c r="F428" s="3" t="s">
        <v>626</v>
      </c>
      <c r="G428" s="20">
        <f t="shared" si="90"/>
        <v>42</v>
      </c>
      <c r="H428" s="24">
        <f t="shared" si="91"/>
        <v>100</v>
      </c>
      <c r="I428" s="21">
        <v>0</v>
      </c>
      <c r="J428" t="s">
        <v>626</v>
      </c>
      <c r="K428" s="22">
        <f t="shared" si="92"/>
        <v>276</v>
      </c>
      <c r="L428" s="23">
        <f t="shared" si="93"/>
        <v>100</v>
      </c>
      <c r="M428" s="22">
        <v>0</v>
      </c>
      <c r="N428" t="s">
        <v>626</v>
      </c>
      <c r="O428" s="22">
        <f t="shared" si="94"/>
        <v>270</v>
      </c>
      <c r="P428" s="23">
        <f t="shared" si="95"/>
        <v>100</v>
      </c>
      <c r="Q428">
        <f>VLOOKUP(A428,[1]高二上!$A$3:$F$583,5,0)</f>
        <v>76</v>
      </c>
      <c r="R428" t="str">
        <f>VLOOKUP(A428,[1]高二上!$A$3:$F$583,6,0)</f>
        <v>肖锐</v>
      </c>
      <c r="S428" s="22">
        <f t="shared" si="96"/>
        <v>228</v>
      </c>
      <c r="T428" s="23">
        <f t="shared" si="97"/>
        <v>109.7560975609756</v>
      </c>
      <c r="U428">
        <f>VLOOKUP(A428,[1]高一下!$A$3:$F$585,5,0)</f>
        <v>67</v>
      </c>
      <c r="V428" t="str">
        <f>VLOOKUP(A428,[1]高一下!$A$3:$F$585,6,0)</f>
        <v>肖锐</v>
      </c>
      <c r="W428" s="22">
        <f t="shared" si="98"/>
        <v>256</v>
      </c>
      <c r="X428" s="23">
        <f t="shared" si="99"/>
        <v>77.700348432055748</v>
      </c>
      <c r="Y428">
        <f>VLOOKUP(A428,[1]高一上!$A$3:$F$587,5,0)</f>
        <v>82</v>
      </c>
      <c r="Z428" t="str">
        <f>VLOOKUP(A428,[1]高一上!$A$3:$F$587,6,0)</f>
        <v>肖锐</v>
      </c>
      <c r="AA428" s="22">
        <f t="shared" si="100"/>
        <v>192</v>
      </c>
      <c r="AB428" s="23">
        <f t="shared" si="101"/>
        <v>100</v>
      </c>
      <c r="AC428">
        <v>0</v>
      </c>
      <c r="AD428" s="22">
        <f t="shared" si="102"/>
        <v>286</v>
      </c>
    </row>
    <row r="429" spans="1:30" ht="15" x14ac:dyDescent="0.35">
      <c r="A429" s="14" t="s">
        <v>914</v>
      </c>
      <c r="B429" s="3">
        <v>9</v>
      </c>
      <c r="C429" s="2" t="s">
        <v>915</v>
      </c>
      <c r="D429" s="4" t="s">
        <v>537</v>
      </c>
      <c r="E429" s="3">
        <v>80</v>
      </c>
      <c r="F429" s="3" t="s">
        <v>626</v>
      </c>
      <c r="G429" s="20">
        <f t="shared" si="90"/>
        <v>226</v>
      </c>
      <c r="H429" s="24">
        <f t="shared" si="91"/>
        <v>75.609756097560975</v>
      </c>
      <c r="I429" s="10">
        <f>VLOOKUP(A429,[1]高三上!A$3:Q$588,5,0)</f>
        <v>92</v>
      </c>
      <c r="J429" t="str">
        <f>VLOOKUP(A429,[1]高三上!A$3:Q$588,6,0)</f>
        <v>肖锐</v>
      </c>
      <c r="K429" s="22">
        <f t="shared" si="92"/>
        <v>156</v>
      </c>
      <c r="L429" s="23">
        <f t="shared" si="93"/>
        <v>111.49825783972125</v>
      </c>
      <c r="M429">
        <f>VLOOKUP(A429,[1]高二下!$A$3:$F$536,5,0)</f>
        <v>83</v>
      </c>
      <c r="N429" t="str">
        <f>VLOOKUP(A429,[1]高二下!$A$3:$F$536,6,0)</f>
        <v>肖锐</v>
      </c>
      <c r="O429" s="22">
        <f t="shared" si="94"/>
        <v>189</v>
      </c>
      <c r="P429" s="23">
        <f t="shared" si="95"/>
        <v>89.895470383275267</v>
      </c>
      <c r="Q429">
        <f>VLOOKUP(A429,[1]高二上!$A$3:$F$583,5,0)</f>
        <v>82</v>
      </c>
      <c r="R429" t="str">
        <f>VLOOKUP(A429,[1]高二上!$A$3:$F$583,6,0)</f>
        <v>肖锐</v>
      </c>
      <c r="S429" s="22">
        <f t="shared" si="96"/>
        <v>160</v>
      </c>
      <c r="T429" s="23">
        <f t="shared" si="97"/>
        <v>107.3170731707317</v>
      </c>
      <c r="U429">
        <f>VLOOKUP(A429,[1]高一下!$A$3:$F$585,5,0)</f>
        <v>75</v>
      </c>
      <c r="V429" t="str">
        <f>VLOOKUP(A429,[1]高一下!$A$3:$F$585,6,0)</f>
        <v>肖锐</v>
      </c>
      <c r="W429" s="22">
        <f t="shared" si="98"/>
        <v>181</v>
      </c>
      <c r="X429" s="23">
        <f t="shared" si="99"/>
        <v>100</v>
      </c>
      <c r="Y429">
        <f>VLOOKUP(A429,[1]高一上!$A$3:$F$587,5,0)</f>
        <v>83</v>
      </c>
      <c r="Z429" t="str">
        <f>VLOOKUP(A429,[1]高一上!$A$3:$F$587,6,0)</f>
        <v>肖锐</v>
      </c>
      <c r="AA429" s="22">
        <f t="shared" si="100"/>
        <v>181</v>
      </c>
      <c r="AB429" s="23">
        <f t="shared" si="101"/>
        <v>78.745644599303134</v>
      </c>
      <c r="AC429">
        <f>VLOOKUP(A429,[1]中考!$A$2:$E$571,5,0)</f>
        <v>94</v>
      </c>
      <c r="AD429" s="22">
        <f t="shared" si="102"/>
        <v>120</v>
      </c>
    </row>
    <row r="430" spans="1:30" ht="15" x14ac:dyDescent="0.35">
      <c r="A430" s="14" t="s">
        <v>869</v>
      </c>
      <c r="B430" s="3">
        <v>9</v>
      </c>
      <c r="C430" s="2" t="s">
        <v>870</v>
      </c>
      <c r="D430" s="4" t="s">
        <v>537</v>
      </c>
      <c r="E430" s="3">
        <v>94</v>
      </c>
      <c r="F430" s="3" t="s">
        <v>626</v>
      </c>
      <c r="G430" s="20">
        <f t="shared" si="90"/>
        <v>88</v>
      </c>
      <c r="H430" s="24">
        <f t="shared" si="91"/>
        <v>110.45296167247386</v>
      </c>
      <c r="I430" s="10">
        <f>VLOOKUP(A430,[1]高三上!A$3:Q$588,5,0)</f>
        <v>95</v>
      </c>
      <c r="J430" t="str">
        <f>VLOOKUP(A430,[1]高三上!A$3:Q$588,6,0)</f>
        <v>肖锐</v>
      </c>
      <c r="K430" s="22">
        <f t="shared" si="92"/>
        <v>118</v>
      </c>
      <c r="L430" s="23">
        <f t="shared" si="93"/>
        <v>114.28571428571428</v>
      </c>
      <c r="M430">
        <f>VLOOKUP(A430,[1]高二下!$A$3:$F$536,5,0)</f>
        <v>85</v>
      </c>
      <c r="N430" t="str">
        <f>VLOOKUP(A430,[1]高二下!$A$3:$F$536,6,0)</f>
        <v>肖锐</v>
      </c>
      <c r="O430" s="22">
        <f t="shared" si="94"/>
        <v>159</v>
      </c>
      <c r="P430" s="23">
        <f t="shared" si="95"/>
        <v>55.400696864111495</v>
      </c>
      <c r="Q430">
        <f>VLOOKUP(A430,[1]高二上!$A$3:$F$583,5,0)</f>
        <v>96</v>
      </c>
      <c r="R430" t="str">
        <f>VLOOKUP(A430,[1]高二上!$A$3:$F$583,6,0)</f>
        <v>肖锐</v>
      </c>
      <c r="S430" s="22">
        <f t="shared" si="96"/>
        <v>31</v>
      </c>
      <c r="T430" s="23">
        <f t="shared" si="97"/>
        <v>104.8780487804878</v>
      </c>
      <c r="U430">
        <f>VLOOKUP(A430,[1]高一下!$A$3:$F$585,5,0)</f>
        <v>87</v>
      </c>
      <c r="V430" t="str">
        <f>VLOOKUP(A430,[1]高一下!$A$3:$F$585,6,0)</f>
        <v>肖锐</v>
      </c>
      <c r="W430" s="22">
        <f t="shared" si="98"/>
        <v>45</v>
      </c>
      <c r="X430" s="23">
        <f t="shared" si="99"/>
        <v>102.09059233449477</v>
      </c>
      <c r="Y430">
        <f>VLOOKUP(A430,[1]高一上!$A$3:$F$587,5,0)</f>
        <v>96</v>
      </c>
      <c r="Z430" t="str">
        <f>VLOOKUP(A430,[1]高一上!$A$3:$F$587,6,0)</f>
        <v>肖锐</v>
      </c>
      <c r="AA430" s="22">
        <f t="shared" si="100"/>
        <v>51</v>
      </c>
      <c r="AB430" s="23">
        <f t="shared" si="101"/>
        <v>119.16376306620209</v>
      </c>
      <c r="AC430">
        <f>VLOOKUP(A430,[1]中考!$A$2:$E$571,5,0)</f>
        <v>96</v>
      </c>
      <c r="AD430" s="22">
        <f t="shared" si="102"/>
        <v>106</v>
      </c>
    </row>
    <row r="431" spans="1:30" ht="15" x14ac:dyDescent="0.35">
      <c r="A431" s="14" t="s">
        <v>894</v>
      </c>
      <c r="B431" s="3">
        <v>9</v>
      </c>
      <c r="C431" s="2" t="s">
        <v>895</v>
      </c>
      <c r="D431" s="4" t="s">
        <v>537</v>
      </c>
      <c r="E431" s="3">
        <v>86</v>
      </c>
      <c r="F431" s="3" t="s">
        <v>626</v>
      </c>
      <c r="G431" s="20">
        <f t="shared" si="90"/>
        <v>165</v>
      </c>
      <c r="H431" s="24">
        <f t="shared" si="91"/>
        <v>60.278745644599304</v>
      </c>
      <c r="I431" s="10">
        <f>VLOOKUP(A431,[1]高三上!A$3:Q$588,5,0)</f>
        <v>100</v>
      </c>
      <c r="J431" t="str">
        <f>VLOOKUP(A431,[1]高三上!A$3:Q$588,6,0)</f>
        <v>肖锐</v>
      </c>
      <c r="K431" s="22">
        <f t="shared" si="92"/>
        <v>51</v>
      </c>
      <c r="L431" s="23">
        <f t="shared" si="93"/>
        <v>120.90592334494774</v>
      </c>
      <c r="M431">
        <f>VLOOKUP(A431,[1]高二下!$A$3:$F$536,5,0)</f>
        <v>89</v>
      </c>
      <c r="N431" t="str">
        <f>VLOOKUP(A431,[1]高二下!$A$3:$F$536,6,0)</f>
        <v>肖锐</v>
      </c>
      <c r="O431" s="22">
        <f t="shared" si="94"/>
        <v>111</v>
      </c>
      <c r="P431" s="23">
        <f t="shared" si="95"/>
        <v>85.017421602787465</v>
      </c>
      <c r="Q431">
        <f>VLOOKUP(A431,[1]高二上!$A$3:$F$583,5,0)</f>
        <v>91</v>
      </c>
      <c r="R431" t="str">
        <f>VLOOKUP(A431,[1]高二上!$A$3:$F$583,6,0)</f>
        <v>肖锐</v>
      </c>
      <c r="S431" s="22">
        <f t="shared" si="96"/>
        <v>68</v>
      </c>
      <c r="T431" s="23">
        <f t="shared" si="97"/>
        <v>132.05574912891984</v>
      </c>
      <c r="U431">
        <f>VLOOKUP(A431,[1]高一下!$A$3:$F$585,5,0)</f>
        <v>77</v>
      </c>
      <c r="V431" t="str">
        <f>VLOOKUP(A431,[1]高一下!$A$3:$F$585,6,0)</f>
        <v>肖锐</v>
      </c>
      <c r="W431" s="22">
        <f t="shared" si="98"/>
        <v>160</v>
      </c>
      <c r="X431" s="23">
        <f t="shared" si="99"/>
        <v>111.14982578397212</v>
      </c>
      <c r="Y431">
        <f>VLOOKUP(A431,[1]高一上!$A$3:$F$587,5,0)</f>
        <v>82</v>
      </c>
      <c r="Z431" t="str">
        <f>VLOOKUP(A431,[1]高一上!$A$3:$F$587,6,0)</f>
        <v>肖锐</v>
      </c>
      <c r="AA431" s="22">
        <f t="shared" si="100"/>
        <v>192</v>
      </c>
      <c r="AB431" s="23">
        <f t="shared" si="101"/>
        <v>97.909407665505228</v>
      </c>
      <c r="AC431">
        <f>VLOOKUP(A431,[1]中考!$A$2:$E$571,5,0)</f>
        <v>86</v>
      </c>
      <c r="AD431" s="22">
        <f t="shared" si="102"/>
        <v>186</v>
      </c>
    </row>
    <row r="432" spans="1:30" ht="15" x14ac:dyDescent="0.35">
      <c r="A432" s="14" t="s">
        <v>859</v>
      </c>
      <c r="B432" s="3">
        <v>9</v>
      </c>
      <c r="C432" s="2" t="s">
        <v>860</v>
      </c>
      <c r="D432" s="4" t="s">
        <v>537</v>
      </c>
      <c r="E432" s="3">
        <v>97</v>
      </c>
      <c r="F432" s="3" t="s">
        <v>626</v>
      </c>
      <c r="G432" s="20">
        <f t="shared" si="90"/>
        <v>57</v>
      </c>
      <c r="H432" s="24">
        <f t="shared" si="91"/>
        <v>132.05574912891984</v>
      </c>
      <c r="I432" s="10">
        <f>VLOOKUP(A432,[1]高三上!A$3:Q$588,5,0)</f>
        <v>92.5</v>
      </c>
      <c r="J432" t="str">
        <f>VLOOKUP(A432,[1]高三上!A$3:Q$588,6,0)</f>
        <v>肖锐</v>
      </c>
      <c r="K432" s="22">
        <f t="shared" si="92"/>
        <v>149</v>
      </c>
      <c r="L432" s="23">
        <f t="shared" si="93"/>
        <v>52.264808362369337</v>
      </c>
      <c r="M432">
        <f>VLOOKUP(A432,[1]高二下!$A$3:$F$536,5,0)</f>
        <v>102</v>
      </c>
      <c r="N432" t="str">
        <f>VLOOKUP(A432,[1]高二下!$A$3:$F$536,6,0)</f>
        <v>肖锐</v>
      </c>
      <c r="O432" s="22">
        <f t="shared" si="94"/>
        <v>12</v>
      </c>
      <c r="P432" s="23">
        <f t="shared" si="95"/>
        <v>97.560975609756099</v>
      </c>
      <c r="Q432">
        <f>VLOOKUP(A432,[1]高二上!$A$3:$F$583,5,0)</f>
        <v>106</v>
      </c>
      <c r="R432" t="str">
        <f>VLOOKUP(A432,[1]高二上!$A$3:$F$583,6,0)</f>
        <v>肖锐</v>
      </c>
      <c r="S432" s="22">
        <f t="shared" si="96"/>
        <v>5</v>
      </c>
      <c r="T432" s="23">
        <f t="shared" si="97"/>
        <v>102.09059233449477</v>
      </c>
      <c r="U432">
        <f>VLOOKUP(A432,[1]高一下!$A$3:$F$585,5,0)</f>
        <v>93</v>
      </c>
      <c r="V432" t="str">
        <f>VLOOKUP(A432,[1]高一下!$A$3:$F$585,6,0)</f>
        <v>肖锐</v>
      </c>
      <c r="W432" s="22">
        <f t="shared" si="98"/>
        <v>11</v>
      </c>
      <c r="X432" s="23">
        <f t="shared" si="99"/>
        <v>105.57491289198606</v>
      </c>
      <c r="Y432">
        <f>VLOOKUP(A432,[1]高一上!$A$3:$F$587,5,0)</f>
        <v>100</v>
      </c>
      <c r="Z432" t="str">
        <f>VLOOKUP(A432,[1]高一上!$A$3:$F$587,6,0)</f>
        <v>肖锐</v>
      </c>
      <c r="AA432" s="22">
        <f t="shared" si="100"/>
        <v>27</v>
      </c>
      <c r="AB432" s="23">
        <f t="shared" si="101"/>
        <v>123.69337979094077</v>
      </c>
      <c r="AC432">
        <f>VLOOKUP(A432,[1]中考!$A$2:$E$571,5,0)</f>
        <v>97</v>
      </c>
      <c r="AD432" s="22">
        <f t="shared" si="102"/>
        <v>95</v>
      </c>
    </row>
    <row r="433" spans="1:30" ht="15" x14ac:dyDescent="0.35">
      <c r="A433" s="14" t="s">
        <v>888</v>
      </c>
      <c r="B433" s="3">
        <v>9</v>
      </c>
      <c r="C433" s="2" t="s">
        <v>889</v>
      </c>
      <c r="D433" s="4" t="s">
        <v>537</v>
      </c>
      <c r="E433" s="3">
        <v>95</v>
      </c>
      <c r="F433" s="3" t="s">
        <v>626</v>
      </c>
      <c r="G433" s="20">
        <f t="shared" si="90"/>
        <v>73</v>
      </c>
      <c r="H433" s="24">
        <f t="shared" si="91"/>
        <v>131.70731707317074</v>
      </c>
      <c r="I433" s="10">
        <f>VLOOKUP(A433,[1]高三上!A$3:Q$588,5,0)</f>
        <v>91</v>
      </c>
      <c r="J433" t="str">
        <f>VLOOKUP(A433,[1]高三上!A$3:Q$588,6,0)</f>
        <v>肖锐</v>
      </c>
      <c r="K433" s="22">
        <f t="shared" si="92"/>
        <v>164</v>
      </c>
      <c r="L433" s="23">
        <f t="shared" si="93"/>
        <v>81.533101045296164</v>
      </c>
      <c r="M433">
        <f>VLOOKUP(A433,[1]高二下!$A$3:$F$536,5,0)</f>
        <v>89</v>
      </c>
      <c r="N433" t="str">
        <f>VLOOKUP(A433,[1]高二下!$A$3:$F$536,6,0)</f>
        <v>肖锐</v>
      </c>
      <c r="O433" s="22">
        <f t="shared" si="94"/>
        <v>111</v>
      </c>
      <c r="P433" s="23">
        <f t="shared" si="95"/>
        <v>68.641114982578401</v>
      </c>
      <c r="Q433">
        <f>VLOOKUP(A433,[1]高二上!$A$3:$F$583,5,0)</f>
        <v>98</v>
      </c>
      <c r="R433" t="str">
        <f>VLOOKUP(A433,[1]高二上!$A$3:$F$583,6,0)</f>
        <v>肖锐</v>
      </c>
      <c r="S433" s="22">
        <f t="shared" si="96"/>
        <v>21</v>
      </c>
      <c r="T433" s="23">
        <f t="shared" si="97"/>
        <v>123.34494773519164</v>
      </c>
      <c r="U433">
        <f>VLOOKUP(A433,[1]高一下!$A$3:$F$585,5,0)</f>
        <v>82</v>
      </c>
      <c r="V433" t="str">
        <f>VLOOKUP(A433,[1]高一下!$A$3:$F$585,6,0)</f>
        <v>肖锐</v>
      </c>
      <c r="W433" s="22">
        <f t="shared" si="98"/>
        <v>88</v>
      </c>
      <c r="X433" s="23">
        <f t="shared" si="99"/>
        <v>129.61672473867597</v>
      </c>
      <c r="Y433">
        <f>VLOOKUP(A433,[1]高一上!$A$3:$F$587,5,0)</f>
        <v>84</v>
      </c>
      <c r="Z433" t="str">
        <f>VLOOKUP(A433,[1]高一上!$A$3:$F$587,6,0)</f>
        <v>肖锐</v>
      </c>
      <c r="AA433" s="22">
        <f t="shared" si="100"/>
        <v>173</v>
      </c>
      <c r="AB433" s="23">
        <f t="shared" si="101"/>
        <v>59.930313588850176</v>
      </c>
      <c r="AC433">
        <f>VLOOKUP(A433,[1]中考!$A$2:$E$571,5,0)</f>
        <v>101</v>
      </c>
      <c r="AD433" s="22">
        <f t="shared" si="102"/>
        <v>58</v>
      </c>
    </row>
    <row r="434" spans="1:30" ht="15" x14ac:dyDescent="0.35">
      <c r="A434" s="14" t="s">
        <v>837</v>
      </c>
      <c r="B434" s="3">
        <v>9</v>
      </c>
      <c r="C434" s="2" t="s">
        <v>838</v>
      </c>
      <c r="D434" s="4" t="s">
        <v>537</v>
      </c>
      <c r="E434" s="3">
        <v>88</v>
      </c>
      <c r="F434" s="3" t="s">
        <v>626</v>
      </c>
      <c r="G434" s="20">
        <f t="shared" si="90"/>
        <v>147</v>
      </c>
      <c r="H434" s="24">
        <f t="shared" si="91"/>
        <v>69.337979094076658</v>
      </c>
      <c r="I434" s="10">
        <f>VLOOKUP(A434,[1]高三上!A$3:Q$588,5,0)</f>
        <v>99.5</v>
      </c>
      <c r="J434" t="str">
        <f>VLOOKUP(A434,[1]高三上!A$3:Q$588,6,0)</f>
        <v>肖锐</v>
      </c>
      <c r="K434" s="22">
        <f t="shared" si="92"/>
        <v>59</v>
      </c>
      <c r="L434" s="23">
        <f t="shared" si="93"/>
        <v>84.668989547038336</v>
      </c>
      <c r="M434">
        <f>VLOOKUP(A434,[1]高二下!$A$3:$F$536,5,0)</f>
        <v>100</v>
      </c>
      <c r="N434" t="str">
        <f>VLOOKUP(A434,[1]高二下!$A$3:$F$536,6,0)</f>
        <v>肖锐</v>
      </c>
      <c r="O434" s="22">
        <f t="shared" si="94"/>
        <v>15</v>
      </c>
      <c r="P434" s="23">
        <f t="shared" si="95"/>
        <v>128.57142857142856</v>
      </c>
      <c r="Q434">
        <f>VLOOKUP(A434,[1]高二上!$A$3:$F$583,5,0)</f>
        <v>88</v>
      </c>
      <c r="R434" t="str">
        <f>VLOOKUP(A434,[1]高二上!$A$3:$F$583,6,0)</f>
        <v>肖锐</v>
      </c>
      <c r="S434" s="22">
        <f t="shared" si="96"/>
        <v>97</v>
      </c>
      <c r="T434" s="23">
        <f t="shared" si="97"/>
        <v>125.78397212543554</v>
      </c>
      <c r="U434">
        <f>VLOOKUP(A434,[1]高一下!$A$3:$F$585,5,0)</f>
        <v>76</v>
      </c>
      <c r="V434" t="str">
        <f>VLOOKUP(A434,[1]高一下!$A$3:$F$585,6,0)</f>
        <v>肖锐</v>
      </c>
      <c r="W434" s="22">
        <f t="shared" si="98"/>
        <v>171</v>
      </c>
      <c r="X434" s="23">
        <f t="shared" si="99"/>
        <v>84.668989547038336</v>
      </c>
      <c r="Y434">
        <f>VLOOKUP(A434,[1]高一上!$A$3:$F$587,5,0)</f>
        <v>87</v>
      </c>
      <c r="Z434" t="str">
        <f>VLOOKUP(A434,[1]高一上!$A$3:$F$587,6,0)</f>
        <v>肖锐</v>
      </c>
      <c r="AA434" s="22">
        <f t="shared" si="100"/>
        <v>127</v>
      </c>
      <c r="AB434" s="23">
        <f t="shared" si="101"/>
        <v>88.850174216027881</v>
      </c>
      <c r="AC434">
        <f>VLOOKUP(A434,[1]中考!$A$2:$E$571,5,0)</f>
        <v>97</v>
      </c>
      <c r="AD434" s="22">
        <f t="shared" si="102"/>
        <v>95</v>
      </c>
    </row>
    <row r="435" spans="1:30" ht="15" x14ac:dyDescent="0.35">
      <c r="A435" s="14" t="s">
        <v>863</v>
      </c>
      <c r="B435" s="3">
        <v>9</v>
      </c>
      <c r="C435" s="2" t="s">
        <v>864</v>
      </c>
      <c r="D435" s="4" t="s">
        <v>537</v>
      </c>
      <c r="E435" s="3">
        <v>93</v>
      </c>
      <c r="F435" s="3" t="s">
        <v>626</v>
      </c>
      <c r="G435" s="20">
        <f t="shared" si="90"/>
        <v>99</v>
      </c>
      <c r="H435" s="24">
        <f t="shared" si="91"/>
        <v>106.62020905923345</v>
      </c>
      <c r="I435" s="10">
        <f>VLOOKUP(A435,[1]高三上!A$3:Q$588,5,0)</f>
        <v>95</v>
      </c>
      <c r="J435" t="str">
        <f>VLOOKUP(A435,[1]高三上!A$3:Q$588,6,0)</f>
        <v>肖锐</v>
      </c>
      <c r="K435" s="22">
        <f t="shared" si="92"/>
        <v>118</v>
      </c>
      <c r="L435" s="23">
        <f t="shared" si="93"/>
        <v>134.14634146341464</v>
      </c>
      <c r="M435">
        <f>VLOOKUP(A435,[1]高二下!$A$3:$F$536,5,0)</f>
        <v>80</v>
      </c>
      <c r="N435" t="str">
        <f>VLOOKUP(A435,[1]高二下!$A$3:$F$536,6,0)</f>
        <v>肖锐</v>
      </c>
      <c r="O435" s="22">
        <f t="shared" si="94"/>
        <v>216</v>
      </c>
      <c r="P435" s="23">
        <f t="shared" si="95"/>
        <v>43.20557491289199</v>
      </c>
      <c r="Q435">
        <f>VLOOKUP(A435,[1]高二上!$A$3:$F$583,5,0)</f>
        <v>93</v>
      </c>
      <c r="R435" t="str">
        <f>VLOOKUP(A435,[1]高二上!$A$3:$F$583,6,0)</f>
        <v>肖锐</v>
      </c>
      <c r="S435" s="22">
        <f t="shared" si="96"/>
        <v>53</v>
      </c>
      <c r="T435" s="23">
        <f t="shared" si="97"/>
        <v>94.42508710801394</v>
      </c>
      <c r="U435">
        <f>VLOOKUP(A435,[1]高一下!$A$3:$F$585,5,0)</f>
        <v>88</v>
      </c>
      <c r="V435" t="str">
        <f>VLOOKUP(A435,[1]高一下!$A$3:$F$585,6,0)</f>
        <v>肖锐</v>
      </c>
      <c r="W435" s="22">
        <f t="shared" si="98"/>
        <v>37</v>
      </c>
      <c r="X435" s="23">
        <f t="shared" si="99"/>
        <v>124.39024390243902</v>
      </c>
      <c r="Y435">
        <f>VLOOKUP(A435,[1]高一上!$A$3:$F$587,5,0)</f>
        <v>89</v>
      </c>
      <c r="Z435" t="str">
        <f>VLOOKUP(A435,[1]高一上!$A$3:$F$587,6,0)</f>
        <v>肖锐</v>
      </c>
      <c r="AA435" s="22">
        <f t="shared" si="100"/>
        <v>107</v>
      </c>
      <c r="AB435" s="23">
        <f t="shared" si="101"/>
        <v>80.487804878048777</v>
      </c>
      <c r="AC435">
        <f>VLOOKUP(A435,[1]中考!$A$2:$E$571,5,0)</f>
        <v>102</v>
      </c>
      <c r="AD435" s="22">
        <f t="shared" si="102"/>
        <v>51</v>
      </c>
    </row>
    <row r="436" spans="1:30" ht="15" x14ac:dyDescent="0.35">
      <c r="A436" s="14" t="s">
        <v>823</v>
      </c>
      <c r="B436" s="3">
        <v>9</v>
      </c>
      <c r="C436" s="2" t="s">
        <v>824</v>
      </c>
      <c r="D436" s="4" t="s">
        <v>537</v>
      </c>
      <c r="E436" s="3">
        <v>94</v>
      </c>
      <c r="F436" s="3" t="s">
        <v>626</v>
      </c>
      <c r="G436" s="20">
        <f t="shared" si="90"/>
        <v>88</v>
      </c>
      <c r="H436" s="24">
        <f t="shared" si="91"/>
        <v>130.66202090592333</v>
      </c>
      <c r="I436" s="10">
        <f>VLOOKUP(A436,[1]高三上!A$3:Q$588,5,0)</f>
        <v>90</v>
      </c>
      <c r="J436" t="str">
        <f>VLOOKUP(A436,[1]高三上!A$3:Q$588,6,0)</f>
        <v>肖锐</v>
      </c>
      <c r="K436" s="22">
        <f t="shared" si="92"/>
        <v>176</v>
      </c>
      <c r="L436" s="23">
        <f t="shared" si="93"/>
        <v>77.351916376306619</v>
      </c>
      <c r="M436">
        <f>VLOOKUP(A436,[1]高二下!$A$3:$F$536,5,0)</f>
        <v>89</v>
      </c>
      <c r="N436" t="str">
        <f>VLOOKUP(A436,[1]高二下!$A$3:$F$536,6,0)</f>
        <v>肖锐</v>
      </c>
      <c r="O436" s="22">
        <f t="shared" si="94"/>
        <v>111</v>
      </c>
      <c r="P436" s="23">
        <f t="shared" si="95"/>
        <v>121.60278745644599</v>
      </c>
      <c r="Q436">
        <f>VLOOKUP(A436,[1]高二上!$A$3:$F$583,5,0)</f>
        <v>81</v>
      </c>
      <c r="R436" t="str">
        <f>VLOOKUP(A436,[1]高二上!$A$3:$F$583,6,0)</f>
        <v>肖锐</v>
      </c>
      <c r="S436" s="22">
        <f t="shared" si="96"/>
        <v>173</v>
      </c>
      <c r="T436" s="23">
        <f t="shared" si="97"/>
        <v>70.383275261324044</v>
      </c>
      <c r="U436">
        <f>VLOOKUP(A436,[1]高一下!$A$3:$F$585,5,0)</f>
        <v>82</v>
      </c>
      <c r="V436" t="str">
        <f>VLOOKUP(A436,[1]高一下!$A$3:$F$585,6,0)</f>
        <v>肖锐</v>
      </c>
      <c r="W436" s="22">
        <f t="shared" si="98"/>
        <v>88</v>
      </c>
      <c r="X436" s="23">
        <f t="shared" si="99"/>
        <v>148.08362369337979</v>
      </c>
      <c r="Y436">
        <f>VLOOKUP(A436,[1]高一上!$A$3:$F$587,5,0)</f>
        <v>77</v>
      </c>
      <c r="Z436" t="str">
        <f>VLOOKUP(A436,[1]高一上!$A$3:$F$587,6,0)</f>
        <v>肖锐</v>
      </c>
      <c r="AA436" s="22">
        <f t="shared" si="100"/>
        <v>226</v>
      </c>
      <c r="AB436" s="23">
        <f t="shared" si="101"/>
        <v>27.177700348432055</v>
      </c>
      <c r="AC436">
        <f>VLOOKUP(A436,[1]中考!$A$2:$E$571,5,0)</f>
        <v>109</v>
      </c>
      <c r="AD436" s="22">
        <f t="shared" si="102"/>
        <v>17</v>
      </c>
    </row>
    <row r="437" spans="1:30" ht="15" x14ac:dyDescent="0.35">
      <c r="A437" s="14" t="s">
        <v>843</v>
      </c>
      <c r="B437" s="3">
        <v>9</v>
      </c>
      <c r="C437" s="2" t="s">
        <v>844</v>
      </c>
      <c r="D437" s="4" t="s">
        <v>537</v>
      </c>
      <c r="E437" s="3">
        <v>88</v>
      </c>
      <c r="F437" s="3" t="s">
        <v>626</v>
      </c>
      <c r="G437" s="20">
        <f t="shared" si="90"/>
        <v>147</v>
      </c>
      <c r="H437" s="24">
        <f t="shared" si="91"/>
        <v>59.930313588850176</v>
      </c>
      <c r="I437" s="10">
        <f>VLOOKUP(A437,[1]高三上!A$3:Q$588,5,0)</f>
        <v>102.5</v>
      </c>
      <c r="J437" t="str">
        <f>VLOOKUP(A437,[1]高三上!A$3:Q$588,6,0)</f>
        <v>肖锐</v>
      </c>
      <c r="K437" s="22">
        <f t="shared" si="92"/>
        <v>32</v>
      </c>
      <c r="L437" s="23">
        <f t="shared" si="93"/>
        <v>144.25087108013938</v>
      </c>
      <c r="M437">
        <f>VLOOKUP(A437,[1]高二下!$A$3:$F$536,5,0)</f>
        <v>85</v>
      </c>
      <c r="N437" t="str">
        <f>VLOOKUP(A437,[1]高二下!$A$3:$F$536,6,0)</f>
        <v>肖锐</v>
      </c>
      <c r="O437" s="22">
        <f t="shared" si="94"/>
        <v>159</v>
      </c>
      <c r="P437" s="23">
        <f t="shared" si="95"/>
        <v>78.397212543554005</v>
      </c>
      <c r="Q437">
        <f>VLOOKUP(A437,[1]高二上!$A$3:$F$583,5,0)</f>
        <v>88</v>
      </c>
      <c r="R437" t="str">
        <f>VLOOKUP(A437,[1]高二上!$A$3:$F$583,6,0)</f>
        <v>肖锐</v>
      </c>
      <c r="S437" s="22">
        <f t="shared" si="96"/>
        <v>97</v>
      </c>
      <c r="T437" s="23">
        <f t="shared" si="97"/>
        <v>106.62020905923345</v>
      </c>
      <c r="U437">
        <f>VLOOKUP(A437,[1]高一下!$A$3:$F$585,5,0)</f>
        <v>79</v>
      </c>
      <c r="V437" t="str">
        <f>VLOOKUP(A437,[1]高一下!$A$3:$F$585,6,0)</f>
        <v>肖锐</v>
      </c>
      <c r="W437" s="22">
        <f t="shared" si="98"/>
        <v>116</v>
      </c>
      <c r="X437" s="23">
        <f t="shared" si="99"/>
        <v>115.33101045296166</v>
      </c>
      <c r="Y437">
        <f>VLOOKUP(A437,[1]高一上!$A$3:$F$587,5,0)</f>
        <v>85</v>
      </c>
      <c r="Z437" t="str">
        <f>VLOOKUP(A437,[1]高一上!$A$3:$F$587,6,0)</f>
        <v>格绒燚西</v>
      </c>
      <c r="AA437" s="22">
        <f t="shared" si="100"/>
        <v>160</v>
      </c>
      <c r="AB437" s="23">
        <f t="shared" si="101"/>
        <v>77.351916376306619</v>
      </c>
      <c r="AC437">
        <f>VLOOKUP(A437,[1]中考!$A$2:$E$571,5,0)</f>
        <v>97</v>
      </c>
      <c r="AD437" s="22">
        <f t="shared" si="102"/>
        <v>95</v>
      </c>
    </row>
    <row r="438" spans="1:30" ht="15" x14ac:dyDescent="0.35">
      <c r="A438" s="14" t="s">
        <v>829</v>
      </c>
      <c r="B438" s="3">
        <v>9</v>
      </c>
      <c r="C438" s="2" t="s">
        <v>830</v>
      </c>
      <c r="D438" s="4" t="s">
        <v>537</v>
      </c>
      <c r="E438" s="3">
        <v>94</v>
      </c>
      <c r="F438" s="3" t="s">
        <v>626</v>
      </c>
      <c r="G438" s="20">
        <f t="shared" si="90"/>
        <v>88</v>
      </c>
      <c r="H438" s="24">
        <f t="shared" si="91"/>
        <v>137.63066202090593</v>
      </c>
      <c r="I438" s="10">
        <f>VLOOKUP(A438,[1]高三上!A$3:Q$588,5,0)</f>
        <v>88</v>
      </c>
      <c r="J438" t="str">
        <f>VLOOKUP(A438,[1]高三上!A$3:Q$588,6,0)</f>
        <v>肖锐</v>
      </c>
      <c r="K438" s="22">
        <f t="shared" si="92"/>
        <v>196</v>
      </c>
      <c r="L438" s="23">
        <f t="shared" si="93"/>
        <v>100</v>
      </c>
      <c r="M438" s="22">
        <v>0</v>
      </c>
      <c r="N438" t="s">
        <v>626</v>
      </c>
      <c r="O438" s="22">
        <f t="shared" si="94"/>
        <v>270</v>
      </c>
      <c r="P438" s="23">
        <f t="shared" si="95"/>
        <v>100</v>
      </c>
      <c r="Q438">
        <f>VLOOKUP(A438,[1]高二上!$A$3:$F$583,5,0)</f>
        <v>88</v>
      </c>
      <c r="R438" t="str">
        <f>VLOOKUP(A438,[1]高二上!$A$3:$F$583,6,0)</f>
        <v>肖锐</v>
      </c>
      <c r="S438" s="22">
        <f t="shared" si="96"/>
        <v>97</v>
      </c>
      <c r="T438" s="23">
        <f t="shared" si="97"/>
        <v>132.05574912891984</v>
      </c>
      <c r="U438">
        <f>VLOOKUP(A438,[1]高一下!$A$3:$F$585,5,0)</f>
        <v>74</v>
      </c>
      <c r="V438" t="str">
        <f>VLOOKUP(A438,[1]高一下!$A$3:$F$585,6,0)</f>
        <v>肖锐</v>
      </c>
      <c r="W438" s="22">
        <f t="shared" si="98"/>
        <v>189</v>
      </c>
      <c r="X438" s="23">
        <f t="shared" si="99"/>
        <v>78.397212543554005</v>
      </c>
      <c r="Y438">
        <f>VLOOKUP(A438,[1]高一上!$A$3:$F$587,5,0)</f>
        <v>87</v>
      </c>
      <c r="Z438" t="str">
        <f>VLOOKUP(A438,[1]高一上!$A$3:$F$587,6,0)</f>
        <v>肖锐</v>
      </c>
      <c r="AA438" s="22">
        <f t="shared" si="100"/>
        <v>127</v>
      </c>
      <c r="AB438" s="23">
        <f t="shared" si="101"/>
        <v>69.686411149825787</v>
      </c>
      <c r="AC438">
        <f>VLOOKUP(A438,[1]中考!$A$2:$E$571,5,0)</f>
        <v>105</v>
      </c>
      <c r="AD438" s="22">
        <f t="shared" si="102"/>
        <v>40</v>
      </c>
    </row>
    <row r="439" spans="1:30" ht="15" x14ac:dyDescent="0.35">
      <c r="A439" s="14" t="s">
        <v>873</v>
      </c>
      <c r="B439" s="3">
        <v>9</v>
      </c>
      <c r="C439" s="2" t="s">
        <v>874</v>
      </c>
      <c r="D439" s="4" t="s">
        <v>537</v>
      </c>
      <c r="E439" s="3">
        <v>82</v>
      </c>
      <c r="F439" s="3" t="s">
        <v>626</v>
      </c>
      <c r="G439" s="20">
        <f t="shared" si="90"/>
        <v>204</v>
      </c>
      <c r="H439" s="24">
        <f t="shared" si="91"/>
        <v>100</v>
      </c>
      <c r="I439" s="21">
        <v>0</v>
      </c>
      <c r="J439" t="s">
        <v>626</v>
      </c>
      <c r="K439" s="22">
        <f t="shared" si="92"/>
        <v>276</v>
      </c>
      <c r="L439" s="23">
        <f t="shared" si="93"/>
        <v>100</v>
      </c>
      <c r="M439">
        <f>VLOOKUP(A439,[1]高二下!$A$3:$F$536,5,0)</f>
        <v>82</v>
      </c>
      <c r="N439" t="str">
        <f>VLOOKUP(A439,[1]高二下!$A$3:$F$536,6,0)</f>
        <v>肖锐</v>
      </c>
      <c r="O439" s="22">
        <f t="shared" si="94"/>
        <v>200</v>
      </c>
      <c r="P439" s="23">
        <f t="shared" si="95"/>
        <v>109.7560975609756</v>
      </c>
      <c r="Q439">
        <f>VLOOKUP(A439,[1]高二上!$A$3:$F$583,5,0)</f>
        <v>76</v>
      </c>
      <c r="R439" t="str">
        <f>VLOOKUP(A439,[1]高二上!$A$3:$F$583,6,0)</f>
        <v>肖锐</v>
      </c>
      <c r="S439" s="22">
        <f t="shared" si="96"/>
        <v>228</v>
      </c>
      <c r="T439" s="23">
        <f t="shared" si="97"/>
        <v>60.975609756097562</v>
      </c>
      <c r="U439">
        <f>VLOOKUP(A439,[1]高一下!$A$3:$F$585,5,0)</f>
        <v>79</v>
      </c>
      <c r="V439" t="str">
        <f>VLOOKUP(A439,[1]高一下!$A$3:$F$585,6,0)</f>
        <v>肖锐</v>
      </c>
      <c r="W439" s="22">
        <f t="shared" si="98"/>
        <v>116</v>
      </c>
      <c r="X439" s="23">
        <f t="shared" si="99"/>
        <v>109.05923344947735</v>
      </c>
      <c r="Y439">
        <f>VLOOKUP(A439,[1]高一上!$A$3:$F$587,5,0)</f>
        <v>86</v>
      </c>
      <c r="Z439" t="str">
        <f>VLOOKUP(A439,[1]高一上!$A$3:$F$587,6,0)</f>
        <v>肖锐</v>
      </c>
      <c r="AA439" s="22">
        <f t="shared" si="100"/>
        <v>142</v>
      </c>
      <c r="AB439" s="23">
        <f t="shared" si="101"/>
        <v>92.334494773519168</v>
      </c>
      <c r="AC439">
        <f>VLOOKUP(A439,[1]中考!$A$2:$E$571,5,0)</f>
        <v>94</v>
      </c>
      <c r="AD439" s="22">
        <f t="shared" si="102"/>
        <v>120</v>
      </c>
    </row>
    <row r="440" spans="1:30" ht="15" x14ac:dyDescent="0.35">
      <c r="A440" s="14" t="s">
        <v>819</v>
      </c>
      <c r="B440" s="3">
        <v>9</v>
      </c>
      <c r="C440" s="2" t="s">
        <v>820</v>
      </c>
      <c r="D440" s="4" t="s">
        <v>537</v>
      </c>
      <c r="E440" s="3">
        <v>97</v>
      </c>
      <c r="F440" s="3" t="s">
        <v>626</v>
      </c>
      <c r="G440" s="20">
        <f t="shared" si="90"/>
        <v>57</v>
      </c>
      <c r="H440" s="24">
        <f t="shared" si="91"/>
        <v>150.17421602787456</v>
      </c>
      <c r="I440" s="10">
        <f>VLOOKUP(A440,[1]高三上!A$3:Q$588,5,0)</f>
        <v>87.5</v>
      </c>
      <c r="J440" t="str">
        <f>VLOOKUP(A440,[1]高三上!A$3:Q$588,6,0)</f>
        <v>肖锐</v>
      </c>
      <c r="K440" s="22">
        <f t="shared" si="92"/>
        <v>201</v>
      </c>
      <c r="L440" s="23">
        <f t="shared" si="93"/>
        <v>95.818815331010455</v>
      </c>
      <c r="M440">
        <f>VLOOKUP(A440,[1]高二下!$A$3:$F$536,5,0)</f>
        <v>83</v>
      </c>
      <c r="N440" t="str">
        <f>VLOOKUP(A440,[1]高二下!$A$3:$F$536,6,0)</f>
        <v>肖锐</v>
      </c>
      <c r="O440" s="22">
        <f t="shared" si="94"/>
        <v>189</v>
      </c>
      <c r="P440" s="23">
        <f t="shared" si="95"/>
        <v>60.278745644599304</v>
      </c>
      <c r="Q440">
        <f>VLOOKUP(A440,[1]高二上!$A$3:$F$583,5,0)</f>
        <v>90</v>
      </c>
      <c r="R440" t="str">
        <f>VLOOKUP(A440,[1]高二上!$A$3:$F$583,6,0)</f>
        <v>肖锐</v>
      </c>
      <c r="S440" s="22">
        <f t="shared" si="96"/>
        <v>75</v>
      </c>
      <c r="T440" s="23">
        <f t="shared" si="97"/>
        <v>96.515679442508713</v>
      </c>
      <c r="U440">
        <f>VLOOKUP(A440,[1]高一下!$A$3:$F$585,5,0)</f>
        <v>85</v>
      </c>
      <c r="V440" t="str">
        <f>VLOOKUP(A440,[1]高一下!$A$3:$F$585,6,0)</f>
        <v>肖锐</v>
      </c>
      <c r="W440" s="22">
        <f t="shared" si="98"/>
        <v>65</v>
      </c>
      <c r="X440" s="23">
        <f t="shared" si="99"/>
        <v>90.243902439024396</v>
      </c>
      <c r="Y440">
        <f>VLOOKUP(A440,[1]高一上!$A$3:$F$587,5,0)</f>
        <v>98</v>
      </c>
      <c r="Z440" t="str">
        <f>VLOOKUP(A440,[1]高一上!$A$3:$F$587,6,0)</f>
        <v>肖锐</v>
      </c>
      <c r="AA440" s="22">
        <f t="shared" si="100"/>
        <v>37</v>
      </c>
      <c r="AB440" s="23">
        <f t="shared" si="101"/>
        <v>104.8780487804878</v>
      </c>
      <c r="AC440">
        <f>VLOOKUP(A440,[1]中考!$A$2:$E$571,5,0)</f>
        <v>102</v>
      </c>
      <c r="AD440" s="22">
        <f t="shared" si="102"/>
        <v>51</v>
      </c>
    </row>
    <row r="441" spans="1:30" ht="15" x14ac:dyDescent="0.35">
      <c r="A441" s="14" t="s">
        <v>841</v>
      </c>
      <c r="B441" s="3">
        <v>9</v>
      </c>
      <c r="C441" s="2" t="s">
        <v>842</v>
      </c>
      <c r="D441" s="4" t="s">
        <v>537</v>
      </c>
      <c r="E441" s="3">
        <v>101</v>
      </c>
      <c r="F441" s="3" t="s">
        <v>626</v>
      </c>
      <c r="G441" s="20">
        <f t="shared" si="90"/>
        <v>36</v>
      </c>
      <c r="H441" s="24">
        <f t="shared" si="91"/>
        <v>108.01393728222996</v>
      </c>
      <c r="I441" s="10">
        <f>VLOOKUP(A441,[1]高三上!A$3:Q$588,5,0)</f>
        <v>99.5</v>
      </c>
      <c r="J441" t="str">
        <f>VLOOKUP(A441,[1]高三上!A$3:Q$588,6,0)</f>
        <v>肖锐</v>
      </c>
      <c r="K441" s="22">
        <f t="shared" si="92"/>
        <v>59</v>
      </c>
      <c r="L441" s="23">
        <f t="shared" si="93"/>
        <v>128.91986062717771</v>
      </c>
      <c r="M441">
        <f>VLOOKUP(A441,[1]高二下!$A$3:$F$536,5,0)</f>
        <v>87</v>
      </c>
      <c r="N441" t="str">
        <f>VLOOKUP(A441,[1]高二下!$A$3:$F$536,6,0)</f>
        <v>肖锐</v>
      </c>
      <c r="O441" s="22">
        <f t="shared" si="94"/>
        <v>142</v>
      </c>
      <c r="P441" s="23">
        <f t="shared" si="95"/>
        <v>88.850174216027881</v>
      </c>
      <c r="Q441">
        <f>VLOOKUP(A441,[1]高二上!$A$3:$F$583,5,0)</f>
        <v>87</v>
      </c>
      <c r="R441" t="str">
        <f>VLOOKUP(A441,[1]高二上!$A$3:$F$583,6,0)</f>
        <v>肖锐</v>
      </c>
      <c r="S441" s="22">
        <f t="shared" si="96"/>
        <v>110</v>
      </c>
      <c r="T441" s="23">
        <f t="shared" si="97"/>
        <v>109.7560975609756</v>
      </c>
      <c r="U441">
        <f>VLOOKUP(A441,[1]高一下!$A$3:$F$585,5,0)</f>
        <v>78</v>
      </c>
      <c r="V441" t="str">
        <f>VLOOKUP(A441,[1]高一下!$A$3:$F$585,6,0)</f>
        <v>肖锐</v>
      </c>
      <c r="W441" s="22">
        <f t="shared" si="98"/>
        <v>138</v>
      </c>
      <c r="X441" s="23">
        <f t="shared" si="99"/>
        <v>96.167247386759584</v>
      </c>
      <c r="Y441">
        <f>VLOOKUP(A441,[1]高一上!$A$3:$F$587,5,0)</f>
        <v>87</v>
      </c>
      <c r="Z441" t="str">
        <f>VLOOKUP(A441,[1]高一上!$A$3:$F$587,6,0)</f>
        <v>肖锐</v>
      </c>
      <c r="AA441" s="22">
        <f t="shared" si="100"/>
        <v>127</v>
      </c>
      <c r="AB441" s="23">
        <f t="shared" si="101"/>
        <v>92.682926829268297</v>
      </c>
      <c r="AC441">
        <f>VLOOKUP(A441,[1]中考!$A$2:$E$571,5,0)</f>
        <v>96</v>
      </c>
      <c r="AD441" s="22">
        <f t="shared" si="102"/>
        <v>106</v>
      </c>
    </row>
    <row r="442" spans="1:30" ht="15" x14ac:dyDescent="0.35">
      <c r="A442" s="14" t="s">
        <v>812</v>
      </c>
      <c r="B442" s="3">
        <v>9</v>
      </c>
      <c r="C442" s="2" t="s">
        <v>813</v>
      </c>
      <c r="D442" s="4" t="s">
        <v>537</v>
      </c>
      <c r="E442" s="3">
        <v>106</v>
      </c>
      <c r="F442" s="3" t="s">
        <v>626</v>
      </c>
      <c r="G442" s="20">
        <f t="shared" si="90"/>
        <v>18</v>
      </c>
      <c r="H442" s="24">
        <f t="shared" si="91"/>
        <v>97.21254355400697</v>
      </c>
      <c r="I442" s="10">
        <f>VLOOKUP(A442,[1]高三上!A$3:Q$588,5,0)</f>
        <v>106</v>
      </c>
      <c r="J442" t="str">
        <f>VLOOKUP(A442,[1]高三上!A$3:Q$588,6,0)</f>
        <v>肖锐</v>
      </c>
      <c r="K442" s="22">
        <f t="shared" si="92"/>
        <v>10</v>
      </c>
      <c r="L442" s="23">
        <f t="shared" si="93"/>
        <v>124.39024390243902</v>
      </c>
      <c r="M442">
        <f>VLOOKUP(A442,[1]高二下!$A$3:$F$536,5,0)</f>
        <v>91</v>
      </c>
      <c r="N442" t="str">
        <f>VLOOKUP(A442,[1]高二下!$A$3:$F$536,6,0)</f>
        <v>肖锐</v>
      </c>
      <c r="O442" s="22">
        <f t="shared" si="94"/>
        <v>80</v>
      </c>
      <c r="P442" s="23">
        <f t="shared" si="95"/>
        <v>85.365853658536594</v>
      </c>
      <c r="Q442">
        <f>VLOOKUP(A442,[1]高二上!$A$3:$F$583,5,0)</f>
        <v>95</v>
      </c>
      <c r="R442" t="str">
        <f>VLOOKUP(A442,[1]高二上!$A$3:$F$583,6,0)</f>
        <v>肖锐</v>
      </c>
      <c r="S442" s="22">
        <f t="shared" si="96"/>
        <v>38</v>
      </c>
      <c r="T442" s="23">
        <f t="shared" si="97"/>
        <v>134.8432055749129</v>
      </c>
      <c r="U442">
        <f>VLOOKUP(A442,[1]高一下!$A$3:$F$585,5,0)</f>
        <v>78</v>
      </c>
      <c r="V442" t="str">
        <f>VLOOKUP(A442,[1]高一下!$A$3:$F$585,6,0)</f>
        <v>肖锐</v>
      </c>
      <c r="W442" s="22">
        <f t="shared" si="98"/>
        <v>138</v>
      </c>
      <c r="X442" s="23">
        <f t="shared" si="99"/>
        <v>93.379790940766554</v>
      </c>
      <c r="Y442">
        <f>VLOOKUP(A442,[1]高一上!$A$3:$F$587,5,0)</f>
        <v>88</v>
      </c>
      <c r="Z442" t="str">
        <f>VLOOKUP(A442,[1]高一上!$A$3:$F$587,6,0)</f>
        <v>格绒燚西</v>
      </c>
      <c r="AA442" s="22">
        <f t="shared" si="100"/>
        <v>119</v>
      </c>
      <c r="AB442" s="23">
        <f t="shared" si="101"/>
        <v>70.731707317073173</v>
      </c>
      <c r="AC442">
        <f>VLOOKUP(A442,[1]中考!$A$2:$E$571,5,0)</f>
        <v>106</v>
      </c>
      <c r="AD442" s="22">
        <f t="shared" si="102"/>
        <v>35</v>
      </c>
    </row>
    <row r="443" spans="1:30" s="10" customFormat="1" ht="15" x14ac:dyDescent="0.35">
      <c r="A443" s="14" t="s">
        <v>849</v>
      </c>
      <c r="B443" s="3">
        <v>9</v>
      </c>
      <c r="C443" s="2" t="s">
        <v>850</v>
      </c>
      <c r="D443" s="4" t="s">
        <v>537</v>
      </c>
      <c r="E443" s="3">
        <v>84</v>
      </c>
      <c r="F443" s="3" t="s">
        <v>626</v>
      </c>
      <c r="G443" s="20">
        <f t="shared" si="90"/>
        <v>187</v>
      </c>
      <c r="H443" s="24">
        <f t="shared" si="91"/>
        <v>130.31358885017423</v>
      </c>
      <c r="I443" s="10">
        <f>VLOOKUP(A443,[1]高三上!A$3:Q$588,5,0)</f>
        <v>74.5</v>
      </c>
      <c r="J443" t="str">
        <f>VLOOKUP(A443,[1]高三上!A$3:Q$588,6,0)</f>
        <v>肖锐</v>
      </c>
      <c r="K443" s="22">
        <f t="shared" si="92"/>
        <v>274</v>
      </c>
      <c r="L443" s="23">
        <f t="shared" si="93"/>
        <v>94.076655052264812</v>
      </c>
      <c r="M443">
        <f>VLOOKUP(A443,[1]高二下!$A$3:$F$536,5,0)</f>
        <v>73</v>
      </c>
      <c r="N443" t="str">
        <f>VLOOKUP(A443,[1]高二下!$A$3:$F$536,6,0)</f>
        <v>肖锐</v>
      </c>
      <c r="O443" s="22">
        <f t="shared" si="94"/>
        <v>257</v>
      </c>
      <c r="P443" s="23">
        <f t="shared" si="95"/>
        <v>83.275261324041807</v>
      </c>
      <c r="Q443">
        <f>VLOOKUP(A443,[1]高二上!$A$3:$F$583,5,0)</f>
        <v>78</v>
      </c>
      <c r="R443" t="str">
        <f>VLOOKUP(A443,[1]高二上!$A$3:$F$583,6,0)</f>
        <v>肖锐</v>
      </c>
      <c r="S443" s="22">
        <f t="shared" si="96"/>
        <v>209</v>
      </c>
      <c r="T443" s="23">
        <f t="shared" si="97"/>
        <v>106.62020905923345</v>
      </c>
      <c r="U443">
        <f>VLOOKUP(A443,[1]高一下!$A$3:$F$585,5,0)</f>
        <v>71</v>
      </c>
      <c r="V443" t="str">
        <f>VLOOKUP(A443,[1]高一下!$A$3:$F$585,6,0)</f>
        <v>肖锐</v>
      </c>
      <c r="W443" s="22">
        <f t="shared" si="98"/>
        <v>228</v>
      </c>
      <c r="X443" s="23">
        <f t="shared" si="99"/>
        <v>38.327526132404174</v>
      </c>
      <c r="Y443">
        <f>VLOOKUP(A443,[1]高一上!$A$3:$F$587,5,0)</f>
        <v>96</v>
      </c>
      <c r="Z443" t="str">
        <f>VLOOKUP(A443,[1]高一上!$A$3:$F$587,6,0)</f>
        <v>肖锐</v>
      </c>
      <c r="AA443" s="22">
        <f t="shared" si="100"/>
        <v>51</v>
      </c>
      <c r="AB443" s="23">
        <f t="shared" si="101"/>
        <v>126.82926829268293</v>
      </c>
      <c r="AC443">
        <f>VLOOKUP(A443,[1]中考!$A$2:$E$571,5,0)</f>
        <v>93</v>
      </c>
      <c r="AD443" s="22">
        <f t="shared" si="102"/>
        <v>128</v>
      </c>
    </row>
    <row r="444" spans="1:30" ht="15" x14ac:dyDescent="0.35">
      <c r="A444" s="14" t="s">
        <v>890</v>
      </c>
      <c r="B444" s="3">
        <v>9</v>
      </c>
      <c r="C444" s="2" t="s">
        <v>891</v>
      </c>
      <c r="D444" s="4" t="s">
        <v>537</v>
      </c>
      <c r="E444" s="3">
        <v>95</v>
      </c>
      <c r="F444" s="3" t="s">
        <v>626</v>
      </c>
      <c r="G444" s="20">
        <f t="shared" si="90"/>
        <v>73</v>
      </c>
      <c r="H444" s="24">
        <f t="shared" si="91"/>
        <v>115.67944250871079</v>
      </c>
      <c r="I444" s="10">
        <f>VLOOKUP(A444,[1]高三上!A$3:Q$588,5,0)</f>
        <v>95</v>
      </c>
      <c r="J444" t="str">
        <f>VLOOKUP(A444,[1]高三上!A$3:Q$588,6,0)</f>
        <v>肖锐</v>
      </c>
      <c r="K444" s="22">
        <f t="shared" si="92"/>
        <v>118</v>
      </c>
      <c r="L444" s="23">
        <f t="shared" si="93"/>
        <v>86.759581881533109</v>
      </c>
      <c r="M444">
        <f>VLOOKUP(A444,[1]高二下!$A$3:$F$536,5,0)</f>
        <v>91</v>
      </c>
      <c r="N444" t="str">
        <f>VLOOKUP(A444,[1]高二下!$A$3:$F$536,6,0)</f>
        <v>肖锐</v>
      </c>
      <c r="O444" s="22">
        <f t="shared" si="94"/>
        <v>80</v>
      </c>
      <c r="P444" s="23">
        <f t="shared" si="95"/>
        <v>90.592334494773525</v>
      </c>
      <c r="Q444">
        <f>VLOOKUP(A444,[1]高二上!$A$3:$F$583,5,0)</f>
        <v>93</v>
      </c>
      <c r="R444" t="str">
        <f>VLOOKUP(A444,[1]高二上!$A$3:$F$583,6,0)</f>
        <v>肖锐</v>
      </c>
      <c r="S444" s="22">
        <f t="shared" si="96"/>
        <v>53</v>
      </c>
      <c r="T444" s="23">
        <f t="shared" si="97"/>
        <v>109.40766550522648</v>
      </c>
      <c r="U444">
        <f>VLOOKUP(A444,[1]高一下!$A$3:$F$585,5,0)</f>
        <v>83</v>
      </c>
      <c r="V444" t="str">
        <f>VLOOKUP(A444,[1]高一下!$A$3:$F$585,6,0)</f>
        <v>肖锐</v>
      </c>
      <c r="W444" s="22">
        <f t="shared" si="98"/>
        <v>80</v>
      </c>
      <c r="X444" s="23">
        <f t="shared" si="99"/>
        <v>81.533101045296164</v>
      </c>
      <c r="Y444">
        <f>VLOOKUP(A444,[1]高一上!$A$3:$F$587,5,0)</f>
        <v>100</v>
      </c>
      <c r="Z444" t="str">
        <f>VLOOKUP(A444,[1]高一上!$A$3:$F$587,6,0)</f>
        <v>肖锐</v>
      </c>
      <c r="AA444" s="22">
        <f t="shared" si="100"/>
        <v>27</v>
      </c>
      <c r="AB444" s="23">
        <f t="shared" si="101"/>
        <v>144.5993031358885</v>
      </c>
      <c r="AC444">
        <f>VLOOKUP(A444,[1]中考!$A$2:$E$571,5,0)</f>
        <v>90</v>
      </c>
      <c r="AD444" s="22">
        <f t="shared" si="102"/>
        <v>155</v>
      </c>
    </row>
    <row r="445" spans="1:30" ht="15" x14ac:dyDescent="0.35">
      <c r="A445" s="14" t="s">
        <v>855</v>
      </c>
      <c r="B445" s="3">
        <v>9</v>
      </c>
      <c r="C445" s="2" t="s">
        <v>856</v>
      </c>
      <c r="D445" s="4" t="s">
        <v>537</v>
      </c>
      <c r="E445" s="3">
        <v>91</v>
      </c>
      <c r="F445" s="3" t="s">
        <v>626</v>
      </c>
      <c r="G445" s="20">
        <f t="shared" si="90"/>
        <v>120</v>
      </c>
      <c r="H445" s="24">
        <f t="shared" si="91"/>
        <v>151.21951219512195</v>
      </c>
      <c r="I445" s="10">
        <f>VLOOKUP(A445,[1]高三上!A$3:Q$588,5,0)</f>
        <v>77.5</v>
      </c>
      <c r="J445" t="str">
        <f>VLOOKUP(A445,[1]高三上!A$3:Q$588,6,0)</f>
        <v>肖锐</v>
      </c>
      <c r="K445" s="22">
        <f t="shared" si="92"/>
        <v>267</v>
      </c>
      <c r="L445" s="23">
        <f t="shared" si="93"/>
        <v>76.655052264808361</v>
      </c>
      <c r="M445">
        <f>VLOOKUP(A445,[1]高二下!$A$3:$F$536,5,0)</f>
        <v>82</v>
      </c>
      <c r="N445" t="str">
        <f>VLOOKUP(A445,[1]高二下!$A$3:$F$536,6,0)</f>
        <v>肖锐</v>
      </c>
      <c r="O445" s="22">
        <f t="shared" si="94"/>
        <v>200</v>
      </c>
      <c r="P445" s="23">
        <f t="shared" si="95"/>
        <v>95.818815331010455</v>
      </c>
      <c r="Q445">
        <f>VLOOKUP(A445,[1]高二上!$A$3:$F$583,5,0)</f>
        <v>80</v>
      </c>
      <c r="R445" t="str">
        <f>VLOOKUP(A445,[1]高二上!$A$3:$F$583,6,0)</f>
        <v>肖锐</v>
      </c>
      <c r="S445" s="22">
        <f t="shared" si="96"/>
        <v>188</v>
      </c>
      <c r="T445" s="23">
        <f t="shared" si="97"/>
        <v>110.10452961672473</v>
      </c>
      <c r="U445">
        <f>VLOOKUP(A445,[1]高一下!$A$3:$F$585,5,0)</f>
        <v>72</v>
      </c>
      <c r="V445" t="str">
        <f>VLOOKUP(A445,[1]高一下!$A$3:$F$585,6,0)</f>
        <v>肖锐</v>
      </c>
      <c r="W445" s="22">
        <f t="shared" si="98"/>
        <v>217</v>
      </c>
      <c r="X445" s="23">
        <f t="shared" si="99"/>
        <v>119.16376306620209</v>
      </c>
      <c r="Y445">
        <f>VLOOKUP(A445,[1]高一上!$A$3:$F$587,5,0)</f>
        <v>67</v>
      </c>
      <c r="Z445" t="str">
        <f>VLOOKUP(A445,[1]高一上!$A$3:$F$587,6,0)</f>
        <v>肖锐</v>
      </c>
      <c r="AA445" s="22">
        <f t="shared" si="100"/>
        <v>272</v>
      </c>
      <c r="AB445" s="23">
        <f t="shared" si="101"/>
        <v>52.961672473867594</v>
      </c>
      <c r="AC445">
        <f>VLOOKUP(A445,[1]中考!$A$2:$E$571,5,0)</f>
        <v>92</v>
      </c>
      <c r="AD445" s="22">
        <f t="shared" si="102"/>
        <v>137</v>
      </c>
    </row>
    <row r="446" spans="1:30" ht="15" x14ac:dyDescent="0.35">
      <c r="A446" s="14" t="s">
        <v>881</v>
      </c>
      <c r="B446" s="3">
        <v>9</v>
      </c>
      <c r="C446" s="2" t="s">
        <v>882</v>
      </c>
      <c r="D446" s="4" t="s">
        <v>537</v>
      </c>
      <c r="E446" s="3">
        <v>91</v>
      </c>
      <c r="F446" s="3" t="s">
        <v>626</v>
      </c>
      <c r="G446" s="20">
        <f t="shared" si="90"/>
        <v>120</v>
      </c>
      <c r="H446" s="24">
        <f t="shared" si="91"/>
        <v>133.79790940766551</v>
      </c>
      <c r="I446" s="10">
        <f>VLOOKUP(A446,[1]高三上!A$3:Q$588,5,0)</f>
        <v>86.5</v>
      </c>
      <c r="J446" t="str">
        <f>VLOOKUP(A446,[1]高三上!A$3:Q$588,6,0)</f>
        <v>肖锐</v>
      </c>
      <c r="K446" s="22">
        <f t="shared" si="92"/>
        <v>217</v>
      </c>
      <c r="L446" s="23">
        <f t="shared" si="93"/>
        <v>111.14982578397212</v>
      </c>
      <c r="M446">
        <f>VLOOKUP(A446,[1]高二下!$A$3:$F$536,5,0)</f>
        <v>76</v>
      </c>
      <c r="N446" t="str">
        <f>VLOOKUP(A446,[1]高二下!$A$3:$F$536,6,0)</f>
        <v>肖锐</v>
      </c>
      <c r="O446" s="22">
        <f t="shared" si="94"/>
        <v>249</v>
      </c>
      <c r="P446" s="23">
        <f t="shared" si="95"/>
        <v>36.933797909407659</v>
      </c>
      <c r="Q446">
        <f>VLOOKUP(A446,[1]高二上!$A$3:$F$583,5,0)</f>
        <v>91</v>
      </c>
      <c r="R446" t="str">
        <f>VLOOKUP(A446,[1]高二上!$A$3:$F$583,6,0)</f>
        <v>肖锐</v>
      </c>
      <c r="S446" s="22">
        <f t="shared" si="96"/>
        <v>68</v>
      </c>
      <c r="T446" s="23">
        <f t="shared" si="97"/>
        <v>135.88850174216029</v>
      </c>
      <c r="U446">
        <f>VLOOKUP(A446,[1]高一下!$A$3:$F$585,5,0)</f>
        <v>76</v>
      </c>
      <c r="V446" t="str">
        <f>VLOOKUP(A446,[1]高一下!$A$3:$F$585,6,0)</f>
        <v>肖锐</v>
      </c>
      <c r="W446" s="22">
        <f t="shared" si="98"/>
        <v>171</v>
      </c>
      <c r="X446" s="23">
        <f t="shared" si="99"/>
        <v>89.895470383275267</v>
      </c>
      <c r="Y446">
        <f>VLOOKUP(A446,[1]高一上!$A$3:$F$587,5,0)</f>
        <v>86</v>
      </c>
      <c r="Z446" t="str">
        <f>VLOOKUP(A446,[1]高一上!$A$3:$F$587,6,0)</f>
        <v>肖锐</v>
      </c>
      <c r="AA446" s="22">
        <f t="shared" si="100"/>
        <v>142</v>
      </c>
      <c r="AB446" s="23">
        <f t="shared" si="101"/>
        <v>59.581881533101047</v>
      </c>
      <c r="AC446">
        <f>VLOOKUP(A446,[1]中考!$A$2:$E$571,5,0)</f>
        <v>108</v>
      </c>
      <c r="AD446" s="22">
        <f t="shared" si="102"/>
        <v>26</v>
      </c>
    </row>
    <row r="447" spans="1:30" ht="15" x14ac:dyDescent="0.35">
      <c r="A447" s="14" t="s">
        <v>815</v>
      </c>
      <c r="B447" s="3">
        <v>9</v>
      </c>
      <c r="C447" s="2" t="s">
        <v>816</v>
      </c>
      <c r="D447" s="4" t="s">
        <v>537</v>
      </c>
      <c r="E447" s="3">
        <v>86</v>
      </c>
      <c r="F447" s="3" t="s">
        <v>626</v>
      </c>
      <c r="G447" s="20">
        <f t="shared" si="90"/>
        <v>165</v>
      </c>
      <c r="H447" s="24">
        <f t="shared" si="91"/>
        <v>136.23693379790942</v>
      </c>
      <c r="I447" s="10">
        <f>VLOOKUP(A447,[1]高三上!A$3:Q$588,5,0)</f>
        <v>77</v>
      </c>
      <c r="J447" t="str">
        <f>VLOOKUP(A447,[1]高三上!A$3:Q$588,6,0)</f>
        <v>肖锐</v>
      </c>
      <c r="K447" s="22">
        <f t="shared" si="92"/>
        <v>269</v>
      </c>
      <c r="L447" s="23">
        <f t="shared" si="93"/>
        <v>61.672473867595819</v>
      </c>
      <c r="M447">
        <f>VLOOKUP(A447,[1]高二下!$A$3:$F$536,5,0)</f>
        <v>85</v>
      </c>
      <c r="N447" t="str">
        <f>VLOOKUP(A447,[1]高二下!$A$3:$F$536,6,0)</f>
        <v>肖锐</v>
      </c>
      <c r="O447" s="22">
        <f t="shared" si="94"/>
        <v>159</v>
      </c>
      <c r="P447" s="23">
        <f t="shared" si="95"/>
        <v>78.397212543554005</v>
      </c>
      <c r="Q447">
        <f>VLOOKUP(A447,[1]高二上!$A$3:$F$583,5,0)</f>
        <v>88</v>
      </c>
      <c r="R447" t="str">
        <f>VLOOKUP(A447,[1]高二上!$A$3:$F$583,6,0)</f>
        <v>肖锐</v>
      </c>
      <c r="S447" s="22">
        <f t="shared" si="96"/>
        <v>97</v>
      </c>
      <c r="T447" s="23">
        <f t="shared" si="97"/>
        <v>149.82578397212544</v>
      </c>
      <c r="U447">
        <f>VLOOKUP(A447,[1]高一下!$A$3:$F$585,5,0)</f>
        <v>70</v>
      </c>
      <c r="V447" t="str">
        <f>VLOOKUP(A447,[1]高一下!$A$3:$F$585,6,0)</f>
        <v>肖锐</v>
      </c>
      <c r="W447" s="22">
        <f t="shared" si="98"/>
        <v>240</v>
      </c>
      <c r="X447" s="23">
        <f t="shared" si="99"/>
        <v>72.125435540069688</v>
      </c>
      <c r="Y447">
        <f>VLOOKUP(A447,[1]高一上!$A$3:$F$587,5,0)</f>
        <v>85</v>
      </c>
      <c r="Z447" t="str">
        <f>VLOOKUP(A447,[1]高一上!$A$3:$F$587,6,0)</f>
        <v>格绒燚西</v>
      </c>
      <c r="AA447" s="22">
        <f t="shared" si="100"/>
        <v>160</v>
      </c>
      <c r="AB447" s="23">
        <f t="shared" si="101"/>
        <v>129.96515679442507</v>
      </c>
      <c r="AC447">
        <f>VLOOKUP(A447,[1]中考!$A$2:$E$571,5,0)</f>
        <v>77</v>
      </c>
      <c r="AD447" s="22">
        <f t="shared" si="102"/>
        <v>246</v>
      </c>
    </row>
    <row r="448" spans="1:30" ht="15" x14ac:dyDescent="0.35">
      <c r="A448" s="14" t="s">
        <v>839</v>
      </c>
      <c r="B448" s="3">
        <v>9</v>
      </c>
      <c r="C448" s="2" t="s">
        <v>840</v>
      </c>
      <c r="D448" s="4" t="s">
        <v>537</v>
      </c>
      <c r="E448" s="3">
        <v>78</v>
      </c>
      <c r="F448" s="3" t="s">
        <v>626</v>
      </c>
      <c r="G448" s="20">
        <f t="shared" si="90"/>
        <v>235</v>
      </c>
      <c r="H448" s="24">
        <f t="shared" si="91"/>
        <v>55.052264808362366</v>
      </c>
      <c r="I448" s="10">
        <f>VLOOKUP(A448,[1]高三上!A$3:Q$588,5,0)</f>
        <v>96.5</v>
      </c>
      <c r="J448" t="str">
        <f>VLOOKUP(A448,[1]高三上!A$3:Q$588,6,0)</f>
        <v>肖锐</v>
      </c>
      <c r="K448" s="22">
        <f t="shared" si="92"/>
        <v>106</v>
      </c>
      <c r="L448" s="23">
        <f t="shared" si="93"/>
        <v>97.21254355400697</v>
      </c>
      <c r="M448">
        <f>VLOOKUP(A448,[1]高二下!$A$3:$F$536,5,0)</f>
        <v>90</v>
      </c>
      <c r="N448" t="str">
        <f>VLOOKUP(A448,[1]高二下!$A$3:$F$536,6,0)</f>
        <v>肖锐</v>
      </c>
      <c r="O448" s="22">
        <f t="shared" si="94"/>
        <v>98</v>
      </c>
      <c r="P448" s="23">
        <f t="shared" si="95"/>
        <v>149.47735191637631</v>
      </c>
      <c r="Q448">
        <f>VLOOKUP(A448,[1]高二上!$A$3:$F$583,5,0)</f>
        <v>75</v>
      </c>
      <c r="R448" t="str">
        <f>VLOOKUP(A448,[1]高二上!$A$3:$F$583,6,0)</f>
        <v>肖锐</v>
      </c>
      <c r="S448" s="22">
        <f t="shared" si="96"/>
        <v>240</v>
      </c>
      <c r="T448" s="23">
        <f t="shared" si="97"/>
        <v>64.459930313588842</v>
      </c>
      <c r="U448">
        <f>VLOOKUP(A448,[1]高一下!$A$3:$F$585,5,0)</f>
        <v>78</v>
      </c>
      <c r="V448" t="str">
        <f>VLOOKUP(A448,[1]高一下!$A$3:$F$585,6,0)</f>
        <v>肖锐</v>
      </c>
      <c r="W448" s="22">
        <f t="shared" si="98"/>
        <v>138</v>
      </c>
      <c r="X448" s="23">
        <f t="shared" si="99"/>
        <v>63.414634146341463</v>
      </c>
      <c r="Y448">
        <f>VLOOKUP(A448,[1]高一上!$A$3:$F$587,5,0)</f>
        <v>99</v>
      </c>
      <c r="Z448" t="str">
        <f>VLOOKUP(A448,[1]高一上!$A$3:$F$587,6,0)</f>
        <v>肖锐</v>
      </c>
      <c r="AA448" s="22">
        <f t="shared" si="100"/>
        <v>33</v>
      </c>
      <c r="AB448" s="23">
        <f t="shared" si="101"/>
        <v>168.98954703832754</v>
      </c>
      <c r="AC448">
        <f>VLOOKUP(A448,[1]中考!$A$2:$E$571,5,0)</f>
        <v>80</v>
      </c>
      <c r="AD448" s="22">
        <f t="shared" si="102"/>
        <v>231</v>
      </c>
    </row>
    <row r="449" spans="1:30" ht="15" x14ac:dyDescent="0.35">
      <c r="A449" s="14" t="s">
        <v>865</v>
      </c>
      <c r="B449" s="3">
        <v>9</v>
      </c>
      <c r="C449" s="2" t="s">
        <v>866</v>
      </c>
      <c r="D449" s="4" t="s">
        <v>537</v>
      </c>
      <c r="E449" s="3">
        <v>95</v>
      </c>
      <c r="F449" s="3" t="s">
        <v>626</v>
      </c>
      <c r="G449" s="20">
        <f t="shared" si="90"/>
        <v>73</v>
      </c>
      <c r="H449" s="24">
        <f t="shared" si="91"/>
        <v>166.55052264808361</v>
      </c>
      <c r="I449" s="10">
        <f>VLOOKUP(A449,[1]高三上!A$3:Q$588,5,0)</f>
        <v>79.5</v>
      </c>
      <c r="J449" t="str">
        <f>VLOOKUP(A449,[1]高三上!A$3:Q$588,6,0)</f>
        <v>肖锐</v>
      </c>
      <c r="K449" s="22">
        <f t="shared" si="92"/>
        <v>264</v>
      </c>
      <c r="L449" s="23">
        <f t="shared" si="93"/>
        <v>94.773519163763069</v>
      </c>
      <c r="M449">
        <f>VLOOKUP(A449,[1]高二下!$A$3:$F$536,5,0)</f>
        <v>76</v>
      </c>
      <c r="N449" t="str">
        <f>VLOOKUP(A449,[1]高二下!$A$3:$F$536,6,0)</f>
        <v>肖锐</v>
      </c>
      <c r="O449" s="22">
        <f t="shared" si="94"/>
        <v>249</v>
      </c>
      <c r="P449" s="23">
        <f t="shared" si="95"/>
        <v>55.749128919860631</v>
      </c>
      <c r="Q449">
        <f>VLOOKUP(A449,[1]高二上!$A$3:$F$583,5,0)</f>
        <v>86</v>
      </c>
      <c r="R449" t="str">
        <f>VLOOKUP(A449,[1]高二上!$A$3:$F$583,6,0)</f>
        <v>肖锐</v>
      </c>
      <c r="S449" s="22">
        <f t="shared" si="96"/>
        <v>122</v>
      </c>
      <c r="T449" s="23">
        <f t="shared" si="97"/>
        <v>149.47735191637631</v>
      </c>
      <c r="U449">
        <f>VLOOKUP(A449,[1]高一下!$A$3:$F$585,5,0)</f>
        <v>66</v>
      </c>
      <c r="V449" t="str">
        <f>VLOOKUP(A449,[1]高一下!$A$3:$F$585,6,0)</f>
        <v>肖锐</v>
      </c>
      <c r="W449" s="22">
        <f t="shared" si="98"/>
        <v>264</v>
      </c>
      <c r="X449" s="23">
        <f t="shared" si="99"/>
        <v>91.637630662020911</v>
      </c>
      <c r="Y449">
        <f>VLOOKUP(A449,[1]高一上!$A$3:$F$587,5,0)</f>
        <v>75</v>
      </c>
      <c r="Z449" t="str">
        <f>VLOOKUP(A449,[1]高一上!$A$3:$F$587,6,0)</f>
        <v>肖锐</v>
      </c>
      <c r="AA449" s="22">
        <f t="shared" si="100"/>
        <v>240</v>
      </c>
      <c r="AB449" s="23">
        <f t="shared" si="101"/>
        <v>87.108013937282237</v>
      </c>
      <c r="AC449">
        <f>VLOOKUP(A449,[1]中考!$A$2:$E$571,5,0)</f>
        <v>84</v>
      </c>
      <c r="AD449" s="22">
        <f t="shared" si="102"/>
        <v>203</v>
      </c>
    </row>
    <row r="450" spans="1:30" ht="15" x14ac:dyDescent="0.35">
      <c r="A450" s="14" t="s">
        <v>904</v>
      </c>
      <c r="B450" s="3">
        <v>9</v>
      </c>
      <c r="C450" s="2" t="s">
        <v>905</v>
      </c>
      <c r="D450" s="4" t="s">
        <v>537</v>
      </c>
      <c r="E450" s="3">
        <v>95</v>
      </c>
      <c r="F450" s="3" t="s">
        <v>626</v>
      </c>
      <c r="G450" s="20">
        <f t="shared" si="90"/>
        <v>73</v>
      </c>
      <c r="H450" s="24">
        <f t="shared" si="91"/>
        <v>131.70731707317074</v>
      </c>
      <c r="I450" s="10">
        <f>VLOOKUP(A450,[1]高三上!A$3:Q$588,5,0)</f>
        <v>91</v>
      </c>
      <c r="J450" t="str">
        <f>VLOOKUP(A450,[1]高三上!A$3:Q$588,6,0)</f>
        <v>肖锐</v>
      </c>
      <c r="K450" s="22">
        <f t="shared" si="92"/>
        <v>164</v>
      </c>
      <c r="L450" s="23">
        <f t="shared" si="93"/>
        <v>70.731707317073173</v>
      </c>
      <c r="M450">
        <f>VLOOKUP(A450,[1]高二下!$A$3:$F$536,5,0)</f>
        <v>91</v>
      </c>
      <c r="N450" t="str">
        <f>VLOOKUP(A450,[1]高二下!$A$3:$F$536,6,0)</f>
        <v>肖锐</v>
      </c>
      <c r="O450" s="22">
        <f t="shared" si="94"/>
        <v>80</v>
      </c>
      <c r="P450" s="23">
        <f t="shared" si="95"/>
        <v>137.63066202090593</v>
      </c>
      <c r="Q450">
        <f>VLOOKUP(A450,[1]高二上!$A$3:$F$583,5,0)</f>
        <v>80</v>
      </c>
      <c r="R450" t="str">
        <f>VLOOKUP(A450,[1]高二上!$A$3:$F$583,6,0)</f>
        <v>肖锐</v>
      </c>
      <c r="S450" s="22">
        <f t="shared" si="96"/>
        <v>188</v>
      </c>
      <c r="T450" s="23">
        <f t="shared" si="97"/>
        <v>97.560975609756099</v>
      </c>
      <c r="U450">
        <f>VLOOKUP(A450,[1]高一下!$A$3:$F$585,5,0)</f>
        <v>75</v>
      </c>
      <c r="V450" t="str">
        <f>VLOOKUP(A450,[1]高一下!$A$3:$F$585,6,0)</f>
        <v>肖锐</v>
      </c>
      <c r="W450" s="22">
        <f t="shared" si="98"/>
        <v>181</v>
      </c>
      <c r="X450" s="23">
        <f t="shared" si="99"/>
        <v>86.41114982578398</v>
      </c>
      <c r="Y450">
        <f>VLOOKUP(A450,[1]高一上!$A$3:$F$587,5,0)</f>
        <v>86</v>
      </c>
      <c r="Z450" t="str">
        <f>VLOOKUP(A450,[1]高一上!$A$3:$F$587,6,0)</f>
        <v>肖锐</v>
      </c>
      <c r="AA450" s="22">
        <f t="shared" si="100"/>
        <v>142</v>
      </c>
      <c r="AB450" s="23">
        <f t="shared" si="101"/>
        <v>87.456445993031366</v>
      </c>
      <c r="AC450">
        <f>VLOOKUP(A450,[1]中考!$A$2:$E$571,5,0)</f>
        <v>96</v>
      </c>
      <c r="AD450" s="22">
        <f t="shared" si="102"/>
        <v>106</v>
      </c>
    </row>
    <row r="451" spans="1:30" ht="15" x14ac:dyDescent="0.35">
      <c r="A451" s="14" t="s">
        <v>851</v>
      </c>
      <c r="B451" s="3">
        <v>9</v>
      </c>
      <c r="C451" s="2" t="s">
        <v>852</v>
      </c>
      <c r="D451" s="4" t="s">
        <v>537</v>
      </c>
      <c r="E451" s="3">
        <v>105</v>
      </c>
      <c r="F451" s="3" t="s">
        <v>626</v>
      </c>
      <c r="G451" s="20">
        <f t="shared" si="90"/>
        <v>20</v>
      </c>
      <c r="H451" s="24">
        <f t="shared" si="91"/>
        <v>106.96864111498257</v>
      </c>
      <c r="I451" s="10">
        <f>VLOOKUP(A451,[1]高三上!A$3:Q$588,5,0)</f>
        <v>101.5</v>
      </c>
      <c r="J451" t="str">
        <f>VLOOKUP(A451,[1]高三上!A$3:Q$588,6,0)</f>
        <v>肖锐</v>
      </c>
      <c r="K451" s="22">
        <f t="shared" si="92"/>
        <v>40</v>
      </c>
      <c r="L451" s="23">
        <f t="shared" si="93"/>
        <v>106.62020905923345</v>
      </c>
      <c r="M451">
        <f>VLOOKUP(A451,[1]高二下!$A$3:$F$536,5,0)</f>
        <v>93</v>
      </c>
      <c r="N451" t="str">
        <f>VLOOKUP(A451,[1]高二下!$A$3:$F$536,6,0)</f>
        <v>肖锐</v>
      </c>
      <c r="O451" s="22">
        <f t="shared" si="94"/>
        <v>59</v>
      </c>
      <c r="P451" s="23">
        <f t="shared" si="95"/>
        <v>105.57491289198606</v>
      </c>
      <c r="Q451">
        <f>VLOOKUP(A451,[1]高二上!$A$3:$F$583,5,0)</f>
        <v>90</v>
      </c>
      <c r="R451" t="str">
        <f>VLOOKUP(A451,[1]高二上!$A$3:$F$583,6,0)</f>
        <v>肖锐</v>
      </c>
      <c r="S451" s="22">
        <f t="shared" si="96"/>
        <v>75</v>
      </c>
      <c r="T451" s="23">
        <f t="shared" si="97"/>
        <v>121.95121951219512</v>
      </c>
      <c r="U451">
        <f>VLOOKUP(A451,[1]高一下!$A$3:$F$585,5,0)</f>
        <v>78</v>
      </c>
      <c r="V451" t="str">
        <f>VLOOKUP(A451,[1]高一下!$A$3:$F$585,6,0)</f>
        <v>肖锐</v>
      </c>
      <c r="W451" s="22">
        <f t="shared" si="98"/>
        <v>138</v>
      </c>
      <c r="X451" s="23">
        <f t="shared" si="99"/>
        <v>76.306620209059233</v>
      </c>
      <c r="Y451">
        <f>VLOOKUP(A451,[1]高一上!$A$3:$F$587,5,0)</f>
        <v>93</v>
      </c>
      <c r="Z451" t="str">
        <f>VLOOKUP(A451,[1]高一上!$A$3:$F$587,6,0)</f>
        <v>肖锐</v>
      </c>
      <c r="AA451" s="22">
        <f t="shared" si="100"/>
        <v>70</v>
      </c>
      <c r="AB451" s="23">
        <f t="shared" si="101"/>
        <v>79.094076655052262</v>
      </c>
      <c r="AC451">
        <f>VLOOKUP(A451,[1]中考!$A$2:$E$571,5,0)</f>
        <v>111</v>
      </c>
      <c r="AD451" s="22">
        <f t="shared" si="102"/>
        <v>10</v>
      </c>
    </row>
    <row r="452" spans="1:30" ht="15" x14ac:dyDescent="0.35">
      <c r="A452" s="14" t="s">
        <v>902</v>
      </c>
      <c r="B452" s="3">
        <v>9</v>
      </c>
      <c r="C452" s="7" t="s">
        <v>903</v>
      </c>
      <c r="D452" s="4" t="s">
        <v>537</v>
      </c>
      <c r="E452" s="3">
        <v>71</v>
      </c>
      <c r="F452" s="3" t="s">
        <v>626</v>
      </c>
      <c r="G452" s="20">
        <f t="shared" si="90"/>
        <v>271</v>
      </c>
      <c r="H452" s="24">
        <f t="shared" si="91"/>
        <v>60.975609756097562</v>
      </c>
      <c r="I452" s="10">
        <f>VLOOKUP(A452,[1]高三上!A$3:Q$588,5,0)</f>
        <v>91.5</v>
      </c>
      <c r="J452" t="str">
        <f>VLOOKUP(A452,[1]高三上!A$3:Q$588,6,0)</f>
        <v>肖锐</v>
      </c>
      <c r="K452" s="22">
        <f t="shared" si="92"/>
        <v>159</v>
      </c>
      <c r="L452" s="23">
        <f t="shared" si="93"/>
        <v>119.86062717770035</v>
      </c>
      <c r="M452">
        <f>VLOOKUP(A452,[1]高二下!$A$3:$F$536,5,0)</f>
        <v>80</v>
      </c>
      <c r="N452" t="str">
        <f>VLOOKUP(A452,[1]高二下!$A$3:$F$536,6,0)</f>
        <v>肖锐</v>
      </c>
      <c r="O452" s="22">
        <f t="shared" si="94"/>
        <v>216</v>
      </c>
      <c r="P452" s="23">
        <f t="shared" si="95"/>
        <v>80.487804878048777</v>
      </c>
      <c r="Q452">
        <f>VLOOKUP(A452,[1]高二上!$A$3:$F$583,5,0)</f>
        <v>82</v>
      </c>
      <c r="R452" t="str">
        <f>VLOOKUP(A452,[1]高二上!$A$3:$F$583,6,0)</f>
        <v>肖锐</v>
      </c>
      <c r="S452" s="22">
        <f t="shared" si="96"/>
        <v>160</v>
      </c>
      <c r="T452" s="23">
        <f t="shared" si="97"/>
        <v>59.930313588850176</v>
      </c>
      <c r="U452">
        <f>VLOOKUP(A452,[1]高一下!$A$3:$F$585,5,0)</f>
        <v>87</v>
      </c>
      <c r="V452" t="str">
        <f>VLOOKUP(A452,[1]高一下!$A$3:$F$585,6,0)</f>
        <v>肖锐</v>
      </c>
      <c r="W452" s="22">
        <f t="shared" si="98"/>
        <v>45</v>
      </c>
      <c r="X452" s="23">
        <f t="shared" si="99"/>
        <v>95.818815331010455</v>
      </c>
      <c r="Y452">
        <f>VLOOKUP(A452,[1]高一上!$A$3:$F$587,5,0)</f>
        <v>99</v>
      </c>
      <c r="Z452" t="str">
        <f>VLOOKUP(A452,[1]高一上!$A$3:$F$587,6,0)</f>
        <v>肖锐</v>
      </c>
      <c r="AA452" s="22">
        <f t="shared" si="100"/>
        <v>33</v>
      </c>
      <c r="AB452" s="23">
        <f t="shared" si="101"/>
        <v>106.27177700348432</v>
      </c>
      <c r="AC452">
        <f>VLOOKUP(A452,[1]中考!$A$2:$E$571,5,0)</f>
        <v>102</v>
      </c>
      <c r="AD452" s="22">
        <f t="shared" si="102"/>
        <v>51</v>
      </c>
    </row>
    <row r="453" spans="1:30" ht="15" x14ac:dyDescent="0.35">
      <c r="A453" s="14" t="s">
        <v>875</v>
      </c>
      <c r="B453" s="3">
        <v>9</v>
      </c>
      <c r="C453" s="2" t="s">
        <v>876</v>
      </c>
      <c r="D453" s="4" t="s">
        <v>537</v>
      </c>
      <c r="E453" s="3">
        <v>90</v>
      </c>
      <c r="F453" s="3" t="s">
        <v>626</v>
      </c>
      <c r="G453" s="20">
        <f t="shared" si="90"/>
        <v>132</v>
      </c>
      <c r="H453" s="24">
        <f t="shared" si="91"/>
        <v>111.14982578397212</v>
      </c>
      <c r="I453" s="10">
        <f>VLOOKUP(A453,[1]高三上!A$3:Q$588,5,0)</f>
        <v>91</v>
      </c>
      <c r="J453" t="str">
        <f>VLOOKUP(A453,[1]高三上!A$3:Q$588,6,0)</f>
        <v>肖锐</v>
      </c>
      <c r="K453" s="22">
        <f t="shared" si="92"/>
        <v>164</v>
      </c>
      <c r="L453" s="23">
        <f t="shared" si="93"/>
        <v>108.71080139372822</v>
      </c>
      <c r="M453">
        <f>VLOOKUP(A453,[1]高二下!$A$3:$F$536,5,0)</f>
        <v>83</v>
      </c>
      <c r="N453" t="str">
        <f>VLOOKUP(A453,[1]高二下!$A$3:$F$536,6,0)</f>
        <v>肖锐</v>
      </c>
      <c r="O453" s="22">
        <f t="shared" si="94"/>
        <v>189</v>
      </c>
      <c r="P453" s="23">
        <f t="shared" si="95"/>
        <v>56.097560975609753</v>
      </c>
      <c r="Q453">
        <f>VLOOKUP(A453,[1]高二上!$A$3:$F$583,5,0)</f>
        <v>92</v>
      </c>
      <c r="R453" t="str">
        <f>VLOOKUP(A453,[1]高二上!$A$3:$F$583,6,0)</f>
        <v>肖锐</v>
      </c>
      <c r="S453" s="22">
        <f t="shared" si="96"/>
        <v>63</v>
      </c>
      <c r="T453" s="23">
        <f t="shared" si="97"/>
        <v>161.67247386759584</v>
      </c>
      <c r="U453">
        <f>VLOOKUP(A453,[1]高一下!$A$3:$F$585,5,0)</f>
        <v>70</v>
      </c>
      <c r="V453" t="str">
        <f>VLOOKUP(A453,[1]高一下!$A$3:$F$585,6,0)</f>
        <v>肖锐</v>
      </c>
      <c r="W453" s="22">
        <f t="shared" si="98"/>
        <v>240</v>
      </c>
      <c r="X453" s="23">
        <f t="shared" si="99"/>
        <v>53.658536585365852</v>
      </c>
      <c r="Y453">
        <f>VLOOKUP(A453,[1]高一上!$A$3:$F$587,5,0)</f>
        <v>89</v>
      </c>
      <c r="Z453" t="str">
        <f>VLOOKUP(A453,[1]高一上!$A$3:$F$587,6,0)</f>
        <v>肖锐</v>
      </c>
      <c r="AA453" s="22">
        <f t="shared" si="100"/>
        <v>107</v>
      </c>
      <c r="AB453" s="23">
        <f t="shared" si="101"/>
        <v>124.39024390243902</v>
      </c>
      <c r="AC453">
        <f>VLOOKUP(A453,[1]中考!$A$2:$E$571,5,0)</f>
        <v>87</v>
      </c>
      <c r="AD453" s="22">
        <f t="shared" si="102"/>
        <v>177</v>
      </c>
    </row>
    <row r="454" spans="1:30" ht="15" x14ac:dyDescent="0.35">
      <c r="A454" s="14" t="s">
        <v>821</v>
      </c>
      <c r="B454" s="3">
        <v>9</v>
      </c>
      <c r="C454" s="2" t="s">
        <v>822</v>
      </c>
      <c r="D454" s="4" t="s">
        <v>537</v>
      </c>
      <c r="E454" s="3">
        <v>94</v>
      </c>
      <c r="F454" s="3" t="s">
        <v>626</v>
      </c>
      <c r="G454" s="20">
        <f t="shared" si="90"/>
        <v>88</v>
      </c>
      <c r="H454" s="24">
        <f t="shared" si="91"/>
        <v>106.27177700348432</v>
      </c>
      <c r="I454" s="10">
        <f>VLOOKUP(A454,[1]高三上!A$3:Q$588,5,0)</f>
        <v>96.5</v>
      </c>
      <c r="J454" t="str">
        <f>VLOOKUP(A454,[1]高三上!A$3:Q$588,6,0)</f>
        <v>肖锐</v>
      </c>
      <c r="K454" s="22">
        <f t="shared" si="92"/>
        <v>106</v>
      </c>
      <c r="L454" s="23">
        <f t="shared" si="93"/>
        <v>128.91986062717771</v>
      </c>
      <c r="M454">
        <f>VLOOKUP(A454,[1]高二下!$A$3:$F$536,5,0)</f>
        <v>83</v>
      </c>
      <c r="N454" t="str">
        <f>VLOOKUP(A454,[1]高二下!$A$3:$F$536,6,0)</f>
        <v>肖锐</v>
      </c>
      <c r="O454" s="22">
        <f t="shared" si="94"/>
        <v>189</v>
      </c>
      <c r="P454" s="23">
        <f t="shared" si="95"/>
        <v>94.42508710801394</v>
      </c>
      <c r="Q454">
        <f>VLOOKUP(A454,[1]高二上!$A$3:$F$583,5,0)</f>
        <v>81</v>
      </c>
      <c r="R454" t="str">
        <f>VLOOKUP(A454,[1]高二上!$A$3:$F$583,6,0)</f>
        <v>肖锐</v>
      </c>
      <c r="S454" s="22">
        <f t="shared" si="96"/>
        <v>173</v>
      </c>
      <c r="T454" s="23">
        <f t="shared" si="97"/>
        <v>62.369337979094077</v>
      </c>
      <c r="U454">
        <f>VLOOKUP(A454,[1]高一下!$A$3:$F$585,5,0)</f>
        <v>85</v>
      </c>
      <c r="V454" t="str">
        <f>VLOOKUP(A454,[1]高一下!$A$3:$F$585,6,0)</f>
        <v>肖锐</v>
      </c>
      <c r="W454" s="22">
        <f t="shared" si="98"/>
        <v>65</v>
      </c>
      <c r="X454" s="23">
        <f t="shared" si="99"/>
        <v>121.60278745644599</v>
      </c>
      <c r="Y454">
        <f>VLOOKUP(A454,[1]高一上!$A$3:$F$587,5,0)</f>
        <v>87</v>
      </c>
      <c r="Z454" t="str">
        <f>VLOOKUP(A454,[1]高一上!$A$3:$F$587,6,0)</f>
        <v>肖锐</v>
      </c>
      <c r="AA454" s="22">
        <f t="shared" si="100"/>
        <v>127</v>
      </c>
      <c r="AB454" s="23">
        <f t="shared" si="101"/>
        <v>75.958188153310104</v>
      </c>
      <c r="AC454">
        <f>VLOOKUP(A454,[1]中考!$A$2:$E$571,5,0)</f>
        <v>101</v>
      </c>
      <c r="AD454" s="22">
        <f t="shared" si="102"/>
        <v>58</v>
      </c>
    </row>
    <row r="455" spans="1:30" ht="15" x14ac:dyDescent="0.35">
      <c r="A455" s="14" t="s">
        <v>981</v>
      </c>
      <c r="B455" s="3">
        <v>10</v>
      </c>
      <c r="C455" s="2" t="s">
        <v>982</v>
      </c>
      <c r="D455" s="4" t="s">
        <v>537</v>
      </c>
      <c r="E455" s="3">
        <v>92</v>
      </c>
      <c r="F455" s="3" t="s">
        <v>727</v>
      </c>
      <c r="G455" s="20">
        <f t="shared" si="90"/>
        <v>111</v>
      </c>
      <c r="H455" s="24">
        <f t="shared" si="91"/>
        <v>134.8432055749129</v>
      </c>
      <c r="I455" s="10">
        <f>VLOOKUP(A455,[1]高三上!A$3:Q$588,5,0)</f>
        <v>87</v>
      </c>
      <c r="J455" t="str">
        <f>VLOOKUP(A455,[1]高三上!A$3:Q$588,6,0)</f>
        <v>岳子琦</v>
      </c>
      <c r="K455" s="22">
        <f t="shared" si="92"/>
        <v>211</v>
      </c>
      <c r="L455" s="23">
        <f t="shared" si="93"/>
        <v>75.958188153310104</v>
      </c>
      <c r="M455">
        <f>VLOOKUP(A455,[1]高二下!$A$3:$F$536,5,0)</f>
        <v>87</v>
      </c>
      <c r="N455" t="str">
        <f>VLOOKUP(A455,[1]高二下!$A$3:$F$536,6,0)</f>
        <v>岳子琦</v>
      </c>
      <c r="O455" s="22">
        <f t="shared" si="94"/>
        <v>142</v>
      </c>
      <c r="P455" s="23">
        <f t="shared" si="95"/>
        <v>104.18118466898954</v>
      </c>
      <c r="Q455">
        <f>VLOOKUP(A455,[1]高二上!$A$3:$F$583,5,0)</f>
        <v>83</v>
      </c>
      <c r="R455" t="str">
        <f>VLOOKUP(A455,[1]高二上!$A$3:$F$583,6,0)</f>
        <v>陈丽娇</v>
      </c>
      <c r="S455" s="22">
        <f t="shared" si="96"/>
        <v>154</v>
      </c>
      <c r="T455" s="23">
        <f t="shared" si="97"/>
        <v>132.404181184669</v>
      </c>
      <c r="U455">
        <f>VLOOKUP(A455,[1]高一下!$A$3:$F$585,5,0)</f>
        <v>69</v>
      </c>
      <c r="V455" t="str">
        <f>VLOOKUP(A455,[1]高一下!$A$3:$F$585,6,0)</f>
        <v>陈丽娇</v>
      </c>
      <c r="W455" s="22">
        <f t="shared" si="98"/>
        <v>247</v>
      </c>
      <c r="X455" s="23">
        <f t="shared" si="99"/>
        <v>111.14982578397212</v>
      </c>
      <c r="Y455">
        <f>VLOOKUP(A455,[1]高一上!$A$3:$F$587,5,0)</f>
        <v>63</v>
      </c>
      <c r="Z455" t="str">
        <f>VLOOKUP(A455,[1]高一上!$A$3:$F$587,6,0)</f>
        <v>陈丽娇</v>
      </c>
      <c r="AA455" s="22">
        <f t="shared" si="100"/>
        <v>279</v>
      </c>
      <c r="AB455" s="23">
        <f t="shared" si="101"/>
        <v>96.167247386759584</v>
      </c>
      <c r="AC455">
        <f>VLOOKUP(A455,[1]中考!$A$2:$E$571,5,0)</f>
        <v>70</v>
      </c>
      <c r="AD455" s="22">
        <f t="shared" si="102"/>
        <v>268</v>
      </c>
    </row>
    <row r="456" spans="1:30" ht="15" x14ac:dyDescent="0.35">
      <c r="A456" s="14" t="s">
        <v>1003</v>
      </c>
      <c r="B456" s="3">
        <v>10</v>
      </c>
      <c r="C456" s="2" t="s">
        <v>1004</v>
      </c>
      <c r="D456" s="4" t="s">
        <v>537</v>
      </c>
      <c r="E456" s="3">
        <v>85</v>
      </c>
      <c r="F456" s="3" t="s">
        <v>727</v>
      </c>
      <c r="G456" s="20">
        <f t="shared" ref="G456:G519" si="103">RANK(E456,$E$264:$E$550,0)</f>
        <v>174</v>
      </c>
      <c r="H456" s="24">
        <f t="shared" si="91"/>
        <v>123.69337979094077</v>
      </c>
      <c r="I456" s="10">
        <f>VLOOKUP(A456,[1]高三上!A$3:Q$588,5,0)</f>
        <v>83</v>
      </c>
      <c r="J456" t="str">
        <f>VLOOKUP(A456,[1]高三上!A$3:Q$588,6,0)</f>
        <v>岳子琦</v>
      </c>
      <c r="K456" s="22">
        <f t="shared" si="92"/>
        <v>242</v>
      </c>
      <c r="L456" s="23">
        <f t="shared" si="93"/>
        <v>90.940766550522653</v>
      </c>
      <c r="M456">
        <f>VLOOKUP(A456,[1]高二下!$A$3:$F$536,5,0)</f>
        <v>80</v>
      </c>
      <c r="N456" t="str">
        <f>VLOOKUP(A456,[1]高二下!$A$3:$F$536,6,0)</f>
        <v>岳子琦</v>
      </c>
      <c r="O456" s="22">
        <f t="shared" si="94"/>
        <v>216</v>
      </c>
      <c r="P456" s="23">
        <f t="shared" si="95"/>
        <v>95.470383275261327</v>
      </c>
      <c r="Q456">
        <f>VLOOKUP(A456,[1]高二上!$A$3:$F$583,5,0)</f>
        <v>79</v>
      </c>
      <c r="R456" t="str">
        <f>VLOOKUP(A456,[1]高二上!$A$3:$F$583,6,0)</f>
        <v>陈丽娇</v>
      </c>
      <c r="S456" s="22">
        <f t="shared" si="96"/>
        <v>203</v>
      </c>
      <c r="T456" s="23">
        <f t="shared" si="97"/>
        <v>116.72473867595819</v>
      </c>
      <c r="U456">
        <f>VLOOKUP(A456,[1]高一下!$A$3:$F$585,5,0)</f>
        <v>68</v>
      </c>
      <c r="V456" t="str">
        <f>VLOOKUP(A456,[1]高一下!$A$3:$F$585,6,0)</f>
        <v>陈丽娇</v>
      </c>
      <c r="W456" s="22">
        <f t="shared" si="98"/>
        <v>251</v>
      </c>
      <c r="X456" s="23">
        <f t="shared" si="99"/>
        <v>81.184668989547035</v>
      </c>
      <c r="Y456">
        <f>VLOOKUP(A456,[1]高一上!$A$3:$F$587,5,0)</f>
        <v>81</v>
      </c>
      <c r="Z456" t="str">
        <f>VLOOKUP(A456,[1]高一上!$A$3:$F$587,6,0)</f>
        <v>陈丽娇</v>
      </c>
      <c r="AA456" s="22">
        <f t="shared" si="100"/>
        <v>197</v>
      </c>
      <c r="AB456" s="23">
        <f t="shared" si="101"/>
        <v>105.57491289198606</v>
      </c>
      <c r="AC456">
        <f>VLOOKUP(A456,[1]中考!$A$2:$E$571,5,0)</f>
        <v>83</v>
      </c>
      <c r="AD456" s="22">
        <f t="shared" si="102"/>
        <v>213</v>
      </c>
    </row>
    <row r="457" spans="1:30" s="10" customFormat="1" ht="15" x14ac:dyDescent="0.35">
      <c r="A457" s="14" t="s">
        <v>957</v>
      </c>
      <c r="B457" s="3">
        <v>10</v>
      </c>
      <c r="C457" s="2" t="s">
        <v>958</v>
      </c>
      <c r="D457" s="4" t="s">
        <v>537</v>
      </c>
      <c r="E457" s="3">
        <v>103</v>
      </c>
      <c r="F457" s="3" t="s">
        <v>727</v>
      </c>
      <c r="G457" s="20">
        <f t="shared" si="103"/>
        <v>27</v>
      </c>
      <c r="H457" s="24">
        <f t="shared" ref="H457:H520" si="104">IF(OR(E457=0,I457=0),100,((K457-G457)/COUNTA($D$264:$D$550))*100+100)</f>
        <v>113.58885017421602</v>
      </c>
      <c r="I457" s="10">
        <f>VLOOKUP(A457,[1]高三上!A$3:Q$588,5,0)</f>
        <v>99</v>
      </c>
      <c r="J457" t="str">
        <f>VLOOKUP(A457,[1]高三上!A$3:Q$588,6,0)</f>
        <v>岳子琦</v>
      </c>
      <c r="K457" s="22">
        <f t="shared" ref="K457:K520" si="105">RANK(I457,$I$264:$I$550,0)</f>
        <v>66</v>
      </c>
      <c r="L457" s="23">
        <f t="shared" ref="L457:L520" si="106">IF(OR(I457=0,M457=0),100,((O457-K457)/COUNTA($D$264:$D$550))*100+100)</f>
        <v>97.560975609756099</v>
      </c>
      <c r="M457">
        <f>VLOOKUP(A457,[1]高二下!$A$3:$F$536,5,0)</f>
        <v>93</v>
      </c>
      <c r="N457" t="str">
        <f>VLOOKUP(A457,[1]高二下!$A$3:$F$536,6,0)</f>
        <v>岳子琦</v>
      </c>
      <c r="O457" s="22">
        <f t="shared" ref="O457:O520" si="107">RANK(M457,$M$264:$M$550,0)</f>
        <v>59</v>
      </c>
      <c r="P457" s="23">
        <f t="shared" ref="P457:P520" si="108">IF(OR(Q457=0,M457=0),100,((S457-O457)/COUNTA($D$264:$D$550))*100+100)</f>
        <v>85.714285714285722</v>
      </c>
      <c r="Q457">
        <f>VLOOKUP(A457,[1]高二上!$A$3:$F$583,5,0)</f>
        <v>101</v>
      </c>
      <c r="R457" t="str">
        <f>VLOOKUP(A457,[1]高二上!$A$3:$F$583,6,0)</f>
        <v>陈丽娇</v>
      </c>
      <c r="S457" s="22">
        <f t="shared" ref="S457:S520" si="109">RANK(Q457,$Q$264:$Q$550,0)</f>
        <v>18</v>
      </c>
      <c r="T457" s="23">
        <f t="shared" ref="T457:T520" si="110">IF(OR(Q457=0,U457=0),100,((W457-S457)/COUNTA($D$264:$D$550))*100+100)</f>
        <v>101.74216027874564</v>
      </c>
      <c r="U457">
        <f>VLOOKUP(A457,[1]高一下!$A$3:$F$585,5,0)</f>
        <v>90</v>
      </c>
      <c r="V457" t="str">
        <f>VLOOKUP(A457,[1]高一下!$A$3:$F$585,6,0)</f>
        <v>陈丽娇</v>
      </c>
      <c r="W457" s="22">
        <f t="shared" ref="W457:W520" si="111">RANK(U457,$U$264:$U$550,0)</f>
        <v>23</v>
      </c>
      <c r="X457" s="23">
        <f t="shared" ref="X457:X520" si="112">IF(OR(Y457=0,U457=0),100,((AA457-W457)/COUNTA($D$264:$D$550))*100+100)</f>
        <v>98.257839721254356</v>
      </c>
      <c r="Y457">
        <f>VLOOKUP(A457,[1]高一上!$A$3:$F$587,5,0)</f>
        <v>104</v>
      </c>
      <c r="Z457" t="str">
        <f>VLOOKUP(A457,[1]高一上!$A$3:$F$587,6,0)</f>
        <v>陈丽娇</v>
      </c>
      <c r="AA457" s="22">
        <f t="shared" ref="AA457:AA520" si="113">RANK(Y457,$Y$264:$Y$550,0)</f>
        <v>18</v>
      </c>
      <c r="AB457" s="23">
        <f t="shared" ref="AB457:AB520" si="114">IF(OR(Y457=0,AC457=0),100,((AD457-AA457)/COUNTA($D$264:$D$550))*100+100)</f>
        <v>95.470383275261327</v>
      </c>
      <c r="AC457">
        <f>VLOOKUP(A457,[1]中考!$A$2:$E$571,5,0)</f>
        <v>115</v>
      </c>
      <c r="AD457" s="22">
        <f t="shared" ref="AD457:AD520" si="115">RANK(AC457,$AC$264:$AC$550,0)</f>
        <v>5</v>
      </c>
    </row>
    <row r="458" spans="1:30" ht="15" x14ac:dyDescent="0.35">
      <c r="A458" s="14" t="s">
        <v>994</v>
      </c>
      <c r="B458" s="3">
        <v>10</v>
      </c>
      <c r="C458" s="2" t="s">
        <v>995</v>
      </c>
      <c r="D458" s="4" t="s">
        <v>537</v>
      </c>
      <c r="E458" s="3">
        <v>82</v>
      </c>
      <c r="F458" s="3" t="s">
        <v>727</v>
      </c>
      <c r="G458" s="20">
        <f t="shared" si="103"/>
        <v>204</v>
      </c>
      <c r="H458" s="24">
        <f t="shared" si="104"/>
        <v>102.4390243902439</v>
      </c>
      <c r="I458" s="10">
        <f>VLOOKUP(A458,[1]高三上!A$3:Q$588,5,0)</f>
        <v>87</v>
      </c>
      <c r="J458" t="str">
        <f>VLOOKUP(A458,[1]高三上!A$3:Q$588,6,0)</f>
        <v>岳子琦</v>
      </c>
      <c r="K458" s="22">
        <f t="shared" si="105"/>
        <v>211</v>
      </c>
      <c r="L458" s="23">
        <f t="shared" si="106"/>
        <v>60.627177700348433</v>
      </c>
      <c r="M458">
        <f>VLOOKUP(A458,[1]高二下!$A$3:$F$536,5,0)</f>
        <v>90</v>
      </c>
      <c r="N458" t="str">
        <f>VLOOKUP(A458,[1]高二下!$A$3:$F$536,6,0)</f>
        <v>岳子琦</v>
      </c>
      <c r="O458" s="22">
        <f t="shared" si="107"/>
        <v>98</v>
      </c>
      <c r="P458" s="23">
        <f t="shared" si="108"/>
        <v>84.320557491289208</v>
      </c>
      <c r="Q458">
        <f>VLOOKUP(A458,[1]高二上!$A$3:$F$583,5,0)</f>
        <v>93</v>
      </c>
      <c r="R458" t="str">
        <f>VLOOKUP(A458,[1]高二上!$A$3:$F$583,6,0)</f>
        <v>陈丽娇</v>
      </c>
      <c r="S458" s="22">
        <f t="shared" si="109"/>
        <v>53</v>
      </c>
      <c r="T458" s="23">
        <f t="shared" si="110"/>
        <v>121.95121951219512</v>
      </c>
      <c r="U458">
        <f>VLOOKUP(A458,[1]高一下!$A$3:$F$585,5,0)</f>
        <v>79</v>
      </c>
      <c r="V458" t="str">
        <f>VLOOKUP(A458,[1]高一下!$A$3:$F$585,6,0)</f>
        <v>陈丽娇</v>
      </c>
      <c r="W458" s="22">
        <f t="shared" si="111"/>
        <v>116</v>
      </c>
      <c r="X458" s="23">
        <f t="shared" si="112"/>
        <v>101.04529616724739</v>
      </c>
      <c r="Y458">
        <f>VLOOKUP(A458,[1]高一上!$A$3:$F$587,5,0)</f>
        <v>88</v>
      </c>
      <c r="Z458" t="str">
        <f>VLOOKUP(A458,[1]高一上!$A$3:$F$587,6,0)</f>
        <v>陈丽娇</v>
      </c>
      <c r="AA458" s="22">
        <f t="shared" si="113"/>
        <v>119</v>
      </c>
      <c r="AB458" s="23">
        <f t="shared" si="114"/>
        <v>109.05923344947735</v>
      </c>
      <c r="AC458">
        <f>VLOOKUP(A458,[1]中考!$A$2:$E$571,5,0)</f>
        <v>91</v>
      </c>
      <c r="AD458" s="22">
        <f t="shared" si="115"/>
        <v>145</v>
      </c>
    </row>
    <row r="459" spans="1:30" ht="15" x14ac:dyDescent="0.35">
      <c r="A459" s="14" t="s">
        <v>1007</v>
      </c>
      <c r="B459" s="3">
        <v>10</v>
      </c>
      <c r="C459" s="2" t="s">
        <v>1008</v>
      </c>
      <c r="D459" s="4" t="s">
        <v>537</v>
      </c>
      <c r="E459" s="3">
        <v>86</v>
      </c>
      <c r="F459" s="3" t="s">
        <v>727</v>
      </c>
      <c r="G459" s="20">
        <f t="shared" si="103"/>
        <v>165</v>
      </c>
      <c r="H459" s="24">
        <f t="shared" si="104"/>
        <v>135.19163763066203</v>
      </c>
      <c r="I459" s="10">
        <f>VLOOKUP(A459,[1]高三上!A$3:Q$588,5,0)</f>
        <v>79</v>
      </c>
      <c r="J459" t="str">
        <f>VLOOKUP(A459,[1]高三上!A$3:Q$588,6,0)</f>
        <v>岳子琦</v>
      </c>
      <c r="K459" s="22">
        <f t="shared" si="105"/>
        <v>266</v>
      </c>
      <c r="L459" s="23">
        <f t="shared" si="106"/>
        <v>14.285714285714292</v>
      </c>
      <c r="M459">
        <f>VLOOKUP(A459,[1]高二下!$A$3:$F$536,5,0)</f>
        <v>99</v>
      </c>
      <c r="N459" t="str">
        <f>VLOOKUP(A459,[1]高二下!$A$3:$F$536,6,0)</f>
        <v>岳子琦</v>
      </c>
      <c r="O459" s="22">
        <f t="shared" si="107"/>
        <v>20</v>
      </c>
      <c r="P459" s="23">
        <f t="shared" si="108"/>
        <v>119.16376306620209</v>
      </c>
      <c r="Q459">
        <f>VLOOKUP(A459,[1]高二上!$A$3:$F$583,5,0)</f>
        <v>90</v>
      </c>
      <c r="R459" t="str">
        <f>VLOOKUP(A459,[1]高二上!$A$3:$F$583,6,0)</f>
        <v>陈丽娇</v>
      </c>
      <c r="S459" s="22">
        <f t="shared" si="109"/>
        <v>75</v>
      </c>
      <c r="T459" s="23">
        <f t="shared" si="110"/>
        <v>145.64459930313589</v>
      </c>
      <c r="U459">
        <f>VLOOKUP(A459,[1]高一下!$A$3:$F$585,5,0)</f>
        <v>73</v>
      </c>
      <c r="V459" t="str">
        <f>VLOOKUP(A459,[1]高一下!$A$3:$F$585,6,0)</f>
        <v>陈丽娇</v>
      </c>
      <c r="W459" s="22">
        <f t="shared" si="111"/>
        <v>206</v>
      </c>
      <c r="X459" s="23">
        <f t="shared" si="112"/>
        <v>57.142857142857146</v>
      </c>
      <c r="Y459">
        <f>VLOOKUP(A459,[1]高一上!$A$3:$F$587,5,0)</f>
        <v>91</v>
      </c>
      <c r="Z459" t="str">
        <f>VLOOKUP(A459,[1]高一上!$A$3:$F$587,6,0)</f>
        <v>陈丽娇</v>
      </c>
      <c r="AA459" s="22">
        <f t="shared" si="113"/>
        <v>83</v>
      </c>
      <c r="AB459" s="23">
        <f t="shared" si="114"/>
        <v>86.759581881533109</v>
      </c>
      <c r="AC459">
        <f>VLOOKUP(A459,[1]中考!$A$2:$E$571,5,0)</f>
        <v>103</v>
      </c>
      <c r="AD459" s="22">
        <f t="shared" si="115"/>
        <v>45</v>
      </c>
    </row>
    <row r="460" spans="1:30" ht="15" x14ac:dyDescent="0.35">
      <c r="A460" s="14" t="s">
        <v>1001</v>
      </c>
      <c r="B460" s="3">
        <v>10</v>
      </c>
      <c r="C460" s="2" t="s">
        <v>1002</v>
      </c>
      <c r="D460" s="4" t="s">
        <v>537</v>
      </c>
      <c r="E460" s="3">
        <v>71</v>
      </c>
      <c r="F460" s="3" t="s">
        <v>727</v>
      </c>
      <c r="G460" s="20">
        <f t="shared" si="103"/>
        <v>271</v>
      </c>
      <c r="H460" s="24">
        <f t="shared" si="104"/>
        <v>56.097560975609753</v>
      </c>
      <c r="I460" s="10">
        <f>VLOOKUP(A460,[1]高三上!A$3:Q$588,5,0)</f>
        <v>93</v>
      </c>
      <c r="J460" t="str">
        <f>VLOOKUP(A460,[1]高三上!A$3:Q$588,6,0)</f>
        <v>岳子琦</v>
      </c>
      <c r="K460" s="22">
        <f t="shared" si="105"/>
        <v>145</v>
      </c>
      <c r="L460" s="23">
        <f t="shared" si="106"/>
        <v>110.10452961672473</v>
      </c>
      <c r="M460">
        <f>VLOOKUP(A460,[1]高二下!$A$3:$F$536,5,0)</f>
        <v>84</v>
      </c>
      <c r="N460" t="str">
        <f>VLOOKUP(A460,[1]高二下!$A$3:$F$536,6,0)</f>
        <v>岳子琦</v>
      </c>
      <c r="O460" s="22">
        <f t="shared" si="107"/>
        <v>174</v>
      </c>
      <c r="P460" s="23">
        <f t="shared" si="108"/>
        <v>99.651567944250871</v>
      </c>
      <c r="Q460">
        <f>VLOOKUP(A460,[1]高二上!$A$3:$F$583,5,0)</f>
        <v>81</v>
      </c>
      <c r="R460" t="str">
        <f>VLOOKUP(A460,[1]高二上!$A$3:$F$583,6,0)</f>
        <v>陈丽娇</v>
      </c>
      <c r="S460" s="22">
        <f t="shared" si="109"/>
        <v>173</v>
      </c>
      <c r="T460" s="23">
        <f t="shared" si="110"/>
        <v>55.400696864111495</v>
      </c>
      <c r="U460">
        <f>VLOOKUP(A460,[1]高一下!$A$3:$F$585,5,0)</f>
        <v>87</v>
      </c>
      <c r="V460" t="str">
        <f>VLOOKUP(A460,[1]高一下!$A$3:$F$585,6,0)</f>
        <v>陈丽娇</v>
      </c>
      <c r="W460" s="22">
        <f t="shared" si="111"/>
        <v>45</v>
      </c>
      <c r="X460" s="23">
        <f t="shared" si="112"/>
        <v>173.17073170731709</v>
      </c>
      <c r="Y460">
        <f>VLOOKUP(A460,[1]高一上!$A$3:$F$587,5,0)</f>
        <v>72</v>
      </c>
      <c r="Z460" t="str">
        <f>VLOOKUP(A460,[1]高一上!$A$3:$F$587,6,0)</f>
        <v>陈丽娇</v>
      </c>
      <c r="AA460" s="22">
        <f t="shared" si="113"/>
        <v>255</v>
      </c>
      <c r="AB460" s="23">
        <f t="shared" si="114"/>
        <v>48.083623693379792</v>
      </c>
      <c r="AC460">
        <f>VLOOKUP(A460,[1]中考!$A$2:$E$571,5,0)</f>
        <v>96</v>
      </c>
      <c r="AD460" s="22">
        <f t="shared" si="115"/>
        <v>106</v>
      </c>
    </row>
    <row r="461" spans="1:30" ht="15" x14ac:dyDescent="0.35">
      <c r="A461" s="14" t="s">
        <v>927</v>
      </c>
      <c r="B461" s="3">
        <v>10</v>
      </c>
      <c r="C461" s="2" t="s">
        <v>928</v>
      </c>
      <c r="D461" s="4" t="s">
        <v>537</v>
      </c>
      <c r="E461" s="3">
        <v>90</v>
      </c>
      <c r="F461" s="3" t="s">
        <v>727</v>
      </c>
      <c r="G461" s="20">
        <f t="shared" si="103"/>
        <v>132</v>
      </c>
      <c r="H461" s="24">
        <f t="shared" si="104"/>
        <v>98.954703832752614</v>
      </c>
      <c r="I461" s="10">
        <f>VLOOKUP(A461,[1]高三上!A$3:Q$588,5,0)</f>
        <v>94.5</v>
      </c>
      <c r="J461" t="str">
        <f>VLOOKUP(A461,[1]高三上!A$3:Q$588,6,0)</f>
        <v>岳子琦</v>
      </c>
      <c r="K461" s="22">
        <f t="shared" si="105"/>
        <v>129</v>
      </c>
      <c r="L461" s="23">
        <f t="shared" si="106"/>
        <v>67.944250871080143</v>
      </c>
      <c r="M461">
        <f>VLOOKUP(A461,[1]高二下!$A$3:$F$536,5,0)</f>
        <v>95</v>
      </c>
      <c r="N461" t="str">
        <f>VLOOKUP(A461,[1]高二下!$A$3:$F$536,6,0)</f>
        <v>岳子琦</v>
      </c>
      <c r="O461" s="22">
        <f t="shared" si="107"/>
        <v>37</v>
      </c>
      <c r="P461" s="23">
        <f t="shared" si="108"/>
        <v>97.909407665505228</v>
      </c>
      <c r="Q461">
        <f>VLOOKUP(A461,[1]高二上!$A$3:$F$583,5,0)</f>
        <v>96</v>
      </c>
      <c r="R461" t="str">
        <f>VLOOKUP(A461,[1]高二上!$A$3:$F$583,6,0)</f>
        <v>陈丽娇</v>
      </c>
      <c r="S461" s="22">
        <f t="shared" si="109"/>
        <v>31</v>
      </c>
      <c r="T461" s="23">
        <f t="shared" si="110"/>
        <v>114.63414634146341</v>
      </c>
      <c r="U461">
        <f>VLOOKUP(A461,[1]高一下!$A$3:$F$585,5,0)</f>
        <v>84</v>
      </c>
      <c r="V461" t="str">
        <f>VLOOKUP(A461,[1]高一下!$A$3:$F$585,6,0)</f>
        <v>陈丽娇</v>
      </c>
      <c r="W461" s="22">
        <f t="shared" si="111"/>
        <v>73</v>
      </c>
      <c r="X461" s="23">
        <f t="shared" si="112"/>
        <v>103.48432055749129</v>
      </c>
      <c r="Y461">
        <f>VLOOKUP(A461,[1]高一上!$A$3:$F$587,5,0)</f>
        <v>91</v>
      </c>
      <c r="Z461" t="str">
        <f>VLOOKUP(A461,[1]高一上!$A$3:$F$587,6,0)</f>
        <v>陈丽娇</v>
      </c>
      <c r="AA461" s="22">
        <f t="shared" si="113"/>
        <v>83</v>
      </c>
      <c r="AB461" s="23">
        <f t="shared" si="114"/>
        <v>118.81533101045297</v>
      </c>
      <c r="AC461">
        <f>VLOOKUP(A461,[1]中考!$A$2:$E$571,5,0)</f>
        <v>92</v>
      </c>
      <c r="AD461" s="22">
        <f t="shared" si="115"/>
        <v>137</v>
      </c>
    </row>
    <row r="462" spans="1:30" ht="15" x14ac:dyDescent="0.35">
      <c r="A462" s="14" t="s">
        <v>941</v>
      </c>
      <c r="B462" s="3">
        <v>10</v>
      </c>
      <c r="C462" s="2" t="s">
        <v>942</v>
      </c>
      <c r="D462" s="4" t="s">
        <v>537</v>
      </c>
      <c r="E462" s="3">
        <v>96</v>
      </c>
      <c r="F462" s="3" t="s">
        <v>727</v>
      </c>
      <c r="G462" s="20">
        <f t="shared" si="103"/>
        <v>65</v>
      </c>
      <c r="H462" s="24">
        <f t="shared" si="104"/>
        <v>85.365853658536594</v>
      </c>
      <c r="I462" s="10">
        <f>VLOOKUP(A462,[1]高三上!A$3:Q$588,5,0)</f>
        <v>104</v>
      </c>
      <c r="J462" t="str">
        <f>VLOOKUP(A462,[1]高三上!A$3:Q$588,6,0)</f>
        <v>岳子琦</v>
      </c>
      <c r="K462" s="22">
        <f t="shared" si="105"/>
        <v>23</v>
      </c>
      <c r="L462" s="23">
        <f t="shared" si="106"/>
        <v>98.954703832752614</v>
      </c>
      <c r="M462">
        <f>VLOOKUP(A462,[1]高二下!$A$3:$F$536,5,0)</f>
        <v>99</v>
      </c>
      <c r="N462" t="str">
        <f>VLOOKUP(A462,[1]高二下!$A$3:$F$536,6,0)</f>
        <v>岳子琦</v>
      </c>
      <c r="O462" s="22">
        <f t="shared" si="107"/>
        <v>20</v>
      </c>
      <c r="P462" s="23">
        <f t="shared" si="108"/>
        <v>95.818815331010455</v>
      </c>
      <c r="Q462">
        <f>VLOOKUP(A462,[1]高二上!$A$3:$F$583,5,0)</f>
        <v>105</v>
      </c>
      <c r="R462" t="str">
        <f>VLOOKUP(A462,[1]高二上!$A$3:$F$583,6,0)</f>
        <v>陈丽娇</v>
      </c>
      <c r="S462" s="22">
        <f t="shared" si="109"/>
        <v>8</v>
      </c>
      <c r="T462" s="23">
        <f t="shared" si="110"/>
        <v>108.01393728222996</v>
      </c>
      <c r="U462">
        <f>VLOOKUP(A462,[1]高一下!$A$3:$F$585,5,0)</f>
        <v>89</v>
      </c>
      <c r="V462" t="str">
        <f>VLOOKUP(A462,[1]高一下!$A$3:$F$585,6,0)</f>
        <v>陈丽娇</v>
      </c>
      <c r="W462" s="22">
        <f t="shared" si="111"/>
        <v>31</v>
      </c>
      <c r="X462" s="23">
        <f t="shared" si="112"/>
        <v>104.18118466898954</v>
      </c>
      <c r="Y462">
        <f>VLOOKUP(A462,[1]高一上!$A$3:$F$587,5,0)</f>
        <v>97</v>
      </c>
      <c r="Z462" t="str">
        <f>VLOOKUP(A462,[1]高一上!$A$3:$F$587,6,0)</f>
        <v>陈丽娇</v>
      </c>
      <c r="AA462" s="22">
        <f t="shared" si="113"/>
        <v>43</v>
      </c>
      <c r="AB462" s="23">
        <f t="shared" si="114"/>
        <v>95.470383275261327</v>
      </c>
      <c r="AC462">
        <f>VLOOKUP(A462,[1]中考!$A$2:$E$571,5,0)</f>
        <v>107</v>
      </c>
      <c r="AD462" s="22">
        <f t="shared" si="115"/>
        <v>30</v>
      </c>
    </row>
    <row r="463" spans="1:30" ht="15" x14ac:dyDescent="0.35">
      <c r="A463" s="14" t="s">
        <v>993</v>
      </c>
      <c r="B463" s="3">
        <v>10</v>
      </c>
      <c r="C463" s="2" t="s">
        <v>60</v>
      </c>
      <c r="D463" s="4" t="s">
        <v>537</v>
      </c>
      <c r="E463" s="3">
        <v>91</v>
      </c>
      <c r="F463" s="3" t="s">
        <v>727</v>
      </c>
      <c r="G463" s="20">
        <f t="shared" si="103"/>
        <v>120</v>
      </c>
      <c r="H463" s="24">
        <f t="shared" si="104"/>
        <v>117.42160278745645</v>
      </c>
      <c r="I463" s="10">
        <f>VLOOKUP(A463,[1]高三上!A$3:Q$588,5,0)</f>
        <v>90.5</v>
      </c>
      <c r="J463" t="str">
        <f>VLOOKUP(A463,[1]高三上!A$3:Q$588,6,0)</f>
        <v>岳子琦</v>
      </c>
      <c r="K463" s="22">
        <f t="shared" si="105"/>
        <v>170</v>
      </c>
      <c r="L463" s="23">
        <f t="shared" si="106"/>
        <v>64.111498257839713</v>
      </c>
      <c r="M463">
        <f>VLOOKUP(A463,[1]高二下!$A$3:$F$536,5,0)</f>
        <v>92</v>
      </c>
      <c r="N463" t="str">
        <f>VLOOKUP(A463,[1]高二下!$A$3:$F$536,6,0)</f>
        <v>岳子琦</v>
      </c>
      <c r="O463" s="22">
        <f t="shared" si="107"/>
        <v>67</v>
      </c>
      <c r="P463" s="23">
        <f t="shared" si="108"/>
        <v>136.93379790940767</v>
      </c>
      <c r="Q463">
        <f>VLOOKUP(A463,[1]高二上!$A$3:$F$583,5,0)</f>
        <v>81</v>
      </c>
      <c r="R463" t="str">
        <f>VLOOKUP(A463,[1]高二上!$A$3:$F$583,6,0)</f>
        <v>陈丽娇</v>
      </c>
      <c r="S463" s="22">
        <f t="shared" si="109"/>
        <v>173</v>
      </c>
      <c r="T463" s="23">
        <f t="shared" si="110"/>
        <v>115.33101045296166</v>
      </c>
      <c r="U463">
        <f>VLOOKUP(A463,[1]高一下!$A$3:$F$585,5,0)</f>
        <v>72</v>
      </c>
      <c r="V463" t="str">
        <f>VLOOKUP(A463,[1]高一下!$A$3:$F$585,6,0)</f>
        <v>陈丽娇</v>
      </c>
      <c r="W463" s="22">
        <f t="shared" si="111"/>
        <v>217</v>
      </c>
      <c r="X463" s="23">
        <f t="shared" si="112"/>
        <v>53.310104529616723</v>
      </c>
      <c r="Y463">
        <f>VLOOKUP(A463,[1]高一上!$A$3:$F$587,5,0)</f>
        <v>91</v>
      </c>
      <c r="Z463" t="str">
        <f>VLOOKUP(A463,[1]高一上!$A$3:$F$587,6,0)</f>
        <v>陈丽娇</v>
      </c>
      <c r="AA463" s="22">
        <f t="shared" si="113"/>
        <v>83</v>
      </c>
      <c r="AB463" s="23">
        <f t="shared" si="114"/>
        <v>112.89198606271776</v>
      </c>
      <c r="AC463">
        <f>VLOOKUP(A463,[1]中考!$A$2:$E$571,5,0)</f>
        <v>94</v>
      </c>
      <c r="AD463" s="22">
        <f t="shared" si="115"/>
        <v>120</v>
      </c>
    </row>
    <row r="464" spans="1:30" ht="15" x14ac:dyDescent="0.35">
      <c r="A464" s="14" t="s">
        <v>947</v>
      </c>
      <c r="B464" s="3">
        <v>10</v>
      </c>
      <c r="C464" s="2" t="s">
        <v>948</v>
      </c>
      <c r="D464" s="4" t="s">
        <v>537</v>
      </c>
      <c r="E464" s="3">
        <v>95</v>
      </c>
      <c r="F464" s="3" t="s">
        <v>727</v>
      </c>
      <c r="G464" s="20">
        <f t="shared" si="103"/>
        <v>73</v>
      </c>
      <c r="H464" s="24">
        <f t="shared" si="104"/>
        <v>119.51219512195122</v>
      </c>
      <c r="I464" s="10">
        <f>VLOOKUP(A464,[1]高三上!A$3:Q$588,5,0)</f>
        <v>94.5</v>
      </c>
      <c r="J464" t="str">
        <f>VLOOKUP(A464,[1]高三上!A$3:Q$588,6,0)</f>
        <v>岳子琦</v>
      </c>
      <c r="K464" s="22">
        <f t="shared" si="105"/>
        <v>129</v>
      </c>
      <c r="L464" s="23">
        <f t="shared" si="106"/>
        <v>65.853658536585357</v>
      </c>
      <c r="M464">
        <f>VLOOKUP(A464,[1]高二下!$A$3:$F$536,5,0)</f>
        <v>96</v>
      </c>
      <c r="N464" t="str">
        <f>VLOOKUP(A464,[1]高二下!$A$3:$F$536,6,0)</f>
        <v>岳子琦</v>
      </c>
      <c r="O464" s="22">
        <f t="shared" si="107"/>
        <v>31</v>
      </c>
      <c r="P464" s="23">
        <f t="shared" si="108"/>
        <v>115.33101045296166</v>
      </c>
      <c r="Q464">
        <f>VLOOKUP(A464,[1]高二上!$A$3:$F$583,5,0)</f>
        <v>90</v>
      </c>
      <c r="R464" t="str">
        <f>VLOOKUP(A464,[1]高二上!$A$3:$F$583,6,0)</f>
        <v>陈丽娇</v>
      </c>
      <c r="S464" s="22">
        <f t="shared" si="109"/>
        <v>75</v>
      </c>
      <c r="T464" s="23">
        <f t="shared" si="110"/>
        <v>84.668989547038336</v>
      </c>
      <c r="U464">
        <f>VLOOKUP(A464,[1]高一下!$A$3:$F$585,5,0)</f>
        <v>89</v>
      </c>
      <c r="V464" t="str">
        <f>VLOOKUP(A464,[1]高一下!$A$3:$F$585,6,0)</f>
        <v>陈丽娇</v>
      </c>
      <c r="W464" s="22">
        <f t="shared" si="111"/>
        <v>31</v>
      </c>
      <c r="X464" s="23">
        <f t="shared" si="112"/>
        <v>149.47735191637631</v>
      </c>
      <c r="Y464">
        <f>VLOOKUP(A464,[1]高一上!$A$3:$F$587,5,0)</f>
        <v>84</v>
      </c>
      <c r="Z464" t="str">
        <f>VLOOKUP(A464,[1]高一上!$A$3:$F$587,6,0)</f>
        <v>陈丽娇</v>
      </c>
      <c r="AA464" s="22">
        <f t="shared" si="113"/>
        <v>173</v>
      </c>
      <c r="AB464" s="23">
        <f t="shared" si="114"/>
        <v>63.414634146341463</v>
      </c>
      <c r="AC464">
        <f>VLOOKUP(A464,[1]中考!$A$2:$E$571,5,0)</f>
        <v>99</v>
      </c>
      <c r="AD464" s="22">
        <f t="shared" si="115"/>
        <v>68</v>
      </c>
    </row>
    <row r="465" spans="1:30" ht="15" x14ac:dyDescent="0.35">
      <c r="A465" s="14" t="s">
        <v>955</v>
      </c>
      <c r="B465" s="3">
        <v>10</v>
      </c>
      <c r="C465" s="2" t="s">
        <v>956</v>
      </c>
      <c r="D465" s="4" t="s">
        <v>537</v>
      </c>
      <c r="E465" s="3">
        <v>97</v>
      </c>
      <c r="F465" s="3" t="s">
        <v>727</v>
      </c>
      <c r="G465" s="20">
        <f t="shared" si="103"/>
        <v>57</v>
      </c>
      <c r="H465" s="24">
        <f t="shared" si="104"/>
        <v>80.487804878048777</v>
      </c>
      <c r="I465" s="10">
        <f>VLOOKUP(A465,[1]高三上!A$3:Q$588,5,0)</f>
        <v>111.5</v>
      </c>
      <c r="J465" t="str">
        <f>VLOOKUP(A465,[1]高三上!A$3:Q$588,6,0)</f>
        <v>岳子琦</v>
      </c>
      <c r="K465" s="22">
        <f t="shared" si="105"/>
        <v>1</v>
      </c>
      <c r="L465" s="23">
        <f t="shared" si="106"/>
        <v>112.54355400696863</v>
      </c>
      <c r="M465">
        <f>VLOOKUP(A465,[1]高二下!$A$3:$F$536,5,0)</f>
        <v>95</v>
      </c>
      <c r="N465" t="str">
        <f>VLOOKUP(A465,[1]高二下!$A$3:$F$536,6,0)</f>
        <v>岳子琦</v>
      </c>
      <c r="O465" s="22">
        <f t="shared" si="107"/>
        <v>37</v>
      </c>
      <c r="P465" s="23">
        <f t="shared" si="108"/>
        <v>117.42160278745645</v>
      </c>
      <c r="Q465">
        <f>VLOOKUP(A465,[1]高二上!$A$3:$F$583,5,0)</f>
        <v>89</v>
      </c>
      <c r="R465" t="str">
        <f>VLOOKUP(A465,[1]高二上!$A$3:$F$583,6,0)</f>
        <v>陈丽娇</v>
      </c>
      <c r="S465" s="22">
        <f t="shared" si="109"/>
        <v>87</v>
      </c>
      <c r="T465" s="23">
        <f t="shared" si="110"/>
        <v>132.7526132404181</v>
      </c>
      <c r="U465">
        <f>VLOOKUP(A465,[1]高一下!$A$3:$F$585,5,0)</f>
        <v>75</v>
      </c>
      <c r="V465" t="str">
        <f>VLOOKUP(A465,[1]高一下!$A$3:$F$585,6,0)</f>
        <v>陈丽娇</v>
      </c>
      <c r="W465" s="22">
        <f t="shared" si="111"/>
        <v>181</v>
      </c>
      <c r="X465" s="23">
        <f t="shared" si="112"/>
        <v>70.383275261324044</v>
      </c>
      <c r="Y465">
        <f>VLOOKUP(A465,[1]高一上!$A$3:$F$587,5,0)</f>
        <v>90</v>
      </c>
      <c r="Z465" t="str">
        <f>VLOOKUP(A465,[1]高一上!$A$3:$F$587,6,0)</f>
        <v>陈丽娇</v>
      </c>
      <c r="AA465" s="22">
        <f t="shared" si="113"/>
        <v>96</v>
      </c>
      <c r="AB465" s="23">
        <f t="shared" si="114"/>
        <v>77.00348432055749</v>
      </c>
      <c r="AC465">
        <f>VLOOKUP(A465,[1]中考!$A$2:$E$571,5,0)</f>
        <v>107</v>
      </c>
      <c r="AD465" s="22">
        <f t="shared" si="115"/>
        <v>30</v>
      </c>
    </row>
    <row r="466" spans="1:30" ht="15" x14ac:dyDescent="0.35">
      <c r="A466" s="14" t="s">
        <v>979</v>
      </c>
      <c r="B466" s="3">
        <v>10</v>
      </c>
      <c r="C466" s="2" t="s">
        <v>980</v>
      </c>
      <c r="D466" s="4" t="s">
        <v>537</v>
      </c>
      <c r="E466" s="3">
        <v>90</v>
      </c>
      <c r="F466" s="3" t="s">
        <v>727</v>
      </c>
      <c r="G466" s="20">
        <f t="shared" si="103"/>
        <v>132</v>
      </c>
      <c r="H466" s="24">
        <f t="shared" si="104"/>
        <v>105.92334494773519</v>
      </c>
      <c r="I466" s="10">
        <f>VLOOKUP(A466,[1]高三上!A$3:Q$588,5,0)</f>
        <v>92.5</v>
      </c>
      <c r="J466" t="str">
        <f>VLOOKUP(A466,[1]高三上!A$3:Q$588,6,0)</f>
        <v>岳子琦</v>
      </c>
      <c r="K466" s="22">
        <f t="shared" si="105"/>
        <v>149</v>
      </c>
      <c r="L466" s="23">
        <f t="shared" si="106"/>
        <v>50.871080139372822</v>
      </c>
      <c r="M466">
        <f>VLOOKUP(A466,[1]高二下!$A$3:$F$536,5,0)</f>
        <v>103</v>
      </c>
      <c r="N466" t="str">
        <f>VLOOKUP(A466,[1]高二下!$A$3:$F$536,6,0)</f>
        <v>岳子琦</v>
      </c>
      <c r="O466" s="22">
        <f t="shared" si="107"/>
        <v>8</v>
      </c>
      <c r="P466" s="23">
        <f t="shared" si="108"/>
        <v>127.52613240418118</v>
      </c>
      <c r="Q466">
        <f>VLOOKUP(A466,[1]高二上!$A$3:$F$583,5,0)</f>
        <v>89</v>
      </c>
      <c r="R466" t="str">
        <f>VLOOKUP(A466,[1]高二上!$A$3:$F$583,6,0)</f>
        <v>陈丽娇</v>
      </c>
      <c r="S466" s="22">
        <f t="shared" si="109"/>
        <v>87</v>
      </c>
      <c r="T466" s="23">
        <f t="shared" si="110"/>
        <v>107.3170731707317</v>
      </c>
      <c r="U466">
        <f>VLOOKUP(A466,[1]高一下!$A$3:$F$585,5,0)</f>
        <v>80</v>
      </c>
      <c r="V466" t="str">
        <f>VLOOKUP(A466,[1]高一下!$A$3:$F$585,6,0)</f>
        <v>陈丽娇</v>
      </c>
      <c r="W466" s="22">
        <f t="shared" si="111"/>
        <v>108</v>
      </c>
      <c r="X466" s="23">
        <f t="shared" si="112"/>
        <v>111.84668989547038</v>
      </c>
      <c r="Y466">
        <f>VLOOKUP(A466,[1]高一上!$A$3:$F$587,5,0)</f>
        <v>86</v>
      </c>
      <c r="Z466" t="str">
        <f>VLOOKUP(A466,[1]高一上!$A$3:$F$587,6,0)</f>
        <v>陈丽娇</v>
      </c>
      <c r="AA466" s="22">
        <f t="shared" si="113"/>
        <v>142</v>
      </c>
      <c r="AB466" s="23">
        <f t="shared" si="114"/>
        <v>87.456445993031366</v>
      </c>
      <c r="AC466">
        <f>VLOOKUP(A466,[1]中考!$A$2:$E$571,5,0)</f>
        <v>96</v>
      </c>
      <c r="AD466" s="22">
        <f t="shared" si="115"/>
        <v>106</v>
      </c>
    </row>
    <row r="467" spans="1:30" ht="15" x14ac:dyDescent="0.35">
      <c r="A467" s="14" t="s">
        <v>959</v>
      </c>
      <c r="B467" s="3">
        <v>10</v>
      </c>
      <c r="C467" s="2" t="s">
        <v>344</v>
      </c>
      <c r="D467" s="4" t="s">
        <v>537</v>
      </c>
      <c r="E467" s="3">
        <v>81</v>
      </c>
      <c r="F467" s="3" t="s">
        <v>727</v>
      </c>
      <c r="G467" s="20">
        <f t="shared" si="103"/>
        <v>215</v>
      </c>
      <c r="H467" s="24">
        <f t="shared" si="104"/>
        <v>40.418118466898953</v>
      </c>
      <c r="I467" s="10">
        <f>VLOOKUP(A467,[1]高三上!A$3:Q$588,5,0)</f>
        <v>101</v>
      </c>
      <c r="J467" t="str">
        <f>VLOOKUP(A467,[1]高三上!A$3:Q$588,6,0)</f>
        <v>岳子琦</v>
      </c>
      <c r="K467" s="22">
        <f t="shared" si="105"/>
        <v>44</v>
      </c>
      <c r="L467" s="23">
        <f t="shared" si="106"/>
        <v>112.54355400696863</v>
      </c>
      <c r="M467">
        <f>VLOOKUP(A467,[1]高二下!$A$3:$F$536,5,0)</f>
        <v>91</v>
      </c>
      <c r="N467" t="str">
        <f>VLOOKUP(A467,[1]高二下!$A$3:$F$536,6,0)</f>
        <v>岳子琦</v>
      </c>
      <c r="O467" s="22">
        <f t="shared" si="107"/>
        <v>80</v>
      </c>
      <c r="P467" s="23">
        <f t="shared" si="108"/>
        <v>114.63414634146341</v>
      </c>
      <c r="Q467">
        <f>VLOOKUP(A467,[1]高二上!$A$3:$F$583,5,0)</f>
        <v>86</v>
      </c>
      <c r="R467" t="str">
        <f>VLOOKUP(A467,[1]高二上!$A$3:$F$583,6,0)</f>
        <v>陈丽娇</v>
      </c>
      <c r="S467" s="22">
        <f t="shared" si="109"/>
        <v>122</v>
      </c>
      <c r="T467" s="23">
        <f t="shared" si="110"/>
        <v>73.170731707317074</v>
      </c>
      <c r="U467">
        <f>VLOOKUP(A467,[1]高一下!$A$3:$F$585,5,0)</f>
        <v>87</v>
      </c>
      <c r="V467" t="str">
        <f>VLOOKUP(A467,[1]高一下!$A$3:$F$585,6,0)</f>
        <v>陈丽娇</v>
      </c>
      <c r="W467" s="22">
        <f t="shared" si="111"/>
        <v>45</v>
      </c>
      <c r="X467" s="23">
        <f t="shared" si="112"/>
        <v>133.79790940766551</v>
      </c>
      <c r="Y467">
        <f>VLOOKUP(A467,[1]高一上!$A$3:$F$587,5,0)</f>
        <v>86</v>
      </c>
      <c r="Z467" t="str">
        <f>VLOOKUP(A467,[1]高一上!$A$3:$F$587,6,0)</f>
        <v>陈丽娇</v>
      </c>
      <c r="AA467" s="22">
        <f t="shared" si="113"/>
        <v>142</v>
      </c>
      <c r="AB467" s="23">
        <f t="shared" si="114"/>
        <v>60.975609756097562</v>
      </c>
      <c r="AC467">
        <f>VLOOKUP(A467,[1]中考!$A$2:$E$571,5,0)</f>
        <v>107</v>
      </c>
      <c r="AD467" s="22">
        <f t="shared" si="115"/>
        <v>30</v>
      </c>
    </row>
    <row r="468" spans="1:30" ht="15" x14ac:dyDescent="0.35">
      <c r="A468" s="14" t="s">
        <v>997</v>
      </c>
      <c r="B468" s="3">
        <v>10</v>
      </c>
      <c r="C468" s="2" t="s">
        <v>998</v>
      </c>
      <c r="D468" s="4" t="s">
        <v>537</v>
      </c>
      <c r="E468" s="3">
        <v>85</v>
      </c>
      <c r="F468" s="3" t="s">
        <v>727</v>
      </c>
      <c r="G468" s="20">
        <f t="shared" si="103"/>
        <v>174</v>
      </c>
      <c r="H468" s="24">
        <f t="shared" si="104"/>
        <v>48.083623693379792</v>
      </c>
      <c r="I468" s="10">
        <f>VLOOKUP(A468,[1]高三上!A$3:Q$588,5,0)</f>
        <v>103.5</v>
      </c>
      <c r="J468" t="str">
        <f>VLOOKUP(A468,[1]高三上!A$3:Q$588,6,0)</f>
        <v>岳子琦</v>
      </c>
      <c r="K468" s="22">
        <f t="shared" si="105"/>
        <v>25</v>
      </c>
      <c r="L468" s="23">
        <f t="shared" si="106"/>
        <v>111.84668989547038</v>
      </c>
      <c r="M468">
        <f>VLOOKUP(A468,[1]高二下!$A$3:$F$536,5,0)</f>
        <v>93</v>
      </c>
      <c r="N468" t="str">
        <f>VLOOKUP(A468,[1]高二下!$A$3:$F$536,6,0)</f>
        <v>岳子琦</v>
      </c>
      <c r="O468" s="22">
        <f t="shared" si="107"/>
        <v>59</v>
      </c>
      <c r="P468" s="23">
        <f t="shared" si="108"/>
        <v>95.121951219512198</v>
      </c>
      <c r="Q468">
        <f>VLOOKUP(A468,[1]高二上!$A$3:$F$583,5,0)</f>
        <v>94</v>
      </c>
      <c r="R468" t="str">
        <f>VLOOKUP(A468,[1]高二上!$A$3:$F$583,6,0)</f>
        <v>陈丽娇</v>
      </c>
      <c r="S468" s="22">
        <f t="shared" si="109"/>
        <v>45</v>
      </c>
      <c r="T468" s="23">
        <f t="shared" si="110"/>
        <v>106.96864111498257</v>
      </c>
      <c r="U468">
        <f>VLOOKUP(A468,[1]高一下!$A$3:$F$585,5,0)</f>
        <v>85</v>
      </c>
      <c r="V468" t="str">
        <f>VLOOKUP(A468,[1]高一下!$A$3:$F$585,6,0)</f>
        <v>陈丽娇</v>
      </c>
      <c r="W468" s="22">
        <f t="shared" si="111"/>
        <v>65</v>
      </c>
      <c r="X468" s="23">
        <f t="shared" si="112"/>
        <v>101.74216027874564</v>
      </c>
      <c r="Y468">
        <f>VLOOKUP(A468,[1]高一上!$A$3:$F$587,5,0)</f>
        <v>93</v>
      </c>
      <c r="Z468" t="str">
        <f>VLOOKUP(A468,[1]高一上!$A$3:$F$587,6,0)</f>
        <v>陈丽娇</v>
      </c>
      <c r="AA468" s="22">
        <f t="shared" si="113"/>
        <v>70</v>
      </c>
      <c r="AB468" s="23">
        <f t="shared" si="114"/>
        <v>99.303135888501743</v>
      </c>
      <c r="AC468">
        <f>VLOOKUP(A468,[1]中考!$A$2:$E$571,5,0)</f>
        <v>99</v>
      </c>
      <c r="AD468" s="22">
        <f t="shared" si="115"/>
        <v>68</v>
      </c>
    </row>
    <row r="469" spans="1:30" ht="15" x14ac:dyDescent="0.35">
      <c r="A469" s="14" t="s">
        <v>951</v>
      </c>
      <c r="B469" s="3">
        <v>10</v>
      </c>
      <c r="C469" s="2" t="s">
        <v>952</v>
      </c>
      <c r="D469" s="4" t="s">
        <v>537</v>
      </c>
      <c r="E469" s="3">
        <v>101</v>
      </c>
      <c r="F469" s="3" t="s">
        <v>727</v>
      </c>
      <c r="G469" s="20">
        <f t="shared" si="103"/>
        <v>36</v>
      </c>
      <c r="H469" s="24">
        <f t="shared" si="104"/>
        <v>104.52961672473867</v>
      </c>
      <c r="I469" s="10">
        <f>VLOOKUP(A469,[1]高三上!A$3:Q$588,5,0)</f>
        <v>100.5</v>
      </c>
      <c r="J469" t="str">
        <f>VLOOKUP(A469,[1]高三上!A$3:Q$588,6,0)</f>
        <v>岳子琦</v>
      </c>
      <c r="K469" s="22">
        <f t="shared" si="105"/>
        <v>49</v>
      </c>
      <c r="L469" s="23">
        <f t="shared" si="106"/>
        <v>99.303135888501743</v>
      </c>
      <c r="M469">
        <f>VLOOKUP(A469,[1]高二下!$A$3:$F$536,5,0)</f>
        <v>94</v>
      </c>
      <c r="N469" t="str">
        <f>VLOOKUP(A469,[1]高二下!$A$3:$F$536,6,0)</f>
        <v>岳子琦</v>
      </c>
      <c r="O469" s="22">
        <f t="shared" si="107"/>
        <v>47</v>
      </c>
      <c r="P469" s="23">
        <f t="shared" si="108"/>
        <v>105.57491289198606</v>
      </c>
      <c r="Q469">
        <f>VLOOKUP(A469,[1]高二上!$A$3:$F$583,5,0)</f>
        <v>92</v>
      </c>
      <c r="R469" t="str">
        <f>VLOOKUP(A469,[1]高二上!$A$3:$F$583,6,0)</f>
        <v>陈丽娇</v>
      </c>
      <c r="S469" s="22">
        <f t="shared" si="109"/>
        <v>63</v>
      </c>
      <c r="T469" s="23">
        <f t="shared" si="110"/>
        <v>126.13240418118467</v>
      </c>
      <c r="U469">
        <f>VLOOKUP(A469,[1]高一下!$A$3:$F$585,5,0)</f>
        <v>78</v>
      </c>
      <c r="V469" t="str">
        <f>VLOOKUP(A469,[1]高一下!$A$3:$F$585,6,0)</f>
        <v>陈丽娇</v>
      </c>
      <c r="W469" s="22">
        <f t="shared" si="111"/>
        <v>138</v>
      </c>
      <c r="X469" s="23">
        <f t="shared" si="112"/>
        <v>58.88501742160279</v>
      </c>
      <c r="Y469">
        <f>VLOOKUP(A469,[1]高一上!$A$3:$F$587,5,0)</f>
        <v>103</v>
      </c>
      <c r="Z469" t="str">
        <f>VLOOKUP(A469,[1]高一上!$A$3:$F$587,6,0)</f>
        <v>陈丽娇</v>
      </c>
      <c r="AA469" s="22">
        <f t="shared" si="113"/>
        <v>20</v>
      </c>
      <c r="AB469" s="23">
        <f t="shared" si="114"/>
        <v>110.80139372822299</v>
      </c>
      <c r="AC469">
        <f>VLOOKUP(A469,[1]中考!$A$2:$E$571,5,0)</f>
        <v>102</v>
      </c>
      <c r="AD469" s="22">
        <f t="shared" si="115"/>
        <v>51</v>
      </c>
    </row>
    <row r="470" spans="1:30" ht="15" x14ac:dyDescent="0.35">
      <c r="A470" s="14" t="s">
        <v>969</v>
      </c>
      <c r="B470" s="3">
        <v>10</v>
      </c>
      <c r="C470" s="2" t="s">
        <v>970</v>
      </c>
      <c r="D470" s="4" t="s">
        <v>537</v>
      </c>
      <c r="E470" s="3">
        <v>86</v>
      </c>
      <c r="F470" s="3" t="s">
        <v>727</v>
      </c>
      <c r="G470" s="20">
        <f t="shared" si="103"/>
        <v>165</v>
      </c>
      <c r="H470" s="24">
        <f t="shared" si="104"/>
        <v>69.337979094076658</v>
      </c>
      <c r="I470" s="10">
        <f>VLOOKUP(A470,[1]高三上!A$3:Q$588,5,0)</f>
        <v>98.5</v>
      </c>
      <c r="J470" t="str">
        <f>VLOOKUP(A470,[1]高三上!A$3:Q$588,6,0)</f>
        <v>岳子琦</v>
      </c>
      <c r="K470" s="22">
        <f t="shared" si="105"/>
        <v>77</v>
      </c>
      <c r="L470" s="23">
        <f t="shared" si="106"/>
        <v>75.261324041811847</v>
      </c>
      <c r="M470">
        <f>VLOOKUP(A470,[1]高二下!$A$3:$F$536,5,0)</f>
        <v>104</v>
      </c>
      <c r="N470" t="str">
        <f>VLOOKUP(A470,[1]高二下!$A$3:$F$536,6,0)</f>
        <v>岳子琦</v>
      </c>
      <c r="O470" s="22">
        <f t="shared" si="107"/>
        <v>6</v>
      </c>
      <c r="P470" s="23">
        <f t="shared" si="108"/>
        <v>107.3170731707317</v>
      </c>
      <c r="Q470">
        <f>VLOOKUP(A470,[1]高二上!$A$3:$F$583,5,0)</f>
        <v>97</v>
      </c>
      <c r="R470" t="str">
        <f>VLOOKUP(A470,[1]高二上!$A$3:$F$583,6,0)</f>
        <v>陈丽娇</v>
      </c>
      <c r="S470" s="22">
        <f t="shared" si="109"/>
        <v>27</v>
      </c>
      <c r="T470" s="23">
        <f t="shared" si="110"/>
        <v>138.67595818815332</v>
      </c>
      <c r="U470">
        <f>VLOOKUP(A470,[1]高一下!$A$3:$F$585,5,0)</f>
        <v>78</v>
      </c>
      <c r="V470" t="str">
        <f>VLOOKUP(A470,[1]高一下!$A$3:$F$585,6,0)</f>
        <v>陈丽娇</v>
      </c>
      <c r="W470" s="22">
        <f t="shared" si="111"/>
        <v>138</v>
      </c>
      <c r="X470" s="23">
        <f t="shared" si="112"/>
        <v>100</v>
      </c>
      <c r="Y470">
        <f>VLOOKUP(A470,[1]高一上!$A$3:$F$587,5,0)</f>
        <v>0</v>
      </c>
      <c r="Z470" t="str">
        <f>VLOOKUP(A470,[1]高一上!$A$3:$F$587,6,0)</f>
        <v>陈丽娇</v>
      </c>
      <c r="AA470" s="22">
        <f t="shared" si="113"/>
        <v>287</v>
      </c>
      <c r="AB470" s="23">
        <f t="shared" si="114"/>
        <v>100</v>
      </c>
      <c r="AC470">
        <f>VLOOKUP(A470,[1]中考!$A$2:$E$571,5,0)</f>
        <v>97</v>
      </c>
      <c r="AD470" s="22">
        <f t="shared" si="115"/>
        <v>95</v>
      </c>
    </row>
    <row r="471" spans="1:30" ht="15" x14ac:dyDescent="0.35">
      <c r="A471" s="14" t="s">
        <v>953</v>
      </c>
      <c r="B471" s="3">
        <v>10</v>
      </c>
      <c r="C471" s="2" t="s">
        <v>954</v>
      </c>
      <c r="D471" s="4" t="s">
        <v>537</v>
      </c>
      <c r="E471" s="3">
        <v>82</v>
      </c>
      <c r="F471" s="3" t="s">
        <v>727</v>
      </c>
      <c r="G471" s="20">
        <f t="shared" si="103"/>
        <v>204</v>
      </c>
      <c r="H471" s="24">
        <f t="shared" si="104"/>
        <v>88.153310104529623</v>
      </c>
      <c r="I471" s="10">
        <f>VLOOKUP(A471,[1]高三上!A$3:Q$588,5,0)</f>
        <v>90.5</v>
      </c>
      <c r="J471" t="str">
        <f>VLOOKUP(A471,[1]高三上!A$3:Q$588,6,0)</f>
        <v>岳子琦</v>
      </c>
      <c r="K471" s="22">
        <f t="shared" si="105"/>
        <v>170</v>
      </c>
      <c r="L471" s="23">
        <f t="shared" si="106"/>
        <v>79.442508710801391</v>
      </c>
      <c r="M471">
        <f>VLOOKUP(A471,[1]高二下!$A$3:$F$536,5,0)</f>
        <v>89</v>
      </c>
      <c r="N471" t="str">
        <f>VLOOKUP(A471,[1]高二下!$A$3:$F$536,6,0)</f>
        <v>岳子琦</v>
      </c>
      <c r="O471" s="22">
        <f t="shared" si="107"/>
        <v>111</v>
      </c>
      <c r="P471" s="23">
        <f t="shared" si="108"/>
        <v>106.96864111498257</v>
      </c>
      <c r="Q471">
        <f>VLOOKUP(A471,[1]高二上!$A$3:$F$583,5,0)</f>
        <v>85</v>
      </c>
      <c r="R471" t="str">
        <f>VLOOKUP(A471,[1]高二上!$A$3:$F$583,6,0)</f>
        <v>陈丽娇</v>
      </c>
      <c r="S471" s="22">
        <f t="shared" si="109"/>
        <v>131</v>
      </c>
      <c r="T471" s="23">
        <f t="shared" si="110"/>
        <v>110.10452961672473</v>
      </c>
      <c r="U471">
        <f>VLOOKUP(A471,[1]高一下!$A$3:$F$585,5,0)</f>
        <v>77</v>
      </c>
      <c r="V471" t="str">
        <f>VLOOKUP(A471,[1]高一下!$A$3:$F$585,6,0)</f>
        <v>陈丽娇</v>
      </c>
      <c r="W471" s="22">
        <f t="shared" si="111"/>
        <v>160</v>
      </c>
      <c r="X471" s="23">
        <f t="shared" si="112"/>
        <v>104.52961672473867</v>
      </c>
      <c r="Y471">
        <f>VLOOKUP(A471,[1]高一上!$A$3:$F$587,5,0)</f>
        <v>84</v>
      </c>
      <c r="Z471" t="str">
        <f>VLOOKUP(A471,[1]高一上!$A$3:$F$587,6,0)</f>
        <v>陈丽娇</v>
      </c>
      <c r="AA471" s="22">
        <f t="shared" si="113"/>
        <v>173</v>
      </c>
      <c r="AB471" s="23">
        <f t="shared" si="114"/>
        <v>90.243902439024396</v>
      </c>
      <c r="AC471">
        <f>VLOOKUP(A471,[1]中考!$A$2:$E$571,5,0)</f>
        <v>91</v>
      </c>
      <c r="AD471" s="22">
        <f t="shared" si="115"/>
        <v>145</v>
      </c>
    </row>
    <row r="472" spans="1:30" ht="15" x14ac:dyDescent="0.35">
      <c r="A472" s="14" t="s">
        <v>1005</v>
      </c>
      <c r="B472" s="3">
        <v>10</v>
      </c>
      <c r="C472" s="2" t="s">
        <v>1006</v>
      </c>
      <c r="D472" s="4" t="s">
        <v>537</v>
      </c>
      <c r="E472" s="3">
        <v>97</v>
      </c>
      <c r="F472" s="3" t="s">
        <v>727</v>
      </c>
      <c r="G472" s="20">
        <f t="shared" si="103"/>
        <v>57</v>
      </c>
      <c r="H472" s="24">
        <f t="shared" si="104"/>
        <v>80.836236933797906</v>
      </c>
      <c r="I472" s="10">
        <f>VLOOKUP(A472,[1]高三上!A$3:Q$588,5,0)</f>
        <v>109.5</v>
      </c>
      <c r="J472" t="str">
        <f>VLOOKUP(A472,[1]高三上!A$3:Q$588,6,0)</f>
        <v>岳子琦</v>
      </c>
      <c r="K472" s="22">
        <f t="shared" si="105"/>
        <v>2</v>
      </c>
      <c r="L472" s="23">
        <f t="shared" si="106"/>
        <v>100</v>
      </c>
      <c r="M472">
        <f>VLOOKUP(A472,[1]高二下!$A$3:$F$536,5,0)</f>
        <v>107</v>
      </c>
      <c r="N472" t="str">
        <f>VLOOKUP(A472,[1]高二下!$A$3:$F$536,6,0)</f>
        <v>岳子琦</v>
      </c>
      <c r="O472" s="22">
        <f t="shared" si="107"/>
        <v>2</v>
      </c>
      <c r="P472" s="23">
        <f t="shared" si="108"/>
        <v>129.61672473867597</v>
      </c>
      <c r="Q472">
        <f>VLOOKUP(A472,[1]高二上!$A$3:$F$583,5,0)</f>
        <v>89</v>
      </c>
      <c r="R472" t="str">
        <f>VLOOKUP(A472,[1]高二上!$A$3:$F$583,6,0)</f>
        <v>陈丽娇</v>
      </c>
      <c r="S472" s="22">
        <f t="shared" si="109"/>
        <v>87</v>
      </c>
      <c r="T472" s="23">
        <f t="shared" si="110"/>
        <v>129.26829268292681</v>
      </c>
      <c r="U472">
        <f>VLOOKUP(A472,[1]高一下!$A$3:$F$585,5,0)</f>
        <v>76</v>
      </c>
      <c r="V472" t="str">
        <f>VLOOKUP(A472,[1]高一下!$A$3:$F$585,6,0)</f>
        <v>陈丽娇</v>
      </c>
      <c r="W472" s="22">
        <f t="shared" si="111"/>
        <v>171</v>
      </c>
      <c r="X472" s="23">
        <f t="shared" si="112"/>
        <v>73.867595818815332</v>
      </c>
      <c r="Y472">
        <f>VLOOKUP(A472,[1]高一上!$A$3:$F$587,5,0)</f>
        <v>90</v>
      </c>
      <c r="Z472" t="str">
        <f>VLOOKUP(A472,[1]高一上!$A$3:$F$587,6,0)</f>
        <v>陈丽娇</v>
      </c>
      <c r="AA472" s="22">
        <f t="shared" si="113"/>
        <v>96</v>
      </c>
      <c r="AB472" s="23">
        <f t="shared" si="114"/>
        <v>86.759581881533109</v>
      </c>
      <c r="AC472">
        <f>VLOOKUP(A472,[1]中考!$A$2:$E$571,5,0)</f>
        <v>101</v>
      </c>
      <c r="AD472" s="22">
        <f t="shared" si="115"/>
        <v>58</v>
      </c>
    </row>
    <row r="473" spans="1:30" ht="15" x14ac:dyDescent="0.35">
      <c r="A473" s="14" t="s">
        <v>939</v>
      </c>
      <c r="B473" s="3">
        <v>10</v>
      </c>
      <c r="C473" s="2" t="s">
        <v>940</v>
      </c>
      <c r="D473" s="4" t="s">
        <v>537</v>
      </c>
      <c r="E473" s="3">
        <v>103</v>
      </c>
      <c r="F473" s="3" t="s">
        <v>727</v>
      </c>
      <c r="G473" s="20">
        <f t="shared" si="103"/>
        <v>27</v>
      </c>
      <c r="H473" s="24">
        <f t="shared" si="104"/>
        <v>104.52961672473867</v>
      </c>
      <c r="I473" s="10">
        <f>VLOOKUP(A473,[1]高三上!A$3:Q$588,5,0)</f>
        <v>101.5</v>
      </c>
      <c r="J473" t="str">
        <f>VLOOKUP(A473,[1]高三上!A$3:Q$588,6,0)</f>
        <v>岳子琦</v>
      </c>
      <c r="K473" s="22">
        <f t="shared" si="105"/>
        <v>40</v>
      </c>
      <c r="L473" s="23">
        <f t="shared" si="106"/>
        <v>96.864111498257842</v>
      </c>
      <c r="M473">
        <f>VLOOKUP(A473,[1]高二下!$A$3:$F$536,5,0)</f>
        <v>96</v>
      </c>
      <c r="N473" t="str">
        <f>VLOOKUP(A473,[1]高二下!$A$3:$F$536,6,0)</f>
        <v>岳子琦</v>
      </c>
      <c r="O473" s="22">
        <f t="shared" si="107"/>
        <v>31</v>
      </c>
      <c r="P473" s="23">
        <f t="shared" si="108"/>
        <v>119.51219512195122</v>
      </c>
      <c r="Q473">
        <f>VLOOKUP(A473,[1]高二上!$A$3:$F$583,5,0)</f>
        <v>89</v>
      </c>
      <c r="R473" t="str">
        <f>VLOOKUP(A473,[1]高二上!$A$3:$F$583,6,0)</f>
        <v>陈丽娇</v>
      </c>
      <c r="S473" s="22">
        <f t="shared" si="109"/>
        <v>87</v>
      </c>
      <c r="T473" s="23">
        <f t="shared" si="110"/>
        <v>117.77003484320558</v>
      </c>
      <c r="U473">
        <f>VLOOKUP(A473,[1]高一下!$A$3:$F$585,5,0)</f>
        <v>78</v>
      </c>
      <c r="V473" t="str">
        <f>VLOOKUP(A473,[1]高一下!$A$3:$F$585,6,0)</f>
        <v>陈丽娇</v>
      </c>
      <c r="W473" s="22">
        <f t="shared" si="111"/>
        <v>138</v>
      </c>
      <c r="X473" s="23">
        <f t="shared" si="112"/>
        <v>89.19860627177701</v>
      </c>
      <c r="Y473">
        <f>VLOOKUP(A473,[1]高一上!$A$3:$F$587,5,0)</f>
        <v>89</v>
      </c>
      <c r="Z473" t="str">
        <f>VLOOKUP(A473,[1]高一上!$A$3:$F$587,6,0)</f>
        <v>陈丽娇</v>
      </c>
      <c r="AA473" s="22">
        <f t="shared" si="113"/>
        <v>107</v>
      </c>
      <c r="AB473" s="23">
        <f t="shared" si="114"/>
        <v>107.3170731707317</v>
      </c>
      <c r="AC473">
        <f>VLOOKUP(A473,[1]中考!$A$2:$E$571,5,0)</f>
        <v>93</v>
      </c>
      <c r="AD473" s="22">
        <f t="shared" si="115"/>
        <v>128</v>
      </c>
    </row>
    <row r="474" spans="1:30" ht="15" x14ac:dyDescent="0.35">
      <c r="A474" s="14" t="s">
        <v>923</v>
      </c>
      <c r="B474" s="3">
        <v>10</v>
      </c>
      <c r="C474" s="2" t="s">
        <v>924</v>
      </c>
      <c r="D474" s="4" t="s">
        <v>537</v>
      </c>
      <c r="E474" s="3">
        <v>110</v>
      </c>
      <c r="F474" s="3" t="s">
        <v>727</v>
      </c>
      <c r="G474" s="20">
        <f t="shared" si="103"/>
        <v>9</v>
      </c>
      <c r="H474" s="24">
        <f t="shared" si="104"/>
        <v>137.97909407665506</v>
      </c>
      <c r="I474" s="10">
        <f>VLOOKUP(A474,[1]高三上!A$3:Q$588,5,0)</f>
        <v>95</v>
      </c>
      <c r="J474" t="str">
        <f>VLOOKUP(A474,[1]高三上!A$3:Q$588,6,0)</f>
        <v>岳子琦</v>
      </c>
      <c r="K474" s="22">
        <f t="shared" si="105"/>
        <v>118</v>
      </c>
      <c r="L474" s="23">
        <f t="shared" si="106"/>
        <v>61.672473867595819</v>
      </c>
      <c r="M474">
        <f>VLOOKUP(A474,[1]高二下!$A$3:$F$536,5,0)</f>
        <v>103</v>
      </c>
      <c r="N474" t="str">
        <f>VLOOKUP(A474,[1]高二下!$A$3:$F$536,6,0)</f>
        <v>岳子琦</v>
      </c>
      <c r="O474" s="22">
        <f t="shared" si="107"/>
        <v>8</v>
      </c>
      <c r="P474" s="23">
        <f t="shared" si="108"/>
        <v>97.560975609756099</v>
      </c>
      <c r="Q474">
        <f>VLOOKUP(A474,[1]高二上!$A$3:$F$583,5,0)</f>
        <v>114</v>
      </c>
      <c r="R474" t="str">
        <f>VLOOKUP(A474,[1]高二上!$A$3:$F$583,6,0)</f>
        <v>陈丽娇</v>
      </c>
      <c r="S474" s="22">
        <f t="shared" si="109"/>
        <v>1</v>
      </c>
      <c r="T474" s="23">
        <f t="shared" si="110"/>
        <v>102.4390243902439</v>
      </c>
      <c r="U474">
        <f>VLOOKUP(A474,[1]高一下!$A$3:$F$585,5,0)</f>
        <v>96</v>
      </c>
      <c r="V474" t="str">
        <f>VLOOKUP(A474,[1]高一下!$A$3:$F$585,6,0)</f>
        <v>陈丽娇</v>
      </c>
      <c r="W474" s="22">
        <f t="shared" si="111"/>
        <v>8</v>
      </c>
      <c r="X474" s="23">
        <f t="shared" si="112"/>
        <v>130.66202090592333</v>
      </c>
      <c r="Y474">
        <f>VLOOKUP(A474,[1]高一上!$A$3:$F$587,5,0)</f>
        <v>90</v>
      </c>
      <c r="Z474" t="str">
        <f>VLOOKUP(A474,[1]高一上!$A$3:$F$587,6,0)</f>
        <v>陈丽娇</v>
      </c>
      <c r="AA474" s="22">
        <f t="shared" si="113"/>
        <v>96</v>
      </c>
      <c r="AB474" s="23">
        <f t="shared" si="114"/>
        <v>77.00348432055749</v>
      </c>
      <c r="AC474">
        <f>VLOOKUP(A474,[1]中考!$A$2:$E$571,5,0)</f>
        <v>107</v>
      </c>
      <c r="AD474" s="22">
        <f t="shared" si="115"/>
        <v>30</v>
      </c>
    </row>
    <row r="475" spans="1:30" ht="15" x14ac:dyDescent="0.35">
      <c r="A475" s="14" t="s">
        <v>996</v>
      </c>
      <c r="B475" s="3">
        <v>10</v>
      </c>
      <c r="C475" s="2" t="s">
        <v>325</v>
      </c>
      <c r="D475" s="4" t="s">
        <v>537</v>
      </c>
      <c r="E475" s="3">
        <v>90</v>
      </c>
      <c r="F475" s="3" t="s">
        <v>727</v>
      </c>
      <c r="G475" s="20">
        <f t="shared" si="103"/>
        <v>132</v>
      </c>
      <c r="H475" s="24">
        <f t="shared" si="104"/>
        <v>61.324041811846691</v>
      </c>
      <c r="I475" s="10">
        <f>VLOOKUP(A475,[1]高三上!A$3:Q$588,5,0)</f>
        <v>104.5</v>
      </c>
      <c r="J475" t="str">
        <f>VLOOKUP(A475,[1]高三上!A$3:Q$588,6,0)</f>
        <v>岳子琦</v>
      </c>
      <c r="K475" s="22">
        <f t="shared" si="105"/>
        <v>21</v>
      </c>
      <c r="L475" s="23">
        <f t="shared" si="106"/>
        <v>144.5993031358885</v>
      </c>
      <c r="M475">
        <f>VLOOKUP(A475,[1]高二下!$A$3:$F$536,5,0)</f>
        <v>86</v>
      </c>
      <c r="N475" t="str">
        <f>VLOOKUP(A475,[1]高二下!$A$3:$F$536,6,0)</f>
        <v>岳子琦</v>
      </c>
      <c r="O475" s="22">
        <f t="shared" si="107"/>
        <v>149</v>
      </c>
      <c r="P475" s="23">
        <f t="shared" si="108"/>
        <v>86.41114982578398</v>
      </c>
      <c r="Q475">
        <f>VLOOKUP(A475,[1]高二上!$A$3:$F$583,5,0)</f>
        <v>87</v>
      </c>
      <c r="R475" t="str">
        <f>VLOOKUP(A475,[1]高二上!$A$3:$F$583,6,0)</f>
        <v>陈丽娇</v>
      </c>
      <c r="S475" s="22">
        <f t="shared" si="109"/>
        <v>110</v>
      </c>
      <c r="T475" s="23">
        <f t="shared" si="110"/>
        <v>109.7560975609756</v>
      </c>
      <c r="U475">
        <f>VLOOKUP(A475,[1]高一下!$A$3:$F$585,5,0)</f>
        <v>78</v>
      </c>
      <c r="V475" t="str">
        <f>VLOOKUP(A475,[1]高一下!$A$3:$F$585,6,0)</f>
        <v>陈丽娇</v>
      </c>
      <c r="W475" s="22">
        <f t="shared" si="111"/>
        <v>138</v>
      </c>
      <c r="X475" s="23">
        <f t="shared" si="112"/>
        <v>66.898954703832743</v>
      </c>
      <c r="Y475">
        <f>VLOOKUP(A475,[1]高一上!$A$3:$F$587,5,0)</f>
        <v>97</v>
      </c>
      <c r="Z475" t="str">
        <f>VLOOKUP(A475,[1]高一上!$A$3:$F$587,6,0)</f>
        <v>陈丽娇</v>
      </c>
      <c r="AA475" s="22">
        <f t="shared" si="113"/>
        <v>43</v>
      </c>
      <c r="AB475" s="23">
        <f t="shared" si="114"/>
        <v>97.21254355400697</v>
      </c>
      <c r="AC475">
        <f>VLOOKUP(A475,[1]中考!$A$2:$E$571,5,0)</f>
        <v>106</v>
      </c>
      <c r="AD475" s="22">
        <f t="shared" si="115"/>
        <v>35</v>
      </c>
    </row>
    <row r="476" spans="1:30" ht="15" x14ac:dyDescent="0.35">
      <c r="A476" s="14" t="s">
        <v>937</v>
      </c>
      <c r="B476" s="3">
        <v>10</v>
      </c>
      <c r="C476" s="2" t="s">
        <v>938</v>
      </c>
      <c r="D476" s="4" t="s">
        <v>537</v>
      </c>
      <c r="E476" s="3">
        <v>106</v>
      </c>
      <c r="F476" s="3" t="s">
        <v>727</v>
      </c>
      <c r="G476" s="20">
        <f t="shared" si="103"/>
        <v>18</v>
      </c>
      <c r="H476" s="24">
        <f t="shared" si="104"/>
        <v>102.4390243902439</v>
      </c>
      <c r="I476" s="10">
        <f>VLOOKUP(A476,[1]高三上!A$3:Q$588,5,0)</f>
        <v>103.5</v>
      </c>
      <c r="J476" t="str">
        <f>VLOOKUP(A476,[1]高三上!A$3:Q$588,6,0)</f>
        <v>岳子琦</v>
      </c>
      <c r="K476" s="22">
        <f t="shared" si="105"/>
        <v>25</v>
      </c>
      <c r="L476" s="23">
        <f t="shared" si="106"/>
        <v>95.470383275261327</v>
      </c>
      <c r="M476">
        <f>VLOOKUP(A476,[1]高二下!$A$3:$F$536,5,0)</f>
        <v>102</v>
      </c>
      <c r="N476" t="str">
        <f>VLOOKUP(A476,[1]高二下!$A$3:$F$536,6,0)</f>
        <v>岳子琦</v>
      </c>
      <c r="O476" s="22">
        <f t="shared" si="107"/>
        <v>12</v>
      </c>
      <c r="P476" s="23">
        <f t="shared" si="108"/>
        <v>97.21254355400697</v>
      </c>
      <c r="Q476">
        <f>VLOOKUP(A476,[1]高二上!$A$3:$F$583,5,0)</f>
        <v>107</v>
      </c>
      <c r="R476" t="str">
        <f>VLOOKUP(A476,[1]高二上!$A$3:$F$583,6,0)</f>
        <v>陈丽娇</v>
      </c>
      <c r="S476" s="22">
        <f t="shared" si="109"/>
        <v>4</v>
      </c>
      <c r="T476" s="23">
        <f t="shared" si="110"/>
        <v>114.28571428571428</v>
      </c>
      <c r="U476">
        <f>VLOOKUP(A476,[1]高一下!$A$3:$F$585,5,0)</f>
        <v>87</v>
      </c>
      <c r="V476" t="str">
        <f>VLOOKUP(A476,[1]高一下!$A$3:$F$585,6,0)</f>
        <v>陈丽娇</v>
      </c>
      <c r="W476" s="22">
        <f t="shared" si="111"/>
        <v>45</v>
      </c>
      <c r="X476" s="23">
        <f t="shared" si="112"/>
        <v>84.668989547038336</v>
      </c>
      <c r="Y476">
        <f>VLOOKUP(A476,[1]高一上!$A$3:$F$587,5,0)</f>
        <v>116</v>
      </c>
      <c r="Z476" t="str">
        <f>VLOOKUP(A476,[1]高一上!$A$3:$F$587,6,0)</f>
        <v>陈丽娇</v>
      </c>
      <c r="AA476" s="22">
        <f t="shared" si="113"/>
        <v>1</v>
      </c>
      <c r="AB476" s="23">
        <f t="shared" si="114"/>
        <v>103.13588850174216</v>
      </c>
      <c r="AC476">
        <f>VLOOKUP(A476,[1]中考!$A$2:$E$571,5,0)</f>
        <v>111</v>
      </c>
      <c r="AD476" s="22">
        <f t="shared" si="115"/>
        <v>10</v>
      </c>
    </row>
    <row r="477" spans="1:30" ht="15" x14ac:dyDescent="0.35">
      <c r="A477" s="14" t="s">
        <v>977</v>
      </c>
      <c r="B477" s="3">
        <v>10</v>
      </c>
      <c r="C477" s="2" t="s">
        <v>978</v>
      </c>
      <c r="D477" s="4" t="s">
        <v>537</v>
      </c>
      <c r="E477" s="3">
        <v>107</v>
      </c>
      <c r="F477" s="3" t="s">
        <v>727</v>
      </c>
      <c r="G477" s="20">
        <f t="shared" si="103"/>
        <v>12</v>
      </c>
      <c r="H477" s="24">
        <f t="shared" si="104"/>
        <v>173.51916376306622</v>
      </c>
      <c r="I477" s="10">
        <f>VLOOKUP(A477,[1]高三上!A$3:Q$588,5,0)</f>
        <v>85.5</v>
      </c>
      <c r="J477" t="str">
        <f>VLOOKUP(A477,[1]高三上!A$3:Q$588,6,0)</f>
        <v>岳子琦</v>
      </c>
      <c r="K477" s="22">
        <f t="shared" si="105"/>
        <v>223</v>
      </c>
      <c r="L477" s="23">
        <f t="shared" si="106"/>
        <v>50.174216027874564</v>
      </c>
      <c r="M477">
        <f>VLOOKUP(A477,[1]高二下!$A$3:$F$536,5,0)</f>
        <v>91</v>
      </c>
      <c r="N477" t="str">
        <f>VLOOKUP(A477,[1]高二下!$A$3:$F$536,6,0)</f>
        <v>岳子琦</v>
      </c>
      <c r="O477" s="22">
        <f t="shared" si="107"/>
        <v>80</v>
      </c>
      <c r="P477" s="23">
        <f t="shared" si="108"/>
        <v>121.60278745644599</v>
      </c>
      <c r="Q477">
        <f>VLOOKUP(A477,[1]高二上!$A$3:$F$583,5,0)</f>
        <v>84</v>
      </c>
      <c r="R477" t="str">
        <f>VLOOKUP(A477,[1]高二上!$A$3:$F$583,6,0)</f>
        <v>陈丽娇</v>
      </c>
      <c r="S477" s="22">
        <f t="shared" si="109"/>
        <v>142</v>
      </c>
      <c r="T477" s="23">
        <f t="shared" si="110"/>
        <v>51.916376306620208</v>
      </c>
      <c r="U477">
        <f>VLOOKUP(A477,[1]高一下!$A$3:$F$585,5,0)</f>
        <v>100</v>
      </c>
      <c r="V477" t="str">
        <f>VLOOKUP(A477,[1]高一下!$A$3:$F$585,6,0)</f>
        <v>陈丽娇</v>
      </c>
      <c r="W477" s="22">
        <f t="shared" si="111"/>
        <v>4</v>
      </c>
      <c r="X477" s="23">
        <f t="shared" si="112"/>
        <v>127.52613240418118</v>
      </c>
      <c r="Y477">
        <f>VLOOKUP(A477,[1]高一上!$A$3:$F$587,5,0)</f>
        <v>91</v>
      </c>
      <c r="Z477" t="str">
        <f>VLOOKUP(A477,[1]高一上!$A$3:$F$587,6,0)</f>
        <v>陈丽娇</v>
      </c>
      <c r="AA477" s="22">
        <f t="shared" si="113"/>
        <v>83</v>
      </c>
      <c r="AB477" s="23">
        <f t="shared" si="114"/>
        <v>88.850174216027881</v>
      </c>
      <c r="AC477">
        <f>VLOOKUP(A477,[1]中考!$A$2:$E$571,5,0)</f>
        <v>102</v>
      </c>
      <c r="AD477" s="22">
        <f t="shared" si="115"/>
        <v>51</v>
      </c>
    </row>
    <row r="478" spans="1:30" ht="15" x14ac:dyDescent="0.35">
      <c r="A478" s="14" t="s">
        <v>985</v>
      </c>
      <c r="B478" s="3">
        <v>10</v>
      </c>
      <c r="C478" s="2" t="s">
        <v>986</v>
      </c>
      <c r="D478" s="4" t="s">
        <v>537</v>
      </c>
      <c r="E478" s="3">
        <v>91</v>
      </c>
      <c r="F478" s="3" t="s">
        <v>727</v>
      </c>
      <c r="G478" s="20">
        <f t="shared" si="103"/>
        <v>120</v>
      </c>
      <c r="H478" s="24">
        <f t="shared" si="104"/>
        <v>95.121951219512198</v>
      </c>
      <c r="I478" s="10">
        <f>VLOOKUP(A478,[1]高三上!A$3:Q$588,5,0)</f>
        <v>96.5</v>
      </c>
      <c r="J478" t="str">
        <f>VLOOKUP(A478,[1]高三上!A$3:Q$588,6,0)</f>
        <v>岳子琦</v>
      </c>
      <c r="K478" s="22">
        <f t="shared" si="105"/>
        <v>106</v>
      </c>
      <c r="L478" s="23">
        <f t="shared" si="106"/>
        <v>79.442508710801391</v>
      </c>
      <c r="M478">
        <f>VLOOKUP(A478,[1]高二下!$A$3:$F$536,5,0)</f>
        <v>94</v>
      </c>
      <c r="N478" t="str">
        <f>VLOOKUP(A478,[1]高二下!$A$3:$F$536,6,0)</f>
        <v>岳子琦</v>
      </c>
      <c r="O478" s="22">
        <f t="shared" si="107"/>
        <v>47</v>
      </c>
      <c r="P478" s="23">
        <f t="shared" si="108"/>
        <v>94.42508710801394</v>
      </c>
      <c r="Q478">
        <f>VLOOKUP(A478,[1]高二上!$A$3:$F$583,5,0)</f>
        <v>96</v>
      </c>
      <c r="R478" t="str">
        <f>VLOOKUP(A478,[1]高二上!$A$3:$F$583,6,0)</f>
        <v>陈丽娇</v>
      </c>
      <c r="S478" s="22">
        <f t="shared" si="109"/>
        <v>31</v>
      </c>
      <c r="T478" s="23">
        <f t="shared" si="110"/>
        <v>97.21254355400697</v>
      </c>
      <c r="U478">
        <f>VLOOKUP(A478,[1]高一下!$A$3:$F$585,5,0)</f>
        <v>90</v>
      </c>
      <c r="V478" t="str">
        <f>VLOOKUP(A478,[1]高一下!$A$3:$F$585,6,0)</f>
        <v>陈丽娇</v>
      </c>
      <c r="W478" s="22">
        <f t="shared" si="111"/>
        <v>23</v>
      </c>
      <c r="X478" s="23">
        <f t="shared" si="112"/>
        <v>109.7560975609756</v>
      </c>
      <c r="Y478">
        <f>VLOOKUP(A478,[1]高一上!$A$3:$F$587,5,0)</f>
        <v>96</v>
      </c>
      <c r="Z478" t="str">
        <f>VLOOKUP(A478,[1]高一上!$A$3:$F$587,6,0)</f>
        <v>陈丽娇</v>
      </c>
      <c r="AA478" s="22">
        <f t="shared" si="113"/>
        <v>51</v>
      </c>
      <c r="AB478" s="23">
        <f t="shared" si="114"/>
        <v>88.153310104529623</v>
      </c>
      <c r="AC478">
        <f>VLOOKUP(A478,[1]中考!$A$2:$E$571,5,0)</f>
        <v>109</v>
      </c>
      <c r="AD478" s="22">
        <f t="shared" si="115"/>
        <v>17</v>
      </c>
    </row>
    <row r="479" spans="1:30" ht="15" x14ac:dyDescent="0.35">
      <c r="A479" s="14" t="s">
        <v>960</v>
      </c>
      <c r="B479" s="3">
        <v>10</v>
      </c>
      <c r="C479" s="2" t="s">
        <v>961</v>
      </c>
      <c r="D479" s="4" t="s">
        <v>537</v>
      </c>
      <c r="E479" s="3">
        <v>95</v>
      </c>
      <c r="F479" s="3" t="s">
        <v>727</v>
      </c>
      <c r="G479" s="20">
        <f t="shared" si="103"/>
        <v>73</v>
      </c>
      <c r="H479" s="24">
        <f t="shared" si="104"/>
        <v>108.71080139372822</v>
      </c>
      <c r="I479" s="10">
        <f>VLOOKUP(A479,[1]高三上!A$3:Q$588,5,0)</f>
        <v>97</v>
      </c>
      <c r="J479" t="str">
        <f>VLOOKUP(A479,[1]高三上!A$3:Q$588,6,0)</f>
        <v>岳子琦</v>
      </c>
      <c r="K479" s="22">
        <f t="shared" si="105"/>
        <v>98</v>
      </c>
      <c r="L479" s="23">
        <f t="shared" si="106"/>
        <v>82.229965156794421</v>
      </c>
      <c r="M479">
        <f>VLOOKUP(A479,[1]高二下!$A$3:$F$536,5,0)</f>
        <v>94</v>
      </c>
      <c r="N479" t="str">
        <f>VLOOKUP(A479,[1]高二下!$A$3:$F$536,6,0)</f>
        <v>岳子琦</v>
      </c>
      <c r="O479" s="22">
        <f t="shared" si="107"/>
        <v>47</v>
      </c>
      <c r="P479" s="23">
        <f t="shared" si="108"/>
        <v>139.37282229965157</v>
      </c>
      <c r="Q479">
        <f>VLOOKUP(A479,[1]高二上!$A$3:$F$583,5,0)</f>
        <v>82</v>
      </c>
      <c r="R479" t="str">
        <f>VLOOKUP(A479,[1]高二上!$A$3:$F$583,6,0)</f>
        <v>陈丽娇</v>
      </c>
      <c r="S479" s="22">
        <f t="shared" si="109"/>
        <v>160</v>
      </c>
      <c r="T479" s="23">
        <f t="shared" si="110"/>
        <v>55.052264808362366</v>
      </c>
      <c r="U479">
        <f>VLOOKUP(A479,[1]高一下!$A$3:$F$585,5,0)</f>
        <v>89</v>
      </c>
      <c r="V479" t="str">
        <f>VLOOKUP(A479,[1]高一下!$A$3:$F$585,6,0)</f>
        <v>陈丽娇</v>
      </c>
      <c r="W479" s="22">
        <f t="shared" si="111"/>
        <v>31</v>
      </c>
      <c r="X479" s="23">
        <f t="shared" si="112"/>
        <v>104.18118466898954</v>
      </c>
      <c r="Y479">
        <f>VLOOKUP(A479,[1]高一上!$A$3:$F$587,5,0)</f>
        <v>97</v>
      </c>
      <c r="Z479" t="str">
        <f>VLOOKUP(A479,[1]高一上!$A$3:$F$587,6,0)</f>
        <v>陈丽娇</v>
      </c>
      <c r="AA479" s="22">
        <f t="shared" si="113"/>
        <v>43</v>
      </c>
      <c r="AB479" s="23">
        <f t="shared" si="114"/>
        <v>108.71080139372822</v>
      </c>
      <c r="AC479">
        <f>VLOOKUP(A479,[1]中考!$A$2:$E$571,5,0)</f>
        <v>99</v>
      </c>
      <c r="AD479" s="22">
        <f t="shared" si="115"/>
        <v>68</v>
      </c>
    </row>
    <row r="480" spans="1:30" ht="15" x14ac:dyDescent="0.35">
      <c r="A480" s="14" t="s">
        <v>973</v>
      </c>
      <c r="B480" s="3">
        <v>10</v>
      </c>
      <c r="C480" s="2" t="s">
        <v>974</v>
      </c>
      <c r="D480" s="4" t="s">
        <v>537</v>
      </c>
      <c r="E480" s="3">
        <v>104</v>
      </c>
      <c r="F480" s="3" t="s">
        <v>727</v>
      </c>
      <c r="G480" s="20">
        <f t="shared" si="103"/>
        <v>22</v>
      </c>
      <c r="H480" s="24">
        <f t="shared" si="104"/>
        <v>112.89198606271776</v>
      </c>
      <c r="I480" s="10">
        <f>VLOOKUP(A480,[1]高三上!A$3:Q$588,5,0)</f>
        <v>99.5</v>
      </c>
      <c r="J480" t="str">
        <f>VLOOKUP(A480,[1]高三上!A$3:Q$588,6,0)</f>
        <v>岳子琦</v>
      </c>
      <c r="K480" s="22">
        <f t="shared" si="105"/>
        <v>59</v>
      </c>
      <c r="L480" s="23">
        <f t="shared" si="106"/>
        <v>113.58885017421602</v>
      </c>
      <c r="M480">
        <f>VLOOKUP(A480,[1]高二下!$A$3:$F$536,5,0)</f>
        <v>90</v>
      </c>
      <c r="N480" t="str">
        <f>VLOOKUP(A480,[1]高二下!$A$3:$F$536,6,0)</f>
        <v>岳子琦</v>
      </c>
      <c r="O480" s="22">
        <f t="shared" si="107"/>
        <v>98</v>
      </c>
      <c r="P480" s="23">
        <f t="shared" si="108"/>
        <v>84.320557491289208</v>
      </c>
      <c r="Q480">
        <f>VLOOKUP(A480,[1]高二上!$A$3:$F$583,5,0)</f>
        <v>93</v>
      </c>
      <c r="R480" t="str">
        <f>VLOOKUP(A480,[1]高二上!$A$3:$F$583,6,0)</f>
        <v>陈丽娇</v>
      </c>
      <c r="S480" s="22">
        <f t="shared" si="109"/>
        <v>53</v>
      </c>
      <c r="T480" s="23">
        <f t="shared" si="110"/>
        <v>106.96864111498257</v>
      </c>
      <c r="U480">
        <f>VLOOKUP(A480,[1]高一下!$A$3:$F$585,5,0)</f>
        <v>84</v>
      </c>
      <c r="V480" t="str">
        <f>VLOOKUP(A480,[1]高一下!$A$3:$F$585,6,0)</f>
        <v>陈丽娇</v>
      </c>
      <c r="W480" s="22">
        <f t="shared" si="111"/>
        <v>73</v>
      </c>
      <c r="X480" s="23">
        <f t="shared" si="112"/>
        <v>98.954703832752614</v>
      </c>
      <c r="Y480">
        <f>VLOOKUP(A480,[1]高一上!$A$3:$F$587,5,0)</f>
        <v>93</v>
      </c>
      <c r="Z480" t="str">
        <f>VLOOKUP(A480,[1]高一上!$A$3:$F$587,6,0)</f>
        <v>陈丽娇</v>
      </c>
      <c r="AA480" s="22">
        <f t="shared" si="113"/>
        <v>70</v>
      </c>
      <c r="AB480" s="23">
        <f t="shared" si="114"/>
        <v>115.33101045296166</v>
      </c>
      <c r="AC480">
        <f>VLOOKUP(A480,[1]中考!$A$2:$E$571,5,0)</f>
        <v>95</v>
      </c>
      <c r="AD480" s="22">
        <f t="shared" si="115"/>
        <v>114</v>
      </c>
    </row>
    <row r="481" spans="1:30" ht="15" x14ac:dyDescent="0.35">
      <c r="A481" s="14" t="s">
        <v>989</v>
      </c>
      <c r="B481" s="3">
        <v>10</v>
      </c>
      <c r="C481" s="2" t="s">
        <v>990</v>
      </c>
      <c r="D481" s="4" t="s">
        <v>537</v>
      </c>
      <c r="E481" s="3">
        <v>91</v>
      </c>
      <c r="F481" s="3" t="s">
        <v>727</v>
      </c>
      <c r="G481" s="20">
        <f t="shared" si="103"/>
        <v>120</v>
      </c>
      <c r="H481" s="24">
        <f t="shared" si="104"/>
        <v>59.233449477351918</v>
      </c>
      <c r="I481" s="10">
        <f>VLOOKUP(A481,[1]高三上!A$3:Q$588,5,0)</f>
        <v>109</v>
      </c>
      <c r="J481" t="str">
        <f>VLOOKUP(A481,[1]高三上!A$3:Q$588,6,0)</f>
        <v>岳子琦</v>
      </c>
      <c r="K481" s="22">
        <f t="shared" si="105"/>
        <v>3</v>
      </c>
      <c r="L481" s="23">
        <f t="shared" si="106"/>
        <v>111.84668989547038</v>
      </c>
      <c r="M481">
        <f>VLOOKUP(A481,[1]高二下!$A$3:$F$536,5,0)</f>
        <v>95</v>
      </c>
      <c r="N481" t="str">
        <f>VLOOKUP(A481,[1]高二下!$A$3:$F$536,6,0)</f>
        <v>岳子琦</v>
      </c>
      <c r="O481" s="22">
        <f t="shared" si="107"/>
        <v>37</v>
      </c>
      <c r="P481" s="23">
        <f t="shared" si="108"/>
        <v>110.80139372822299</v>
      </c>
      <c r="Q481">
        <f>VLOOKUP(A481,[1]高二上!$A$3:$F$583,5,0)</f>
        <v>91</v>
      </c>
      <c r="R481" t="str">
        <f>VLOOKUP(A481,[1]高二上!$A$3:$F$583,6,0)</f>
        <v>陈丽娇</v>
      </c>
      <c r="S481" s="22">
        <f t="shared" si="109"/>
        <v>68</v>
      </c>
      <c r="T481" s="23">
        <f t="shared" si="110"/>
        <v>104.18118466898954</v>
      </c>
      <c r="U481">
        <f>VLOOKUP(A481,[1]高一下!$A$3:$F$585,5,0)</f>
        <v>83</v>
      </c>
      <c r="V481" t="str">
        <f>VLOOKUP(A481,[1]高一下!$A$3:$F$585,6,0)</f>
        <v>陈丽娇</v>
      </c>
      <c r="W481" s="22">
        <f t="shared" si="111"/>
        <v>80</v>
      </c>
      <c r="X481" s="23">
        <f t="shared" si="112"/>
        <v>77.00348432055749</v>
      </c>
      <c r="Y481">
        <f>VLOOKUP(A481,[1]高一上!$A$3:$F$587,5,0)</f>
        <v>106</v>
      </c>
      <c r="Z481" t="str">
        <f>VLOOKUP(A481,[1]高一上!$A$3:$F$587,6,0)</f>
        <v>陈丽娇</v>
      </c>
      <c r="AA481" s="22">
        <f t="shared" si="113"/>
        <v>14</v>
      </c>
      <c r="AB481" s="23">
        <f t="shared" si="114"/>
        <v>115.33101045296166</v>
      </c>
      <c r="AC481">
        <f>VLOOKUP(A481,[1]中考!$A$2:$E$571,5,0)</f>
        <v>101</v>
      </c>
      <c r="AD481" s="22">
        <f t="shared" si="115"/>
        <v>58</v>
      </c>
    </row>
    <row r="482" spans="1:30" ht="15" x14ac:dyDescent="0.35">
      <c r="A482" s="14" t="s">
        <v>987</v>
      </c>
      <c r="B482" s="3">
        <v>10</v>
      </c>
      <c r="C482" s="2" t="s">
        <v>988</v>
      </c>
      <c r="D482" s="4" t="s">
        <v>537</v>
      </c>
      <c r="E482" s="3">
        <v>95</v>
      </c>
      <c r="F482" s="3" t="s">
        <v>727</v>
      </c>
      <c r="G482" s="20">
        <f t="shared" si="103"/>
        <v>73</v>
      </c>
      <c r="H482" s="24">
        <f t="shared" si="104"/>
        <v>114.63414634146341</v>
      </c>
      <c r="I482" s="10">
        <f>VLOOKUP(A482,[1]高三上!A$3:Q$588,5,0)</f>
        <v>95.5</v>
      </c>
      <c r="J482" t="str">
        <f>VLOOKUP(A482,[1]高三上!A$3:Q$588,6,0)</f>
        <v>岳子琦</v>
      </c>
      <c r="K482" s="22">
        <f t="shared" si="105"/>
        <v>115</v>
      </c>
      <c r="L482" s="23">
        <f t="shared" si="106"/>
        <v>83.275261324041807</v>
      </c>
      <c r="M482">
        <f>VLOOKUP(A482,[1]高二下!$A$3:$F$536,5,0)</f>
        <v>92</v>
      </c>
      <c r="N482" t="str">
        <f>VLOOKUP(A482,[1]高二下!$A$3:$F$536,6,0)</f>
        <v>岳子琦</v>
      </c>
      <c r="O482" s="22">
        <f t="shared" si="107"/>
        <v>67</v>
      </c>
      <c r="P482" s="23">
        <f t="shared" si="108"/>
        <v>126.13240418118467</v>
      </c>
      <c r="Q482">
        <f>VLOOKUP(A482,[1]高二上!$A$3:$F$583,5,0)</f>
        <v>84</v>
      </c>
      <c r="R482" t="str">
        <f>VLOOKUP(A482,[1]高二上!$A$3:$F$583,6,0)</f>
        <v>陈丽娇</v>
      </c>
      <c r="S482" s="22">
        <f t="shared" si="109"/>
        <v>142</v>
      </c>
      <c r="T482" s="23">
        <f t="shared" si="110"/>
        <v>88.153310104529623</v>
      </c>
      <c r="U482">
        <f>VLOOKUP(A482,[1]高一下!$A$3:$F$585,5,0)</f>
        <v>80</v>
      </c>
      <c r="V482" t="str">
        <f>VLOOKUP(A482,[1]高一下!$A$3:$F$585,6,0)</f>
        <v>陈丽娇</v>
      </c>
      <c r="W482" s="22">
        <f t="shared" si="111"/>
        <v>108</v>
      </c>
      <c r="X482" s="23">
        <f t="shared" si="112"/>
        <v>91.289198606271782</v>
      </c>
      <c r="Y482">
        <f>VLOOKUP(A482,[1]高一上!$A$3:$F$587,5,0)</f>
        <v>91</v>
      </c>
      <c r="Z482" t="str">
        <f>VLOOKUP(A482,[1]高一上!$A$3:$F$587,6,0)</f>
        <v>陈丽娇</v>
      </c>
      <c r="AA482" s="22">
        <f t="shared" si="113"/>
        <v>83</v>
      </c>
      <c r="AB482" s="23">
        <f t="shared" si="114"/>
        <v>83.275261324041807</v>
      </c>
      <c r="AC482">
        <f>VLOOKUP(A482,[1]中考!$A$2:$E$571,5,0)</f>
        <v>106</v>
      </c>
      <c r="AD482" s="22">
        <f t="shared" si="115"/>
        <v>35</v>
      </c>
    </row>
    <row r="483" spans="1:30" ht="15" x14ac:dyDescent="0.35">
      <c r="A483" s="14" t="s">
        <v>965</v>
      </c>
      <c r="B483" s="3">
        <v>10</v>
      </c>
      <c r="C483" s="2" t="s">
        <v>966</v>
      </c>
      <c r="D483" s="4" t="s">
        <v>537</v>
      </c>
      <c r="E483" s="3">
        <v>102</v>
      </c>
      <c r="F483" s="3" t="s">
        <v>727</v>
      </c>
      <c r="G483" s="20">
        <f t="shared" si="103"/>
        <v>31</v>
      </c>
      <c r="H483" s="24">
        <f t="shared" si="104"/>
        <v>144.5993031358885</v>
      </c>
      <c r="I483" s="10">
        <f>VLOOKUP(A483,[1]高三上!A$3:Q$588,5,0)</f>
        <v>91.5</v>
      </c>
      <c r="J483" t="str">
        <f>VLOOKUP(A483,[1]高三上!A$3:Q$588,6,0)</f>
        <v>岳子琦</v>
      </c>
      <c r="K483" s="22">
        <f t="shared" si="105"/>
        <v>159</v>
      </c>
      <c r="L483" s="23">
        <f t="shared" si="106"/>
        <v>51.567944250871079</v>
      </c>
      <c r="M483">
        <f>VLOOKUP(A483,[1]高二下!$A$3:$F$536,5,0)</f>
        <v>99</v>
      </c>
      <c r="N483" t="str">
        <f>VLOOKUP(A483,[1]高二下!$A$3:$F$536,6,0)</f>
        <v>岳子琦</v>
      </c>
      <c r="O483" s="22">
        <f t="shared" si="107"/>
        <v>20</v>
      </c>
      <c r="P483" s="23">
        <f t="shared" si="108"/>
        <v>103.83275261324042</v>
      </c>
      <c r="Q483">
        <f>VLOOKUP(A483,[1]高二上!$A$3:$F$583,5,0)</f>
        <v>96</v>
      </c>
      <c r="R483" t="str">
        <f>VLOOKUP(A483,[1]高二上!$A$3:$F$583,6,0)</f>
        <v>陈丽娇</v>
      </c>
      <c r="S483" s="22">
        <f t="shared" si="109"/>
        <v>31</v>
      </c>
      <c r="T483" s="23">
        <f t="shared" si="110"/>
        <v>155.05226480836237</v>
      </c>
      <c r="U483">
        <f>VLOOKUP(A483,[1]高一下!$A$3:$F$585,5,0)</f>
        <v>74</v>
      </c>
      <c r="V483" t="str">
        <f>VLOOKUP(A483,[1]高一下!$A$3:$F$585,6,0)</f>
        <v>陈丽娇</v>
      </c>
      <c r="W483" s="22">
        <f t="shared" si="111"/>
        <v>189</v>
      </c>
      <c r="X483" s="23">
        <f t="shared" si="112"/>
        <v>35.540069686411144</v>
      </c>
      <c r="Y483">
        <f>VLOOKUP(A483,[1]高一上!$A$3:$F$587,5,0)</f>
        <v>113</v>
      </c>
      <c r="Z483" t="str">
        <f>VLOOKUP(A483,[1]高一上!$A$3:$F$587,6,0)</f>
        <v>陈丽娇</v>
      </c>
      <c r="AA483" s="22">
        <f t="shared" si="113"/>
        <v>4</v>
      </c>
      <c r="AB483" s="23">
        <f t="shared" si="114"/>
        <v>104.52961672473867</v>
      </c>
      <c r="AC483">
        <f>VLOOKUP(A483,[1]中考!$A$2:$E$571,5,0)</f>
        <v>109</v>
      </c>
      <c r="AD483" s="22">
        <f t="shared" si="115"/>
        <v>17</v>
      </c>
    </row>
    <row r="484" spans="1:30" ht="15" x14ac:dyDescent="0.35">
      <c r="A484" s="14" t="s">
        <v>999</v>
      </c>
      <c r="B484" s="3">
        <v>10</v>
      </c>
      <c r="C484" s="2" t="s">
        <v>1000</v>
      </c>
      <c r="D484" s="4" t="s">
        <v>537</v>
      </c>
      <c r="E484" s="3">
        <v>94</v>
      </c>
      <c r="F484" s="3" t="s">
        <v>727</v>
      </c>
      <c r="G484" s="20">
        <f t="shared" si="103"/>
        <v>88</v>
      </c>
      <c r="H484" s="24">
        <f t="shared" si="104"/>
        <v>98.257839721254356</v>
      </c>
      <c r="I484" s="10">
        <f>VLOOKUP(A484,[1]高三上!A$3:Q$588,5,0)</f>
        <v>98</v>
      </c>
      <c r="J484" t="str">
        <f>VLOOKUP(A484,[1]高三上!A$3:Q$588,6,0)</f>
        <v>岳子琦</v>
      </c>
      <c r="K484" s="22">
        <f t="shared" si="105"/>
        <v>83</v>
      </c>
      <c r="L484" s="23">
        <f t="shared" si="106"/>
        <v>91.637630662020911</v>
      </c>
      <c r="M484">
        <f>VLOOKUP(A484,[1]高二下!$A$3:$F$536,5,0)</f>
        <v>93</v>
      </c>
      <c r="N484" t="str">
        <f>VLOOKUP(A484,[1]高二下!$A$3:$F$536,6,0)</f>
        <v>岳子琦</v>
      </c>
      <c r="O484" s="22">
        <f t="shared" si="107"/>
        <v>59</v>
      </c>
      <c r="P484" s="23">
        <f t="shared" si="108"/>
        <v>113.24041811846689</v>
      </c>
      <c r="Q484">
        <f>VLOOKUP(A484,[1]高二上!$A$3:$F$583,5,0)</f>
        <v>88</v>
      </c>
      <c r="R484" t="str">
        <f>VLOOKUP(A484,[1]高二上!$A$3:$F$583,6,0)</f>
        <v>陈丽娇</v>
      </c>
      <c r="S484" s="22">
        <f t="shared" si="109"/>
        <v>97</v>
      </c>
      <c r="T484" s="23">
        <f t="shared" si="110"/>
        <v>88.850174216027881</v>
      </c>
      <c r="U484">
        <f>VLOOKUP(A484,[1]高一下!$A$3:$F$585,5,0)</f>
        <v>85</v>
      </c>
      <c r="V484" t="str">
        <f>VLOOKUP(A484,[1]高一下!$A$3:$F$585,6,0)</f>
        <v>陈丽娇</v>
      </c>
      <c r="W484" s="22">
        <f t="shared" si="111"/>
        <v>65</v>
      </c>
      <c r="X484" s="23">
        <f t="shared" si="112"/>
        <v>82.926829268292678</v>
      </c>
      <c r="Y484">
        <f>VLOOKUP(A484,[1]高一上!$A$3:$F$587,5,0)</f>
        <v>105</v>
      </c>
      <c r="Z484" t="str">
        <f>VLOOKUP(A484,[1]高一上!$A$3:$F$587,6,0)</f>
        <v>陈丽娇</v>
      </c>
      <c r="AA484" s="22">
        <f t="shared" si="113"/>
        <v>16</v>
      </c>
      <c r="AB484" s="23">
        <f t="shared" si="114"/>
        <v>134.14634146341464</v>
      </c>
      <c r="AC484">
        <f>VLOOKUP(A484,[1]中考!$A$2:$E$571,5,0)</f>
        <v>95</v>
      </c>
      <c r="AD484" s="22">
        <f t="shared" si="115"/>
        <v>114</v>
      </c>
    </row>
    <row r="485" spans="1:30" ht="15" x14ac:dyDescent="0.35">
      <c r="A485" s="14" t="s">
        <v>943</v>
      </c>
      <c r="B485" s="3">
        <v>10</v>
      </c>
      <c r="C485" s="2" t="s">
        <v>944</v>
      </c>
      <c r="D485" s="4" t="s">
        <v>537</v>
      </c>
      <c r="E485" s="3">
        <v>89</v>
      </c>
      <c r="F485" s="3" t="s">
        <v>727</v>
      </c>
      <c r="G485" s="20">
        <f t="shared" si="103"/>
        <v>140</v>
      </c>
      <c r="H485" s="24">
        <f t="shared" si="104"/>
        <v>99.651567944250871</v>
      </c>
      <c r="I485" s="10">
        <f>VLOOKUP(A485,[1]高三上!A$3:Q$588,5,0)</f>
        <v>93.5</v>
      </c>
      <c r="J485" t="str">
        <f>VLOOKUP(A485,[1]高三上!A$3:Q$588,6,0)</f>
        <v>岳子琦</v>
      </c>
      <c r="K485" s="22">
        <f t="shared" si="105"/>
        <v>139</v>
      </c>
      <c r="L485" s="23">
        <f t="shared" si="106"/>
        <v>54.355400696864109</v>
      </c>
      <c r="M485">
        <f>VLOOKUP(A485,[1]高二下!$A$3:$F$536,5,0)</f>
        <v>103</v>
      </c>
      <c r="N485" t="str">
        <f>VLOOKUP(A485,[1]高二下!$A$3:$F$536,6,0)</f>
        <v>岳子琦</v>
      </c>
      <c r="O485" s="22">
        <f t="shared" si="107"/>
        <v>8</v>
      </c>
      <c r="P485" s="23">
        <f t="shared" si="108"/>
        <v>108.01393728222996</v>
      </c>
      <c r="Q485">
        <f>VLOOKUP(A485,[1]高二上!$A$3:$F$583,5,0)</f>
        <v>96</v>
      </c>
      <c r="R485" t="str">
        <f>VLOOKUP(A485,[1]高二上!$A$3:$F$583,6,0)</f>
        <v>陈丽娇</v>
      </c>
      <c r="S485" s="22">
        <f t="shared" si="109"/>
        <v>31</v>
      </c>
      <c r="T485" s="23">
        <f t="shared" si="110"/>
        <v>92.682926829268297</v>
      </c>
      <c r="U485">
        <f>VLOOKUP(A485,[1]高一下!$A$3:$F$585,5,0)</f>
        <v>94</v>
      </c>
      <c r="V485" t="str">
        <f>VLOOKUP(A485,[1]高一下!$A$3:$F$585,6,0)</f>
        <v>陈丽娇</v>
      </c>
      <c r="W485" s="22">
        <f t="shared" si="111"/>
        <v>10</v>
      </c>
      <c r="X485" s="23">
        <f t="shared" si="112"/>
        <v>97.21254355400697</v>
      </c>
      <c r="Y485">
        <f>VLOOKUP(A485,[1]高一上!$A$3:$F$587,5,0)</f>
        <v>114</v>
      </c>
      <c r="Z485" t="str">
        <f>VLOOKUP(A485,[1]高一上!$A$3:$F$587,6,0)</f>
        <v>陈丽娇</v>
      </c>
      <c r="AA485" s="22">
        <f t="shared" si="113"/>
        <v>2</v>
      </c>
      <c r="AB485" s="23">
        <f t="shared" si="114"/>
        <v>102.09059233449477</v>
      </c>
      <c r="AC485">
        <f>VLOOKUP(A485,[1]中考!$A$2:$E$571,5,0)</f>
        <v>112</v>
      </c>
      <c r="AD485" s="22">
        <f t="shared" si="115"/>
        <v>8</v>
      </c>
    </row>
    <row r="486" spans="1:30" s="10" customFormat="1" ht="15" x14ac:dyDescent="0.35">
      <c r="A486" s="14" t="s">
        <v>931</v>
      </c>
      <c r="B486" s="3">
        <v>10</v>
      </c>
      <c r="C486" s="2" t="s">
        <v>932</v>
      </c>
      <c r="D486" s="4" t="s">
        <v>537</v>
      </c>
      <c r="E486" s="3">
        <v>97</v>
      </c>
      <c r="F486" s="3" t="s">
        <v>727</v>
      </c>
      <c r="G486" s="20">
        <f t="shared" si="103"/>
        <v>57</v>
      </c>
      <c r="H486" s="24">
        <f t="shared" si="104"/>
        <v>90.243902439024396</v>
      </c>
      <c r="I486" s="10">
        <f>VLOOKUP(A486,[1]高三上!A$3:Q$588,5,0)</f>
        <v>103</v>
      </c>
      <c r="J486" t="str">
        <f>VLOOKUP(A486,[1]高三上!A$3:Q$588,6,0)</f>
        <v>岳子琦</v>
      </c>
      <c r="K486" s="22">
        <f t="shared" si="105"/>
        <v>29</v>
      </c>
      <c r="L486" s="23">
        <f t="shared" si="106"/>
        <v>98.606271777003485</v>
      </c>
      <c r="M486">
        <f>VLOOKUP(A486,[1]高二下!$A$3:$F$536,5,0)</f>
        <v>98</v>
      </c>
      <c r="N486" t="str">
        <f>VLOOKUP(A486,[1]高二下!$A$3:$F$536,6,0)</f>
        <v>岳子琦</v>
      </c>
      <c r="O486" s="22">
        <f t="shared" si="107"/>
        <v>25</v>
      </c>
      <c r="P486" s="23">
        <f t="shared" si="108"/>
        <v>170.73170731707319</v>
      </c>
      <c r="Q486">
        <f>VLOOKUP(A486,[1]高二上!$A$3:$F$583,5,0)</f>
        <v>76</v>
      </c>
      <c r="R486" t="str">
        <f>VLOOKUP(A486,[1]高二上!$A$3:$F$583,6,0)</f>
        <v>陈丽娇</v>
      </c>
      <c r="S486" s="22">
        <f t="shared" si="109"/>
        <v>228</v>
      </c>
      <c r="T486" s="23">
        <f t="shared" si="110"/>
        <v>28.571428571428569</v>
      </c>
      <c r="U486">
        <f>VLOOKUP(A486,[1]高一下!$A$3:$F$585,5,0)</f>
        <v>90</v>
      </c>
      <c r="V486" t="str">
        <f>VLOOKUP(A486,[1]高一下!$A$3:$F$585,6,0)</f>
        <v>陈丽娇</v>
      </c>
      <c r="W486" s="22">
        <f t="shared" si="111"/>
        <v>23</v>
      </c>
      <c r="X486" s="23">
        <f t="shared" si="112"/>
        <v>147.73519163763066</v>
      </c>
      <c r="Y486">
        <f>VLOOKUP(A486,[1]高一上!$A$3:$F$587,5,0)</f>
        <v>85</v>
      </c>
      <c r="Z486" t="str">
        <f>VLOOKUP(A486,[1]高一上!$A$3:$F$587,6,0)</f>
        <v>陈丽娇</v>
      </c>
      <c r="AA486" s="22">
        <f t="shared" si="113"/>
        <v>160</v>
      </c>
      <c r="AB486" s="23">
        <f t="shared" si="114"/>
        <v>88.850174216027881</v>
      </c>
      <c r="AC486">
        <f>VLOOKUP(A486,[1]中考!$A$2:$E$571,5,0)</f>
        <v>93</v>
      </c>
      <c r="AD486" s="22">
        <f t="shared" si="115"/>
        <v>128</v>
      </c>
    </row>
    <row r="487" spans="1:30" ht="15" x14ac:dyDescent="0.35">
      <c r="A487" s="14" t="s">
        <v>991</v>
      </c>
      <c r="B487" s="3">
        <v>10</v>
      </c>
      <c r="C487" s="2" t="s">
        <v>992</v>
      </c>
      <c r="D487" s="4" t="s">
        <v>537</v>
      </c>
      <c r="E487" s="3">
        <v>89</v>
      </c>
      <c r="F487" s="3" t="s">
        <v>727</v>
      </c>
      <c r="G487" s="20">
        <f t="shared" si="103"/>
        <v>140</v>
      </c>
      <c r="H487" s="24">
        <f t="shared" si="104"/>
        <v>56.79442508710801</v>
      </c>
      <c r="I487" s="10">
        <f>VLOOKUP(A487,[1]高三上!A$3:Q$588,5,0)</f>
        <v>105</v>
      </c>
      <c r="J487" t="str">
        <f>VLOOKUP(A487,[1]高三上!A$3:Q$588,6,0)</f>
        <v>岳子琦</v>
      </c>
      <c r="K487" s="22">
        <f t="shared" si="105"/>
        <v>16</v>
      </c>
      <c r="L487" s="23">
        <f t="shared" si="106"/>
        <v>99.651567944250871</v>
      </c>
      <c r="M487">
        <f>VLOOKUP(A487,[1]高二下!$A$3:$F$536,5,0)</f>
        <v>100</v>
      </c>
      <c r="N487" t="str">
        <f>VLOOKUP(A487,[1]高二下!$A$3:$F$536,6,0)</f>
        <v>岳子琦</v>
      </c>
      <c r="O487" s="22">
        <f t="shared" si="107"/>
        <v>15</v>
      </c>
      <c r="P487" s="23">
        <f t="shared" si="108"/>
        <v>110.45296167247386</v>
      </c>
      <c r="Q487">
        <f>VLOOKUP(A487,[1]高二上!$A$3:$F$583,5,0)</f>
        <v>94</v>
      </c>
      <c r="R487" t="str">
        <f>VLOOKUP(A487,[1]高二上!$A$3:$F$583,6,0)</f>
        <v>陈丽娇</v>
      </c>
      <c r="S487" s="22">
        <f t="shared" si="109"/>
        <v>45</v>
      </c>
      <c r="T487" s="23">
        <f t="shared" si="110"/>
        <v>114.98257839721254</v>
      </c>
      <c r="U487">
        <f>VLOOKUP(A487,[1]高一下!$A$3:$F$585,5,0)</f>
        <v>82</v>
      </c>
      <c r="V487" t="str">
        <f>VLOOKUP(A487,[1]高一下!$A$3:$F$585,6,0)</f>
        <v>陈丽娇</v>
      </c>
      <c r="W487" s="22">
        <f t="shared" si="111"/>
        <v>88</v>
      </c>
      <c r="X487" s="23">
        <f t="shared" si="112"/>
        <v>87.108013937282237</v>
      </c>
      <c r="Y487">
        <f>VLOOKUP(A487,[1]高一上!$A$3:$F$587,5,0)</f>
        <v>96</v>
      </c>
      <c r="Z487" t="str">
        <f>VLOOKUP(A487,[1]高一上!$A$3:$F$587,6,0)</f>
        <v>陈丽娇</v>
      </c>
      <c r="AA487" s="22">
        <f t="shared" si="113"/>
        <v>51</v>
      </c>
      <c r="AB487" s="23">
        <f t="shared" si="114"/>
        <v>100</v>
      </c>
      <c r="AC487">
        <f>VLOOKUP(A487,[1]中考!$A$2:$E$571,5,0)</f>
        <v>102</v>
      </c>
      <c r="AD487" s="22">
        <f t="shared" si="115"/>
        <v>51</v>
      </c>
    </row>
    <row r="488" spans="1:30" ht="15" x14ac:dyDescent="0.35">
      <c r="A488" s="14" t="s">
        <v>971</v>
      </c>
      <c r="B488" s="3">
        <v>10</v>
      </c>
      <c r="C488" s="2" t="s">
        <v>972</v>
      </c>
      <c r="D488" s="4" t="s">
        <v>537</v>
      </c>
      <c r="E488" s="3">
        <v>87</v>
      </c>
      <c r="F488" s="3" t="s">
        <v>727</v>
      </c>
      <c r="G488" s="20">
        <f t="shared" si="103"/>
        <v>159</v>
      </c>
      <c r="H488" s="24">
        <f t="shared" si="104"/>
        <v>62.369337979094077</v>
      </c>
      <c r="I488" s="10">
        <f>VLOOKUP(A488,[1]高三上!A$3:Q$588,5,0)</f>
        <v>100</v>
      </c>
      <c r="J488" t="str">
        <f>VLOOKUP(A488,[1]高三上!A$3:Q$588,6,0)</f>
        <v>岳子琦</v>
      </c>
      <c r="K488" s="22">
        <f t="shared" si="105"/>
        <v>51</v>
      </c>
      <c r="L488" s="23">
        <f t="shared" si="106"/>
        <v>98.606271777003485</v>
      </c>
      <c r="M488">
        <f>VLOOKUP(A488,[1]高二下!$A$3:$F$536,5,0)</f>
        <v>94</v>
      </c>
      <c r="N488" t="str">
        <f>VLOOKUP(A488,[1]高二下!$A$3:$F$536,6,0)</f>
        <v>岳子琦</v>
      </c>
      <c r="O488" s="22">
        <f t="shared" si="107"/>
        <v>47</v>
      </c>
      <c r="P488" s="23">
        <f t="shared" si="108"/>
        <v>105.57491289198606</v>
      </c>
      <c r="Q488">
        <f>VLOOKUP(A488,[1]高二上!$A$3:$F$583,5,0)</f>
        <v>92</v>
      </c>
      <c r="R488" t="str">
        <f>VLOOKUP(A488,[1]高二上!$A$3:$F$583,6,0)</f>
        <v>陈丽娇</v>
      </c>
      <c r="S488" s="22">
        <f t="shared" si="109"/>
        <v>63</v>
      </c>
      <c r="T488" s="23">
        <f t="shared" si="110"/>
        <v>84.320557491289208</v>
      </c>
      <c r="U488">
        <f>VLOOKUP(A488,[1]高一下!$A$3:$F$585,5,0)</f>
        <v>91</v>
      </c>
      <c r="V488" t="str">
        <f>VLOOKUP(A488,[1]高一下!$A$3:$F$585,6,0)</f>
        <v>陈丽娇</v>
      </c>
      <c r="W488" s="22">
        <f t="shared" si="111"/>
        <v>18</v>
      </c>
      <c r="X488" s="23">
        <f t="shared" si="112"/>
        <v>105.22648083623693</v>
      </c>
      <c r="Y488">
        <f>VLOOKUP(A488,[1]高一上!$A$3:$F$587,5,0)</f>
        <v>99</v>
      </c>
      <c r="Z488" t="str">
        <f>VLOOKUP(A488,[1]高一上!$A$3:$F$587,6,0)</f>
        <v>陈丽娇</v>
      </c>
      <c r="AA488" s="22">
        <f t="shared" si="113"/>
        <v>33</v>
      </c>
      <c r="AB488" s="23">
        <f t="shared" si="114"/>
        <v>93.379790940766554</v>
      </c>
      <c r="AC488">
        <f>VLOOKUP(A488,[1]中考!$A$2:$E$571,5,0)</f>
        <v>110</v>
      </c>
      <c r="AD488" s="22">
        <f t="shared" si="115"/>
        <v>14</v>
      </c>
    </row>
    <row r="489" spans="1:30" ht="15" x14ac:dyDescent="0.35">
      <c r="A489" s="14" t="s">
        <v>925</v>
      </c>
      <c r="B489" s="3">
        <v>10</v>
      </c>
      <c r="C489" s="2" t="s">
        <v>926</v>
      </c>
      <c r="D489" s="4" t="s">
        <v>537</v>
      </c>
      <c r="E489" s="3">
        <v>112</v>
      </c>
      <c r="F489" s="3" t="s">
        <v>727</v>
      </c>
      <c r="G489" s="20">
        <f t="shared" si="103"/>
        <v>4</v>
      </c>
      <c r="H489" s="24">
        <f t="shared" si="104"/>
        <v>109.7560975609756</v>
      </c>
      <c r="I489" s="10">
        <f>VLOOKUP(A489,[1]高三上!A$3:Q$588,5,0)</f>
        <v>102.5</v>
      </c>
      <c r="J489" t="str">
        <f>VLOOKUP(A489,[1]高三上!A$3:Q$588,6,0)</f>
        <v>岳子琦</v>
      </c>
      <c r="K489" s="22">
        <f t="shared" si="105"/>
        <v>32</v>
      </c>
      <c r="L489" s="23">
        <f t="shared" si="106"/>
        <v>95.818815331010455</v>
      </c>
      <c r="M489">
        <f>VLOOKUP(A489,[1]高二下!$A$3:$F$536,5,0)</f>
        <v>99</v>
      </c>
      <c r="N489" t="str">
        <f>VLOOKUP(A489,[1]高二下!$A$3:$F$536,6,0)</f>
        <v>岳子琦</v>
      </c>
      <c r="O489" s="22">
        <f t="shared" si="107"/>
        <v>20</v>
      </c>
      <c r="P489" s="23">
        <f t="shared" si="108"/>
        <v>93.728222996515683</v>
      </c>
      <c r="Q489">
        <f>VLOOKUP(A489,[1]高二上!$A$3:$F$583,5,0)</f>
        <v>110</v>
      </c>
      <c r="R489" t="str">
        <f>VLOOKUP(A489,[1]高二上!$A$3:$F$583,6,0)</f>
        <v>陈丽娇</v>
      </c>
      <c r="S489" s="22">
        <f t="shared" si="109"/>
        <v>2</v>
      </c>
      <c r="T489" s="23">
        <f t="shared" si="110"/>
        <v>107.3170731707317</v>
      </c>
      <c r="U489">
        <f>VLOOKUP(A489,[1]高一下!$A$3:$F$585,5,0)</f>
        <v>90</v>
      </c>
      <c r="V489" t="str">
        <f>VLOOKUP(A489,[1]高一下!$A$3:$F$585,6,0)</f>
        <v>陈丽娇</v>
      </c>
      <c r="W489" s="22">
        <f t="shared" si="111"/>
        <v>23</v>
      </c>
      <c r="X489" s="23">
        <f t="shared" si="112"/>
        <v>104.8780487804878</v>
      </c>
      <c r="Y489">
        <f>VLOOKUP(A489,[1]高一上!$A$3:$F$587,5,0)</f>
        <v>98</v>
      </c>
      <c r="Z489" t="str">
        <f>VLOOKUP(A489,[1]高一上!$A$3:$F$587,6,0)</f>
        <v>陈丽娇</v>
      </c>
      <c r="AA489" s="22">
        <f t="shared" si="113"/>
        <v>37</v>
      </c>
      <c r="AB489" s="23">
        <f t="shared" si="114"/>
        <v>120.20905923344948</v>
      </c>
      <c r="AC489">
        <f>VLOOKUP(A489,[1]中考!$A$2:$E$571,5,0)</f>
        <v>97</v>
      </c>
      <c r="AD489" s="22">
        <f t="shared" si="115"/>
        <v>95</v>
      </c>
    </row>
    <row r="490" spans="1:30" ht="15" x14ac:dyDescent="0.35">
      <c r="A490" s="14" t="s">
        <v>921</v>
      </c>
      <c r="B490" s="3">
        <v>10</v>
      </c>
      <c r="C490" s="2" t="s">
        <v>922</v>
      </c>
      <c r="D490" s="4" t="s">
        <v>537</v>
      </c>
      <c r="E490" s="3">
        <v>98</v>
      </c>
      <c r="F490" s="3" t="s">
        <v>727</v>
      </c>
      <c r="G490" s="20">
        <f t="shared" si="103"/>
        <v>50</v>
      </c>
      <c r="H490" s="24">
        <f t="shared" si="104"/>
        <v>131.01045296167248</v>
      </c>
      <c r="I490" s="10">
        <f>VLOOKUP(A490,[1]高三上!A$3:Q$588,5,0)</f>
        <v>93.5</v>
      </c>
      <c r="J490" t="str">
        <f>VLOOKUP(A490,[1]高三上!A$3:Q$588,6,0)</f>
        <v>岳子琦</v>
      </c>
      <c r="K490" s="22">
        <f t="shared" si="105"/>
        <v>139</v>
      </c>
      <c r="L490" s="23">
        <f t="shared" si="106"/>
        <v>62.369337979094077</v>
      </c>
      <c r="M490">
        <f>VLOOKUP(A490,[1]高二下!$A$3:$F$536,5,0)</f>
        <v>96</v>
      </c>
      <c r="N490" t="str">
        <f>VLOOKUP(A490,[1]高二下!$A$3:$F$536,6,0)</f>
        <v>岳子琦</v>
      </c>
      <c r="O490" s="22">
        <f t="shared" si="107"/>
        <v>31</v>
      </c>
      <c r="P490" s="23">
        <f t="shared" si="108"/>
        <v>115.33101045296166</v>
      </c>
      <c r="Q490">
        <f>VLOOKUP(A490,[1]高二上!$A$3:$F$583,5,0)</f>
        <v>90</v>
      </c>
      <c r="R490" t="str">
        <f>VLOOKUP(A490,[1]高二上!$A$3:$F$583,6,0)</f>
        <v>陈丽娇</v>
      </c>
      <c r="S490" s="22">
        <f t="shared" si="109"/>
        <v>75</v>
      </c>
      <c r="T490" s="23">
        <f t="shared" si="110"/>
        <v>153.31010452961672</v>
      </c>
      <c r="U490">
        <f>VLOOKUP(A490,[1]高一下!$A$3:$F$585,5,0)</f>
        <v>71</v>
      </c>
      <c r="V490" t="str">
        <f>VLOOKUP(A490,[1]高一下!$A$3:$F$585,6,0)</f>
        <v>陈丽娇</v>
      </c>
      <c r="W490" s="22">
        <f t="shared" si="111"/>
        <v>228</v>
      </c>
      <c r="X490" s="23">
        <f t="shared" si="112"/>
        <v>62.020905923344948</v>
      </c>
      <c r="Y490">
        <f>VLOOKUP(A490,[1]高一上!$A$3:$F$587,5,0)</f>
        <v>88</v>
      </c>
      <c r="Z490" t="str">
        <f>VLOOKUP(A490,[1]高一上!$A$3:$F$587,6,0)</f>
        <v>陈丽娇</v>
      </c>
      <c r="AA490" s="22">
        <f t="shared" si="113"/>
        <v>119</v>
      </c>
      <c r="AB490" s="23">
        <f t="shared" si="114"/>
        <v>109.05923344947735</v>
      </c>
      <c r="AC490">
        <f>VLOOKUP(A490,[1]中考!$A$2:$E$571,5,0)</f>
        <v>91</v>
      </c>
      <c r="AD490" s="22">
        <f t="shared" si="115"/>
        <v>145</v>
      </c>
    </row>
    <row r="491" spans="1:30" s="10" customFormat="1" ht="15" x14ac:dyDescent="0.35">
      <c r="A491" s="14" t="s">
        <v>949</v>
      </c>
      <c r="B491" s="3">
        <v>10</v>
      </c>
      <c r="C491" s="2" t="s">
        <v>950</v>
      </c>
      <c r="D491" s="4" t="s">
        <v>537</v>
      </c>
      <c r="E491" s="3">
        <v>110</v>
      </c>
      <c r="F491" s="3" t="s">
        <v>727</v>
      </c>
      <c r="G491" s="20">
        <f t="shared" si="103"/>
        <v>9</v>
      </c>
      <c r="H491" s="24">
        <f t="shared" si="104"/>
        <v>99.303135888501743</v>
      </c>
      <c r="I491" s="10">
        <f>VLOOKUP(A491,[1]高三上!A$3:Q$588,5,0)</f>
        <v>107.5</v>
      </c>
      <c r="J491" t="str">
        <f>VLOOKUP(A491,[1]高三上!A$3:Q$588,6,0)</f>
        <v>岳子琦</v>
      </c>
      <c r="K491" s="22">
        <f t="shared" si="105"/>
        <v>7</v>
      </c>
      <c r="L491" s="23">
        <f t="shared" si="106"/>
        <v>108.36236933797909</v>
      </c>
      <c r="M491">
        <f>VLOOKUP(A491,[1]高二下!$A$3:$F$536,5,0)</f>
        <v>96</v>
      </c>
      <c r="N491" t="str">
        <f>VLOOKUP(A491,[1]高二下!$A$3:$F$536,6,0)</f>
        <v>岳子琦</v>
      </c>
      <c r="O491" s="22">
        <f t="shared" si="107"/>
        <v>31</v>
      </c>
      <c r="P491" s="23">
        <f t="shared" si="108"/>
        <v>94.42508710801394</v>
      </c>
      <c r="Q491">
        <f>VLOOKUP(A491,[1]高二上!$A$3:$F$583,5,0)</f>
        <v>102</v>
      </c>
      <c r="R491" t="str">
        <f>VLOOKUP(A491,[1]高二上!$A$3:$F$583,6,0)</f>
        <v>陈丽娇</v>
      </c>
      <c r="S491" s="22">
        <f t="shared" si="109"/>
        <v>15</v>
      </c>
      <c r="T491" s="23">
        <f t="shared" si="110"/>
        <v>100.69686411149826</v>
      </c>
      <c r="U491">
        <f>VLOOKUP(A491,[1]高一下!$A$3:$F$585,5,0)</f>
        <v>92</v>
      </c>
      <c r="V491" t="str">
        <f>VLOOKUP(A491,[1]高一下!$A$3:$F$585,6,0)</f>
        <v>陈丽娇</v>
      </c>
      <c r="W491" s="22">
        <f t="shared" si="111"/>
        <v>17</v>
      </c>
      <c r="X491" s="23">
        <f t="shared" si="112"/>
        <v>122.99651567944251</v>
      </c>
      <c r="Y491">
        <f>VLOOKUP(A491,[1]高一上!$A$3:$F$587,5,0)</f>
        <v>91</v>
      </c>
      <c r="Z491" t="str">
        <f>VLOOKUP(A491,[1]高一上!$A$3:$F$587,6,0)</f>
        <v>陈丽娇</v>
      </c>
      <c r="AA491" s="22">
        <f t="shared" si="113"/>
        <v>83</v>
      </c>
      <c r="AB491" s="23">
        <f t="shared" si="114"/>
        <v>71.428571428571431</v>
      </c>
      <c r="AC491">
        <f>VLOOKUP(A491,[1]中考!$A$2:$E$571,5,0)</f>
        <v>117</v>
      </c>
      <c r="AD491" s="22">
        <f t="shared" si="115"/>
        <v>1</v>
      </c>
    </row>
    <row r="492" spans="1:30" ht="15" x14ac:dyDescent="0.35">
      <c r="A492" s="14" t="s">
        <v>975</v>
      </c>
      <c r="B492" s="3">
        <v>10</v>
      </c>
      <c r="C492" s="2" t="s">
        <v>976</v>
      </c>
      <c r="D492" s="4" t="s">
        <v>537</v>
      </c>
      <c r="E492" s="3">
        <v>90</v>
      </c>
      <c r="F492" s="3" t="s">
        <v>727</v>
      </c>
      <c r="G492" s="20">
        <f t="shared" si="103"/>
        <v>132</v>
      </c>
      <c r="H492" s="24">
        <f t="shared" si="104"/>
        <v>77.00348432055749</v>
      </c>
      <c r="I492" s="10">
        <f>VLOOKUP(A492,[1]高三上!A$3:Q$588,5,0)</f>
        <v>99</v>
      </c>
      <c r="J492" t="str">
        <f>VLOOKUP(A492,[1]高三上!A$3:Q$588,6,0)</f>
        <v>岳子琦</v>
      </c>
      <c r="K492" s="22">
        <f t="shared" si="105"/>
        <v>66</v>
      </c>
      <c r="L492" s="23">
        <f t="shared" si="106"/>
        <v>93.379790940766554</v>
      </c>
      <c r="M492">
        <f>VLOOKUP(A492,[1]高二下!$A$3:$F$536,5,0)</f>
        <v>94</v>
      </c>
      <c r="N492" t="str">
        <f>VLOOKUP(A492,[1]高二下!$A$3:$F$536,6,0)</f>
        <v>岳子琦</v>
      </c>
      <c r="O492" s="22">
        <f t="shared" si="107"/>
        <v>47</v>
      </c>
      <c r="P492" s="23">
        <f t="shared" si="108"/>
        <v>96.864111498257842</v>
      </c>
      <c r="Q492">
        <f>VLOOKUP(A492,[1]高二上!$A$3:$F$583,5,0)</f>
        <v>95</v>
      </c>
      <c r="R492" t="str">
        <f>VLOOKUP(A492,[1]高二上!$A$3:$F$583,6,0)</f>
        <v>陈丽娇</v>
      </c>
      <c r="S492" s="22">
        <f t="shared" si="109"/>
        <v>38</v>
      </c>
      <c r="T492" s="23">
        <f t="shared" si="110"/>
        <v>94.773519163763069</v>
      </c>
      <c r="U492">
        <f>VLOOKUP(A492,[1]高一下!$A$3:$F$585,5,0)</f>
        <v>90</v>
      </c>
      <c r="V492" t="str">
        <f>VLOOKUP(A492,[1]高一下!$A$3:$F$585,6,0)</f>
        <v>陈丽娇</v>
      </c>
      <c r="W492" s="22">
        <f t="shared" si="111"/>
        <v>23</v>
      </c>
      <c r="X492" s="23">
        <f t="shared" si="112"/>
        <v>120.90592334494774</v>
      </c>
      <c r="Y492">
        <f>VLOOKUP(A492,[1]高一上!$A$3:$F$587,5,0)</f>
        <v>91</v>
      </c>
      <c r="Z492" t="str">
        <f>VLOOKUP(A492,[1]高一上!$A$3:$F$587,6,0)</f>
        <v>陈丽娇</v>
      </c>
      <c r="AA492" s="22">
        <f t="shared" si="113"/>
        <v>83</v>
      </c>
      <c r="AB492" s="23">
        <f t="shared" si="114"/>
        <v>86.759581881533109</v>
      </c>
      <c r="AC492">
        <f>VLOOKUP(A492,[1]中考!$A$2:$E$571,5,0)</f>
        <v>103</v>
      </c>
      <c r="AD492" s="22">
        <f t="shared" si="115"/>
        <v>45</v>
      </c>
    </row>
    <row r="493" spans="1:30" ht="15" x14ac:dyDescent="0.35">
      <c r="A493" s="14" t="s">
        <v>935</v>
      </c>
      <c r="B493" s="3">
        <v>10</v>
      </c>
      <c r="C493" s="2" t="s">
        <v>936</v>
      </c>
      <c r="D493" s="4" t="s">
        <v>537</v>
      </c>
      <c r="E493" s="3">
        <v>104</v>
      </c>
      <c r="F493" s="3" t="s">
        <v>727</v>
      </c>
      <c r="G493" s="20">
        <f t="shared" si="103"/>
        <v>22</v>
      </c>
      <c r="H493" s="24">
        <f t="shared" si="104"/>
        <v>93.379790940766554</v>
      </c>
      <c r="I493" s="10">
        <f>VLOOKUP(A493,[1]高三上!A$3:Q$588,5,0)</f>
        <v>109</v>
      </c>
      <c r="J493" t="str">
        <f>VLOOKUP(A493,[1]高三上!A$3:Q$588,6,0)</f>
        <v>岳子琦</v>
      </c>
      <c r="K493" s="22">
        <f t="shared" si="105"/>
        <v>3</v>
      </c>
      <c r="L493" s="23">
        <f t="shared" si="106"/>
        <v>148.43205574912892</v>
      </c>
      <c r="M493">
        <f>VLOOKUP(A493,[1]高二下!$A$3:$F$536,5,0)</f>
        <v>87</v>
      </c>
      <c r="N493" t="str">
        <f>VLOOKUP(A493,[1]高二下!$A$3:$F$536,6,0)</f>
        <v>岳子琦</v>
      </c>
      <c r="O493" s="22">
        <f t="shared" si="107"/>
        <v>142</v>
      </c>
      <c r="P493" s="23">
        <f t="shared" si="108"/>
        <v>134.14634146341464</v>
      </c>
      <c r="Q493">
        <f>VLOOKUP(A493,[1]高二上!$A$3:$F$583,5,0)</f>
        <v>75</v>
      </c>
      <c r="R493" t="str">
        <f>VLOOKUP(A493,[1]高二上!$A$3:$F$583,6,0)</f>
        <v>陈丽娇</v>
      </c>
      <c r="S493" s="22">
        <f t="shared" si="109"/>
        <v>240</v>
      </c>
      <c r="T493" s="23">
        <f t="shared" si="110"/>
        <v>56.79442508710801</v>
      </c>
      <c r="U493">
        <f>VLOOKUP(A493,[1]高一下!$A$3:$F$585,5,0)</f>
        <v>79</v>
      </c>
      <c r="V493" t="str">
        <f>VLOOKUP(A493,[1]高一下!$A$3:$F$585,6,0)</f>
        <v>陈丽娇</v>
      </c>
      <c r="W493" s="22">
        <f t="shared" si="111"/>
        <v>116</v>
      </c>
      <c r="X493" s="23">
        <f t="shared" si="112"/>
        <v>101.04529616724739</v>
      </c>
      <c r="Y493">
        <f>VLOOKUP(A493,[1]高一上!$A$3:$F$587,5,0)</f>
        <v>88</v>
      </c>
      <c r="Z493" t="str">
        <f>VLOOKUP(A493,[1]高一上!$A$3:$F$587,6,0)</f>
        <v>陈丽娇</v>
      </c>
      <c r="AA493" s="22">
        <f t="shared" si="113"/>
        <v>119</v>
      </c>
      <c r="AB493" s="23">
        <f t="shared" si="114"/>
        <v>82.229965156794421</v>
      </c>
      <c r="AC493">
        <f>VLOOKUP(A493,[1]中考!$A$2:$E$571,5,0)</f>
        <v>99</v>
      </c>
      <c r="AD493" s="22">
        <f t="shared" si="115"/>
        <v>68</v>
      </c>
    </row>
    <row r="494" spans="1:30" ht="15" x14ac:dyDescent="0.35">
      <c r="A494" s="14" t="s">
        <v>962</v>
      </c>
      <c r="B494" s="3">
        <v>10</v>
      </c>
      <c r="C494" s="2" t="s">
        <v>963</v>
      </c>
      <c r="D494" s="4" t="s">
        <v>537</v>
      </c>
      <c r="E494" s="3">
        <v>93</v>
      </c>
      <c r="F494" s="3" t="s">
        <v>727</v>
      </c>
      <c r="G494" s="20">
        <f t="shared" si="103"/>
        <v>99</v>
      </c>
      <c r="H494" s="24">
        <f t="shared" si="104"/>
        <v>133.79790940766551</v>
      </c>
      <c r="I494" s="10">
        <f>VLOOKUP(A494,[1]高三上!A$3:Q$588,5,0)</f>
        <v>88</v>
      </c>
      <c r="J494" t="str">
        <f>VLOOKUP(A494,[1]高三上!A$3:Q$588,6,0)</f>
        <v>岳子琦</v>
      </c>
      <c r="K494" s="22">
        <f t="shared" si="105"/>
        <v>196</v>
      </c>
      <c r="L494" s="23">
        <f t="shared" si="106"/>
        <v>42.508710801393725</v>
      </c>
      <c r="M494">
        <f>VLOOKUP(A494,[1]高二下!$A$3:$F$536,5,0)</f>
        <v>96</v>
      </c>
      <c r="N494" t="str">
        <f>VLOOKUP(A494,[1]高二下!$A$3:$F$536,6,0)</f>
        <v>岳子琦</v>
      </c>
      <c r="O494" s="22">
        <f t="shared" si="107"/>
        <v>31</v>
      </c>
      <c r="P494" s="23">
        <f t="shared" si="108"/>
        <v>98.606271777003485</v>
      </c>
      <c r="Q494">
        <f>VLOOKUP(A494,[1]高二上!$A$3:$F$583,5,0)</f>
        <v>97</v>
      </c>
      <c r="R494" t="str">
        <f>VLOOKUP(A494,[1]高二上!$A$3:$F$583,6,0)</f>
        <v>陈丽娇</v>
      </c>
      <c r="S494" s="22">
        <f t="shared" si="109"/>
        <v>27</v>
      </c>
      <c r="T494" s="23">
        <f t="shared" si="110"/>
        <v>156.44599303135888</v>
      </c>
      <c r="U494">
        <f>VLOOKUP(A494,[1]高一下!$A$3:$F$585,5,0)</f>
        <v>74</v>
      </c>
      <c r="V494" t="str">
        <f>VLOOKUP(A494,[1]高一下!$A$3:$F$585,6,0)</f>
        <v>陈丽娇</v>
      </c>
      <c r="W494" s="22">
        <f t="shared" si="111"/>
        <v>189</v>
      </c>
      <c r="X494" s="23">
        <f t="shared" si="112"/>
        <v>43.554006968641112</v>
      </c>
      <c r="Y494">
        <f>VLOOKUP(A494,[1]高一上!$A$3:$F$587,5,0)</f>
        <v>100</v>
      </c>
      <c r="Z494" t="str">
        <f>VLOOKUP(A494,[1]高一上!$A$3:$F$587,6,0)</f>
        <v>陈丽娇</v>
      </c>
      <c r="AA494" s="22">
        <f t="shared" si="113"/>
        <v>27</v>
      </c>
      <c r="AB494" s="23">
        <f t="shared" si="114"/>
        <v>101.04529616724739</v>
      </c>
      <c r="AC494">
        <f>VLOOKUP(A494,[1]中考!$A$2:$E$571,5,0)</f>
        <v>107</v>
      </c>
      <c r="AD494" s="22">
        <f t="shared" si="115"/>
        <v>30</v>
      </c>
    </row>
    <row r="495" spans="1:30" ht="15" x14ac:dyDescent="0.35">
      <c r="A495" s="14" t="s">
        <v>916</v>
      </c>
      <c r="B495" s="3">
        <v>10</v>
      </c>
      <c r="C495" s="2" t="s">
        <v>917</v>
      </c>
      <c r="D495" s="4" t="s">
        <v>537</v>
      </c>
      <c r="E495" s="3">
        <v>111</v>
      </c>
      <c r="F495" s="3" t="s">
        <v>727</v>
      </c>
      <c r="G495" s="20">
        <f t="shared" si="103"/>
        <v>6</v>
      </c>
      <c r="H495" s="24">
        <f t="shared" si="104"/>
        <v>103.48432055749129</v>
      </c>
      <c r="I495" s="10">
        <f>VLOOKUP(A495,[1]高三上!A$3:Q$588,5,0)</f>
        <v>105</v>
      </c>
      <c r="J495" t="str">
        <f>VLOOKUP(A495,[1]高三上!A$3:Q$588,6,0)</f>
        <v>岳子琦</v>
      </c>
      <c r="K495" s="22">
        <f t="shared" si="105"/>
        <v>16</v>
      </c>
      <c r="L495" s="23">
        <f t="shared" si="106"/>
        <v>117.77003484320558</v>
      </c>
      <c r="M495">
        <f>VLOOKUP(A495,[1]高二下!$A$3:$F$536,5,0)</f>
        <v>92</v>
      </c>
      <c r="N495" t="str">
        <f>VLOOKUP(A495,[1]高二下!$A$3:$F$536,6,0)</f>
        <v>岳子琦</v>
      </c>
      <c r="O495" s="22">
        <f t="shared" si="107"/>
        <v>67</v>
      </c>
      <c r="P495" s="23">
        <f t="shared" si="108"/>
        <v>89.895470383275267</v>
      </c>
      <c r="Q495">
        <f>VLOOKUP(A495,[1]高二上!$A$3:$F$583,5,0)</f>
        <v>95</v>
      </c>
      <c r="R495" t="str">
        <f>VLOOKUP(A495,[1]高二上!$A$3:$F$583,6,0)</f>
        <v>陈丽娇</v>
      </c>
      <c r="S495" s="22">
        <f t="shared" si="109"/>
        <v>38</v>
      </c>
      <c r="T495" s="23">
        <f t="shared" si="110"/>
        <v>94.773519163763069</v>
      </c>
      <c r="U495">
        <f>VLOOKUP(A495,[1]高一下!$A$3:$F$585,5,0)</f>
        <v>90</v>
      </c>
      <c r="V495" t="str">
        <f>VLOOKUP(A495,[1]高一下!$A$3:$F$585,6,0)</f>
        <v>陈丽娇</v>
      </c>
      <c r="W495" s="22">
        <f t="shared" si="111"/>
        <v>23</v>
      </c>
      <c r="X495" s="23">
        <f t="shared" si="112"/>
        <v>95.818815331010455</v>
      </c>
      <c r="Y495">
        <f>VLOOKUP(A495,[1]高一上!$A$3:$F$587,5,0)</f>
        <v>107</v>
      </c>
      <c r="Z495" t="str">
        <f>VLOOKUP(A495,[1]高一上!$A$3:$F$587,6,0)</f>
        <v>陈丽娇</v>
      </c>
      <c r="AA495" s="22">
        <f t="shared" si="113"/>
        <v>11</v>
      </c>
      <c r="AB495" s="23">
        <f t="shared" si="114"/>
        <v>110.10452961672473</v>
      </c>
      <c r="AC495">
        <f>VLOOKUP(A495,[1]中考!$A$2:$E$571,5,0)</f>
        <v>105</v>
      </c>
      <c r="AD495" s="22">
        <f t="shared" si="115"/>
        <v>40</v>
      </c>
    </row>
    <row r="496" spans="1:30" ht="15" x14ac:dyDescent="0.35">
      <c r="A496" s="14" t="s">
        <v>964</v>
      </c>
      <c r="B496" s="3">
        <v>10</v>
      </c>
      <c r="C496" s="2" t="s">
        <v>48</v>
      </c>
      <c r="D496" s="4" t="s">
        <v>537</v>
      </c>
      <c r="E496" s="3">
        <v>102</v>
      </c>
      <c r="F496" s="3" t="s">
        <v>727</v>
      </c>
      <c r="G496" s="20">
        <f t="shared" si="103"/>
        <v>31</v>
      </c>
      <c r="H496" s="24">
        <f t="shared" si="104"/>
        <v>130.31358885017423</v>
      </c>
      <c r="I496" s="10">
        <f>VLOOKUP(A496,[1]高三上!A$3:Q$588,5,0)</f>
        <v>95</v>
      </c>
      <c r="J496" t="str">
        <f>VLOOKUP(A496,[1]高三上!A$3:Q$588,6,0)</f>
        <v>岳子琦</v>
      </c>
      <c r="K496" s="22">
        <f t="shared" si="105"/>
        <v>118</v>
      </c>
      <c r="L496" s="23">
        <f t="shared" si="106"/>
        <v>61.672473867595819</v>
      </c>
      <c r="M496">
        <f>VLOOKUP(A496,[1]高二下!$A$3:$F$536,5,0)</f>
        <v>103</v>
      </c>
      <c r="N496" t="str">
        <f>VLOOKUP(A496,[1]高二下!$A$3:$F$536,6,0)</f>
        <v>岳子琦</v>
      </c>
      <c r="O496" s="22">
        <f t="shared" si="107"/>
        <v>8</v>
      </c>
      <c r="P496" s="23">
        <f t="shared" si="108"/>
        <v>104.52961672473867</v>
      </c>
      <c r="Q496">
        <f>VLOOKUP(A496,[1]高二上!$A$3:$F$583,5,0)</f>
        <v>98</v>
      </c>
      <c r="R496" t="str">
        <f>VLOOKUP(A496,[1]高二上!$A$3:$F$583,6,0)</f>
        <v>陈丽娇</v>
      </c>
      <c r="S496" s="22">
        <f t="shared" si="109"/>
        <v>21</v>
      </c>
      <c r="T496" s="23">
        <f t="shared" si="110"/>
        <v>93.031358885017426</v>
      </c>
      <c r="U496">
        <f>VLOOKUP(A496,[1]高一下!$A$3:$F$585,5,0)</f>
        <v>103</v>
      </c>
      <c r="V496" t="str">
        <f>VLOOKUP(A496,[1]高一下!$A$3:$F$585,6,0)</f>
        <v>陈丽娇</v>
      </c>
      <c r="W496" s="22">
        <f t="shared" si="111"/>
        <v>1</v>
      </c>
      <c r="X496" s="23">
        <f t="shared" si="112"/>
        <v>101.39372822299651</v>
      </c>
      <c r="Y496">
        <f>VLOOKUP(A496,[1]高一上!$A$3:$F$587,5,0)</f>
        <v>112</v>
      </c>
      <c r="Z496" t="str">
        <f>VLOOKUP(A496,[1]高一上!$A$3:$F$587,6,0)</f>
        <v>陈丽娇</v>
      </c>
      <c r="AA496" s="22">
        <f t="shared" si="113"/>
        <v>5</v>
      </c>
      <c r="AB496" s="23">
        <f t="shared" si="114"/>
        <v>120.90592334494774</v>
      </c>
      <c r="AC496">
        <f>VLOOKUP(A496,[1]中考!$A$2:$E$571,5,0)</f>
        <v>100</v>
      </c>
      <c r="AD496" s="22">
        <f t="shared" si="115"/>
        <v>65</v>
      </c>
    </row>
    <row r="497" spans="1:30" ht="15" x14ac:dyDescent="0.35">
      <c r="A497" s="14" t="s">
        <v>983</v>
      </c>
      <c r="B497" s="3">
        <v>10</v>
      </c>
      <c r="C497" s="2" t="s">
        <v>984</v>
      </c>
      <c r="D497" s="4" t="s">
        <v>537</v>
      </c>
      <c r="E497" s="3">
        <v>98</v>
      </c>
      <c r="F497" s="3" t="s">
        <v>727</v>
      </c>
      <c r="G497" s="20">
        <f t="shared" si="103"/>
        <v>50</v>
      </c>
      <c r="H497" s="24">
        <f t="shared" si="104"/>
        <v>109.40766550522648</v>
      </c>
      <c r="I497" s="10">
        <f>VLOOKUP(A497,[1]高三上!A$3:Q$588,5,0)</f>
        <v>98.5</v>
      </c>
      <c r="J497" t="str">
        <f>VLOOKUP(A497,[1]高三上!A$3:Q$588,6,0)</f>
        <v>岳子琦</v>
      </c>
      <c r="K497" s="22">
        <f t="shared" si="105"/>
        <v>77</v>
      </c>
      <c r="L497" s="23">
        <f t="shared" si="106"/>
        <v>74.564459930313589</v>
      </c>
      <c r="M497">
        <f>VLOOKUP(A497,[1]高二下!$A$3:$F$536,5,0)</f>
        <v>105</v>
      </c>
      <c r="N497" t="str">
        <f>VLOOKUP(A497,[1]高二下!$A$3:$F$536,6,0)</f>
        <v>岳子琦</v>
      </c>
      <c r="O497" s="22">
        <f t="shared" si="107"/>
        <v>4</v>
      </c>
      <c r="P497" s="23">
        <f t="shared" si="108"/>
        <v>124.73867595818815</v>
      </c>
      <c r="Q497">
        <f>VLOOKUP(A497,[1]高二上!$A$3:$F$583,5,0)</f>
        <v>90</v>
      </c>
      <c r="R497" t="str">
        <f>VLOOKUP(A497,[1]高二上!$A$3:$F$583,6,0)</f>
        <v>陈丽娇</v>
      </c>
      <c r="S497" s="22">
        <f t="shared" si="109"/>
        <v>75</v>
      </c>
      <c r="T497" s="23">
        <f t="shared" si="110"/>
        <v>99.303135888501743</v>
      </c>
      <c r="U497">
        <f>VLOOKUP(A497,[1]高一下!$A$3:$F$585,5,0)</f>
        <v>84</v>
      </c>
      <c r="V497" t="str">
        <f>VLOOKUP(A497,[1]高一下!$A$3:$F$585,6,0)</f>
        <v>陈丽娇</v>
      </c>
      <c r="W497" s="22">
        <f t="shared" si="111"/>
        <v>73</v>
      </c>
      <c r="X497" s="23">
        <f t="shared" si="112"/>
        <v>101.74216027874564</v>
      </c>
      <c r="Y497">
        <f>VLOOKUP(A497,[1]高一上!$A$3:$F$587,5,0)</f>
        <v>92</v>
      </c>
      <c r="Z497" t="str">
        <f>VLOOKUP(A497,[1]高一上!$A$3:$F$587,6,0)</f>
        <v>陈丽娇</v>
      </c>
      <c r="AA497" s="22">
        <f t="shared" si="113"/>
        <v>78</v>
      </c>
      <c r="AB497" s="23">
        <f t="shared" si="114"/>
        <v>90.592334494773525</v>
      </c>
      <c r="AC497">
        <f>VLOOKUP(A497,[1]中考!$A$2:$E$571,5,0)</f>
        <v>102</v>
      </c>
      <c r="AD497" s="22">
        <f t="shared" si="115"/>
        <v>51</v>
      </c>
    </row>
    <row r="498" spans="1:30" ht="15" x14ac:dyDescent="0.35">
      <c r="A498" s="14" t="s">
        <v>945</v>
      </c>
      <c r="B498" s="3">
        <v>10</v>
      </c>
      <c r="C498" s="2" t="s">
        <v>946</v>
      </c>
      <c r="D498" s="4" t="s">
        <v>537</v>
      </c>
      <c r="E498" s="3">
        <v>88</v>
      </c>
      <c r="F498" s="3" t="s">
        <v>727</v>
      </c>
      <c r="G498" s="20">
        <f t="shared" si="103"/>
        <v>147</v>
      </c>
      <c r="H498" s="24">
        <f t="shared" si="104"/>
        <v>82.926829268292678</v>
      </c>
      <c r="I498" s="10">
        <f>VLOOKUP(A498,[1]高三上!A$3:Q$588,5,0)</f>
        <v>97</v>
      </c>
      <c r="J498" t="str">
        <f>VLOOKUP(A498,[1]高三上!A$3:Q$588,6,0)</f>
        <v>岳子琦</v>
      </c>
      <c r="K498" s="22">
        <f t="shared" si="105"/>
        <v>98</v>
      </c>
      <c r="L498" s="23">
        <f t="shared" si="106"/>
        <v>82.229965156794421</v>
      </c>
      <c r="M498">
        <f>VLOOKUP(A498,[1]高二下!$A$3:$F$536,5,0)</f>
        <v>94</v>
      </c>
      <c r="N498" t="str">
        <f>VLOOKUP(A498,[1]高二下!$A$3:$F$536,6,0)</f>
        <v>岳子琦</v>
      </c>
      <c r="O498" s="22">
        <f t="shared" si="107"/>
        <v>47</v>
      </c>
      <c r="P498" s="23">
        <f t="shared" si="108"/>
        <v>149.12891986062718</v>
      </c>
      <c r="Q498">
        <f>VLOOKUP(A498,[1]高二上!$A$3:$F$583,5,0)</f>
        <v>80</v>
      </c>
      <c r="R498" t="str">
        <f>VLOOKUP(A498,[1]高二上!$A$3:$F$583,6,0)</f>
        <v>陈丽娇</v>
      </c>
      <c r="S498" s="22">
        <f t="shared" si="109"/>
        <v>188</v>
      </c>
      <c r="T498" s="23">
        <f t="shared" si="110"/>
        <v>53.310104529616723</v>
      </c>
      <c r="U498">
        <f>VLOOKUP(A498,[1]高一下!$A$3:$F$585,5,0)</f>
        <v>86</v>
      </c>
      <c r="V498" t="str">
        <f>VLOOKUP(A498,[1]高一下!$A$3:$F$585,6,0)</f>
        <v>陈丽娇</v>
      </c>
      <c r="W498" s="22">
        <f t="shared" si="111"/>
        <v>54</v>
      </c>
      <c r="X498" s="23">
        <f t="shared" si="112"/>
        <v>105.57491289198606</v>
      </c>
      <c r="Y498">
        <f>VLOOKUP(A498,[1]高一上!$A$3:$F$587,5,0)</f>
        <v>93</v>
      </c>
      <c r="Z498" t="str">
        <f>VLOOKUP(A498,[1]高一上!$A$3:$F$587,6,0)</f>
        <v>陈丽娇</v>
      </c>
      <c r="AA498" s="22">
        <f t="shared" si="113"/>
        <v>70</v>
      </c>
      <c r="AB498" s="23">
        <f t="shared" si="114"/>
        <v>90.243902439024396</v>
      </c>
      <c r="AC498">
        <f>VLOOKUP(A498,[1]中考!$A$2:$E$571,5,0)</f>
        <v>104</v>
      </c>
      <c r="AD498" s="22">
        <f t="shared" si="115"/>
        <v>42</v>
      </c>
    </row>
    <row r="499" spans="1:30" ht="15" x14ac:dyDescent="0.35">
      <c r="A499" s="14" t="s">
        <v>929</v>
      </c>
      <c r="B499" s="3">
        <v>10</v>
      </c>
      <c r="C499" s="2" t="s">
        <v>930</v>
      </c>
      <c r="D499" s="4" t="s">
        <v>537</v>
      </c>
      <c r="E499" s="3">
        <v>83</v>
      </c>
      <c r="F499" s="3" t="s">
        <v>727</v>
      </c>
      <c r="G499" s="20">
        <f t="shared" si="103"/>
        <v>196</v>
      </c>
      <c r="H499" s="24">
        <f t="shared" si="104"/>
        <v>100</v>
      </c>
      <c r="I499" s="10">
        <f>VLOOKUP(A499,[1]高三上!A$3:Q$588,5,0)</f>
        <v>88</v>
      </c>
      <c r="J499" t="str">
        <f>VLOOKUP(A499,[1]高三上!A$3:Q$588,6,0)</f>
        <v>岳子琦</v>
      </c>
      <c r="K499" s="22">
        <f t="shared" si="105"/>
        <v>196</v>
      </c>
      <c r="L499" s="23">
        <f t="shared" si="106"/>
        <v>70.383275261324044</v>
      </c>
      <c r="M499">
        <f>VLOOKUP(A499,[1]高二下!$A$3:$F$536,5,0)</f>
        <v>89</v>
      </c>
      <c r="N499" t="str">
        <f>VLOOKUP(A499,[1]高二下!$A$3:$F$536,6,0)</f>
        <v>岳子琦</v>
      </c>
      <c r="O499" s="22">
        <f t="shared" si="107"/>
        <v>111</v>
      </c>
      <c r="P499" s="23">
        <f t="shared" si="108"/>
        <v>87.456445993031366</v>
      </c>
      <c r="Q499">
        <f>VLOOKUP(A499,[1]高二上!$A$3:$F$583,5,0)</f>
        <v>90</v>
      </c>
      <c r="R499" t="str">
        <f>VLOOKUP(A499,[1]高二上!$A$3:$F$583,6,0)</f>
        <v>陈丽娇</v>
      </c>
      <c r="S499" s="22">
        <f t="shared" si="109"/>
        <v>75</v>
      </c>
      <c r="T499" s="23">
        <f t="shared" si="110"/>
        <v>139.7212543554007</v>
      </c>
      <c r="U499">
        <f>VLOOKUP(A499,[1]高一下!$A$3:$F$585,5,0)</f>
        <v>74</v>
      </c>
      <c r="V499" t="str">
        <f>VLOOKUP(A499,[1]高一下!$A$3:$F$585,6,0)</f>
        <v>陈丽娇</v>
      </c>
      <c r="W499" s="22">
        <f t="shared" si="111"/>
        <v>189</v>
      </c>
      <c r="X499" s="23">
        <f t="shared" si="112"/>
        <v>47.038327526132406</v>
      </c>
      <c r="Y499">
        <f>VLOOKUP(A499,[1]高一上!$A$3:$F$587,5,0)</f>
        <v>98</v>
      </c>
      <c r="Z499" t="str">
        <f>VLOOKUP(A499,[1]高一上!$A$3:$F$587,6,0)</f>
        <v>陈丽娇</v>
      </c>
      <c r="AA499" s="22">
        <f t="shared" si="113"/>
        <v>37</v>
      </c>
      <c r="AB499" s="23">
        <f t="shared" si="114"/>
        <v>102.78745644599303</v>
      </c>
      <c r="AC499">
        <f>VLOOKUP(A499,[1]中考!$A$2:$E$571,5,0)</f>
        <v>103</v>
      </c>
      <c r="AD499" s="22">
        <f t="shared" si="115"/>
        <v>45</v>
      </c>
    </row>
    <row r="500" spans="1:30" ht="15" x14ac:dyDescent="0.35">
      <c r="A500" s="14" t="s">
        <v>919</v>
      </c>
      <c r="B500" s="3">
        <v>10</v>
      </c>
      <c r="C500" s="2" t="s">
        <v>920</v>
      </c>
      <c r="D500" s="4" t="s">
        <v>537</v>
      </c>
      <c r="E500" s="3">
        <v>114</v>
      </c>
      <c r="F500" s="3" t="s">
        <v>727</v>
      </c>
      <c r="G500" s="20">
        <f t="shared" si="103"/>
        <v>3</v>
      </c>
      <c r="H500" s="24">
        <f t="shared" si="104"/>
        <v>104.52961672473867</v>
      </c>
      <c r="I500" s="10">
        <f>VLOOKUP(A500,[1]高三上!A$3:Q$588,5,0)</f>
        <v>105</v>
      </c>
      <c r="J500" t="str">
        <f>VLOOKUP(A500,[1]高三上!A$3:Q$588,6,0)</f>
        <v>岳子琦</v>
      </c>
      <c r="K500" s="22">
        <f t="shared" si="105"/>
        <v>16</v>
      </c>
      <c r="L500" s="23">
        <f t="shared" si="106"/>
        <v>117.77003484320558</v>
      </c>
      <c r="M500">
        <f>VLOOKUP(A500,[1]高二下!$A$3:$F$536,5,0)</f>
        <v>92</v>
      </c>
      <c r="N500" t="str">
        <f>VLOOKUP(A500,[1]高二下!$A$3:$F$536,6,0)</f>
        <v>岳子琦</v>
      </c>
      <c r="O500" s="22">
        <f t="shared" si="107"/>
        <v>67</v>
      </c>
      <c r="P500" s="23">
        <f t="shared" si="108"/>
        <v>110.45296167247386</v>
      </c>
      <c r="Q500">
        <f>VLOOKUP(A500,[1]高二上!$A$3:$F$583,5,0)</f>
        <v>88</v>
      </c>
      <c r="R500" t="str">
        <f>VLOOKUP(A500,[1]高二上!$A$3:$F$583,6,0)</f>
        <v>陈丽娇</v>
      </c>
      <c r="S500" s="22">
        <f t="shared" si="109"/>
        <v>97</v>
      </c>
      <c r="T500" s="23">
        <f t="shared" si="110"/>
        <v>79.094076655052262</v>
      </c>
      <c r="U500">
        <f>VLOOKUP(A500,[1]高一下!$A$3:$F$585,5,0)</f>
        <v>88</v>
      </c>
      <c r="V500" t="str">
        <f>VLOOKUP(A500,[1]高一下!$A$3:$F$585,6,0)</f>
        <v>陈丽娇</v>
      </c>
      <c r="W500" s="22">
        <f t="shared" si="111"/>
        <v>37</v>
      </c>
      <c r="X500" s="23">
        <f t="shared" si="112"/>
        <v>100</v>
      </c>
      <c r="Y500">
        <f>VLOOKUP(A500,[1]高一上!$A$3:$F$587,5,0)</f>
        <v>98</v>
      </c>
      <c r="Z500" t="str">
        <f>VLOOKUP(A500,[1]高一上!$A$3:$F$587,6,0)</f>
        <v>陈丽娇</v>
      </c>
      <c r="AA500" s="22">
        <f t="shared" si="113"/>
        <v>37</v>
      </c>
      <c r="AB500" s="23">
        <f t="shared" si="114"/>
        <v>101.74216027874564</v>
      </c>
      <c r="AC500">
        <f>VLOOKUP(A500,[1]中考!$A$2:$E$571,5,0)</f>
        <v>104</v>
      </c>
      <c r="AD500" s="22">
        <f t="shared" si="115"/>
        <v>42</v>
      </c>
    </row>
    <row r="501" spans="1:30" ht="15" x14ac:dyDescent="0.35">
      <c r="A501" s="14" t="s">
        <v>967</v>
      </c>
      <c r="B501" s="3">
        <v>10</v>
      </c>
      <c r="C501" s="2" t="s">
        <v>968</v>
      </c>
      <c r="D501" s="4" t="s">
        <v>537</v>
      </c>
      <c r="E501" s="3">
        <v>94</v>
      </c>
      <c r="F501" s="3" t="s">
        <v>727</v>
      </c>
      <c r="G501" s="20">
        <f t="shared" si="103"/>
        <v>88</v>
      </c>
      <c r="H501" s="24">
        <f t="shared" si="104"/>
        <v>98.257839721254356</v>
      </c>
      <c r="I501" s="10">
        <f>VLOOKUP(A501,[1]高三上!A$3:Q$588,5,0)</f>
        <v>98</v>
      </c>
      <c r="J501" t="str">
        <f>VLOOKUP(A501,[1]高三上!A$3:Q$588,6,0)</f>
        <v>岳子琦</v>
      </c>
      <c r="K501" s="22">
        <f t="shared" si="105"/>
        <v>83</v>
      </c>
      <c r="L501" s="23">
        <f t="shared" si="106"/>
        <v>83.972125435540079</v>
      </c>
      <c r="M501">
        <f>VLOOKUP(A501,[1]高二下!$A$3:$F$536,5,0)</f>
        <v>95</v>
      </c>
      <c r="N501" t="str">
        <f>VLOOKUP(A501,[1]高二下!$A$3:$F$536,6,0)</f>
        <v>岳子琦</v>
      </c>
      <c r="O501" s="22">
        <f t="shared" si="107"/>
        <v>37</v>
      </c>
      <c r="P501" s="23">
        <f t="shared" si="108"/>
        <v>90.940766550522653</v>
      </c>
      <c r="Q501">
        <f>VLOOKUP(A501,[1]高二上!$A$3:$F$583,5,0)</f>
        <v>103</v>
      </c>
      <c r="R501" t="str">
        <f>VLOOKUP(A501,[1]高二上!$A$3:$F$583,6,0)</f>
        <v>陈丽娇</v>
      </c>
      <c r="S501" s="22">
        <f t="shared" si="109"/>
        <v>11</v>
      </c>
      <c r="T501" s="23">
        <f t="shared" si="110"/>
        <v>126.82926829268293</v>
      </c>
      <c r="U501">
        <f>VLOOKUP(A501,[1]高一下!$A$3:$F$585,5,0)</f>
        <v>82</v>
      </c>
      <c r="V501" t="str">
        <f>VLOOKUP(A501,[1]高一下!$A$3:$F$585,6,0)</f>
        <v>陈丽娇</v>
      </c>
      <c r="W501" s="22">
        <f t="shared" si="111"/>
        <v>88</v>
      </c>
      <c r="X501" s="23">
        <f t="shared" si="112"/>
        <v>77.351916376306619</v>
      </c>
      <c r="Y501">
        <f>VLOOKUP(A501,[1]高一上!$A$3:$F$587,5,0)</f>
        <v>101</v>
      </c>
      <c r="Z501" t="str">
        <f>VLOOKUP(A501,[1]高一上!$A$3:$F$587,6,0)</f>
        <v>陈丽娇</v>
      </c>
      <c r="AA501" s="22">
        <f t="shared" si="113"/>
        <v>23</v>
      </c>
      <c r="AB501" s="23">
        <f t="shared" si="114"/>
        <v>101.04529616724739</v>
      </c>
      <c r="AC501">
        <f>VLOOKUP(A501,[1]中考!$A$2:$E$571,5,0)</f>
        <v>108</v>
      </c>
      <c r="AD501" s="22">
        <f t="shared" si="115"/>
        <v>26</v>
      </c>
    </row>
    <row r="502" spans="1:30" ht="15" x14ac:dyDescent="0.35">
      <c r="A502" s="14" t="s">
        <v>933</v>
      </c>
      <c r="B502" s="3">
        <v>10</v>
      </c>
      <c r="C502" s="2" t="s">
        <v>934</v>
      </c>
      <c r="D502" s="4" t="s">
        <v>537</v>
      </c>
      <c r="E502" s="3">
        <v>102</v>
      </c>
      <c r="F502" s="3" t="s">
        <v>727</v>
      </c>
      <c r="G502" s="20">
        <f t="shared" si="103"/>
        <v>31</v>
      </c>
      <c r="H502" s="24">
        <f t="shared" si="104"/>
        <v>118.11846689895471</v>
      </c>
      <c r="I502" s="10">
        <f>VLOOKUP(A502,[1]高三上!A$3:Q$588,5,0)</f>
        <v>98</v>
      </c>
      <c r="J502" t="str">
        <f>VLOOKUP(A502,[1]高三上!A$3:Q$588,6,0)</f>
        <v>岳子琦</v>
      </c>
      <c r="K502" s="22">
        <f t="shared" si="105"/>
        <v>83</v>
      </c>
      <c r="L502" s="23">
        <f t="shared" si="106"/>
        <v>79.79094076655052</v>
      </c>
      <c r="M502">
        <f>VLOOKUP(A502,[1]高二下!$A$3:$F$536,5,0)</f>
        <v>98</v>
      </c>
      <c r="N502" t="str">
        <f>VLOOKUP(A502,[1]高二下!$A$3:$F$536,6,0)</f>
        <v>岳子琦</v>
      </c>
      <c r="O502" s="22">
        <f t="shared" si="107"/>
        <v>25</v>
      </c>
      <c r="P502" s="23">
        <f t="shared" si="108"/>
        <v>140.76655052264809</v>
      </c>
      <c r="Q502">
        <f>VLOOKUP(A502,[1]高二上!$A$3:$F$583,5,0)</f>
        <v>84</v>
      </c>
      <c r="R502" t="str">
        <f>VLOOKUP(A502,[1]高二上!$A$3:$F$583,6,0)</f>
        <v>陈丽娇</v>
      </c>
      <c r="S502" s="22">
        <f t="shared" si="109"/>
        <v>142</v>
      </c>
      <c r="T502" s="23">
        <f t="shared" si="110"/>
        <v>63.414634146341463</v>
      </c>
      <c r="U502">
        <f>VLOOKUP(A502,[1]高一下!$A$3:$F$585,5,0)</f>
        <v>88</v>
      </c>
      <c r="V502" t="str">
        <f>VLOOKUP(A502,[1]高一下!$A$3:$F$585,6,0)</f>
        <v>陈丽娇</v>
      </c>
      <c r="W502" s="22">
        <f t="shared" si="111"/>
        <v>37</v>
      </c>
      <c r="X502" s="23">
        <f t="shared" si="112"/>
        <v>100</v>
      </c>
      <c r="Y502">
        <f>VLOOKUP(A502,[1]高一上!$A$3:$F$587,5,0)</f>
        <v>98</v>
      </c>
      <c r="Z502" t="str">
        <f>VLOOKUP(A502,[1]高一上!$A$3:$F$587,6,0)</f>
        <v>陈丽娇</v>
      </c>
      <c r="AA502" s="22">
        <f t="shared" si="113"/>
        <v>37</v>
      </c>
      <c r="AB502" s="23">
        <f t="shared" si="114"/>
        <v>115.33101045296166</v>
      </c>
      <c r="AC502">
        <f>VLOOKUP(A502,[1]中考!$A$2:$E$571,5,0)</f>
        <v>98</v>
      </c>
      <c r="AD502" s="22">
        <f t="shared" si="115"/>
        <v>81</v>
      </c>
    </row>
    <row r="503" spans="1:30" ht="15" x14ac:dyDescent="0.35">
      <c r="A503" s="14" t="s">
        <v>1092</v>
      </c>
      <c r="B503" s="3">
        <v>11</v>
      </c>
      <c r="C503" s="2" t="s">
        <v>769</v>
      </c>
      <c r="D503" s="4" t="s">
        <v>537</v>
      </c>
      <c r="E503" s="3">
        <v>101</v>
      </c>
      <c r="F503" s="3" t="s">
        <v>531</v>
      </c>
      <c r="G503" s="20">
        <f t="shared" si="103"/>
        <v>36</v>
      </c>
      <c r="H503" s="24">
        <f t="shared" si="104"/>
        <v>151.21951219512195</v>
      </c>
      <c r="I503" s="10">
        <f>VLOOKUP(A503,[1]高三上!A$3:Q$588,5,0)</f>
        <v>89.5</v>
      </c>
      <c r="J503" t="str">
        <f>VLOOKUP(A503,[1]高三上!A$3:Q$588,6,0)</f>
        <v>易涛</v>
      </c>
      <c r="K503" s="22">
        <f t="shared" si="105"/>
        <v>183</v>
      </c>
      <c r="L503" s="23">
        <f t="shared" si="106"/>
        <v>59.581881533101047</v>
      </c>
      <c r="M503">
        <f>VLOOKUP(A503,[1]高二下!$A$3:$F$536,5,0)</f>
        <v>92</v>
      </c>
      <c r="N503" t="str">
        <f>VLOOKUP(A503,[1]高二下!$A$3:$F$536,6,0)</f>
        <v>易涛</v>
      </c>
      <c r="O503" s="22">
        <f t="shared" si="107"/>
        <v>67</v>
      </c>
      <c r="P503" s="23">
        <f t="shared" si="108"/>
        <v>122.29965156794425</v>
      </c>
      <c r="Q503">
        <f>VLOOKUP(A503,[1]高二上!$A$3:$F$583,5,0)</f>
        <v>85</v>
      </c>
      <c r="R503" t="str">
        <f>VLOOKUP(A503,[1]高二上!$A$3:$F$583,6,0)</f>
        <v>易涛</v>
      </c>
      <c r="S503" s="22">
        <f t="shared" si="109"/>
        <v>131</v>
      </c>
      <c r="T503" s="23">
        <f t="shared" si="110"/>
        <v>58.188153310104532</v>
      </c>
      <c r="U503">
        <f>VLOOKUP(A503,[1]高一下!$A$3:$F$585,5,0)</f>
        <v>93</v>
      </c>
      <c r="V503" t="str">
        <f>VLOOKUP(A503,[1]高一下!$A$3:$F$585,6,0)</f>
        <v>易涛</v>
      </c>
      <c r="W503" s="22">
        <f t="shared" si="111"/>
        <v>11</v>
      </c>
      <c r="X503" s="23">
        <f t="shared" si="112"/>
        <v>111.14982578397212</v>
      </c>
      <c r="Y503">
        <f>VLOOKUP(A503,[1]高一上!$A$3:$F$587,5,0)</f>
        <v>97</v>
      </c>
      <c r="Z503" t="str">
        <f>VLOOKUP(A503,[1]高一上!$A$3:$F$587,6,0)</f>
        <v>易涛</v>
      </c>
      <c r="AA503" s="22">
        <f t="shared" si="113"/>
        <v>43</v>
      </c>
      <c r="AB503" s="23">
        <f t="shared" si="114"/>
        <v>124.73867595818815</v>
      </c>
      <c r="AC503">
        <f>VLOOKUP(A503,[1]中考!$A$2:$E$571,5,0)</f>
        <v>95</v>
      </c>
      <c r="AD503" s="22">
        <f t="shared" si="115"/>
        <v>114</v>
      </c>
    </row>
    <row r="504" spans="1:30" ht="15" x14ac:dyDescent="0.35">
      <c r="A504" s="14" t="s">
        <v>1086</v>
      </c>
      <c r="B504" s="3">
        <v>11</v>
      </c>
      <c r="C504" s="2" t="s">
        <v>1087</v>
      </c>
      <c r="D504" s="4" t="s">
        <v>537</v>
      </c>
      <c r="E504" s="3">
        <v>111</v>
      </c>
      <c r="F504" s="3" t="s">
        <v>531</v>
      </c>
      <c r="G504" s="20">
        <f t="shared" si="103"/>
        <v>6</v>
      </c>
      <c r="H504" s="24">
        <f t="shared" si="104"/>
        <v>98.954703832752614</v>
      </c>
      <c r="I504" s="10">
        <f>VLOOKUP(A504,[1]高三上!A$3:Q$588,5,0)</f>
        <v>109</v>
      </c>
      <c r="J504" t="str">
        <f>VLOOKUP(A504,[1]高三上!A$3:Q$588,6,0)</f>
        <v>易涛</v>
      </c>
      <c r="K504" s="22">
        <f t="shared" si="105"/>
        <v>3</v>
      </c>
      <c r="L504" s="23">
        <f t="shared" si="106"/>
        <v>108.36236933797909</v>
      </c>
      <c r="M504">
        <f>VLOOKUP(A504,[1]高二下!$A$3:$F$536,5,0)</f>
        <v>97</v>
      </c>
      <c r="N504" t="str">
        <f>VLOOKUP(A504,[1]高二下!$A$3:$F$536,6,0)</f>
        <v>易涛</v>
      </c>
      <c r="O504" s="22">
        <f t="shared" si="107"/>
        <v>27</v>
      </c>
      <c r="P504" s="23">
        <f t="shared" si="108"/>
        <v>136.23693379790942</v>
      </c>
      <c r="Q504">
        <f>VLOOKUP(A504,[1]高二上!$A$3:$F$583,5,0)</f>
        <v>85</v>
      </c>
      <c r="R504" t="str">
        <f>VLOOKUP(A504,[1]高二上!$A$3:$F$583,6,0)</f>
        <v>易涛</v>
      </c>
      <c r="S504" s="22">
        <f t="shared" si="109"/>
        <v>131</v>
      </c>
      <c r="T504" s="23">
        <f t="shared" si="110"/>
        <v>88.153310104529623</v>
      </c>
      <c r="U504">
        <f>VLOOKUP(A504,[1]高一下!$A$3:$F$585,5,0)</f>
        <v>81</v>
      </c>
      <c r="V504" t="str">
        <f>VLOOKUP(A504,[1]高一下!$A$3:$F$585,6,0)</f>
        <v>易涛</v>
      </c>
      <c r="W504" s="22">
        <f t="shared" si="111"/>
        <v>97</v>
      </c>
      <c r="X504" s="23">
        <f t="shared" si="112"/>
        <v>110.45296167247386</v>
      </c>
      <c r="Y504">
        <f>VLOOKUP(A504,[1]高一上!$A$3:$F$587,5,0)</f>
        <v>87</v>
      </c>
      <c r="Z504" t="str">
        <f>VLOOKUP(A504,[1]高一上!$A$3:$F$587,6,0)</f>
        <v>易涛</v>
      </c>
      <c r="AA504" s="22">
        <f t="shared" si="113"/>
        <v>127</v>
      </c>
      <c r="AB504" s="23">
        <f t="shared" si="114"/>
        <v>64.808362369337971</v>
      </c>
      <c r="AC504">
        <f>VLOOKUP(A504,[1]中考!$A$2:$E$571,5,0)</f>
        <v>108</v>
      </c>
      <c r="AD504" s="22">
        <f t="shared" si="115"/>
        <v>26</v>
      </c>
    </row>
    <row r="505" spans="1:30" ht="15" x14ac:dyDescent="0.35">
      <c r="A505" s="14" t="s">
        <v>1093</v>
      </c>
      <c r="B505" s="3">
        <v>11</v>
      </c>
      <c r="C505" s="2" t="s">
        <v>1094</v>
      </c>
      <c r="D505" s="4" t="s">
        <v>537</v>
      </c>
      <c r="E505" s="3">
        <v>84</v>
      </c>
      <c r="F505" s="3" t="s">
        <v>531</v>
      </c>
      <c r="G505" s="20">
        <f t="shared" si="103"/>
        <v>187</v>
      </c>
      <c r="H505" s="24">
        <f t="shared" si="104"/>
        <v>110.45296167247386</v>
      </c>
      <c r="I505" s="10">
        <f>VLOOKUP(A505,[1]高三上!A$3:Q$588,5,0)</f>
        <v>86.5</v>
      </c>
      <c r="J505" t="str">
        <f>VLOOKUP(A505,[1]高三上!A$3:Q$588,6,0)</f>
        <v>易涛</v>
      </c>
      <c r="K505" s="22">
        <f t="shared" si="105"/>
        <v>217</v>
      </c>
      <c r="L505" s="23">
        <f t="shared" si="106"/>
        <v>96.864111498257842</v>
      </c>
      <c r="M505">
        <f>VLOOKUP(A505,[1]高二下!$A$3:$F$536,5,0)</f>
        <v>81</v>
      </c>
      <c r="N505" t="str">
        <f>VLOOKUP(A505,[1]高二下!$A$3:$F$536,6,0)</f>
        <v>易涛</v>
      </c>
      <c r="O505" s="22">
        <f t="shared" si="107"/>
        <v>208</v>
      </c>
      <c r="P505" s="23">
        <f t="shared" si="108"/>
        <v>73.170731707317074</v>
      </c>
      <c r="Q505">
        <f>VLOOKUP(A505,[1]高二上!$A$3:$F$583,5,0)</f>
        <v>85</v>
      </c>
      <c r="R505" t="str">
        <f>VLOOKUP(A505,[1]高二上!$A$3:$F$583,6,0)</f>
        <v>易涛</v>
      </c>
      <c r="S505" s="22">
        <f t="shared" si="109"/>
        <v>131</v>
      </c>
      <c r="T505" s="23">
        <f t="shared" si="110"/>
        <v>85.017421602787465</v>
      </c>
      <c r="U505">
        <f>VLOOKUP(A505,[1]高一下!$A$3:$F$585,5,0)</f>
        <v>82</v>
      </c>
      <c r="V505" t="str">
        <f>VLOOKUP(A505,[1]高一下!$A$3:$F$585,6,0)</f>
        <v>易涛</v>
      </c>
      <c r="W505" s="22">
        <f t="shared" si="111"/>
        <v>88</v>
      </c>
      <c r="X505" s="23">
        <f t="shared" si="112"/>
        <v>129.61672473867597</v>
      </c>
      <c r="Y505">
        <f>VLOOKUP(A505,[1]高一上!$A$3:$F$587,5,0)</f>
        <v>84</v>
      </c>
      <c r="Z505" t="str">
        <f>VLOOKUP(A505,[1]高一上!$A$3:$F$587,6,0)</f>
        <v>易涛</v>
      </c>
      <c r="AA505" s="22">
        <f t="shared" si="113"/>
        <v>173</v>
      </c>
      <c r="AB505" s="23">
        <f t="shared" si="114"/>
        <v>63.414634146341463</v>
      </c>
      <c r="AC505">
        <f>VLOOKUP(A505,[1]中考!$A$2:$E$571,5,0)</f>
        <v>99</v>
      </c>
      <c r="AD505" s="22">
        <f t="shared" si="115"/>
        <v>68</v>
      </c>
    </row>
    <row r="506" spans="1:30" ht="15" x14ac:dyDescent="0.35">
      <c r="A506" s="14" t="s">
        <v>1073</v>
      </c>
      <c r="B506" s="3">
        <v>11</v>
      </c>
      <c r="C506" s="2" t="s">
        <v>1074</v>
      </c>
      <c r="D506" s="4" t="s">
        <v>537</v>
      </c>
      <c r="E506" s="3">
        <v>89</v>
      </c>
      <c r="F506" s="3" t="s">
        <v>531</v>
      </c>
      <c r="G506" s="20">
        <f t="shared" si="103"/>
        <v>140</v>
      </c>
      <c r="H506" s="24">
        <f t="shared" si="104"/>
        <v>85.365853658536594</v>
      </c>
      <c r="I506" s="10">
        <f>VLOOKUP(A506,[1]高三上!A$3:Q$588,5,0)</f>
        <v>97</v>
      </c>
      <c r="J506" t="str">
        <f>VLOOKUP(A506,[1]高三上!A$3:Q$588,6,0)</f>
        <v>易涛</v>
      </c>
      <c r="K506" s="22">
        <f t="shared" si="105"/>
        <v>98</v>
      </c>
      <c r="L506" s="23">
        <f t="shared" si="106"/>
        <v>141.11498257839722</v>
      </c>
      <c r="M506">
        <f>VLOOKUP(A506,[1]高二下!$A$3:$F$536,5,0)</f>
        <v>80</v>
      </c>
      <c r="N506" t="str">
        <f>VLOOKUP(A506,[1]高二下!$A$3:$F$536,6,0)</f>
        <v>易涛</v>
      </c>
      <c r="O506" s="22">
        <f t="shared" si="107"/>
        <v>216</v>
      </c>
      <c r="P506" s="23">
        <f t="shared" si="108"/>
        <v>67.247386759581886</v>
      </c>
      <c r="Q506">
        <f>VLOOKUP(A506,[1]高二上!$A$3:$F$583,5,0)</f>
        <v>86</v>
      </c>
      <c r="R506" t="str">
        <f>VLOOKUP(A506,[1]高二上!$A$3:$F$583,6,0)</f>
        <v>易涛</v>
      </c>
      <c r="S506" s="22">
        <f t="shared" si="109"/>
        <v>122</v>
      </c>
      <c r="T506" s="23">
        <f t="shared" si="110"/>
        <v>88.153310104529623</v>
      </c>
      <c r="U506">
        <f>VLOOKUP(A506,[1]高一下!$A$3:$F$585,5,0)</f>
        <v>82</v>
      </c>
      <c r="V506" t="str">
        <f>VLOOKUP(A506,[1]高一下!$A$3:$F$585,6,0)</f>
        <v>易涛</v>
      </c>
      <c r="W506" s="22">
        <f t="shared" si="111"/>
        <v>88</v>
      </c>
      <c r="X506" s="23">
        <f t="shared" si="112"/>
        <v>92.334494773519168</v>
      </c>
      <c r="Y506">
        <f>VLOOKUP(A506,[1]高一上!$A$3:$F$587,5,0)</f>
        <v>94</v>
      </c>
      <c r="Z506" t="str">
        <f>VLOOKUP(A506,[1]高一上!$A$3:$F$587,6,0)</f>
        <v>易涛</v>
      </c>
      <c r="AA506" s="22">
        <f t="shared" si="113"/>
        <v>66</v>
      </c>
      <c r="AB506" s="23">
        <f t="shared" si="114"/>
        <v>105.22648083623693</v>
      </c>
      <c r="AC506">
        <f>VLOOKUP(A506,[1]中考!$A$2:$E$571,5,0)</f>
        <v>98</v>
      </c>
      <c r="AD506" s="22">
        <f t="shared" si="115"/>
        <v>81</v>
      </c>
    </row>
    <row r="507" spans="1:30" s="10" customFormat="1" ht="15" x14ac:dyDescent="0.35">
      <c r="A507" s="14" t="s">
        <v>1057</v>
      </c>
      <c r="B507" s="3">
        <v>11</v>
      </c>
      <c r="C507" s="2" t="s">
        <v>1058</v>
      </c>
      <c r="D507" s="4" t="s">
        <v>537</v>
      </c>
      <c r="E507" s="3">
        <v>96</v>
      </c>
      <c r="F507" s="3" t="s">
        <v>531</v>
      </c>
      <c r="G507" s="20">
        <f t="shared" si="103"/>
        <v>65</v>
      </c>
      <c r="H507" s="24">
        <f t="shared" si="104"/>
        <v>124.0418118466899</v>
      </c>
      <c r="I507" s="10">
        <f>VLOOKUP(A507,[1]高三上!A$3:Q$588,5,0)</f>
        <v>94</v>
      </c>
      <c r="J507" t="str">
        <f>VLOOKUP(A507,[1]高三上!A$3:Q$588,6,0)</f>
        <v>易涛</v>
      </c>
      <c r="K507" s="22">
        <f t="shared" si="105"/>
        <v>134</v>
      </c>
      <c r="L507" s="23">
        <f t="shared" si="106"/>
        <v>76.655052264808361</v>
      </c>
      <c r="M507">
        <f>VLOOKUP(A507,[1]高二下!$A$3:$F$536,5,0)</f>
        <v>92</v>
      </c>
      <c r="N507" t="str">
        <f>VLOOKUP(A507,[1]高二下!$A$3:$F$536,6,0)</f>
        <v>易涛</v>
      </c>
      <c r="O507" s="22">
        <f t="shared" si="107"/>
        <v>67</v>
      </c>
      <c r="P507" s="23">
        <f t="shared" si="108"/>
        <v>77.700348432055748</v>
      </c>
      <c r="Q507">
        <f>VLOOKUP(A507,[1]高二上!$A$3:$F$583,5,0)</f>
        <v>108</v>
      </c>
      <c r="R507" t="str">
        <f>VLOOKUP(A507,[1]高二上!$A$3:$F$583,6,0)</f>
        <v>易涛</v>
      </c>
      <c r="S507" s="22">
        <f t="shared" si="109"/>
        <v>3</v>
      </c>
      <c r="T507" s="23">
        <f t="shared" si="110"/>
        <v>109.7560975609756</v>
      </c>
      <c r="U507">
        <f>VLOOKUP(A507,[1]高一下!$A$3:$F$585,5,0)</f>
        <v>89</v>
      </c>
      <c r="V507" t="str">
        <f>VLOOKUP(A507,[1]高一下!$A$3:$F$585,6,0)</f>
        <v>易涛</v>
      </c>
      <c r="W507" s="22">
        <f t="shared" si="111"/>
        <v>31</v>
      </c>
      <c r="X507" s="23">
        <f t="shared" si="112"/>
        <v>93.031358885017426</v>
      </c>
      <c r="Y507">
        <f>VLOOKUP(A507,[1]高一上!$A$3:$F$587,5,0)</f>
        <v>107</v>
      </c>
      <c r="Z507" t="str">
        <f>VLOOKUP(A507,[1]高一上!$A$3:$F$587,6,0)</f>
        <v>易涛</v>
      </c>
      <c r="AA507" s="22">
        <f t="shared" si="113"/>
        <v>11</v>
      </c>
      <c r="AB507" s="23">
        <f t="shared" si="114"/>
        <v>102.09059233449477</v>
      </c>
      <c r="AC507">
        <f>VLOOKUP(A507,[1]中考!$A$2:$E$571,5,0)</f>
        <v>109</v>
      </c>
      <c r="AD507" s="22">
        <f t="shared" si="115"/>
        <v>17</v>
      </c>
    </row>
    <row r="508" spans="1:30" ht="15" x14ac:dyDescent="0.35">
      <c r="A508" s="14" t="s">
        <v>1083</v>
      </c>
      <c r="B508" s="3">
        <v>11</v>
      </c>
      <c r="C508" s="2" t="s">
        <v>759</v>
      </c>
      <c r="D508" s="4" t="s">
        <v>537</v>
      </c>
      <c r="E508" s="3">
        <v>93</v>
      </c>
      <c r="F508" s="3" t="s">
        <v>531</v>
      </c>
      <c r="G508" s="20">
        <f t="shared" si="103"/>
        <v>99</v>
      </c>
      <c r="H508" s="24">
        <f t="shared" si="104"/>
        <v>126.82926829268293</v>
      </c>
      <c r="I508" s="10">
        <f>VLOOKUP(A508,[1]高三上!A$3:Q$588,5,0)</f>
        <v>90</v>
      </c>
      <c r="J508" t="str">
        <f>VLOOKUP(A508,[1]高三上!A$3:Q$588,6,0)</f>
        <v>易涛</v>
      </c>
      <c r="K508" s="22">
        <f t="shared" si="105"/>
        <v>176</v>
      </c>
      <c r="L508" s="23">
        <f t="shared" si="106"/>
        <v>82.57839721254355</v>
      </c>
      <c r="M508">
        <f>VLOOKUP(A508,[1]高二下!$A$3:$F$536,5,0)</f>
        <v>88</v>
      </c>
      <c r="N508" t="str">
        <f>VLOOKUP(A508,[1]高二下!$A$3:$F$536,6,0)</f>
        <v>易涛</v>
      </c>
      <c r="O508" s="22">
        <f t="shared" si="107"/>
        <v>126</v>
      </c>
      <c r="P508" s="23">
        <f t="shared" si="108"/>
        <v>69.337979094076658</v>
      </c>
      <c r="Q508">
        <f>VLOOKUP(A508,[1]高二上!$A$3:$F$583,5,0)</f>
        <v>95</v>
      </c>
      <c r="R508" t="str">
        <f>VLOOKUP(A508,[1]高二上!$A$3:$F$583,6,0)</f>
        <v>易涛</v>
      </c>
      <c r="S508" s="22">
        <f t="shared" si="109"/>
        <v>38</v>
      </c>
      <c r="T508" s="23">
        <f t="shared" si="110"/>
        <v>112.19512195121951</v>
      </c>
      <c r="U508">
        <f>VLOOKUP(A508,[1]高一下!$A$3:$F$585,5,0)</f>
        <v>84</v>
      </c>
      <c r="V508" t="str">
        <f>VLOOKUP(A508,[1]高一下!$A$3:$F$585,6,0)</f>
        <v>易涛</v>
      </c>
      <c r="W508" s="22">
        <f t="shared" si="111"/>
        <v>73</v>
      </c>
      <c r="X508" s="23">
        <f t="shared" si="112"/>
        <v>130.31358885017423</v>
      </c>
      <c r="Y508">
        <f>VLOOKUP(A508,[1]高一上!$A$3:$F$587,5,0)</f>
        <v>85</v>
      </c>
      <c r="Z508" t="str">
        <f>VLOOKUP(A508,[1]高一上!$A$3:$F$587,6,0)</f>
        <v>易涛</v>
      </c>
      <c r="AA508" s="22">
        <f t="shared" si="113"/>
        <v>160</v>
      </c>
      <c r="AB508" s="23">
        <f t="shared" si="114"/>
        <v>72.473867595818817</v>
      </c>
      <c r="AC508">
        <f>VLOOKUP(A508,[1]中考!$A$2:$E$571,5,0)</f>
        <v>98</v>
      </c>
      <c r="AD508" s="22">
        <f t="shared" si="115"/>
        <v>81</v>
      </c>
    </row>
    <row r="509" spans="1:30" ht="15" x14ac:dyDescent="0.35">
      <c r="A509" s="14" t="s">
        <v>1077</v>
      </c>
      <c r="B509" s="3">
        <v>11</v>
      </c>
      <c r="C509" s="2" t="s">
        <v>1078</v>
      </c>
      <c r="D509" s="4" t="s">
        <v>537</v>
      </c>
      <c r="E509" s="3">
        <v>87</v>
      </c>
      <c r="F509" s="3" t="s">
        <v>531</v>
      </c>
      <c r="G509" s="20">
        <f t="shared" si="103"/>
        <v>159</v>
      </c>
      <c r="H509" s="24">
        <f t="shared" si="104"/>
        <v>91.289198606271782</v>
      </c>
      <c r="I509" s="10">
        <f>VLOOKUP(A509,[1]高三上!A$3:Q$588,5,0)</f>
        <v>94</v>
      </c>
      <c r="J509" t="str">
        <f>VLOOKUP(A509,[1]高三上!A$3:Q$588,6,0)</f>
        <v>易涛</v>
      </c>
      <c r="K509" s="22">
        <f t="shared" si="105"/>
        <v>134</v>
      </c>
      <c r="L509" s="23">
        <f t="shared" si="106"/>
        <v>108.71080139372822</v>
      </c>
      <c r="M509">
        <f>VLOOKUP(A509,[1]高二下!$A$3:$F$536,5,0)</f>
        <v>85</v>
      </c>
      <c r="N509" t="str">
        <f>VLOOKUP(A509,[1]高二下!$A$3:$F$536,6,0)</f>
        <v>易涛</v>
      </c>
      <c r="O509" s="22">
        <f t="shared" si="107"/>
        <v>159</v>
      </c>
      <c r="P509" s="23">
        <f t="shared" si="108"/>
        <v>82.926829268292678</v>
      </c>
      <c r="Q509">
        <f>VLOOKUP(A509,[1]高二上!$A$3:$F$583,5,0)</f>
        <v>87</v>
      </c>
      <c r="R509" t="str">
        <f>VLOOKUP(A509,[1]高二上!$A$3:$F$583,6,0)</f>
        <v>易涛</v>
      </c>
      <c r="S509" s="22">
        <f t="shared" si="109"/>
        <v>110</v>
      </c>
      <c r="T509" s="23">
        <f t="shared" si="110"/>
        <v>63.066202090592334</v>
      </c>
      <c r="U509">
        <f>VLOOKUP(A509,[1]高一下!$A$3:$F$585,5,0)</f>
        <v>100</v>
      </c>
      <c r="V509" t="str">
        <f>VLOOKUP(A509,[1]高一下!$A$3:$F$585,6,0)</f>
        <v>易涛</v>
      </c>
      <c r="W509" s="22">
        <f t="shared" si="111"/>
        <v>4</v>
      </c>
      <c r="X509" s="23">
        <f t="shared" si="112"/>
        <v>125.78397212543554</v>
      </c>
      <c r="Y509">
        <f>VLOOKUP(A509,[1]高一上!$A$3:$F$587,5,0)</f>
        <v>92</v>
      </c>
      <c r="Z509" t="str">
        <f>VLOOKUP(A509,[1]高一上!$A$3:$F$587,6,0)</f>
        <v>易涛</v>
      </c>
      <c r="AA509" s="22">
        <f t="shared" si="113"/>
        <v>78</v>
      </c>
      <c r="AB509" s="23">
        <f t="shared" si="114"/>
        <v>109.7560975609756</v>
      </c>
      <c r="AC509">
        <f>VLOOKUP(A509,[1]中考!$A$2:$E$571,5,0)</f>
        <v>96</v>
      </c>
      <c r="AD509" s="22">
        <f t="shared" si="115"/>
        <v>106</v>
      </c>
    </row>
    <row r="510" spans="1:30" ht="15" x14ac:dyDescent="0.35">
      <c r="A510" s="14" t="s">
        <v>1035</v>
      </c>
      <c r="B510" s="3">
        <v>11</v>
      </c>
      <c r="C510" s="2" t="s">
        <v>1036</v>
      </c>
      <c r="D510" s="4" t="s">
        <v>537</v>
      </c>
      <c r="E510" s="3">
        <v>93</v>
      </c>
      <c r="F510" s="3" t="s">
        <v>531</v>
      </c>
      <c r="G510" s="20">
        <f t="shared" si="103"/>
        <v>99</v>
      </c>
      <c r="H510" s="24">
        <f t="shared" si="104"/>
        <v>94.42508710801394</v>
      </c>
      <c r="I510" s="10">
        <f>VLOOKUP(A510,[1]高三上!A$3:Q$588,5,0)</f>
        <v>98</v>
      </c>
      <c r="J510" t="str">
        <f>VLOOKUP(A510,[1]高三上!A$3:Q$588,6,0)</f>
        <v>易涛</v>
      </c>
      <c r="K510" s="22">
        <f t="shared" si="105"/>
        <v>83</v>
      </c>
      <c r="L510" s="23">
        <f t="shared" si="106"/>
        <v>94.42508710801394</v>
      </c>
      <c r="M510">
        <f>VLOOKUP(A510,[1]高二下!$A$3:$F$536,5,0)</f>
        <v>92</v>
      </c>
      <c r="N510" t="str">
        <f>VLOOKUP(A510,[1]高二下!$A$3:$F$536,6,0)</f>
        <v>易涛</v>
      </c>
      <c r="O510" s="22">
        <f t="shared" si="107"/>
        <v>67</v>
      </c>
      <c r="P510" s="23">
        <f t="shared" si="108"/>
        <v>114.98257839721254</v>
      </c>
      <c r="Q510">
        <f>VLOOKUP(A510,[1]高二上!$A$3:$F$583,5,0)</f>
        <v>87</v>
      </c>
      <c r="R510" t="str">
        <f>VLOOKUP(A510,[1]高二上!$A$3:$F$583,6,0)</f>
        <v>易涛</v>
      </c>
      <c r="S510" s="22">
        <f t="shared" si="109"/>
        <v>110</v>
      </c>
      <c r="T510" s="23">
        <f t="shared" si="110"/>
        <v>102.09059233449477</v>
      </c>
      <c r="U510">
        <f>VLOOKUP(A510,[1]高一下!$A$3:$F$585,5,0)</f>
        <v>79</v>
      </c>
      <c r="V510" t="str">
        <f>VLOOKUP(A510,[1]高一下!$A$3:$F$585,6,0)</f>
        <v>易涛</v>
      </c>
      <c r="W510" s="22">
        <f t="shared" si="111"/>
        <v>116</v>
      </c>
      <c r="X510" s="23">
        <f t="shared" si="112"/>
        <v>79.79094076655052</v>
      </c>
      <c r="Y510">
        <f>VLOOKUP(A510,[1]高一上!$A$3:$F$587,5,0)</f>
        <v>95</v>
      </c>
      <c r="Z510" t="str">
        <f>VLOOKUP(A510,[1]高一上!$A$3:$F$587,6,0)</f>
        <v>格绒燚西</v>
      </c>
      <c r="AA510" s="22">
        <f t="shared" si="113"/>
        <v>58</v>
      </c>
      <c r="AB510" s="23">
        <f t="shared" si="114"/>
        <v>119.51219512195122</v>
      </c>
      <c r="AC510">
        <f>VLOOKUP(A510,[1]中考!$A$2:$E$571,5,0)</f>
        <v>95</v>
      </c>
      <c r="AD510" s="22">
        <f t="shared" si="115"/>
        <v>114</v>
      </c>
    </row>
    <row r="511" spans="1:30" ht="15" x14ac:dyDescent="0.35">
      <c r="A511" s="14" t="s">
        <v>1023</v>
      </c>
      <c r="B511" s="3">
        <v>11</v>
      </c>
      <c r="C511" s="2" t="s">
        <v>1024</v>
      </c>
      <c r="D511" s="4" t="s">
        <v>537</v>
      </c>
      <c r="E511" s="3">
        <v>107</v>
      </c>
      <c r="F511" s="3" t="s">
        <v>531</v>
      </c>
      <c r="G511" s="20">
        <f t="shared" si="103"/>
        <v>12</v>
      </c>
      <c r="H511" s="24">
        <f t="shared" si="104"/>
        <v>136.93379790940767</v>
      </c>
      <c r="I511" s="10">
        <f>VLOOKUP(A511,[1]高三上!A$3:Q$588,5,0)</f>
        <v>95</v>
      </c>
      <c r="J511" t="str">
        <f>VLOOKUP(A511,[1]高三上!A$3:Q$588,6,0)</f>
        <v>易涛</v>
      </c>
      <c r="K511" s="22">
        <f t="shared" si="105"/>
        <v>118</v>
      </c>
      <c r="L511" s="23">
        <f t="shared" si="106"/>
        <v>68.292682926829272</v>
      </c>
      <c r="M511">
        <f>VLOOKUP(A511,[1]高二下!$A$3:$F$536,5,0)</f>
        <v>97</v>
      </c>
      <c r="N511" t="str">
        <f>VLOOKUP(A511,[1]高二下!$A$3:$F$536,6,0)</f>
        <v>易涛</v>
      </c>
      <c r="O511" s="22">
        <f t="shared" si="107"/>
        <v>27</v>
      </c>
      <c r="P511" s="23">
        <f t="shared" si="108"/>
        <v>116.72473867595819</v>
      </c>
      <c r="Q511">
        <f>VLOOKUP(A511,[1]高二上!$A$3:$F$583,5,0)</f>
        <v>90</v>
      </c>
      <c r="R511" t="str">
        <f>VLOOKUP(A511,[1]高二上!$A$3:$F$583,6,0)</f>
        <v>易涛</v>
      </c>
      <c r="S511" s="22">
        <f t="shared" si="109"/>
        <v>75</v>
      </c>
      <c r="T511" s="23">
        <f t="shared" si="110"/>
        <v>96.515679442508713</v>
      </c>
      <c r="U511">
        <f>VLOOKUP(A511,[1]高一下!$A$3:$F$585,5,0)</f>
        <v>85</v>
      </c>
      <c r="V511" t="str">
        <f>VLOOKUP(A511,[1]高一下!$A$3:$F$585,6,0)</f>
        <v>易涛</v>
      </c>
      <c r="W511" s="22">
        <f t="shared" si="111"/>
        <v>65</v>
      </c>
      <c r="X511" s="23">
        <f t="shared" si="112"/>
        <v>104.52961672473867</v>
      </c>
      <c r="Y511">
        <f>VLOOKUP(A511,[1]高一上!$A$3:$F$587,5,0)</f>
        <v>92</v>
      </c>
      <c r="Z511" t="str">
        <f>VLOOKUP(A511,[1]高一上!$A$3:$F$587,6,0)</f>
        <v>易涛</v>
      </c>
      <c r="AA511" s="22">
        <f t="shared" si="113"/>
        <v>78</v>
      </c>
      <c r="AB511" s="23">
        <f t="shared" si="114"/>
        <v>101.04529616724739</v>
      </c>
      <c r="AC511">
        <f>VLOOKUP(A511,[1]中考!$A$2:$E$571,5,0)</f>
        <v>98</v>
      </c>
      <c r="AD511" s="22">
        <f t="shared" si="115"/>
        <v>81</v>
      </c>
    </row>
    <row r="512" spans="1:30" ht="15" x14ac:dyDescent="0.35">
      <c r="A512" s="14" t="s">
        <v>1011</v>
      </c>
      <c r="B512" s="11">
        <v>11</v>
      </c>
      <c r="C512" s="12" t="s">
        <v>1012</v>
      </c>
      <c r="D512" s="13" t="s">
        <v>537</v>
      </c>
      <c r="E512" s="11">
        <v>94</v>
      </c>
      <c r="F512" s="11" t="s">
        <v>531</v>
      </c>
      <c r="G512" s="20">
        <f t="shared" si="103"/>
        <v>88</v>
      </c>
      <c r="H512" s="24">
        <f t="shared" si="104"/>
        <v>109.40766550522648</v>
      </c>
      <c r="I512" s="10">
        <f>VLOOKUP(A512,[1]高三上!A$3:Q$588,5,0)</f>
        <v>95.5</v>
      </c>
      <c r="J512" t="str">
        <f>VLOOKUP(A512,[1]高三上!A$3:Q$588,6,0)</f>
        <v>易涛</v>
      </c>
      <c r="K512" s="22">
        <f t="shared" si="105"/>
        <v>115</v>
      </c>
      <c r="L512" s="23">
        <f t="shared" si="106"/>
        <v>103.83275261324042</v>
      </c>
      <c r="M512">
        <f>VLOOKUP(A512,[1]高二下!$A$3:$F$536,5,0)</f>
        <v>88</v>
      </c>
      <c r="N512" t="str">
        <f>VLOOKUP(A512,[1]高二下!$A$3:$F$536,6,0)</f>
        <v>易涛</v>
      </c>
      <c r="O512" s="22">
        <f t="shared" si="107"/>
        <v>126</v>
      </c>
      <c r="P512" s="23">
        <f t="shared" si="108"/>
        <v>74.564459930313589</v>
      </c>
      <c r="Q512">
        <f>VLOOKUP(A512,[1]高二上!$A$3:$F$583,5,0)</f>
        <v>93</v>
      </c>
      <c r="R512" t="str">
        <f>VLOOKUP(A512,[1]高二上!$A$3:$F$583,6,0)</f>
        <v>易涛</v>
      </c>
      <c r="S512" s="22">
        <f t="shared" si="109"/>
        <v>53</v>
      </c>
      <c r="T512" s="23">
        <f t="shared" si="110"/>
        <v>100.34843205574913</v>
      </c>
      <c r="U512">
        <f>VLOOKUP(A512,[1]高一下!$A$3:$F$585,5,0)</f>
        <v>86</v>
      </c>
      <c r="V512" t="str">
        <f>VLOOKUP(A512,[1]高一下!$A$3:$F$585,6,0)</f>
        <v>易涛</v>
      </c>
      <c r="W512" s="22">
        <f t="shared" si="111"/>
        <v>54</v>
      </c>
      <c r="X512" s="23">
        <f t="shared" si="112"/>
        <v>88.850174216027881</v>
      </c>
      <c r="Y512">
        <f>VLOOKUP(A512,[1]高一上!$A$3:$F$587,5,0)</f>
        <v>102</v>
      </c>
      <c r="Z512" t="str">
        <f>VLOOKUP(A512,[1]高一上!$A$3:$F$587,6,0)</f>
        <v>易涛</v>
      </c>
      <c r="AA512" s="22">
        <f t="shared" si="113"/>
        <v>22</v>
      </c>
      <c r="AB512" s="23">
        <f t="shared" si="114"/>
        <v>97.21254355400697</v>
      </c>
      <c r="AC512">
        <f>VLOOKUP(A512,[1]中考!$A$2:$E$571,5,0)</f>
        <v>110</v>
      </c>
      <c r="AD512" s="22">
        <f t="shared" si="115"/>
        <v>14</v>
      </c>
    </row>
    <row r="513" spans="1:30" ht="15" x14ac:dyDescent="0.35">
      <c r="A513" s="14" t="s">
        <v>1095</v>
      </c>
      <c r="B513" s="11">
        <v>11</v>
      </c>
      <c r="C513" s="12" t="s">
        <v>1096</v>
      </c>
      <c r="D513" s="13" t="s">
        <v>537</v>
      </c>
      <c r="E513" s="11">
        <v>94</v>
      </c>
      <c r="F513" s="11" t="s">
        <v>531</v>
      </c>
      <c r="G513" s="20">
        <f t="shared" si="103"/>
        <v>88</v>
      </c>
      <c r="H513" s="24">
        <f t="shared" si="104"/>
        <v>101.39372822299651</v>
      </c>
      <c r="I513" s="10">
        <f>VLOOKUP(A513,[1]高三上!A$3:Q$588,5,0)</f>
        <v>97.5</v>
      </c>
      <c r="J513" t="str">
        <f>VLOOKUP(A513,[1]高三上!A$3:Q$588,6,0)</f>
        <v>易涛</v>
      </c>
      <c r="K513" s="22">
        <f t="shared" si="105"/>
        <v>92</v>
      </c>
      <c r="L513" s="23">
        <f t="shared" si="106"/>
        <v>106.62020905923345</v>
      </c>
      <c r="M513">
        <f>VLOOKUP(A513,[1]高二下!$A$3:$F$536,5,0)</f>
        <v>89</v>
      </c>
      <c r="N513" t="str">
        <f>VLOOKUP(A513,[1]高二下!$A$3:$F$536,6,0)</f>
        <v>易涛</v>
      </c>
      <c r="O513" s="22">
        <f t="shared" si="107"/>
        <v>111</v>
      </c>
      <c r="P513" s="23">
        <f t="shared" si="108"/>
        <v>72.125435540069688</v>
      </c>
      <c r="Q513">
        <f>VLOOKUP(A513,[1]高二上!$A$3:$F$583,5,0)</f>
        <v>96</v>
      </c>
      <c r="R513" t="str">
        <f>VLOOKUP(A513,[1]高二上!$A$3:$F$583,6,0)</f>
        <v>易涛</v>
      </c>
      <c r="S513" s="22">
        <f t="shared" si="109"/>
        <v>31</v>
      </c>
      <c r="T513" s="23">
        <f t="shared" si="110"/>
        <v>164.808362369338</v>
      </c>
      <c r="U513">
        <f>VLOOKUP(A513,[1]高一下!$A$3:$F$585,5,0)</f>
        <v>72</v>
      </c>
      <c r="V513" t="str">
        <f>VLOOKUP(A513,[1]高一下!$A$3:$F$585,6,0)</f>
        <v>易涛</v>
      </c>
      <c r="W513" s="22">
        <f t="shared" si="111"/>
        <v>217</v>
      </c>
      <c r="X513" s="23">
        <f t="shared" si="112"/>
        <v>42.160278745644597</v>
      </c>
      <c r="Y513">
        <f>VLOOKUP(A513,[1]高一上!$A$3:$F$587,5,0)</f>
        <v>96</v>
      </c>
      <c r="Z513" t="str">
        <f>VLOOKUP(A513,[1]高一上!$A$3:$F$587,6,0)</f>
        <v>易涛</v>
      </c>
      <c r="AA513" s="22">
        <f t="shared" si="113"/>
        <v>51</v>
      </c>
      <c r="AB513" s="23">
        <f t="shared" si="114"/>
        <v>105.92334494773519</v>
      </c>
      <c r="AC513">
        <f>VLOOKUP(A513,[1]中考!$A$2:$E$571,5,0)</f>
        <v>99</v>
      </c>
      <c r="AD513" s="22">
        <f t="shared" si="115"/>
        <v>68</v>
      </c>
    </row>
    <row r="514" spans="1:30" ht="15" x14ac:dyDescent="0.35">
      <c r="A514" s="14" t="s">
        <v>1021</v>
      </c>
      <c r="B514" s="11">
        <v>11</v>
      </c>
      <c r="C514" s="12" t="s">
        <v>1022</v>
      </c>
      <c r="D514" s="13" t="s">
        <v>537</v>
      </c>
      <c r="E514" s="11">
        <v>107</v>
      </c>
      <c r="F514" s="11" t="s">
        <v>531</v>
      </c>
      <c r="G514" s="20">
        <f t="shared" si="103"/>
        <v>12</v>
      </c>
      <c r="H514" s="24">
        <f t="shared" si="104"/>
        <v>111.14982578397212</v>
      </c>
      <c r="I514" s="10">
        <f>VLOOKUP(A514,[1]高三上!A$3:Q$588,5,0)</f>
        <v>101</v>
      </c>
      <c r="J514" t="str">
        <f>VLOOKUP(A514,[1]高三上!A$3:Q$588,6,0)</f>
        <v>易涛</v>
      </c>
      <c r="K514" s="22">
        <f t="shared" si="105"/>
        <v>44</v>
      </c>
      <c r="L514" s="23">
        <f t="shared" si="106"/>
        <v>91.637630662020911</v>
      </c>
      <c r="M514">
        <f>VLOOKUP(A514,[1]高二下!$A$3:$F$536,5,0)</f>
        <v>99</v>
      </c>
      <c r="N514" t="str">
        <f>VLOOKUP(A514,[1]高二下!$A$3:$F$536,6,0)</f>
        <v>易涛</v>
      </c>
      <c r="O514" s="22">
        <f t="shared" si="107"/>
        <v>20</v>
      </c>
      <c r="P514" s="23">
        <f t="shared" si="108"/>
        <v>135.54006968641116</v>
      </c>
      <c r="Q514">
        <f>VLOOKUP(A514,[1]高二上!$A$3:$F$583,5,0)</f>
        <v>86</v>
      </c>
      <c r="R514" t="str">
        <f>VLOOKUP(A514,[1]高二上!$A$3:$F$583,6,0)</f>
        <v>易涛</v>
      </c>
      <c r="S514" s="22">
        <f t="shared" si="109"/>
        <v>122</v>
      </c>
      <c r="T514" s="23">
        <f t="shared" si="110"/>
        <v>129.26829268292681</v>
      </c>
      <c r="U514">
        <f>VLOOKUP(A514,[1]高一下!$A$3:$F$585,5,0)</f>
        <v>73</v>
      </c>
      <c r="V514" t="str">
        <f>VLOOKUP(A514,[1]高一下!$A$3:$F$585,6,0)</f>
        <v>易涛</v>
      </c>
      <c r="W514" s="22">
        <f t="shared" si="111"/>
        <v>206</v>
      </c>
      <c r="X514" s="23">
        <f t="shared" si="112"/>
        <v>96.864111498257842</v>
      </c>
      <c r="Y514">
        <f>VLOOKUP(A514,[1]高一上!$A$3:$F$587,5,0)</f>
        <v>81</v>
      </c>
      <c r="Z514" t="str">
        <f>VLOOKUP(A514,[1]高一上!$A$3:$F$587,6,0)</f>
        <v>易涛</v>
      </c>
      <c r="AA514" s="22">
        <f t="shared" si="113"/>
        <v>197</v>
      </c>
      <c r="AB514" s="23">
        <f t="shared" si="114"/>
        <v>59.581881533101047</v>
      </c>
      <c r="AC514">
        <f>VLOOKUP(A514,[1]中考!$A$2:$E$571,5,0)</f>
        <v>98</v>
      </c>
      <c r="AD514" s="22">
        <f t="shared" si="115"/>
        <v>81</v>
      </c>
    </row>
    <row r="515" spans="1:30" ht="15" x14ac:dyDescent="0.35">
      <c r="A515" s="14" t="s">
        <v>1099</v>
      </c>
      <c r="B515" s="11">
        <v>11</v>
      </c>
      <c r="C515" s="12" t="s">
        <v>1100</v>
      </c>
      <c r="D515" s="13" t="s">
        <v>537</v>
      </c>
      <c r="E515" s="11">
        <v>85</v>
      </c>
      <c r="F515" s="11" t="s">
        <v>531</v>
      </c>
      <c r="G515" s="20">
        <f t="shared" si="103"/>
        <v>174</v>
      </c>
      <c r="H515" s="24">
        <f t="shared" si="104"/>
        <v>114.98257839721254</v>
      </c>
      <c r="I515" s="10">
        <f>VLOOKUP(A515,[1]高三上!A$3:Q$588,5,0)</f>
        <v>86.5</v>
      </c>
      <c r="J515" t="str">
        <f>VLOOKUP(A515,[1]高三上!A$3:Q$588,6,0)</f>
        <v>易涛</v>
      </c>
      <c r="K515" s="22">
        <f t="shared" si="105"/>
        <v>217</v>
      </c>
      <c r="L515" s="23">
        <f t="shared" si="106"/>
        <v>40.766550522648082</v>
      </c>
      <c r="M515">
        <f>VLOOKUP(A515,[1]高二下!$A$3:$F$536,5,0)</f>
        <v>94</v>
      </c>
      <c r="N515" t="str">
        <f>VLOOKUP(A515,[1]高二下!$A$3:$F$536,6,0)</f>
        <v>易涛</v>
      </c>
      <c r="O515" s="22">
        <f t="shared" si="107"/>
        <v>47</v>
      </c>
      <c r="P515" s="23">
        <f t="shared" si="108"/>
        <v>102.09059233449477</v>
      </c>
      <c r="Q515">
        <f>VLOOKUP(A515,[1]高二上!$A$3:$F$583,5,0)</f>
        <v>93</v>
      </c>
      <c r="R515" t="str">
        <f>VLOOKUP(A515,[1]高二上!$A$3:$F$583,6,0)</f>
        <v>易涛</v>
      </c>
      <c r="S515" s="22">
        <f t="shared" si="109"/>
        <v>53</v>
      </c>
      <c r="T515" s="23">
        <f t="shared" si="110"/>
        <v>94.42508710801394</v>
      </c>
      <c r="U515">
        <f>VLOOKUP(A515,[1]高一下!$A$3:$F$585,5,0)</f>
        <v>88</v>
      </c>
      <c r="V515" t="str">
        <f>VLOOKUP(A515,[1]高一下!$A$3:$F$585,6,0)</f>
        <v>易涛</v>
      </c>
      <c r="W515" s="22">
        <f t="shared" si="111"/>
        <v>37</v>
      </c>
      <c r="X515" s="23">
        <f t="shared" si="112"/>
        <v>131.35888501742158</v>
      </c>
      <c r="Y515">
        <f>VLOOKUP(A515,[1]高一上!$A$3:$F$587,5,0)</f>
        <v>87</v>
      </c>
      <c r="Z515" t="str">
        <f>VLOOKUP(A515,[1]高一上!$A$3:$F$587,6,0)</f>
        <v>易涛</v>
      </c>
      <c r="AA515" s="22">
        <f t="shared" si="113"/>
        <v>127</v>
      </c>
      <c r="AB515" s="23">
        <f t="shared" si="114"/>
        <v>112.54355400696863</v>
      </c>
      <c r="AC515">
        <f>VLOOKUP(A515,[1]中考!$A$2:$E$571,5,0)</f>
        <v>89</v>
      </c>
      <c r="AD515" s="22">
        <f t="shared" si="115"/>
        <v>163</v>
      </c>
    </row>
    <row r="516" spans="1:30" ht="15" x14ac:dyDescent="0.35">
      <c r="A516" s="14" t="s">
        <v>1041</v>
      </c>
      <c r="B516" s="11">
        <v>11</v>
      </c>
      <c r="C516" s="12" t="s">
        <v>1042</v>
      </c>
      <c r="D516" s="13" t="s">
        <v>537</v>
      </c>
      <c r="E516" s="11">
        <v>103</v>
      </c>
      <c r="F516" s="11" t="s">
        <v>531</v>
      </c>
      <c r="G516" s="20">
        <f t="shared" si="103"/>
        <v>27</v>
      </c>
      <c r="H516" s="24">
        <f t="shared" si="104"/>
        <v>142.50871080139373</v>
      </c>
      <c r="I516" s="10">
        <f>VLOOKUP(A516,[1]高三上!A$3:Q$588,5,0)</f>
        <v>92.5</v>
      </c>
      <c r="J516" t="str">
        <f>VLOOKUP(A516,[1]高三上!A$3:Q$588,6,0)</f>
        <v>易涛</v>
      </c>
      <c r="K516" s="22">
        <f t="shared" si="105"/>
        <v>149</v>
      </c>
      <c r="L516" s="23">
        <f t="shared" si="106"/>
        <v>100</v>
      </c>
      <c r="M516">
        <f>VLOOKUP(A516,[1]高二下!$A$3:$F$536,5,0)</f>
        <v>86</v>
      </c>
      <c r="N516" t="str">
        <f>VLOOKUP(A516,[1]高二下!$A$3:$F$536,6,0)</f>
        <v>易涛</v>
      </c>
      <c r="O516" s="22">
        <f t="shared" si="107"/>
        <v>149</v>
      </c>
      <c r="P516" s="23">
        <f t="shared" si="108"/>
        <v>101.74216027874564</v>
      </c>
      <c r="Q516">
        <f>VLOOKUP(A516,[1]高二上!$A$3:$F$583,5,0)</f>
        <v>83</v>
      </c>
      <c r="R516" t="str">
        <f>VLOOKUP(A516,[1]高二上!$A$3:$F$583,6,0)</f>
        <v>易涛</v>
      </c>
      <c r="S516" s="22">
        <f t="shared" si="109"/>
        <v>154</v>
      </c>
      <c r="T516" s="23">
        <f t="shared" si="110"/>
        <v>105.92334494773519</v>
      </c>
      <c r="U516">
        <f>VLOOKUP(A516,[1]高一下!$A$3:$F$585,5,0)</f>
        <v>76</v>
      </c>
      <c r="V516" t="str">
        <f>VLOOKUP(A516,[1]高一下!$A$3:$F$585,6,0)</f>
        <v>易涛</v>
      </c>
      <c r="W516" s="22">
        <f t="shared" si="111"/>
        <v>171</v>
      </c>
      <c r="X516" s="23">
        <f t="shared" si="112"/>
        <v>113.24041811846689</v>
      </c>
      <c r="Y516">
        <f>VLOOKUP(A516,[1]高一上!$A$3:$F$587,5,0)</f>
        <v>79</v>
      </c>
      <c r="Z516" t="str">
        <f>VLOOKUP(A516,[1]高一上!$A$3:$F$587,6,0)</f>
        <v>周菊明</v>
      </c>
      <c r="AA516" s="22">
        <f t="shared" si="113"/>
        <v>209</v>
      </c>
      <c r="AB516" s="23">
        <f t="shared" si="114"/>
        <v>83.972125435540079</v>
      </c>
      <c r="AC516">
        <f>VLOOKUP(A516,[1]中考!$A$2:$E$571,5,0)</f>
        <v>89</v>
      </c>
      <c r="AD516" s="22">
        <f t="shared" si="115"/>
        <v>163</v>
      </c>
    </row>
    <row r="517" spans="1:30" ht="15" x14ac:dyDescent="0.35">
      <c r="A517" s="14" t="s">
        <v>1088</v>
      </c>
      <c r="B517" s="11">
        <v>11</v>
      </c>
      <c r="C517" s="12" t="s">
        <v>1089</v>
      </c>
      <c r="D517" s="13" t="s">
        <v>537</v>
      </c>
      <c r="E517" s="11">
        <v>92</v>
      </c>
      <c r="F517" s="11" t="s">
        <v>531</v>
      </c>
      <c r="G517" s="20">
        <f t="shared" si="103"/>
        <v>111</v>
      </c>
      <c r="H517" s="24">
        <f t="shared" si="104"/>
        <v>65.156794425087099</v>
      </c>
      <c r="I517" s="10">
        <f>VLOOKUP(A517,[1]高三上!A$3:Q$588,5,0)</f>
        <v>105.5</v>
      </c>
      <c r="J517" t="str">
        <f>VLOOKUP(A517,[1]高三上!A$3:Q$588,6,0)</f>
        <v>易涛</v>
      </c>
      <c r="K517" s="22">
        <f t="shared" si="105"/>
        <v>11</v>
      </c>
      <c r="L517" s="23">
        <f t="shared" si="106"/>
        <v>112.54355400696863</v>
      </c>
      <c r="M517">
        <f>VLOOKUP(A517,[1]高二下!$A$3:$F$536,5,0)</f>
        <v>94</v>
      </c>
      <c r="N517" t="str">
        <f>VLOOKUP(A517,[1]高二下!$A$3:$F$536,6,0)</f>
        <v>易涛</v>
      </c>
      <c r="O517" s="22">
        <f t="shared" si="107"/>
        <v>47</v>
      </c>
      <c r="P517" s="23">
        <f t="shared" si="108"/>
        <v>126.13240418118467</v>
      </c>
      <c r="Q517">
        <f>VLOOKUP(A517,[1]高二上!$A$3:$F$583,5,0)</f>
        <v>86</v>
      </c>
      <c r="R517" t="str">
        <f>VLOOKUP(A517,[1]高二上!$A$3:$F$583,6,0)</f>
        <v>易涛</v>
      </c>
      <c r="S517" s="22">
        <f t="shared" si="109"/>
        <v>122</v>
      </c>
      <c r="T517" s="23">
        <f t="shared" si="110"/>
        <v>95.121951219512198</v>
      </c>
      <c r="U517">
        <f>VLOOKUP(A517,[1]高一下!$A$3:$F$585,5,0)</f>
        <v>80</v>
      </c>
      <c r="V517" t="str">
        <f>VLOOKUP(A517,[1]高一下!$A$3:$F$585,6,0)</f>
        <v>易涛</v>
      </c>
      <c r="W517" s="22">
        <f t="shared" si="111"/>
        <v>108</v>
      </c>
      <c r="X517" s="23">
        <f t="shared" si="112"/>
        <v>85.365853658536594</v>
      </c>
      <c r="Y517">
        <f>VLOOKUP(A517,[1]高一上!$A$3:$F$587,5,0)</f>
        <v>94</v>
      </c>
      <c r="Z517" t="str">
        <f>VLOOKUP(A517,[1]高一上!$A$3:$F$587,6,0)</f>
        <v>易涛</v>
      </c>
      <c r="AA517" s="22">
        <f t="shared" si="113"/>
        <v>66</v>
      </c>
      <c r="AB517" s="23">
        <f t="shared" si="114"/>
        <v>92.682926829268297</v>
      </c>
      <c r="AC517">
        <f>VLOOKUP(A517,[1]中考!$A$2:$E$571,5,0)</f>
        <v>103</v>
      </c>
      <c r="AD517" s="22">
        <f t="shared" si="115"/>
        <v>45</v>
      </c>
    </row>
    <row r="518" spans="1:30" ht="15" x14ac:dyDescent="0.35">
      <c r="A518" s="14" t="s">
        <v>1069</v>
      </c>
      <c r="B518" s="11">
        <v>11</v>
      </c>
      <c r="C518" s="12" t="s">
        <v>1070</v>
      </c>
      <c r="D518" s="13" t="s">
        <v>537</v>
      </c>
      <c r="E518" s="11">
        <v>98</v>
      </c>
      <c r="F518" s="11" t="s">
        <v>531</v>
      </c>
      <c r="G518" s="20">
        <f t="shared" si="103"/>
        <v>50</v>
      </c>
      <c r="H518" s="24">
        <f t="shared" si="104"/>
        <v>85.365853658536594</v>
      </c>
      <c r="I518" s="10">
        <f>VLOOKUP(A518,[1]高三上!A$3:Q$588,5,0)</f>
        <v>107</v>
      </c>
      <c r="J518" t="str">
        <f>VLOOKUP(A518,[1]高三上!A$3:Q$588,6,0)</f>
        <v>易涛</v>
      </c>
      <c r="K518" s="22">
        <f t="shared" si="105"/>
        <v>8</v>
      </c>
      <c r="L518" s="23">
        <f t="shared" si="106"/>
        <v>102.4390243902439</v>
      </c>
      <c r="M518">
        <f>VLOOKUP(A518,[1]高二下!$A$3:$F$536,5,0)</f>
        <v>100</v>
      </c>
      <c r="N518" t="str">
        <f>VLOOKUP(A518,[1]高二下!$A$3:$F$536,6,0)</f>
        <v>易涛</v>
      </c>
      <c r="O518" s="22">
        <f t="shared" si="107"/>
        <v>15</v>
      </c>
      <c r="P518" s="23">
        <f t="shared" si="108"/>
        <v>102.09059233449477</v>
      </c>
      <c r="Q518">
        <f>VLOOKUP(A518,[1]高二上!$A$3:$F$583,5,0)</f>
        <v>98</v>
      </c>
      <c r="R518" t="str">
        <f>VLOOKUP(A518,[1]高二上!$A$3:$F$583,6,0)</f>
        <v>易涛</v>
      </c>
      <c r="S518" s="22">
        <f t="shared" si="109"/>
        <v>21</v>
      </c>
      <c r="T518" s="23">
        <f t="shared" si="110"/>
        <v>95.121951219512198</v>
      </c>
      <c r="U518">
        <f>VLOOKUP(A518,[1]高一下!$A$3:$F$585,5,0)</f>
        <v>97</v>
      </c>
      <c r="V518" t="str">
        <f>VLOOKUP(A518,[1]高一下!$A$3:$F$585,6,0)</f>
        <v>易涛</v>
      </c>
      <c r="W518" s="22">
        <f t="shared" si="111"/>
        <v>7</v>
      </c>
      <c r="X518" s="23">
        <f t="shared" si="112"/>
        <v>99.651567944250871</v>
      </c>
      <c r="Y518">
        <f>VLOOKUP(A518,[1]高一上!$A$3:$F$587,5,0)</f>
        <v>110</v>
      </c>
      <c r="Z518" t="str">
        <f>VLOOKUP(A518,[1]高一上!$A$3:$F$587,6,0)</f>
        <v>易涛</v>
      </c>
      <c r="AA518" s="22">
        <f t="shared" si="113"/>
        <v>6</v>
      </c>
      <c r="AB518" s="23">
        <f t="shared" si="114"/>
        <v>118.11846689895471</v>
      </c>
      <c r="AC518">
        <f>VLOOKUP(A518,[1]中考!$A$2:$E$571,5,0)</f>
        <v>101</v>
      </c>
      <c r="AD518" s="22">
        <f t="shared" si="115"/>
        <v>58</v>
      </c>
    </row>
    <row r="519" spans="1:30" ht="15" x14ac:dyDescent="0.35">
      <c r="A519" s="14" t="s">
        <v>1059</v>
      </c>
      <c r="B519" s="11">
        <v>11</v>
      </c>
      <c r="C519" s="12" t="s">
        <v>1060</v>
      </c>
      <c r="D519" s="13" t="s">
        <v>537</v>
      </c>
      <c r="E519" s="11">
        <v>83</v>
      </c>
      <c r="F519" s="11" t="s">
        <v>531</v>
      </c>
      <c r="G519" s="20">
        <f t="shared" si="103"/>
        <v>196</v>
      </c>
      <c r="H519" s="24">
        <f t="shared" si="104"/>
        <v>37.282229965156802</v>
      </c>
      <c r="I519" s="10">
        <f>VLOOKUP(A519,[1]高三上!A$3:Q$588,5,0)</f>
        <v>105</v>
      </c>
      <c r="J519" t="str">
        <f>VLOOKUP(A519,[1]高三上!A$3:Q$588,6,0)</f>
        <v>易涛</v>
      </c>
      <c r="K519" s="22">
        <f t="shared" si="105"/>
        <v>16</v>
      </c>
      <c r="L519" s="23">
        <f t="shared" si="106"/>
        <v>128.57142857142856</v>
      </c>
      <c r="M519">
        <f>VLOOKUP(A519,[1]高二下!$A$3:$F$536,5,0)</f>
        <v>90</v>
      </c>
      <c r="N519" t="str">
        <f>VLOOKUP(A519,[1]高二下!$A$3:$F$536,6,0)</f>
        <v>易涛</v>
      </c>
      <c r="O519" s="22">
        <f t="shared" si="107"/>
        <v>98</v>
      </c>
      <c r="P519" s="23">
        <f t="shared" si="108"/>
        <v>71.080139372822302</v>
      </c>
      <c r="Q519">
        <f>VLOOKUP(A519,[1]高二上!$A$3:$F$583,5,0)</f>
        <v>102</v>
      </c>
      <c r="R519" t="str">
        <f>VLOOKUP(A519,[1]高二上!$A$3:$F$583,6,0)</f>
        <v>易涛</v>
      </c>
      <c r="S519" s="22">
        <f t="shared" si="109"/>
        <v>15</v>
      </c>
      <c r="T519" s="23">
        <f t="shared" si="110"/>
        <v>107.66550522648083</v>
      </c>
      <c r="U519">
        <f>VLOOKUP(A519,[1]高一下!$A$3:$F$585,5,0)</f>
        <v>88</v>
      </c>
      <c r="V519" t="str">
        <f>VLOOKUP(A519,[1]高一下!$A$3:$F$585,6,0)</f>
        <v>易涛</v>
      </c>
      <c r="W519" s="22">
        <f t="shared" si="111"/>
        <v>37</v>
      </c>
      <c r="X519" s="23">
        <f t="shared" si="112"/>
        <v>89.895470383275267</v>
      </c>
      <c r="Y519">
        <f>VLOOKUP(A519,[1]高一上!$A$3:$F$587,5,0)</f>
        <v>108</v>
      </c>
      <c r="Z519" t="str">
        <f>VLOOKUP(A519,[1]高一上!$A$3:$F$587,6,0)</f>
        <v>易涛</v>
      </c>
      <c r="AA519" s="22">
        <f t="shared" si="113"/>
        <v>8</v>
      </c>
      <c r="AB519" s="23">
        <f t="shared" si="114"/>
        <v>99.303135888501743</v>
      </c>
      <c r="AC519">
        <f>VLOOKUP(A519,[1]中考!$A$2:$E$571,5,0)</f>
        <v>113</v>
      </c>
      <c r="AD519" s="22">
        <f t="shared" si="115"/>
        <v>6</v>
      </c>
    </row>
    <row r="520" spans="1:30" ht="15" x14ac:dyDescent="0.35">
      <c r="A520" s="14" t="s">
        <v>1025</v>
      </c>
      <c r="B520" s="11">
        <v>11</v>
      </c>
      <c r="C520" s="12" t="s">
        <v>1026</v>
      </c>
      <c r="D520" s="13" t="s">
        <v>537</v>
      </c>
      <c r="E520" s="11">
        <v>96</v>
      </c>
      <c r="F520" s="11" t="s">
        <v>531</v>
      </c>
      <c r="G520" s="20">
        <f t="shared" ref="G520:G550" si="116">RANK(E520,$E$264:$E$550,0)</f>
        <v>65</v>
      </c>
      <c r="H520" s="24">
        <f t="shared" si="104"/>
        <v>138.67595818815332</v>
      </c>
      <c r="I520" s="10">
        <f>VLOOKUP(A520,[1]高三上!A$3:Q$588,5,0)</f>
        <v>90</v>
      </c>
      <c r="J520" t="str">
        <f>VLOOKUP(A520,[1]高三上!A$3:Q$588,6,0)</f>
        <v>易涛</v>
      </c>
      <c r="K520" s="22">
        <f t="shared" si="105"/>
        <v>176</v>
      </c>
      <c r="L520" s="23">
        <f t="shared" si="106"/>
        <v>94.076655052264812</v>
      </c>
      <c r="M520">
        <f>VLOOKUP(A520,[1]高二下!$A$3:$F$536,5,0)</f>
        <v>85</v>
      </c>
      <c r="N520" t="str">
        <f>VLOOKUP(A520,[1]高二下!$A$3:$F$536,6,0)</f>
        <v>易涛</v>
      </c>
      <c r="O520" s="22">
        <f t="shared" si="107"/>
        <v>159</v>
      </c>
      <c r="P520" s="23">
        <f t="shared" si="108"/>
        <v>100.34843205574913</v>
      </c>
      <c r="Q520">
        <f>VLOOKUP(A520,[1]高二上!$A$3:$F$583,5,0)</f>
        <v>82</v>
      </c>
      <c r="R520" t="str">
        <f>VLOOKUP(A520,[1]高二上!$A$3:$F$583,6,0)</f>
        <v>易涛</v>
      </c>
      <c r="S520" s="22">
        <f t="shared" si="109"/>
        <v>160</v>
      </c>
      <c r="T520" s="23">
        <f t="shared" si="110"/>
        <v>52.264808362369337</v>
      </c>
      <c r="U520">
        <f>VLOOKUP(A520,[1]高一下!$A$3:$F$585,5,0)</f>
        <v>90</v>
      </c>
      <c r="V520" t="str">
        <f>VLOOKUP(A520,[1]高一下!$A$3:$F$585,6,0)</f>
        <v>易涛</v>
      </c>
      <c r="W520" s="22">
        <f t="shared" si="111"/>
        <v>23</v>
      </c>
      <c r="X520" s="23">
        <f t="shared" si="112"/>
        <v>136.23693379790942</v>
      </c>
      <c r="Y520">
        <f>VLOOKUP(A520,[1]高一上!$A$3:$F$587,5,0)</f>
        <v>87</v>
      </c>
      <c r="Z520" t="str">
        <f>VLOOKUP(A520,[1]高一上!$A$3:$F$587,6,0)</f>
        <v>易涛</v>
      </c>
      <c r="AA520" s="22">
        <f t="shared" si="113"/>
        <v>127</v>
      </c>
      <c r="AB520" s="23">
        <f t="shared" si="114"/>
        <v>61.672473867595819</v>
      </c>
      <c r="AC520">
        <f>VLOOKUP(A520,[1]中考!$A$2:$E$571,5,0)</f>
        <v>109</v>
      </c>
      <c r="AD520" s="22">
        <f t="shared" si="115"/>
        <v>17</v>
      </c>
    </row>
    <row r="521" spans="1:30" ht="15" x14ac:dyDescent="0.35">
      <c r="A521" s="14" t="s">
        <v>1043</v>
      </c>
      <c r="B521" s="11">
        <v>11</v>
      </c>
      <c r="C521" s="12" t="s">
        <v>1044</v>
      </c>
      <c r="D521" s="13" t="s">
        <v>537</v>
      </c>
      <c r="E521" s="11">
        <v>95</v>
      </c>
      <c r="F521" s="11" t="s">
        <v>531</v>
      </c>
      <c r="G521" s="20">
        <f t="shared" si="116"/>
        <v>73</v>
      </c>
      <c r="H521" s="24">
        <f t="shared" ref="H521:H550" si="117">IF(OR(E521=0,I521=0),100,((K521-G521)/COUNTA($D$264:$D$550))*100+100)</f>
        <v>88.501742160278752</v>
      </c>
      <c r="I521" s="10">
        <f>VLOOKUP(A521,[1]高三上!A$3:Q$588,5,0)</f>
        <v>101.5</v>
      </c>
      <c r="J521" t="str">
        <f>VLOOKUP(A521,[1]高三上!A$3:Q$588,6,0)</f>
        <v>易涛</v>
      </c>
      <c r="K521" s="22">
        <f t="shared" ref="K521:K550" si="118">RANK(I521,$I$264:$I$550,0)</f>
        <v>40</v>
      </c>
      <c r="L521" s="23">
        <f t="shared" ref="L521:L550" si="119">IF(OR(I521=0,M521=0),100,((O521-K521)/COUNTA($D$264:$D$550))*100+100)</f>
        <v>146.68989547038328</v>
      </c>
      <c r="M521">
        <f>VLOOKUP(A521,[1]高二下!$A$3:$F$536,5,0)</f>
        <v>84</v>
      </c>
      <c r="N521" t="str">
        <f>VLOOKUP(A521,[1]高二下!$A$3:$F$536,6,0)</f>
        <v>易涛</v>
      </c>
      <c r="O521" s="22">
        <f t="shared" ref="O521:O550" si="120">RANK(M521,$M$264:$M$550,0)</f>
        <v>174</v>
      </c>
      <c r="P521" s="23">
        <f t="shared" ref="P521:P550" si="121">IF(OR(Q521=0,M521=0),100,((S521-O521)/COUNTA($D$264:$D$550))*100+100)</f>
        <v>50.174216027874564</v>
      </c>
      <c r="Q521">
        <f>VLOOKUP(A521,[1]高二上!$A$3:$F$583,5,0)</f>
        <v>96</v>
      </c>
      <c r="R521" t="str">
        <f>VLOOKUP(A521,[1]高二上!$A$3:$F$583,6,0)</f>
        <v>易涛</v>
      </c>
      <c r="S521" s="22">
        <f t="shared" ref="S521:S550" si="122">RANK(Q521,$Q$264:$Q$550,0)</f>
        <v>31</v>
      </c>
      <c r="T521" s="23">
        <f t="shared" ref="T521:T550" si="123">IF(OR(Q521=0,U521=0),100,((W521-S521)/COUNTA($D$264:$D$550))*100+100)</f>
        <v>100</v>
      </c>
      <c r="U521">
        <f>VLOOKUP(A521,[1]高一下!$A$3:$F$585,5,0)</f>
        <v>89</v>
      </c>
      <c r="V521" t="str">
        <f>VLOOKUP(A521,[1]高一下!$A$3:$F$585,6,0)</f>
        <v>易涛</v>
      </c>
      <c r="W521" s="22">
        <f t="shared" ref="W521:W550" si="124">RANK(U521,$U$264:$U$550,0)</f>
        <v>31</v>
      </c>
      <c r="X521" s="23">
        <f t="shared" ref="X521:X550" si="125">IF(OR(Y521=0,U521=0),100,((AA521-W521)/COUNTA($D$264:$D$550))*100+100)</f>
        <v>97.21254355400697</v>
      </c>
      <c r="Y521">
        <f>VLOOKUP(A521,[1]高一上!$A$3:$F$587,5,0)</f>
        <v>101</v>
      </c>
      <c r="Z521" t="str">
        <f>VLOOKUP(A521,[1]高一上!$A$3:$F$587,6,0)</f>
        <v>易涛</v>
      </c>
      <c r="AA521" s="22">
        <f t="shared" ref="AA521:AA550" si="126">RANK(Y521,$Y$264:$Y$550,0)</f>
        <v>23</v>
      </c>
      <c r="AB521" s="23">
        <f t="shared" ref="AB521:AB550" si="127">IF(OR(Y521=0,AC521=0),100,((AD521-AA521)/COUNTA($D$264:$D$550))*100+100)</f>
        <v>104.18118466898954</v>
      </c>
      <c r="AC521">
        <f>VLOOKUP(A521,[1]中考!$A$2:$E$571,5,0)</f>
        <v>106</v>
      </c>
      <c r="AD521" s="22">
        <f t="shared" ref="AD521:AD550" si="128">RANK(AC521,$AC$264:$AC$550,0)</f>
        <v>35</v>
      </c>
    </row>
    <row r="522" spans="1:30" ht="15" x14ac:dyDescent="0.35">
      <c r="A522" s="14" t="s">
        <v>1084</v>
      </c>
      <c r="B522" s="11">
        <v>11</v>
      </c>
      <c r="C522" s="12" t="s">
        <v>1085</v>
      </c>
      <c r="D522" s="13" t="s">
        <v>537</v>
      </c>
      <c r="E522" s="11">
        <v>104</v>
      </c>
      <c r="F522" s="11" t="s">
        <v>531</v>
      </c>
      <c r="G522" s="20">
        <f t="shared" si="116"/>
        <v>22</v>
      </c>
      <c r="H522" s="24">
        <f t="shared" si="117"/>
        <v>112.89198606271776</v>
      </c>
      <c r="I522" s="10">
        <f>VLOOKUP(A522,[1]高三上!A$3:Q$588,5,0)</f>
        <v>99.5</v>
      </c>
      <c r="J522" t="str">
        <f>VLOOKUP(A522,[1]高三上!A$3:Q$588,6,0)</f>
        <v>易涛</v>
      </c>
      <c r="K522" s="22">
        <f t="shared" si="118"/>
        <v>59</v>
      </c>
      <c r="L522" s="23">
        <f t="shared" si="119"/>
        <v>134.8432055749129</v>
      </c>
      <c r="M522">
        <f>VLOOKUP(A522,[1]高二下!$A$3:$F$536,5,0)</f>
        <v>85</v>
      </c>
      <c r="N522" t="str">
        <f>VLOOKUP(A522,[1]高二下!$A$3:$F$536,6,0)</f>
        <v>易涛</v>
      </c>
      <c r="O522" s="22">
        <f t="shared" si="120"/>
        <v>159</v>
      </c>
      <c r="P522" s="23">
        <f t="shared" si="121"/>
        <v>48.432055749128921</v>
      </c>
      <c r="Q522">
        <f>VLOOKUP(A522,[1]高二上!$A$3:$F$583,5,0)</f>
        <v>103</v>
      </c>
      <c r="R522" t="str">
        <f>VLOOKUP(A522,[1]高二上!$A$3:$F$583,6,0)</f>
        <v>易涛</v>
      </c>
      <c r="S522" s="22">
        <f t="shared" si="122"/>
        <v>11</v>
      </c>
      <c r="T522" s="23">
        <f t="shared" si="123"/>
        <v>111.84668989547038</v>
      </c>
      <c r="U522">
        <f>VLOOKUP(A522,[1]高一下!$A$3:$F$585,5,0)</f>
        <v>87</v>
      </c>
      <c r="V522" t="str">
        <f>VLOOKUP(A522,[1]高一下!$A$3:$F$585,6,0)</f>
        <v>易涛</v>
      </c>
      <c r="W522" s="22">
        <f t="shared" si="124"/>
        <v>45</v>
      </c>
      <c r="X522" s="23">
        <f t="shared" si="125"/>
        <v>87.108013937282237</v>
      </c>
      <c r="Y522">
        <f>VLOOKUP(A522,[1]高一上!$A$3:$F$587,5,0)</f>
        <v>108</v>
      </c>
      <c r="Z522" t="str">
        <f>VLOOKUP(A522,[1]高一上!$A$3:$F$587,6,0)</f>
        <v>易涛</v>
      </c>
      <c r="AA522" s="22">
        <f t="shared" si="126"/>
        <v>8</v>
      </c>
      <c r="AB522" s="23">
        <f t="shared" si="127"/>
        <v>97.560975609756099</v>
      </c>
      <c r="AC522">
        <f>VLOOKUP(A522,[1]中考!$A$2:$E$571,5,0)</f>
        <v>117</v>
      </c>
      <c r="AD522" s="22">
        <f t="shared" si="128"/>
        <v>1</v>
      </c>
    </row>
    <row r="523" spans="1:30" ht="15" x14ac:dyDescent="0.35">
      <c r="A523" s="14" t="s">
        <v>1090</v>
      </c>
      <c r="B523" s="11">
        <v>11</v>
      </c>
      <c r="C523" s="12" t="s">
        <v>1091</v>
      </c>
      <c r="D523" s="13" t="s">
        <v>537</v>
      </c>
      <c r="E523" s="11">
        <v>97</v>
      </c>
      <c r="F523" s="11" t="s">
        <v>531</v>
      </c>
      <c r="G523" s="20">
        <f t="shared" si="116"/>
        <v>57</v>
      </c>
      <c r="H523" s="24">
        <f t="shared" si="117"/>
        <v>135.54006968641116</v>
      </c>
      <c r="I523" s="10">
        <f>VLOOKUP(A523,[1]高三上!A$3:Q$588,5,0)</f>
        <v>91.5</v>
      </c>
      <c r="J523" t="str">
        <f>VLOOKUP(A523,[1]高三上!A$3:Q$588,6,0)</f>
        <v>易涛</v>
      </c>
      <c r="K523" s="22">
        <f t="shared" si="118"/>
        <v>159</v>
      </c>
      <c r="L523" s="23">
        <f t="shared" si="119"/>
        <v>65.156794425087099</v>
      </c>
      <c r="M523">
        <f>VLOOKUP(A523,[1]高二下!$A$3:$F$536,5,0)</f>
        <v>93</v>
      </c>
      <c r="N523" t="str">
        <f>VLOOKUP(A523,[1]高二下!$A$3:$F$536,6,0)</f>
        <v>易涛</v>
      </c>
      <c r="O523" s="22">
        <f t="shared" si="120"/>
        <v>59</v>
      </c>
      <c r="P523" s="23">
        <f t="shared" si="121"/>
        <v>103.13588850174216</v>
      </c>
      <c r="Q523">
        <f>VLOOKUP(A523,[1]高二上!$A$3:$F$583,5,0)</f>
        <v>91</v>
      </c>
      <c r="R523" t="str">
        <f>VLOOKUP(A523,[1]高二上!$A$3:$F$583,6,0)</f>
        <v>易涛</v>
      </c>
      <c r="S523" s="22">
        <f t="shared" si="122"/>
        <v>68</v>
      </c>
      <c r="T523" s="23">
        <f t="shared" si="123"/>
        <v>95.121951219512198</v>
      </c>
      <c r="U523">
        <f>VLOOKUP(A523,[1]高一下!$A$3:$F$585,5,0)</f>
        <v>86</v>
      </c>
      <c r="V523" t="str">
        <f>VLOOKUP(A523,[1]高一下!$A$3:$F$585,6,0)</f>
        <v>易涛</v>
      </c>
      <c r="W523" s="22">
        <f t="shared" si="124"/>
        <v>54</v>
      </c>
      <c r="X523" s="23">
        <f t="shared" si="125"/>
        <v>114.63414634146341</v>
      </c>
      <c r="Y523">
        <f>VLOOKUP(A523,[1]高一上!$A$3:$F$587,5,0)</f>
        <v>90</v>
      </c>
      <c r="Z523" t="str">
        <f>VLOOKUP(A523,[1]高一上!$A$3:$F$587,6,0)</f>
        <v>易涛</v>
      </c>
      <c r="AA523" s="22">
        <f t="shared" si="126"/>
        <v>96</v>
      </c>
      <c r="AB523" s="23">
        <f t="shared" si="127"/>
        <v>90.243902439024396</v>
      </c>
      <c r="AC523">
        <f>VLOOKUP(A523,[1]中考!$A$2:$E$571,5,0)</f>
        <v>99</v>
      </c>
      <c r="AD523" s="22">
        <f t="shared" si="128"/>
        <v>68</v>
      </c>
    </row>
    <row r="524" spans="1:30" ht="15" x14ac:dyDescent="0.35">
      <c r="A524" s="14" t="s">
        <v>1009</v>
      </c>
      <c r="B524" s="11">
        <v>11</v>
      </c>
      <c r="C524" s="12" t="s">
        <v>1010</v>
      </c>
      <c r="D524" s="13" t="s">
        <v>537</v>
      </c>
      <c r="E524" s="11">
        <v>115</v>
      </c>
      <c r="F524" s="11" t="s">
        <v>531</v>
      </c>
      <c r="G524" s="20">
        <f t="shared" si="116"/>
        <v>2</v>
      </c>
      <c r="H524" s="24">
        <f t="shared" si="117"/>
        <v>103.13588850174216</v>
      </c>
      <c r="I524" s="10">
        <f>VLOOKUP(A524,[1]高三上!A$3:Q$588,5,0)</f>
        <v>105.5</v>
      </c>
      <c r="J524" t="str">
        <f>VLOOKUP(A524,[1]高三上!A$3:Q$588,6,0)</f>
        <v>易涛</v>
      </c>
      <c r="K524" s="22">
        <f t="shared" si="118"/>
        <v>11</v>
      </c>
      <c r="L524" s="23">
        <f t="shared" si="119"/>
        <v>100.34843205574913</v>
      </c>
      <c r="M524">
        <f>VLOOKUP(A524,[1]高二下!$A$3:$F$536,5,0)</f>
        <v>102</v>
      </c>
      <c r="N524" t="str">
        <f>VLOOKUP(A524,[1]高二下!$A$3:$F$536,6,0)</f>
        <v>易涛</v>
      </c>
      <c r="O524" s="22">
        <f t="shared" si="120"/>
        <v>12</v>
      </c>
      <c r="P524" s="23">
        <f t="shared" si="121"/>
        <v>99.651567944250871</v>
      </c>
      <c r="Q524">
        <f>VLOOKUP(A524,[1]高二上!$A$3:$F$583,5,0)</f>
        <v>103</v>
      </c>
      <c r="R524" t="str">
        <f>VLOOKUP(A524,[1]高二上!$A$3:$F$583,6,0)</f>
        <v>易涛</v>
      </c>
      <c r="S524" s="22">
        <f t="shared" si="122"/>
        <v>11</v>
      </c>
      <c r="T524" s="23">
        <f t="shared" si="123"/>
        <v>98.257839721254356</v>
      </c>
      <c r="U524">
        <f>VLOOKUP(A524,[1]高一下!$A$3:$F$585,5,0)</f>
        <v>99</v>
      </c>
      <c r="V524" t="str">
        <f>VLOOKUP(A524,[1]高一下!$A$3:$F$585,6,0)</f>
        <v>易涛</v>
      </c>
      <c r="W524" s="22">
        <f t="shared" si="124"/>
        <v>6</v>
      </c>
      <c r="X524" s="23">
        <f t="shared" si="125"/>
        <v>100.69686411149826</v>
      </c>
      <c r="Y524">
        <f>VLOOKUP(A524,[1]高一上!$A$3:$F$587,5,0)</f>
        <v>108</v>
      </c>
      <c r="Z524" t="str">
        <f>VLOOKUP(A524,[1]高一上!$A$3:$F$587,6,0)</f>
        <v>易涛</v>
      </c>
      <c r="AA524" s="22">
        <f t="shared" si="126"/>
        <v>8</v>
      </c>
      <c r="AB524" s="23">
        <f t="shared" si="127"/>
        <v>98.257839721254356</v>
      </c>
      <c r="AC524">
        <f>VLOOKUP(A524,[1]中考!$A$2:$E$571,5,0)</f>
        <v>116</v>
      </c>
      <c r="AD524" s="22">
        <f t="shared" si="128"/>
        <v>3</v>
      </c>
    </row>
    <row r="525" spans="1:30" ht="15" x14ac:dyDescent="0.35">
      <c r="A525" s="14" t="s">
        <v>1051</v>
      </c>
      <c r="B525" s="11">
        <v>11</v>
      </c>
      <c r="C525" s="12" t="s">
        <v>1052</v>
      </c>
      <c r="D525" s="13" t="s">
        <v>537</v>
      </c>
      <c r="E525" s="11">
        <v>97</v>
      </c>
      <c r="F525" s="11" t="s">
        <v>531</v>
      </c>
      <c r="G525" s="20">
        <f t="shared" si="116"/>
        <v>57</v>
      </c>
      <c r="H525" s="24">
        <f t="shared" si="117"/>
        <v>109.05923344947735</v>
      </c>
      <c r="I525" s="10">
        <f>VLOOKUP(A525,[1]高三上!A$3:Q$588,5,0)</f>
        <v>98</v>
      </c>
      <c r="J525" t="str">
        <f>VLOOKUP(A525,[1]高三上!A$3:Q$588,6,0)</f>
        <v>易涛</v>
      </c>
      <c r="K525" s="22">
        <f t="shared" si="118"/>
        <v>83</v>
      </c>
      <c r="L525" s="23">
        <f t="shared" si="119"/>
        <v>114.98257839721254</v>
      </c>
      <c r="M525">
        <f>VLOOKUP(A525,[1]高二下!$A$3:$F$536,5,0)</f>
        <v>88</v>
      </c>
      <c r="N525" t="str">
        <f>VLOOKUP(A525,[1]高二下!$A$3:$F$536,6,0)</f>
        <v>易涛</v>
      </c>
      <c r="O525" s="22">
        <f t="shared" si="120"/>
        <v>126</v>
      </c>
      <c r="P525" s="23">
        <f t="shared" si="121"/>
        <v>57.839721254355403</v>
      </c>
      <c r="Q525">
        <f>VLOOKUP(A525,[1]高二上!$A$3:$F$583,5,0)</f>
        <v>106</v>
      </c>
      <c r="R525" t="str">
        <f>VLOOKUP(A525,[1]高二上!$A$3:$F$583,6,0)</f>
        <v>易涛</v>
      </c>
      <c r="S525" s="22">
        <f t="shared" si="122"/>
        <v>5</v>
      </c>
      <c r="T525" s="23">
        <f t="shared" si="123"/>
        <v>132.05574912891984</v>
      </c>
      <c r="U525">
        <f>VLOOKUP(A525,[1]高一下!$A$3:$F$585,5,0)</f>
        <v>81</v>
      </c>
      <c r="V525" t="str">
        <f>VLOOKUP(A525,[1]高一下!$A$3:$F$585,6,0)</f>
        <v>易涛</v>
      </c>
      <c r="W525" s="22">
        <f t="shared" si="124"/>
        <v>97</v>
      </c>
      <c r="X525" s="23">
        <f t="shared" si="125"/>
        <v>81.184668989547035</v>
      </c>
      <c r="Y525">
        <f>VLOOKUP(A525,[1]高一上!$A$3:$F$587,5,0)</f>
        <v>97</v>
      </c>
      <c r="Z525" t="str">
        <f>VLOOKUP(A525,[1]高一上!$A$3:$F$587,6,0)</f>
        <v>易涛</v>
      </c>
      <c r="AA525" s="22">
        <f t="shared" si="126"/>
        <v>43</v>
      </c>
      <c r="AB525" s="23">
        <f t="shared" si="127"/>
        <v>132.7526132404181</v>
      </c>
      <c r="AC525">
        <f>VLOOKUP(A525,[1]中考!$A$2:$E$571,5,0)</f>
        <v>92</v>
      </c>
      <c r="AD525" s="22">
        <f t="shared" si="128"/>
        <v>137</v>
      </c>
    </row>
    <row r="526" spans="1:30" ht="15" x14ac:dyDescent="0.35">
      <c r="A526" s="14" t="s">
        <v>1079</v>
      </c>
      <c r="B526" s="11">
        <v>11</v>
      </c>
      <c r="C526" s="12" t="s">
        <v>1080</v>
      </c>
      <c r="D526" s="13" t="s">
        <v>537</v>
      </c>
      <c r="E526" s="11">
        <v>112</v>
      </c>
      <c r="F526" s="11" t="s">
        <v>531</v>
      </c>
      <c r="G526" s="20">
        <f t="shared" si="116"/>
        <v>4</v>
      </c>
      <c r="H526" s="24">
        <f t="shared" si="117"/>
        <v>105.92334494773519</v>
      </c>
      <c r="I526" s="10">
        <f>VLOOKUP(A526,[1]高三上!A$3:Q$588,5,0)</f>
        <v>104.5</v>
      </c>
      <c r="J526" t="str">
        <f>VLOOKUP(A526,[1]高三上!A$3:Q$588,6,0)</f>
        <v>易涛</v>
      </c>
      <c r="K526" s="22">
        <f t="shared" si="118"/>
        <v>21</v>
      </c>
      <c r="L526" s="23">
        <f t="shared" si="119"/>
        <v>93.728222996515683</v>
      </c>
      <c r="M526">
        <f>VLOOKUP(A526,[1]高二下!$A$3:$F$536,5,0)</f>
        <v>106</v>
      </c>
      <c r="N526" t="str">
        <f>VLOOKUP(A526,[1]高二下!$A$3:$F$536,6,0)</f>
        <v>易涛</v>
      </c>
      <c r="O526" s="22">
        <f t="shared" si="120"/>
        <v>3</v>
      </c>
      <c r="P526" s="23">
        <f t="shared" si="121"/>
        <v>114.63414634146341</v>
      </c>
      <c r="Q526">
        <f>VLOOKUP(A526,[1]高二上!$A$3:$F$583,5,0)</f>
        <v>94</v>
      </c>
      <c r="R526" t="str">
        <f>VLOOKUP(A526,[1]高二上!$A$3:$F$583,6,0)</f>
        <v>易涛</v>
      </c>
      <c r="S526" s="22">
        <f t="shared" si="122"/>
        <v>45</v>
      </c>
      <c r="T526" s="23">
        <f t="shared" si="123"/>
        <v>106.96864111498257</v>
      </c>
      <c r="U526">
        <f>VLOOKUP(A526,[1]高一下!$A$3:$F$585,5,0)</f>
        <v>85</v>
      </c>
      <c r="V526" t="str">
        <f>VLOOKUP(A526,[1]高一下!$A$3:$F$585,6,0)</f>
        <v>易涛</v>
      </c>
      <c r="W526" s="22">
        <f t="shared" si="124"/>
        <v>65</v>
      </c>
      <c r="X526" s="23">
        <f t="shared" si="125"/>
        <v>82.926829268292678</v>
      </c>
      <c r="Y526">
        <f>VLOOKUP(A526,[1]高一上!$A$3:$F$587,5,0)</f>
        <v>105</v>
      </c>
      <c r="Z526" t="str">
        <f>VLOOKUP(A526,[1]高一上!$A$3:$F$587,6,0)</f>
        <v>易涛</v>
      </c>
      <c r="AA526" s="22">
        <f t="shared" si="126"/>
        <v>16</v>
      </c>
      <c r="AB526" s="23">
        <f t="shared" si="127"/>
        <v>97.909407665505228</v>
      </c>
      <c r="AC526">
        <f>VLOOKUP(A526,[1]中考!$A$2:$E$571,5,0)</f>
        <v>111</v>
      </c>
      <c r="AD526" s="22">
        <f t="shared" si="128"/>
        <v>10</v>
      </c>
    </row>
    <row r="527" spans="1:30" ht="15" x14ac:dyDescent="0.35">
      <c r="A527" s="14" t="s">
        <v>1049</v>
      </c>
      <c r="B527" s="11">
        <v>11</v>
      </c>
      <c r="C527" s="12" t="s">
        <v>1050</v>
      </c>
      <c r="D527" s="13" t="s">
        <v>537</v>
      </c>
      <c r="E527" s="11">
        <v>98</v>
      </c>
      <c r="F527" s="11" t="s">
        <v>531</v>
      </c>
      <c r="G527" s="20">
        <f t="shared" si="116"/>
        <v>50</v>
      </c>
      <c r="H527" s="24">
        <f t="shared" si="117"/>
        <v>93.728222996515683</v>
      </c>
      <c r="I527" s="10">
        <f>VLOOKUP(A527,[1]高三上!A$3:Q$588,5,0)</f>
        <v>102.5</v>
      </c>
      <c r="J527" t="str">
        <f>VLOOKUP(A527,[1]高三上!A$3:Q$588,6,0)</f>
        <v>易涛</v>
      </c>
      <c r="K527" s="22">
        <f t="shared" si="118"/>
        <v>32</v>
      </c>
      <c r="L527" s="23">
        <f t="shared" si="119"/>
        <v>89.19860627177701</v>
      </c>
      <c r="M527">
        <f>VLOOKUP(A527,[1]高二下!$A$3:$F$536,5,0)</f>
        <v>112</v>
      </c>
      <c r="N527" t="str">
        <f>VLOOKUP(A527,[1]高二下!$A$3:$F$536,6,0)</f>
        <v>易涛</v>
      </c>
      <c r="O527" s="22">
        <f t="shared" si="120"/>
        <v>1</v>
      </c>
      <c r="P527" s="23">
        <f t="shared" si="121"/>
        <v>175.60975609756099</v>
      </c>
      <c r="Q527">
        <f>VLOOKUP(A527,[1]高二上!$A$3:$F$583,5,0)</f>
        <v>77</v>
      </c>
      <c r="R527" t="str">
        <f>VLOOKUP(A527,[1]高二上!$A$3:$F$583,6,0)</f>
        <v>易涛</v>
      </c>
      <c r="S527" s="22">
        <f t="shared" si="122"/>
        <v>218</v>
      </c>
      <c r="T527" s="23">
        <f t="shared" si="123"/>
        <v>39.721254355400696</v>
      </c>
      <c r="U527">
        <f>VLOOKUP(A527,[1]高一下!$A$3:$F$585,5,0)</f>
        <v>87</v>
      </c>
      <c r="V527" t="str">
        <f>VLOOKUP(A527,[1]高一下!$A$3:$F$585,6,0)</f>
        <v>易涛</v>
      </c>
      <c r="W527" s="22">
        <f t="shared" si="124"/>
        <v>45</v>
      </c>
      <c r="X527" s="23">
        <f t="shared" si="125"/>
        <v>147.38675958188153</v>
      </c>
      <c r="Y527">
        <f>VLOOKUP(A527,[1]高一上!$A$3:$F$587,5,0)</f>
        <v>83</v>
      </c>
      <c r="Z527" t="str">
        <f>VLOOKUP(A527,[1]高一上!$A$3:$F$587,6,0)</f>
        <v>易涛</v>
      </c>
      <c r="AA527" s="22">
        <f t="shared" si="126"/>
        <v>181</v>
      </c>
      <c r="AB527" s="23">
        <f t="shared" si="127"/>
        <v>78.745644599303134</v>
      </c>
      <c r="AC527">
        <f>VLOOKUP(A527,[1]中考!$A$2:$E$571,5,0)</f>
        <v>94</v>
      </c>
      <c r="AD527" s="22">
        <f t="shared" si="128"/>
        <v>120</v>
      </c>
    </row>
    <row r="528" spans="1:30" ht="15" x14ac:dyDescent="0.35">
      <c r="A528" s="14" t="s">
        <v>1081</v>
      </c>
      <c r="B528" s="11">
        <v>11</v>
      </c>
      <c r="C528" s="12" t="s">
        <v>1082</v>
      </c>
      <c r="D528" s="13" t="s">
        <v>537</v>
      </c>
      <c r="E528" s="11">
        <v>83</v>
      </c>
      <c r="F528" s="11" t="s">
        <v>531</v>
      </c>
      <c r="G528" s="20">
        <f t="shared" si="116"/>
        <v>196</v>
      </c>
      <c r="H528" s="24">
        <f t="shared" si="117"/>
        <v>98.606271777003485</v>
      </c>
      <c r="I528" s="10">
        <f>VLOOKUP(A528,[1]高三上!A$3:Q$588,5,0)</f>
        <v>88.5</v>
      </c>
      <c r="J528" t="str">
        <f>VLOOKUP(A528,[1]高三上!A$3:Q$588,6,0)</f>
        <v>易涛</v>
      </c>
      <c r="K528" s="22">
        <f t="shared" si="118"/>
        <v>192</v>
      </c>
      <c r="L528" s="23">
        <f t="shared" si="119"/>
        <v>60.975609756097562</v>
      </c>
      <c r="M528">
        <f>VLOOKUP(A528,[1]高二下!$A$3:$F$536,5,0)</f>
        <v>91</v>
      </c>
      <c r="N528" t="str">
        <f>VLOOKUP(A528,[1]高二下!$A$3:$F$536,6,0)</f>
        <v>易涛</v>
      </c>
      <c r="O528" s="22">
        <f t="shared" si="120"/>
        <v>80</v>
      </c>
      <c r="P528" s="23">
        <f t="shared" si="121"/>
        <v>95.818815331010455</v>
      </c>
      <c r="Q528">
        <f>VLOOKUP(A528,[1]高二上!$A$3:$F$583,5,0)</f>
        <v>91</v>
      </c>
      <c r="R528" t="str">
        <f>VLOOKUP(A528,[1]高二上!$A$3:$F$583,6,0)</f>
        <v>易涛</v>
      </c>
      <c r="S528" s="22">
        <f t="shared" si="122"/>
        <v>68</v>
      </c>
      <c r="T528" s="23">
        <f t="shared" si="123"/>
        <v>135.88850174216029</v>
      </c>
      <c r="U528">
        <f>VLOOKUP(A528,[1]高一下!$A$3:$F$585,5,0)</f>
        <v>76</v>
      </c>
      <c r="V528" t="str">
        <f>VLOOKUP(A528,[1]高一下!$A$3:$F$585,6,0)</f>
        <v>易涛</v>
      </c>
      <c r="W528" s="22">
        <f t="shared" si="124"/>
        <v>171</v>
      </c>
      <c r="X528" s="23">
        <f t="shared" si="125"/>
        <v>55.400696864111495</v>
      </c>
      <c r="Y528">
        <f>VLOOKUP(A528,[1]高一上!$A$3:$F$587,5,0)</f>
        <v>97</v>
      </c>
      <c r="Z528" t="str">
        <f>VLOOKUP(A528,[1]高一上!$A$3:$F$587,6,0)</f>
        <v>易涛</v>
      </c>
      <c r="AA528" s="22">
        <f t="shared" si="126"/>
        <v>43</v>
      </c>
      <c r="AB528" s="23">
        <f t="shared" si="127"/>
        <v>113.24041811846689</v>
      </c>
      <c r="AC528">
        <f>VLOOKUP(A528,[1]中考!$A$2:$E$571,5,0)</f>
        <v>98</v>
      </c>
      <c r="AD528" s="22">
        <f t="shared" si="128"/>
        <v>81</v>
      </c>
    </row>
    <row r="529" spans="1:30" ht="15" x14ac:dyDescent="0.35">
      <c r="A529" s="14" t="s">
        <v>1067</v>
      </c>
      <c r="B529" s="11">
        <v>11</v>
      </c>
      <c r="C529" s="12" t="s">
        <v>1068</v>
      </c>
      <c r="D529" s="13" t="s">
        <v>537</v>
      </c>
      <c r="E529" s="11">
        <v>99</v>
      </c>
      <c r="F529" s="11" t="s">
        <v>531</v>
      </c>
      <c r="G529" s="20">
        <f t="shared" si="116"/>
        <v>42</v>
      </c>
      <c r="H529" s="24">
        <f t="shared" si="117"/>
        <v>122.29965156794425</v>
      </c>
      <c r="I529" s="10">
        <f>VLOOKUP(A529,[1]高三上!A$3:Q$588,5,0)</f>
        <v>96.5</v>
      </c>
      <c r="J529" t="str">
        <f>VLOOKUP(A529,[1]高三上!A$3:Q$588,6,0)</f>
        <v>易涛</v>
      </c>
      <c r="K529" s="22">
        <f t="shared" si="118"/>
        <v>106</v>
      </c>
      <c r="L529" s="23">
        <f t="shared" si="119"/>
        <v>145.64459930313589</v>
      </c>
      <c r="M529">
        <f>VLOOKUP(A529,[1]高二下!$A$3:$F$536,5,0)</f>
        <v>78</v>
      </c>
      <c r="N529" t="str">
        <f>VLOOKUP(A529,[1]高二下!$A$3:$F$536,6,0)</f>
        <v>易涛</v>
      </c>
      <c r="O529" s="22">
        <f t="shared" si="120"/>
        <v>237</v>
      </c>
      <c r="P529" s="23">
        <f t="shared" si="121"/>
        <v>55.749128919860631</v>
      </c>
      <c r="Q529">
        <f>VLOOKUP(A529,[1]高二上!$A$3:$F$583,5,0)</f>
        <v>87</v>
      </c>
      <c r="R529" t="str">
        <f>VLOOKUP(A529,[1]高二上!$A$3:$F$583,6,0)</f>
        <v>易涛</v>
      </c>
      <c r="S529" s="22">
        <f t="shared" si="122"/>
        <v>110</v>
      </c>
      <c r="T529" s="23">
        <f t="shared" si="123"/>
        <v>80.487804878048777</v>
      </c>
      <c r="U529">
        <f>VLOOKUP(A529,[1]高一下!$A$3:$F$585,5,0)</f>
        <v>86</v>
      </c>
      <c r="V529" t="str">
        <f>VLOOKUP(A529,[1]高一下!$A$3:$F$585,6,0)</f>
        <v>易涛</v>
      </c>
      <c r="W529" s="22">
        <f t="shared" si="124"/>
        <v>54</v>
      </c>
      <c r="X529" s="23">
        <f t="shared" si="125"/>
        <v>157.49128919860627</v>
      </c>
      <c r="Y529">
        <f>VLOOKUP(A529,[1]高一上!$A$3:$F$587,5,0)</f>
        <v>78</v>
      </c>
      <c r="Z529" t="str">
        <f>VLOOKUP(A529,[1]高一上!$A$3:$F$587,6,0)</f>
        <v>易涛</v>
      </c>
      <c r="AA529" s="22">
        <f t="shared" si="126"/>
        <v>219</v>
      </c>
      <c r="AB529" s="23">
        <f t="shared" si="127"/>
        <v>94.42508710801394</v>
      </c>
      <c r="AC529">
        <f>VLOOKUP(A529,[1]中考!$A$2:$E$571,5,0)</f>
        <v>84</v>
      </c>
      <c r="AD529" s="22">
        <f t="shared" si="128"/>
        <v>203</v>
      </c>
    </row>
    <row r="530" spans="1:30" ht="15" x14ac:dyDescent="0.35">
      <c r="A530" s="14" t="s">
        <v>1037</v>
      </c>
      <c r="B530" s="11">
        <v>11</v>
      </c>
      <c r="C530" s="12" t="s">
        <v>1038</v>
      </c>
      <c r="D530" s="13" t="s">
        <v>537</v>
      </c>
      <c r="E530" s="11">
        <v>107</v>
      </c>
      <c r="F530" s="11" t="s">
        <v>531</v>
      </c>
      <c r="G530" s="20">
        <f t="shared" si="116"/>
        <v>12</v>
      </c>
      <c r="H530" s="24">
        <f t="shared" si="117"/>
        <v>165.85365853658539</v>
      </c>
      <c r="I530" s="10">
        <f>VLOOKUP(A530,[1]高三上!A$3:Q$588,5,0)</f>
        <v>87.5</v>
      </c>
      <c r="J530" t="str">
        <f>VLOOKUP(A530,[1]高三上!A$3:Q$588,6,0)</f>
        <v>易涛</v>
      </c>
      <c r="K530" s="22">
        <f t="shared" si="118"/>
        <v>201</v>
      </c>
      <c r="L530" s="23">
        <f t="shared" si="119"/>
        <v>46.341463414634141</v>
      </c>
      <c r="M530">
        <f>VLOOKUP(A530,[1]高二下!$A$3:$F$536,5,0)</f>
        <v>94</v>
      </c>
      <c r="N530" t="str">
        <f>VLOOKUP(A530,[1]高二下!$A$3:$F$536,6,0)</f>
        <v>易涛</v>
      </c>
      <c r="O530" s="22">
        <f t="shared" si="120"/>
        <v>47</v>
      </c>
      <c r="P530" s="23">
        <f t="shared" si="121"/>
        <v>163.06620209059236</v>
      </c>
      <c r="Q530">
        <f>VLOOKUP(A530,[1]高二上!$A$3:$F$583,5,0)</f>
        <v>76</v>
      </c>
      <c r="R530" t="str">
        <f>VLOOKUP(A530,[1]高二上!$A$3:$F$583,6,0)</f>
        <v>易涛</v>
      </c>
      <c r="S530" s="22">
        <f t="shared" si="122"/>
        <v>228</v>
      </c>
      <c r="T530" s="23">
        <f t="shared" si="123"/>
        <v>43.20557491289199</v>
      </c>
      <c r="U530">
        <f>VLOOKUP(A530,[1]高一下!$A$3:$F$585,5,0)</f>
        <v>85</v>
      </c>
      <c r="V530" t="str">
        <f>VLOOKUP(A530,[1]高一下!$A$3:$F$585,6,0)</f>
        <v>易涛</v>
      </c>
      <c r="W530" s="22">
        <f t="shared" si="124"/>
        <v>65</v>
      </c>
      <c r="X530" s="23">
        <f t="shared" si="125"/>
        <v>121.60278745644599</v>
      </c>
      <c r="Y530">
        <f>VLOOKUP(A530,[1]高一上!$A$3:$F$587,5,0)</f>
        <v>87</v>
      </c>
      <c r="Z530" t="str">
        <f>VLOOKUP(A530,[1]高一上!$A$3:$F$587,6,0)</f>
        <v>易涛</v>
      </c>
      <c r="AA530" s="22">
        <f t="shared" si="126"/>
        <v>127</v>
      </c>
      <c r="AB530" s="23">
        <f t="shared" si="127"/>
        <v>83.972125435540079</v>
      </c>
      <c r="AC530">
        <f>VLOOKUP(A530,[1]中考!$A$2:$E$571,5,0)</f>
        <v>98</v>
      </c>
      <c r="AD530" s="22">
        <f t="shared" si="128"/>
        <v>81</v>
      </c>
    </row>
    <row r="531" spans="1:30" ht="15" x14ac:dyDescent="0.35">
      <c r="A531" s="14" t="s">
        <v>1047</v>
      </c>
      <c r="B531" s="11">
        <v>11</v>
      </c>
      <c r="C531" s="12" t="s">
        <v>1048</v>
      </c>
      <c r="D531" s="13" t="s">
        <v>537</v>
      </c>
      <c r="E531" s="11">
        <v>98</v>
      </c>
      <c r="F531" s="11" t="s">
        <v>531</v>
      </c>
      <c r="G531" s="20">
        <f t="shared" si="116"/>
        <v>50</v>
      </c>
      <c r="H531" s="24">
        <f t="shared" si="117"/>
        <v>109.40766550522648</v>
      </c>
      <c r="I531" s="10">
        <f>VLOOKUP(A531,[1]高三上!A$3:Q$588,5,0)</f>
        <v>98.5</v>
      </c>
      <c r="J531" t="str">
        <f>VLOOKUP(A531,[1]高三上!A$3:Q$588,6,0)</f>
        <v>易涛</v>
      </c>
      <c r="K531" s="22">
        <f t="shared" si="118"/>
        <v>77</v>
      </c>
      <c r="L531" s="23">
        <f t="shared" si="119"/>
        <v>86.062717770034851</v>
      </c>
      <c r="M531">
        <f>VLOOKUP(A531,[1]高二下!$A$3:$F$536,5,0)</f>
        <v>95</v>
      </c>
      <c r="N531" t="str">
        <f>VLOOKUP(A531,[1]高二下!$A$3:$F$536,6,0)</f>
        <v>易涛</v>
      </c>
      <c r="O531" s="22">
        <f t="shared" si="120"/>
        <v>37</v>
      </c>
      <c r="P531" s="23">
        <f t="shared" si="121"/>
        <v>94.42508710801394</v>
      </c>
      <c r="Q531">
        <f>VLOOKUP(A531,[1]高二上!$A$3:$F$583,5,0)</f>
        <v>98</v>
      </c>
      <c r="R531" t="str">
        <f>VLOOKUP(A531,[1]高二上!$A$3:$F$583,6,0)</f>
        <v>易涛</v>
      </c>
      <c r="S531" s="22">
        <f t="shared" si="122"/>
        <v>21</v>
      </c>
      <c r="T531" s="23">
        <f t="shared" si="123"/>
        <v>133.10104529616726</v>
      </c>
      <c r="U531">
        <f>VLOOKUP(A531,[1]高一下!$A$3:$F$585,5,0)</f>
        <v>79</v>
      </c>
      <c r="V531" t="str">
        <f>VLOOKUP(A531,[1]高一下!$A$3:$F$585,6,0)</f>
        <v>易涛</v>
      </c>
      <c r="W531" s="22">
        <f t="shared" si="124"/>
        <v>116</v>
      </c>
      <c r="X531" s="23">
        <f t="shared" si="125"/>
        <v>88.501742160278752</v>
      </c>
      <c r="Y531">
        <f>VLOOKUP(A531,[1]高一上!$A$3:$F$587,5,0)</f>
        <v>91</v>
      </c>
      <c r="Z531" t="str">
        <f>VLOOKUP(A531,[1]高一上!$A$3:$F$587,6,0)</f>
        <v>格绒燚西</v>
      </c>
      <c r="AA531" s="22">
        <f t="shared" si="126"/>
        <v>83</v>
      </c>
      <c r="AB531" s="23">
        <f t="shared" si="127"/>
        <v>118.81533101045297</v>
      </c>
      <c r="AC531">
        <f>VLOOKUP(A531,[1]中考!$A$2:$E$571,5,0)</f>
        <v>92</v>
      </c>
      <c r="AD531" s="22">
        <f t="shared" si="128"/>
        <v>137</v>
      </c>
    </row>
    <row r="532" spans="1:30" ht="15" x14ac:dyDescent="0.35">
      <c r="A532" s="14" t="s">
        <v>1027</v>
      </c>
      <c r="B532" s="11">
        <v>11</v>
      </c>
      <c r="C532" s="12" t="s">
        <v>1028</v>
      </c>
      <c r="D532" s="13" t="s">
        <v>537</v>
      </c>
      <c r="E532" s="11">
        <v>103</v>
      </c>
      <c r="F532" s="11" t="s">
        <v>531</v>
      </c>
      <c r="G532" s="20">
        <f t="shared" si="116"/>
        <v>27</v>
      </c>
      <c r="H532" s="24">
        <f t="shared" si="117"/>
        <v>119.51219512195122</v>
      </c>
      <c r="I532" s="10">
        <f>VLOOKUP(A532,[1]高三上!A$3:Q$588,5,0)</f>
        <v>98</v>
      </c>
      <c r="J532" t="str">
        <f>VLOOKUP(A532,[1]高三上!A$3:Q$588,6,0)</f>
        <v>易涛</v>
      </c>
      <c r="K532" s="22">
        <f t="shared" si="118"/>
        <v>83</v>
      </c>
      <c r="L532" s="23">
        <f t="shared" si="119"/>
        <v>114.98257839721254</v>
      </c>
      <c r="M532">
        <f>VLOOKUP(A532,[1]高二下!$A$3:$F$536,5,0)</f>
        <v>88</v>
      </c>
      <c r="N532" t="str">
        <f>VLOOKUP(A532,[1]高二下!$A$3:$F$536,6,0)</f>
        <v>易涛</v>
      </c>
      <c r="O532" s="22">
        <f t="shared" si="120"/>
        <v>126</v>
      </c>
      <c r="P532" s="23">
        <f t="shared" si="121"/>
        <v>71.777003484320559</v>
      </c>
      <c r="Q532">
        <f>VLOOKUP(A532,[1]高二上!$A$3:$F$583,5,0)</f>
        <v>94</v>
      </c>
      <c r="R532" t="str">
        <f>VLOOKUP(A532,[1]高二上!$A$3:$F$583,6,0)</f>
        <v>易涛</v>
      </c>
      <c r="S532" s="22">
        <f t="shared" si="122"/>
        <v>45</v>
      </c>
      <c r="T532" s="23">
        <f t="shared" si="123"/>
        <v>90.592334494773525</v>
      </c>
      <c r="U532">
        <f>VLOOKUP(A532,[1]高一下!$A$3:$F$585,5,0)</f>
        <v>91</v>
      </c>
      <c r="V532" t="str">
        <f>VLOOKUP(A532,[1]高一下!$A$3:$F$585,6,0)</f>
        <v>易涛</v>
      </c>
      <c r="W532" s="22">
        <f t="shared" si="124"/>
        <v>18</v>
      </c>
      <c r="X532" s="23">
        <f t="shared" si="125"/>
        <v>101.74216027874564</v>
      </c>
      <c r="Y532">
        <f>VLOOKUP(A532,[1]高一上!$A$3:$F$587,5,0)</f>
        <v>101</v>
      </c>
      <c r="Z532" t="str">
        <f>VLOOKUP(A532,[1]高一上!$A$3:$F$587,6,0)</f>
        <v>易涛</v>
      </c>
      <c r="AA532" s="22">
        <f t="shared" si="126"/>
        <v>23</v>
      </c>
      <c r="AB532" s="23">
        <f t="shared" si="127"/>
        <v>142.50871080139373</v>
      </c>
      <c r="AC532">
        <f>VLOOKUP(A532,[1]中考!$A$2:$E$571,5,0)</f>
        <v>91</v>
      </c>
      <c r="AD532" s="22">
        <f t="shared" si="128"/>
        <v>145</v>
      </c>
    </row>
    <row r="533" spans="1:30" ht="15" x14ac:dyDescent="0.35">
      <c r="A533" s="14" t="s">
        <v>1055</v>
      </c>
      <c r="B533" s="11">
        <v>11</v>
      </c>
      <c r="C533" s="12" t="s">
        <v>1056</v>
      </c>
      <c r="D533" s="13" t="s">
        <v>537</v>
      </c>
      <c r="E533" s="11">
        <v>83</v>
      </c>
      <c r="F533" s="11" t="s">
        <v>531</v>
      </c>
      <c r="G533" s="20">
        <f t="shared" si="116"/>
        <v>196</v>
      </c>
      <c r="H533" s="24">
        <f t="shared" si="117"/>
        <v>48.780487804878049</v>
      </c>
      <c r="I533" s="10">
        <f>VLOOKUP(A533,[1]高三上!A$3:Q$588,5,0)</f>
        <v>100.5</v>
      </c>
      <c r="J533" t="str">
        <f>VLOOKUP(A533,[1]高三上!A$3:Q$588,6,0)</f>
        <v>易涛</v>
      </c>
      <c r="K533" s="22">
        <f t="shared" si="118"/>
        <v>49</v>
      </c>
      <c r="L533" s="23">
        <f t="shared" si="119"/>
        <v>126.82926829268293</v>
      </c>
      <c r="M533">
        <f>VLOOKUP(A533,[1]高二下!$A$3:$F$536,5,0)</f>
        <v>88</v>
      </c>
      <c r="N533" t="str">
        <f>VLOOKUP(A533,[1]高二下!$A$3:$F$536,6,0)</f>
        <v>易涛</v>
      </c>
      <c r="O533" s="22">
        <f t="shared" si="120"/>
        <v>126</v>
      </c>
      <c r="P533" s="23">
        <f t="shared" si="121"/>
        <v>121.60278745644599</v>
      </c>
      <c r="Q533">
        <f>VLOOKUP(A533,[1]高二上!$A$3:$F$583,5,0)</f>
        <v>80</v>
      </c>
      <c r="R533" t="str">
        <f>VLOOKUP(A533,[1]高二上!$A$3:$F$583,6,0)</f>
        <v>易涛</v>
      </c>
      <c r="S533" s="22">
        <f t="shared" si="122"/>
        <v>188</v>
      </c>
      <c r="T533" s="23">
        <f t="shared" si="123"/>
        <v>45.296167247386762</v>
      </c>
      <c r="U533">
        <f>VLOOKUP(A533,[1]高一下!$A$3:$F$585,5,0)</f>
        <v>89</v>
      </c>
      <c r="V533" t="str">
        <f>VLOOKUP(A533,[1]高一下!$A$3:$F$585,6,0)</f>
        <v>易涛</v>
      </c>
      <c r="W533" s="22">
        <f t="shared" si="124"/>
        <v>31</v>
      </c>
      <c r="X533" s="23">
        <f t="shared" si="125"/>
        <v>122.64808362369338</v>
      </c>
      <c r="Y533">
        <f>VLOOKUP(A533,[1]高一上!$A$3:$F$587,5,0)</f>
        <v>90</v>
      </c>
      <c r="Z533" t="str">
        <f>VLOOKUP(A533,[1]高一上!$A$3:$F$587,6,0)</f>
        <v>易涛</v>
      </c>
      <c r="AA533" s="22">
        <f t="shared" si="126"/>
        <v>96</v>
      </c>
      <c r="AB533" s="23">
        <f t="shared" si="127"/>
        <v>128.22299651567945</v>
      </c>
      <c r="AC533">
        <f>VLOOKUP(A533,[1]中考!$A$2:$E$571,5,0)</f>
        <v>87</v>
      </c>
      <c r="AD533" s="22">
        <f t="shared" si="128"/>
        <v>177</v>
      </c>
    </row>
    <row r="534" spans="1:30" ht="15" x14ac:dyDescent="0.35">
      <c r="A534" s="14" t="s">
        <v>1039</v>
      </c>
      <c r="B534" s="11">
        <v>11</v>
      </c>
      <c r="C534" s="12" t="s">
        <v>1040</v>
      </c>
      <c r="D534" s="13" t="s">
        <v>537</v>
      </c>
      <c r="E534" s="11">
        <v>96</v>
      </c>
      <c r="F534" s="11" t="s">
        <v>531</v>
      </c>
      <c r="G534" s="20">
        <f t="shared" si="116"/>
        <v>65</v>
      </c>
      <c r="H534" s="24">
        <f t="shared" si="117"/>
        <v>86.062717770034851</v>
      </c>
      <c r="I534" s="10">
        <f>VLOOKUP(A534,[1]高三上!A$3:Q$588,5,0)</f>
        <v>103.5</v>
      </c>
      <c r="J534" t="str">
        <f>VLOOKUP(A534,[1]高三上!A$3:Q$588,6,0)</f>
        <v>易涛</v>
      </c>
      <c r="K534" s="22">
        <f t="shared" si="118"/>
        <v>25</v>
      </c>
      <c r="L534" s="23">
        <f t="shared" si="119"/>
        <v>93.379790940766554</v>
      </c>
      <c r="M534">
        <f>VLOOKUP(A534,[1]高二下!$A$3:$F$536,5,0)</f>
        <v>104</v>
      </c>
      <c r="N534" t="str">
        <f>VLOOKUP(A534,[1]高二下!$A$3:$F$536,6,0)</f>
        <v>易涛</v>
      </c>
      <c r="O534" s="22">
        <f t="shared" si="120"/>
        <v>6</v>
      </c>
      <c r="P534" s="23">
        <f t="shared" si="121"/>
        <v>104.18118466898954</v>
      </c>
      <c r="Q534">
        <f>VLOOKUP(A534,[1]高二上!$A$3:$F$583,5,0)</f>
        <v>101</v>
      </c>
      <c r="R534" t="str">
        <f>VLOOKUP(A534,[1]高二上!$A$3:$F$583,6,0)</f>
        <v>易涛</v>
      </c>
      <c r="S534" s="22">
        <f t="shared" si="122"/>
        <v>18</v>
      </c>
      <c r="T534" s="23">
        <f t="shared" si="123"/>
        <v>97.560975609756099</v>
      </c>
      <c r="U534">
        <f>VLOOKUP(A534,[1]高一下!$A$3:$F$585,5,0)</f>
        <v>93</v>
      </c>
      <c r="V534" t="str">
        <f>VLOOKUP(A534,[1]高一下!$A$3:$F$585,6,0)</f>
        <v>易涛</v>
      </c>
      <c r="W534" s="22">
        <f t="shared" si="124"/>
        <v>11</v>
      </c>
      <c r="X534" s="23">
        <f t="shared" si="125"/>
        <v>98.606271777003485</v>
      </c>
      <c r="Y534">
        <f>VLOOKUP(A534,[1]高一上!$A$3:$F$587,5,0)</f>
        <v>109</v>
      </c>
      <c r="Z534" t="str">
        <f>VLOOKUP(A534,[1]高一上!$A$3:$F$587,6,0)</f>
        <v>易涛</v>
      </c>
      <c r="AA534" s="22">
        <f t="shared" si="126"/>
        <v>7</v>
      </c>
      <c r="AB534" s="23">
        <f t="shared" si="127"/>
        <v>103.48432055749129</v>
      </c>
      <c r="AC534">
        <f>VLOOKUP(A534,[1]中考!$A$2:$E$571,5,0)</f>
        <v>109</v>
      </c>
      <c r="AD534" s="22">
        <f t="shared" si="128"/>
        <v>17</v>
      </c>
    </row>
    <row r="535" spans="1:30" ht="15" x14ac:dyDescent="0.35">
      <c r="A535" s="14" t="s">
        <v>1071</v>
      </c>
      <c r="B535" s="11">
        <v>11</v>
      </c>
      <c r="C535" s="12" t="s">
        <v>1072</v>
      </c>
      <c r="D535" s="13" t="s">
        <v>537</v>
      </c>
      <c r="E535" s="11">
        <v>108</v>
      </c>
      <c r="F535" s="11" t="s">
        <v>531</v>
      </c>
      <c r="G535" s="20">
        <f t="shared" si="116"/>
        <v>11</v>
      </c>
      <c r="H535" s="24">
        <f t="shared" si="117"/>
        <v>110.10452961672473</v>
      </c>
      <c r="I535" s="10">
        <f>VLOOKUP(A535,[1]高三上!A$3:Q$588,5,0)</f>
        <v>101.5</v>
      </c>
      <c r="J535" t="str">
        <f>VLOOKUP(A535,[1]高三上!A$3:Q$588,6,0)</f>
        <v>易涛</v>
      </c>
      <c r="K535" s="22">
        <f t="shared" si="118"/>
        <v>40</v>
      </c>
      <c r="L535" s="23">
        <f t="shared" si="119"/>
        <v>120.20905923344948</v>
      </c>
      <c r="M535">
        <f>VLOOKUP(A535,[1]高二下!$A$3:$F$536,5,0)</f>
        <v>90</v>
      </c>
      <c r="N535" t="str">
        <f>VLOOKUP(A535,[1]高二下!$A$3:$F$536,6,0)</f>
        <v>易涛</v>
      </c>
      <c r="O535" s="22">
        <f t="shared" si="120"/>
        <v>98</v>
      </c>
      <c r="P535" s="23">
        <f t="shared" si="121"/>
        <v>67.595818815331</v>
      </c>
      <c r="Q535">
        <f>VLOOKUP(A535,[1]高二上!$A$3:$F$583,5,0)</f>
        <v>106</v>
      </c>
      <c r="R535" t="str">
        <f>VLOOKUP(A535,[1]高二上!$A$3:$F$583,6,0)</f>
        <v>易涛</v>
      </c>
      <c r="S535" s="22">
        <f t="shared" si="122"/>
        <v>5</v>
      </c>
      <c r="T535" s="23">
        <f t="shared" si="123"/>
        <v>102.09059233449477</v>
      </c>
      <c r="U535">
        <f>VLOOKUP(A535,[1]高一下!$A$3:$F$585,5,0)</f>
        <v>93</v>
      </c>
      <c r="V535" t="str">
        <f>VLOOKUP(A535,[1]高一下!$A$3:$F$585,6,0)</f>
        <v>易涛</v>
      </c>
      <c r="W535" s="22">
        <f t="shared" si="124"/>
        <v>11</v>
      </c>
      <c r="X535" s="23">
        <f t="shared" si="125"/>
        <v>103.13588850174216</v>
      </c>
      <c r="Y535">
        <f>VLOOKUP(A535,[1]高一上!$A$3:$F$587,5,0)</f>
        <v>103</v>
      </c>
      <c r="Z535" t="str">
        <f>VLOOKUP(A535,[1]高一上!$A$3:$F$587,6,0)</f>
        <v>易涛</v>
      </c>
      <c r="AA535" s="22">
        <f t="shared" si="126"/>
        <v>20</v>
      </c>
      <c r="AB535" s="23">
        <f t="shared" si="127"/>
        <v>98.954703832752614</v>
      </c>
      <c r="AC535">
        <f>VLOOKUP(A535,[1]中考!$A$2:$E$571,5,0)</f>
        <v>109</v>
      </c>
      <c r="AD535" s="22">
        <f t="shared" si="128"/>
        <v>17</v>
      </c>
    </row>
    <row r="536" spans="1:30" ht="15" x14ac:dyDescent="0.35">
      <c r="A536" s="14" t="s">
        <v>1033</v>
      </c>
      <c r="B536" s="11">
        <v>11</v>
      </c>
      <c r="C536" s="12" t="s">
        <v>1034</v>
      </c>
      <c r="D536" s="13" t="s">
        <v>537</v>
      </c>
      <c r="E536" s="11">
        <v>101</v>
      </c>
      <c r="F536" s="11" t="s">
        <v>531</v>
      </c>
      <c r="G536" s="20">
        <f t="shared" si="116"/>
        <v>36</v>
      </c>
      <c r="H536" s="24">
        <f t="shared" si="117"/>
        <v>108.01393728222996</v>
      </c>
      <c r="I536" s="10">
        <f>VLOOKUP(A536,[1]高三上!A$3:Q$588,5,0)</f>
        <v>99.5</v>
      </c>
      <c r="J536" t="str">
        <f>VLOOKUP(A536,[1]高三上!A$3:Q$588,6,0)</f>
        <v>易涛</v>
      </c>
      <c r="K536" s="22">
        <f t="shared" si="118"/>
        <v>59</v>
      </c>
      <c r="L536" s="23">
        <f t="shared" si="119"/>
        <v>149.12891986062718</v>
      </c>
      <c r="M536">
        <f>VLOOKUP(A536,[1]高二下!$A$3:$F$536,5,0)</f>
        <v>82</v>
      </c>
      <c r="N536" t="str">
        <f>VLOOKUP(A536,[1]高二下!$A$3:$F$536,6,0)</f>
        <v>易涛</v>
      </c>
      <c r="O536" s="22">
        <f t="shared" si="120"/>
        <v>200</v>
      </c>
      <c r="P536" s="23">
        <f t="shared" si="121"/>
        <v>33.101045296167243</v>
      </c>
      <c r="Q536">
        <f>VLOOKUP(A536,[1]高二上!$A$3:$F$583,5,0)</f>
        <v>105</v>
      </c>
      <c r="R536" t="str">
        <f>VLOOKUP(A536,[1]高二上!$A$3:$F$583,6,0)</f>
        <v>易涛</v>
      </c>
      <c r="S536" s="22">
        <f t="shared" si="122"/>
        <v>8</v>
      </c>
      <c r="T536" s="23">
        <f t="shared" si="123"/>
        <v>116.02787456445992</v>
      </c>
      <c r="U536">
        <f>VLOOKUP(A536,[1]高一下!$A$3:$F$585,5,0)</f>
        <v>86</v>
      </c>
      <c r="V536" t="str">
        <f>VLOOKUP(A536,[1]高一下!$A$3:$F$585,6,0)</f>
        <v>易涛</v>
      </c>
      <c r="W536" s="22">
        <f t="shared" si="124"/>
        <v>54</v>
      </c>
      <c r="X536" s="23">
        <f t="shared" si="125"/>
        <v>86.062717770034851</v>
      </c>
      <c r="Y536">
        <f>VLOOKUP(A536,[1]高一上!$A$3:$F$587,5,0)</f>
        <v>106</v>
      </c>
      <c r="Z536" t="str">
        <f>VLOOKUP(A536,[1]高一上!$A$3:$F$587,6,0)</f>
        <v>易涛</v>
      </c>
      <c r="AA536" s="22">
        <f t="shared" si="126"/>
        <v>14</v>
      </c>
      <c r="AB536" s="23">
        <f t="shared" si="127"/>
        <v>128.22299651567945</v>
      </c>
      <c r="AC536">
        <f>VLOOKUP(A536,[1]中考!$A$2:$E$571,5,0)</f>
        <v>97</v>
      </c>
      <c r="AD536" s="22">
        <f t="shared" si="128"/>
        <v>95</v>
      </c>
    </row>
    <row r="537" spans="1:30" ht="15" x14ac:dyDescent="0.35">
      <c r="A537" s="14" t="s">
        <v>1045</v>
      </c>
      <c r="B537" s="11">
        <v>11</v>
      </c>
      <c r="C537" s="12" t="s">
        <v>1046</v>
      </c>
      <c r="D537" s="13" t="s">
        <v>537</v>
      </c>
      <c r="E537" s="11">
        <v>120</v>
      </c>
      <c r="F537" s="11" t="s">
        <v>531</v>
      </c>
      <c r="G537" s="20">
        <f t="shared" si="116"/>
        <v>1</v>
      </c>
      <c r="H537" s="24">
        <f t="shared" si="117"/>
        <v>151.56794425087108</v>
      </c>
      <c r="I537" s="10">
        <f>VLOOKUP(A537,[1]高三上!A$3:Q$588,5,0)</f>
        <v>92.5</v>
      </c>
      <c r="J537" t="str">
        <f>VLOOKUP(A537,[1]高三上!A$3:Q$588,6,0)</f>
        <v>易涛</v>
      </c>
      <c r="K537" s="22">
        <f t="shared" si="118"/>
        <v>149</v>
      </c>
      <c r="L537" s="23">
        <f t="shared" si="119"/>
        <v>86.759581881533109</v>
      </c>
      <c r="M537">
        <f>VLOOKUP(A537,[1]高二下!$A$3:$F$536,5,0)</f>
        <v>89</v>
      </c>
      <c r="N537" t="str">
        <f>VLOOKUP(A537,[1]高二下!$A$3:$F$536,6,0)</f>
        <v>易涛</v>
      </c>
      <c r="O537" s="22">
        <f t="shared" si="120"/>
        <v>111</v>
      </c>
      <c r="P537" s="23">
        <f t="shared" si="121"/>
        <v>66.550522648083614</v>
      </c>
      <c r="Q537">
        <f>VLOOKUP(A537,[1]高二上!$A$3:$F$583,5,0)</f>
        <v>102</v>
      </c>
      <c r="R537" t="str">
        <f>VLOOKUP(A537,[1]高二上!$A$3:$F$583,6,0)</f>
        <v>易涛</v>
      </c>
      <c r="S537" s="22">
        <f t="shared" si="122"/>
        <v>15</v>
      </c>
      <c r="T537" s="23">
        <f t="shared" si="123"/>
        <v>113.58885017421602</v>
      </c>
      <c r="U537">
        <f>VLOOKUP(A537,[1]高一下!$A$3:$F$585,5,0)</f>
        <v>86</v>
      </c>
      <c r="V537" t="str">
        <f>VLOOKUP(A537,[1]高一下!$A$3:$F$585,6,0)</f>
        <v>易涛</v>
      </c>
      <c r="W537" s="22">
        <f t="shared" si="124"/>
        <v>54</v>
      </c>
      <c r="X537" s="23">
        <f t="shared" si="125"/>
        <v>105.57491289198606</v>
      </c>
      <c r="Y537">
        <f>VLOOKUP(A537,[1]高一上!$A$3:$F$587,5,0)</f>
        <v>93</v>
      </c>
      <c r="Z537" t="str">
        <f>VLOOKUP(A537,[1]高一上!$A$3:$F$587,6,0)</f>
        <v>易涛</v>
      </c>
      <c r="AA537" s="22">
        <f t="shared" si="126"/>
        <v>70</v>
      </c>
      <c r="AB537" s="23">
        <f t="shared" si="127"/>
        <v>103.83275261324042</v>
      </c>
      <c r="AC537">
        <f>VLOOKUP(A537,[1]中考!$A$2:$E$571,5,0)</f>
        <v>98</v>
      </c>
      <c r="AD537" s="22">
        <f t="shared" si="128"/>
        <v>81</v>
      </c>
    </row>
    <row r="538" spans="1:30" ht="15" x14ac:dyDescent="0.35">
      <c r="A538" s="14" t="s">
        <v>1029</v>
      </c>
      <c r="B538" s="11">
        <v>11</v>
      </c>
      <c r="C538" s="12" t="s">
        <v>1030</v>
      </c>
      <c r="D538" s="13" t="s">
        <v>537</v>
      </c>
      <c r="E538" s="11">
        <v>98</v>
      </c>
      <c r="F538" s="11" t="s">
        <v>531</v>
      </c>
      <c r="G538" s="20">
        <f t="shared" si="116"/>
        <v>50</v>
      </c>
      <c r="H538" s="24">
        <f t="shared" si="117"/>
        <v>88.153310104529623</v>
      </c>
      <c r="I538" s="10">
        <f>VLOOKUP(A538,[1]高三上!A$3:Q$588,5,0)</f>
        <v>105</v>
      </c>
      <c r="J538" t="str">
        <f>VLOOKUP(A538,[1]高三上!A$3:Q$588,6,0)</f>
        <v>易涛</v>
      </c>
      <c r="K538" s="22">
        <f t="shared" si="118"/>
        <v>16</v>
      </c>
      <c r="L538" s="23">
        <f t="shared" si="119"/>
        <v>107.3170731707317</v>
      </c>
      <c r="M538">
        <f>VLOOKUP(A538,[1]高二下!$A$3:$F$536,5,0)</f>
        <v>95</v>
      </c>
      <c r="N538" t="str">
        <f>VLOOKUP(A538,[1]高二下!$A$3:$F$536,6,0)</f>
        <v>易涛</v>
      </c>
      <c r="O538" s="22">
        <f t="shared" si="120"/>
        <v>37</v>
      </c>
      <c r="P538" s="23">
        <f t="shared" si="121"/>
        <v>102.78745644599303</v>
      </c>
      <c r="Q538">
        <f>VLOOKUP(A538,[1]高二上!$A$3:$F$583,5,0)</f>
        <v>94</v>
      </c>
      <c r="R538" t="str">
        <f>VLOOKUP(A538,[1]高二上!$A$3:$F$583,6,0)</f>
        <v>易涛</v>
      </c>
      <c r="S538" s="22">
        <f t="shared" si="122"/>
        <v>45</v>
      </c>
      <c r="T538" s="23">
        <f t="shared" si="123"/>
        <v>85.017421602787465</v>
      </c>
      <c r="U538">
        <f>VLOOKUP(A538,[1]高一下!$A$3:$F$585,5,0)</f>
        <v>102</v>
      </c>
      <c r="V538" t="str">
        <f>VLOOKUP(A538,[1]高一下!$A$3:$F$585,6,0)</f>
        <v>易涛</v>
      </c>
      <c r="W538" s="22">
        <f t="shared" si="124"/>
        <v>2</v>
      </c>
      <c r="X538" s="23">
        <f t="shared" si="125"/>
        <v>107.3170731707317</v>
      </c>
      <c r="Y538">
        <f>VLOOKUP(A538,[1]高一上!$A$3:$F$587,5,0)</f>
        <v>101</v>
      </c>
      <c r="Z538" t="str">
        <f>VLOOKUP(A538,[1]高一上!$A$3:$F$587,6,0)</f>
        <v>易涛</v>
      </c>
      <c r="AA538" s="22">
        <f t="shared" si="126"/>
        <v>23</v>
      </c>
      <c r="AB538" s="23">
        <f t="shared" si="127"/>
        <v>136.58536585365854</v>
      </c>
      <c r="AC538">
        <f>VLOOKUP(A538,[1]中考!$A$2:$E$571,5,0)</f>
        <v>93</v>
      </c>
      <c r="AD538" s="22">
        <f t="shared" si="128"/>
        <v>128</v>
      </c>
    </row>
    <row r="539" spans="1:30" ht="15" x14ac:dyDescent="0.35">
      <c r="A539" s="14" t="s">
        <v>1061</v>
      </c>
      <c r="B539" s="11">
        <v>11</v>
      </c>
      <c r="C539" s="12" t="s">
        <v>1062</v>
      </c>
      <c r="D539" s="13" t="s">
        <v>537</v>
      </c>
      <c r="E539" s="11">
        <v>95</v>
      </c>
      <c r="F539" s="11" t="s">
        <v>531</v>
      </c>
      <c r="G539" s="20">
        <f t="shared" si="116"/>
        <v>73</v>
      </c>
      <c r="H539" s="24">
        <f t="shared" si="117"/>
        <v>97.560975609756099</v>
      </c>
      <c r="I539" s="10">
        <f>VLOOKUP(A539,[1]高三上!A$3:Q$588,5,0)</f>
        <v>99</v>
      </c>
      <c r="J539" t="str">
        <f>VLOOKUP(A539,[1]高三上!A$3:Q$588,6,0)</f>
        <v>易涛</v>
      </c>
      <c r="K539" s="22">
        <f t="shared" si="118"/>
        <v>66</v>
      </c>
      <c r="L539" s="23">
        <f t="shared" si="119"/>
        <v>132.404181184669</v>
      </c>
      <c r="M539">
        <f>VLOOKUP(A539,[1]高二下!$A$3:$F$536,5,0)</f>
        <v>85</v>
      </c>
      <c r="N539" t="str">
        <f>VLOOKUP(A539,[1]高二下!$A$3:$F$536,6,0)</f>
        <v>易涛</v>
      </c>
      <c r="O539" s="22">
        <f t="shared" si="120"/>
        <v>159</v>
      </c>
      <c r="P539" s="23">
        <f t="shared" si="121"/>
        <v>51.916376306620208</v>
      </c>
      <c r="Q539">
        <f>VLOOKUP(A539,[1]高二上!$A$3:$F$583,5,0)</f>
        <v>98</v>
      </c>
      <c r="R539" t="str">
        <f>VLOOKUP(A539,[1]高二上!$A$3:$F$583,6,0)</f>
        <v>易涛</v>
      </c>
      <c r="S539" s="22">
        <f t="shared" si="122"/>
        <v>21</v>
      </c>
      <c r="T539" s="23">
        <f t="shared" si="123"/>
        <v>100</v>
      </c>
      <c r="U539">
        <f>VLOOKUP(A539,[1]高一下!$A$3:$F$585,5,0)</f>
        <v>0</v>
      </c>
      <c r="V539" t="str">
        <f>VLOOKUP(A539,[1]高一下!$A$3:$F$585,6,0)</f>
        <v>易涛</v>
      </c>
      <c r="W539" s="22">
        <f t="shared" si="124"/>
        <v>286</v>
      </c>
      <c r="X539" s="23">
        <f t="shared" si="125"/>
        <v>100</v>
      </c>
      <c r="Y539">
        <f>VLOOKUP(A539,[1]高一上!$A$3:$F$587,5,0)</f>
        <v>89</v>
      </c>
      <c r="Z539" t="str">
        <f>VLOOKUP(A539,[1]高一上!$A$3:$F$587,6,0)</f>
        <v>易涛</v>
      </c>
      <c r="AA539" s="22">
        <f t="shared" si="126"/>
        <v>107</v>
      </c>
      <c r="AB539" s="23">
        <f t="shared" si="127"/>
        <v>90.940766550522653</v>
      </c>
      <c r="AC539">
        <f>VLOOKUP(A539,[1]中考!$A$2:$E$571,5,0)</f>
        <v>98</v>
      </c>
      <c r="AD539" s="22">
        <f t="shared" si="128"/>
        <v>81</v>
      </c>
    </row>
    <row r="540" spans="1:30" ht="15" x14ac:dyDescent="0.35">
      <c r="A540" s="14" t="s">
        <v>1053</v>
      </c>
      <c r="B540" s="11">
        <v>11</v>
      </c>
      <c r="C540" s="12" t="s">
        <v>163</v>
      </c>
      <c r="D540" s="13" t="s">
        <v>537</v>
      </c>
      <c r="E540" s="13">
        <v>88</v>
      </c>
      <c r="F540" s="11" t="s">
        <v>531</v>
      </c>
      <c r="G540" s="20">
        <f t="shared" si="116"/>
        <v>147</v>
      </c>
      <c r="H540" s="24">
        <f t="shared" si="117"/>
        <v>64.111498257839713</v>
      </c>
      <c r="I540" s="10">
        <f>VLOOKUP(A540,[1]高三上!A$3:Q$588,5,0)</f>
        <v>101</v>
      </c>
      <c r="J540" t="str">
        <f>VLOOKUP(A540,[1]高三上!A$3:Q$588,6,0)</f>
        <v>易涛</v>
      </c>
      <c r="K540" s="22">
        <f t="shared" si="118"/>
        <v>44</v>
      </c>
      <c r="L540" s="23">
        <f t="shared" si="119"/>
        <v>112.54355400696863</v>
      </c>
      <c r="M540">
        <f>VLOOKUP(A540,[1]高二下!$A$3:$F$536,5,0)</f>
        <v>91</v>
      </c>
      <c r="N540" t="str">
        <f>VLOOKUP(A540,[1]高二下!$A$3:$F$536,6,0)</f>
        <v>易涛</v>
      </c>
      <c r="O540" s="22">
        <f t="shared" si="120"/>
        <v>80</v>
      </c>
      <c r="P540" s="23">
        <f t="shared" si="121"/>
        <v>127.87456445993031</v>
      </c>
      <c r="Q540">
        <f>VLOOKUP(A540,[1]高二上!$A$3:$F$583,5,0)</f>
        <v>82</v>
      </c>
      <c r="R540" t="str">
        <f>VLOOKUP(A540,[1]高二上!$A$3:$F$583,6,0)</f>
        <v>易涛</v>
      </c>
      <c r="S540" s="22">
        <f t="shared" si="122"/>
        <v>160</v>
      </c>
      <c r="T540" s="23">
        <f t="shared" si="123"/>
        <v>100</v>
      </c>
      <c r="U540">
        <f>VLOOKUP(A540,[1]高一下!$A$3:$F$585,5,0)</f>
        <v>77</v>
      </c>
      <c r="V540" t="str">
        <f>VLOOKUP(A540,[1]高一下!$A$3:$F$585,6,0)</f>
        <v>易涛</v>
      </c>
      <c r="W540" s="22">
        <f t="shared" si="124"/>
        <v>160</v>
      </c>
      <c r="X540" s="23">
        <f t="shared" si="125"/>
        <v>93.728222996515683</v>
      </c>
      <c r="Y540">
        <f>VLOOKUP(A540,[1]高一上!$A$3:$F$587,5,0)</f>
        <v>86</v>
      </c>
      <c r="Z540" t="str">
        <f>VLOOKUP(A540,[1]高一上!$A$3:$F$587,6,0)</f>
        <v>易涛</v>
      </c>
      <c r="AA540" s="22">
        <f t="shared" si="126"/>
        <v>142</v>
      </c>
      <c r="AB540" s="23">
        <f t="shared" si="127"/>
        <v>51.567944250871079</v>
      </c>
      <c r="AC540">
        <f>VLOOKUP(A540,[1]中考!$A$2:$E$571,5,0)</f>
        <v>116</v>
      </c>
      <c r="AD540" s="22">
        <f t="shared" si="128"/>
        <v>3</v>
      </c>
    </row>
    <row r="541" spans="1:30" ht="15" x14ac:dyDescent="0.35">
      <c r="A541" s="14" t="s">
        <v>1019</v>
      </c>
      <c r="B541" s="11">
        <v>11</v>
      </c>
      <c r="C541" s="12" t="s">
        <v>1020</v>
      </c>
      <c r="D541" s="13" t="s">
        <v>537</v>
      </c>
      <c r="E541" s="11">
        <v>111</v>
      </c>
      <c r="F541" s="11" t="s">
        <v>531</v>
      </c>
      <c r="G541" s="20">
        <f t="shared" si="116"/>
        <v>6</v>
      </c>
      <c r="H541" s="24">
        <f t="shared" si="117"/>
        <v>109.05923344947735</v>
      </c>
      <c r="I541" s="10">
        <f>VLOOKUP(A541,[1]高三上!A$3:Q$588,5,0)</f>
        <v>102.5</v>
      </c>
      <c r="J541" t="str">
        <f>VLOOKUP(A541,[1]高三上!A$3:Q$588,6,0)</f>
        <v>易涛</v>
      </c>
      <c r="K541" s="22">
        <f t="shared" si="118"/>
        <v>32</v>
      </c>
      <c r="L541" s="23">
        <f t="shared" si="119"/>
        <v>122.99651567944251</v>
      </c>
      <c r="M541">
        <f>VLOOKUP(A541,[1]高二下!$A$3:$F$536,5,0)</f>
        <v>90</v>
      </c>
      <c r="N541" t="str">
        <f>VLOOKUP(A541,[1]高二下!$A$3:$F$536,6,0)</f>
        <v>易涛</v>
      </c>
      <c r="O541" s="22">
        <f t="shared" si="120"/>
        <v>98</v>
      </c>
      <c r="P541" s="23">
        <f t="shared" si="121"/>
        <v>73.170731707317074</v>
      </c>
      <c r="Q541">
        <f>VLOOKUP(A541,[1]高二上!$A$3:$F$583,5,0)</f>
        <v>98</v>
      </c>
      <c r="R541" t="str">
        <f>VLOOKUP(A541,[1]高二上!$A$3:$F$583,6,0)</f>
        <v>易涛</v>
      </c>
      <c r="S541" s="22">
        <f t="shared" si="122"/>
        <v>21</v>
      </c>
      <c r="T541" s="23">
        <f t="shared" si="123"/>
        <v>93.379790940766554</v>
      </c>
      <c r="U541">
        <f>VLOOKUP(A541,[1]高一下!$A$3:$F$585,5,0)</f>
        <v>102</v>
      </c>
      <c r="V541" t="str">
        <f>VLOOKUP(A541,[1]高一下!$A$3:$F$585,6,0)</f>
        <v>易涛</v>
      </c>
      <c r="W541" s="22">
        <f t="shared" si="124"/>
        <v>2</v>
      </c>
      <c r="X541" s="23">
        <f t="shared" si="125"/>
        <v>100</v>
      </c>
      <c r="Y541">
        <f>VLOOKUP(A541,[1]高一上!$A$3:$F$587,5,0)</f>
        <v>114</v>
      </c>
      <c r="Z541" t="str">
        <f>VLOOKUP(A541,[1]高一上!$A$3:$F$587,6,0)</f>
        <v>易涛</v>
      </c>
      <c r="AA541" s="22">
        <f t="shared" si="126"/>
        <v>2</v>
      </c>
      <c r="AB541" s="23">
        <f t="shared" si="127"/>
        <v>104.18118466898954</v>
      </c>
      <c r="AC541">
        <f>VLOOKUP(A541,[1]中考!$A$2:$E$571,5,0)</f>
        <v>110</v>
      </c>
      <c r="AD541" s="22">
        <f t="shared" si="128"/>
        <v>14</v>
      </c>
    </row>
    <row r="542" spans="1:30" ht="15" x14ac:dyDescent="0.35">
      <c r="A542" s="14" t="s">
        <v>1015</v>
      </c>
      <c r="B542" s="11">
        <v>11</v>
      </c>
      <c r="C542" s="12" t="s">
        <v>1016</v>
      </c>
      <c r="D542" s="13" t="s">
        <v>537</v>
      </c>
      <c r="E542" s="11">
        <v>104</v>
      </c>
      <c r="F542" s="11" t="s">
        <v>531</v>
      </c>
      <c r="G542" s="20">
        <f t="shared" si="116"/>
        <v>22</v>
      </c>
      <c r="H542" s="24">
        <f t="shared" si="117"/>
        <v>100.34843205574913</v>
      </c>
      <c r="I542" s="10">
        <f>VLOOKUP(A542,[1]高三上!A$3:Q$588,5,0)</f>
        <v>104</v>
      </c>
      <c r="J542" t="str">
        <f>VLOOKUP(A542,[1]高三上!A$3:Q$588,6,0)</f>
        <v>易涛</v>
      </c>
      <c r="K542" s="22">
        <f t="shared" si="118"/>
        <v>23</v>
      </c>
      <c r="L542" s="23">
        <f t="shared" si="119"/>
        <v>93.379790940766554</v>
      </c>
      <c r="M542">
        <f>VLOOKUP(A542,[1]高二下!$A$3:$F$536,5,0)</f>
        <v>105</v>
      </c>
      <c r="N542" t="str">
        <f>VLOOKUP(A542,[1]高二下!$A$3:$F$536,6,0)</f>
        <v>易涛</v>
      </c>
      <c r="O542" s="22">
        <f t="shared" si="120"/>
        <v>4</v>
      </c>
      <c r="P542" s="23">
        <f t="shared" si="121"/>
        <v>128.91986062717771</v>
      </c>
      <c r="Q542">
        <f>VLOOKUP(A542,[1]高二上!$A$3:$F$583,5,0)</f>
        <v>89</v>
      </c>
      <c r="R542" t="str">
        <f>VLOOKUP(A542,[1]高二上!$A$3:$F$583,6,0)</f>
        <v>易涛</v>
      </c>
      <c r="S542" s="22">
        <f t="shared" si="122"/>
        <v>87</v>
      </c>
      <c r="T542" s="23">
        <f t="shared" si="123"/>
        <v>72.473867595818817</v>
      </c>
      <c r="U542">
        <f>VLOOKUP(A542,[1]高一下!$A$3:$F$585,5,0)</f>
        <v>96</v>
      </c>
      <c r="V542" t="str">
        <f>VLOOKUP(A542,[1]高一下!$A$3:$F$585,6,0)</f>
        <v>易涛</v>
      </c>
      <c r="W542" s="22">
        <f t="shared" si="124"/>
        <v>8</v>
      </c>
      <c r="X542" s="23">
        <f t="shared" si="125"/>
        <v>117.42160278745645</v>
      </c>
      <c r="Y542">
        <f>VLOOKUP(A542,[1]高一上!$A$3:$F$587,5,0)</f>
        <v>95</v>
      </c>
      <c r="Z542" t="str">
        <f>VLOOKUP(A542,[1]高一上!$A$3:$F$587,6,0)</f>
        <v>易涛</v>
      </c>
      <c r="AA542" s="22">
        <f t="shared" si="126"/>
        <v>58</v>
      </c>
      <c r="AB542" s="23">
        <f t="shared" si="127"/>
        <v>95.470383275261327</v>
      </c>
      <c r="AC542">
        <f>VLOOKUP(A542,[1]中考!$A$2:$E$571,5,0)</f>
        <v>103</v>
      </c>
      <c r="AD542" s="22">
        <f t="shared" si="128"/>
        <v>45</v>
      </c>
    </row>
    <row r="543" spans="1:30" ht="15" x14ac:dyDescent="0.35">
      <c r="A543" s="14" t="s">
        <v>1031</v>
      </c>
      <c r="B543" s="11">
        <v>11</v>
      </c>
      <c r="C543" s="12" t="s">
        <v>1032</v>
      </c>
      <c r="D543" s="13" t="s">
        <v>537</v>
      </c>
      <c r="E543" s="11">
        <v>96</v>
      </c>
      <c r="F543" s="11" t="s">
        <v>531</v>
      </c>
      <c r="G543" s="20">
        <f t="shared" si="116"/>
        <v>65</v>
      </c>
      <c r="H543" s="24">
        <f t="shared" si="117"/>
        <v>92.682926829268297</v>
      </c>
      <c r="I543" s="10">
        <f>VLOOKUP(A543,[1]高三上!A$3:Q$588,5,0)</f>
        <v>101</v>
      </c>
      <c r="J543" t="str">
        <f>VLOOKUP(A543,[1]高三上!A$3:Q$588,6,0)</f>
        <v>易涛</v>
      </c>
      <c r="K543" s="22">
        <f t="shared" si="118"/>
        <v>44</v>
      </c>
      <c r="L543" s="23">
        <f t="shared" si="119"/>
        <v>105.22648083623693</v>
      </c>
      <c r="M543">
        <f>VLOOKUP(A543,[1]高二下!$A$3:$F$536,5,0)</f>
        <v>93</v>
      </c>
      <c r="N543" t="str">
        <f>VLOOKUP(A543,[1]高二下!$A$3:$F$536,6,0)</f>
        <v>易涛</v>
      </c>
      <c r="O543" s="22">
        <f t="shared" si="120"/>
        <v>59</v>
      </c>
      <c r="P543" s="23">
        <f t="shared" si="121"/>
        <v>121.95121951219512</v>
      </c>
      <c r="Q543">
        <f>VLOOKUP(A543,[1]高二上!$A$3:$F$583,5,0)</f>
        <v>86</v>
      </c>
      <c r="R543" t="str">
        <f>VLOOKUP(A543,[1]高二上!$A$3:$F$583,6,0)</f>
        <v>易涛</v>
      </c>
      <c r="S543" s="22">
        <f t="shared" si="122"/>
        <v>122</v>
      </c>
      <c r="T543" s="23">
        <f t="shared" si="123"/>
        <v>113.24041811846689</v>
      </c>
      <c r="U543">
        <f>VLOOKUP(A543,[1]高一下!$A$3:$F$585,5,0)</f>
        <v>77</v>
      </c>
      <c r="V543" t="str">
        <f>VLOOKUP(A543,[1]高一下!$A$3:$F$585,6,0)</f>
        <v>易涛</v>
      </c>
      <c r="W543" s="22">
        <f t="shared" si="124"/>
        <v>160</v>
      </c>
      <c r="X543" s="23">
        <f t="shared" si="125"/>
        <v>85.714285714285722</v>
      </c>
      <c r="Y543">
        <f>VLOOKUP(A543,[1]高一上!$A$3:$F$587,5,0)</f>
        <v>88</v>
      </c>
      <c r="Z543" t="str">
        <f>VLOOKUP(A543,[1]高一上!$A$3:$F$587,6,0)</f>
        <v>易涛</v>
      </c>
      <c r="AA543" s="22">
        <f t="shared" si="126"/>
        <v>119</v>
      </c>
      <c r="AB543" s="23">
        <f t="shared" si="127"/>
        <v>81.184668989547035</v>
      </c>
      <c r="AC543">
        <f>VLOOKUP(A543,[1]中考!$A$2:$E$571,5,0)</f>
        <v>100</v>
      </c>
      <c r="AD543" s="22">
        <f t="shared" si="128"/>
        <v>65</v>
      </c>
    </row>
    <row r="544" spans="1:30" ht="15" x14ac:dyDescent="0.35">
      <c r="A544" s="14" t="s">
        <v>1063</v>
      </c>
      <c r="B544" s="11">
        <v>11</v>
      </c>
      <c r="C544" s="12" t="s">
        <v>1064</v>
      </c>
      <c r="D544" s="13" t="s">
        <v>537</v>
      </c>
      <c r="E544" s="11">
        <v>81</v>
      </c>
      <c r="F544" s="11" t="s">
        <v>531</v>
      </c>
      <c r="G544" s="20">
        <f t="shared" si="116"/>
        <v>215</v>
      </c>
      <c r="H544" s="24">
        <f t="shared" si="117"/>
        <v>113.93728222996515</v>
      </c>
      <c r="I544" s="10">
        <f>VLOOKUP(A544,[1]高三上!A$3:Q$588,5,0)</f>
        <v>81.5</v>
      </c>
      <c r="J544" t="str">
        <f>VLOOKUP(A544,[1]高三上!A$3:Q$588,6,0)</f>
        <v>易涛</v>
      </c>
      <c r="K544" s="22">
        <f t="shared" si="118"/>
        <v>255</v>
      </c>
      <c r="L544" s="23">
        <f t="shared" si="119"/>
        <v>55.052264808362366</v>
      </c>
      <c r="M544">
        <f>VLOOKUP(A544,[1]高二下!$A$3:$F$536,5,0)</f>
        <v>88</v>
      </c>
      <c r="N544" t="str">
        <f>VLOOKUP(A544,[1]高二下!$A$3:$F$536,6,0)</f>
        <v>易涛</v>
      </c>
      <c r="O544" s="22">
        <f t="shared" si="120"/>
        <v>126</v>
      </c>
      <c r="P544" s="23">
        <f t="shared" si="121"/>
        <v>89.895470383275267</v>
      </c>
      <c r="Q544">
        <f>VLOOKUP(A544,[1]高二上!$A$3:$F$583,5,0)</f>
        <v>88</v>
      </c>
      <c r="R544" t="str">
        <f>VLOOKUP(A544,[1]高二上!$A$3:$F$583,6,0)</f>
        <v>易涛</v>
      </c>
      <c r="S544" s="22">
        <f t="shared" si="122"/>
        <v>97</v>
      </c>
      <c r="T544" s="23">
        <f t="shared" si="123"/>
        <v>100</v>
      </c>
      <c r="U544">
        <f>VLOOKUP(A544,[1]高一下!$A$3:$F$585,5,0)</f>
        <v>81</v>
      </c>
      <c r="V544" t="str">
        <f>VLOOKUP(A544,[1]高一下!$A$3:$F$585,6,0)</f>
        <v>易涛</v>
      </c>
      <c r="W544" s="22">
        <f t="shared" si="124"/>
        <v>97</v>
      </c>
      <c r="X544" s="23">
        <f t="shared" si="125"/>
        <v>129.26829268292681</v>
      </c>
      <c r="Y544">
        <f>VLOOKUP(A544,[1]高一上!$A$3:$F$587,5,0)</f>
        <v>83</v>
      </c>
      <c r="Z544" t="str">
        <f>VLOOKUP(A544,[1]高一上!$A$3:$F$587,6,0)</f>
        <v>易涛</v>
      </c>
      <c r="AA544" s="22">
        <f t="shared" si="126"/>
        <v>181</v>
      </c>
      <c r="AB544" s="23">
        <f t="shared" si="127"/>
        <v>90.940766550522653</v>
      </c>
      <c r="AC544">
        <f>VLOOKUP(A544,[1]中考!$A$2:$E$571,5,0)</f>
        <v>90</v>
      </c>
      <c r="AD544" s="22">
        <f t="shared" si="128"/>
        <v>155</v>
      </c>
    </row>
    <row r="545" spans="1:30" ht="15" x14ac:dyDescent="0.35">
      <c r="A545" s="14" t="s">
        <v>1075</v>
      </c>
      <c r="B545" s="11">
        <v>11</v>
      </c>
      <c r="C545" s="12" t="s">
        <v>1076</v>
      </c>
      <c r="D545" s="13" t="s">
        <v>537</v>
      </c>
      <c r="E545" s="11">
        <v>96</v>
      </c>
      <c r="F545" s="11" t="s">
        <v>531</v>
      </c>
      <c r="G545" s="20">
        <f t="shared" si="116"/>
        <v>65</v>
      </c>
      <c r="H545" s="24">
        <f t="shared" si="117"/>
        <v>143.55400696864112</v>
      </c>
      <c r="I545" s="10">
        <f>VLOOKUP(A545,[1]高三上!A$3:Q$588,5,0)</f>
        <v>89</v>
      </c>
      <c r="J545" t="str">
        <f>VLOOKUP(A545,[1]高三上!A$3:Q$588,6,0)</f>
        <v>易涛</v>
      </c>
      <c r="K545" s="22">
        <f t="shared" si="118"/>
        <v>190</v>
      </c>
      <c r="L545" s="23">
        <f t="shared" si="119"/>
        <v>77.700348432055748</v>
      </c>
      <c r="M545">
        <f>VLOOKUP(A545,[1]高二下!$A$3:$F$536,5,0)</f>
        <v>88</v>
      </c>
      <c r="N545" t="str">
        <f>VLOOKUP(A545,[1]高二下!$A$3:$F$536,6,0)</f>
        <v>易涛</v>
      </c>
      <c r="O545" s="22">
        <f t="shared" si="120"/>
        <v>126</v>
      </c>
      <c r="P545" s="23">
        <f t="shared" si="121"/>
        <v>79.79094076655052</v>
      </c>
      <c r="Q545">
        <f>VLOOKUP(A545,[1]高二上!$A$3:$F$583,5,0)</f>
        <v>91</v>
      </c>
      <c r="R545" t="str">
        <f>VLOOKUP(A545,[1]高二上!$A$3:$F$583,6,0)</f>
        <v>易涛</v>
      </c>
      <c r="S545" s="22">
        <f t="shared" si="122"/>
        <v>68</v>
      </c>
      <c r="T545" s="23">
        <f t="shared" si="123"/>
        <v>95.121951219512198</v>
      </c>
      <c r="U545">
        <f>VLOOKUP(A545,[1]高一下!$A$3:$F$585,5,0)</f>
        <v>86</v>
      </c>
      <c r="V545" t="str">
        <f>VLOOKUP(A545,[1]高一下!$A$3:$F$585,6,0)</f>
        <v>易涛</v>
      </c>
      <c r="W545" s="22">
        <f t="shared" si="124"/>
        <v>54</v>
      </c>
      <c r="X545" s="23">
        <f t="shared" si="125"/>
        <v>141.46341463414635</v>
      </c>
      <c r="Y545">
        <f>VLOOKUP(A545,[1]高一上!$A$3:$F$587,5,0)</f>
        <v>84</v>
      </c>
      <c r="Z545" t="str">
        <f>VLOOKUP(A545,[1]高一上!$A$3:$F$587,6,0)</f>
        <v>易涛</v>
      </c>
      <c r="AA545" s="22">
        <f t="shared" si="126"/>
        <v>173</v>
      </c>
      <c r="AB545" s="23">
        <f t="shared" si="127"/>
        <v>67.944250871080143</v>
      </c>
      <c r="AC545">
        <f>VLOOKUP(A545,[1]中考!$A$2:$E$571,5,0)</f>
        <v>98</v>
      </c>
      <c r="AD545" s="22">
        <f t="shared" si="128"/>
        <v>81</v>
      </c>
    </row>
    <row r="546" spans="1:30" ht="15" x14ac:dyDescent="0.35">
      <c r="A546" s="14" t="s">
        <v>1054</v>
      </c>
      <c r="B546" s="11">
        <v>11</v>
      </c>
      <c r="C546" s="12" t="s">
        <v>325</v>
      </c>
      <c r="D546" s="13" t="s">
        <v>537</v>
      </c>
      <c r="E546" s="11">
        <v>75</v>
      </c>
      <c r="F546" s="11" t="s">
        <v>531</v>
      </c>
      <c r="G546" s="20">
        <f t="shared" si="116"/>
        <v>250</v>
      </c>
      <c r="H546" s="24">
        <f t="shared" si="117"/>
        <v>52.613240418118465</v>
      </c>
      <c r="I546" s="10">
        <f>VLOOKUP(A546,[1]高三上!A$3:Q$588,5,0)</f>
        <v>96</v>
      </c>
      <c r="J546" t="str">
        <f>VLOOKUP(A546,[1]高三上!A$3:Q$588,6,0)</f>
        <v>易涛</v>
      </c>
      <c r="K546" s="22">
        <f t="shared" si="118"/>
        <v>114</v>
      </c>
      <c r="L546" s="23">
        <f t="shared" si="119"/>
        <v>83.62369337979095</v>
      </c>
      <c r="M546">
        <f>VLOOKUP(A546,[1]高二下!$A$3:$F$536,5,0)</f>
        <v>92</v>
      </c>
      <c r="N546" t="str">
        <f>VLOOKUP(A546,[1]高二下!$A$3:$F$536,6,0)</f>
        <v>易涛</v>
      </c>
      <c r="O546" s="22">
        <f t="shared" si="120"/>
        <v>67</v>
      </c>
      <c r="P546" s="23">
        <f t="shared" si="121"/>
        <v>149.47735191637631</v>
      </c>
      <c r="Q546">
        <f>VLOOKUP(A546,[1]高二上!$A$3:$F$583,5,0)</f>
        <v>78</v>
      </c>
      <c r="R546" t="str">
        <f>VLOOKUP(A546,[1]高二上!$A$3:$F$583,6,0)</f>
        <v>易涛</v>
      </c>
      <c r="S546" s="22">
        <f t="shared" si="122"/>
        <v>209</v>
      </c>
      <c r="T546" s="23">
        <f t="shared" si="123"/>
        <v>93.031358885017426</v>
      </c>
      <c r="U546">
        <f>VLOOKUP(A546,[1]高一下!$A$3:$F$585,5,0)</f>
        <v>74</v>
      </c>
      <c r="V546" t="str">
        <f>VLOOKUP(A546,[1]高一下!$A$3:$F$585,6,0)</f>
        <v>易涛</v>
      </c>
      <c r="W546" s="22">
        <f t="shared" si="124"/>
        <v>189</v>
      </c>
      <c r="X546" s="23">
        <f t="shared" si="125"/>
        <v>67.595818815331</v>
      </c>
      <c r="Y546">
        <f>VLOOKUP(A546,[1]高一上!$A$3:$F$587,5,0)</f>
        <v>90</v>
      </c>
      <c r="Z546" t="str">
        <f>VLOOKUP(A546,[1]高一上!$A$3:$F$587,6,0)</f>
        <v>易涛</v>
      </c>
      <c r="AA546" s="22">
        <f t="shared" si="126"/>
        <v>96</v>
      </c>
      <c r="AB546" s="23">
        <f t="shared" si="127"/>
        <v>81.184668989547035</v>
      </c>
      <c r="AC546">
        <f>VLOOKUP(A546,[1]中考!$A$2:$E$571,5,0)</f>
        <v>104</v>
      </c>
      <c r="AD546" s="22">
        <f t="shared" si="128"/>
        <v>42</v>
      </c>
    </row>
    <row r="547" spans="1:30" ht="15" x14ac:dyDescent="0.35">
      <c r="A547" s="14" t="s">
        <v>1013</v>
      </c>
      <c r="B547" s="11">
        <v>11</v>
      </c>
      <c r="C547" s="12" t="s">
        <v>1014</v>
      </c>
      <c r="D547" s="13" t="s">
        <v>537</v>
      </c>
      <c r="E547" s="11">
        <v>107</v>
      </c>
      <c r="F547" s="11" t="s">
        <v>531</v>
      </c>
      <c r="G547" s="20">
        <f t="shared" si="116"/>
        <v>12</v>
      </c>
      <c r="H547" s="24">
        <f t="shared" si="117"/>
        <v>118.81533101045297</v>
      </c>
      <c r="I547" s="10">
        <f>VLOOKUP(A547,[1]高三上!A$3:Q$588,5,0)</f>
        <v>99</v>
      </c>
      <c r="J547" t="str">
        <f>VLOOKUP(A547,[1]高三上!A$3:Q$588,6,0)</f>
        <v>易涛</v>
      </c>
      <c r="K547" s="22">
        <f t="shared" si="118"/>
        <v>66</v>
      </c>
      <c r="L547" s="23">
        <f t="shared" si="119"/>
        <v>115.67944250871079</v>
      </c>
      <c r="M547">
        <f>VLOOKUP(A547,[1]高二下!$A$3:$F$536,5,0)</f>
        <v>89</v>
      </c>
      <c r="N547" t="str">
        <f>VLOOKUP(A547,[1]高二下!$A$3:$F$536,6,0)</f>
        <v>易涛</v>
      </c>
      <c r="O547" s="22">
        <f t="shared" si="120"/>
        <v>111</v>
      </c>
      <c r="P547" s="23">
        <f t="shared" si="121"/>
        <v>77.00348432055749</v>
      </c>
      <c r="Q547">
        <f>VLOOKUP(A547,[1]高二上!$A$3:$F$583,5,0)</f>
        <v>94</v>
      </c>
      <c r="R547" t="str">
        <f>VLOOKUP(A547,[1]高二上!$A$3:$F$583,6,0)</f>
        <v>易涛</v>
      </c>
      <c r="S547" s="22">
        <f t="shared" si="122"/>
        <v>45</v>
      </c>
      <c r="T547" s="23">
        <f t="shared" si="123"/>
        <v>124.73867595818815</v>
      </c>
      <c r="U547">
        <f>VLOOKUP(A547,[1]高一下!$A$3:$F$585,5,0)</f>
        <v>79</v>
      </c>
      <c r="V547" t="str">
        <f>VLOOKUP(A547,[1]高一下!$A$3:$F$585,6,0)</f>
        <v>易涛</v>
      </c>
      <c r="W547" s="22">
        <f t="shared" si="124"/>
        <v>116</v>
      </c>
      <c r="X547" s="23">
        <f t="shared" si="125"/>
        <v>68.98954703832753</v>
      </c>
      <c r="Y547">
        <f>VLOOKUP(A547,[1]高一上!$A$3:$F$587,5,0)</f>
        <v>100</v>
      </c>
      <c r="Z547" t="str">
        <f>VLOOKUP(A547,[1]高一上!$A$3:$F$587,6,0)</f>
        <v>易涛</v>
      </c>
      <c r="AA547" s="22">
        <f t="shared" si="126"/>
        <v>27</v>
      </c>
      <c r="AB547" s="23">
        <f t="shared" si="127"/>
        <v>118.81533101045297</v>
      </c>
      <c r="AC547">
        <f>VLOOKUP(A547,[1]中考!$A$2:$E$571,5,0)</f>
        <v>98</v>
      </c>
      <c r="AD547" s="22">
        <f t="shared" si="128"/>
        <v>81</v>
      </c>
    </row>
    <row r="548" spans="1:30" ht="15" x14ac:dyDescent="0.35">
      <c r="A548" s="14" t="s">
        <v>1097</v>
      </c>
      <c r="B548" s="11">
        <v>11</v>
      </c>
      <c r="C548" s="12" t="s">
        <v>1098</v>
      </c>
      <c r="D548" s="13" t="s">
        <v>537</v>
      </c>
      <c r="E548" s="11">
        <v>90</v>
      </c>
      <c r="F548" s="11" t="s">
        <v>531</v>
      </c>
      <c r="G548" s="20">
        <f t="shared" si="116"/>
        <v>132</v>
      </c>
      <c r="H548" s="24">
        <f t="shared" si="117"/>
        <v>80.836236933797906</v>
      </c>
      <c r="I548" s="10">
        <f>VLOOKUP(A548,[1]高三上!A$3:Q$588,5,0)</f>
        <v>98.5</v>
      </c>
      <c r="J548" t="str">
        <f>VLOOKUP(A548,[1]高三上!A$3:Q$588,6,0)</f>
        <v>易涛</v>
      </c>
      <c r="K548" s="22">
        <f t="shared" si="118"/>
        <v>77</v>
      </c>
      <c r="L548" s="23">
        <f t="shared" si="119"/>
        <v>158.18815331010452</v>
      </c>
      <c r="M548">
        <f>VLOOKUP(A548,[1]高二下!$A$3:$F$536,5,0)</f>
        <v>77</v>
      </c>
      <c r="N548" t="str">
        <f>VLOOKUP(A548,[1]高二下!$A$3:$F$536,6,0)</f>
        <v>易涛</v>
      </c>
      <c r="O548" s="22">
        <f t="shared" si="120"/>
        <v>244</v>
      </c>
      <c r="P548" s="23">
        <f t="shared" si="121"/>
        <v>60.627177700348433</v>
      </c>
      <c r="Q548">
        <f>VLOOKUP(A548,[1]高二上!$A$3:$F$583,5,0)</f>
        <v>85</v>
      </c>
      <c r="R548" t="str">
        <f>VLOOKUP(A548,[1]高二上!$A$3:$F$583,6,0)</f>
        <v>易涛</v>
      </c>
      <c r="S548" s="22">
        <f t="shared" si="122"/>
        <v>131</v>
      </c>
      <c r="T548" s="23">
        <f t="shared" si="123"/>
        <v>94.773519163763069</v>
      </c>
      <c r="U548">
        <f>VLOOKUP(A548,[1]高一下!$A$3:$F$585,5,0)</f>
        <v>79</v>
      </c>
      <c r="V548" t="str">
        <f>VLOOKUP(A548,[1]高一下!$A$3:$F$585,6,0)</f>
        <v>易涛</v>
      </c>
      <c r="W548" s="22">
        <f t="shared" si="124"/>
        <v>116</v>
      </c>
      <c r="X548" s="23">
        <f t="shared" si="125"/>
        <v>88.501742160278752</v>
      </c>
      <c r="Y548">
        <f>VLOOKUP(A548,[1]高一上!$A$3:$F$587,5,0)</f>
        <v>91</v>
      </c>
      <c r="Z548" t="str">
        <f>VLOOKUP(A548,[1]高一上!$A$3:$F$587,6,0)</f>
        <v>易涛</v>
      </c>
      <c r="AA548" s="22">
        <f t="shared" si="126"/>
        <v>83</v>
      </c>
      <c r="AB548" s="23">
        <f t="shared" si="127"/>
        <v>112.89198606271776</v>
      </c>
      <c r="AC548">
        <f>VLOOKUP(A548,[1]中考!$A$2:$E$571,5,0)</f>
        <v>94</v>
      </c>
      <c r="AD548" s="22">
        <f t="shared" si="128"/>
        <v>120</v>
      </c>
    </row>
    <row r="549" spans="1:30" ht="15" x14ac:dyDescent="0.35">
      <c r="A549" s="14" t="s">
        <v>1065</v>
      </c>
      <c r="B549" s="11">
        <v>11</v>
      </c>
      <c r="C549" s="12" t="s">
        <v>1066</v>
      </c>
      <c r="D549" s="13" t="s">
        <v>537</v>
      </c>
      <c r="E549" s="11">
        <v>94</v>
      </c>
      <c r="F549" s="11" t="s">
        <v>531</v>
      </c>
      <c r="G549" s="20">
        <f t="shared" si="116"/>
        <v>88</v>
      </c>
      <c r="H549" s="24">
        <f t="shared" si="117"/>
        <v>123.69337979094077</v>
      </c>
      <c r="I549" s="10">
        <f>VLOOKUP(A549,[1]高三上!A$3:Q$588,5,0)</f>
        <v>92</v>
      </c>
      <c r="J549" t="str">
        <f>VLOOKUP(A549,[1]高三上!A$3:Q$588,6,0)</f>
        <v>易涛</v>
      </c>
      <c r="K549" s="22">
        <f t="shared" si="118"/>
        <v>156</v>
      </c>
      <c r="L549" s="23">
        <f t="shared" si="119"/>
        <v>55.052264808362366</v>
      </c>
      <c r="M549">
        <f>VLOOKUP(A549,[1]高二下!$A$3:$F$536,5,0)</f>
        <v>97</v>
      </c>
      <c r="N549" t="str">
        <f>VLOOKUP(A549,[1]高二下!$A$3:$F$536,6,0)</f>
        <v>易涛</v>
      </c>
      <c r="O549" s="22">
        <f t="shared" si="120"/>
        <v>27</v>
      </c>
      <c r="P549" s="23">
        <f t="shared" si="121"/>
        <v>97.560975609756099</v>
      </c>
      <c r="Q549">
        <f>VLOOKUP(A549,[1]高二上!$A$3:$F$583,5,0)</f>
        <v>100</v>
      </c>
      <c r="R549" t="str">
        <f>VLOOKUP(A549,[1]高二上!$A$3:$F$583,6,0)</f>
        <v>易涛</v>
      </c>
      <c r="S549" s="22">
        <f t="shared" si="122"/>
        <v>20</v>
      </c>
      <c r="T549" s="23">
        <f t="shared" si="123"/>
        <v>118.46689895470384</v>
      </c>
      <c r="U549">
        <f>VLOOKUP(A549,[1]高一下!$A$3:$F$585,5,0)</f>
        <v>84</v>
      </c>
      <c r="V549" t="str">
        <f>VLOOKUP(A549,[1]高一下!$A$3:$F$585,6,0)</f>
        <v>易涛</v>
      </c>
      <c r="W549" s="22">
        <f t="shared" si="124"/>
        <v>73</v>
      </c>
      <c r="X549" s="23">
        <f t="shared" si="125"/>
        <v>111.84668989547038</v>
      </c>
      <c r="Y549">
        <f>VLOOKUP(A549,[1]高一上!$A$3:$F$587,5,0)</f>
        <v>89</v>
      </c>
      <c r="Z549" t="str">
        <f>VLOOKUP(A549,[1]高一上!$A$3:$F$587,6,0)</f>
        <v>易涛</v>
      </c>
      <c r="AA549" s="22">
        <f t="shared" si="126"/>
        <v>107</v>
      </c>
      <c r="AB549" s="23">
        <f t="shared" si="127"/>
        <v>68.641114982578401</v>
      </c>
      <c r="AC549">
        <f>VLOOKUP(A549,[1]中考!$A$2:$E$571,5,0)</f>
        <v>109</v>
      </c>
      <c r="AD549" s="22">
        <f t="shared" si="128"/>
        <v>17</v>
      </c>
    </row>
    <row r="550" spans="1:30" ht="15" x14ac:dyDescent="0.35">
      <c r="A550" s="14" t="s">
        <v>1017</v>
      </c>
      <c r="B550" s="11">
        <v>11</v>
      </c>
      <c r="C550" s="12" t="s">
        <v>1018</v>
      </c>
      <c r="D550" s="13" t="s">
        <v>537</v>
      </c>
      <c r="E550" s="11">
        <v>99</v>
      </c>
      <c r="F550" s="11" t="s">
        <v>531</v>
      </c>
      <c r="G550" s="20">
        <f t="shared" si="116"/>
        <v>42</v>
      </c>
      <c r="H550" s="24">
        <f t="shared" si="117"/>
        <v>103.13588850174216</v>
      </c>
      <c r="I550" s="10">
        <f>VLOOKUP(A550,[1]高三上!A$3:Q$588,5,0)</f>
        <v>100</v>
      </c>
      <c r="J550" t="str">
        <f>VLOOKUP(A550,[1]高三上!A$3:Q$588,6,0)</f>
        <v>易涛</v>
      </c>
      <c r="K550" s="22">
        <f t="shared" si="118"/>
        <v>51</v>
      </c>
      <c r="L550" s="23">
        <f t="shared" si="119"/>
        <v>98.606271777003485</v>
      </c>
      <c r="M550">
        <f>VLOOKUP(A550,[1]高二下!$A$3:$F$536,5,0)</f>
        <v>94</v>
      </c>
      <c r="N550" t="str">
        <f>VLOOKUP(A550,[1]高二下!$A$3:$F$536,6,0)</f>
        <v>易涛</v>
      </c>
      <c r="O550" s="22">
        <f t="shared" si="120"/>
        <v>47</v>
      </c>
      <c r="P550" s="23">
        <f t="shared" si="121"/>
        <v>87.108013937282237</v>
      </c>
      <c r="Q550">
        <f>VLOOKUP(A550,[1]高二上!$A$3:$F$583,5,0)</f>
        <v>104</v>
      </c>
      <c r="R550" t="str">
        <f>VLOOKUP(A550,[1]高二上!$A$3:$F$583,6,0)</f>
        <v>易涛</v>
      </c>
      <c r="S550" s="22">
        <f t="shared" si="122"/>
        <v>10</v>
      </c>
      <c r="T550" s="23">
        <f t="shared" si="123"/>
        <v>115.33101045296166</v>
      </c>
      <c r="U550">
        <f>VLOOKUP(A550,[1]高一下!$A$3:$F$585,5,0)</f>
        <v>86</v>
      </c>
      <c r="V550" t="str">
        <f>VLOOKUP(A550,[1]高一下!$A$3:$F$585,6,0)</f>
        <v>易涛</v>
      </c>
      <c r="W550" s="22">
        <f t="shared" si="124"/>
        <v>54</v>
      </c>
      <c r="X550" s="23">
        <f t="shared" si="125"/>
        <v>92.682926829268297</v>
      </c>
      <c r="Y550">
        <f>VLOOKUP(A550,[1]高一上!$A$3:$F$587,5,0)</f>
        <v>99</v>
      </c>
      <c r="Z550" t="str">
        <f>VLOOKUP(A550,[1]高一上!$A$3:$F$587,6,0)</f>
        <v>易涛</v>
      </c>
      <c r="AA550" s="22">
        <f t="shared" si="126"/>
        <v>33</v>
      </c>
      <c r="AB550" s="23">
        <f t="shared" si="127"/>
        <v>116.72473867595819</v>
      </c>
      <c r="AC550">
        <f>VLOOKUP(A550,[1]中考!$A$2:$E$571,5,0)</f>
        <v>98</v>
      </c>
      <c r="AD550" s="22">
        <f t="shared" si="128"/>
        <v>81</v>
      </c>
    </row>
  </sheetData>
  <autoFilter ref="A3:AE550" xr:uid="{2DD7B230-1690-4B17-8CAA-60B2C6E24AB1}"/>
  <sortState xmlns:xlrd2="http://schemas.microsoft.com/office/spreadsheetml/2017/richdata2" ref="A4:F550">
    <sortCondition ref="B4:B550"/>
  </sortState>
  <mergeCells count="17">
    <mergeCell ref="AC1:AD2"/>
    <mergeCell ref="E1:G2"/>
    <mergeCell ref="I1:K2"/>
    <mergeCell ref="M1:O2"/>
    <mergeCell ref="Q1:S2"/>
    <mergeCell ref="A1:A3"/>
    <mergeCell ref="B1:B3"/>
    <mergeCell ref="C1:C3"/>
    <mergeCell ref="D1:D3"/>
    <mergeCell ref="AB1:AB3"/>
    <mergeCell ref="X1:X3"/>
    <mergeCell ref="T1:T3"/>
    <mergeCell ref="P1:P3"/>
    <mergeCell ref="L1:L3"/>
    <mergeCell ref="H1:H3"/>
    <mergeCell ref="U1:W2"/>
    <mergeCell ref="Y1:AA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A342C-CED9-4753-B7E4-426985E4A05A}">
  <dimension ref="A1:P46"/>
  <sheetViews>
    <sheetView workbookViewId="0">
      <selection activeCell="O2" sqref="O2:P9"/>
    </sheetView>
  </sheetViews>
  <sheetFormatPr defaultRowHeight="14.15" x14ac:dyDescent="0.35"/>
  <sheetData>
    <row r="1" spans="1:16" x14ac:dyDescent="0.35">
      <c r="B1" t="s">
        <v>1150</v>
      </c>
      <c r="C1" t="s">
        <v>1146</v>
      </c>
      <c r="D1" t="s">
        <v>1147</v>
      </c>
      <c r="E1" t="s">
        <v>1148</v>
      </c>
      <c r="F1" t="s">
        <v>1149</v>
      </c>
    </row>
    <row r="2" spans="1:16" ht="15" x14ac:dyDescent="0.35">
      <c r="A2" s="31" t="s">
        <v>1108</v>
      </c>
      <c r="B2" s="35" t="s">
        <v>1154</v>
      </c>
      <c r="C2" s="3" t="s">
        <v>0</v>
      </c>
      <c r="D2">
        <f>SUMIF(语文!$F$4:$F$263,C2,语文!$H$4:$H$263)</f>
        <v>10388.846153846158</v>
      </c>
      <c r="E2">
        <f>COUNTIF(语文!$F$4:$F$263,C2)</f>
        <v>103</v>
      </c>
      <c r="F2">
        <f t="shared" ref="F2:F46" si="0">D2/E2</f>
        <v>100.86258401792387</v>
      </c>
      <c r="H2" s="31" t="s">
        <v>1108</v>
      </c>
      <c r="I2" s="3" t="s">
        <v>0</v>
      </c>
      <c r="J2">
        <f>AVERAGEIF($C$2:$C$7,I2,$F$2:$F$7)</f>
        <v>100.86258401792387</v>
      </c>
      <c r="O2" t="s">
        <v>0</v>
      </c>
      <c r="P2">
        <f ca="1">SUMIF($I$2:$I$36,O2,$J$2:$J$36)</f>
        <v>599.24425414682457</v>
      </c>
    </row>
    <row r="3" spans="1:16" ht="15" x14ac:dyDescent="0.35">
      <c r="A3" s="31"/>
      <c r="B3" s="35"/>
      <c r="C3" s="3" t="s">
        <v>216</v>
      </c>
      <c r="D3">
        <f>SUMIF(语文!$F$4:$F$263,C3,语文!$H$4:$H$263)</f>
        <v>5531.1538461538476</v>
      </c>
      <c r="E3">
        <f>COUNTIF(语文!$F$4:$F$263,C3)</f>
        <v>54</v>
      </c>
      <c r="F3">
        <f t="shared" si="0"/>
        <v>102.42877492877496</v>
      </c>
      <c r="H3" s="31"/>
      <c r="I3" s="3" t="s">
        <v>216</v>
      </c>
      <c r="J3">
        <f t="shared" ref="J3:J7" si="1">AVERAGEIF($C$2:$C$7,I3,$F$2:$F$7)</f>
        <v>102.42877492877496</v>
      </c>
      <c r="O3" t="s">
        <v>216</v>
      </c>
      <c r="P3">
        <f t="shared" ref="P3:P9" si="2">SUMIF($I$2:$I$36,O3,$J$2:$J$36)</f>
        <v>194.60113960113966</v>
      </c>
    </row>
    <row r="4" spans="1:16" ht="15" x14ac:dyDescent="0.35">
      <c r="A4" s="31"/>
      <c r="B4" s="35"/>
      <c r="C4" s="3" t="s">
        <v>326</v>
      </c>
      <c r="D4">
        <f>SUMIF(语文!$F$4:$F$263,C4,语文!$H$4:$H$263)</f>
        <v>9595.0000000000018</v>
      </c>
      <c r="E4">
        <f>COUNTIF(语文!$F$4:$F$263,C4)</f>
        <v>103</v>
      </c>
      <c r="F4">
        <f t="shared" si="0"/>
        <v>93.155339805825264</v>
      </c>
      <c r="H4" s="31"/>
      <c r="I4" s="3" t="s">
        <v>326</v>
      </c>
      <c r="J4">
        <f t="shared" si="1"/>
        <v>93.155339805825264</v>
      </c>
      <c r="O4" t="s">
        <v>326</v>
      </c>
      <c r="P4">
        <f t="shared" ca="1" si="2"/>
        <v>604.69249702275124</v>
      </c>
    </row>
    <row r="5" spans="1:16" x14ac:dyDescent="0.35">
      <c r="A5" s="31"/>
      <c r="B5" s="31" t="s">
        <v>1153</v>
      </c>
      <c r="C5" t="s">
        <v>531</v>
      </c>
      <c r="D5">
        <f>SUMIF(语文!$F$264:$F$550,C5,语文!$H$264:$H$550)</f>
        <v>9751.2195121951263</v>
      </c>
      <c r="E5">
        <f>COUNTIF(语文!$F$264:$F$550,C5)</f>
        <v>94</v>
      </c>
      <c r="F5">
        <f t="shared" si="0"/>
        <v>103.73637778930986</v>
      </c>
      <c r="H5" s="31"/>
      <c r="I5" t="s">
        <v>531</v>
      </c>
      <c r="J5">
        <f t="shared" si="1"/>
        <v>103.73637778930986</v>
      </c>
      <c r="O5" t="s">
        <v>531</v>
      </c>
      <c r="P5">
        <f t="shared" ca="1" si="2"/>
        <v>621.35625203314157</v>
      </c>
    </row>
    <row r="6" spans="1:16" x14ac:dyDescent="0.35">
      <c r="A6" s="31"/>
      <c r="B6" s="31"/>
      <c r="C6" t="s">
        <v>626</v>
      </c>
      <c r="D6">
        <f>SUMIF(语文!$F$264:$F$550,C6,语文!$H$264:$H$550)</f>
        <v>9887.8048780487825</v>
      </c>
      <c r="E6">
        <f>COUNTIF(语文!$F$264:$F$550,C6)</f>
        <v>101</v>
      </c>
      <c r="F6">
        <f t="shared" si="0"/>
        <v>97.8990581985028</v>
      </c>
      <c r="H6" s="31"/>
      <c r="I6" t="s">
        <v>626</v>
      </c>
      <c r="J6">
        <f t="shared" si="1"/>
        <v>97.8990581985028</v>
      </c>
      <c r="O6" t="s">
        <v>626</v>
      </c>
      <c r="P6">
        <f t="shared" ca="1" si="2"/>
        <v>603.05349309269945</v>
      </c>
    </row>
    <row r="7" spans="1:16" x14ac:dyDescent="0.35">
      <c r="A7" s="31"/>
      <c r="B7" s="31"/>
      <c r="C7" t="s">
        <v>727</v>
      </c>
      <c r="D7">
        <f>SUMIF(语文!$F$264:$F$550,C7,语文!$H$264:$H$550)</f>
        <v>8859.5818815331004</v>
      </c>
      <c r="E7">
        <f>COUNTIF(语文!$F$264:$F$550,C7)</f>
        <v>92</v>
      </c>
      <c r="F7">
        <f t="shared" si="0"/>
        <v>96.299803060142395</v>
      </c>
      <c r="H7" s="31"/>
      <c r="I7" t="s">
        <v>727</v>
      </c>
      <c r="J7">
        <f t="shared" si="1"/>
        <v>96.299803060142395</v>
      </c>
      <c r="O7" t="s">
        <v>727</v>
      </c>
      <c r="P7">
        <f t="shared" ca="1" si="2"/>
        <v>505.28361063050636</v>
      </c>
    </row>
    <row r="8" spans="1:16" x14ac:dyDescent="0.35">
      <c r="A8" s="31" t="s">
        <v>1109</v>
      </c>
      <c r="B8" s="31" t="s">
        <v>1154</v>
      </c>
      <c r="C8" t="s">
        <v>0</v>
      </c>
      <c r="D8">
        <f>SUMIF(语文!$J$4:$J$263,C8,语文!$L$4:$L$263)</f>
        <v>10241.92307692308</v>
      </c>
      <c r="E8">
        <f>COUNTIF(语文!$J$4:$J$263,C8)</f>
        <v>103</v>
      </c>
      <c r="F8">
        <f t="shared" si="0"/>
        <v>99.436146377893976</v>
      </c>
      <c r="H8" s="31" t="s">
        <v>1109</v>
      </c>
      <c r="I8" t="s">
        <v>0</v>
      </c>
      <c r="J8">
        <f>AVERAGEIF($C$8:$C$13,I8,$F$8:$F$13)</f>
        <v>99.436146377893976</v>
      </c>
      <c r="O8" t="s">
        <v>1151</v>
      </c>
      <c r="P8">
        <f t="shared" si="2"/>
        <v>98.947750362844729</v>
      </c>
    </row>
    <row r="9" spans="1:16" x14ac:dyDescent="0.35">
      <c r="A9" s="31"/>
      <c r="B9" s="31"/>
      <c r="C9" t="s">
        <v>216</v>
      </c>
      <c r="D9">
        <f>SUMIF(语文!$J$4:$J$263,C9,语文!$L$4:$L$263)</f>
        <v>4977.3076923076951</v>
      </c>
      <c r="E9">
        <f>COUNTIF(语文!$J$4:$J$263,C9)</f>
        <v>54</v>
      </c>
      <c r="F9">
        <f t="shared" si="0"/>
        <v>92.172364672364722</v>
      </c>
      <c r="H9" s="31"/>
      <c r="I9" t="s">
        <v>216</v>
      </c>
      <c r="J9">
        <f t="shared" ref="J9:J13" si="3">AVERAGEIF($C$8:$C$13,I9,$F$8:$F$13)</f>
        <v>92.172364672364722</v>
      </c>
      <c r="O9" t="s">
        <v>1152</v>
      </c>
      <c r="P9">
        <f t="shared" ca="1" si="2"/>
        <v>294.0831161363846</v>
      </c>
    </row>
    <row r="10" spans="1:16" x14ac:dyDescent="0.35">
      <c r="A10" s="31"/>
      <c r="B10" s="31"/>
      <c r="C10" t="s">
        <v>326</v>
      </c>
      <c r="D10">
        <f>SUMIF(语文!$J$4:$J$263,C10,语文!$L$4:$L$263)</f>
        <v>10311.153846153844</v>
      </c>
      <c r="E10">
        <f>COUNTIF(语文!$J$4:$J$263,C10)</f>
        <v>103</v>
      </c>
      <c r="F10">
        <f t="shared" si="0"/>
        <v>100.10828976848393</v>
      </c>
      <c r="H10" s="31"/>
      <c r="I10" t="s">
        <v>326</v>
      </c>
      <c r="J10">
        <f t="shared" si="3"/>
        <v>100.10828976848393</v>
      </c>
    </row>
    <row r="11" spans="1:16" x14ac:dyDescent="0.35">
      <c r="A11" s="31"/>
      <c r="B11" s="31" t="s">
        <v>1153</v>
      </c>
      <c r="C11" s="22" t="s">
        <v>531</v>
      </c>
      <c r="D11">
        <f>SUMIF(语文!$J$264:$J$550,C11,语文!$L$264:$L$550)</f>
        <v>9489.1986062717751</v>
      </c>
      <c r="E11">
        <f>COUNTIF(语文!$J$264:$J$550,C11)</f>
        <v>94</v>
      </c>
      <c r="F11">
        <f t="shared" si="0"/>
        <v>100.94892134331675</v>
      </c>
      <c r="H11" s="31"/>
      <c r="I11" t="s">
        <v>531</v>
      </c>
      <c r="J11">
        <f t="shared" si="3"/>
        <v>100.94892134331675</v>
      </c>
    </row>
    <row r="12" spans="1:16" x14ac:dyDescent="0.35">
      <c r="A12" s="31"/>
      <c r="B12" s="31"/>
      <c r="C12" s="22" t="s">
        <v>626</v>
      </c>
      <c r="D12">
        <f>SUMIF(语文!$J$264:$J$550,C12,语文!$L$264:$L$550)</f>
        <v>10321.254355400704</v>
      </c>
      <c r="E12">
        <f>COUNTIF(语文!$J$264:$J$550,C12)</f>
        <v>101</v>
      </c>
      <c r="F12">
        <f t="shared" si="0"/>
        <v>102.19063718218518</v>
      </c>
      <c r="H12" s="31"/>
      <c r="I12" t="s">
        <v>626</v>
      </c>
      <c r="J12">
        <f t="shared" si="3"/>
        <v>102.19063718218518</v>
      </c>
    </row>
    <row r="13" spans="1:16" x14ac:dyDescent="0.35">
      <c r="A13" s="31"/>
      <c r="B13" s="31"/>
      <c r="C13" s="22" t="s">
        <v>727</v>
      </c>
      <c r="D13">
        <f>SUMIF(语文!$J$264:$J$550,C13,语文!$L$264:$L$550)</f>
        <v>8660.9756097560967</v>
      </c>
      <c r="E13">
        <f>COUNTIF(语文!$J$264:$J$550,C13)</f>
        <v>92</v>
      </c>
      <c r="F13">
        <f t="shared" si="0"/>
        <v>94.141039236479315</v>
      </c>
      <c r="H13" s="31"/>
      <c r="I13" t="s">
        <v>727</v>
      </c>
      <c r="J13">
        <f t="shared" si="3"/>
        <v>94.141039236479315</v>
      </c>
    </row>
    <row r="14" spans="1:16" x14ac:dyDescent="0.35">
      <c r="A14" s="31" t="s">
        <v>1110</v>
      </c>
      <c r="B14" s="31" t="s">
        <v>1154</v>
      </c>
      <c r="C14" s="22" t="s">
        <v>0</v>
      </c>
      <c r="D14">
        <f>SUMIF(语文!$N$4:$N$263,C14,语文!$P$4:$P$263)</f>
        <v>10712.692307692305</v>
      </c>
      <c r="E14">
        <f>COUNTIF(语文!$N$4:$N$263,C14)</f>
        <v>103</v>
      </c>
      <c r="F14">
        <f t="shared" si="0"/>
        <v>104.00672143390587</v>
      </c>
      <c r="H14" s="31" t="s">
        <v>1110</v>
      </c>
      <c r="I14" t="s">
        <v>0</v>
      </c>
      <c r="J14">
        <f>AVERAGEIF($C$14:$C$19,I14,$F$14:$F$19)</f>
        <v>104.00672143390587</v>
      </c>
    </row>
    <row r="15" spans="1:16" x14ac:dyDescent="0.35">
      <c r="A15" s="31"/>
      <c r="B15" s="31"/>
      <c r="C15" s="22" t="s">
        <v>727</v>
      </c>
      <c r="D15">
        <f>SUMIF(语文!$N$4:$N$263,C15,语文!$P$4:$P$263)</f>
        <v>5658.461538461539</v>
      </c>
      <c r="E15">
        <f>COUNTIF(语文!$N$4:$N$263,C15)</f>
        <v>54</v>
      </c>
      <c r="F15">
        <f t="shared" si="0"/>
        <v>104.7863247863248</v>
      </c>
      <c r="H15" s="31"/>
      <c r="I15" t="s">
        <v>727</v>
      </c>
      <c r="J15">
        <f t="shared" ref="J15:J18" si="4">AVERAGEIF($C$14:$C$19,I15,$F$14:$F$19)</f>
        <v>107.08563323091425</v>
      </c>
    </row>
    <row r="16" spans="1:16" x14ac:dyDescent="0.35">
      <c r="A16" s="31"/>
      <c r="B16" s="31"/>
      <c r="C16" s="22" t="s">
        <v>326</v>
      </c>
      <c r="D16">
        <f>SUMIF(语文!$N$4:$N$263,C16,语文!$P$4:$P$263)</f>
        <v>10791.153846153846</v>
      </c>
      <c r="E16">
        <f>COUNTIF(语文!$N$4:$N$263,C16)</f>
        <v>103</v>
      </c>
      <c r="F16">
        <f t="shared" si="0"/>
        <v>104.76848394324122</v>
      </c>
      <c r="H16" s="31"/>
      <c r="I16" t="s">
        <v>326</v>
      </c>
      <c r="J16">
        <f t="shared" si="4"/>
        <v>104.76848394324122</v>
      </c>
    </row>
    <row r="17" spans="1:10" x14ac:dyDescent="0.35">
      <c r="A17" s="31"/>
      <c r="B17" s="31" t="s">
        <v>1153</v>
      </c>
      <c r="C17" t="s">
        <v>531</v>
      </c>
      <c r="D17">
        <f>SUMIF(语文!$N$264:$N$550,C17,语文!$P$264:$P$550)</f>
        <v>9311.8466898954721</v>
      </c>
      <c r="E17">
        <f>COUNTIF(语文!$N$264:$N$550,C17)</f>
        <v>94</v>
      </c>
      <c r="F17">
        <f t="shared" si="0"/>
        <v>99.062198828675236</v>
      </c>
      <c r="H17" s="31"/>
      <c r="I17" t="s">
        <v>531</v>
      </c>
      <c r="J17">
        <f t="shared" si="4"/>
        <v>99.062198828675236</v>
      </c>
    </row>
    <row r="18" spans="1:10" x14ac:dyDescent="0.35">
      <c r="A18" s="31"/>
      <c r="B18" s="31"/>
      <c r="C18" t="s">
        <v>626</v>
      </c>
      <c r="D18">
        <f>SUMIF(语文!$N$264:$N$550,C18,语文!$P$264:$P$550)</f>
        <v>9950.5226480836209</v>
      </c>
      <c r="E18">
        <f>COUNTIF(语文!$N$264:$N$550,C18)</f>
        <v>101</v>
      </c>
      <c r="F18">
        <f t="shared" si="0"/>
        <v>98.520026218649718</v>
      </c>
      <c r="H18" s="31"/>
      <c r="I18" t="s">
        <v>626</v>
      </c>
      <c r="J18">
        <f t="shared" si="4"/>
        <v>98.520026218649718</v>
      </c>
    </row>
    <row r="19" spans="1:10" x14ac:dyDescent="0.35">
      <c r="A19" s="31"/>
      <c r="B19" s="31"/>
      <c r="C19" t="s">
        <v>727</v>
      </c>
      <c r="D19">
        <f>SUMIF(语文!$N$264:$N$550,C19,语文!$P$264:$P$550)</f>
        <v>10063.41463414634</v>
      </c>
      <c r="E19">
        <f>COUNTIF(语文!$N$264:$N$550,C19)</f>
        <v>92</v>
      </c>
      <c r="F19">
        <f t="shared" si="0"/>
        <v>109.3849416755037</v>
      </c>
      <c r="H19" s="31" t="s">
        <v>1111</v>
      </c>
      <c r="I19" t="s">
        <v>0</v>
      </c>
      <c r="J19">
        <f>AVERAGEIF($C$20:$C$26,I19,$F$20:$F$26)</f>
        <v>98.510558069381545</v>
      </c>
    </row>
    <row r="20" spans="1:10" x14ac:dyDescent="0.35">
      <c r="A20" s="31" t="s">
        <v>1111</v>
      </c>
      <c r="B20" s="31" t="s">
        <v>1154</v>
      </c>
      <c r="C20" t="s">
        <v>0</v>
      </c>
      <c r="D20">
        <f>SUMIF(语文!$R$4:$R$263,C20,语文!$T$4:$T$263)</f>
        <v>10048.076923076918</v>
      </c>
      <c r="E20">
        <f>COUNTIF(语文!$R$3:$R$263,C20)</f>
        <v>102</v>
      </c>
      <c r="F20">
        <f t="shared" si="0"/>
        <v>98.510558069381545</v>
      </c>
      <c r="H20" s="31"/>
      <c r="I20" t="s">
        <v>531</v>
      </c>
      <c r="J20">
        <f t="shared" ref="J20:J24" si="5">AVERAGEIF($C$20:$C$26,I20,$F$20:$F$26)</f>
        <v>100.99056496176368</v>
      </c>
    </row>
    <row r="21" spans="1:10" x14ac:dyDescent="0.35">
      <c r="A21" s="31"/>
      <c r="B21" s="31"/>
      <c r="C21" t="s">
        <v>531</v>
      </c>
      <c r="D21">
        <f>SUMIF(语文!$R$4:$R$263,C21,语文!$T$4:$T$263)</f>
        <v>107.30769230769231</v>
      </c>
      <c r="E21">
        <f>COUNTIF(语文!$R$3:$R$263,C21)</f>
        <v>1</v>
      </c>
      <c r="F21">
        <f t="shared" si="0"/>
        <v>107.30769230769231</v>
      </c>
      <c r="H21" s="31"/>
      <c r="I21" t="s">
        <v>1151</v>
      </c>
      <c r="J21">
        <f t="shared" si="5"/>
        <v>98.947750362844729</v>
      </c>
    </row>
    <row r="22" spans="1:10" x14ac:dyDescent="0.35">
      <c r="A22" s="31"/>
      <c r="B22" s="31"/>
      <c r="C22" t="s">
        <v>1151</v>
      </c>
      <c r="D22">
        <f>SUMIF(语文!$R$4:$R$263,C22,语文!$T$4:$T$263)</f>
        <v>5244.2307692307704</v>
      </c>
      <c r="E22">
        <f>COUNTIF(语文!$R$3:$R$263,C22)</f>
        <v>53</v>
      </c>
      <c r="F22">
        <f t="shared" si="0"/>
        <v>98.947750362844729</v>
      </c>
      <c r="H22" s="31"/>
      <c r="I22" t="s">
        <v>326</v>
      </c>
      <c r="J22">
        <f t="shared" si="5"/>
        <v>99.463757396449665</v>
      </c>
    </row>
    <row r="23" spans="1:10" x14ac:dyDescent="0.35">
      <c r="A23" s="31"/>
      <c r="B23" s="31"/>
      <c r="C23" t="s">
        <v>326</v>
      </c>
      <c r="D23">
        <f>SUMIF(语文!$R$4:$R$263,C23,语文!$T$4:$T$263)</f>
        <v>10344.230769230766</v>
      </c>
      <c r="E23">
        <f>COUNTIF(语文!$R$3:$R$263,C23)</f>
        <v>104</v>
      </c>
      <c r="F23">
        <f t="shared" si="0"/>
        <v>99.463757396449665</v>
      </c>
      <c r="H23" s="31"/>
      <c r="I23" t="s">
        <v>626</v>
      </c>
      <c r="J23">
        <f t="shared" si="5"/>
        <v>103.08414116672991</v>
      </c>
    </row>
    <row r="24" spans="1:10" x14ac:dyDescent="0.35">
      <c r="A24" s="31"/>
      <c r="B24" s="31" t="s">
        <v>1153</v>
      </c>
      <c r="C24" t="s">
        <v>531</v>
      </c>
      <c r="D24">
        <f>SUMIF(语文!$R$264:$R$550,C24,语文!$T$264:$T$550)</f>
        <v>8899.3031358884964</v>
      </c>
      <c r="E24">
        <f>COUNTIF(语文!$R$264:$R$550,C24)</f>
        <v>94</v>
      </c>
      <c r="F24">
        <f t="shared" si="0"/>
        <v>94.67343761583507</v>
      </c>
      <c r="H24" s="31"/>
      <c r="I24" t="s">
        <v>1152</v>
      </c>
      <c r="J24">
        <f t="shared" si="5"/>
        <v>99.844720496894411</v>
      </c>
    </row>
    <row r="25" spans="1:10" x14ac:dyDescent="0.35">
      <c r="A25" s="31"/>
      <c r="B25" s="31"/>
      <c r="C25" t="s">
        <v>626</v>
      </c>
      <c r="D25">
        <f>SUMIF(语文!$R$264:$R$550,C25,语文!$T$264:$T$550)</f>
        <v>10411.498257839721</v>
      </c>
      <c r="E25">
        <f>COUNTIF(语文!$R$264:$R$550,C25)</f>
        <v>101</v>
      </c>
      <c r="F25">
        <f t="shared" si="0"/>
        <v>103.08414116672991</v>
      </c>
      <c r="H25" s="31" t="s">
        <v>1112</v>
      </c>
      <c r="I25" t="s">
        <v>0</v>
      </c>
      <c r="J25">
        <f>AVERAGEIF($C$27:$C$34,I25,$F$27:$F$34)</f>
        <v>100.25147928994082</v>
      </c>
    </row>
    <row r="26" spans="1:10" x14ac:dyDescent="0.35">
      <c r="A26" s="31"/>
      <c r="B26" s="31"/>
      <c r="C26" t="s">
        <v>1152</v>
      </c>
      <c r="D26">
        <f>SUMIF(语文!$R$264:$R$550,C26,语文!$T$264:$T$550)</f>
        <v>9185.7142857142862</v>
      </c>
      <c r="E26">
        <f>COUNTIF(语文!$R$264:$R$550,C26)</f>
        <v>92</v>
      </c>
      <c r="F26">
        <f t="shared" si="0"/>
        <v>99.844720496894411</v>
      </c>
      <c r="H26" s="31"/>
      <c r="I26" t="s">
        <v>531</v>
      </c>
      <c r="J26">
        <f t="shared" ref="J26:J30" si="6">AVERAGEIF($C$27:$C$34,I26,$F$27:$F$34)</f>
        <v>118.12050621700675</v>
      </c>
    </row>
    <row r="27" spans="1:10" x14ac:dyDescent="0.35">
      <c r="A27" s="31" t="s">
        <v>1112</v>
      </c>
      <c r="B27" s="31" t="s">
        <v>1154</v>
      </c>
      <c r="C27" s="22" t="s">
        <v>0</v>
      </c>
      <c r="D27">
        <f>SUMIF(语文!$V$4:$V$263,C27,语文!$X$4:$X$263)</f>
        <v>10426.153846153846</v>
      </c>
      <c r="E27">
        <f>COUNTIF(语文!$V$4:$V$263,C27)</f>
        <v>104</v>
      </c>
      <c r="F27">
        <f t="shared" si="0"/>
        <v>100.25147928994082</v>
      </c>
      <c r="H27" s="31"/>
      <c r="I27" t="s">
        <v>727</v>
      </c>
      <c r="J27">
        <f t="shared" si="6"/>
        <v>102.88824383164007</v>
      </c>
    </row>
    <row r="28" spans="1:10" x14ac:dyDescent="0.35">
      <c r="A28" s="31"/>
      <c r="B28" s="31"/>
      <c r="C28" s="22" t="s">
        <v>531</v>
      </c>
      <c r="D28">
        <f>SUMIF(语文!$V$4:$V$263,C28,语文!$X$4:$X$263)</f>
        <v>132.69230769230768</v>
      </c>
      <c r="E28">
        <f>COUNTIF(语文!$V$4:$V$263,C28)</f>
        <v>1</v>
      </c>
      <c r="F28">
        <f t="shared" si="0"/>
        <v>132.69230769230768</v>
      </c>
      <c r="H28" s="31"/>
      <c r="I28" t="s">
        <v>326</v>
      </c>
      <c r="J28">
        <f t="shared" si="6"/>
        <v>99.48591012947449</v>
      </c>
    </row>
    <row r="29" spans="1:10" x14ac:dyDescent="0.35">
      <c r="A29" s="31"/>
      <c r="B29" s="31"/>
      <c r="C29" s="22" t="s">
        <v>727</v>
      </c>
      <c r="D29">
        <f>SUMIF(语文!$V$4:$V$263,C29,语文!$X$4:$X$263)</f>
        <v>5453.0769230769238</v>
      </c>
      <c r="E29">
        <f>COUNTIF(语文!$V$4:$V$263,C29)</f>
        <v>53</v>
      </c>
      <c r="F29">
        <f t="shared" si="0"/>
        <v>102.88824383164007</v>
      </c>
      <c r="H29" s="31"/>
      <c r="I29" t="s">
        <v>1152</v>
      </c>
      <c r="J29">
        <f t="shared" si="6"/>
        <v>90.39264891939952</v>
      </c>
    </row>
    <row r="30" spans="1:10" x14ac:dyDescent="0.35">
      <c r="A30" s="31"/>
      <c r="B30" s="31"/>
      <c r="C30" s="22" t="s">
        <v>326</v>
      </c>
      <c r="D30">
        <f>SUMIF(语文!$V$4:$V$263,C30,语文!$X$4:$X$263)</f>
        <v>10048.076923076924</v>
      </c>
      <c r="E30">
        <f>COUNTIF(语文!$V$4:$V$263,C30)</f>
        <v>101</v>
      </c>
      <c r="F30">
        <f t="shared" si="0"/>
        <v>99.48591012947449</v>
      </c>
      <c r="H30" s="31"/>
      <c r="I30" t="s">
        <v>626</v>
      </c>
      <c r="J30">
        <f t="shared" si="6"/>
        <v>100.01024800163967</v>
      </c>
    </row>
    <row r="31" spans="1:10" x14ac:dyDescent="0.35">
      <c r="A31" s="31"/>
      <c r="B31" s="31"/>
      <c r="C31" s="22" t="s">
        <v>1152</v>
      </c>
      <c r="D31">
        <f>SUMIF(语文!$V$4:$V$263,C31,语文!$X$4:$X$263)</f>
        <v>82.692307692307693</v>
      </c>
      <c r="E31">
        <f>COUNTIF(语文!$V$4:$V$263,C31)</f>
        <v>1</v>
      </c>
      <c r="F31">
        <f t="shared" si="0"/>
        <v>82.692307692307693</v>
      </c>
      <c r="H31" s="31" t="s">
        <v>1113</v>
      </c>
      <c r="I31" t="s">
        <v>0</v>
      </c>
      <c r="J31">
        <f ca="1">AVERAGEIF($C$35:$C$46,I31,$F$35:$F$46)</f>
        <v>96.176764957778431</v>
      </c>
    </row>
    <row r="32" spans="1:10" x14ac:dyDescent="0.35">
      <c r="A32" s="31"/>
      <c r="B32" s="31" t="s">
        <v>1153</v>
      </c>
      <c r="C32" t="s">
        <v>531</v>
      </c>
      <c r="D32">
        <f>SUMIF(语文!$V$264:$V$550,C32,语文!$X$264:$X$550)</f>
        <v>9526.4808362369367</v>
      </c>
      <c r="E32">
        <f>COUNTIF(语文!$V$264:$V$550,C32)</f>
        <v>92</v>
      </c>
      <c r="F32">
        <f t="shared" si="0"/>
        <v>103.54870474170583</v>
      </c>
      <c r="H32" s="31"/>
      <c r="I32" t="s">
        <v>531</v>
      </c>
      <c r="J32">
        <f t="shared" ref="J32:J36" ca="1" si="7">AVERAGEIF($C$35:$C$46,I32,$F$35:$F$46)</f>
        <v>98.497682893069339</v>
      </c>
    </row>
    <row r="33" spans="1:10" x14ac:dyDescent="0.35">
      <c r="A33" s="31"/>
      <c r="B33" s="31"/>
      <c r="C33" t="s">
        <v>626</v>
      </c>
      <c r="D33">
        <f>SUMIF(语文!$V$264:$V$550,C33,语文!$X$264:$X$550)</f>
        <v>10201.045296167245</v>
      </c>
      <c r="E33">
        <f>COUNTIF(语文!$V$264:$V$550,C33)</f>
        <v>102</v>
      </c>
      <c r="F33">
        <f t="shared" si="0"/>
        <v>100.01024800163967</v>
      </c>
      <c r="H33" s="31"/>
      <c r="I33" t="s">
        <v>626</v>
      </c>
      <c r="J33">
        <f t="shared" ca="1" si="7"/>
        <v>101.34938232499209</v>
      </c>
    </row>
    <row r="34" spans="1:10" x14ac:dyDescent="0.35">
      <c r="A34" s="31"/>
      <c r="B34" s="31"/>
      <c r="C34" t="s">
        <v>1152</v>
      </c>
      <c r="D34">
        <f>SUMIF(语文!$V$264:$V$550,C34,语文!$X$264:$X$550)</f>
        <v>9122.6480836236951</v>
      </c>
      <c r="E34">
        <f>COUNTIF(语文!$V$264:$V$550,C34)</f>
        <v>93</v>
      </c>
      <c r="F34">
        <f t="shared" si="0"/>
        <v>98.092990146491346</v>
      </c>
      <c r="H34" s="31"/>
      <c r="I34" t="s">
        <v>1152</v>
      </c>
      <c r="J34">
        <f t="shared" ca="1" si="7"/>
        <v>103.84574672009067</v>
      </c>
    </row>
    <row r="35" spans="1:10" x14ac:dyDescent="0.35">
      <c r="A35" s="31" t="s">
        <v>1113</v>
      </c>
      <c r="B35" s="31" t="s">
        <v>1154</v>
      </c>
      <c r="C35" t="s">
        <v>0</v>
      </c>
      <c r="D35">
        <f ca="1">SUMIF(语文!$Z$3:$Z$263,C35,语文!$AB$4:$AB$263)</f>
        <v>8146.5384615384619</v>
      </c>
      <c r="E35">
        <f>COUNTIF(语文!$Z$4:$Z$263,C35)</f>
        <v>87</v>
      </c>
      <c r="F35">
        <f t="shared" ca="1" si="0"/>
        <v>93.63837312113175</v>
      </c>
      <c r="H35" s="31"/>
      <c r="I35" t="s">
        <v>727</v>
      </c>
      <c r="J35">
        <f t="shared" ca="1" si="7"/>
        <v>104.8688912713303</v>
      </c>
    </row>
    <row r="36" spans="1:10" x14ac:dyDescent="0.35">
      <c r="A36" s="31"/>
      <c r="B36" s="31"/>
      <c r="C36" t="s">
        <v>531</v>
      </c>
      <c r="D36">
        <f ca="1">SUMIF(语文!$Z$3:$Z$263,C36,语文!$AB$4:$AB$263)</f>
        <v>1046.5384615384617</v>
      </c>
      <c r="E36">
        <f>COUNTIF(语文!$Z$4:$Z$263,C36)</f>
        <v>11</v>
      </c>
      <c r="F36">
        <f t="shared" ca="1" si="0"/>
        <v>95.139860139860147</v>
      </c>
      <c r="H36" s="31"/>
      <c r="I36" t="s">
        <v>326</v>
      </c>
      <c r="J36">
        <f t="shared" ca="1" si="7"/>
        <v>107.71071597927669</v>
      </c>
    </row>
    <row r="37" spans="1:10" x14ac:dyDescent="0.35">
      <c r="A37" s="31"/>
      <c r="B37" s="31"/>
      <c r="C37" t="s">
        <v>626</v>
      </c>
      <c r="D37">
        <f ca="1">SUMIF(语文!$Z$3:$Z$263,C37,语文!$AB$4:$AB$263)</f>
        <v>1150</v>
      </c>
      <c r="E37">
        <f>COUNTIF(语文!$Z$4:$Z$263,C37)</f>
        <v>11</v>
      </c>
      <c r="F37">
        <f t="shared" ca="1" si="0"/>
        <v>104.54545454545455</v>
      </c>
    </row>
    <row r="38" spans="1:10" x14ac:dyDescent="0.35">
      <c r="A38" s="31"/>
      <c r="B38" s="31"/>
      <c r="C38" t="s">
        <v>1152</v>
      </c>
      <c r="D38">
        <f ca="1">SUMIF(语文!$Z$3:$Z$263,C38,语文!$AB$4:$AB$263)</f>
        <v>1638.4615384615386</v>
      </c>
      <c r="E38">
        <f>COUNTIF(语文!$Z$4:$Z$263,C38)</f>
        <v>15</v>
      </c>
      <c r="F38">
        <f t="shared" ca="1" si="0"/>
        <v>109.23076923076924</v>
      </c>
    </row>
    <row r="39" spans="1:10" x14ac:dyDescent="0.35">
      <c r="A39" s="31"/>
      <c r="B39" s="31"/>
      <c r="C39" t="s">
        <v>727</v>
      </c>
      <c r="D39">
        <f ca="1">SUMIF(语文!$Z$3:$Z$263,C39,语文!$AB$4:$AB$263)</f>
        <v>4213.4615384615381</v>
      </c>
      <c r="E39">
        <f>COUNTIF(语文!$Z$4:$Z$263,C39)</f>
        <v>45</v>
      </c>
      <c r="F39">
        <f t="shared" ca="1" si="0"/>
        <v>93.632478632478623</v>
      </c>
    </row>
    <row r="40" spans="1:10" x14ac:dyDescent="0.35">
      <c r="A40" s="31"/>
      <c r="B40" s="31"/>
      <c r="C40" t="s">
        <v>326</v>
      </c>
      <c r="D40">
        <f ca="1">SUMIF(语文!$Z$3:$Z$263,C40,语文!$AB$4:$AB$263)</f>
        <v>9793.1064057893327</v>
      </c>
      <c r="E40">
        <f>COUNTIF(语文!$Z$4:$Z$263,C40)</f>
        <v>91</v>
      </c>
      <c r="F40">
        <f t="shared" ca="1" si="0"/>
        <v>107.61655390977289</v>
      </c>
    </row>
    <row r="41" spans="1:10" x14ac:dyDescent="0.35">
      <c r="A41" s="31"/>
      <c r="B41" s="31" t="s">
        <v>1153</v>
      </c>
      <c r="C41" t="s">
        <v>531</v>
      </c>
      <c r="D41">
        <f>SUMIF(语文!$Z$264:$Z$550,C41,语文!$AB$264:$AB$550)</f>
        <v>8454.0069686411171</v>
      </c>
      <c r="E41">
        <f>COUNTIF(语文!$Z$264:$Z$550,C41)</f>
        <v>83</v>
      </c>
      <c r="F41">
        <f t="shared" si="0"/>
        <v>101.85550564627852</v>
      </c>
    </row>
    <row r="42" spans="1:10" x14ac:dyDescent="0.35">
      <c r="A42" s="31"/>
      <c r="B42" s="31"/>
      <c r="C42" t="s">
        <v>0</v>
      </c>
      <c r="D42">
        <f>SUMIF(语文!$Z$264:$Z$550,C42,语文!$AB$264:$AB$550)</f>
        <v>1579.4425087108016</v>
      </c>
      <c r="E42">
        <f>COUNTIF(语文!$Z$264:$Z$550,C42)</f>
        <v>16</v>
      </c>
      <c r="F42">
        <f t="shared" si="0"/>
        <v>98.715156794425098</v>
      </c>
    </row>
    <row r="43" spans="1:10" x14ac:dyDescent="0.35">
      <c r="A43" s="31"/>
      <c r="B43" s="31"/>
      <c r="C43" t="s">
        <v>326</v>
      </c>
      <c r="D43">
        <f>SUMIF(语文!$Z$264:$Z$550,C43,语文!$AB$264:$AB$550)</f>
        <v>1078.0487804878048</v>
      </c>
      <c r="E43">
        <f>COUNTIF(语文!$Z$264:$Z$550,C43)</f>
        <v>10</v>
      </c>
      <c r="F43">
        <f t="shared" si="0"/>
        <v>107.80487804878048</v>
      </c>
    </row>
    <row r="44" spans="1:10" x14ac:dyDescent="0.35">
      <c r="A44" s="31"/>
      <c r="B44" s="31"/>
      <c r="C44" t="s">
        <v>626</v>
      </c>
      <c r="D44">
        <f>SUMIF(语文!$Z$264:$Z$550,C44,语文!$AB$264:$AB$550)</f>
        <v>8833.7979094076691</v>
      </c>
      <c r="E44">
        <f>COUNTIF(语文!$Z$264:$Z$550,C44)</f>
        <v>90</v>
      </c>
      <c r="F44">
        <f t="shared" si="0"/>
        <v>98.153310104529652</v>
      </c>
    </row>
    <row r="45" spans="1:10" x14ac:dyDescent="0.35">
      <c r="A45" s="31"/>
      <c r="B45" s="31"/>
      <c r="C45" t="s">
        <v>1152</v>
      </c>
      <c r="D45">
        <f>SUMIF(语文!$Z$264:$Z$550,C45,语文!$AB$264:$AB$550)</f>
        <v>7778.3972125435566</v>
      </c>
      <c r="E45">
        <f>COUNTIF(语文!$Z$264:$Z$550,C45)</f>
        <v>79</v>
      </c>
      <c r="F45">
        <f t="shared" si="0"/>
        <v>98.460724209412106</v>
      </c>
    </row>
    <row r="46" spans="1:10" x14ac:dyDescent="0.35">
      <c r="A46" s="31"/>
      <c r="B46" s="31"/>
      <c r="C46" t="s">
        <v>727</v>
      </c>
      <c r="D46">
        <f>SUMIF(语文!$Z$264:$Z$550,C46,语文!$AB$264:$AB$550)</f>
        <v>1044.9477351916378</v>
      </c>
      <c r="E46">
        <f>COUNTIF(语文!$Z$264:$Z$550,C46)</f>
        <v>9</v>
      </c>
      <c r="F46">
        <f t="shared" si="0"/>
        <v>116.10530391018197</v>
      </c>
    </row>
  </sheetData>
  <mergeCells count="24">
    <mergeCell ref="B41:B46"/>
    <mergeCell ref="B11:B13"/>
    <mergeCell ref="B35:B40"/>
    <mergeCell ref="A35:A46"/>
    <mergeCell ref="B2:B4"/>
    <mergeCell ref="B8:B10"/>
    <mergeCell ref="B14:B16"/>
    <mergeCell ref="B20:B23"/>
    <mergeCell ref="B27:B31"/>
    <mergeCell ref="H2:H7"/>
    <mergeCell ref="A27:A34"/>
    <mergeCell ref="A20:A26"/>
    <mergeCell ref="A14:A19"/>
    <mergeCell ref="A8:A13"/>
    <mergeCell ref="A2:A7"/>
    <mergeCell ref="H31:H36"/>
    <mergeCell ref="H25:H30"/>
    <mergeCell ref="H19:H24"/>
    <mergeCell ref="H14:H18"/>
    <mergeCell ref="H8:H13"/>
    <mergeCell ref="B5:B7"/>
    <mergeCell ref="B17:B19"/>
    <mergeCell ref="B24:B26"/>
    <mergeCell ref="B32:B3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BDEA5-A6AF-4DD4-B761-89F9512136E1}">
  <sheetPr filterMode="1"/>
  <dimension ref="A1:AD550"/>
  <sheetViews>
    <sheetView topLeftCell="I1" workbookViewId="0">
      <pane ySplit="3" topLeftCell="A520" activePane="bottomLeft" state="frozen"/>
      <selection pane="bottomLeft" activeCell="Z264" sqref="Z264:Z550"/>
    </sheetView>
  </sheetViews>
  <sheetFormatPr defaultRowHeight="14.15" x14ac:dyDescent="0.35"/>
  <cols>
    <col min="1" max="1" width="23.5" bestFit="1" customWidth="1"/>
    <col min="8" max="8" width="13" bestFit="1" customWidth="1"/>
    <col min="12" max="12" width="13" bestFit="1" customWidth="1"/>
    <col min="16" max="16" width="13" bestFit="1" customWidth="1"/>
    <col min="20" max="20" width="13" bestFit="1" customWidth="1"/>
    <col min="24" max="24" width="13" bestFit="1" customWidth="1"/>
    <col min="28" max="28" width="13" bestFit="1" customWidth="1"/>
  </cols>
  <sheetData>
    <row r="1" spans="1:30" x14ac:dyDescent="0.35">
      <c r="A1" s="36" t="s">
        <v>1101</v>
      </c>
      <c r="B1" s="29" t="s">
        <v>1102</v>
      </c>
      <c r="C1" s="29" t="s">
        <v>1103</v>
      </c>
      <c r="D1" s="31" t="s">
        <v>1104</v>
      </c>
      <c r="E1" s="31" t="s">
        <v>1108</v>
      </c>
      <c r="F1" s="31"/>
      <c r="G1" s="31"/>
      <c r="H1" s="33" t="s">
        <v>1144</v>
      </c>
      <c r="I1" s="31" t="s">
        <v>1109</v>
      </c>
      <c r="J1" s="31"/>
      <c r="K1" s="31"/>
      <c r="L1" s="33" t="s">
        <v>1142</v>
      </c>
      <c r="M1" s="31" t="s">
        <v>1110</v>
      </c>
      <c r="N1" s="31"/>
      <c r="O1" s="31"/>
      <c r="P1" s="33" t="s">
        <v>1140</v>
      </c>
      <c r="Q1" s="31" t="s">
        <v>1111</v>
      </c>
      <c r="R1" s="31"/>
      <c r="S1" s="31"/>
      <c r="T1" s="33" t="s">
        <v>1138</v>
      </c>
      <c r="U1" s="31" t="s">
        <v>1112</v>
      </c>
      <c r="V1" s="31"/>
      <c r="W1" s="31"/>
      <c r="X1" s="33" t="s">
        <v>1136</v>
      </c>
      <c r="Y1" s="31" t="s">
        <v>1113</v>
      </c>
      <c r="Z1" s="31"/>
      <c r="AA1" s="31"/>
      <c r="AB1" s="31" t="s">
        <v>1130</v>
      </c>
      <c r="AC1" s="31" t="s">
        <v>1114</v>
      </c>
      <c r="AD1" s="31"/>
    </row>
    <row r="2" spans="1:30" x14ac:dyDescent="0.35">
      <c r="A2" s="36"/>
      <c r="B2" s="29"/>
      <c r="C2" s="29"/>
      <c r="D2" s="31"/>
      <c r="E2" s="31"/>
      <c r="F2" s="31"/>
      <c r="G2" s="31"/>
      <c r="H2" s="33"/>
      <c r="I2" s="31"/>
      <c r="J2" s="31"/>
      <c r="K2" s="31"/>
      <c r="L2" s="33"/>
      <c r="M2" s="31"/>
      <c r="N2" s="31"/>
      <c r="O2" s="31"/>
      <c r="P2" s="33"/>
      <c r="Q2" s="31"/>
      <c r="R2" s="31"/>
      <c r="S2" s="31"/>
      <c r="T2" s="33"/>
      <c r="U2" s="31"/>
      <c r="V2" s="31"/>
      <c r="W2" s="31"/>
      <c r="X2" s="33"/>
      <c r="Y2" s="31"/>
      <c r="Z2" s="31"/>
      <c r="AA2" s="31"/>
      <c r="AB2" s="31"/>
      <c r="AC2" s="31"/>
      <c r="AD2" s="31"/>
    </row>
    <row r="3" spans="1:30" ht="15" x14ac:dyDescent="0.35">
      <c r="A3" s="37"/>
      <c r="B3" s="30"/>
      <c r="C3" s="30"/>
      <c r="D3" s="32"/>
      <c r="E3" s="8" t="s">
        <v>1105</v>
      </c>
      <c r="F3" s="9" t="s">
        <v>1106</v>
      </c>
      <c r="G3" t="s">
        <v>1129</v>
      </c>
      <c r="H3" s="33"/>
      <c r="I3" s="8" t="s">
        <v>1105</v>
      </c>
      <c r="J3" s="9" t="s">
        <v>1106</v>
      </c>
      <c r="K3" t="s">
        <v>1129</v>
      </c>
      <c r="L3" s="33"/>
      <c r="M3" s="8" t="s">
        <v>1105</v>
      </c>
      <c r="N3" s="9" t="s">
        <v>1106</v>
      </c>
      <c r="O3" t="s">
        <v>1129</v>
      </c>
      <c r="P3" s="33"/>
      <c r="Q3" s="8" t="s">
        <v>1105</v>
      </c>
      <c r="R3" s="9" t="s">
        <v>1106</v>
      </c>
      <c r="S3" t="s">
        <v>1129</v>
      </c>
      <c r="T3" s="33"/>
      <c r="U3" s="8" t="s">
        <v>1105</v>
      </c>
      <c r="V3" s="9" t="s">
        <v>1106</v>
      </c>
      <c r="W3" t="s">
        <v>1129</v>
      </c>
      <c r="X3" s="33"/>
      <c r="Y3" s="8" t="s">
        <v>1105</v>
      </c>
      <c r="Z3" s="9" t="s">
        <v>1106</v>
      </c>
      <c r="AA3" t="s">
        <v>1129</v>
      </c>
      <c r="AB3" s="31"/>
      <c r="AC3" s="8" t="s">
        <v>1105</v>
      </c>
      <c r="AD3" t="s">
        <v>1129</v>
      </c>
    </row>
    <row r="4" spans="1:30" ht="15" hidden="1" x14ac:dyDescent="0.35">
      <c r="A4" s="14" t="s">
        <v>1115</v>
      </c>
      <c r="B4" s="1">
        <v>1</v>
      </c>
      <c r="C4" s="2" t="s">
        <v>91</v>
      </c>
      <c r="D4" s="4" t="s">
        <v>6</v>
      </c>
      <c r="E4">
        <f>VLOOKUP(A4,'[1]高三下(高考)'!$A$3:$H$615,7,0)</f>
        <v>65</v>
      </c>
      <c r="F4" t="str">
        <f>VLOOKUP(A4,'[1]高三下(高考)'!$A$3:$H$615,8,0)</f>
        <v>马俊</v>
      </c>
      <c r="G4" s="22">
        <f>RANK(E4,$E$4:$E$263,0)</f>
        <v>151</v>
      </c>
      <c r="H4" s="23">
        <f>IF(OR(I4=0,E4=0),100,((K4-G4)/COUNTA($D$4:$D$263))*100+100)</f>
        <v>85.769230769230774</v>
      </c>
      <c r="I4">
        <f>VLOOKUP(A4,[1]高三上!$A$3:$H$588,7,0)</f>
        <v>51.5</v>
      </c>
      <c r="J4" t="str">
        <f>VLOOKUP(A4,[1]高三上!$A$3:$H$588,8,0)</f>
        <v>马俊</v>
      </c>
      <c r="K4" s="22">
        <f>RANK(I4,$I$4:$I$263,0)</f>
        <v>114</v>
      </c>
      <c r="L4" s="23">
        <f>IF(OR(I4=0,M4=0),100,((O4-K4)/COUNTA($D$4:$D$263))*100+100)</f>
        <v>130.76923076923077</v>
      </c>
      <c r="M4">
        <f>VLOOKUP(A4,[1]高二下!$A$3:$H$536,7,0)</f>
        <v>64</v>
      </c>
      <c r="N4" t="str">
        <f>VLOOKUP(A4,[1]高二下!$A$3:$H$536,8,0)</f>
        <v>马俊</v>
      </c>
      <c r="O4" s="22">
        <f>RANK(M4,$M$4:$M$263,0)</f>
        <v>194</v>
      </c>
      <c r="P4" s="22">
        <f>IF(OR(Q4=0,M4=0),100,((S4-O4)/COUNTA($D$4:$D$263))*100+100)</f>
        <v>59.230769230769234</v>
      </c>
      <c r="Q4">
        <f>VLOOKUP(A4,[1]高二上!$A$3:$H$583,7,0)</f>
        <v>77</v>
      </c>
      <c r="R4" t="str">
        <f>VLOOKUP(A4,[1]高二上!$A$3:$H$583,8,0)</f>
        <v>马俊</v>
      </c>
      <c r="S4" s="22">
        <f>RANK(Q4,$Q$4:$Q$263,0)</f>
        <v>88</v>
      </c>
      <c r="T4" s="22">
        <f>IF(OR(Q4=0,U4=0),100,((W4-S4)/COUNTA($D$4:$D$263))*100+100)</f>
        <v>127.30769230769231</v>
      </c>
      <c r="U4">
        <f>VLOOKUP(A4,[1]高一下!$A$3:$H$585,7,0)</f>
        <v>69</v>
      </c>
      <c r="V4" t="str">
        <f>VLOOKUP(A4,[1]高一下!$A$3:$H$585,8,0)</f>
        <v>马俊</v>
      </c>
      <c r="W4" s="22">
        <f>RANK(U4,$U$4:$U$263,0)</f>
        <v>159</v>
      </c>
      <c r="X4" s="22">
        <f>IF(OR(Y4=0,U4=0),100,((AA4-W4)/COUNTA($D$4:$D$263))*100+100)</f>
        <v>110.38461538461539</v>
      </c>
      <c r="Y4">
        <f>VLOOKUP(A4,[1]高一上!$A$3:$H$587,7,0)</f>
        <v>48</v>
      </c>
      <c r="Z4" t="str">
        <f>VLOOKUP(A4,[1]高一上!$A$3:$H$587,8,0)</f>
        <v>马俊</v>
      </c>
      <c r="AA4" s="22">
        <f>RANK(Y4,$Y$4:$Y$263,0)</f>
        <v>186</v>
      </c>
      <c r="AB4" s="23">
        <f>IF(OR(Y4=0,AC4=0),100,((AD4-AA4)/COUNTA($D$4:$D$263))*100+100)</f>
        <v>49.615384615384613</v>
      </c>
      <c r="AC4">
        <f>VLOOKUP(A4,[1]中考!$A$2:$F$571,6,0)</f>
        <v>73</v>
      </c>
      <c r="AD4" s="22">
        <f>RANK(AC4,$AC$4:$AC$263,0)</f>
        <v>55</v>
      </c>
    </row>
    <row r="5" spans="1:30" ht="15" hidden="1" x14ac:dyDescent="0.35">
      <c r="A5" s="14" t="s">
        <v>49</v>
      </c>
      <c r="B5" s="1">
        <v>1</v>
      </c>
      <c r="C5" s="2" t="s">
        <v>50</v>
      </c>
      <c r="D5" s="4" t="s">
        <v>6</v>
      </c>
      <c r="E5">
        <f>VLOOKUP(A5,'[1]高三下(高考)'!$A$3:$H$615,7,0)</f>
        <v>88</v>
      </c>
      <c r="F5" t="str">
        <f>VLOOKUP(A5,'[1]高三下(高考)'!$A$3:$H$615,8,0)</f>
        <v>马俊</v>
      </c>
      <c r="G5" s="22">
        <f t="shared" ref="G5:G68" si="0">RANK(E5,$E$4:$E$263,0)</f>
        <v>39</v>
      </c>
      <c r="H5" s="23">
        <f t="shared" ref="H5:H68" si="1">IF(OR(I5=0,E5=0),100,((K5-G5)/COUNTA($D$4:$D$263))*100+100)</f>
        <v>91.92307692307692</v>
      </c>
      <c r="I5">
        <f>VLOOKUP(A5,[1]高三上!$A$3:$H$588,7,0)</f>
        <v>77.5</v>
      </c>
      <c r="J5" t="str">
        <f>VLOOKUP(A5,[1]高三上!$A$3:$H$588,8,0)</f>
        <v>马俊</v>
      </c>
      <c r="K5" s="22">
        <f t="shared" ref="K5:K68" si="2">RANK(I5,$I$4:$I$263,0)</f>
        <v>18</v>
      </c>
      <c r="L5" s="23">
        <f t="shared" ref="L5:L68" si="3">IF(OR(I5=0,M5=0),100,((O5-K5)/COUNTA($D$4:$D$263))*100+100)</f>
        <v>102.69230769230769</v>
      </c>
      <c r="M5">
        <f>VLOOKUP(A5,[1]高二下!$A$3:$H$536,7,0)</f>
        <v>105</v>
      </c>
      <c r="N5" t="str">
        <f>VLOOKUP(A5,[1]高二下!$A$3:$H$536,8,0)</f>
        <v>马俊</v>
      </c>
      <c r="O5" s="22">
        <f t="shared" ref="O5:O68" si="4">RANK(M5,$M$4:$M$263,0)</f>
        <v>25</v>
      </c>
      <c r="P5" s="22">
        <f t="shared" ref="P5:P68" si="5">IF(OR(Q5=0,M5=0),100,((S5-O5)/COUNTA($D$4:$D$263))*100+100)</f>
        <v>93.84615384615384</v>
      </c>
      <c r="Q5">
        <f>VLOOKUP(A5,[1]高二上!$A$3:$H$583,7,0)</f>
        <v>108</v>
      </c>
      <c r="R5" t="str">
        <f>VLOOKUP(A5,[1]高二上!$A$3:$H$583,8,0)</f>
        <v>马俊</v>
      </c>
      <c r="S5" s="22">
        <f t="shared" ref="S5:S68" si="6">RANK(Q5,$Q$4:$Q$263,0)</f>
        <v>9</v>
      </c>
      <c r="T5" s="22">
        <f t="shared" ref="T5:T68" si="7">IF(OR(Q5=0,U5=0),100,((W5-S5)/COUNTA($D$4:$D$263))*100+100)</f>
        <v>109.61538461538461</v>
      </c>
      <c r="U5">
        <f>VLOOKUP(A5,[1]高一下!$A$3:$H$585,7,0)</f>
        <v>98</v>
      </c>
      <c r="V5" t="str">
        <f>VLOOKUP(A5,[1]高一下!$A$3:$H$585,8,0)</f>
        <v>马俊</v>
      </c>
      <c r="W5" s="22">
        <f t="shared" ref="W5:W68" si="8">RANK(U5,$U$4:$U$263,0)</f>
        <v>34</v>
      </c>
      <c r="X5" s="22">
        <f t="shared" ref="X5:X68" si="9">IF(OR(Y5=0,U5=0),100,((AA5-W5)/COUNTA($D$4:$D$263))*100+100)</f>
        <v>94.615384615384613</v>
      </c>
      <c r="Y5">
        <f>VLOOKUP(A5,[1]高一上!$A$3:$H$587,7,0)</f>
        <v>89</v>
      </c>
      <c r="Z5" t="str">
        <f>VLOOKUP(A5,[1]高一上!$A$3:$H$587,8,0)</f>
        <v>马俊</v>
      </c>
      <c r="AA5" s="22">
        <f t="shared" ref="AA5:AA68" si="10">RANK(Y5,$Y$4:$Y$263,0)</f>
        <v>20</v>
      </c>
      <c r="AB5" s="23">
        <f t="shared" ref="AB5:AB68" si="11">IF(OR(Y5=0,AC5=0),100,((AD5-AA5)/COUNTA($D$4:$D$263))*100+100)</f>
        <v>100.76923076923077</v>
      </c>
      <c r="AC5">
        <f>VLOOKUP(A5,[1]中考!$A$2:$F$571,6,0)</f>
        <v>84</v>
      </c>
      <c r="AD5" s="22">
        <f t="shared" ref="AD5:AD68" si="12">RANK(AC5,$AC$4:$AC$263,0)</f>
        <v>22</v>
      </c>
    </row>
    <row r="6" spans="1:30" ht="15" hidden="1" x14ac:dyDescent="0.35">
      <c r="A6" s="14" t="s">
        <v>98</v>
      </c>
      <c r="B6" s="1">
        <v>1</v>
      </c>
      <c r="C6" s="2" t="s">
        <v>99</v>
      </c>
      <c r="D6" s="4" t="s">
        <v>6</v>
      </c>
      <c r="E6">
        <f>VLOOKUP(A6,'[1]高三下(高考)'!$A$3:$H$615,7,0)</f>
        <v>57</v>
      </c>
      <c r="F6" t="str">
        <f>VLOOKUP(A6,'[1]高三下(高考)'!$A$3:$H$615,8,0)</f>
        <v>马俊</v>
      </c>
      <c r="G6" s="22">
        <f t="shared" si="0"/>
        <v>187</v>
      </c>
      <c r="H6" s="23">
        <f t="shared" si="1"/>
        <v>109.61538461538461</v>
      </c>
      <c r="I6">
        <f>VLOOKUP(A6,[1]高三上!$A$3:$H$588,7,0)</f>
        <v>33</v>
      </c>
      <c r="J6" t="str">
        <f>VLOOKUP(A6,[1]高三上!$A$3:$H$588,8,0)</f>
        <v>马俊</v>
      </c>
      <c r="K6" s="22">
        <f t="shared" si="2"/>
        <v>212</v>
      </c>
      <c r="L6" s="23">
        <f t="shared" si="3"/>
        <v>66.923076923076934</v>
      </c>
      <c r="M6">
        <f>VLOOKUP(A6,[1]高二下!$A$3:$H$536,7,0)</f>
        <v>80</v>
      </c>
      <c r="N6" t="str">
        <f>VLOOKUP(A6,[1]高二下!$A$3:$H$536,8,0)</f>
        <v>马俊</v>
      </c>
      <c r="O6" s="22">
        <f t="shared" si="4"/>
        <v>126</v>
      </c>
      <c r="P6" s="22">
        <f t="shared" si="5"/>
        <v>107.30769230769231</v>
      </c>
      <c r="Q6">
        <f>VLOOKUP(A6,[1]高二上!$A$3:$H$583,7,0)</f>
        <v>67</v>
      </c>
      <c r="R6" t="str">
        <f>VLOOKUP(A6,[1]高二上!$A$3:$H$583,8,0)</f>
        <v>马俊</v>
      </c>
      <c r="S6" s="22">
        <f t="shared" si="6"/>
        <v>145</v>
      </c>
      <c r="T6" s="22">
        <f t="shared" si="7"/>
        <v>79.615384615384613</v>
      </c>
      <c r="U6">
        <f>VLOOKUP(A6,[1]高一下!$A$3:$H$585,7,0)</f>
        <v>81</v>
      </c>
      <c r="V6" t="str">
        <f>VLOOKUP(A6,[1]高一下!$A$3:$H$585,8,0)</f>
        <v>马俊</v>
      </c>
      <c r="W6" s="22">
        <f t="shared" si="8"/>
        <v>92</v>
      </c>
      <c r="X6" s="22">
        <f t="shared" si="9"/>
        <v>83.461538461538467</v>
      </c>
      <c r="Y6">
        <f>VLOOKUP(A6,[1]高一上!$A$3:$H$587,7,0)</f>
        <v>78</v>
      </c>
      <c r="Z6" t="str">
        <f>VLOOKUP(A6,[1]高一上!$A$3:$H$587,8,0)</f>
        <v>央宗娜姆</v>
      </c>
      <c r="AA6" s="22">
        <f t="shared" si="10"/>
        <v>49</v>
      </c>
      <c r="AB6" s="23">
        <f t="shared" si="11"/>
        <v>105.38461538461539</v>
      </c>
      <c r="AC6">
        <f>VLOOKUP(A6,[1]中考!$A$2:$F$571,6,0)</f>
        <v>71</v>
      </c>
      <c r="AD6" s="22">
        <f t="shared" si="12"/>
        <v>63</v>
      </c>
    </row>
    <row r="7" spans="1:30" ht="15" hidden="1" x14ac:dyDescent="0.35">
      <c r="A7" s="14" t="s">
        <v>57</v>
      </c>
      <c r="B7" s="1">
        <v>1</v>
      </c>
      <c r="C7" s="2" t="s">
        <v>58</v>
      </c>
      <c r="D7" s="4" t="s">
        <v>6</v>
      </c>
      <c r="E7">
        <f>VLOOKUP(A7,'[1]高三下(高考)'!$A$3:$H$615,7,0)</f>
        <v>73</v>
      </c>
      <c r="F7" t="str">
        <f>VLOOKUP(A7,'[1]高三下(高考)'!$A$3:$H$615,8,0)</f>
        <v>马俊</v>
      </c>
      <c r="G7" s="22">
        <f t="shared" si="0"/>
        <v>97</v>
      </c>
      <c r="H7" s="23">
        <f t="shared" si="1"/>
        <v>129.23076923076923</v>
      </c>
      <c r="I7">
        <f>VLOOKUP(A7,[1]高三上!$A$3:$H$588,7,0)</f>
        <v>41.5</v>
      </c>
      <c r="J7" t="str">
        <f>VLOOKUP(A7,[1]高三上!$A$3:$H$588,8,0)</f>
        <v>马俊</v>
      </c>
      <c r="K7" s="22">
        <f t="shared" si="2"/>
        <v>173</v>
      </c>
      <c r="L7" s="23">
        <f t="shared" si="3"/>
        <v>52.692307692307693</v>
      </c>
      <c r="M7">
        <f>VLOOKUP(A7,[1]高二下!$A$3:$H$536,7,0)</f>
        <v>96</v>
      </c>
      <c r="N7" t="str">
        <f>VLOOKUP(A7,[1]高二下!$A$3:$H$536,8,0)</f>
        <v>马俊</v>
      </c>
      <c r="O7" s="22">
        <f t="shared" si="4"/>
        <v>50</v>
      </c>
      <c r="P7" s="22">
        <f t="shared" si="5"/>
        <v>123.84615384615384</v>
      </c>
      <c r="Q7">
        <f>VLOOKUP(A7,[1]高二上!$A$3:$H$583,7,0)</f>
        <v>72</v>
      </c>
      <c r="R7" t="str">
        <f>VLOOKUP(A7,[1]高二上!$A$3:$H$583,8,0)</f>
        <v>马俊</v>
      </c>
      <c r="S7" s="22">
        <f t="shared" si="6"/>
        <v>112</v>
      </c>
      <c r="T7" s="22">
        <f t="shared" si="7"/>
        <v>71.538461538461547</v>
      </c>
      <c r="U7">
        <f>VLOOKUP(A7,[1]高一下!$A$3:$H$585,7,0)</f>
        <v>96</v>
      </c>
      <c r="V7" t="str">
        <f>VLOOKUP(A7,[1]高一下!$A$3:$H$585,8,0)</f>
        <v>马俊</v>
      </c>
      <c r="W7" s="22">
        <f t="shared" si="8"/>
        <v>38</v>
      </c>
      <c r="X7" s="22">
        <f t="shared" si="9"/>
        <v>95</v>
      </c>
      <c r="Y7">
        <f>VLOOKUP(A7,[1]高一上!$A$3:$H$587,7,0)</f>
        <v>87</v>
      </c>
      <c r="Z7" t="str">
        <f>VLOOKUP(A7,[1]高一上!$A$3:$H$587,8,0)</f>
        <v>马俊</v>
      </c>
      <c r="AA7" s="22">
        <f t="shared" si="10"/>
        <v>25</v>
      </c>
      <c r="AB7" s="23">
        <f t="shared" si="11"/>
        <v>107.69230769230769</v>
      </c>
      <c r="AC7">
        <f>VLOOKUP(A7,[1]中考!$A$2:$F$571,6,0)</f>
        <v>75</v>
      </c>
      <c r="AD7" s="22">
        <f t="shared" si="12"/>
        <v>45</v>
      </c>
    </row>
    <row r="8" spans="1:30" ht="15" hidden="1" x14ac:dyDescent="0.35">
      <c r="A8" s="14" t="s">
        <v>87</v>
      </c>
      <c r="B8" s="1">
        <v>1</v>
      </c>
      <c r="C8" s="2" t="s">
        <v>88</v>
      </c>
      <c r="D8" s="4" t="s">
        <v>6</v>
      </c>
      <c r="E8">
        <f>VLOOKUP(A8,'[1]高三下(高考)'!$A$3:$H$615,7,0)</f>
        <v>74</v>
      </c>
      <c r="F8" t="str">
        <f>VLOOKUP(A8,'[1]高三下(高考)'!$A$3:$H$615,8,0)</f>
        <v>马俊</v>
      </c>
      <c r="G8" s="22">
        <f t="shared" si="0"/>
        <v>90</v>
      </c>
      <c r="H8" s="23">
        <f t="shared" si="1"/>
        <v>116.92307692307692</v>
      </c>
      <c r="I8">
        <f>VLOOKUP(A8,[1]高三上!$A$3:$H$588,7,0)</f>
        <v>48</v>
      </c>
      <c r="J8" t="str">
        <f>VLOOKUP(A8,[1]高三上!$A$3:$H$588,8,0)</f>
        <v>马俊</v>
      </c>
      <c r="K8" s="22">
        <f t="shared" si="2"/>
        <v>134</v>
      </c>
      <c r="L8" s="23">
        <f t="shared" si="3"/>
        <v>110</v>
      </c>
      <c r="M8">
        <f>VLOOKUP(A8,[1]高二下!$A$3:$H$536,7,0)</f>
        <v>72</v>
      </c>
      <c r="N8" t="str">
        <f>VLOOKUP(A8,[1]高二下!$A$3:$H$536,8,0)</f>
        <v>马俊</v>
      </c>
      <c r="O8" s="22">
        <f t="shared" si="4"/>
        <v>160</v>
      </c>
      <c r="P8" s="22">
        <f t="shared" si="5"/>
        <v>113.84615384615384</v>
      </c>
      <c r="Q8">
        <f>VLOOKUP(A8,[1]高二上!$A$3:$H$583,7,0)</f>
        <v>58</v>
      </c>
      <c r="R8" t="str">
        <f>VLOOKUP(A8,[1]高二上!$A$3:$H$583,8,0)</f>
        <v>马俊</v>
      </c>
      <c r="S8" s="22">
        <f t="shared" si="6"/>
        <v>196</v>
      </c>
      <c r="T8" s="22">
        <f t="shared" si="7"/>
        <v>109.23076923076923</v>
      </c>
      <c r="U8">
        <f>VLOOKUP(A8,[1]高一下!$A$3:$H$585,7,0)</f>
        <v>49</v>
      </c>
      <c r="V8" t="str">
        <f>VLOOKUP(A8,[1]高一下!$A$3:$H$585,8,0)</f>
        <v>马俊</v>
      </c>
      <c r="W8" s="22">
        <f t="shared" si="8"/>
        <v>220</v>
      </c>
      <c r="X8" s="22">
        <f t="shared" si="9"/>
        <v>86.92307692307692</v>
      </c>
      <c r="Y8">
        <f>VLOOKUP(A8,[1]高一上!$A$3:$H$587,7,0)</f>
        <v>48</v>
      </c>
      <c r="Z8" t="str">
        <f>VLOOKUP(A8,[1]高一上!$A$3:$H$587,8,0)</f>
        <v>李黎明</v>
      </c>
      <c r="AA8" s="22">
        <f t="shared" si="10"/>
        <v>186</v>
      </c>
      <c r="AB8" s="23">
        <f t="shared" si="11"/>
        <v>69.615384615384613</v>
      </c>
      <c r="AC8">
        <f>VLOOKUP(A8,[1]中考!$A$2:$F$571,6,0)</f>
        <v>61</v>
      </c>
      <c r="AD8" s="22">
        <f t="shared" si="12"/>
        <v>107</v>
      </c>
    </row>
    <row r="9" spans="1:30" ht="15" hidden="1" x14ac:dyDescent="0.35">
      <c r="A9" s="14" t="s">
        <v>51</v>
      </c>
      <c r="B9" s="1">
        <v>1</v>
      </c>
      <c r="C9" s="2" t="s">
        <v>52</v>
      </c>
      <c r="D9" s="4" t="s">
        <v>6</v>
      </c>
      <c r="E9">
        <f>VLOOKUP(A9,'[1]高三下(高考)'!$A$3:$H$615,7,0)</f>
        <v>82</v>
      </c>
      <c r="F9" t="str">
        <f>VLOOKUP(A9,'[1]高三下(高考)'!$A$3:$H$615,8,0)</f>
        <v>马俊</v>
      </c>
      <c r="G9" s="22">
        <f t="shared" si="0"/>
        <v>58</v>
      </c>
      <c r="H9" s="23">
        <f t="shared" si="1"/>
        <v>87.692307692307693</v>
      </c>
      <c r="I9">
        <f>VLOOKUP(A9,[1]高三上!$A$3:$H$588,7,0)</f>
        <v>72.5</v>
      </c>
      <c r="J9" t="str">
        <f>VLOOKUP(A9,[1]高三上!$A$3:$H$588,8,0)</f>
        <v>马俊</v>
      </c>
      <c r="K9" s="22">
        <f t="shared" si="2"/>
        <v>26</v>
      </c>
      <c r="L9" s="23">
        <f t="shared" si="3"/>
        <v>96.92307692307692</v>
      </c>
      <c r="M9">
        <f>VLOOKUP(A9,[1]高二下!$A$3:$H$536,7,0)</f>
        <v>109</v>
      </c>
      <c r="N9" t="str">
        <f>VLOOKUP(A9,[1]高二下!$A$3:$H$536,8,0)</f>
        <v>马俊</v>
      </c>
      <c r="O9" s="22">
        <f t="shared" si="4"/>
        <v>18</v>
      </c>
      <c r="P9" s="22">
        <f t="shared" si="5"/>
        <v>97.307692307692307</v>
      </c>
      <c r="Q9">
        <f>VLOOKUP(A9,[1]高二上!$A$3:$H$583,7,0)</f>
        <v>105</v>
      </c>
      <c r="R9" t="str">
        <f>VLOOKUP(A9,[1]高二上!$A$3:$H$583,8,0)</f>
        <v>马俊</v>
      </c>
      <c r="S9" s="22">
        <f t="shared" si="6"/>
        <v>11</v>
      </c>
      <c r="T9" s="22">
        <f t="shared" si="7"/>
        <v>103.07692307692308</v>
      </c>
      <c r="U9">
        <f>VLOOKUP(A9,[1]高一下!$A$3:$H$585,7,0)</f>
        <v>104</v>
      </c>
      <c r="V9" t="str">
        <f>VLOOKUP(A9,[1]高一下!$A$3:$H$585,8,0)</f>
        <v>马俊</v>
      </c>
      <c r="W9" s="22">
        <f t="shared" si="8"/>
        <v>19</v>
      </c>
      <c r="X9" s="22">
        <f t="shared" si="9"/>
        <v>131.53846153846155</v>
      </c>
      <c r="Y9">
        <f>VLOOKUP(A9,[1]高一上!$A$3:$H$587,7,0)</f>
        <v>64</v>
      </c>
      <c r="Z9" t="str">
        <f>VLOOKUP(A9,[1]高一上!$A$3:$H$587,8,0)</f>
        <v>马俊</v>
      </c>
      <c r="AA9" s="22">
        <f t="shared" si="10"/>
        <v>101</v>
      </c>
      <c r="AB9" s="23">
        <f t="shared" si="11"/>
        <v>100.76923076923077</v>
      </c>
      <c r="AC9">
        <f>VLOOKUP(A9,[1]中考!$A$2:$F$571,6,0)</f>
        <v>62</v>
      </c>
      <c r="AD9" s="22">
        <f t="shared" si="12"/>
        <v>103</v>
      </c>
    </row>
    <row r="10" spans="1:30" ht="15" hidden="1" x14ac:dyDescent="0.35">
      <c r="A10" s="14" t="s">
        <v>96</v>
      </c>
      <c r="B10" s="1">
        <v>1</v>
      </c>
      <c r="C10" s="2" t="s">
        <v>97</v>
      </c>
      <c r="D10" s="4" t="s">
        <v>6</v>
      </c>
      <c r="E10">
        <f>VLOOKUP(A10,'[1]高三下(高考)'!$A$3:$H$615,7,0)</f>
        <v>66</v>
      </c>
      <c r="F10" t="str">
        <f>VLOOKUP(A10,'[1]高三下(高考)'!$A$3:$H$615,8,0)</f>
        <v>马俊</v>
      </c>
      <c r="G10" s="22">
        <f t="shared" si="0"/>
        <v>147</v>
      </c>
      <c r="H10" s="23">
        <f t="shared" si="1"/>
        <v>135</v>
      </c>
      <c r="I10">
        <f>VLOOKUP(A10,[1]高三上!$A$3:$H$588,7,0)</f>
        <v>22.5</v>
      </c>
      <c r="J10" t="str">
        <f>VLOOKUP(A10,[1]高三上!$A$3:$H$588,8,0)</f>
        <v>马俊</v>
      </c>
      <c r="K10" s="22">
        <f t="shared" si="2"/>
        <v>238</v>
      </c>
      <c r="L10" s="23">
        <f t="shared" si="3"/>
        <v>45.769230769230774</v>
      </c>
      <c r="M10">
        <f>VLOOKUP(A10,[1]高二下!$A$3:$H$536,7,0)</f>
        <v>86</v>
      </c>
      <c r="N10" t="str">
        <f>VLOOKUP(A10,[1]高二下!$A$3:$H$536,8,0)</f>
        <v>马俊</v>
      </c>
      <c r="O10" s="22">
        <f t="shared" si="4"/>
        <v>97</v>
      </c>
      <c r="P10" s="22">
        <f t="shared" si="5"/>
        <v>79.230769230769226</v>
      </c>
      <c r="Q10">
        <f>VLOOKUP(A10,[1]高二上!$A$3:$H$583,7,0)</f>
        <v>87</v>
      </c>
      <c r="R10" t="str">
        <f>VLOOKUP(A10,[1]高二上!$A$3:$H$583,8,0)</f>
        <v>马俊</v>
      </c>
      <c r="S10" s="22">
        <f t="shared" si="6"/>
        <v>43</v>
      </c>
      <c r="T10" s="22">
        <f t="shared" si="7"/>
        <v>98.461538461538467</v>
      </c>
      <c r="U10">
        <f>VLOOKUP(A10,[1]高一下!$A$3:$H$585,7,0)</f>
        <v>95</v>
      </c>
      <c r="V10" t="str">
        <f>VLOOKUP(A10,[1]高一下!$A$3:$H$585,8,0)</f>
        <v>马俊</v>
      </c>
      <c r="W10" s="22">
        <f t="shared" si="8"/>
        <v>39</v>
      </c>
      <c r="X10" s="22">
        <f t="shared" si="9"/>
        <v>138.07692307692307</v>
      </c>
      <c r="Y10">
        <f>VLOOKUP(A10,[1]高一上!$A$3:$H$587,7,0)</f>
        <v>57</v>
      </c>
      <c r="Z10" t="str">
        <f>VLOOKUP(A10,[1]高一上!$A$3:$H$587,8,0)</f>
        <v>马俊</v>
      </c>
      <c r="AA10" s="22">
        <f t="shared" si="10"/>
        <v>138</v>
      </c>
      <c r="AB10" s="23">
        <f t="shared" si="11"/>
        <v>79.615384615384613</v>
      </c>
      <c r="AC10">
        <f>VLOOKUP(A10,[1]中考!$A$2:$F$571,6,0)</f>
        <v>66</v>
      </c>
      <c r="AD10" s="22">
        <f t="shared" si="12"/>
        <v>85</v>
      </c>
    </row>
    <row r="11" spans="1:30" ht="15" hidden="1" x14ac:dyDescent="0.35">
      <c r="A11" s="14" t="s">
        <v>37</v>
      </c>
      <c r="B11" s="1">
        <v>1</v>
      </c>
      <c r="C11" s="2" t="s">
        <v>38</v>
      </c>
      <c r="D11" s="4" t="s">
        <v>6</v>
      </c>
      <c r="E11">
        <f>VLOOKUP(A11,'[1]高三下(高考)'!$A$3:$H$615,7,0)</f>
        <v>113</v>
      </c>
      <c r="F11" t="str">
        <f>VLOOKUP(A11,'[1]高三下(高考)'!$A$3:$H$615,8,0)</f>
        <v>马俊</v>
      </c>
      <c r="G11" s="22">
        <f t="shared" si="0"/>
        <v>5</v>
      </c>
      <c r="H11" s="23">
        <f t="shared" si="1"/>
        <v>111.15384615384616</v>
      </c>
      <c r="I11">
        <f>VLOOKUP(A11,[1]高三上!$A$3:$H$588,7,0)</f>
        <v>71</v>
      </c>
      <c r="J11" t="str">
        <f>VLOOKUP(A11,[1]高三上!$A$3:$H$588,8,0)</f>
        <v>马俊</v>
      </c>
      <c r="K11" s="22">
        <f t="shared" si="2"/>
        <v>34</v>
      </c>
      <c r="L11" s="23">
        <f t="shared" si="3"/>
        <v>93.84615384615384</v>
      </c>
      <c r="M11">
        <f>VLOOKUP(A11,[1]高二下!$A$3:$H$536,7,0)</f>
        <v>109</v>
      </c>
      <c r="N11" t="str">
        <f>VLOOKUP(A11,[1]高二下!$A$3:$H$536,8,0)</f>
        <v>马俊</v>
      </c>
      <c r="O11" s="22">
        <f t="shared" si="4"/>
        <v>18</v>
      </c>
      <c r="P11" s="22">
        <f t="shared" si="5"/>
        <v>94.230769230769226</v>
      </c>
      <c r="Q11">
        <f>VLOOKUP(A11,[1]高二上!$A$3:$H$583,7,0)</f>
        <v>116</v>
      </c>
      <c r="R11" t="str">
        <f>VLOOKUP(A11,[1]高二上!$A$3:$H$583,8,0)</f>
        <v>马俊</v>
      </c>
      <c r="S11" s="22">
        <f t="shared" si="6"/>
        <v>3</v>
      </c>
      <c r="T11" s="22">
        <f t="shared" si="7"/>
        <v>100.76923076923077</v>
      </c>
      <c r="U11">
        <f>VLOOKUP(A11,[1]高一下!$A$3:$H$585,7,0)</f>
        <v>119</v>
      </c>
      <c r="V11" t="str">
        <f>VLOOKUP(A11,[1]高一下!$A$3:$H$585,8,0)</f>
        <v>马俊</v>
      </c>
      <c r="W11" s="22">
        <f t="shared" si="8"/>
        <v>5</v>
      </c>
      <c r="X11" s="22">
        <f t="shared" si="9"/>
        <v>106.53846153846153</v>
      </c>
      <c r="Y11">
        <f>VLOOKUP(A11,[1]高一上!$A$3:$H$587,7,0)</f>
        <v>88</v>
      </c>
      <c r="Z11" t="str">
        <f>VLOOKUP(A11,[1]高一上!$A$3:$H$587,8,0)</f>
        <v>马俊</v>
      </c>
      <c r="AA11" s="22">
        <f t="shared" si="10"/>
        <v>22</v>
      </c>
      <c r="AB11" s="23">
        <f t="shared" si="11"/>
        <v>106.15384615384616</v>
      </c>
      <c r="AC11">
        <f>VLOOKUP(A11,[1]中考!$A$2:$F$571,6,0)</f>
        <v>77</v>
      </c>
      <c r="AD11" s="22">
        <f t="shared" si="12"/>
        <v>38</v>
      </c>
    </row>
    <row r="12" spans="1:30" ht="15.45" hidden="1" x14ac:dyDescent="0.35">
      <c r="A12" s="14" t="s">
        <v>106</v>
      </c>
      <c r="B12" s="1">
        <v>1</v>
      </c>
      <c r="C12" s="5" t="s">
        <v>107</v>
      </c>
      <c r="D12" s="4" t="s">
        <v>6</v>
      </c>
      <c r="E12">
        <f>VLOOKUP(A12,'[1]高三下(高考)'!$A$3:$H$615,7,0)</f>
        <v>59</v>
      </c>
      <c r="F12" t="str">
        <f>VLOOKUP(A12,'[1]高三下(高考)'!$A$3:$H$615,8,0)</f>
        <v>马俊</v>
      </c>
      <c r="G12" s="22">
        <f t="shared" si="0"/>
        <v>177</v>
      </c>
      <c r="H12" s="23">
        <f t="shared" si="1"/>
        <v>37.307692307692307</v>
      </c>
      <c r="I12">
        <f>VLOOKUP(A12,[1]高三上!$A$3:$H$588,7,0)</f>
        <v>80.5</v>
      </c>
      <c r="J12" t="str">
        <f>VLOOKUP(A12,[1]高三上!$A$3:$H$588,8,0)</f>
        <v>马俊</v>
      </c>
      <c r="K12" s="22">
        <f t="shared" si="2"/>
        <v>14</v>
      </c>
      <c r="L12" s="23">
        <f t="shared" si="3"/>
        <v>108.84615384615384</v>
      </c>
      <c r="M12">
        <f>VLOOKUP(A12,[1]高二下!$A$3:$H$536,7,0)</f>
        <v>100</v>
      </c>
      <c r="N12" t="str">
        <f>VLOOKUP(A12,[1]高二下!$A$3:$H$536,8,0)</f>
        <v>马俊</v>
      </c>
      <c r="O12" s="22">
        <f t="shared" si="4"/>
        <v>37</v>
      </c>
      <c r="P12" s="22">
        <f t="shared" si="5"/>
        <v>94.230769230769226</v>
      </c>
      <c r="Q12">
        <f>VLOOKUP(A12,[1]高二上!$A$3:$H$583,7,0)</f>
        <v>94</v>
      </c>
      <c r="R12" t="str">
        <f>VLOOKUP(A12,[1]高二上!$A$3:$H$583,8,0)</f>
        <v>马俊</v>
      </c>
      <c r="S12" s="22">
        <f t="shared" si="6"/>
        <v>22</v>
      </c>
      <c r="T12" s="22">
        <f t="shared" si="7"/>
        <v>116.53846153846153</v>
      </c>
      <c r="U12">
        <f>VLOOKUP(A12,[1]高一下!$A$3:$H$585,7,0)</f>
        <v>88</v>
      </c>
      <c r="V12" t="str">
        <f>VLOOKUP(A12,[1]高一下!$A$3:$H$585,8,0)</f>
        <v>马俊</v>
      </c>
      <c r="W12" s="22">
        <f t="shared" si="8"/>
        <v>65</v>
      </c>
      <c r="X12" s="22">
        <f t="shared" si="9"/>
        <v>77.692307692307693</v>
      </c>
      <c r="Y12">
        <f>VLOOKUP(A12,[1]高一上!$A$3:$H$587,7,0)</f>
        <v>103</v>
      </c>
      <c r="Z12" t="str">
        <f>VLOOKUP(A12,[1]高一上!$A$3:$H$587,8,0)</f>
        <v>央宗娜姆</v>
      </c>
      <c r="AA12" s="22">
        <f t="shared" si="10"/>
        <v>7</v>
      </c>
      <c r="AB12" s="23">
        <f t="shared" si="11"/>
        <v>135</v>
      </c>
      <c r="AC12">
        <f>VLOOKUP(A12,[1]中考!$A$2:$F$571,6,0)</f>
        <v>63</v>
      </c>
      <c r="AD12" s="22">
        <f t="shared" si="12"/>
        <v>98</v>
      </c>
    </row>
    <row r="13" spans="1:30" ht="15" hidden="1" x14ac:dyDescent="0.35">
      <c r="A13" s="14" t="s">
        <v>100</v>
      </c>
      <c r="B13" s="1">
        <v>1</v>
      </c>
      <c r="C13" s="2" t="s">
        <v>101</v>
      </c>
      <c r="D13" s="4" t="s">
        <v>6</v>
      </c>
      <c r="E13">
        <f>VLOOKUP(A13,'[1]高三下(高考)'!$A$3:$H$615,7,0)</f>
        <v>64</v>
      </c>
      <c r="F13" t="str">
        <f>VLOOKUP(A13,'[1]高三下(高考)'!$A$3:$H$615,8,0)</f>
        <v>马俊</v>
      </c>
      <c r="G13" s="22">
        <f t="shared" si="0"/>
        <v>158</v>
      </c>
      <c r="H13" s="23">
        <f t="shared" si="1"/>
        <v>65</v>
      </c>
      <c r="I13">
        <f>VLOOKUP(A13,[1]高三上!$A$3:$H$588,7,0)</f>
        <v>61</v>
      </c>
      <c r="J13" t="str">
        <f>VLOOKUP(A13,[1]高三上!$A$3:$H$588,8,0)</f>
        <v>马俊</v>
      </c>
      <c r="K13" s="22">
        <f t="shared" si="2"/>
        <v>67</v>
      </c>
      <c r="L13" s="23">
        <f t="shared" si="3"/>
        <v>145.76923076923077</v>
      </c>
      <c r="M13">
        <f>VLOOKUP(A13,[1]高二下!$A$3:$H$536,7,0)</f>
        <v>66</v>
      </c>
      <c r="N13" t="str">
        <f>VLOOKUP(A13,[1]高二下!$A$3:$H$536,8,0)</f>
        <v>马俊</v>
      </c>
      <c r="O13" s="22">
        <f t="shared" si="4"/>
        <v>186</v>
      </c>
      <c r="P13" s="22">
        <f t="shared" si="5"/>
        <v>56.153846153846153</v>
      </c>
      <c r="Q13">
        <f>VLOOKUP(A13,[1]高二上!$A$3:$H$583,7,0)</f>
        <v>80</v>
      </c>
      <c r="R13" t="str">
        <f>VLOOKUP(A13,[1]高二上!$A$3:$H$583,8,0)</f>
        <v>马俊</v>
      </c>
      <c r="S13" s="22">
        <f t="shared" si="6"/>
        <v>72</v>
      </c>
      <c r="T13" s="22">
        <f t="shared" si="7"/>
        <v>104.61538461538461</v>
      </c>
      <c r="U13">
        <f>VLOOKUP(A13,[1]高一下!$A$3:$H$585,7,0)</f>
        <v>84</v>
      </c>
      <c r="V13" t="str">
        <f>VLOOKUP(A13,[1]高一下!$A$3:$H$585,8,0)</f>
        <v>马俊</v>
      </c>
      <c r="W13" s="22">
        <f t="shared" si="8"/>
        <v>84</v>
      </c>
      <c r="X13" s="22">
        <f t="shared" si="9"/>
        <v>96.538461538461533</v>
      </c>
      <c r="Y13">
        <f>VLOOKUP(A13,[1]高一上!$A$3:$H$587,7,0)</f>
        <v>69</v>
      </c>
      <c r="Z13" t="str">
        <f>VLOOKUP(A13,[1]高一上!$A$3:$H$587,8,0)</f>
        <v>马俊</v>
      </c>
      <c r="AA13" s="22">
        <f t="shared" si="10"/>
        <v>75</v>
      </c>
      <c r="AB13" s="23">
        <f t="shared" si="11"/>
        <v>90.384615384615387</v>
      </c>
      <c r="AC13">
        <f>VLOOKUP(A13,[1]中考!$A$2:$F$571,6,0)</f>
        <v>74</v>
      </c>
      <c r="AD13" s="22">
        <f t="shared" si="12"/>
        <v>50</v>
      </c>
    </row>
    <row r="14" spans="1:30" ht="15" hidden="1" x14ac:dyDescent="0.35">
      <c r="A14" s="14" t="s">
        <v>73</v>
      </c>
      <c r="B14" s="1">
        <v>1</v>
      </c>
      <c r="C14" s="2" t="s">
        <v>74</v>
      </c>
      <c r="D14" s="4" t="s">
        <v>6</v>
      </c>
      <c r="E14">
        <f>VLOOKUP(A14,'[1]高三下(高考)'!$A$3:$H$615,7,0)</f>
        <v>88</v>
      </c>
      <c r="F14" t="str">
        <f>VLOOKUP(A14,'[1]高三下(高考)'!$A$3:$H$615,8,0)</f>
        <v>马俊</v>
      </c>
      <c r="G14" s="22">
        <f t="shared" si="0"/>
        <v>39</v>
      </c>
      <c r="H14" s="23">
        <f t="shared" si="1"/>
        <v>88.84615384615384</v>
      </c>
      <c r="I14">
        <f>VLOOKUP(A14,[1]高三上!$A$3:$H$588,7,0)</f>
        <v>84</v>
      </c>
      <c r="J14" t="str">
        <f>VLOOKUP(A14,[1]高三上!$A$3:$H$588,8,0)</f>
        <v>马俊</v>
      </c>
      <c r="K14" s="22">
        <f t="shared" si="2"/>
        <v>10</v>
      </c>
      <c r="L14" s="23">
        <f t="shared" si="3"/>
        <v>115.38461538461539</v>
      </c>
      <c r="M14">
        <f>VLOOKUP(A14,[1]高二下!$A$3:$H$536,7,0)</f>
        <v>96</v>
      </c>
      <c r="N14" t="str">
        <f>VLOOKUP(A14,[1]高二下!$A$3:$H$536,8,0)</f>
        <v>马俊</v>
      </c>
      <c r="O14" s="22">
        <f t="shared" si="4"/>
        <v>50</v>
      </c>
      <c r="P14" s="22">
        <f t="shared" si="5"/>
        <v>123.84615384615384</v>
      </c>
      <c r="Q14">
        <f>VLOOKUP(A14,[1]高二上!$A$3:$H$583,7,0)</f>
        <v>72</v>
      </c>
      <c r="R14" t="str">
        <f>VLOOKUP(A14,[1]高二上!$A$3:$H$583,8,0)</f>
        <v>马俊</v>
      </c>
      <c r="S14" s="22">
        <f t="shared" si="6"/>
        <v>112</v>
      </c>
      <c r="T14" s="22">
        <f t="shared" si="7"/>
        <v>66.538461538461547</v>
      </c>
      <c r="U14">
        <f>VLOOKUP(A14,[1]高一下!$A$3:$H$585,7,0)</f>
        <v>102</v>
      </c>
      <c r="V14" t="str">
        <f>VLOOKUP(A14,[1]高一下!$A$3:$H$585,8,0)</f>
        <v>马俊</v>
      </c>
      <c r="W14" s="22">
        <f t="shared" si="8"/>
        <v>25</v>
      </c>
      <c r="X14" s="22">
        <f t="shared" si="9"/>
        <v>102.30769230769231</v>
      </c>
      <c r="Y14">
        <f>VLOOKUP(A14,[1]高一上!$A$3:$H$587,7,0)</f>
        <v>84</v>
      </c>
      <c r="Z14" t="str">
        <f>VLOOKUP(A14,[1]高一上!$A$3:$H$587,8,0)</f>
        <v>马俊</v>
      </c>
      <c r="AA14" s="22">
        <f t="shared" si="10"/>
        <v>31</v>
      </c>
      <c r="AB14" s="23">
        <f t="shared" si="11"/>
        <v>93.84615384615384</v>
      </c>
      <c r="AC14">
        <f>VLOOKUP(A14,[1]中考!$A$2:$F$571,6,0)</f>
        <v>87</v>
      </c>
      <c r="AD14" s="22">
        <f t="shared" si="12"/>
        <v>15</v>
      </c>
    </row>
    <row r="15" spans="1:30" ht="15" hidden="1" x14ac:dyDescent="0.35">
      <c r="A15" s="14" t="s">
        <v>65</v>
      </c>
      <c r="B15" s="1">
        <v>1</v>
      </c>
      <c r="C15" s="2" t="s">
        <v>66</v>
      </c>
      <c r="D15" s="4" t="s">
        <v>6</v>
      </c>
      <c r="E15">
        <f>VLOOKUP(A15,'[1]高三下(高考)'!$A$3:$H$615,7,0)</f>
        <v>70</v>
      </c>
      <c r="F15" t="str">
        <f>VLOOKUP(A15,'[1]高三下(高考)'!$A$3:$H$615,8,0)</f>
        <v>马俊</v>
      </c>
      <c r="G15" s="22">
        <f t="shared" si="0"/>
        <v>115</v>
      </c>
      <c r="H15" s="23">
        <f t="shared" si="1"/>
        <v>94.230769230769226</v>
      </c>
      <c r="I15">
        <f>VLOOKUP(A15,[1]高三上!$A$3:$H$588,7,0)</f>
        <v>54</v>
      </c>
      <c r="J15" t="str">
        <f>VLOOKUP(A15,[1]高三上!$A$3:$H$588,8,0)</f>
        <v>马俊</v>
      </c>
      <c r="K15" s="22">
        <f t="shared" si="2"/>
        <v>100</v>
      </c>
      <c r="L15" s="23">
        <f t="shared" si="3"/>
        <v>98.84615384615384</v>
      </c>
      <c r="M15">
        <f>VLOOKUP(A15,[1]高二下!$A$3:$H$536,7,0)</f>
        <v>86</v>
      </c>
      <c r="N15" t="str">
        <f>VLOOKUP(A15,[1]高二下!$A$3:$H$536,8,0)</f>
        <v>马俊</v>
      </c>
      <c r="O15" s="22">
        <f t="shared" si="4"/>
        <v>97</v>
      </c>
      <c r="P15" s="22">
        <f t="shared" si="5"/>
        <v>93.07692307692308</v>
      </c>
      <c r="Q15">
        <f>VLOOKUP(A15,[1]高二上!$A$3:$H$583,7,0)</f>
        <v>79</v>
      </c>
      <c r="R15" t="str">
        <f>VLOOKUP(A15,[1]高二上!$A$3:$H$583,8,0)</f>
        <v>马俊</v>
      </c>
      <c r="S15" s="22">
        <f t="shared" si="6"/>
        <v>79</v>
      </c>
      <c r="T15" s="22">
        <f t="shared" si="7"/>
        <v>96.15384615384616</v>
      </c>
      <c r="U15">
        <f>VLOOKUP(A15,[1]高一下!$A$3:$H$585,7,0)</f>
        <v>87</v>
      </c>
      <c r="V15" t="str">
        <f>VLOOKUP(A15,[1]高一下!$A$3:$H$585,8,0)</f>
        <v>马俊</v>
      </c>
      <c r="W15" s="22">
        <f t="shared" si="8"/>
        <v>69</v>
      </c>
      <c r="X15" s="22">
        <f t="shared" si="9"/>
        <v>143.84615384615384</v>
      </c>
      <c r="Y15">
        <f>VLOOKUP(A15,[1]高一上!$A$3:$H$587,7,0)</f>
        <v>49</v>
      </c>
      <c r="Z15" t="str">
        <f>VLOOKUP(A15,[1]高一上!$A$3:$H$587,8,0)</f>
        <v>马俊</v>
      </c>
      <c r="AA15" s="22">
        <f t="shared" si="10"/>
        <v>183</v>
      </c>
      <c r="AB15" s="23">
        <f t="shared" si="11"/>
        <v>67.307692307692307</v>
      </c>
      <c r="AC15">
        <f>VLOOKUP(A15,[1]中考!$A$2:$F$571,6,0)</f>
        <v>63</v>
      </c>
      <c r="AD15" s="22">
        <f t="shared" si="12"/>
        <v>98</v>
      </c>
    </row>
    <row r="16" spans="1:30" ht="15" hidden="1" x14ac:dyDescent="0.35">
      <c r="A16" s="14" t="s">
        <v>83</v>
      </c>
      <c r="B16" s="1">
        <v>1</v>
      </c>
      <c r="C16" s="2" t="s">
        <v>84</v>
      </c>
      <c r="D16" s="4" t="s">
        <v>6</v>
      </c>
      <c r="E16">
        <f>VLOOKUP(A16,'[1]高三下(高考)'!$A$3:$H$615,7,0)</f>
        <v>48</v>
      </c>
      <c r="F16" t="str">
        <f>VLOOKUP(A16,'[1]高三下(高考)'!$A$3:$H$615,8,0)</f>
        <v>马俊</v>
      </c>
      <c r="G16" s="22">
        <f t="shared" si="0"/>
        <v>230</v>
      </c>
      <c r="H16" s="23">
        <f t="shared" si="1"/>
        <v>95.384615384615387</v>
      </c>
      <c r="I16">
        <f>VLOOKUP(A16,[1]高三上!$A$3:$H$588,7,0)</f>
        <v>31.5</v>
      </c>
      <c r="J16" t="str">
        <f>VLOOKUP(A16,[1]高三上!$A$3:$H$588,8,0)</f>
        <v>马俊</v>
      </c>
      <c r="K16" s="22">
        <f t="shared" si="2"/>
        <v>218</v>
      </c>
      <c r="L16" s="23">
        <f t="shared" si="3"/>
        <v>93.07692307692308</v>
      </c>
      <c r="M16">
        <f>VLOOKUP(A16,[1]高二下!$A$3:$H$536,7,0)</f>
        <v>62</v>
      </c>
      <c r="N16" t="str">
        <f>VLOOKUP(A16,[1]高二下!$A$3:$H$536,8,0)</f>
        <v>马俊</v>
      </c>
      <c r="O16" s="22">
        <f t="shared" si="4"/>
        <v>200</v>
      </c>
      <c r="P16" s="22">
        <f t="shared" si="5"/>
        <v>110</v>
      </c>
      <c r="Q16">
        <f>VLOOKUP(A16,[1]高二上!$A$3:$H$583,7,0)</f>
        <v>51</v>
      </c>
      <c r="R16" t="str">
        <f>VLOOKUP(A16,[1]高二上!$A$3:$H$583,8,0)</f>
        <v>马俊</v>
      </c>
      <c r="S16" s="22">
        <f t="shared" si="6"/>
        <v>226</v>
      </c>
      <c r="T16" s="22">
        <f t="shared" si="7"/>
        <v>52.692307692307693</v>
      </c>
      <c r="U16">
        <f>VLOOKUP(A16,[1]高一下!$A$3:$H$585,7,0)</f>
        <v>79</v>
      </c>
      <c r="V16" t="str">
        <f>VLOOKUP(A16,[1]高一下!$A$3:$H$585,8,0)</f>
        <v>马俊</v>
      </c>
      <c r="W16" s="22">
        <f t="shared" si="8"/>
        <v>103</v>
      </c>
      <c r="X16" s="22">
        <f t="shared" si="9"/>
        <v>131.92307692307691</v>
      </c>
      <c r="Y16">
        <f>VLOOKUP(A16,[1]高一上!$A$3:$H$587,7,0)</f>
        <v>48</v>
      </c>
      <c r="Z16" t="str">
        <f>VLOOKUP(A16,[1]高一上!$A$3:$H$587,8,0)</f>
        <v>李黎明</v>
      </c>
      <c r="AA16" s="22">
        <f t="shared" si="10"/>
        <v>186</v>
      </c>
      <c r="AB16" s="23">
        <f t="shared" si="11"/>
        <v>115.76923076923077</v>
      </c>
      <c r="AC16">
        <f>VLOOKUP(A16,[1]中考!$A$2:$F$571,6,0)</f>
        <v>39</v>
      </c>
      <c r="AD16" s="22">
        <f t="shared" si="12"/>
        <v>227</v>
      </c>
    </row>
    <row r="17" spans="1:30" ht="15" hidden="1" x14ac:dyDescent="0.35">
      <c r="A17" s="14" t="s">
        <v>81</v>
      </c>
      <c r="B17" s="1">
        <v>1</v>
      </c>
      <c r="C17" s="2" t="s">
        <v>82</v>
      </c>
      <c r="D17" s="4" t="s">
        <v>6</v>
      </c>
      <c r="E17">
        <f>VLOOKUP(A17,'[1]高三下(高考)'!$A$3:$H$615,7,0)</f>
        <v>55</v>
      </c>
      <c r="F17" t="str">
        <f>VLOOKUP(A17,'[1]高三下(高考)'!$A$3:$H$615,8,0)</f>
        <v>马俊</v>
      </c>
      <c r="G17" s="22">
        <f t="shared" si="0"/>
        <v>198</v>
      </c>
      <c r="H17" s="23">
        <f t="shared" si="1"/>
        <v>67.692307692307693</v>
      </c>
      <c r="I17">
        <f>VLOOKUP(A17,[1]高三上!$A$3:$H$588,7,0)</f>
        <v>51.5</v>
      </c>
      <c r="J17" t="str">
        <f>VLOOKUP(A17,[1]高三上!$A$3:$H$588,8,0)</f>
        <v>马俊</v>
      </c>
      <c r="K17" s="22">
        <f t="shared" si="2"/>
        <v>114</v>
      </c>
      <c r="L17" s="23">
        <f t="shared" si="3"/>
        <v>75.384615384615387</v>
      </c>
      <c r="M17">
        <f>VLOOKUP(A17,[1]高二下!$A$3:$H$536,7,0)</f>
        <v>96</v>
      </c>
      <c r="N17" t="str">
        <f>VLOOKUP(A17,[1]高二下!$A$3:$H$536,8,0)</f>
        <v>马俊</v>
      </c>
      <c r="O17" s="22">
        <f t="shared" si="4"/>
        <v>50</v>
      </c>
      <c r="P17" s="22">
        <f t="shared" si="5"/>
        <v>152.30769230769232</v>
      </c>
      <c r="Q17">
        <f>VLOOKUP(A17,[1]高二上!$A$3:$H$583,7,0)</f>
        <v>59</v>
      </c>
      <c r="R17" t="str">
        <f>VLOOKUP(A17,[1]高二上!$A$3:$H$583,8,0)</f>
        <v>马俊</v>
      </c>
      <c r="S17" s="22">
        <f t="shared" si="6"/>
        <v>186</v>
      </c>
      <c r="T17" s="22">
        <f t="shared" si="7"/>
        <v>41.538461538461533</v>
      </c>
      <c r="U17">
        <f>VLOOKUP(A17,[1]高一下!$A$3:$H$585,7,0)</f>
        <v>98</v>
      </c>
      <c r="V17" t="str">
        <f>VLOOKUP(A17,[1]高一下!$A$3:$H$585,8,0)</f>
        <v>马俊</v>
      </c>
      <c r="W17" s="22">
        <f t="shared" si="8"/>
        <v>34</v>
      </c>
      <c r="X17" s="22">
        <f t="shared" si="9"/>
        <v>125.76923076923077</v>
      </c>
      <c r="Y17">
        <f>VLOOKUP(A17,[1]高一上!$A$3:$H$587,7,0)</f>
        <v>64</v>
      </c>
      <c r="Z17" t="str">
        <f>VLOOKUP(A17,[1]高一上!$A$3:$H$587,8,0)</f>
        <v>马俊</v>
      </c>
      <c r="AA17" s="22">
        <f t="shared" si="10"/>
        <v>101</v>
      </c>
      <c r="AB17" s="23">
        <f t="shared" si="11"/>
        <v>91.538461538461533</v>
      </c>
      <c r="AC17">
        <f>VLOOKUP(A17,[1]中考!$A$2:$F$571,6,0)</f>
        <v>67</v>
      </c>
      <c r="AD17" s="22">
        <f t="shared" si="12"/>
        <v>79</v>
      </c>
    </row>
    <row r="18" spans="1:30" ht="15" hidden="1" x14ac:dyDescent="0.35">
      <c r="A18" s="14" t="s">
        <v>75</v>
      </c>
      <c r="B18" s="1">
        <v>1</v>
      </c>
      <c r="C18" s="2" t="s">
        <v>76</v>
      </c>
      <c r="D18" s="4" t="s">
        <v>6</v>
      </c>
      <c r="E18">
        <f>VLOOKUP(A18,'[1]高三下(高考)'!$A$3:$H$615,7,0)</f>
        <v>70</v>
      </c>
      <c r="F18" t="str">
        <f>VLOOKUP(A18,'[1]高三下(高考)'!$A$3:$H$615,8,0)</f>
        <v>马俊</v>
      </c>
      <c r="G18" s="22">
        <f t="shared" si="0"/>
        <v>115</v>
      </c>
      <c r="H18" s="23">
        <f t="shared" si="1"/>
        <v>73.461538461538453</v>
      </c>
      <c r="I18">
        <f>VLOOKUP(A18,[1]高三上!$A$3:$H$588,7,0)</f>
        <v>66.5</v>
      </c>
      <c r="J18" t="str">
        <f>VLOOKUP(A18,[1]高三上!$A$3:$H$588,8,0)</f>
        <v>马俊</v>
      </c>
      <c r="K18" s="22">
        <f t="shared" si="2"/>
        <v>46</v>
      </c>
      <c r="L18" s="23">
        <f t="shared" si="3"/>
        <v>95.384615384615387</v>
      </c>
      <c r="M18">
        <f>VLOOKUP(A18,[1]高二下!$A$3:$H$536,7,0)</f>
        <v>102</v>
      </c>
      <c r="N18" t="str">
        <f>VLOOKUP(A18,[1]高二下!$A$3:$H$536,8,0)</f>
        <v>马俊</v>
      </c>
      <c r="O18" s="22">
        <f t="shared" si="4"/>
        <v>34</v>
      </c>
      <c r="P18" s="22">
        <f t="shared" si="5"/>
        <v>158.46153846153845</v>
      </c>
      <c r="Q18">
        <f>VLOOKUP(A18,[1]高二上!$A$3:$H$583,7,0)</f>
        <v>59</v>
      </c>
      <c r="R18" t="str">
        <f>VLOOKUP(A18,[1]高二上!$A$3:$H$583,8,0)</f>
        <v>马俊</v>
      </c>
      <c r="S18" s="22">
        <f t="shared" si="6"/>
        <v>186</v>
      </c>
      <c r="T18" s="22">
        <f t="shared" si="7"/>
        <v>70</v>
      </c>
      <c r="U18">
        <f>VLOOKUP(A18,[1]高一下!$A$3:$H$585,7,0)</f>
        <v>78</v>
      </c>
      <c r="V18" t="str">
        <f>VLOOKUP(A18,[1]高一下!$A$3:$H$585,8,0)</f>
        <v>马俊</v>
      </c>
      <c r="W18" s="22">
        <f t="shared" si="8"/>
        <v>108</v>
      </c>
      <c r="X18" s="22">
        <f t="shared" si="9"/>
        <v>95</v>
      </c>
      <c r="Y18">
        <f>VLOOKUP(A18,[1]高一上!$A$3:$H$587,7,0)</f>
        <v>65</v>
      </c>
      <c r="Z18" t="str">
        <f>VLOOKUP(A18,[1]高一上!$A$3:$H$587,8,0)</f>
        <v>赵云川</v>
      </c>
      <c r="AA18" s="22">
        <f t="shared" si="10"/>
        <v>95</v>
      </c>
      <c r="AB18" s="23">
        <f t="shared" si="11"/>
        <v>73.07692307692308</v>
      </c>
      <c r="AC18">
        <f>VLOOKUP(A18,[1]中考!$A$2:$F$571,6,0)</f>
        <v>83</v>
      </c>
      <c r="AD18" s="22">
        <f t="shared" si="12"/>
        <v>25</v>
      </c>
    </row>
    <row r="19" spans="1:30" ht="15" hidden="1" x14ac:dyDescent="0.35">
      <c r="A19" s="14" t="s">
        <v>35</v>
      </c>
      <c r="B19" s="1">
        <v>1</v>
      </c>
      <c r="C19" s="2" t="s">
        <v>36</v>
      </c>
      <c r="D19" s="4" t="s">
        <v>6</v>
      </c>
      <c r="E19">
        <f>VLOOKUP(A19,'[1]高三下(高考)'!$A$3:$H$615,7,0)</f>
        <v>83</v>
      </c>
      <c r="F19" t="str">
        <f>VLOOKUP(A19,'[1]高三下(高考)'!$A$3:$H$615,8,0)</f>
        <v>马俊</v>
      </c>
      <c r="G19" s="22">
        <f t="shared" si="0"/>
        <v>56</v>
      </c>
      <c r="H19" s="23">
        <f t="shared" si="1"/>
        <v>159.23076923076923</v>
      </c>
      <c r="I19">
        <f>VLOOKUP(A19,[1]高三上!$A$3:$H$588,7,0)</f>
        <v>33.5</v>
      </c>
      <c r="J19" t="str">
        <f>VLOOKUP(A19,[1]高三上!$A$3:$H$588,8,0)</f>
        <v>马俊</v>
      </c>
      <c r="K19" s="22">
        <f t="shared" si="2"/>
        <v>210</v>
      </c>
      <c r="L19" s="23">
        <f t="shared" si="3"/>
        <v>71.15384615384616</v>
      </c>
      <c r="M19">
        <f>VLOOKUP(A19,[1]高二下!$A$3:$H$536,7,0)</f>
        <v>79</v>
      </c>
      <c r="N19" t="str">
        <f>VLOOKUP(A19,[1]高二下!$A$3:$H$536,8,0)</f>
        <v>马俊</v>
      </c>
      <c r="O19" s="22">
        <f t="shared" si="4"/>
        <v>135</v>
      </c>
      <c r="P19" s="22">
        <f t="shared" si="5"/>
        <v>124.61538461538461</v>
      </c>
      <c r="Q19">
        <f>VLOOKUP(A19,[1]高二上!$A$3:$H$583,7,0)</f>
        <v>57</v>
      </c>
      <c r="R19" t="str">
        <f>VLOOKUP(A19,[1]高二上!$A$3:$H$583,8,0)</f>
        <v>马俊</v>
      </c>
      <c r="S19" s="22">
        <f t="shared" si="6"/>
        <v>199</v>
      </c>
      <c r="T19" s="22">
        <f t="shared" si="7"/>
        <v>80.384615384615387</v>
      </c>
      <c r="U19">
        <f>VLOOKUP(A19,[1]高一下!$A$3:$H$585,7,0)</f>
        <v>70</v>
      </c>
      <c r="V19" t="str">
        <f>VLOOKUP(A19,[1]高一下!$A$3:$H$585,8,0)</f>
        <v>马俊</v>
      </c>
      <c r="W19" s="22">
        <f t="shared" si="8"/>
        <v>148</v>
      </c>
      <c r="X19" s="22">
        <f t="shared" si="9"/>
        <v>125</v>
      </c>
      <c r="Y19">
        <f>VLOOKUP(A19,[1]高一上!$A$3:$H$587,7,0)</f>
        <v>43</v>
      </c>
      <c r="Z19" t="str">
        <f>VLOOKUP(A19,[1]高一上!$A$3:$H$587,8,0)</f>
        <v>马俊</v>
      </c>
      <c r="AA19" s="22">
        <f t="shared" si="10"/>
        <v>213</v>
      </c>
      <c r="AB19" s="23">
        <f t="shared" si="11"/>
        <v>92.307692307692307</v>
      </c>
      <c r="AC19">
        <f>VLOOKUP(A19,[1]中考!$A$2:$F$571,6,0)</f>
        <v>46</v>
      </c>
      <c r="AD19" s="22">
        <f t="shared" si="12"/>
        <v>193</v>
      </c>
    </row>
    <row r="20" spans="1:30" ht="15" hidden="1" x14ac:dyDescent="0.35">
      <c r="A20" s="14" t="s">
        <v>69</v>
      </c>
      <c r="B20" s="1">
        <v>1</v>
      </c>
      <c r="C20" s="2" t="s">
        <v>70</v>
      </c>
      <c r="D20" s="4" t="s">
        <v>6</v>
      </c>
      <c r="E20">
        <f>VLOOKUP(A20,'[1]高三下(高考)'!$A$3:$H$615,7,0)</f>
        <v>87</v>
      </c>
      <c r="F20" t="str">
        <f>VLOOKUP(A20,'[1]高三下(高考)'!$A$3:$H$615,8,0)</f>
        <v>马俊</v>
      </c>
      <c r="G20" s="22">
        <f t="shared" si="0"/>
        <v>44</v>
      </c>
      <c r="H20" s="23">
        <f t="shared" si="1"/>
        <v>153.46153846153845</v>
      </c>
      <c r="I20">
        <f>VLOOKUP(A20,[1]高三上!$A$3:$H$588,7,0)</f>
        <v>39</v>
      </c>
      <c r="J20" t="str">
        <f>VLOOKUP(A20,[1]高三上!$A$3:$H$588,8,0)</f>
        <v>马俊</v>
      </c>
      <c r="K20" s="22">
        <f t="shared" si="2"/>
        <v>183</v>
      </c>
      <c r="L20" s="23">
        <f t="shared" si="3"/>
        <v>72.307692307692307</v>
      </c>
      <c r="M20">
        <f>VLOOKUP(A20,[1]高二下!$A$3:$H$536,7,0)</f>
        <v>83</v>
      </c>
      <c r="N20" t="str">
        <f>VLOOKUP(A20,[1]高二下!$A$3:$H$536,8,0)</f>
        <v>马俊</v>
      </c>
      <c r="O20" s="22">
        <f t="shared" si="4"/>
        <v>111</v>
      </c>
      <c r="P20" s="22">
        <f t="shared" si="5"/>
        <v>100.38461538461539</v>
      </c>
      <c r="Q20">
        <f>VLOOKUP(A20,[1]高二上!$A$3:$H$583,7,0)</f>
        <v>72</v>
      </c>
      <c r="R20" t="str">
        <f>VLOOKUP(A20,[1]高二上!$A$3:$H$583,8,0)</f>
        <v>马俊</v>
      </c>
      <c r="S20" s="22">
        <f t="shared" si="6"/>
        <v>112</v>
      </c>
      <c r="T20" s="22">
        <f t="shared" si="7"/>
        <v>98.461538461538467</v>
      </c>
      <c r="U20">
        <f>VLOOKUP(A20,[1]高一下!$A$3:$H$585,7,0)</f>
        <v>78</v>
      </c>
      <c r="V20" t="str">
        <f>VLOOKUP(A20,[1]高一下!$A$3:$H$585,8,0)</f>
        <v>马俊</v>
      </c>
      <c r="W20" s="22">
        <f t="shared" si="8"/>
        <v>108</v>
      </c>
      <c r="X20" s="22">
        <f t="shared" si="9"/>
        <v>140.38461538461539</v>
      </c>
      <c r="Y20">
        <f>VLOOKUP(A20,[1]高一上!$A$3:$H$587,7,0)</f>
        <v>43</v>
      </c>
      <c r="Z20" t="str">
        <f>VLOOKUP(A20,[1]高一上!$A$3:$H$587,8,0)</f>
        <v>马俊</v>
      </c>
      <c r="AA20" s="22">
        <f t="shared" si="10"/>
        <v>213</v>
      </c>
      <c r="AB20" s="23">
        <f t="shared" si="11"/>
        <v>46.53846153846154</v>
      </c>
      <c r="AC20">
        <f>VLOOKUP(A20,[1]中考!$A$2:$F$571,6,0)</f>
        <v>68</v>
      </c>
      <c r="AD20" s="22">
        <f t="shared" si="12"/>
        <v>74</v>
      </c>
    </row>
    <row r="21" spans="1:30" ht="15" hidden="1" x14ac:dyDescent="0.35">
      <c r="A21" s="14" t="s">
        <v>71</v>
      </c>
      <c r="B21" s="1">
        <v>1</v>
      </c>
      <c r="C21" s="2" t="s">
        <v>72</v>
      </c>
      <c r="D21" s="4" t="s">
        <v>6</v>
      </c>
      <c r="E21">
        <f>VLOOKUP(A21,'[1]高三下(高考)'!$A$3:$H$615,7,0)</f>
        <v>87</v>
      </c>
      <c r="F21" t="str">
        <f>VLOOKUP(A21,'[1]高三下(高考)'!$A$3:$H$615,8,0)</f>
        <v>马俊</v>
      </c>
      <c r="G21" s="22">
        <f t="shared" si="0"/>
        <v>44</v>
      </c>
      <c r="H21" s="23">
        <f t="shared" si="1"/>
        <v>111.15384615384616</v>
      </c>
      <c r="I21">
        <f>VLOOKUP(A21,[1]高三上!$A$3:$H$588,7,0)</f>
        <v>60</v>
      </c>
      <c r="J21" t="str">
        <f>VLOOKUP(A21,[1]高三上!$A$3:$H$588,8,0)</f>
        <v>马俊</v>
      </c>
      <c r="K21" s="22">
        <f t="shared" si="2"/>
        <v>73</v>
      </c>
      <c r="L21" s="23">
        <f t="shared" si="3"/>
        <v>97.307692307692307</v>
      </c>
      <c r="M21">
        <f>VLOOKUP(A21,[1]高二下!$A$3:$H$536,7,0)</f>
        <v>92</v>
      </c>
      <c r="N21" t="str">
        <f>VLOOKUP(A21,[1]高二下!$A$3:$H$536,8,0)</f>
        <v>马俊</v>
      </c>
      <c r="O21" s="22">
        <f t="shared" si="4"/>
        <v>66</v>
      </c>
      <c r="P21" s="22">
        <f t="shared" si="5"/>
        <v>85.769230769230774</v>
      </c>
      <c r="Q21">
        <f>VLOOKUP(A21,[1]高二上!$A$3:$H$583,7,0)</f>
        <v>91</v>
      </c>
      <c r="R21" t="str">
        <f>VLOOKUP(A21,[1]高二上!$A$3:$H$583,8,0)</f>
        <v>马俊</v>
      </c>
      <c r="S21" s="22">
        <f t="shared" si="6"/>
        <v>29</v>
      </c>
      <c r="T21" s="22">
        <f t="shared" si="7"/>
        <v>98.84615384615384</v>
      </c>
      <c r="U21">
        <f>VLOOKUP(A21,[1]高一下!$A$3:$H$585,7,0)</f>
        <v>101</v>
      </c>
      <c r="V21" t="str">
        <f>VLOOKUP(A21,[1]高一下!$A$3:$H$585,8,0)</f>
        <v>马俊</v>
      </c>
      <c r="W21" s="22">
        <f t="shared" si="8"/>
        <v>26</v>
      </c>
      <c r="X21" s="22">
        <f t="shared" si="9"/>
        <v>95</v>
      </c>
      <c r="Y21">
        <f>VLOOKUP(A21,[1]高一上!$A$3:$H$587,7,0)</f>
        <v>93</v>
      </c>
      <c r="Z21" t="str">
        <f>VLOOKUP(A21,[1]高一上!$A$3:$H$587,8,0)</f>
        <v>刘宗林</v>
      </c>
      <c r="AA21" s="22">
        <f t="shared" si="10"/>
        <v>13</v>
      </c>
      <c r="AB21" s="23">
        <f t="shared" si="11"/>
        <v>104.61538461538461</v>
      </c>
      <c r="AC21">
        <f>VLOOKUP(A21,[1]中考!$A$2:$F$571,6,0)</f>
        <v>83</v>
      </c>
      <c r="AD21" s="22">
        <f t="shared" si="12"/>
        <v>25</v>
      </c>
    </row>
    <row r="22" spans="1:30" ht="15" hidden="1" x14ac:dyDescent="0.35">
      <c r="A22" s="14" t="s">
        <v>29</v>
      </c>
      <c r="B22" s="1">
        <v>1</v>
      </c>
      <c r="C22" s="2" t="s">
        <v>30</v>
      </c>
      <c r="D22" s="4" t="s">
        <v>6</v>
      </c>
      <c r="E22">
        <f>VLOOKUP(A22,'[1]高三下(高考)'!$A$3:$H$615,7,0)</f>
        <v>93</v>
      </c>
      <c r="F22" t="str">
        <f>VLOOKUP(A22,'[1]高三下(高考)'!$A$3:$H$615,8,0)</f>
        <v>马俊</v>
      </c>
      <c r="G22" s="22">
        <f t="shared" si="0"/>
        <v>26</v>
      </c>
      <c r="H22" s="23">
        <f t="shared" si="1"/>
        <v>120</v>
      </c>
      <c r="I22">
        <f>VLOOKUP(A22,[1]高三上!$A$3:$H$588,7,0)</f>
        <v>59</v>
      </c>
      <c r="J22" t="str">
        <f>VLOOKUP(A22,[1]高三上!$A$3:$H$588,8,0)</f>
        <v>马俊</v>
      </c>
      <c r="K22" s="22">
        <f t="shared" si="2"/>
        <v>78</v>
      </c>
      <c r="L22" s="23">
        <f t="shared" si="3"/>
        <v>81.15384615384616</v>
      </c>
      <c r="M22">
        <f>VLOOKUP(A22,[1]高二下!$A$3:$H$536,7,0)</f>
        <v>104</v>
      </c>
      <c r="N22" t="str">
        <f>VLOOKUP(A22,[1]高二下!$A$3:$H$536,8,0)</f>
        <v>马俊</v>
      </c>
      <c r="O22" s="22">
        <f t="shared" si="4"/>
        <v>29</v>
      </c>
      <c r="P22" s="22">
        <f t="shared" si="5"/>
        <v>116.53846153846153</v>
      </c>
      <c r="Q22">
        <f>VLOOKUP(A22,[1]高二上!$A$3:$H$583,7,0)</f>
        <v>80</v>
      </c>
      <c r="R22" t="str">
        <f>VLOOKUP(A22,[1]高二上!$A$3:$H$583,8,0)</f>
        <v>马俊</v>
      </c>
      <c r="S22" s="22">
        <f t="shared" si="6"/>
        <v>72</v>
      </c>
      <c r="T22" s="22">
        <f t="shared" si="7"/>
        <v>90.769230769230774</v>
      </c>
      <c r="U22">
        <f>VLOOKUP(A22,[1]高一下!$A$3:$H$585,7,0)</f>
        <v>92</v>
      </c>
      <c r="V22" t="str">
        <f>VLOOKUP(A22,[1]高一下!$A$3:$H$585,8,0)</f>
        <v>马俊</v>
      </c>
      <c r="W22" s="22">
        <f t="shared" si="8"/>
        <v>48</v>
      </c>
      <c r="X22" s="22">
        <f t="shared" si="9"/>
        <v>120.38461538461539</v>
      </c>
      <c r="Y22">
        <f>VLOOKUP(A22,[1]高一上!$A$3:$H$587,7,0)</f>
        <v>64</v>
      </c>
      <c r="Z22" t="str">
        <f>VLOOKUP(A22,[1]高一上!$A$3:$H$587,8,0)</f>
        <v>马俊</v>
      </c>
      <c r="AA22" s="22">
        <f t="shared" si="10"/>
        <v>101</v>
      </c>
      <c r="AB22" s="23">
        <f t="shared" si="11"/>
        <v>86.538461538461533</v>
      </c>
      <c r="AC22">
        <f>VLOOKUP(A22,[1]中考!$A$2:$F$571,6,0)</f>
        <v>70</v>
      </c>
      <c r="AD22" s="22">
        <f t="shared" si="12"/>
        <v>66</v>
      </c>
    </row>
    <row r="23" spans="1:30" ht="15" hidden="1" x14ac:dyDescent="0.35">
      <c r="A23" s="14" t="s">
        <v>63</v>
      </c>
      <c r="B23" s="1">
        <v>1</v>
      </c>
      <c r="C23" s="2" t="s">
        <v>64</v>
      </c>
      <c r="D23" s="4" t="s">
        <v>6</v>
      </c>
      <c r="E23">
        <f>VLOOKUP(A23,'[1]高三下(高考)'!$A$3:$H$615,7,0)</f>
        <v>97</v>
      </c>
      <c r="F23" t="str">
        <f>VLOOKUP(A23,'[1]高三下(高考)'!$A$3:$H$615,8,0)</f>
        <v>马俊</v>
      </c>
      <c r="G23" s="22">
        <f t="shared" si="0"/>
        <v>15</v>
      </c>
      <c r="H23" s="23">
        <f t="shared" si="1"/>
        <v>100</v>
      </c>
      <c r="I23">
        <f>VLOOKUP(A23,[1]高三上!$A$3:$H$588,7,0)</f>
        <v>79</v>
      </c>
      <c r="J23" t="str">
        <f>VLOOKUP(A23,[1]高三上!$A$3:$H$588,8,0)</f>
        <v>马俊</v>
      </c>
      <c r="K23" s="22">
        <f t="shared" si="2"/>
        <v>15</v>
      </c>
      <c r="L23" s="23">
        <f t="shared" si="3"/>
        <v>98.84615384615384</v>
      </c>
      <c r="M23">
        <f>VLOOKUP(A23,[1]高二下!$A$3:$H$536,7,0)</f>
        <v>113</v>
      </c>
      <c r="N23" t="str">
        <f>VLOOKUP(A23,[1]高二下!$A$3:$H$536,8,0)</f>
        <v>马俊</v>
      </c>
      <c r="O23" s="22">
        <f t="shared" si="4"/>
        <v>12</v>
      </c>
      <c r="P23" s="22">
        <f t="shared" si="5"/>
        <v>111.92307692307692</v>
      </c>
      <c r="Q23">
        <f>VLOOKUP(A23,[1]高二上!$A$3:$H$583,7,0)</f>
        <v>87</v>
      </c>
      <c r="R23" t="str">
        <f>VLOOKUP(A23,[1]高二上!$A$3:$H$583,8,0)</f>
        <v>马俊</v>
      </c>
      <c r="S23" s="22">
        <f t="shared" si="6"/>
        <v>43</v>
      </c>
      <c r="T23" s="22">
        <f t="shared" si="7"/>
        <v>103.07692307692308</v>
      </c>
      <c r="U23">
        <f>VLOOKUP(A23,[1]高一下!$A$3:$H$585,7,0)</f>
        <v>91</v>
      </c>
      <c r="V23" t="str">
        <f>VLOOKUP(A23,[1]高一下!$A$3:$H$585,8,0)</f>
        <v>马俊</v>
      </c>
      <c r="W23" s="22">
        <f t="shared" si="8"/>
        <v>51</v>
      </c>
      <c r="X23" s="22">
        <f t="shared" si="9"/>
        <v>101.15384615384616</v>
      </c>
      <c r="Y23">
        <f>VLOOKUP(A23,[1]高一上!$A$3:$H$587,7,0)</f>
        <v>76</v>
      </c>
      <c r="Z23" t="str">
        <f>VLOOKUP(A23,[1]高一上!$A$3:$H$587,8,0)</f>
        <v>马俊</v>
      </c>
      <c r="AA23" s="22">
        <f t="shared" si="10"/>
        <v>54</v>
      </c>
      <c r="AB23" s="23">
        <f t="shared" si="11"/>
        <v>80</v>
      </c>
      <c r="AC23">
        <f>VLOOKUP(A23,[1]中考!$A$2:$F$571,6,0)</f>
        <v>111</v>
      </c>
      <c r="AD23" s="22">
        <f t="shared" si="12"/>
        <v>2</v>
      </c>
    </row>
    <row r="24" spans="1:30" ht="15" hidden="1" x14ac:dyDescent="0.35">
      <c r="A24" s="14" t="s">
        <v>25</v>
      </c>
      <c r="B24" s="1">
        <v>1</v>
      </c>
      <c r="C24" s="2" t="s">
        <v>26</v>
      </c>
      <c r="D24" s="4" t="s">
        <v>6</v>
      </c>
      <c r="E24">
        <f>VLOOKUP(A24,'[1]高三下(高考)'!$A$3:$H$615,7,0)</f>
        <v>116</v>
      </c>
      <c r="F24" t="str">
        <f>VLOOKUP(A24,'[1]高三下(高考)'!$A$3:$H$615,8,0)</f>
        <v>马俊</v>
      </c>
      <c r="G24" s="22">
        <f t="shared" si="0"/>
        <v>3</v>
      </c>
      <c r="H24" s="23">
        <f t="shared" si="1"/>
        <v>100.76923076923077</v>
      </c>
      <c r="I24">
        <f>VLOOKUP(A24,[1]高三上!$A$3:$H$588,7,0)</f>
        <v>93.5</v>
      </c>
      <c r="J24" t="str">
        <f>VLOOKUP(A24,[1]高三上!$A$3:$H$588,8,0)</f>
        <v>马俊</v>
      </c>
      <c r="K24" s="22">
        <f t="shared" si="2"/>
        <v>5</v>
      </c>
      <c r="L24" s="23">
        <f t="shared" si="3"/>
        <v>98.461538461538467</v>
      </c>
      <c r="M24">
        <f>VLOOKUP(A24,[1]高二下!$A$3:$H$536,7,0)</f>
        <v>138</v>
      </c>
      <c r="N24" t="str">
        <f>VLOOKUP(A24,[1]高二下!$A$3:$H$536,8,0)</f>
        <v>马俊</v>
      </c>
      <c r="O24" s="22">
        <f t="shared" si="4"/>
        <v>1</v>
      </c>
      <c r="P24" s="22">
        <f t="shared" si="5"/>
        <v>100.38461538461539</v>
      </c>
      <c r="Q24">
        <f>VLOOKUP(A24,[1]高二上!$A$3:$H$583,7,0)</f>
        <v>117</v>
      </c>
      <c r="R24" t="str">
        <f>VLOOKUP(A24,[1]高二上!$A$3:$H$583,8,0)</f>
        <v>马俊</v>
      </c>
      <c r="S24" s="22">
        <f t="shared" si="6"/>
        <v>2</v>
      </c>
      <c r="T24" s="22">
        <f t="shared" si="7"/>
        <v>100</v>
      </c>
      <c r="U24">
        <f>VLOOKUP(A24,[1]高一下!$A$3:$H$585,7,0)</f>
        <v>126</v>
      </c>
      <c r="V24" t="str">
        <f>VLOOKUP(A24,[1]高一下!$A$3:$H$585,8,0)</f>
        <v>马俊</v>
      </c>
      <c r="W24" s="22">
        <f t="shared" si="8"/>
        <v>2</v>
      </c>
      <c r="X24" s="22">
        <f t="shared" si="9"/>
        <v>100</v>
      </c>
      <c r="Y24">
        <f>VLOOKUP(A24,[1]高一上!$A$3:$H$587,7,0)</f>
        <v>111</v>
      </c>
      <c r="Z24" t="str">
        <f>VLOOKUP(A24,[1]高一上!$A$3:$H$587,8,0)</f>
        <v>马俊</v>
      </c>
      <c r="AA24" s="22">
        <f t="shared" si="10"/>
        <v>2</v>
      </c>
      <c r="AB24" s="23">
        <f t="shared" si="11"/>
        <v>100.76923076923077</v>
      </c>
      <c r="AC24">
        <f>VLOOKUP(A24,[1]中考!$A$2:$F$571,6,0)</f>
        <v>103</v>
      </c>
      <c r="AD24" s="22">
        <f t="shared" si="12"/>
        <v>4</v>
      </c>
    </row>
    <row r="25" spans="1:30" ht="15" hidden="1" x14ac:dyDescent="0.35">
      <c r="A25" s="14" t="s">
        <v>53</v>
      </c>
      <c r="B25" s="1">
        <v>1</v>
      </c>
      <c r="C25" s="2" t="s">
        <v>54</v>
      </c>
      <c r="D25" s="4" t="s">
        <v>6</v>
      </c>
      <c r="E25">
        <f>VLOOKUP(A25,'[1]高三下(高考)'!$A$3:$H$615,7,0)</f>
        <v>92</v>
      </c>
      <c r="F25" t="str">
        <f>VLOOKUP(A25,'[1]高三下(高考)'!$A$3:$H$615,8,0)</f>
        <v>马俊</v>
      </c>
      <c r="G25" s="22">
        <f t="shared" si="0"/>
        <v>30</v>
      </c>
      <c r="H25" s="23">
        <f t="shared" si="1"/>
        <v>98.461538461538467</v>
      </c>
      <c r="I25">
        <f>VLOOKUP(A25,[1]高三上!$A$3:$H$588,7,0)</f>
        <v>72.5</v>
      </c>
      <c r="J25" t="str">
        <f>VLOOKUP(A25,[1]高三上!$A$3:$H$588,8,0)</f>
        <v>马俊</v>
      </c>
      <c r="K25" s="22">
        <f t="shared" si="2"/>
        <v>26</v>
      </c>
      <c r="L25" s="23">
        <f t="shared" si="3"/>
        <v>118.84615384615384</v>
      </c>
      <c r="M25">
        <f>VLOOKUP(A25,[1]高二下!$A$3:$H$536,7,0)</f>
        <v>90</v>
      </c>
      <c r="N25" t="str">
        <f>VLOOKUP(A25,[1]高二下!$A$3:$H$536,8,0)</f>
        <v>马俊</v>
      </c>
      <c r="O25" s="22">
        <f t="shared" si="4"/>
        <v>75</v>
      </c>
      <c r="P25" s="22">
        <f t="shared" si="5"/>
        <v>78.07692307692308</v>
      </c>
      <c r="Q25">
        <f>VLOOKUP(A25,[1]高二上!$A$3:$H$583,7,0)</f>
        <v>97</v>
      </c>
      <c r="R25" t="str">
        <f>VLOOKUP(A25,[1]高二上!$A$3:$H$583,8,0)</f>
        <v>马俊</v>
      </c>
      <c r="S25" s="22">
        <f t="shared" si="6"/>
        <v>18</v>
      </c>
      <c r="T25" s="22">
        <f t="shared" si="7"/>
        <v>108.07692307692308</v>
      </c>
      <c r="U25">
        <f>VLOOKUP(A25,[1]高一下!$A$3:$H$585,7,0)</f>
        <v>95</v>
      </c>
      <c r="V25" t="str">
        <f>VLOOKUP(A25,[1]高一下!$A$3:$H$585,8,0)</f>
        <v>马俊</v>
      </c>
      <c r="W25" s="22">
        <f t="shared" si="8"/>
        <v>39</v>
      </c>
      <c r="X25" s="22">
        <f t="shared" si="9"/>
        <v>111.15384615384616</v>
      </c>
      <c r="Y25">
        <f>VLOOKUP(A25,[1]高一上!$A$3:$H$587,7,0)</f>
        <v>70</v>
      </c>
      <c r="Z25" t="str">
        <f>VLOOKUP(A25,[1]高一上!$A$3:$H$587,8,0)</f>
        <v>马俊</v>
      </c>
      <c r="AA25" s="22">
        <f t="shared" si="10"/>
        <v>68</v>
      </c>
      <c r="AB25" s="23">
        <f t="shared" si="11"/>
        <v>88.461538461538467</v>
      </c>
      <c r="AC25">
        <f>VLOOKUP(A25,[1]中考!$A$2:$F$571,6,0)</f>
        <v>77</v>
      </c>
      <c r="AD25" s="22">
        <f t="shared" si="12"/>
        <v>38</v>
      </c>
    </row>
    <row r="26" spans="1:30" ht="15" hidden="1" x14ac:dyDescent="0.35">
      <c r="A26" s="14" t="s">
        <v>19</v>
      </c>
      <c r="B26" s="1">
        <v>1</v>
      </c>
      <c r="C26" s="2" t="s">
        <v>20</v>
      </c>
      <c r="D26" s="4" t="s">
        <v>6</v>
      </c>
      <c r="E26">
        <f>VLOOKUP(A26,'[1]高三下(高考)'!$A$3:$H$615,7,0)</f>
        <v>98</v>
      </c>
      <c r="F26" t="str">
        <f>VLOOKUP(A26,'[1]高三下(高考)'!$A$3:$H$615,8,0)</f>
        <v>马俊</v>
      </c>
      <c r="G26" s="22">
        <f t="shared" si="0"/>
        <v>14</v>
      </c>
      <c r="H26" s="23">
        <f t="shared" si="1"/>
        <v>97.692307692307693</v>
      </c>
      <c r="I26">
        <f>VLOOKUP(A26,[1]高三上!$A$3:$H$588,7,0)</f>
        <v>85</v>
      </c>
      <c r="J26" t="str">
        <f>VLOOKUP(A26,[1]高三上!$A$3:$H$588,8,0)</f>
        <v>马俊</v>
      </c>
      <c r="K26" s="22">
        <f t="shared" si="2"/>
        <v>8</v>
      </c>
      <c r="L26" s="23">
        <f t="shared" si="3"/>
        <v>99.230769230769226</v>
      </c>
      <c r="M26">
        <f>VLOOKUP(A26,[1]高二下!$A$3:$H$536,7,0)</f>
        <v>117</v>
      </c>
      <c r="N26" t="str">
        <f>VLOOKUP(A26,[1]高二下!$A$3:$H$536,8,0)</f>
        <v>马俊</v>
      </c>
      <c r="O26" s="22">
        <f t="shared" si="4"/>
        <v>6</v>
      </c>
      <c r="P26" s="22">
        <f t="shared" si="5"/>
        <v>135.38461538461539</v>
      </c>
      <c r="Q26">
        <f>VLOOKUP(A26,[1]高二上!$A$3:$H$583,7,0)</f>
        <v>75</v>
      </c>
      <c r="R26" t="str">
        <f>VLOOKUP(A26,[1]高二上!$A$3:$H$583,8,0)</f>
        <v>马俊</v>
      </c>
      <c r="S26" s="22">
        <f t="shared" si="6"/>
        <v>98</v>
      </c>
      <c r="T26" s="22">
        <f t="shared" si="7"/>
        <v>68.461538461538467</v>
      </c>
      <c r="U26">
        <f>VLOOKUP(A26,[1]高一下!$A$3:$H$585,7,0)</f>
        <v>106</v>
      </c>
      <c r="V26" t="str">
        <f>VLOOKUP(A26,[1]高一下!$A$3:$H$585,8,0)</f>
        <v>马俊</v>
      </c>
      <c r="W26" s="22">
        <f t="shared" si="8"/>
        <v>16</v>
      </c>
      <c r="X26" s="22">
        <f t="shared" si="9"/>
        <v>101.53846153846153</v>
      </c>
      <c r="Y26">
        <f>VLOOKUP(A26,[1]高一上!$A$3:$H$587,7,0)</f>
        <v>89</v>
      </c>
      <c r="Z26" t="str">
        <f>VLOOKUP(A26,[1]高一上!$A$3:$H$587,8,0)</f>
        <v>马俊</v>
      </c>
      <c r="AA26" s="22">
        <f t="shared" si="10"/>
        <v>20</v>
      </c>
      <c r="AB26" s="23">
        <f t="shared" si="11"/>
        <v>95</v>
      </c>
      <c r="AC26">
        <f>VLOOKUP(A26,[1]中考!$A$2:$F$571,6,0)</f>
        <v>97</v>
      </c>
      <c r="AD26" s="22">
        <f t="shared" si="12"/>
        <v>7</v>
      </c>
    </row>
    <row r="27" spans="1:30" ht="15" hidden="1" x14ac:dyDescent="0.35">
      <c r="A27" s="14" t="s">
        <v>59</v>
      </c>
      <c r="B27" s="1">
        <v>1</v>
      </c>
      <c r="C27" s="2" t="s">
        <v>60</v>
      </c>
      <c r="D27" s="4" t="s">
        <v>6</v>
      </c>
      <c r="E27">
        <f>VLOOKUP(A27,'[1]高三下(高考)'!$A$3:$H$615,7,0)</f>
        <v>75</v>
      </c>
      <c r="F27" t="str">
        <f>VLOOKUP(A27,'[1]高三下(高考)'!$A$3:$H$615,8,0)</f>
        <v>马俊</v>
      </c>
      <c r="G27" s="22">
        <f t="shared" si="0"/>
        <v>80</v>
      </c>
      <c r="H27" s="23">
        <f t="shared" si="1"/>
        <v>80.384615384615387</v>
      </c>
      <c r="I27">
        <f>VLOOKUP(A27,[1]高三上!$A$3:$H$588,7,0)</f>
        <v>72</v>
      </c>
      <c r="J27" t="str">
        <f>VLOOKUP(A27,[1]高三上!$A$3:$H$588,8,0)</f>
        <v>马俊</v>
      </c>
      <c r="K27" s="22">
        <f t="shared" si="2"/>
        <v>29</v>
      </c>
      <c r="L27" s="23">
        <f t="shared" si="3"/>
        <v>94.230769230769226</v>
      </c>
      <c r="M27">
        <f>VLOOKUP(A27,[1]高二下!$A$3:$H$536,7,0)</f>
        <v>111</v>
      </c>
      <c r="N27" t="str">
        <f>VLOOKUP(A27,[1]高二下!$A$3:$H$536,8,0)</f>
        <v>马俊</v>
      </c>
      <c r="O27" s="22">
        <f t="shared" si="4"/>
        <v>14</v>
      </c>
      <c r="P27" s="22">
        <f t="shared" si="5"/>
        <v>122.30769230769231</v>
      </c>
      <c r="Q27">
        <f>VLOOKUP(A27,[1]高二上!$A$3:$H$583,7,0)</f>
        <v>80</v>
      </c>
      <c r="R27" t="str">
        <f>VLOOKUP(A27,[1]高二上!$A$3:$H$583,8,0)</f>
        <v>马俊</v>
      </c>
      <c r="S27" s="22">
        <f t="shared" si="6"/>
        <v>72</v>
      </c>
      <c r="T27" s="22">
        <f t="shared" si="7"/>
        <v>75.769230769230774</v>
      </c>
      <c r="U27">
        <f>VLOOKUP(A27,[1]高一下!$A$3:$H$585,7,0)</f>
        <v>110</v>
      </c>
      <c r="V27" t="str">
        <f>VLOOKUP(A27,[1]高一下!$A$3:$H$585,8,0)</f>
        <v>马俊</v>
      </c>
      <c r="W27" s="22">
        <f t="shared" si="8"/>
        <v>9</v>
      </c>
      <c r="X27" s="22">
        <f t="shared" si="9"/>
        <v>131.15384615384616</v>
      </c>
      <c r="Y27">
        <f>VLOOKUP(A27,[1]高一上!$A$3:$H$587,7,0)</f>
        <v>66</v>
      </c>
      <c r="Z27" t="str">
        <f>VLOOKUP(A27,[1]高一上!$A$3:$H$587,8,0)</f>
        <v>马俊</v>
      </c>
      <c r="AA27" s="22">
        <f t="shared" si="10"/>
        <v>90</v>
      </c>
      <c r="AB27" s="23">
        <f t="shared" si="11"/>
        <v>81.538461538461533</v>
      </c>
      <c r="AC27">
        <f>VLOOKUP(A27,[1]中考!$A$2:$F$571,6,0)</f>
        <v>76</v>
      </c>
      <c r="AD27" s="22">
        <f t="shared" si="12"/>
        <v>42</v>
      </c>
    </row>
    <row r="28" spans="1:30" ht="15" hidden="1" x14ac:dyDescent="0.35">
      <c r="A28" s="14" t="s">
        <v>41</v>
      </c>
      <c r="B28" s="1">
        <v>1</v>
      </c>
      <c r="C28" s="2" t="s">
        <v>42</v>
      </c>
      <c r="D28" s="4" t="s">
        <v>6</v>
      </c>
      <c r="E28">
        <f>VLOOKUP(A28,'[1]高三下(高考)'!$A$3:$H$615,7,0)</f>
        <v>99</v>
      </c>
      <c r="F28" t="str">
        <f>VLOOKUP(A28,'[1]高三下(高考)'!$A$3:$H$615,8,0)</f>
        <v>马俊</v>
      </c>
      <c r="G28" s="22">
        <f t="shared" si="0"/>
        <v>12</v>
      </c>
      <c r="H28" s="23">
        <f t="shared" si="1"/>
        <v>110.76923076923077</v>
      </c>
      <c r="I28">
        <f>VLOOKUP(A28,[1]高三上!$A$3:$H$588,7,0)</f>
        <v>69.5</v>
      </c>
      <c r="J28" t="str">
        <f>VLOOKUP(A28,[1]高三上!$A$3:$H$588,8,0)</f>
        <v>马俊</v>
      </c>
      <c r="K28" s="22">
        <f t="shared" si="2"/>
        <v>40</v>
      </c>
      <c r="L28" s="23">
        <f t="shared" si="3"/>
        <v>89.230769230769226</v>
      </c>
      <c r="M28">
        <f>VLOOKUP(A28,[1]高二下!$A$3:$H$536,7,0)</f>
        <v>113</v>
      </c>
      <c r="N28" t="str">
        <f>VLOOKUP(A28,[1]高二下!$A$3:$H$536,8,0)</f>
        <v>马俊</v>
      </c>
      <c r="O28" s="22">
        <f t="shared" si="4"/>
        <v>12</v>
      </c>
      <c r="P28" s="22">
        <f t="shared" si="5"/>
        <v>137.69230769230768</v>
      </c>
      <c r="Q28">
        <f>VLOOKUP(A28,[1]高二上!$A$3:$H$583,7,0)</f>
        <v>73</v>
      </c>
      <c r="R28" t="str">
        <f>VLOOKUP(A28,[1]高二上!$A$3:$H$583,8,0)</f>
        <v>马俊</v>
      </c>
      <c r="S28" s="22">
        <f t="shared" si="6"/>
        <v>110</v>
      </c>
      <c r="T28" s="22">
        <f t="shared" si="7"/>
        <v>97.307692307692307</v>
      </c>
      <c r="U28">
        <f>VLOOKUP(A28,[1]高一下!$A$3:$H$585,7,0)</f>
        <v>79</v>
      </c>
      <c r="V28" t="str">
        <f>VLOOKUP(A28,[1]高一下!$A$3:$H$585,8,0)</f>
        <v>马俊</v>
      </c>
      <c r="W28" s="22">
        <f t="shared" si="8"/>
        <v>103</v>
      </c>
      <c r="X28" s="22">
        <f t="shared" si="9"/>
        <v>74.230769230769226</v>
      </c>
      <c r="Y28">
        <f>VLOOKUP(A28,[1]高一上!$A$3:$H$587,7,0)</f>
        <v>81</v>
      </c>
      <c r="Z28" t="str">
        <f>VLOOKUP(A28,[1]高一上!$A$3:$H$587,8,0)</f>
        <v>马俊</v>
      </c>
      <c r="AA28" s="22">
        <f t="shared" si="10"/>
        <v>36</v>
      </c>
      <c r="AB28" s="23">
        <f t="shared" si="11"/>
        <v>87.307692307692307</v>
      </c>
      <c r="AC28">
        <f>VLOOKUP(A28,[1]中考!$A$2:$F$571,6,0)</f>
        <v>104</v>
      </c>
      <c r="AD28" s="22">
        <f t="shared" si="12"/>
        <v>3</v>
      </c>
    </row>
    <row r="29" spans="1:30" ht="15" hidden="1" x14ac:dyDescent="0.35">
      <c r="A29" s="14" t="s">
        <v>27</v>
      </c>
      <c r="B29" s="1">
        <v>1</v>
      </c>
      <c r="C29" s="2" t="s">
        <v>28</v>
      </c>
      <c r="D29" s="4" t="s">
        <v>6</v>
      </c>
      <c r="E29">
        <f>VLOOKUP(A29,'[1]高三下(高考)'!$A$3:$H$615,7,0)</f>
        <v>88</v>
      </c>
      <c r="F29" t="str">
        <f>VLOOKUP(A29,'[1]高三下(高考)'!$A$3:$H$615,8,0)</f>
        <v>马俊</v>
      </c>
      <c r="G29" s="22">
        <f t="shared" si="0"/>
        <v>39</v>
      </c>
      <c r="H29" s="23">
        <f t="shared" si="1"/>
        <v>87.307692307692307</v>
      </c>
      <c r="I29">
        <f>VLOOKUP(A29,[1]高三上!$A$3:$H$588,7,0)</f>
        <v>90</v>
      </c>
      <c r="J29" t="str">
        <f>VLOOKUP(A29,[1]高三上!$A$3:$H$588,8,0)</f>
        <v>马俊</v>
      </c>
      <c r="K29" s="22">
        <f t="shared" si="2"/>
        <v>6</v>
      </c>
      <c r="L29" s="23">
        <f t="shared" si="3"/>
        <v>113.46153846153847</v>
      </c>
      <c r="M29">
        <f>VLOOKUP(A29,[1]高二下!$A$3:$H$536,7,0)</f>
        <v>98</v>
      </c>
      <c r="N29" t="str">
        <f>VLOOKUP(A29,[1]高二下!$A$3:$H$536,8,0)</f>
        <v>马俊</v>
      </c>
      <c r="O29" s="22">
        <f t="shared" si="4"/>
        <v>41</v>
      </c>
      <c r="P29" s="22">
        <f t="shared" si="5"/>
        <v>114.61538461538461</v>
      </c>
      <c r="Q29">
        <f>VLOOKUP(A29,[1]高二上!$A$3:$H$583,7,0)</f>
        <v>79</v>
      </c>
      <c r="R29" t="str">
        <f>VLOOKUP(A29,[1]高二上!$A$3:$H$583,8,0)</f>
        <v>马俊</v>
      </c>
      <c r="S29" s="22">
        <f t="shared" si="6"/>
        <v>79</v>
      </c>
      <c r="T29" s="22">
        <f t="shared" si="7"/>
        <v>92.307692307692307</v>
      </c>
      <c r="U29">
        <f>VLOOKUP(A29,[1]高一下!$A$3:$H$585,7,0)</f>
        <v>90</v>
      </c>
      <c r="V29" t="str">
        <f>VLOOKUP(A29,[1]高一下!$A$3:$H$585,8,0)</f>
        <v>马俊</v>
      </c>
      <c r="W29" s="22">
        <f t="shared" si="8"/>
        <v>59</v>
      </c>
      <c r="X29" s="22">
        <f t="shared" si="9"/>
        <v>81.15384615384616</v>
      </c>
      <c r="Y29">
        <f>VLOOKUP(A29,[1]高一上!$A$3:$H$587,7,0)</f>
        <v>101</v>
      </c>
      <c r="Z29" t="str">
        <f>VLOOKUP(A29,[1]高一上!$A$3:$H$587,8,0)</f>
        <v>马俊</v>
      </c>
      <c r="AA29" s="22">
        <f t="shared" si="10"/>
        <v>10</v>
      </c>
      <c r="AB29" s="23">
        <f t="shared" si="11"/>
        <v>112.30769230769231</v>
      </c>
      <c r="AC29">
        <f>VLOOKUP(A29,[1]中考!$A$2:$F$571,6,0)</f>
        <v>76</v>
      </c>
      <c r="AD29" s="22">
        <f t="shared" si="12"/>
        <v>42</v>
      </c>
    </row>
    <row r="30" spans="1:30" ht="15" hidden="1" x14ac:dyDescent="0.35">
      <c r="A30" s="14" t="s">
        <v>13</v>
      </c>
      <c r="B30" s="1">
        <v>1</v>
      </c>
      <c r="C30" s="2" t="s">
        <v>14</v>
      </c>
      <c r="D30" s="4" t="s">
        <v>6</v>
      </c>
      <c r="E30">
        <f>VLOOKUP(A30,'[1]高三下(高考)'!$A$3:$H$615,7,0)</f>
        <v>94</v>
      </c>
      <c r="F30" t="str">
        <f>VLOOKUP(A30,'[1]高三下(高考)'!$A$3:$H$615,8,0)</f>
        <v>马俊</v>
      </c>
      <c r="G30" s="22">
        <f t="shared" si="0"/>
        <v>22</v>
      </c>
      <c r="H30" s="23">
        <f t="shared" si="1"/>
        <v>98.07692307692308</v>
      </c>
      <c r="I30">
        <f>VLOOKUP(A30,[1]高三上!$A$3:$H$588,7,0)</f>
        <v>78.5</v>
      </c>
      <c r="J30" t="str">
        <f>VLOOKUP(A30,[1]高三上!$A$3:$H$588,8,0)</f>
        <v>马俊</v>
      </c>
      <c r="K30" s="22">
        <f t="shared" si="2"/>
        <v>17</v>
      </c>
      <c r="L30" s="23">
        <f t="shared" si="3"/>
        <v>94.615384615384613</v>
      </c>
      <c r="M30">
        <f>VLOOKUP(A30,[1]高二下!$A$3:$H$536,7,0)</f>
        <v>129</v>
      </c>
      <c r="N30" t="str">
        <f>VLOOKUP(A30,[1]高二下!$A$3:$H$536,8,0)</f>
        <v>马俊</v>
      </c>
      <c r="O30" s="22">
        <f t="shared" si="4"/>
        <v>3</v>
      </c>
      <c r="P30" s="22">
        <f t="shared" si="5"/>
        <v>103.46153846153847</v>
      </c>
      <c r="Q30">
        <f>VLOOKUP(A30,[1]高二上!$A$3:$H$583,7,0)</f>
        <v>101</v>
      </c>
      <c r="R30" t="str">
        <f>VLOOKUP(A30,[1]高二上!$A$3:$H$583,8,0)</f>
        <v>马俊</v>
      </c>
      <c r="S30" s="22">
        <f t="shared" si="6"/>
        <v>12</v>
      </c>
      <c r="T30" s="22">
        <f t="shared" si="7"/>
        <v>98.84615384615384</v>
      </c>
      <c r="U30">
        <f>VLOOKUP(A30,[1]高一下!$A$3:$H$585,7,0)</f>
        <v>110</v>
      </c>
      <c r="V30" t="str">
        <f>VLOOKUP(A30,[1]高一下!$A$3:$H$585,8,0)</f>
        <v>马俊</v>
      </c>
      <c r="W30" s="22">
        <f t="shared" si="8"/>
        <v>9</v>
      </c>
      <c r="X30" s="22">
        <f t="shared" si="9"/>
        <v>102.30769230769231</v>
      </c>
      <c r="Y30">
        <f>VLOOKUP(A30,[1]高一上!$A$3:$H$587,7,0)</f>
        <v>92</v>
      </c>
      <c r="Z30" t="str">
        <f>VLOOKUP(A30,[1]高一上!$A$3:$H$587,8,0)</f>
        <v>马俊</v>
      </c>
      <c r="AA30" s="22">
        <f t="shared" si="10"/>
        <v>15</v>
      </c>
      <c r="AB30" s="23">
        <f t="shared" si="11"/>
        <v>103.84615384615384</v>
      </c>
      <c r="AC30">
        <f>VLOOKUP(A30,[1]中考!$A$2:$F$571,6,0)</f>
        <v>83</v>
      </c>
      <c r="AD30" s="22">
        <f t="shared" si="12"/>
        <v>25</v>
      </c>
    </row>
    <row r="31" spans="1:30" ht="15" hidden="1" x14ac:dyDescent="0.35">
      <c r="A31" s="14" t="s">
        <v>39</v>
      </c>
      <c r="B31" s="1">
        <v>1</v>
      </c>
      <c r="C31" s="2" t="s">
        <v>40</v>
      </c>
      <c r="D31" s="4" t="s">
        <v>6</v>
      </c>
      <c r="E31">
        <f>VLOOKUP(A31,'[1]高三下(高考)'!$A$3:$H$615,7,0)</f>
        <v>96</v>
      </c>
      <c r="F31" t="str">
        <f>VLOOKUP(A31,'[1]高三下(高考)'!$A$3:$H$615,8,0)</f>
        <v>马俊</v>
      </c>
      <c r="G31" s="22">
        <f t="shared" si="0"/>
        <v>17</v>
      </c>
      <c r="H31" s="23">
        <f t="shared" si="1"/>
        <v>113.46153846153847</v>
      </c>
      <c r="I31">
        <f>VLOOKUP(A31,[1]高三上!$A$3:$H$588,7,0)</f>
        <v>64</v>
      </c>
      <c r="J31" t="str">
        <f>VLOOKUP(A31,[1]高三上!$A$3:$H$588,8,0)</f>
        <v>马俊</v>
      </c>
      <c r="K31" s="22">
        <f t="shared" si="2"/>
        <v>52</v>
      </c>
      <c r="L31" s="23">
        <f t="shared" si="3"/>
        <v>93.07692307692308</v>
      </c>
      <c r="M31">
        <f>VLOOKUP(A31,[1]高二下!$A$3:$H$536,7,0)</f>
        <v>102</v>
      </c>
      <c r="N31" t="str">
        <f>VLOOKUP(A31,[1]高二下!$A$3:$H$536,8,0)</f>
        <v>马俊</v>
      </c>
      <c r="O31" s="22">
        <f t="shared" si="4"/>
        <v>34</v>
      </c>
      <c r="P31" s="22">
        <f t="shared" si="5"/>
        <v>130</v>
      </c>
      <c r="Q31">
        <f>VLOOKUP(A31,[1]高二上!$A$3:$H$583,7,0)</f>
        <v>72</v>
      </c>
      <c r="R31" t="str">
        <f>VLOOKUP(A31,[1]高二上!$A$3:$H$583,8,0)</f>
        <v>马俊</v>
      </c>
      <c r="S31" s="22">
        <f t="shared" si="6"/>
        <v>112</v>
      </c>
      <c r="T31" s="22">
        <f t="shared" si="7"/>
        <v>76.538461538461547</v>
      </c>
      <c r="U31">
        <f>VLOOKUP(A31,[1]高一下!$A$3:$H$585,7,0)</f>
        <v>91</v>
      </c>
      <c r="V31" t="str">
        <f>VLOOKUP(A31,[1]高一下!$A$3:$H$585,8,0)</f>
        <v>马俊</v>
      </c>
      <c r="W31" s="22">
        <f t="shared" si="8"/>
        <v>51</v>
      </c>
      <c r="X31" s="22">
        <f t="shared" si="9"/>
        <v>81.92307692307692</v>
      </c>
      <c r="Y31">
        <f>VLOOKUP(A31,[1]高一上!$A$3:$H$587,7,0)</f>
        <v>110</v>
      </c>
      <c r="Z31" t="str">
        <f>VLOOKUP(A31,[1]高一上!$A$3:$H$587,8,0)</f>
        <v>马俊</v>
      </c>
      <c r="AA31" s="22">
        <f t="shared" si="10"/>
        <v>4</v>
      </c>
      <c r="AB31" s="23">
        <f t="shared" si="11"/>
        <v>104.23076923076923</v>
      </c>
      <c r="AC31">
        <f>VLOOKUP(A31,[1]中考!$A$2:$F$571,6,0)</f>
        <v>87</v>
      </c>
      <c r="AD31" s="22">
        <f t="shared" si="12"/>
        <v>15</v>
      </c>
    </row>
    <row r="32" spans="1:30" ht="15" hidden="1" x14ac:dyDescent="0.35">
      <c r="A32" s="14" t="s">
        <v>85</v>
      </c>
      <c r="B32" s="1">
        <v>1</v>
      </c>
      <c r="C32" s="2" t="s">
        <v>86</v>
      </c>
      <c r="D32" s="4" t="s">
        <v>6</v>
      </c>
      <c r="E32">
        <f>VLOOKUP(A32,'[1]高三下(高考)'!$A$3:$H$615,7,0)</f>
        <v>57</v>
      </c>
      <c r="F32" t="str">
        <f>VLOOKUP(A32,'[1]高三下(高考)'!$A$3:$H$615,8,0)</f>
        <v>马俊</v>
      </c>
      <c r="G32" s="22">
        <f t="shared" si="0"/>
        <v>187</v>
      </c>
      <c r="H32" s="23">
        <f t="shared" si="1"/>
        <v>49.230769230769234</v>
      </c>
      <c r="I32">
        <f>VLOOKUP(A32,[1]高三上!$A$3:$H$588,7,0)</f>
        <v>63</v>
      </c>
      <c r="J32" t="str">
        <f>VLOOKUP(A32,[1]高三上!$A$3:$H$588,8,0)</f>
        <v>马俊</v>
      </c>
      <c r="K32" s="22">
        <f t="shared" si="2"/>
        <v>55</v>
      </c>
      <c r="L32" s="23">
        <f t="shared" si="3"/>
        <v>110</v>
      </c>
      <c r="M32">
        <f>VLOOKUP(A32,[1]高二下!$A$3:$H$536,7,0)</f>
        <v>89</v>
      </c>
      <c r="N32" t="str">
        <f>VLOOKUP(A32,[1]高二下!$A$3:$H$536,8,0)</f>
        <v>马俊</v>
      </c>
      <c r="O32" s="22">
        <f t="shared" si="4"/>
        <v>81</v>
      </c>
      <c r="P32" s="22">
        <f t="shared" si="5"/>
        <v>99.230769230769226</v>
      </c>
      <c r="Q32">
        <f>VLOOKUP(A32,[1]高二上!$A$3:$H$583,7,0)</f>
        <v>79</v>
      </c>
      <c r="R32" t="str">
        <f>VLOOKUP(A32,[1]高二上!$A$3:$H$583,8,0)</f>
        <v>马俊</v>
      </c>
      <c r="S32" s="22">
        <f t="shared" si="6"/>
        <v>79</v>
      </c>
      <c r="T32" s="22">
        <f t="shared" si="7"/>
        <v>74.615384615384613</v>
      </c>
      <c r="U32">
        <f>VLOOKUP(A32,[1]高一下!$A$3:$H$585,7,0)</f>
        <v>108</v>
      </c>
      <c r="V32" t="str">
        <f>VLOOKUP(A32,[1]高一下!$A$3:$H$585,8,0)</f>
        <v>马俊</v>
      </c>
      <c r="W32" s="22">
        <f t="shared" si="8"/>
        <v>13</v>
      </c>
      <c r="X32" s="22">
        <f t="shared" si="9"/>
        <v>121.15384615384616</v>
      </c>
      <c r="Y32">
        <f>VLOOKUP(A32,[1]高一上!$A$3:$H$587,7,0)</f>
        <v>70</v>
      </c>
      <c r="Z32" t="str">
        <f>VLOOKUP(A32,[1]高一上!$A$3:$H$587,8,0)</f>
        <v>马俊</v>
      </c>
      <c r="AA32" s="22">
        <f t="shared" si="10"/>
        <v>68</v>
      </c>
      <c r="AB32" s="23">
        <f t="shared" si="11"/>
        <v>81.538461538461533</v>
      </c>
      <c r="AC32">
        <f>VLOOKUP(A32,[1]中考!$A$2:$F$571,6,0)</f>
        <v>85</v>
      </c>
      <c r="AD32" s="22">
        <f t="shared" si="12"/>
        <v>20</v>
      </c>
    </row>
    <row r="33" spans="1:30" ht="15" hidden="1" x14ac:dyDescent="0.35">
      <c r="A33" s="14" t="s">
        <v>92</v>
      </c>
      <c r="B33" s="1">
        <v>1</v>
      </c>
      <c r="C33" s="2" t="s">
        <v>93</v>
      </c>
      <c r="D33" s="4" t="s">
        <v>6</v>
      </c>
      <c r="E33">
        <f>VLOOKUP(A33,'[1]高三下(高考)'!$A$3:$H$615,7,0)</f>
        <v>60</v>
      </c>
      <c r="F33" t="str">
        <f>VLOOKUP(A33,'[1]高三下(高考)'!$A$3:$H$615,8,0)</f>
        <v>马俊</v>
      </c>
      <c r="G33" s="22">
        <f t="shared" si="0"/>
        <v>176</v>
      </c>
      <c r="H33" s="23">
        <f t="shared" si="1"/>
        <v>94.230769230769226</v>
      </c>
      <c r="I33">
        <f>VLOOKUP(A33,[1]高三上!$A$3:$H$588,7,0)</f>
        <v>43</v>
      </c>
      <c r="J33" t="str">
        <f>VLOOKUP(A33,[1]高三上!$A$3:$H$588,8,0)</f>
        <v>马俊</v>
      </c>
      <c r="K33" s="22">
        <f t="shared" si="2"/>
        <v>161</v>
      </c>
      <c r="L33" s="23">
        <f t="shared" si="3"/>
        <v>94.615384615384613</v>
      </c>
      <c r="M33">
        <f>VLOOKUP(A33,[1]高二下!$A$3:$H$536,7,0)</f>
        <v>76</v>
      </c>
      <c r="N33" t="str">
        <f>VLOOKUP(A33,[1]高二下!$A$3:$H$536,8,0)</f>
        <v>马俊</v>
      </c>
      <c r="O33" s="22">
        <f t="shared" si="4"/>
        <v>147</v>
      </c>
      <c r="P33" s="22">
        <f t="shared" si="5"/>
        <v>60</v>
      </c>
      <c r="Q33">
        <f>VLOOKUP(A33,[1]高二上!$A$3:$H$583,7,0)</f>
        <v>87</v>
      </c>
      <c r="R33" t="str">
        <f>VLOOKUP(A33,[1]高二上!$A$3:$H$583,8,0)</f>
        <v>马俊</v>
      </c>
      <c r="S33" s="22">
        <f t="shared" si="6"/>
        <v>43</v>
      </c>
      <c r="T33" s="22">
        <f t="shared" si="7"/>
        <v>153.84615384615384</v>
      </c>
      <c r="U33">
        <f>VLOOKUP(A33,[1]高一下!$A$3:$H$585,7,0)</f>
        <v>61</v>
      </c>
      <c r="V33" t="str">
        <f>VLOOKUP(A33,[1]高一下!$A$3:$H$585,8,0)</f>
        <v>马俊</v>
      </c>
      <c r="W33" s="22">
        <f t="shared" si="8"/>
        <v>183</v>
      </c>
      <c r="X33" s="22">
        <f t="shared" si="9"/>
        <v>103.46153846153847</v>
      </c>
      <c r="Y33">
        <f>VLOOKUP(A33,[1]高一上!$A$3:$H$587,7,0)</f>
        <v>47</v>
      </c>
      <c r="Z33" t="str">
        <f>VLOOKUP(A33,[1]高一上!$A$3:$H$587,8,0)</f>
        <v>马俊</v>
      </c>
      <c r="AA33" s="22">
        <f t="shared" si="10"/>
        <v>192</v>
      </c>
      <c r="AB33" s="23">
        <f t="shared" si="11"/>
        <v>60</v>
      </c>
      <c r="AC33">
        <f>VLOOKUP(A33,[1]中考!$A$2:$F$571,6,0)</f>
        <v>65</v>
      </c>
      <c r="AD33" s="22">
        <f t="shared" si="12"/>
        <v>88</v>
      </c>
    </row>
    <row r="34" spans="1:30" ht="15" hidden="1" x14ac:dyDescent="0.35">
      <c r="A34" s="14" t="s">
        <v>89</v>
      </c>
      <c r="B34" s="1">
        <v>1</v>
      </c>
      <c r="C34" s="2" t="s">
        <v>90</v>
      </c>
      <c r="D34" s="4" t="s">
        <v>6</v>
      </c>
      <c r="E34">
        <f>VLOOKUP(A34,'[1]高三下(高考)'!$A$3:$H$615,7,0)</f>
        <v>73</v>
      </c>
      <c r="F34" t="str">
        <f>VLOOKUP(A34,'[1]高三下(高考)'!$A$3:$H$615,8,0)</f>
        <v>马俊</v>
      </c>
      <c r="G34" s="22">
        <f t="shared" si="0"/>
        <v>97</v>
      </c>
      <c r="H34" s="23">
        <f t="shared" si="1"/>
        <v>137.69230769230768</v>
      </c>
      <c r="I34">
        <f>VLOOKUP(A34,[1]高三上!$A$3:$H$588,7,0)</f>
        <v>36.5</v>
      </c>
      <c r="J34" t="str">
        <f>VLOOKUP(A34,[1]高三上!$A$3:$H$588,8,0)</f>
        <v>马俊</v>
      </c>
      <c r="K34" s="22">
        <f t="shared" si="2"/>
        <v>195</v>
      </c>
      <c r="L34" s="23">
        <f t="shared" si="3"/>
        <v>60.384615384615387</v>
      </c>
      <c r="M34">
        <f>VLOOKUP(A34,[1]高二下!$A$3:$H$536,7,0)</f>
        <v>87</v>
      </c>
      <c r="N34" t="str">
        <f>VLOOKUP(A34,[1]高二下!$A$3:$H$536,8,0)</f>
        <v>马俊</v>
      </c>
      <c r="O34" s="22">
        <f t="shared" si="4"/>
        <v>92</v>
      </c>
      <c r="P34" s="22">
        <f t="shared" si="5"/>
        <v>88.461538461538467</v>
      </c>
      <c r="Q34">
        <f>VLOOKUP(A34,[1]高二上!$A$3:$H$583,7,0)</f>
        <v>82</v>
      </c>
      <c r="R34" t="str">
        <f>VLOOKUP(A34,[1]高二上!$A$3:$H$583,8,0)</f>
        <v>马俊</v>
      </c>
      <c r="S34" s="22">
        <f t="shared" si="6"/>
        <v>62</v>
      </c>
      <c r="T34" s="22">
        <f t="shared" si="7"/>
        <v>133.07692307692307</v>
      </c>
      <c r="U34">
        <f>VLOOKUP(A34,[1]高一下!$A$3:$H$585,7,0)</f>
        <v>70</v>
      </c>
      <c r="V34" t="str">
        <f>VLOOKUP(A34,[1]高一下!$A$3:$H$585,8,0)</f>
        <v>马俊</v>
      </c>
      <c r="W34" s="22">
        <f t="shared" si="8"/>
        <v>148</v>
      </c>
      <c r="X34" s="22">
        <f t="shared" si="9"/>
        <v>92.307692307692307</v>
      </c>
      <c r="Y34">
        <f>VLOOKUP(A34,[1]高一上!$A$3:$H$587,7,0)</f>
        <v>59</v>
      </c>
      <c r="Z34" t="str">
        <f>VLOOKUP(A34,[1]高一上!$A$3:$H$587,8,0)</f>
        <v>马俊</v>
      </c>
      <c r="AA34" s="22">
        <f t="shared" si="10"/>
        <v>128</v>
      </c>
      <c r="AB34" s="23">
        <f t="shared" si="11"/>
        <v>53.846153846153847</v>
      </c>
      <c r="AC34">
        <f>VLOOKUP(A34,[1]中考!$A$2:$F$571,6,0)</f>
        <v>96</v>
      </c>
      <c r="AD34" s="22">
        <f t="shared" si="12"/>
        <v>8</v>
      </c>
    </row>
    <row r="35" spans="1:30" ht="15" hidden="1" x14ac:dyDescent="0.35">
      <c r="A35" s="14" t="s">
        <v>11</v>
      </c>
      <c r="B35" s="1">
        <v>1</v>
      </c>
      <c r="C35" s="2" t="s">
        <v>12</v>
      </c>
      <c r="D35" s="4" t="s">
        <v>6</v>
      </c>
      <c r="E35">
        <f>VLOOKUP(A35,'[1]高三下(高考)'!$A$3:$H$615,7,0)</f>
        <v>86</v>
      </c>
      <c r="F35" t="str">
        <f>VLOOKUP(A35,'[1]高三下(高考)'!$A$3:$H$615,8,0)</f>
        <v>马俊</v>
      </c>
      <c r="G35" s="22">
        <f t="shared" si="0"/>
        <v>52</v>
      </c>
      <c r="H35" s="23">
        <f t="shared" si="1"/>
        <v>89.230769230769226</v>
      </c>
      <c r="I35">
        <f>VLOOKUP(A35,[1]高三上!$A$3:$H$588,7,0)</f>
        <v>74.5</v>
      </c>
      <c r="J35" t="str">
        <f>VLOOKUP(A35,[1]高三上!$A$3:$H$588,8,0)</f>
        <v>马俊</v>
      </c>
      <c r="K35" s="22">
        <f t="shared" si="2"/>
        <v>24</v>
      </c>
      <c r="L35" s="23">
        <f t="shared" si="3"/>
        <v>96.15384615384616</v>
      </c>
      <c r="M35">
        <f>VLOOKUP(A35,[1]高二下!$A$3:$H$536,7,0)</f>
        <v>111</v>
      </c>
      <c r="N35" t="str">
        <f>VLOOKUP(A35,[1]高二下!$A$3:$H$536,8,0)</f>
        <v>马俊</v>
      </c>
      <c r="O35" s="22">
        <f t="shared" si="4"/>
        <v>14</v>
      </c>
      <c r="P35" s="22">
        <f t="shared" si="5"/>
        <v>106.92307692307692</v>
      </c>
      <c r="Q35">
        <f>VLOOKUP(A35,[1]高二上!$A$3:$H$583,7,0)</f>
        <v>90</v>
      </c>
      <c r="R35" t="str">
        <f>VLOOKUP(A35,[1]高二上!$A$3:$H$583,8,0)</f>
        <v>马俊</v>
      </c>
      <c r="S35" s="22">
        <f t="shared" si="6"/>
        <v>32</v>
      </c>
      <c r="T35" s="22">
        <f t="shared" si="7"/>
        <v>131.15384615384616</v>
      </c>
      <c r="U35">
        <f>VLOOKUP(A35,[1]高一下!$A$3:$H$585,7,0)</f>
        <v>77</v>
      </c>
      <c r="V35" t="str">
        <f>VLOOKUP(A35,[1]高一下!$A$3:$H$585,8,0)</f>
        <v>马俊</v>
      </c>
      <c r="W35" s="22">
        <f t="shared" si="8"/>
        <v>113</v>
      </c>
      <c r="X35" s="22">
        <f t="shared" si="9"/>
        <v>82.692307692307693</v>
      </c>
      <c r="Y35">
        <f>VLOOKUP(A35,[1]高一上!$A$3:$H$587,7,0)</f>
        <v>70</v>
      </c>
      <c r="Z35" t="str">
        <f>VLOOKUP(A35,[1]高一上!$A$3:$H$587,8,0)</f>
        <v>赵云川</v>
      </c>
      <c r="AA35" s="22">
        <f t="shared" si="10"/>
        <v>68</v>
      </c>
      <c r="AB35" s="23">
        <f t="shared" si="11"/>
        <v>80.384615384615387</v>
      </c>
      <c r="AC35">
        <f>VLOOKUP(A35,[1]中考!$A$2:$F$571,6,0)</f>
        <v>86</v>
      </c>
      <c r="AD35" s="22">
        <f t="shared" si="12"/>
        <v>17</v>
      </c>
    </row>
    <row r="36" spans="1:30" ht="15" hidden="1" x14ac:dyDescent="0.35">
      <c r="A36" s="14" t="s">
        <v>55</v>
      </c>
      <c r="B36" s="1">
        <v>1</v>
      </c>
      <c r="C36" s="2" t="s">
        <v>56</v>
      </c>
      <c r="D36" s="4" t="s">
        <v>6</v>
      </c>
      <c r="E36">
        <f>VLOOKUP(A36,'[1]高三下(高考)'!$A$3:$H$615,7,0)</f>
        <v>84</v>
      </c>
      <c r="F36" t="str">
        <f>VLOOKUP(A36,'[1]高三下(高考)'!$A$3:$H$615,8,0)</f>
        <v>马俊</v>
      </c>
      <c r="G36" s="22">
        <f t="shared" si="0"/>
        <v>54</v>
      </c>
      <c r="H36" s="23">
        <f t="shared" si="1"/>
        <v>121.15384615384616</v>
      </c>
      <c r="I36">
        <f>VLOOKUP(A36,[1]高三上!$A$3:$H$588,7,0)</f>
        <v>52</v>
      </c>
      <c r="J36" t="str">
        <f>VLOOKUP(A36,[1]高三上!$A$3:$H$588,8,0)</f>
        <v>马俊</v>
      </c>
      <c r="K36" s="22">
        <f t="shared" si="2"/>
        <v>109</v>
      </c>
      <c r="L36" s="23">
        <f t="shared" si="3"/>
        <v>73.84615384615384</v>
      </c>
      <c r="M36">
        <f>VLOOKUP(A36,[1]高二下!$A$3:$H$536,7,0)</f>
        <v>98</v>
      </c>
      <c r="N36" t="str">
        <f>VLOOKUP(A36,[1]高二下!$A$3:$H$536,8,0)</f>
        <v>马俊</v>
      </c>
      <c r="O36" s="22">
        <f t="shared" si="4"/>
        <v>41</v>
      </c>
      <c r="P36" s="22">
        <f t="shared" si="5"/>
        <v>140</v>
      </c>
      <c r="Q36">
        <f>VLOOKUP(A36,[1]高二上!$A$3:$H$583,7,0)</f>
        <v>67</v>
      </c>
      <c r="R36" t="str">
        <f>VLOOKUP(A36,[1]高二上!$A$3:$H$583,8,0)</f>
        <v>马俊</v>
      </c>
      <c r="S36" s="22">
        <f t="shared" si="6"/>
        <v>145</v>
      </c>
      <c r="T36" s="22">
        <f t="shared" si="7"/>
        <v>119.61538461538461</v>
      </c>
      <c r="U36">
        <f>VLOOKUP(A36,[1]高一下!$A$3:$H$585,7,0)</f>
        <v>57</v>
      </c>
      <c r="V36" t="str">
        <f>VLOOKUP(A36,[1]高一下!$A$3:$H$585,8,0)</f>
        <v>马俊</v>
      </c>
      <c r="W36" s="22">
        <f t="shared" si="8"/>
        <v>196</v>
      </c>
      <c r="X36" s="22">
        <f t="shared" si="9"/>
        <v>49.615384615384613</v>
      </c>
      <c r="Y36">
        <f>VLOOKUP(A36,[1]高一上!$A$3:$H$587,7,0)</f>
        <v>71</v>
      </c>
      <c r="Z36" t="str">
        <f>VLOOKUP(A36,[1]高一上!$A$3:$H$587,8,0)</f>
        <v>马俊</v>
      </c>
      <c r="AA36" s="22">
        <f t="shared" si="10"/>
        <v>65</v>
      </c>
      <c r="AB36" s="23">
        <f t="shared" si="11"/>
        <v>79.615384615384613</v>
      </c>
      <c r="AC36">
        <f>VLOOKUP(A36,[1]中考!$A$2:$F$571,6,0)</f>
        <v>92</v>
      </c>
      <c r="AD36" s="22">
        <f t="shared" si="12"/>
        <v>12</v>
      </c>
    </row>
    <row r="37" spans="1:30" ht="15" hidden="1" x14ac:dyDescent="0.35">
      <c r="A37" s="14" t="s">
        <v>104</v>
      </c>
      <c r="B37" s="1">
        <v>1</v>
      </c>
      <c r="C37" s="2" t="s">
        <v>105</v>
      </c>
      <c r="D37" s="4" t="s">
        <v>6</v>
      </c>
      <c r="E37">
        <f>VLOOKUP(A37,'[1]高三下(高考)'!$A$3:$H$615,7,0)</f>
        <v>70</v>
      </c>
      <c r="F37" t="str">
        <f>VLOOKUP(A37,'[1]高三下(高考)'!$A$3:$H$615,8,0)</f>
        <v>马俊</v>
      </c>
      <c r="G37" s="22">
        <f t="shared" si="0"/>
        <v>115</v>
      </c>
      <c r="H37" s="23">
        <f t="shared" si="1"/>
        <v>99.615384615384613</v>
      </c>
      <c r="I37">
        <f>VLOOKUP(A37,[1]高三上!$A$3:$H$588,7,0)</f>
        <v>51.5</v>
      </c>
      <c r="J37" t="str">
        <f>VLOOKUP(A37,[1]高三上!$A$3:$H$588,8,0)</f>
        <v>马俊</v>
      </c>
      <c r="K37" s="22">
        <f t="shared" si="2"/>
        <v>114</v>
      </c>
      <c r="L37" s="23">
        <f t="shared" si="3"/>
        <v>95.384615384615387</v>
      </c>
      <c r="M37">
        <f>VLOOKUP(A37,[1]高二下!$A$3:$H$536,7,0)</f>
        <v>85</v>
      </c>
      <c r="N37" t="str">
        <f>VLOOKUP(A37,[1]高二下!$A$3:$H$536,8,0)</f>
        <v>马俊</v>
      </c>
      <c r="O37" s="22">
        <f t="shared" si="4"/>
        <v>102</v>
      </c>
      <c r="P37" s="22">
        <f t="shared" si="5"/>
        <v>132.30769230769232</v>
      </c>
      <c r="Q37">
        <f>VLOOKUP(A37,[1]高二上!$A$3:$H$583,7,0)</f>
        <v>59</v>
      </c>
      <c r="R37" t="str">
        <f>VLOOKUP(A37,[1]高二上!$A$3:$H$583,8,0)</f>
        <v>马俊</v>
      </c>
      <c r="S37" s="22">
        <f t="shared" si="6"/>
        <v>186</v>
      </c>
      <c r="T37" s="22">
        <f t="shared" si="7"/>
        <v>63.846153846153847</v>
      </c>
      <c r="U37">
        <f>VLOOKUP(A37,[1]高一下!$A$3:$H$585,7,0)</f>
        <v>81</v>
      </c>
      <c r="V37" t="str">
        <f>VLOOKUP(A37,[1]高一下!$A$3:$H$585,8,0)</f>
        <v>马俊</v>
      </c>
      <c r="W37" s="22">
        <f t="shared" si="8"/>
        <v>92</v>
      </c>
      <c r="X37" s="22">
        <f t="shared" si="9"/>
        <v>141.92307692307693</v>
      </c>
      <c r="Y37">
        <f>VLOOKUP(A37,[1]高一上!$A$3:$H$587,7,0)</f>
        <v>45</v>
      </c>
      <c r="Z37" t="str">
        <f>VLOOKUP(A37,[1]高一上!$A$3:$H$587,8,0)</f>
        <v>李黎明</v>
      </c>
      <c r="AA37" s="22">
        <f t="shared" si="10"/>
        <v>201</v>
      </c>
      <c r="AB37" s="23">
        <f t="shared" si="11"/>
        <v>112.69230769230769</v>
      </c>
      <c r="AC37">
        <f>VLOOKUP(A37,[1]中考!$A$2:$F$571,6,0)</f>
        <v>38</v>
      </c>
      <c r="AD37" s="22">
        <f t="shared" si="12"/>
        <v>234</v>
      </c>
    </row>
    <row r="38" spans="1:30" ht="15" hidden="1" x14ac:dyDescent="0.35">
      <c r="A38" s="14" t="s">
        <v>23</v>
      </c>
      <c r="B38" s="1">
        <v>1</v>
      </c>
      <c r="C38" s="2" t="s">
        <v>24</v>
      </c>
      <c r="D38" s="4" t="s">
        <v>6</v>
      </c>
      <c r="E38">
        <f>VLOOKUP(A38,'[1]高三下(高考)'!$A$3:$H$615,7,0)</f>
        <v>80</v>
      </c>
      <c r="F38" t="str">
        <f>VLOOKUP(A38,'[1]高三下(高考)'!$A$3:$H$615,8,0)</f>
        <v>马俊</v>
      </c>
      <c r="G38" s="22">
        <f t="shared" si="0"/>
        <v>64</v>
      </c>
      <c r="H38" s="23">
        <f t="shared" si="1"/>
        <v>121.15384615384616</v>
      </c>
      <c r="I38">
        <f>VLOOKUP(A38,[1]高三上!$A$3:$H$588,7,0)</f>
        <v>51</v>
      </c>
      <c r="J38" t="str">
        <f>VLOOKUP(A38,[1]高三上!$A$3:$H$588,8,0)</f>
        <v>马俊</v>
      </c>
      <c r="K38" s="22">
        <f t="shared" si="2"/>
        <v>119</v>
      </c>
      <c r="L38" s="23">
        <f t="shared" si="3"/>
        <v>102.69230769230769</v>
      </c>
      <c r="M38">
        <f>VLOOKUP(A38,[1]高二下!$A$3:$H$536,7,0)</f>
        <v>80</v>
      </c>
      <c r="N38" t="str">
        <f>VLOOKUP(A38,[1]高二下!$A$3:$H$536,8,0)</f>
        <v>马俊</v>
      </c>
      <c r="O38" s="22">
        <f t="shared" si="4"/>
        <v>126</v>
      </c>
      <c r="P38" s="22">
        <f t="shared" si="5"/>
        <v>65.769230769230774</v>
      </c>
      <c r="Q38">
        <f>VLOOKUP(A38,[1]高二上!$A$3:$H$583,7,0)</f>
        <v>88</v>
      </c>
      <c r="R38" t="str">
        <f>VLOOKUP(A38,[1]高二上!$A$3:$H$583,8,0)</f>
        <v>马俊</v>
      </c>
      <c r="S38" s="22">
        <f t="shared" si="6"/>
        <v>37</v>
      </c>
      <c r="T38" s="22">
        <f t="shared" si="7"/>
        <v>119.23076923076923</v>
      </c>
      <c r="U38">
        <f>VLOOKUP(A38,[1]高一下!$A$3:$H$585,7,0)</f>
        <v>83</v>
      </c>
      <c r="V38" t="str">
        <f>VLOOKUP(A38,[1]高一下!$A$3:$H$585,8,0)</f>
        <v>马俊</v>
      </c>
      <c r="W38" s="22">
        <f t="shared" si="8"/>
        <v>87</v>
      </c>
      <c r="X38" s="22">
        <f t="shared" si="9"/>
        <v>108.84615384615384</v>
      </c>
      <c r="Y38">
        <f>VLOOKUP(A38,[1]高一上!$A$3:$H$587,7,0)</f>
        <v>63</v>
      </c>
      <c r="Z38" t="str">
        <f>VLOOKUP(A38,[1]高一上!$A$3:$H$587,8,0)</f>
        <v>马俊</v>
      </c>
      <c r="AA38" s="22">
        <f t="shared" si="10"/>
        <v>110</v>
      </c>
      <c r="AB38" s="23">
        <f t="shared" si="11"/>
        <v>71.15384615384616</v>
      </c>
      <c r="AC38">
        <f>VLOOKUP(A38,[1]中考!$A$2:$F$571,6,0)</f>
        <v>80</v>
      </c>
      <c r="AD38" s="22">
        <f t="shared" si="12"/>
        <v>35</v>
      </c>
    </row>
    <row r="39" spans="1:30" ht="15" hidden="1" x14ac:dyDescent="0.35">
      <c r="A39" s="14" t="s">
        <v>67</v>
      </c>
      <c r="B39" s="1">
        <v>1</v>
      </c>
      <c r="C39" s="2" t="s">
        <v>68</v>
      </c>
      <c r="D39" s="4" t="s">
        <v>6</v>
      </c>
      <c r="E39">
        <f>VLOOKUP(A39,'[1]高三下(高考)'!$A$3:$H$615,7,0)</f>
        <v>100</v>
      </c>
      <c r="F39" t="str">
        <f>VLOOKUP(A39,'[1]高三下(高考)'!$A$3:$H$615,8,0)</f>
        <v>马俊</v>
      </c>
      <c r="G39" s="22">
        <f t="shared" si="0"/>
        <v>11</v>
      </c>
      <c r="H39" s="23">
        <f t="shared" si="1"/>
        <v>110</v>
      </c>
      <c r="I39">
        <f>VLOOKUP(A39,[1]高三上!$A$3:$H$588,7,0)</f>
        <v>70.5</v>
      </c>
      <c r="J39" t="str">
        <f>VLOOKUP(A39,[1]高三上!$A$3:$H$588,8,0)</f>
        <v>马俊</v>
      </c>
      <c r="K39" s="22">
        <f t="shared" si="2"/>
        <v>37</v>
      </c>
      <c r="L39" s="23">
        <f t="shared" si="3"/>
        <v>100</v>
      </c>
      <c r="M39">
        <f>VLOOKUP(A39,[1]高二下!$A$3:$H$536,7,0)</f>
        <v>100</v>
      </c>
      <c r="N39" t="str">
        <f>VLOOKUP(A39,[1]高二下!$A$3:$H$536,8,0)</f>
        <v>马俊</v>
      </c>
      <c r="O39" s="22">
        <f t="shared" si="4"/>
        <v>37</v>
      </c>
      <c r="P39" s="22">
        <f t="shared" si="5"/>
        <v>89.615384615384613</v>
      </c>
      <c r="Q39">
        <f>VLOOKUP(A39,[1]高二上!$A$3:$H$583,7,0)</f>
        <v>107</v>
      </c>
      <c r="R39" t="str">
        <f>VLOOKUP(A39,[1]高二上!$A$3:$H$583,8,0)</f>
        <v>马俊</v>
      </c>
      <c r="S39" s="22">
        <f t="shared" si="6"/>
        <v>10</v>
      </c>
      <c r="T39" s="22">
        <f t="shared" si="7"/>
        <v>118.84615384615384</v>
      </c>
      <c r="U39">
        <f>VLOOKUP(A39,[1]高一下!$A$3:$H$585,7,0)</f>
        <v>90</v>
      </c>
      <c r="V39" t="str">
        <f>VLOOKUP(A39,[1]高一下!$A$3:$H$585,8,0)</f>
        <v>马俊</v>
      </c>
      <c r="W39" s="22">
        <f t="shared" si="8"/>
        <v>59</v>
      </c>
      <c r="X39" s="22">
        <f t="shared" si="9"/>
        <v>93.07692307692308</v>
      </c>
      <c r="Y39">
        <f>VLOOKUP(A39,[1]高一上!$A$3:$H$587,7,0)</f>
        <v>80</v>
      </c>
      <c r="Z39" t="str">
        <f>VLOOKUP(A39,[1]高一上!$A$3:$H$587,8,0)</f>
        <v>央宗娜姆</v>
      </c>
      <c r="AA39" s="22">
        <f t="shared" si="10"/>
        <v>41</v>
      </c>
      <c r="AB39" s="23">
        <f t="shared" si="11"/>
        <v>84.615384615384613</v>
      </c>
      <c r="AC39">
        <f>VLOOKUP(A39,[1]中考!$A$2:$F$571,6,0)</f>
        <v>123</v>
      </c>
      <c r="AD39" s="22">
        <f t="shared" si="12"/>
        <v>1</v>
      </c>
    </row>
    <row r="40" spans="1:30" ht="15" hidden="1" x14ac:dyDescent="0.35">
      <c r="A40" s="14" t="s">
        <v>102</v>
      </c>
      <c r="B40" s="1">
        <v>1</v>
      </c>
      <c r="C40" s="2" t="s">
        <v>103</v>
      </c>
      <c r="D40" s="4" t="s">
        <v>6</v>
      </c>
      <c r="E40">
        <f>VLOOKUP(A40,'[1]高三下(高考)'!$A$3:$H$615,7,0)</f>
        <v>77</v>
      </c>
      <c r="F40" t="str">
        <f>VLOOKUP(A40,'[1]高三下(高考)'!$A$3:$H$615,8,0)</f>
        <v>马俊</v>
      </c>
      <c r="G40" s="22">
        <f t="shared" si="0"/>
        <v>74</v>
      </c>
      <c r="H40" s="23">
        <f t="shared" si="1"/>
        <v>101.53846153846153</v>
      </c>
      <c r="I40">
        <f>VLOOKUP(A40,[1]高三上!$A$3:$H$588,7,0)</f>
        <v>59</v>
      </c>
      <c r="J40" t="str">
        <f>VLOOKUP(A40,[1]高三上!$A$3:$H$588,8,0)</f>
        <v>马俊</v>
      </c>
      <c r="K40" s="22">
        <f t="shared" si="2"/>
        <v>78</v>
      </c>
      <c r="L40" s="23">
        <f t="shared" si="3"/>
        <v>109.23076923076923</v>
      </c>
      <c r="M40">
        <f>VLOOKUP(A40,[1]高二下!$A$3:$H$536,7,0)</f>
        <v>85</v>
      </c>
      <c r="N40" t="str">
        <f>VLOOKUP(A40,[1]高二下!$A$3:$H$536,8,0)</f>
        <v>马俊</v>
      </c>
      <c r="O40" s="22">
        <f t="shared" si="4"/>
        <v>102</v>
      </c>
      <c r="P40" s="22">
        <f t="shared" si="5"/>
        <v>121.53846153846155</v>
      </c>
      <c r="Q40">
        <f>VLOOKUP(A40,[1]高二上!$A$3:$H$583,7,0)</f>
        <v>65</v>
      </c>
      <c r="R40" t="str">
        <f>VLOOKUP(A40,[1]高二上!$A$3:$H$583,8,0)</f>
        <v>马俊</v>
      </c>
      <c r="S40" s="22">
        <f t="shared" si="6"/>
        <v>158</v>
      </c>
      <c r="T40" s="22">
        <f t="shared" si="7"/>
        <v>49.230769230769234</v>
      </c>
      <c r="U40">
        <f>VLOOKUP(A40,[1]高一下!$A$3:$H$585,7,0)</f>
        <v>101</v>
      </c>
      <c r="V40" t="str">
        <f>VLOOKUP(A40,[1]高一下!$A$3:$H$585,8,0)</f>
        <v>马俊</v>
      </c>
      <c r="W40" s="22">
        <f t="shared" si="8"/>
        <v>26</v>
      </c>
      <c r="X40" s="22">
        <f t="shared" si="9"/>
        <v>139.23076923076923</v>
      </c>
      <c r="Y40">
        <f>VLOOKUP(A40,[1]高一上!$A$3:$H$587,7,0)</f>
        <v>59</v>
      </c>
      <c r="Z40" t="str">
        <f>VLOOKUP(A40,[1]高一上!$A$3:$H$587,8,0)</f>
        <v>李黎明</v>
      </c>
      <c r="AA40" s="22">
        <f t="shared" si="10"/>
        <v>128</v>
      </c>
      <c r="AB40" s="23">
        <f t="shared" si="11"/>
        <v>118.46153846153847</v>
      </c>
      <c r="AC40">
        <f>VLOOKUP(A40,[1]中考!$A$2:$F$571,6,0)</f>
        <v>49</v>
      </c>
      <c r="AD40" s="22">
        <f t="shared" si="12"/>
        <v>176</v>
      </c>
    </row>
    <row r="41" spans="1:30" ht="15" hidden="1" x14ac:dyDescent="0.35">
      <c r="A41" s="14" t="s">
        <v>15</v>
      </c>
      <c r="B41" s="1">
        <v>1</v>
      </c>
      <c r="C41" s="2" t="s">
        <v>16</v>
      </c>
      <c r="D41" s="4" t="s">
        <v>6</v>
      </c>
      <c r="E41">
        <f>VLOOKUP(A41,'[1]高三下(高考)'!$A$3:$H$615,7,0)</f>
        <v>69</v>
      </c>
      <c r="F41" t="str">
        <f>VLOOKUP(A41,'[1]高三下(高考)'!$A$3:$H$615,8,0)</f>
        <v>马俊</v>
      </c>
      <c r="G41" s="22">
        <f t="shared" si="0"/>
        <v>121</v>
      </c>
      <c r="H41" s="23">
        <f t="shared" si="1"/>
        <v>120</v>
      </c>
      <c r="I41">
        <f>VLOOKUP(A41,[1]高三上!$A$3:$H$588,7,0)</f>
        <v>41.5</v>
      </c>
      <c r="J41" t="str">
        <f>VLOOKUP(A41,[1]高三上!$A$3:$H$588,8,0)</f>
        <v>马俊</v>
      </c>
      <c r="K41" s="22">
        <f t="shared" si="2"/>
        <v>173</v>
      </c>
      <c r="L41" s="23">
        <f t="shared" si="3"/>
        <v>81.92307692307692</v>
      </c>
      <c r="M41">
        <f>VLOOKUP(A41,[1]高二下!$A$3:$H$536,7,0)</f>
        <v>80</v>
      </c>
      <c r="N41" t="str">
        <f>VLOOKUP(A41,[1]高二下!$A$3:$H$536,8,0)</f>
        <v>马俊</v>
      </c>
      <c r="O41" s="22">
        <f t="shared" si="4"/>
        <v>126</v>
      </c>
      <c r="P41" s="22">
        <f t="shared" si="5"/>
        <v>119.61538461538461</v>
      </c>
      <c r="Q41">
        <f>VLOOKUP(A41,[1]高二上!$A$3:$H$583,7,0)</f>
        <v>61</v>
      </c>
      <c r="R41" t="str">
        <f>VLOOKUP(A41,[1]高二上!$A$3:$H$583,8,0)</f>
        <v>马俊</v>
      </c>
      <c r="S41" s="22">
        <f t="shared" si="6"/>
        <v>177</v>
      </c>
      <c r="T41" s="22">
        <f t="shared" si="7"/>
        <v>76.538461538461547</v>
      </c>
      <c r="U41">
        <f>VLOOKUP(A41,[1]高一下!$A$3:$H$585,7,0)</f>
        <v>76</v>
      </c>
      <c r="V41" t="str">
        <f>VLOOKUP(A41,[1]高一下!$A$3:$H$585,8,0)</f>
        <v>马俊</v>
      </c>
      <c r="W41" s="22">
        <f t="shared" si="8"/>
        <v>116</v>
      </c>
      <c r="X41" s="22">
        <f t="shared" si="9"/>
        <v>141.92307692307693</v>
      </c>
      <c r="Y41">
        <f>VLOOKUP(A41,[1]高一上!$A$3:$H$587,7,0)</f>
        <v>38</v>
      </c>
      <c r="Z41" t="str">
        <f>VLOOKUP(A41,[1]高一上!$A$3:$H$587,8,0)</f>
        <v>马俊</v>
      </c>
      <c r="AA41" s="22">
        <f t="shared" si="10"/>
        <v>225</v>
      </c>
      <c r="AB41" s="23">
        <f t="shared" si="11"/>
        <v>30.769230769230774</v>
      </c>
      <c r="AC41">
        <f>VLOOKUP(A41,[1]中考!$A$2:$F$571,6,0)</f>
        <v>75</v>
      </c>
      <c r="AD41" s="22">
        <f t="shared" si="12"/>
        <v>45</v>
      </c>
    </row>
    <row r="42" spans="1:30" ht="15" hidden="1" x14ac:dyDescent="0.35">
      <c r="A42" s="14" t="s">
        <v>33</v>
      </c>
      <c r="B42" s="1">
        <v>1</v>
      </c>
      <c r="C42" s="2" t="s">
        <v>34</v>
      </c>
      <c r="D42" s="4" t="s">
        <v>6</v>
      </c>
      <c r="E42">
        <f>VLOOKUP(A42,'[1]高三下(高考)'!$A$3:$H$615,7,0)</f>
        <v>87</v>
      </c>
      <c r="F42" t="str">
        <f>VLOOKUP(A42,'[1]高三下(高考)'!$A$3:$H$615,8,0)</f>
        <v>马俊</v>
      </c>
      <c r="G42" s="22">
        <f t="shared" si="0"/>
        <v>44</v>
      </c>
      <c r="H42" s="23">
        <f t="shared" si="1"/>
        <v>137.30769230769232</v>
      </c>
      <c r="I42">
        <f>VLOOKUP(A42,[1]高三上!$A$3:$H$588,7,0)</f>
        <v>46.5</v>
      </c>
      <c r="J42" t="str">
        <f>VLOOKUP(A42,[1]高三上!$A$3:$H$588,8,0)</f>
        <v>马俊</v>
      </c>
      <c r="K42" s="22">
        <f t="shared" si="2"/>
        <v>141</v>
      </c>
      <c r="L42" s="23">
        <f t="shared" si="3"/>
        <v>55.38461538461538</v>
      </c>
      <c r="M42">
        <f>VLOOKUP(A42,[1]高二下!$A$3:$H$536,7,0)</f>
        <v>105</v>
      </c>
      <c r="N42" t="str">
        <f>VLOOKUP(A42,[1]高二下!$A$3:$H$536,8,0)</f>
        <v>马俊</v>
      </c>
      <c r="O42" s="22">
        <f t="shared" si="4"/>
        <v>25</v>
      </c>
      <c r="P42" s="22">
        <f t="shared" si="5"/>
        <v>152.69230769230768</v>
      </c>
      <c r="Q42">
        <f>VLOOKUP(A42,[1]高二上!$A$3:$H$583,7,0)</f>
        <v>63</v>
      </c>
      <c r="R42" t="str">
        <f>VLOOKUP(A42,[1]高二上!$A$3:$H$583,8,0)</f>
        <v>马俊</v>
      </c>
      <c r="S42" s="22">
        <f t="shared" si="6"/>
        <v>162</v>
      </c>
      <c r="T42" s="22">
        <f t="shared" si="7"/>
        <v>84.615384615384613</v>
      </c>
      <c r="U42">
        <f>VLOOKUP(A42,[1]高一下!$A$3:$H$585,7,0)</f>
        <v>75</v>
      </c>
      <c r="V42" t="str">
        <f>VLOOKUP(A42,[1]高一下!$A$3:$H$585,8,0)</f>
        <v>马俊</v>
      </c>
      <c r="W42" s="22">
        <f t="shared" si="8"/>
        <v>122</v>
      </c>
      <c r="X42" s="22">
        <f t="shared" si="9"/>
        <v>91.92307692307692</v>
      </c>
      <c r="Y42">
        <f>VLOOKUP(A42,[1]高一上!$A$3:$H$587,7,0)</f>
        <v>64</v>
      </c>
      <c r="Z42" t="str">
        <f>VLOOKUP(A42,[1]高一上!$A$3:$H$587,8,0)</f>
        <v>马俊</v>
      </c>
      <c r="AA42" s="22">
        <f t="shared" si="10"/>
        <v>101</v>
      </c>
      <c r="AB42" s="23">
        <f t="shared" si="11"/>
        <v>97.307692307692307</v>
      </c>
      <c r="AC42">
        <f>VLOOKUP(A42,[1]中考!$A$2:$F$571,6,0)</f>
        <v>64</v>
      </c>
      <c r="AD42" s="22">
        <f t="shared" si="12"/>
        <v>94</v>
      </c>
    </row>
    <row r="43" spans="1:30" ht="15" hidden="1" x14ac:dyDescent="0.35">
      <c r="A43" s="14" t="s">
        <v>7</v>
      </c>
      <c r="B43" s="1">
        <v>1</v>
      </c>
      <c r="C43" s="2" t="s">
        <v>8</v>
      </c>
      <c r="D43" s="4" t="s">
        <v>6</v>
      </c>
      <c r="E43">
        <f>VLOOKUP(A43,'[1]高三下(高考)'!$A$3:$H$615,7,0)</f>
        <v>92</v>
      </c>
      <c r="F43" t="str">
        <f>VLOOKUP(A43,'[1]高三下(高考)'!$A$3:$H$615,8,0)</f>
        <v>马俊</v>
      </c>
      <c r="G43" s="22">
        <f t="shared" si="0"/>
        <v>30</v>
      </c>
      <c r="H43" s="23">
        <f t="shared" si="1"/>
        <v>122.69230769230769</v>
      </c>
      <c r="I43">
        <f>VLOOKUP(A43,[1]高三上!$A$3:$H$588,7,0)</f>
        <v>56.5</v>
      </c>
      <c r="J43" t="str">
        <f>VLOOKUP(A43,[1]高三上!$A$3:$H$588,8,0)</f>
        <v>马俊</v>
      </c>
      <c r="K43" s="22">
        <f t="shared" si="2"/>
        <v>89</v>
      </c>
      <c r="L43" s="23">
        <f t="shared" si="3"/>
        <v>101.15384615384616</v>
      </c>
      <c r="M43">
        <f>VLOOKUP(A43,[1]高二下!$A$3:$H$536,7,0)</f>
        <v>87</v>
      </c>
      <c r="N43" t="str">
        <f>VLOOKUP(A43,[1]高二下!$A$3:$H$536,8,0)</f>
        <v>马俊</v>
      </c>
      <c r="O43" s="22">
        <f t="shared" si="4"/>
        <v>92</v>
      </c>
      <c r="P43" s="22">
        <f t="shared" si="5"/>
        <v>97.307692307692307</v>
      </c>
      <c r="Q43">
        <f>VLOOKUP(A43,[1]高二上!$A$3:$H$583,7,0)</f>
        <v>78</v>
      </c>
      <c r="R43" t="str">
        <f>VLOOKUP(A43,[1]高二上!$A$3:$H$583,8,0)</f>
        <v>马俊</v>
      </c>
      <c r="S43" s="22">
        <f t="shared" si="6"/>
        <v>85</v>
      </c>
      <c r="T43" s="22">
        <f t="shared" si="7"/>
        <v>90.769230769230774</v>
      </c>
      <c r="U43">
        <f>VLOOKUP(A43,[1]高一下!$A$3:$H$585,7,0)</f>
        <v>89</v>
      </c>
      <c r="V43" t="str">
        <f>VLOOKUP(A43,[1]高一下!$A$3:$H$585,8,0)</f>
        <v>马俊</v>
      </c>
      <c r="W43" s="22">
        <f t="shared" si="8"/>
        <v>61</v>
      </c>
      <c r="X43" s="22">
        <f t="shared" si="9"/>
        <v>88.461538461538467</v>
      </c>
      <c r="Y43">
        <f>VLOOKUP(A43,[1]高一上!$A$3:$H$587,7,0)</f>
        <v>84</v>
      </c>
      <c r="Z43" t="str">
        <f>VLOOKUP(A43,[1]高一上!$A$3:$H$587,8,0)</f>
        <v>马俊</v>
      </c>
      <c r="AA43" s="22">
        <f t="shared" si="10"/>
        <v>31</v>
      </c>
      <c r="AB43" s="23">
        <f t="shared" si="11"/>
        <v>95.769230769230774</v>
      </c>
      <c r="AC43">
        <f>VLOOKUP(A43,[1]中考!$A$2:$F$571,6,0)</f>
        <v>85</v>
      </c>
      <c r="AD43" s="22">
        <f t="shared" si="12"/>
        <v>20</v>
      </c>
    </row>
    <row r="44" spans="1:30" ht="15" hidden="1" x14ac:dyDescent="0.35">
      <c r="A44" s="14" t="s">
        <v>9</v>
      </c>
      <c r="B44" s="1">
        <v>1</v>
      </c>
      <c r="C44" s="2" t="s">
        <v>10</v>
      </c>
      <c r="D44" s="4" t="s">
        <v>6</v>
      </c>
      <c r="E44">
        <f>VLOOKUP(A44,'[1]高三下(高考)'!$A$3:$H$615,7,0)</f>
        <v>101</v>
      </c>
      <c r="F44" t="str">
        <f>VLOOKUP(A44,'[1]高三下(高考)'!$A$3:$H$615,8,0)</f>
        <v>马俊</v>
      </c>
      <c r="G44" s="22">
        <f t="shared" si="0"/>
        <v>7</v>
      </c>
      <c r="H44" s="23">
        <f t="shared" si="1"/>
        <v>97.692307692307693</v>
      </c>
      <c r="I44">
        <f>VLOOKUP(A44,[1]高三上!$A$3:$H$588,7,0)</f>
        <v>98.5</v>
      </c>
      <c r="J44" t="str">
        <f>VLOOKUP(A44,[1]高三上!$A$3:$H$588,8,0)</f>
        <v>马俊</v>
      </c>
      <c r="K44" s="22">
        <f t="shared" si="2"/>
        <v>1</v>
      </c>
      <c r="L44" s="23">
        <f t="shared" si="3"/>
        <v>110.76923076923077</v>
      </c>
      <c r="M44">
        <f>VLOOKUP(A44,[1]高二下!$A$3:$H$536,7,0)</f>
        <v>104</v>
      </c>
      <c r="N44" t="str">
        <f>VLOOKUP(A44,[1]高二下!$A$3:$H$536,8,0)</f>
        <v>马俊</v>
      </c>
      <c r="O44" s="22">
        <f t="shared" si="4"/>
        <v>29</v>
      </c>
      <c r="P44" s="22">
        <f t="shared" si="5"/>
        <v>97.307692307692307</v>
      </c>
      <c r="Q44">
        <f>VLOOKUP(A44,[1]高二上!$A$3:$H$583,7,0)</f>
        <v>94</v>
      </c>
      <c r="R44" t="str">
        <f>VLOOKUP(A44,[1]高二上!$A$3:$H$583,8,0)</f>
        <v>马俊</v>
      </c>
      <c r="S44" s="22">
        <f t="shared" si="6"/>
        <v>22</v>
      </c>
      <c r="T44" s="22">
        <f t="shared" si="7"/>
        <v>93.07692307692308</v>
      </c>
      <c r="U44">
        <f>VLOOKUP(A44,[1]高一下!$A$3:$H$585,7,0)</f>
        <v>121</v>
      </c>
      <c r="V44" t="str">
        <f>VLOOKUP(A44,[1]高一下!$A$3:$H$585,8,0)</f>
        <v>马俊</v>
      </c>
      <c r="W44" s="22">
        <f t="shared" si="8"/>
        <v>4</v>
      </c>
      <c r="X44" s="22">
        <f t="shared" si="9"/>
        <v>114.23076923076923</v>
      </c>
      <c r="Y44">
        <f>VLOOKUP(A44,[1]高一上!$A$3:$H$587,7,0)</f>
        <v>80</v>
      </c>
      <c r="Z44" t="str">
        <f>VLOOKUP(A44,[1]高一上!$A$3:$H$587,8,0)</f>
        <v>马俊</v>
      </c>
      <c r="AA44" s="22">
        <f t="shared" si="10"/>
        <v>41</v>
      </c>
      <c r="AB44" s="23">
        <f t="shared" si="11"/>
        <v>96.538461538461533</v>
      </c>
      <c r="AC44">
        <f>VLOOKUP(A44,[1]中考!$A$2:$F$571,6,0)</f>
        <v>81</v>
      </c>
      <c r="AD44" s="22">
        <f t="shared" si="12"/>
        <v>32</v>
      </c>
    </row>
    <row r="45" spans="1:30" ht="15" hidden="1" x14ac:dyDescent="0.35">
      <c r="A45" s="14" t="s">
        <v>17</v>
      </c>
      <c r="B45" s="1">
        <v>1</v>
      </c>
      <c r="C45" s="2" t="s">
        <v>18</v>
      </c>
      <c r="D45" s="4" t="s">
        <v>6</v>
      </c>
      <c r="E45">
        <f>VLOOKUP(A45,'[1]高三下(高考)'!$A$3:$H$615,7,0)</f>
        <v>87</v>
      </c>
      <c r="F45" t="str">
        <f>VLOOKUP(A45,'[1]高三下(高考)'!$A$3:$H$615,8,0)</f>
        <v>马俊</v>
      </c>
      <c r="G45" s="22">
        <f t="shared" si="0"/>
        <v>44</v>
      </c>
      <c r="H45" s="23">
        <f t="shared" si="1"/>
        <v>90.769230769230774</v>
      </c>
      <c r="I45">
        <f>VLOOKUP(A45,[1]高三上!$A$3:$H$588,7,0)</f>
        <v>77</v>
      </c>
      <c r="J45" t="str">
        <f>VLOOKUP(A45,[1]高三上!$A$3:$H$588,8,0)</f>
        <v>马俊</v>
      </c>
      <c r="K45" s="22">
        <f t="shared" si="2"/>
        <v>20</v>
      </c>
      <c r="L45" s="23">
        <f t="shared" si="3"/>
        <v>133.46153846153845</v>
      </c>
      <c r="M45">
        <f>VLOOKUP(A45,[1]高二下!$A$3:$H$536,7,0)</f>
        <v>84</v>
      </c>
      <c r="N45" t="str">
        <f>VLOOKUP(A45,[1]高二下!$A$3:$H$536,8,0)</f>
        <v>马俊</v>
      </c>
      <c r="O45" s="22">
        <f t="shared" si="4"/>
        <v>107</v>
      </c>
      <c r="P45" s="22">
        <f t="shared" si="5"/>
        <v>75.384615384615387</v>
      </c>
      <c r="Q45">
        <f>VLOOKUP(A45,[1]高二上!$A$3:$H$583,7,0)</f>
        <v>87</v>
      </c>
      <c r="R45" t="str">
        <f>VLOOKUP(A45,[1]高二上!$A$3:$H$583,8,0)</f>
        <v>马俊</v>
      </c>
      <c r="S45" s="22">
        <f t="shared" si="6"/>
        <v>43</v>
      </c>
      <c r="T45" s="22">
        <f t="shared" si="7"/>
        <v>86.538461538461533</v>
      </c>
      <c r="U45">
        <f>VLOOKUP(A45,[1]高一下!$A$3:$H$585,7,0)</f>
        <v>111</v>
      </c>
      <c r="V45" t="str">
        <f>VLOOKUP(A45,[1]高一下!$A$3:$H$585,8,0)</f>
        <v>马俊</v>
      </c>
      <c r="W45" s="22">
        <f t="shared" si="8"/>
        <v>8</v>
      </c>
      <c r="X45" s="22">
        <f t="shared" si="9"/>
        <v>183.46153846153845</v>
      </c>
      <c r="Y45">
        <f>VLOOKUP(A45,[1]高一上!$A$3:$H$587,7,0)</f>
        <v>38</v>
      </c>
      <c r="Z45" t="str">
        <f>VLOOKUP(A45,[1]高一上!$A$3:$H$587,8,0)</f>
        <v>马俊</v>
      </c>
      <c r="AA45" s="22">
        <f t="shared" si="10"/>
        <v>225</v>
      </c>
      <c r="AB45" s="23">
        <f t="shared" si="11"/>
        <v>24.230769230769226</v>
      </c>
      <c r="AC45">
        <f>VLOOKUP(A45,[1]中考!$A$2:$F$571,6,0)</f>
        <v>82</v>
      </c>
      <c r="AD45" s="22">
        <f t="shared" si="12"/>
        <v>28</v>
      </c>
    </row>
    <row r="46" spans="1:30" ht="15" hidden="1" x14ac:dyDescent="0.35">
      <c r="A46" s="14" t="s">
        <v>79</v>
      </c>
      <c r="B46" s="1">
        <v>1</v>
      </c>
      <c r="C46" s="2" t="s">
        <v>80</v>
      </c>
      <c r="D46" s="4" t="s">
        <v>6</v>
      </c>
      <c r="E46">
        <f>VLOOKUP(A46,'[1]高三下(高考)'!$A$3:$H$615,7,0)</f>
        <v>67</v>
      </c>
      <c r="F46" t="str">
        <f>VLOOKUP(A46,'[1]高三下(高考)'!$A$3:$H$615,8,0)</f>
        <v>马俊</v>
      </c>
      <c r="G46" s="22">
        <f t="shared" si="0"/>
        <v>137</v>
      </c>
      <c r="H46" s="23">
        <f t="shared" si="1"/>
        <v>65.769230769230774</v>
      </c>
      <c r="I46">
        <f>VLOOKUP(A46,[1]高三上!$A$3:$H$588,7,0)</f>
        <v>65.5</v>
      </c>
      <c r="J46" t="str">
        <f>VLOOKUP(A46,[1]高三上!$A$3:$H$588,8,0)</f>
        <v>马俊</v>
      </c>
      <c r="K46" s="22">
        <f t="shared" si="2"/>
        <v>48</v>
      </c>
      <c r="L46" s="23">
        <f t="shared" si="3"/>
        <v>116.92307692307692</v>
      </c>
      <c r="M46">
        <f>VLOOKUP(A46,[1]高二下!$A$3:$H$536,7,0)</f>
        <v>87</v>
      </c>
      <c r="N46" t="str">
        <f>VLOOKUP(A46,[1]高二下!$A$3:$H$536,8,0)</f>
        <v>马俊</v>
      </c>
      <c r="O46" s="22">
        <f t="shared" si="4"/>
        <v>92</v>
      </c>
      <c r="P46" s="22">
        <f t="shared" si="5"/>
        <v>77.692307692307693</v>
      </c>
      <c r="Q46">
        <f>VLOOKUP(A46,[1]高二上!$A$3:$H$583,7,0)</f>
        <v>89</v>
      </c>
      <c r="R46" t="str">
        <f>VLOOKUP(A46,[1]高二上!$A$3:$H$583,8,0)</f>
        <v>马俊</v>
      </c>
      <c r="S46" s="22">
        <f t="shared" si="6"/>
        <v>34</v>
      </c>
      <c r="T46" s="22">
        <f t="shared" si="7"/>
        <v>103.07692307692308</v>
      </c>
      <c r="U46">
        <f>VLOOKUP(A46,[1]高一下!$A$3:$H$585,7,0)</f>
        <v>94</v>
      </c>
      <c r="V46" t="str">
        <f>VLOOKUP(A46,[1]高一下!$A$3:$H$585,8,0)</f>
        <v>马俊</v>
      </c>
      <c r="W46" s="22">
        <f t="shared" si="8"/>
        <v>42</v>
      </c>
      <c r="X46" s="22">
        <f t="shared" si="9"/>
        <v>120.38461538461539</v>
      </c>
      <c r="Y46">
        <f>VLOOKUP(A46,[1]高一上!$A$3:$H$587,7,0)</f>
        <v>65</v>
      </c>
      <c r="Z46" t="str">
        <f>VLOOKUP(A46,[1]高一上!$A$3:$H$587,8,0)</f>
        <v>马俊</v>
      </c>
      <c r="AA46" s="22">
        <f t="shared" si="10"/>
        <v>95</v>
      </c>
      <c r="AB46" s="23">
        <f t="shared" si="11"/>
        <v>93.84615384615384</v>
      </c>
      <c r="AC46">
        <f>VLOOKUP(A46,[1]中考!$A$2:$F$571,6,0)</f>
        <v>67</v>
      </c>
      <c r="AD46" s="22">
        <f t="shared" si="12"/>
        <v>79</v>
      </c>
    </row>
    <row r="47" spans="1:30" ht="15" hidden="1" x14ac:dyDescent="0.35">
      <c r="A47" s="14" t="s">
        <v>47</v>
      </c>
      <c r="B47" s="1">
        <v>1</v>
      </c>
      <c r="C47" s="2" t="s">
        <v>48</v>
      </c>
      <c r="D47" s="4" t="s">
        <v>6</v>
      </c>
      <c r="E47">
        <f>VLOOKUP(A47,'[1]高三下(高考)'!$A$3:$H$615,7,0)</f>
        <v>72</v>
      </c>
      <c r="F47" t="str">
        <f>VLOOKUP(A47,'[1]高三下(高考)'!$A$3:$H$615,8,0)</f>
        <v>马俊</v>
      </c>
      <c r="G47" s="22">
        <f t="shared" si="0"/>
        <v>104</v>
      </c>
      <c r="H47" s="23">
        <f t="shared" si="1"/>
        <v>92.307692307692307</v>
      </c>
      <c r="I47">
        <f>VLOOKUP(A47,[1]高三上!$A$3:$H$588,7,0)</f>
        <v>57.5</v>
      </c>
      <c r="J47" t="str">
        <f>VLOOKUP(A47,[1]高三上!$A$3:$H$588,8,0)</f>
        <v>马俊</v>
      </c>
      <c r="K47" s="22">
        <f t="shared" si="2"/>
        <v>84</v>
      </c>
      <c r="L47" s="23">
        <f t="shared" si="3"/>
        <v>93.07692307692308</v>
      </c>
      <c r="M47">
        <f>VLOOKUP(A47,[1]高二下!$A$3:$H$536,7,0)</f>
        <v>92</v>
      </c>
      <c r="N47" t="str">
        <f>VLOOKUP(A47,[1]高二下!$A$3:$H$536,8,0)</f>
        <v>马俊</v>
      </c>
      <c r="O47" s="22">
        <f t="shared" si="4"/>
        <v>66</v>
      </c>
      <c r="P47" s="22">
        <f t="shared" si="5"/>
        <v>80.384615384615387</v>
      </c>
      <c r="Q47">
        <f>VLOOKUP(A47,[1]高二上!$A$3:$H$583,7,0)</f>
        <v>98</v>
      </c>
      <c r="R47" t="str">
        <f>VLOOKUP(A47,[1]高二上!$A$3:$H$583,8,0)</f>
        <v>马俊</v>
      </c>
      <c r="S47" s="22">
        <f t="shared" si="6"/>
        <v>15</v>
      </c>
      <c r="T47" s="22">
        <f t="shared" si="7"/>
        <v>131.92307692307691</v>
      </c>
      <c r="U47">
        <f>VLOOKUP(A47,[1]高一下!$A$3:$H$585,7,0)</f>
        <v>80</v>
      </c>
      <c r="V47" t="str">
        <f>VLOOKUP(A47,[1]高一下!$A$3:$H$585,8,0)</f>
        <v>马俊</v>
      </c>
      <c r="W47" s="22">
        <f t="shared" si="8"/>
        <v>98</v>
      </c>
      <c r="X47" s="22">
        <f t="shared" si="9"/>
        <v>91.15384615384616</v>
      </c>
      <c r="Y47">
        <f>VLOOKUP(A47,[1]高一上!$A$3:$H$587,7,0)</f>
        <v>69</v>
      </c>
      <c r="Z47" t="str">
        <f>VLOOKUP(A47,[1]高一上!$A$3:$H$587,8,0)</f>
        <v>马俊</v>
      </c>
      <c r="AA47" s="22">
        <f t="shared" si="10"/>
        <v>75</v>
      </c>
      <c r="AB47" s="23">
        <f t="shared" si="11"/>
        <v>74.615384615384613</v>
      </c>
      <c r="AC47">
        <f>VLOOKUP(A47,[1]中考!$A$2:$F$571,6,0)</f>
        <v>94</v>
      </c>
      <c r="AD47" s="22">
        <f t="shared" si="12"/>
        <v>9</v>
      </c>
    </row>
    <row r="48" spans="1:30" ht="15" hidden="1" x14ac:dyDescent="0.35">
      <c r="A48" s="14" t="s">
        <v>31</v>
      </c>
      <c r="B48" s="1">
        <v>1</v>
      </c>
      <c r="C48" s="2" t="s">
        <v>32</v>
      </c>
      <c r="D48" s="4" t="s">
        <v>6</v>
      </c>
      <c r="E48">
        <f>VLOOKUP(A48,'[1]高三下(高考)'!$A$3:$H$615,7,0)</f>
        <v>72</v>
      </c>
      <c r="F48" t="str">
        <f>VLOOKUP(A48,'[1]高三下(高考)'!$A$3:$H$615,8,0)</f>
        <v>马俊</v>
      </c>
      <c r="G48" s="22">
        <f t="shared" si="0"/>
        <v>104</v>
      </c>
      <c r="H48" s="23">
        <f t="shared" si="1"/>
        <v>140.76923076923077</v>
      </c>
      <c r="I48">
        <f>VLOOKUP(A48,[1]高三上!$A$3:$H$588,7,0)</f>
        <v>33.5</v>
      </c>
      <c r="J48" t="str">
        <f>VLOOKUP(A48,[1]高三上!$A$3:$H$588,8,0)</f>
        <v>马俊</v>
      </c>
      <c r="K48" s="22">
        <f t="shared" si="2"/>
        <v>210</v>
      </c>
      <c r="L48" s="23">
        <f t="shared" si="3"/>
        <v>93.84615384615384</v>
      </c>
      <c r="M48">
        <f>VLOOKUP(A48,[1]高二下!$A$3:$H$536,7,0)</f>
        <v>64</v>
      </c>
      <c r="N48" t="str">
        <f>VLOOKUP(A48,[1]高二下!$A$3:$H$536,8,0)</f>
        <v>马俊</v>
      </c>
      <c r="O48" s="22">
        <f t="shared" si="4"/>
        <v>194</v>
      </c>
      <c r="P48" s="22">
        <f t="shared" si="5"/>
        <v>50.384615384615387</v>
      </c>
      <c r="Q48">
        <f>VLOOKUP(A48,[1]高二上!$A$3:$H$583,7,0)</f>
        <v>81</v>
      </c>
      <c r="R48" t="str">
        <f>VLOOKUP(A48,[1]高二上!$A$3:$H$583,8,0)</f>
        <v>马俊</v>
      </c>
      <c r="S48" s="22">
        <f t="shared" si="6"/>
        <v>65</v>
      </c>
      <c r="T48" s="22">
        <f t="shared" si="7"/>
        <v>163.07692307692307</v>
      </c>
      <c r="U48">
        <f>VLOOKUP(A48,[1]高一下!$A$3:$H$585,7,0)</f>
        <v>45</v>
      </c>
      <c r="V48" t="str">
        <f>VLOOKUP(A48,[1]高一下!$A$3:$H$585,8,0)</f>
        <v>马俊</v>
      </c>
      <c r="W48" s="22">
        <f t="shared" si="8"/>
        <v>229</v>
      </c>
      <c r="X48" s="22">
        <f t="shared" si="9"/>
        <v>85.769230769230774</v>
      </c>
      <c r="Y48">
        <f>VLOOKUP(A48,[1]高一上!$A$3:$H$587,7,0)</f>
        <v>47</v>
      </c>
      <c r="Z48" t="str">
        <f>VLOOKUP(A48,[1]高一上!$A$3:$H$587,8,0)</f>
        <v>马俊</v>
      </c>
      <c r="AA48" s="22">
        <f t="shared" si="10"/>
        <v>192</v>
      </c>
      <c r="AB48" s="23">
        <f t="shared" si="11"/>
        <v>68.84615384615384</v>
      </c>
      <c r="AC48">
        <f>VLOOKUP(A48,[1]中考!$A$2:$F$571,6,0)</f>
        <v>60</v>
      </c>
      <c r="AD48" s="22">
        <f t="shared" si="12"/>
        <v>111</v>
      </c>
    </row>
    <row r="49" spans="1:30" ht="15" hidden="1" x14ac:dyDescent="0.35">
      <c r="A49" s="14" t="s">
        <v>45</v>
      </c>
      <c r="B49" s="1">
        <v>1</v>
      </c>
      <c r="C49" s="2" t="s">
        <v>46</v>
      </c>
      <c r="D49" s="4" t="s">
        <v>6</v>
      </c>
      <c r="E49">
        <f>VLOOKUP(A49,'[1]高三下(高考)'!$A$3:$H$615,7,0)</f>
        <v>79</v>
      </c>
      <c r="F49" t="str">
        <f>VLOOKUP(A49,'[1]高三下(高考)'!$A$3:$H$615,8,0)</f>
        <v>马俊</v>
      </c>
      <c r="G49" s="22">
        <f t="shared" si="0"/>
        <v>69</v>
      </c>
      <c r="H49" s="23">
        <f t="shared" si="1"/>
        <v>143.07692307692309</v>
      </c>
      <c r="I49">
        <f>VLOOKUP(A49,[1]高三上!$A$3:$H$588,7,0)</f>
        <v>40</v>
      </c>
      <c r="J49" t="str">
        <f>VLOOKUP(A49,[1]高三上!$A$3:$H$588,8,0)</f>
        <v>马俊</v>
      </c>
      <c r="K49" s="22">
        <f t="shared" si="2"/>
        <v>181</v>
      </c>
      <c r="L49" s="23">
        <f t="shared" si="3"/>
        <v>73.84615384615384</v>
      </c>
      <c r="M49">
        <f>VLOOKUP(A49,[1]高二下!$A$3:$H$536,7,0)</f>
        <v>82</v>
      </c>
      <c r="N49" t="str">
        <f>VLOOKUP(A49,[1]高二下!$A$3:$H$536,8,0)</f>
        <v>马俊</v>
      </c>
      <c r="O49" s="22">
        <f t="shared" si="4"/>
        <v>113</v>
      </c>
      <c r="P49" s="22">
        <f t="shared" si="5"/>
        <v>106.53846153846153</v>
      </c>
      <c r="Q49">
        <f>VLOOKUP(A49,[1]高二上!$A$3:$H$583,7,0)</f>
        <v>69</v>
      </c>
      <c r="R49" t="str">
        <f>VLOOKUP(A49,[1]高二上!$A$3:$H$583,8,0)</f>
        <v>马俊</v>
      </c>
      <c r="S49" s="22">
        <f t="shared" si="6"/>
        <v>130</v>
      </c>
      <c r="T49" s="22">
        <f t="shared" si="7"/>
        <v>114.23076923076923</v>
      </c>
      <c r="U49">
        <f>VLOOKUP(A49,[1]高一下!$A$3:$H$585,7,0)</f>
        <v>67</v>
      </c>
      <c r="V49" t="str">
        <f>VLOOKUP(A49,[1]高一下!$A$3:$H$585,8,0)</f>
        <v>马俊</v>
      </c>
      <c r="W49" s="22">
        <f t="shared" si="8"/>
        <v>167</v>
      </c>
      <c r="X49" s="22">
        <f t="shared" si="9"/>
        <v>82.692307692307693</v>
      </c>
      <c r="Y49">
        <f>VLOOKUP(A49,[1]高一上!$A$3:$H$587,7,0)</f>
        <v>60</v>
      </c>
      <c r="Z49" t="str">
        <f>VLOOKUP(A49,[1]高一上!$A$3:$H$587,8,0)</f>
        <v>马俊</v>
      </c>
      <c r="AA49" s="22">
        <f t="shared" si="10"/>
        <v>122</v>
      </c>
      <c r="AB49" s="23">
        <f t="shared" si="11"/>
        <v>102.30769230769231</v>
      </c>
      <c r="AC49">
        <f>VLOOKUP(A49,[1]中考!$A$2:$F$571,6,0)</f>
        <v>57</v>
      </c>
      <c r="AD49" s="22">
        <f t="shared" si="12"/>
        <v>128</v>
      </c>
    </row>
    <row r="50" spans="1:30" ht="15" hidden="1" x14ac:dyDescent="0.35">
      <c r="A50" s="14" t="s">
        <v>43</v>
      </c>
      <c r="B50" s="1">
        <v>1</v>
      </c>
      <c r="C50" s="2" t="s">
        <v>44</v>
      </c>
      <c r="D50" s="4" t="s">
        <v>6</v>
      </c>
      <c r="E50">
        <f>VLOOKUP(A50,'[1]高三下(高考)'!$A$3:$H$615,7,0)</f>
        <v>68</v>
      </c>
      <c r="F50" t="str">
        <f>VLOOKUP(A50,'[1]高三下(高考)'!$A$3:$H$615,8,0)</f>
        <v>马俊</v>
      </c>
      <c r="G50" s="22">
        <f t="shared" si="0"/>
        <v>127</v>
      </c>
      <c r="H50" s="23">
        <f t="shared" si="1"/>
        <v>96.92307692307692</v>
      </c>
      <c r="I50">
        <f>VLOOKUP(A50,[1]高三上!$A$3:$H$588,7,0)</f>
        <v>51</v>
      </c>
      <c r="J50" t="str">
        <f>VLOOKUP(A50,[1]高三上!$A$3:$H$588,8,0)</f>
        <v>马俊</v>
      </c>
      <c r="K50" s="22">
        <f t="shared" si="2"/>
        <v>119</v>
      </c>
      <c r="L50" s="23">
        <f t="shared" si="3"/>
        <v>75</v>
      </c>
      <c r="M50">
        <f>VLOOKUP(A50,[1]高二下!$A$3:$H$536,7,0)</f>
        <v>95</v>
      </c>
      <c r="N50" t="str">
        <f>VLOOKUP(A50,[1]高二下!$A$3:$H$536,8,0)</f>
        <v>马俊</v>
      </c>
      <c r="O50" s="22">
        <f t="shared" si="4"/>
        <v>54</v>
      </c>
      <c r="P50" s="22">
        <f t="shared" si="5"/>
        <v>138.84615384615384</v>
      </c>
      <c r="Q50">
        <f>VLOOKUP(A50,[1]高二上!$A$3:$H$583,7,0)</f>
        <v>66</v>
      </c>
      <c r="R50" t="str">
        <f>VLOOKUP(A50,[1]高二上!$A$3:$H$583,8,0)</f>
        <v>马俊</v>
      </c>
      <c r="S50" s="22">
        <f t="shared" si="6"/>
        <v>155</v>
      </c>
      <c r="T50" s="22">
        <f t="shared" si="7"/>
        <v>46.53846153846154</v>
      </c>
      <c r="U50">
        <f>VLOOKUP(A50,[1]高一下!$A$3:$H$585,7,0)</f>
        <v>106</v>
      </c>
      <c r="V50" t="str">
        <f>VLOOKUP(A50,[1]高一下!$A$3:$H$585,8,0)</f>
        <v>马俊</v>
      </c>
      <c r="W50" s="22">
        <f t="shared" si="8"/>
        <v>16</v>
      </c>
      <c r="X50" s="22">
        <f t="shared" si="9"/>
        <v>137.69230769230768</v>
      </c>
      <c r="Y50">
        <f>VLOOKUP(A50,[1]高一上!$A$3:$H$587,7,0)</f>
        <v>62</v>
      </c>
      <c r="Z50" t="str">
        <f>VLOOKUP(A50,[1]高一上!$A$3:$H$587,8,0)</f>
        <v>赵云川</v>
      </c>
      <c r="AA50" s="22">
        <f t="shared" si="10"/>
        <v>114</v>
      </c>
      <c r="AB50" s="23">
        <f t="shared" si="11"/>
        <v>77.307692307692307</v>
      </c>
      <c r="AC50">
        <f>VLOOKUP(A50,[1]中考!$A$2:$F$571,6,0)</f>
        <v>73</v>
      </c>
      <c r="AD50" s="22">
        <f t="shared" si="12"/>
        <v>55</v>
      </c>
    </row>
    <row r="51" spans="1:30" ht="15" hidden="1" x14ac:dyDescent="0.35">
      <c r="A51" s="14" t="s">
        <v>77</v>
      </c>
      <c r="B51" s="1">
        <v>1</v>
      </c>
      <c r="C51" s="2" t="s">
        <v>78</v>
      </c>
      <c r="D51" s="4" t="s">
        <v>6</v>
      </c>
      <c r="E51">
        <f>VLOOKUP(A51,'[1]高三下(高考)'!$A$3:$H$615,7,0)</f>
        <v>87</v>
      </c>
      <c r="F51" t="str">
        <f>VLOOKUP(A51,'[1]高三下(高考)'!$A$3:$H$615,8,0)</f>
        <v>马俊</v>
      </c>
      <c r="G51" s="22">
        <f t="shared" si="0"/>
        <v>44</v>
      </c>
      <c r="H51" s="23">
        <f t="shared" si="1"/>
        <v>90</v>
      </c>
      <c r="I51">
        <f>VLOOKUP(A51,[1]高三上!$A$3:$H$588,7,0)</f>
        <v>77.5</v>
      </c>
      <c r="J51" t="str">
        <f>VLOOKUP(A51,[1]高三上!$A$3:$H$588,8,0)</f>
        <v>马俊</v>
      </c>
      <c r="K51" s="22">
        <f t="shared" si="2"/>
        <v>18</v>
      </c>
      <c r="L51" s="23">
        <f t="shared" si="3"/>
        <v>125.38461538461539</v>
      </c>
      <c r="M51">
        <f>VLOOKUP(A51,[1]高二下!$A$3:$H$536,7,0)</f>
        <v>88</v>
      </c>
      <c r="N51" t="str">
        <f>VLOOKUP(A51,[1]高二下!$A$3:$H$536,8,0)</f>
        <v>马俊</v>
      </c>
      <c r="O51" s="22">
        <f t="shared" si="4"/>
        <v>84</v>
      </c>
      <c r="P51" s="22">
        <f t="shared" si="5"/>
        <v>73.461538461538453</v>
      </c>
      <c r="Q51">
        <f>VLOOKUP(A51,[1]高二上!$A$3:$H$583,7,0)</f>
        <v>98</v>
      </c>
      <c r="R51" t="str">
        <f>VLOOKUP(A51,[1]高二上!$A$3:$H$583,8,0)</f>
        <v>马俊</v>
      </c>
      <c r="S51" s="22">
        <f t="shared" si="6"/>
        <v>15</v>
      </c>
      <c r="T51" s="22">
        <f t="shared" si="7"/>
        <v>106.53846153846153</v>
      </c>
      <c r="U51">
        <f>VLOOKUP(A51,[1]高一下!$A$3:$H$585,7,0)</f>
        <v>99</v>
      </c>
      <c r="V51" t="str">
        <f>VLOOKUP(A51,[1]高一下!$A$3:$H$585,8,0)</f>
        <v>马俊</v>
      </c>
      <c r="W51" s="22">
        <f t="shared" si="8"/>
        <v>32</v>
      </c>
      <c r="X51" s="22">
        <f t="shared" si="9"/>
        <v>98.461538461538467</v>
      </c>
      <c r="Y51">
        <f>VLOOKUP(A51,[1]高一上!$A$3:$H$587,7,0)</f>
        <v>86</v>
      </c>
      <c r="Z51" t="str">
        <f>VLOOKUP(A51,[1]高一上!$A$3:$H$587,8,0)</f>
        <v>马俊</v>
      </c>
      <c r="AA51" s="22">
        <f t="shared" si="10"/>
        <v>28</v>
      </c>
      <c r="AB51" s="23">
        <f t="shared" si="11"/>
        <v>92.692307692307693</v>
      </c>
      <c r="AC51">
        <f>VLOOKUP(A51,[1]中考!$A$2:$F$571,6,0)</f>
        <v>94</v>
      </c>
      <c r="AD51" s="22">
        <f t="shared" si="12"/>
        <v>9</v>
      </c>
    </row>
    <row r="52" spans="1:30" ht="15" hidden="1" x14ac:dyDescent="0.35">
      <c r="A52" s="14" t="s">
        <v>61</v>
      </c>
      <c r="B52" s="1">
        <v>1</v>
      </c>
      <c r="C52" s="2" t="s">
        <v>62</v>
      </c>
      <c r="D52" s="4" t="s">
        <v>6</v>
      </c>
      <c r="E52">
        <f>VLOOKUP(A52,'[1]高三下(高考)'!$A$3:$H$615,7,0)</f>
        <v>94</v>
      </c>
      <c r="F52" t="str">
        <f>VLOOKUP(A52,'[1]高三下(高考)'!$A$3:$H$615,8,0)</f>
        <v>马俊</v>
      </c>
      <c r="G52" s="22">
        <f t="shared" si="0"/>
        <v>22</v>
      </c>
      <c r="H52" s="23">
        <f t="shared" si="1"/>
        <v>100</v>
      </c>
      <c r="I52">
        <f>VLOOKUP(A52,[1]高三上!$A$3:$H$588,7,0)</f>
        <v>75.5</v>
      </c>
      <c r="J52" t="str">
        <f>VLOOKUP(A52,[1]高三上!$A$3:$H$588,8,0)</f>
        <v>马俊</v>
      </c>
      <c r="K52" s="22">
        <f t="shared" si="2"/>
        <v>22</v>
      </c>
      <c r="L52" s="23">
        <f t="shared" si="3"/>
        <v>93.07692307692308</v>
      </c>
      <c r="M52">
        <f>VLOOKUP(A52,[1]高二下!$A$3:$H$536,7,0)</f>
        <v>126</v>
      </c>
      <c r="N52" t="str">
        <f>VLOOKUP(A52,[1]高二下!$A$3:$H$536,8,0)</f>
        <v>马俊</v>
      </c>
      <c r="O52" s="22">
        <f t="shared" si="4"/>
        <v>4</v>
      </c>
      <c r="P52" s="22">
        <f t="shared" si="5"/>
        <v>101.15384615384616</v>
      </c>
      <c r="Q52">
        <f>VLOOKUP(A52,[1]高二上!$A$3:$H$583,7,0)</f>
        <v>110</v>
      </c>
      <c r="R52" t="str">
        <f>VLOOKUP(A52,[1]高二上!$A$3:$H$583,8,0)</f>
        <v>马俊</v>
      </c>
      <c r="S52" s="22">
        <f t="shared" si="6"/>
        <v>7</v>
      </c>
      <c r="T52" s="22">
        <f t="shared" si="7"/>
        <v>98.461538461538467</v>
      </c>
      <c r="U52">
        <f>VLOOKUP(A52,[1]高一下!$A$3:$H$585,7,0)</f>
        <v>124</v>
      </c>
      <c r="V52" t="str">
        <f>VLOOKUP(A52,[1]高一下!$A$3:$H$585,8,0)</f>
        <v>马俊</v>
      </c>
      <c r="W52" s="22">
        <f t="shared" si="8"/>
        <v>3</v>
      </c>
      <c r="X52" s="22">
        <f t="shared" si="9"/>
        <v>103.84615384615384</v>
      </c>
      <c r="Y52">
        <f>VLOOKUP(A52,[1]高一上!$A$3:$H$587,7,0)</f>
        <v>93</v>
      </c>
      <c r="Z52" t="str">
        <f>VLOOKUP(A52,[1]高一上!$A$3:$H$587,8,0)</f>
        <v>马俊</v>
      </c>
      <c r="AA52" s="22">
        <f t="shared" si="10"/>
        <v>13</v>
      </c>
      <c r="AB52" s="23">
        <f t="shared" si="11"/>
        <v>101.53846153846153</v>
      </c>
      <c r="AC52">
        <f>VLOOKUP(A52,[1]中考!$A$2:$F$571,6,0)</f>
        <v>86</v>
      </c>
      <c r="AD52" s="22">
        <f t="shared" si="12"/>
        <v>17</v>
      </c>
    </row>
    <row r="53" spans="1:30" ht="15" hidden="1" x14ac:dyDescent="0.35">
      <c r="A53" s="14" t="s">
        <v>94</v>
      </c>
      <c r="B53" s="1">
        <v>1</v>
      </c>
      <c r="C53" s="2" t="s">
        <v>95</v>
      </c>
      <c r="D53" s="4" t="s">
        <v>6</v>
      </c>
      <c r="E53">
        <f>VLOOKUP(A53,'[1]高三下(高考)'!$A$3:$H$615,7,0)</f>
        <v>66</v>
      </c>
      <c r="F53" t="str">
        <f>VLOOKUP(A53,'[1]高三下(高考)'!$A$3:$H$615,8,0)</f>
        <v>马俊</v>
      </c>
      <c r="G53" s="22">
        <f t="shared" si="0"/>
        <v>147</v>
      </c>
      <c r="H53" s="23">
        <f t="shared" si="1"/>
        <v>80.769230769230774</v>
      </c>
      <c r="I53">
        <f>VLOOKUP(A53,[1]高三上!$A$3:$H$588,7,0)</f>
        <v>54.5</v>
      </c>
      <c r="J53" t="str">
        <f>VLOOKUP(A53,[1]高三上!$A$3:$H$588,8,0)</f>
        <v>马俊</v>
      </c>
      <c r="K53" s="22">
        <f t="shared" si="2"/>
        <v>97</v>
      </c>
      <c r="L53" s="23">
        <f t="shared" si="3"/>
        <v>114.61538461538461</v>
      </c>
      <c r="M53">
        <f>VLOOKUP(A53,[1]高二下!$A$3:$H$536,7,0)</f>
        <v>79</v>
      </c>
      <c r="N53" t="str">
        <f>VLOOKUP(A53,[1]高二下!$A$3:$H$536,8,0)</f>
        <v>马俊</v>
      </c>
      <c r="O53" s="22">
        <f t="shared" si="4"/>
        <v>135</v>
      </c>
      <c r="P53" s="22">
        <f t="shared" si="5"/>
        <v>96.92307692307692</v>
      </c>
      <c r="Q53">
        <f>VLOOKUP(A53,[1]高二上!$A$3:$H$583,7,0)</f>
        <v>70</v>
      </c>
      <c r="R53" t="str">
        <f>VLOOKUP(A53,[1]高二上!$A$3:$H$583,8,0)</f>
        <v>马俊</v>
      </c>
      <c r="S53" s="22">
        <f t="shared" si="6"/>
        <v>127</v>
      </c>
      <c r="T53" s="22">
        <f t="shared" si="7"/>
        <v>118.84615384615384</v>
      </c>
      <c r="U53">
        <f>VLOOKUP(A53,[1]高一下!$A$3:$H$585,7,0)</f>
        <v>63</v>
      </c>
      <c r="V53" t="str">
        <f>VLOOKUP(A53,[1]高一下!$A$3:$H$585,8,0)</f>
        <v>马俊</v>
      </c>
      <c r="W53" s="22">
        <f t="shared" si="8"/>
        <v>176</v>
      </c>
      <c r="X53" s="22">
        <f t="shared" si="9"/>
        <v>53.07692307692308</v>
      </c>
      <c r="Y53">
        <f>VLOOKUP(A53,[1]高一上!$A$3:$H$587,7,0)</f>
        <v>76</v>
      </c>
      <c r="Z53" t="str">
        <f>VLOOKUP(A53,[1]高一上!$A$3:$H$587,8,0)</f>
        <v>马俊</v>
      </c>
      <c r="AA53" s="22">
        <f t="shared" si="10"/>
        <v>54</v>
      </c>
      <c r="AB53" s="23">
        <f t="shared" si="11"/>
        <v>93.461538461538467</v>
      </c>
      <c r="AC53">
        <f>VLOOKUP(A53,[1]中考!$A$2:$F$571,6,0)</f>
        <v>78</v>
      </c>
      <c r="AD53" s="22">
        <f t="shared" si="12"/>
        <v>37</v>
      </c>
    </row>
    <row r="54" spans="1:30" ht="15" hidden="1" x14ac:dyDescent="0.35">
      <c r="A54" s="14" t="s">
        <v>21</v>
      </c>
      <c r="B54" s="1">
        <v>1</v>
      </c>
      <c r="C54" s="2" t="s">
        <v>22</v>
      </c>
      <c r="D54" s="4" t="s">
        <v>6</v>
      </c>
      <c r="E54">
        <f>VLOOKUP(A54,'[1]高三下(高考)'!$A$3:$H$615,7,0)</f>
        <v>116</v>
      </c>
      <c r="F54" t="str">
        <f>VLOOKUP(A54,'[1]高三下(高考)'!$A$3:$H$615,8,0)</f>
        <v>马俊</v>
      </c>
      <c r="G54" s="22">
        <f t="shared" si="0"/>
        <v>3</v>
      </c>
      <c r="H54" s="23">
        <f t="shared" si="1"/>
        <v>104.61538461538461</v>
      </c>
      <c r="I54">
        <f>VLOOKUP(A54,[1]高三上!$A$3:$H$588,7,0)</f>
        <v>79</v>
      </c>
      <c r="J54" t="str">
        <f>VLOOKUP(A54,[1]高三上!$A$3:$H$588,8,0)</f>
        <v>马俊</v>
      </c>
      <c r="K54" s="22">
        <f t="shared" si="2"/>
        <v>15</v>
      </c>
      <c r="L54" s="23">
        <f t="shared" si="3"/>
        <v>95</v>
      </c>
      <c r="M54">
        <f>VLOOKUP(A54,[1]高二下!$A$3:$H$536,7,0)</f>
        <v>131</v>
      </c>
      <c r="N54" t="str">
        <f>VLOOKUP(A54,[1]高二下!$A$3:$H$536,8,0)</f>
        <v>马俊</v>
      </c>
      <c r="O54" s="22">
        <f t="shared" si="4"/>
        <v>2</v>
      </c>
      <c r="P54" s="22">
        <f t="shared" si="5"/>
        <v>101.15384615384616</v>
      </c>
      <c r="Q54">
        <f>VLOOKUP(A54,[1]高二上!$A$3:$H$583,7,0)</f>
        <v>114</v>
      </c>
      <c r="R54" t="str">
        <f>VLOOKUP(A54,[1]高二上!$A$3:$H$583,8,0)</f>
        <v>马俊</v>
      </c>
      <c r="S54" s="22">
        <f t="shared" si="6"/>
        <v>5</v>
      </c>
      <c r="T54" s="22">
        <f t="shared" si="7"/>
        <v>100.38461538461539</v>
      </c>
      <c r="U54">
        <f>VLOOKUP(A54,[1]高一下!$A$3:$H$585,7,0)</f>
        <v>118</v>
      </c>
      <c r="V54" t="str">
        <f>VLOOKUP(A54,[1]高一下!$A$3:$H$585,8,0)</f>
        <v>马俊</v>
      </c>
      <c r="W54" s="22">
        <f t="shared" si="8"/>
        <v>6</v>
      </c>
      <c r="X54" s="22">
        <f t="shared" si="9"/>
        <v>100</v>
      </c>
      <c r="Y54">
        <f>VLOOKUP(A54,[1]高一上!$A$3:$H$587,7,0)</f>
        <v>108</v>
      </c>
      <c r="Z54" t="str">
        <f>VLOOKUP(A54,[1]高一上!$A$3:$H$587,8,0)</f>
        <v>马俊</v>
      </c>
      <c r="AA54" s="22">
        <f t="shared" si="10"/>
        <v>6</v>
      </c>
      <c r="AB54" s="23">
        <f t="shared" si="11"/>
        <v>102.69230769230769</v>
      </c>
      <c r="AC54">
        <f>VLOOKUP(A54,[1]中考!$A$2:$F$571,6,0)</f>
        <v>91</v>
      </c>
      <c r="AD54" s="22">
        <f t="shared" si="12"/>
        <v>13</v>
      </c>
    </row>
    <row r="55" spans="1:30" ht="15" hidden="1" x14ac:dyDescent="0.35">
      <c r="A55" s="14" t="s">
        <v>172</v>
      </c>
      <c r="B55" s="1">
        <v>2</v>
      </c>
      <c r="C55" s="2" t="s">
        <v>173</v>
      </c>
      <c r="D55" s="4" t="s">
        <v>6</v>
      </c>
      <c r="E55">
        <f>VLOOKUP(A55,'[1]高三下(高考)'!$A$3:$H$615,7,0)</f>
        <v>74</v>
      </c>
      <c r="F55" t="str">
        <f>VLOOKUP(A55,'[1]高三下(高考)'!$A$3:$H$615,8,0)</f>
        <v>潘勇</v>
      </c>
      <c r="G55" s="22">
        <f t="shared" si="0"/>
        <v>90</v>
      </c>
      <c r="H55" s="23">
        <f t="shared" si="1"/>
        <v>124.61538461538461</v>
      </c>
      <c r="I55">
        <f>VLOOKUP(A55,[1]高三上!$A$3:$H$588,7,0)</f>
        <v>44.5</v>
      </c>
      <c r="J55" t="str">
        <f>VLOOKUP(A55,[1]高三上!$A$3:$H$588,8,0)</f>
        <v>潘勇</v>
      </c>
      <c r="K55" s="22">
        <f t="shared" si="2"/>
        <v>154</v>
      </c>
      <c r="L55" s="23">
        <f t="shared" si="3"/>
        <v>100</v>
      </c>
      <c r="M55" s="22">
        <v>0</v>
      </c>
      <c r="N55" t="s">
        <v>1</v>
      </c>
      <c r="O55" s="22">
        <f t="shared" si="4"/>
        <v>236</v>
      </c>
      <c r="P55" s="22">
        <f t="shared" si="5"/>
        <v>100</v>
      </c>
      <c r="Q55">
        <f>VLOOKUP(A55,[1]高二上!$A$3:$H$583,7,0)</f>
        <v>68</v>
      </c>
      <c r="R55" t="str">
        <f>VLOOKUP(A55,[1]高二上!$A$3:$H$583,8,0)</f>
        <v>王江</v>
      </c>
      <c r="S55" s="22">
        <f t="shared" si="6"/>
        <v>136</v>
      </c>
      <c r="T55" s="22">
        <f t="shared" si="7"/>
        <v>123.07692307692308</v>
      </c>
      <c r="U55">
        <f>VLOOKUP(A55,[1]高一下!$A$3:$H$585,7,0)</f>
        <v>57</v>
      </c>
      <c r="V55" t="str">
        <f>VLOOKUP(A55,[1]高一下!$A$3:$H$585,8,0)</f>
        <v>王江</v>
      </c>
      <c r="W55" s="22">
        <f t="shared" si="8"/>
        <v>196</v>
      </c>
      <c r="X55" s="22">
        <f t="shared" si="9"/>
        <v>71.538461538461547</v>
      </c>
      <c r="Y55">
        <f>VLOOKUP(A55,[1]高一上!$A$3:$H$587,7,0)</f>
        <v>60</v>
      </c>
      <c r="Z55" t="str">
        <f>VLOOKUP(A55,[1]高一上!$A$3:$H$587,8,0)</f>
        <v>王江</v>
      </c>
      <c r="AA55" s="22">
        <f t="shared" si="10"/>
        <v>122</v>
      </c>
      <c r="AB55" s="23">
        <f t="shared" si="11"/>
        <v>70.384615384615387</v>
      </c>
      <c r="AC55">
        <f>VLOOKUP(A55,[1]中考!$A$2:$F$571,6,0)</f>
        <v>75</v>
      </c>
      <c r="AD55" s="22">
        <f t="shared" si="12"/>
        <v>45</v>
      </c>
    </row>
    <row r="56" spans="1:30" ht="15" hidden="1" x14ac:dyDescent="0.35">
      <c r="A56" s="14" t="s">
        <v>200</v>
      </c>
      <c r="B56" s="1">
        <v>2</v>
      </c>
      <c r="C56" s="3" t="s">
        <v>201</v>
      </c>
      <c r="D56" s="4" t="s">
        <v>6</v>
      </c>
      <c r="E56">
        <f>VLOOKUP(A56,'[1]高三下(高考)'!$A$3:$H$615,7,0)</f>
        <v>45</v>
      </c>
      <c r="F56" t="str">
        <f>VLOOKUP(A56,'[1]高三下(高考)'!$A$3:$H$615,8,0)</f>
        <v>潘勇</v>
      </c>
      <c r="G56" s="22">
        <f t="shared" si="0"/>
        <v>236</v>
      </c>
      <c r="H56" s="23">
        <f t="shared" si="1"/>
        <v>88.461538461538467</v>
      </c>
      <c r="I56">
        <f>VLOOKUP(A56,[1]高三上!$A$3:$H$588,7,0)</f>
        <v>34</v>
      </c>
      <c r="J56" t="str">
        <f>VLOOKUP(A56,[1]高三上!$A$3:$H$588,8,0)</f>
        <v>潘勇</v>
      </c>
      <c r="K56" s="22">
        <f t="shared" si="2"/>
        <v>206</v>
      </c>
      <c r="L56" s="23">
        <f t="shared" si="3"/>
        <v>94.230769230769226</v>
      </c>
      <c r="M56">
        <f>VLOOKUP(A56,[1]高二下!$A$3:$H$536,7,0)</f>
        <v>65</v>
      </c>
      <c r="N56" t="str">
        <f>VLOOKUP(A56,[1]高二下!$A$3:$H$536,8,0)</f>
        <v>王江</v>
      </c>
      <c r="O56" s="22">
        <f t="shared" si="4"/>
        <v>191</v>
      </c>
      <c r="P56" s="22">
        <f t="shared" si="5"/>
        <v>94.615384615384613</v>
      </c>
      <c r="Q56">
        <f>VLOOKUP(A56,[1]高二上!$A$3:$H$583,7,0)</f>
        <v>61</v>
      </c>
      <c r="R56" t="str">
        <f>VLOOKUP(A56,[1]高二上!$A$3:$H$583,8,0)</f>
        <v>王江</v>
      </c>
      <c r="S56" s="22">
        <f t="shared" si="6"/>
        <v>177</v>
      </c>
      <c r="T56" s="22">
        <f t="shared" si="7"/>
        <v>61.153846153846153</v>
      </c>
      <c r="U56">
        <f>VLOOKUP(A56,[1]高一下!$A$3:$H$585,7,0)</f>
        <v>86</v>
      </c>
      <c r="V56" t="str">
        <f>VLOOKUP(A56,[1]高一下!$A$3:$H$585,8,0)</f>
        <v>王江</v>
      </c>
      <c r="W56" s="22">
        <f t="shared" si="8"/>
        <v>76</v>
      </c>
      <c r="X56" s="22">
        <f t="shared" si="9"/>
        <v>115.76923076923077</v>
      </c>
      <c r="Y56">
        <f>VLOOKUP(A56,[1]高一上!$A$3:$H$587,7,0)</f>
        <v>61</v>
      </c>
      <c r="Z56" t="str">
        <f>VLOOKUP(A56,[1]高一上!$A$3:$H$587,8,0)</f>
        <v>王江</v>
      </c>
      <c r="AA56" s="22">
        <f t="shared" si="10"/>
        <v>117</v>
      </c>
      <c r="AB56" s="23">
        <f t="shared" si="11"/>
        <v>122.69230769230769</v>
      </c>
      <c r="AC56">
        <f>VLOOKUP(A56,[1]中考!$A$2:$F$571,6,0)</f>
        <v>49</v>
      </c>
      <c r="AD56" s="22">
        <f t="shared" si="12"/>
        <v>176</v>
      </c>
    </row>
    <row r="57" spans="1:30" ht="15" hidden="1" x14ac:dyDescent="0.35">
      <c r="A57" s="14" t="s">
        <v>204</v>
      </c>
      <c r="B57" s="1">
        <v>2</v>
      </c>
      <c r="C57" s="3" t="s">
        <v>205</v>
      </c>
      <c r="D57" s="4" t="s">
        <v>6</v>
      </c>
      <c r="E57">
        <f>VLOOKUP(A57,'[1]高三下(高考)'!$A$3:$H$615,7,0)</f>
        <v>53</v>
      </c>
      <c r="F57" t="str">
        <f>VLOOKUP(A57,'[1]高三下(高考)'!$A$3:$H$615,8,0)</f>
        <v>潘勇</v>
      </c>
      <c r="G57" s="22">
        <f t="shared" si="0"/>
        <v>208</v>
      </c>
      <c r="H57" s="23">
        <f t="shared" si="1"/>
        <v>103.84615384615384</v>
      </c>
      <c r="I57">
        <f>VLOOKUP(A57,[1]高三上!$A$3:$H$588,7,0)</f>
        <v>31.5</v>
      </c>
      <c r="J57" t="str">
        <f>VLOOKUP(A57,[1]高三上!$A$3:$H$588,8,0)</f>
        <v>潘勇</v>
      </c>
      <c r="K57" s="22">
        <f t="shared" si="2"/>
        <v>218</v>
      </c>
      <c r="L57" s="23">
        <f t="shared" si="3"/>
        <v>106.53846153846153</v>
      </c>
      <c r="M57">
        <f>VLOOKUP(A57,[1]高二下!$A$3:$H$536,7,0)</f>
        <v>20</v>
      </c>
      <c r="N57" t="str">
        <f>VLOOKUP(A57,[1]高二下!$A$3:$H$536,8,0)</f>
        <v>王江</v>
      </c>
      <c r="O57" s="22">
        <f t="shared" si="4"/>
        <v>235</v>
      </c>
      <c r="P57" s="22">
        <f t="shared" si="5"/>
        <v>95.769230769230774</v>
      </c>
      <c r="Q57">
        <f>VLOOKUP(A57,[1]高二上!$A$3:$H$583,7,0)</f>
        <v>52</v>
      </c>
      <c r="R57" t="str">
        <f>VLOOKUP(A57,[1]高二上!$A$3:$H$583,8,0)</f>
        <v>王江</v>
      </c>
      <c r="S57" s="22">
        <f t="shared" si="6"/>
        <v>224</v>
      </c>
      <c r="T57" s="22">
        <f t="shared" si="7"/>
        <v>110.76923076923077</v>
      </c>
      <c r="U57">
        <f>VLOOKUP(A57,[1]高一下!$A$3:$H$585,7,0)</f>
        <v>31</v>
      </c>
      <c r="V57" t="str">
        <f>VLOOKUP(A57,[1]高一下!$A$3:$H$585,8,0)</f>
        <v>王江</v>
      </c>
      <c r="W57" s="22">
        <f t="shared" si="8"/>
        <v>252</v>
      </c>
      <c r="X57" s="22">
        <f t="shared" si="9"/>
        <v>93.461538461538467</v>
      </c>
      <c r="Y57">
        <f>VLOOKUP(A57,[1]高一上!$A$3:$H$587,7,0)</f>
        <v>34</v>
      </c>
      <c r="Z57" t="str">
        <f>VLOOKUP(A57,[1]高一上!$A$3:$H$587,8,0)</f>
        <v>王江</v>
      </c>
      <c r="AA57" s="22">
        <f t="shared" si="10"/>
        <v>235</v>
      </c>
      <c r="AB57" s="23">
        <f t="shared" si="11"/>
        <v>100.76923076923077</v>
      </c>
      <c r="AC57">
        <f>VLOOKUP(A57,[1]中考!$A$2:$F$571,6,0)</f>
        <v>37</v>
      </c>
      <c r="AD57" s="22">
        <f t="shared" si="12"/>
        <v>237</v>
      </c>
    </row>
    <row r="58" spans="1:30" ht="15" hidden="1" x14ac:dyDescent="0.35">
      <c r="A58" s="14" t="s">
        <v>170</v>
      </c>
      <c r="B58" s="1">
        <v>2</v>
      </c>
      <c r="C58" s="2" t="s">
        <v>171</v>
      </c>
      <c r="D58" s="4" t="s">
        <v>6</v>
      </c>
      <c r="E58">
        <f>VLOOKUP(A58,'[1]高三下(高考)'!$A$3:$H$615,7,0)</f>
        <v>50</v>
      </c>
      <c r="F58" t="str">
        <f>VLOOKUP(A58,'[1]高三下(高考)'!$A$3:$H$615,8,0)</f>
        <v>潘勇</v>
      </c>
      <c r="G58" s="22">
        <f t="shared" si="0"/>
        <v>221</v>
      </c>
      <c r="H58" s="23">
        <f t="shared" si="1"/>
        <v>104.23076923076923</v>
      </c>
      <c r="I58">
        <f>VLOOKUP(A58,[1]高三上!$A$3:$H$588,7,0)</f>
        <v>25.5</v>
      </c>
      <c r="J58" t="str">
        <f>VLOOKUP(A58,[1]高三上!$A$3:$H$588,8,0)</f>
        <v>潘勇</v>
      </c>
      <c r="K58" s="22">
        <f t="shared" si="2"/>
        <v>232</v>
      </c>
      <c r="L58" s="23">
        <f t="shared" si="3"/>
        <v>65.384615384615387</v>
      </c>
      <c r="M58">
        <f>VLOOKUP(A58,[1]高二下!$A$3:$H$536,7,0)</f>
        <v>77</v>
      </c>
      <c r="N58" t="str">
        <f>VLOOKUP(A58,[1]高二下!$A$3:$H$536,8,0)</f>
        <v>王江</v>
      </c>
      <c r="O58" s="22">
        <f t="shared" si="4"/>
        <v>142</v>
      </c>
      <c r="P58" s="22">
        <f t="shared" si="5"/>
        <v>138.46153846153845</v>
      </c>
      <c r="Q58">
        <f>VLOOKUP(A58,[1]高二上!$A$3:$H$583,7,0)</f>
        <v>46</v>
      </c>
      <c r="R58" t="str">
        <f>VLOOKUP(A58,[1]高二上!$A$3:$H$583,8,0)</f>
        <v>王江</v>
      </c>
      <c r="S58" s="22">
        <f t="shared" si="6"/>
        <v>242</v>
      </c>
      <c r="T58" s="22">
        <f t="shared" si="7"/>
        <v>36.15384615384616</v>
      </c>
      <c r="U58">
        <f>VLOOKUP(A58,[1]高一下!$A$3:$H$585,7,0)</f>
        <v>86</v>
      </c>
      <c r="V58" t="str">
        <f>VLOOKUP(A58,[1]高一下!$A$3:$H$585,8,0)</f>
        <v>王江</v>
      </c>
      <c r="W58" s="22">
        <f t="shared" si="8"/>
        <v>76</v>
      </c>
      <c r="X58" s="22">
        <f t="shared" si="9"/>
        <v>156.53846153846155</v>
      </c>
      <c r="Y58">
        <f>VLOOKUP(A58,[1]高一上!$A$3:$H$587,7,0)</f>
        <v>40</v>
      </c>
      <c r="Z58" t="str">
        <f>VLOOKUP(A58,[1]高一上!$A$3:$H$587,8,0)</f>
        <v>王江</v>
      </c>
      <c r="AA58" s="22">
        <f t="shared" si="10"/>
        <v>223</v>
      </c>
      <c r="AB58" s="23">
        <f t="shared" si="11"/>
        <v>78.07692307692308</v>
      </c>
      <c r="AC58">
        <f>VLOOKUP(A58,[1]中考!$A$2:$F$571,6,0)</f>
        <v>50</v>
      </c>
      <c r="AD58" s="22">
        <f t="shared" si="12"/>
        <v>166</v>
      </c>
    </row>
    <row r="59" spans="1:30" ht="15" hidden="1" x14ac:dyDescent="0.35">
      <c r="A59" s="16" t="s">
        <v>182</v>
      </c>
      <c r="B59" s="1">
        <v>2</v>
      </c>
      <c r="C59" s="2" t="s">
        <v>183</v>
      </c>
      <c r="D59" s="4" t="s">
        <v>6</v>
      </c>
      <c r="E59">
        <f>VLOOKUP(A59,'[1]高三下(高考)'!$A$3:$H$615,7,0)</f>
        <v>56</v>
      </c>
      <c r="F59" t="str">
        <f>VLOOKUP(A59,'[1]高三下(高考)'!$A$3:$H$615,8,0)</f>
        <v>潘勇</v>
      </c>
      <c r="G59" s="22">
        <f t="shared" si="0"/>
        <v>191</v>
      </c>
      <c r="H59" s="23">
        <f t="shared" si="1"/>
        <v>100</v>
      </c>
      <c r="I59" s="22">
        <v>0</v>
      </c>
      <c r="J59" t="s">
        <v>109</v>
      </c>
      <c r="K59" s="22">
        <f t="shared" si="2"/>
        <v>241</v>
      </c>
      <c r="L59" s="23">
        <f t="shared" si="3"/>
        <v>100</v>
      </c>
      <c r="M59" s="22">
        <v>0</v>
      </c>
      <c r="N59" t="s">
        <v>1134</v>
      </c>
      <c r="O59" s="22">
        <f t="shared" si="4"/>
        <v>236</v>
      </c>
      <c r="P59" s="22">
        <f t="shared" si="5"/>
        <v>100</v>
      </c>
      <c r="Q59">
        <f>VLOOKUP(A59,[1]高二上!$A$3:$H$583,7,0)</f>
        <v>62</v>
      </c>
      <c r="R59" t="str">
        <f>VLOOKUP(A59,[1]高二上!$A$3:$H$583,8,0)</f>
        <v>王江</v>
      </c>
      <c r="S59" s="22">
        <f t="shared" si="6"/>
        <v>169</v>
      </c>
      <c r="T59" s="22">
        <f t="shared" si="7"/>
        <v>131.92307692307691</v>
      </c>
      <c r="U59">
        <f>VLOOKUP(A59,[1]高一下!$A$3:$H$585,7,0)</f>
        <v>31</v>
      </c>
      <c r="V59" t="str">
        <f>VLOOKUP(A59,[1]高一下!$A$3:$H$585,8,0)</f>
        <v>王江</v>
      </c>
      <c r="W59" s="22">
        <f t="shared" si="8"/>
        <v>252</v>
      </c>
      <c r="X59" s="22">
        <f t="shared" si="9"/>
        <v>61.538461538461533</v>
      </c>
      <c r="Y59">
        <f>VLOOKUP(A59,[1]高一上!$A$3:$H$587,7,0)</f>
        <v>54</v>
      </c>
      <c r="Z59" t="str">
        <f>VLOOKUP(A59,[1]高一上!$A$3:$H$587,8,0)</f>
        <v>王江</v>
      </c>
      <c r="AA59" s="22">
        <f t="shared" si="10"/>
        <v>152</v>
      </c>
      <c r="AB59" s="23">
        <f t="shared" si="11"/>
        <v>100</v>
      </c>
      <c r="AC59">
        <v>0</v>
      </c>
      <c r="AD59" s="22">
        <f t="shared" si="12"/>
        <v>255</v>
      </c>
    </row>
    <row r="60" spans="1:30" ht="15" hidden="1" x14ac:dyDescent="0.35">
      <c r="A60" s="14" t="s">
        <v>140</v>
      </c>
      <c r="B60" s="1">
        <v>2</v>
      </c>
      <c r="C60" s="2" t="s">
        <v>141</v>
      </c>
      <c r="D60" s="4" t="s">
        <v>6</v>
      </c>
      <c r="E60">
        <f>VLOOKUP(A60,'[1]高三下(高考)'!$A$3:$H$615,7,0)</f>
        <v>70</v>
      </c>
      <c r="F60" t="str">
        <f>VLOOKUP(A60,'[1]高三下(高考)'!$A$3:$H$615,8,0)</f>
        <v>潘勇</v>
      </c>
      <c r="G60" s="22">
        <f t="shared" si="0"/>
        <v>115</v>
      </c>
      <c r="H60" s="23">
        <f t="shared" si="1"/>
        <v>111.53846153846153</v>
      </c>
      <c r="I60">
        <f>VLOOKUP(A60,[1]高三上!$A$3:$H$588,7,0)</f>
        <v>46</v>
      </c>
      <c r="J60" t="str">
        <f>VLOOKUP(A60,[1]高三上!$A$3:$H$588,8,0)</f>
        <v>潘勇</v>
      </c>
      <c r="K60" s="22">
        <f t="shared" si="2"/>
        <v>145</v>
      </c>
      <c r="L60" s="23">
        <f t="shared" si="3"/>
        <v>83.461538461538467</v>
      </c>
      <c r="M60">
        <f>VLOOKUP(A60,[1]高二下!$A$3:$H$536,7,0)</f>
        <v>85</v>
      </c>
      <c r="N60" t="str">
        <f>VLOOKUP(A60,[1]高二下!$A$3:$H$536,8,0)</f>
        <v>王江</v>
      </c>
      <c r="O60" s="22">
        <f t="shared" si="4"/>
        <v>102</v>
      </c>
      <c r="P60" s="22">
        <f t="shared" si="5"/>
        <v>103.07692307692308</v>
      </c>
      <c r="Q60">
        <f>VLOOKUP(A60,[1]高二上!$A$3:$H$583,7,0)</f>
        <v>73</v>
      </c>
      <c r="R60" t="str">
        <f>VLOOKUP(A60,[1]高二上!$A$3:$H$583,8,0)</f>
        <v>王江</v>
      </c>
      <c r="S60" s="22">
        <f t="shared" si="6"/>
        <v>110</v>
      </c>
      <c r="T60" s="22">
        <f t="shared" si="7"/>
        <v>84.230769230769226</v>
      </c>
      <c r="U60">
        <f>VLOOKUP(A60,[1]高一下!$A$3:$H$585,7,0)</f>
        <v>87</v>
      </c>
      <c r="V60" t="str">
        <f>VLOOKUP(A60,[1]高一下!$A$3:$H$585,8,0)</f>
        <v>王江</v>
      </c>
      <c r="W60" s="22">
        <f t="shared" si="8"/>
        <v>69</v>
      </c>
      <c r="X60" s="22">
        <f t="shared" si="9"/>
        <v>110</v>
      </c>
      <c r="Y60">
        <f>VLOOKUP(A60,[1]高一上!$A$3:$H$587,7,0)</f>
        <v>65</v>
      </c>
      <c r="Z60" t="str">
        <f>VLOOKUP(A60,[1]高一上!$A$3:$H$587,8,0)</f>
        <v>王江</v>
      </c>
      <c r="AA60" s="22">
        <f t="shared" si="10"/>
        <v>95</v>
      </c>
      <c r="AB60" s="23">
        <f t="shared" si="11"/>
        <v>112.69230769230769</v>
      </c>
      <c r="AC60">
        <f>VLOOKUP(A60,[1]中考!$A$2:$F$571,6,0)</f>
        <v>57</v>
      </c>
      <c r="AD60" s="22">
        <f t="shared" si="12"/>
        <v>128</v>
      </c>
    </row>
    <row r="61" spans="1:30" ht="15" hidden="1" x14ac:dyDescent="0.35">
      <c r="A61" s="14" t="s">
        <v>162</v>
      </c>
      <c r="B61" s="1">
        <v>2</v>
      </c>
      <c r="C61" s="2" t="s">
        <v>163</v>
      </c>
      <c r="D61" s="4" t="s">
        <v>6</v>
      </c>
      <c r="E61">
        <f>VLOOKUP(A61,'[1]高三下(高考)'!$A$3:$H$615,7,0)</f>
        <v>59</v>
      </c>
      <c r="F61" t="str">
        <f>VLOOKUP(A61,'[1]高三下(高考)'!$A$3:$H$615,8,0)</f>
        <v>潘勇</v>
      </c>
      <c r="G61" s="22">
        <f t="shared" si="0"/>
        <v>177</v>
      </c>
      <c r="H61" s="23">
        <f t="shared" si="1"/>
        <v>81.15384615384616</v>
      </c>
      <c r="I61">
        <f>VLOOKUP(A61,[1]高三上!$A$3:$H$588,7,0)</f>
        <v>49</v>
      </c>
      <c r="J61" t="str">
        <f>VLOOKUP(A61,[1]高三上!$A$3:$H$588,8,0)</f>
        <v>潘勇</v>
      </c>
      <c r="K61" s="22">
        <f t="shared" si="2"/>
        <v>128</v>
      </c>
      <c r="L61" s="23">
        <f t="shared" si="3"/>
        <v>94.230769230769226</v>
      </c>
      <c r="M61">
        <f>VLOOKUP(A61,[1]高二下!$A$3:$H$536,7,0)</f>
        <v>82</v>
      </c>
      <c r="N61" t="str">
        <f>VLOOKUP(A61,[1]高二下!$A$3:$H$536,8,0)</f>
        <v>王江</v>
      </c>
      <c r="O61" s="22">
        <f t="shared" si="4"/>
        <v>113</v>
      </c>
      <c r="P61" s="22">
        <f t="shared" si="5"/>
        <v>105.38461538461539</v>
      </c>
      <c r="Q61">
        <f>VLOOKUP(A61,[1]高二上!$A$3:$H$583,7,0)</f>
        <v>70</v>
      </c>
      <c r="R61" t="str">
        <f>VLOOKUP(A61,[1]高二上!$A$3:$H$583,8,0)</f>
        <v>王江</v>
      </c>
      <c r="S61" s="22">
        <f t="shared" si="6"/>
        <v>127</v>
      </c>
      <c r="T61" s="22">
        <f t="shared" si="7"/>
        <v>117.69230769230769</v>
      </c>
      <c r="U61">
        <f>VLOOKUP(A61,[1]高一下!$A$3:$H$585,7,0)</f>
        <v>64</v>
      </c>
      <c r="V61" t="str">
        <f>VLOOKUP(A61,[1]高一下!$A$3:$H$585,8,0)</f>
        <v>王江</v>
      </c>
      <c r="W61" s="22">
        <f t="shared" si="8"/>
        <v>173</v>
      </c>
      <c r="X61" s="22">
        <f t="shared" si="9"/>
        <v>108.84615384615384</v>
      </c>
      <c r="Y61">
        <f>VLOOKUP(A61,[1]高一上!$A$3:$H$587,7,0)</f>
        <v>46</v>
      </c>
      <c r="Z61" t="str">
        <f>VLOOKUP(A61,[1]高一上!$A$3:$H$587,8,0)</f>
        <v>王江</v>
      </c>
      <c r="AA61" s="22">
        <f t="shared" si="10"/>
        <v>196</v>
      </c>
      <c r="AB61" s="23">
        <f t="shared" si="11"/>
        <v>120.38461538461539</v>
      </c>
      <c r="AC61">
        <f>VLOOKUP(A61,[1]中考!$A$2:$F$571,6,0)</f>
        <v>30</v>
      </c>
      <c r="AD61" s="22">
        <f t="shared" si="12"/>
        <v>249</v>
      </c>
    </row>
    <row r="62" spans="1:30" ht="15" hidden="1" x14ac:dyDescent="0.35">
      <c r="A62" s="14" t="s">
        <v>134</v>
      </c>
      <c r="B62" s="1">
        <v>2</v>
      </c>
      <c r="C62" s="2" t="s">
        <v>135</v>
      </c>
      <c r="D62" s="4" t="s">
        <v>6</v>
      </c>
      <c r="E62">
        <f>VLOOKUP(A62,'[1]高三下(高考)'!$A$3:$H$615,7,0)</f>
        <v>72</v>
      </c>
      <c r="F62" t="str">
        <f>VLOOKUP(A62,'[1]高三下(高考)'!$A$3:$H$615,8,0)</f>
        <v>潘勇</v>
      </c>
      <c r="G62" s="22">
        <f t="shared" si="0"/>
        <v>104</v>
      </c>
      <c r="H62" s="23">
        <f t="shared" si="1"/>
        <v>92.307692307692307</v>
      </c>
      <c r="I62">
        <f>VLOOKUP(A62,[1]高三上!$A$3:$H$588,7,0)</f>
        <v>57.5</v>
      </c>
      <c r="J62" t="str">
        <f>VLOOKUP(A62,[1]高三上!$A$3:$H$588,8,0)</f>
        <v>潘勇</v>
      </c>
      <c r="K62" s="22">
        <f t="shared" si="2"/>
        <v>84</v>
      </c>
      <c r="L62" s="23">
        <f t="shared" si="3"/>
        <v>113.84615384615384</v>
      </c>
      <c r="M62">
        <f>VLOOKUP(A62,[1]高二下!$A$3:$H$536,7,0)</f>
        <v>81</v>
      </c>
      <c r="N62" t="str">
        <f>VLOOKUP(A62,[1]高二下!$A$3:$H$536,8,0)</f>
        <v>王江</v>
      </c>
      <c r="O62" s="22">
        <f t="shared" si="4"/>
        <v>120</v>
      </c>
      <c r="P62" s="22">
        <f t="shared" si="5"/>
        <v>101.15384615384616</v>
      </c>
      <c r="Q62">
        <f>VLOOKUP(A62,[1]高二上!$A$3:$H$583,7,0)</f>
        <v>71</v>
      </c>
      <c r="R62" t="str">
        <f>VLOOKUP(A62,[1]高二上!$A$3:$H$583,8,0)</f>
        <v>王江</v>
      </c>
      <c r="S62" s="22">
        <f t="shared" si="6"/>
        <v>123</v>
      </c>
      <c r="T62" s="22">
        <f t="shared" si="7"/>
        <v>97.307692307692307</v>
      </c>
      <c r="U62">
        <f>VLOOKUP(A62,[1]高一下!$A$3:$H$585,7,0)</f>
        <v>76</v>
      </c>
      <c r="V62" t="str">
        <f>VLOOKUP(A62,[1]高一下!$A$3:$H$585,8,0)</f>
        <v>王江</v>
      </c>
      <c r="W62" s="22">
        <f t="shared" si="8"/>
        <v>116</v>
      </c>
      <c r="X62" s="22">
        <f t="shared" si="9"/>
        <v>77.692307692307693</v>
      </c>
      <c r="Y62">
        <f>VLOOKUP(A62,[1]高一上!$A$3:$H$587,7,0)</f>
        <v>75</v>
      </c>
      <c r="Z62" t="str">
        <f>VLOOKUP(A62,[1]高一上!$A$3:$H$587,8,0)</f>
        <v>王江</v>
      </c>
      <c r="AA62" s="22">
        <f t="shared" si="10"/>
        <v>58</v>
      </c>
      <c r="AB62" s="23">
        <f t="shared" si="11"/>
        <v>108.07692307692308</v>
      </c>
      <c r="AC62">
        <f>VLOOKUP(A62,[1]中考!$A$2:$F$571,6,0)</f>
        <v>67</v>
      </c>
      <c r="AD62" s="22">
        <f t="shared" si="12"/>
        <v>79</v>
      </c>
    </row>
    <row r="63" spans="1:30" ht="15" hidden="1" x14ac:dyDescent="0.35">
      <c r="A63" s="14" t="s">
        <v>194</v>
      </c>
      <c r="B63" s="1">
        <v>2</v>
      </c>
      <c r="C63" s="3" t="s">
        <v>195</v>
      </c>
      <c r="D63" s="4" t="s">
        <v>6</v>
      </c>
      <c r="E63">
        <f>VLOOKUP(A63,'[1]高三下(高考)'!$A$3:$H$615,7,0)</f>
        <v>85</v>
      </c>
      <c r="F63" t="str">
        <f>VLOOKUP(A63,'[1]高三下(高考)'!$A$3:$H$615,8,0)</f>
        <v>潘勇</v>
      </c>
      <c r="G63" s="22">
        <f t="shared" si="0"/>
        <v>53</v>
      </c>
      <c r="H63" s="23">
        <f t="shared" si="1"/>
        <v>120.76923076923077</v>
      </c>
      <c r="I63">
        <f>VLOOKUP(A63,[1]高三上!$A$3:$H$588,7,0)</f>
        <v>52.5</v>
      </c>
      <c r="J63" t="str">
        <f>VLOOKUP(A63,[1]高三上!$A$3:$H$588,8,0)</f>
        <v>潘勇</v>
      </c>
      <c r="K63" s="22">
        <f t="shared" si="2"/>
        <v>107</v>
      </c>
      <c r="L63" s="23">
        <f t="shared" si="3"/>
        <v>115.38461538461539</v>
      </c>
      <c r="M63">
        <f>VLOOKUP(A63,[1]高二下!$A$3:$H$536,7,0)</f>
        <v>76</v>
      </c>
      <c r="N63" t="str">
        <f>VLOOKUP(A63,[1]高二下!$A$3:$H$536,8,0)</f>
        <v>王江</v>
      </c>
      <c r="O63" s="22">
        <f t="shared" si="4"/>
        <v>147</v>
      </c>
      <c r="P63" s="22">
        <f t="shared" si="5"/>
        <v>63.461538461538467</v>
      </c>
      <c r="Q63">
        <f>VLOOKUP(A63,[1]高二上!$A$3:$H$583,7,0)</f>
        <v>86</v>
      </c>
      <c r="R63" t="str">
        <f>VLOOKUP(A63,[1]高二上!$A$3:$H$583,8,0)</f>
        <v>王江</v>
      </c>
      <c r="S63" s="22">
        <f t="shared" si="6"/>
        <v>52</v>
      </c>
      <c r="T63" s="22">
        <f t="shared" si="7"/>
        <v>88.07692307692308</v>
      </c>
      <c r="U63">
        <f>VLOOKUP(A63,[1]高一下!$A$3:$H$585,7,0)</f>
        <v>103</v>
      </c>
      <c r="V63" t="str">
        <f>VLOOKUP(A63,[1]高一下!$A$3:$H$585,8,0)</f>
        <v>王江</v>
      </c>
      <c r="W63" s="22">
        <f t="shared" si="8"/>
        <v>21</v>
      </c>
      <c r="X63" s="22">
        <f t="shared" si="9"/>
        <v>118.07692307692308</v>
      </c>
      <c r="Y63">
        <f>VLOOKUP(A63,[1]高一上!$A$3:$H$587,7,0)</f>
        <v>70</v>
      </c>
      <c r="Z63" t="str">
        <f>VLOOKUP(A63,[1]高一上!$A$3:$H$587,8,0)</f>
        <v>李黎明</v>
      </c>
      <c r="AA63" s="22">
        <f t="shared" si="10"/>
        <v>68</v>
      </c>
      <c r="AB63" s="23">
        <f t="shared" si="11"/>
        <v>102.30769230769231</v>
      </c>
      <c r="AC63">
        <f>VLOOKUP(A63,[1]中考!$A$2:$F$571,6,0)</f>
        <v>68</v>
      </c>
      <c r="AD63" s="22">
        <f t="shared" si="12"/>
        <v>74</v>
      </c>
    </row>
    <row r="64" spans="1:30" ht="15" hidden="1" x14ac:dyDescent="0.35">
      <c r="A64" s="14" t="s">
        <v>119</v>
      </c>
      <c r="B64" s="1">
        <v>2</v>
      </c>
      <c r="C64" s="2" t="s">
        <v>120</v>
      </c>
      <c r="D64" s="4" t="s">
        <v>6</v>
      </c>
      <c r="E64">
        <f>VLOOKUP(A64,'[1]高三下(高考)'!$A$3:$H$615,7,0)</f>
        <v>80</v>
      </c>
      <c r="F64" t="str">
        <f>VLOOKUP(A64,'[1]高三下(高考)'!$A$3:$H$615,8,0)</f>
        <v>潘勇</v>
      </c>
      <c r="G64" s="22">
        <f t="shared" si="0"/>
        <v>64</v>
      </c>
      <c r="H64" s="23">
        <f t="shared" si="1"/>
        <v>92.307692307692307</v>
      </c>
      <c r="I64">
        <f>VLOOKUP(A64,[1]高三上!$A$3:$H$588,7,0)</f>
        <v>67.5</v>
      </c>
      <c r="J64" t="str">
        <f>VLOOKUP(A64,[1]高三上!$A$3:$H$588,8,0)</f>
        <v>潘勇</v>
      </c>
      <c r="K64" s="22">
        <f t="shared" si="2"/>
        <v>44</v>
      </c>
      <c r="L64" s="23">
        <f t="shared" si="3"/>
        <v>108.46153846153847</v>
      </c>
      <c r="M64">
        <f>VLOOKUP(A64,[1]高二下!$A$3:$H$536,7,0)</f>
        <v>92</v>
      </c>
      <c r="N64" t="str">
        <f>VLOOKUP(A64,[1]高二下!$A$3:$H$536,8,0)</f>
        <v>王江</v>
      </c>
      <c r="O64" s="22">
        <f t="shared" si="4"/>
        <v>66</v>
      </c>
      <c r="P64" s="22">
        <f t="shared" si="5"/>
        <v>159.23076923076923</v>
      </c>
      <c r="Q64">
        <f>VLOOKUP(A64,[1]高二上!$A$3:$H$583,7,0)</f>
        <v>53</v>
      </c>
      <c r="R64" t="str">
        <f>VLOOKUP(A64,[1]高二上!$A$3:$H$583,8,0)</f>
        <v>王江</v>
      </c>
      <c r="S64" s="22">
        <f t="shared" si="6"/>
        <v>220</v>
      </c>
      <c r="T64" s="22">
        <f t="shared" si="7"/>
        <v>53.07692307692308</v>
      </c>
      <c r="U64">
        <f>VLOOKUP(A64,[1]高一下!$A$3:$H$585,7,0)</f>
        <v>80</v>
      </c>
      <c r="V64" t="str">
        <f>VLOOKUP(A64,[1]高一下!$A$3:$H$585,8,0)</f>
        <v>王江</v>
      </c>
      <c r="W64" s="22">
        <f t="shared" si="8"/>
        <v>98</v>
      </c>
      <c r="X64" s="22">
        <f t="shared" si="9"/>
        <v>71.92307692307692</v>
      </c>
      <c r="Y64">
        <f>VLOOKUP(A64,[1]高一上!$A$3:$H$587,7,0)</f>
        <v>87</v>
      </c>
      <c r="Z64" t="str">
        <f>VLOOKUP(A64,[1]高一上!$A$3:$H$587,8,0)</f>
        <v>王江</v>
      </c>
      <c r="AA64" s="22">
        <f t="shared" si="10"/>
        <v>25</v>
      </c>
      <c r="AB64" s="23">
        <f t="shared" si="11"/>
        <v>147.69230769230768</v>
      </c>
      <c r="AC64">
        <f>VLOOKUP(A64,[1]中考!$A$2:$F$571,6,0)</f>
        <v>52</v>
      </c>
      <c r="AD64" s="22">
        <f t="shared" si="12"/>
        <v>149</v>
      </c>
    </row>
    <row r="65" spans="1:30" ht="15" hidden="1" x14ac:dyDescent="0.35">
      <c r="A65" s="14" t="s">
        <v>130</v>
      </c>
      <c r="B65" s="1">
        <v>2</v>
      </c>
      <c r="C65" s="2" t="s">
        <v>131</v>
      </c>
      <c r="D65" s="4" t="s">
        <v>6</v>
      </c>
      <c r="E65">
        <f>VLOOKUP(A65,'[1]高三下(高考)'!$A$3:$H$615,7,0)</f>
        <v>53</v>
      </c>
      <c r="F65" t="str">
        <f>VLOOKUP(A65,'[1]高三下(高考)'!$A$3:$H$615,8,0)</f>
        <v>潘勇</v>
      </c>
      <c r="G65" s="22">
        <f t="shared" si="0"/>
        <v>208</v>
      </c>
      <c r="H65" s="23">
        <f t="shared" si="1"/>
        <v>73.07692307692308</v>
      </c>
      <c r="I65">
        <f>VLOOKUP(A65,[1]高三上!$A$3:$H$588,7,0)</f>
        <v>47.5</v>
      </c>
      <c r="J65" t="str">
        <f>VLOOKUP(A65,[1]高三上!$A$3:$H$588,8,0)</f>
        <v>潘勇</v>
      </c>
      <c r="K65" s="22">
        <f t="shared" si="2"/>
        <v>138</v>
      </c>
      <c r="L65" s="23">
        <f t="shared" si="3"/>
        <v>88.07692307692308</v>
      </c>
      <c r="M65">
        <f>VLOOKUP(A65,[1]高二下!$A$3:$H$536,7,0)</f>
        <v>84</v>
      </c>
      <c r="N65" t="str">
        <f>VLOOKUP(A65,[1]高二下!$A$3:$H$536,8,0)</f>
        <v>王江</v>
      </c>
      <c r="O65" s="22">
        <f t="shared" si="4"/>
        <v>107</v>
      </c>
      <c r="P65" s="22">
        <f t="shared" si="5"/>
        <v>141.15384615384616</v>
      </c>
      <c r="Q65">
        <f>VLOOKUP(A65,[1]高二上!$A$3:$H$583,7,0)</f>
        <v>54</v>
      </c>
      <c r="R65" t="str">
        <f>VLOOKUP(A65,[1]高二上!$A$3:$H$583,8,0)</f>
        <v>王江</v>
      </c>
      <c r="S65" s="22">
        <f t="shared" si="6"/>
        <v>214</v>
      </c>
      <c r="T65" s="22">
        <f t="shared" si="7"/>
        <v>69.615384615384613</v>
      </c>
      <c r="U65">
        <f>VLOOKUP(A65,[1]高一下!$A$3:$H$585,7,0)</f>
        <v>73</v>
      </c>
      <c r="V65" t="str">
        <f>VLOOKUP(A65,[1]高一下!$A$3:$H$585,8,0)</f>
        <v>王江</v>
      </c>
      <c r="W65" s="22">
        <f t="shared" si="8"/>
        <v>135</v>
      </c>
      <c r="X65" s="22">
        <f t="shared" si="9"/>
        <v>108.84615384615384</v>
      </c>
      <c r="Y65">
        <f>VLOOKUP(A65,[1]高一上!$A$3:$H$587,7,0)</f>
        <v>52</v>
      </c>
      <c r="Z65" t="str">
        <f>VLOOKUP(A65,[1]高一上!$A$3:$H$587,8,0)</f>
        <v>王江</v>
      </c>
      <c r="AA65" s="22">
        <f t="shared" si="10"/>
        <v>158</v>
      </c>
      <c r="AB65" s="23">
        <f t="shared" si="11"/>
        <v>96.538461538461533</v>
      </c>
      <c r="AC65">
        <f>VLOOKUP(A65,[1]中考!$A$2:$F$571,6,0)</f>
        <v>52</v>
      </c>
      <c r="AD65" s="22">
        <f t="shared" si="12"/>
        <v>149</v>
      </c>
    </row>
    <row r="66" spans="1:30" ht="15" hidden="1" x14ac:dyDescent="0.35">
      <c r="A66" s="14" t="s">
        <v>124</v>
      </c>
      <c r="B66" s="1">
        <v>2</v>
      </c>
      <c r="C66" s="2" t="s">
        <v>125</v>
      </c>
      <c r="D66" s="4" t="s">
        <v>6</v>
      </c>
      <c r="E66">
        <f>VLOOKUP(A66,'[1]高三下(高考)'!$A$3:$H$615,7,0)</f>
        <v>75</v>
      </c>
      <c r="F66" t="str">
        <f>VLOOKUP(A66,'[1]高三下(高考)'!$A$3:$H$615,8,0)</f>
        <v>潘勇</v>
      </c>
      <c r="G66" s="22">
        <f t="shared" si="0"/>
        <v>80</v>
      </c>
      <c r="H66" s="23">
        <f t="shared" si="1"/>
        <v>92.307692307692307</v>
      </c>
      <c r="I66">
        <f>VLOOKUP(A66,[1]高三上!$A$3:$H$588,7,0)</f>
        <v>62</v>
      </c>
      <c r="J66" t="str">
        <f>VLOOKUP(A66,[1]高三上!$A$3:$H$588,8,0)</f>
        <v>潘勇</v>
      </c>
      <c r="K66" s="22">
        <f t="shared" si="2"/>
        <v>60</v>
      </c>
      <c r="L66" s="23">
        <f t="shared" si="3"/>
        <v>114.23076923076923</v>
      </c>
      <c r="M66">
        <f>VLOOKUP(A66,[1]高二下!$A$3:$H$536,7,0)</f>
        <v>86</v>
      </c>
      <c r="N66" t="str">
        <f>VLOOKUP(A66,[1]高二下!$A$3:$H$536,8,0)</f>
        <v>王江</v>
      </c>
      <c r="O66" s="22">
        <f t="shared" si="4"/>
        <v>97</v>
      </c>
      <c r="P66" s="22">
        <f t="shared" si="5"/>
        <v>125</v>
      </c>
      <c r="Q66">
        <f>VLOOKUP(A66,[1]高二上!$A$3:$H$583,7,0)</f>
        <v>63</v>
      </c>
      <c r="R66" t="str">
        <f>VLOOKUP(A66,[1]高二上!$A$3:$H$583,8,0)</f>
        <v>王江</v>
      </c>
      <c r="S66" s="22">
        <f t="shared" si="6"/>
        <v>162</v>
      </c>
      <c r="T66" s="22">
        <f t="shared" si="7"/>
        <v>56.153846153846153</v>
      </c>
      <c r="U66">
        <f>VLOOKUP(A66,[1]高一下!$A$3:$H$585,7,0)</f>
        <v>92</v>
      </c>
      <c r="V66" t="str">
        <f>VLOOKUP(A66,[1]高一下!$A$3:$H$585,8,0)</f>
        <v>王江</v>
      </c>
      <c r="W66" s="22">
        <f t="shared" si="8"/>
        <v>48</v>
      </c>
      <c r="X66" s="22">
        <f t="shared" si="9"/>
        <v>105</v>
      </c>
      <c r="Y66">
        <f>VLOOKUP(A66,[1]高一上!$A$3:$H$587,7,0)</f>
        <v>74</v>
      </c>
      <c r="Z66" t="str">
        <f>VLOOKUP(A66,[1]高一上!$A$3:$H$587,8,0)</f>
        <v>王江</v>
      </c>
      <c r="AA66" s="22">
        <f t="shared" si="10"/>
        <v>61</v>
      </c>
      <c r="AB66" s="23">
        <f t="shared" si="11"/>
        <v>153.46153846153845</v>
      </c>
      <c r="AC66">
        <f>VLOOKUP(A66,[1]中考!$A$2:$F$571,6,0)</f>
        <v>45</v>
      </c>
      <c r="AD66" s="22">
        <f t="shared" si="12"/>
        <v>200</v>
      </c>
    </row>
    <row r="67" spans="1:30" ht="15" hidden="1" x14ac:dyDescent="0.35">
      <c r="A67" s="14" t="s">
        <v>113</v>
      </c>
      <c r="B67" s="1">
        <v>2</v>
      </c>
      <c r="C67" s="2" t="s">
        <v>114</v>
      </c>
      <c r="D67" s="4" t="s">
        <v>6</v>
      </c>
      <c r="E67">
        <f>VLOOKUP(A67,'[1]高三下(高考)'!$A$3:$H$615,7,0)</f>
        <v>70</v>
      </c>
      <c r="F67" t="str">
        <f>VLOOKUP(A67,'[1]高三下(高考)'!$A$3:$H$615,8,0)</f>
        <v>潘勇</v>
      </c>
      <c r="G67" s="22">
        <f t="shared" si="0"/>
        <v>115</v>
      </c>
      <c r="H67" s="23">
        <f t="shared" si="1"/>
        <v>75.769230769230774</v>
      </c>
      <c r="I67">
        <f>VLOOKUP(A67,[1]高三上!$A$3:$H$588,7,0)</f>
        <v>64</v>
      </c>
      <c r="J67" t="str">
        <f>VLOOKUP(A67,[1]高三上!$A$3:$H$588,8,0)</f>
        <v>潘勇</v>
      </c>
      <c r="K67" s="22">
        <f t="shared" si="2"/>
        <v>52</v>
      </c>
      <c r="L67" s="23">
        <f t="shared" si="3"/>
        <v>107.30769230769231</v>
      </c>
      <c r="M67">
        <f>VLOOKUP(A67,[1]高二下!$A$3:$H$536,7,0)</f>
        <v>91</v>
      </c>
      <c r="N67" t="str">
        <f>VLOOKUP(A67,[1]高二下!$A$3:$H$536,8,0)</f>
        <v>王江</v>
      </c>
      <c r="O67" s="22">
        <f t="shared" si="4"/>
        <v>71</v>
      </c>
      <c r="P67" s="22">
        <f t="shared" si="5"/>
        <v>97.692307692307693</v>
      </c>
      <c r="Q67">
        <f>VLOOKUP(A67,[1]高二上!$A$3:$H$583,7,0)</f>
        <v>81</v>
      </c>
      <c r="R67" t="str">
        <f>VLOOKUP(A67,[1]高二上!$A$3:$H$583,8,0)</f>
        <v>王江</v>
      </c>
      <c r="S67" s="22">
        <f t="shared" si="6"/>
        <v>65</v>
      </c>
      <c r="T67" s="22">
        <f t="shared" si="7"/>
        <v>94.615384615384613</v>
      </c>
      <c r="U67">
        <f>VLOOKUP(A67,[1]高一下!$A$3:$H$585,7,0)</f>
        <v>91</v>
      </c>
      <c r="V67" t="str">
        <f>VLOOKUP(A67,[1]高一下!$A$3:$H$585,8,0)</f>
        <v>王江</v>
      </c>
      <c r="W67" s="22">
        <f t="shared" si="8"/>
        <v>51</v>
      </c>
      <c r="X67" s="22">
        <f t="shared" si="9"/>
        <v>141.15384615384616</v>
      </c>
      <c r="Y67">
        <f>VLOOKUP(A67,[1]高一上!$A$3:$H$587,7,0)</f>
        <v>52</v>
      </c>
      <c r="Z67" t="str">
        <f>VLOOKUP(A67,[1]高一上!$A$3:$H$587,8,0)</f>
        <v>王江</v>
      </c>
      <c r="AA67" s="22">
        <f t="shared" si="10"/>
        <v>158</v>
      </c>
      <c r="AB67" s="23">
        <f t="shared" si="11"/>
        <v>90.384615384615387</v>
      </c>
      <c r="AC67">
        <f>VLOOKUP(A67,[1]中考!$A$2:$F$571,6,0)</f>
        <v>56</v>
      </c>
      <c r="AD67" s="22">
        <f t="shared" si="12"/>
        <v>133</v>
      </c>
    </row>
    <row r="68" spans="1:30" ht="15" hidden="1" x14ac:dyDescent="0.35">
      <c r="A68" s="16" t="s">
        <v>196</v>
      </c>
      <c r="B68" s="1">
        <v>2</v>
      </c>
      <c r="C68" s="3" t="s">
        <v>197</v>
      </c>
      <c r="D68" s="4" t="s">
        <v>6</v>
      </c>
      <c r="E68">
        <f>VLOOKUP(A68,'[1]高三下(高考)'!$A$3:$H$615,7,0)</f>
        <v>63</v>
      </c>
      <c r="F68" t="str">
        <f>VLOOKUP(A68,'[1]高三下(高考)'!$A$3:$H$615,8,0)</f>
        <v>潘勇</v>
      </c>
      <c r="G68" s="22">
        <f t="shared" si="0"/>
        <v>162</v>
      </c>
      <c r="H68" s="23">
        <f t="shared" si="1"/>
        <v>100</v>
      </c>
      <c r="I68" s="22">
        <v>0</v>
      </c>
      <c r="J68" t="s">
        <v>109</v>
      </c>
      <c r="K68" s="22">
        <f t="shared" si="2"/>
        <v>241</v>
      </c>
      <c r="L68" s="23">
        <f t="shared" si="3"/>
        <v>100</v>
      </c>
      <c r="M68" s="22">
        <v>0</v>
      </c>
      <c r="N68" t="s">
        <v>1134</v>
      </c>
      <c r="O68" s="22">
        <f t="shared" si="4"/>
        <v>236</v>
      </c>
      <c r="P68" s="22">
        <f t="shared" si="5"/>
        <v>100</v>
      </c>
      <c r="Q68">
        <f>VLOOKUP(A68,[1]高二上!$A$3:$H$583,7,0)</f>
        <v>61</v>
      </c>
      <c r="R68" t="str">
        <f>VLOOKUP(A68,[1]高二上!$A$3:$H$583,8,0)</f>
        <v>王江</v>
      </c>
      <c r="S68" s="22">
        <f t="shared" si="6"/>
        <v>177</v>
      </c>
      <c r="T68" s="22">
        <f t="shared" si="7"/>
        <v>98.461538461538467</v>
      </c>
      <c r="U68">
        <f>VLOOKUP(A68,[1]高一下!$A$3:$H$585,7,0)</f>
        <v>64</v>
      </c>
      <c r="V68" t="str">
        <f>VLOOKUP(A68,[1]高一下!$A$3:$H$585,8,0)</f>
        <v>王江</v>
      </c>
      <c r="W68" s="22">
        <f t="shared" si="8"/>
        <v>173</v>
      </c>
      <c r="X68" s="22">
        <f t="shared" si="9"/>
        <v>45.384615384615387</v>
      </c>
      <c r="Y68">
        <f>VLOOKUP(A68,[1]高一上!$A$3:$H$587,7,0)</f>
        <v>84</v>
      </c>
      <c r="Z68" t="str">
        <f>VLOOKUP(A68,[1]高一上!$A$3:$H$587,8,0)</f>
        <v>王江</v>
      </c>
      <c r="AA68" s="22">
        <f t="shared" si="10"/>
        <v>31</v>
      </c>
      <c r="AB68" s="23">
        <f t="shared" si="11"/>
        <v>98.84615384615384</v>
      </c>
      <c r="AC68">
        <f>VLOOKUP(A68,[1]中考!$A$2:$F$571,6,0)</f>
        <v>82</v>
      </c>
      <c r="AD68" s="22">
        <f t="shared" si="12"/>
        <v>28</v>
      </c>
    </row>
    <row r="69" spans="1:30" ht="15" hidden="1" x14ac:dyDescent="0.35">
      <c r="A69" s="14" t="s">
        <v>174</v>
      </c>
      <c r="B69" s="1">
        <v>2</v>
      </c>
      <c r="C69" s="2" t="s">
        <v>175</v>
      </c>
      <c r="D69" s="4" t="s">
        <v>6</v>
      </c>
      <c r="E69">
        <f>VLOOKUP(A69,'[1]高三下(高考)'!$A$3:$H$615,7,0)</f>
        <v>46</v>
      </c>
      <c r="F69" t="str">
        <f>VLOOKUP(A69,'[1]高三下(高考)'!$A$3:$H$615,8,0)</f>
        <v>潘勇</v>
      </c>
      <c r="G69" s="22">
        <f t="shared" ref="G69:G132" si="13">RANK(E69,$E$4:$E$263,0)</f>
        <v>234</v>
      </c>
      <c r="H69" s="23">
        <f t="shared" ref="H69:H132" si="14">IF(OR(I69=0,E69=0),100,((K69-G69)/COUNTA($D$4:$D$263))*100+100)</f>
        <v>84.230769230769226</v>
      </c>
      <c r="I69">
        <f>VLOOKUP(A69,[1]高三上!$A$3:$H$588,7,0)</f>
        <v>37</v>
      </c>
      <c r="J69" t="str">
        <f>VLOOKUP(A69,[1]高三上!$A$3:$H$588,8,0)</f>
        <v>潘勇</v>
      </c>
      <c r="K69" s="22">
        <f t="shared" ref="K69:K132" si="15">RANK(I69,$I$4:$I$263,0)</f>
        <v>193</v>
      </c>
      <c r="L69" s="23">
        <f t="shared" ref="L69:L132" si="16">IF(OR(I69=0,M69=0),100,((O69-K69)/COUNTA($D$4:$D$263))*100+100)</f>
        <v>95.384615384615387</v>
      </c>
      <c r="M69">
        <f>VLOOKUP(A69,[1]高二下!$A$3:$H$536,7,0)</f>
        <v>67</v>
      </c>
      <c r="N69" t="str">
        <f>VLOOKUP(A69,[1]高二下!$A$3:$H$536,8,0)</f>
        <v>王江</v>
      </c>
      <c r="O69" s="22">
        <f t="shared" ref="O69:O132" si="17">RANK(M69,$M$4:$M$263,0)</f>
        <v>181</v>
      </c>
      <c r="P69" s="22">
        <f t="shared" ref="P69:P132" si="18">IF(OR(Q69=0,M69=0),100,((S69-O69)/COUNTA($D$4:$D$263))*100+100)</f>
        <v>118.46153846153847</v>
      </c>
      <c r="Q69">
        <f>VLOOKUP(A69,[1]高二上!$A$3:$H$583,7,0)</f>
        <v>50</v>
      </c>
      <c r="R69" t="str">
        <f>VLOOKUP(A69,[1]高二上!$A$3:$H$583,8,0)</f>
        <v>王江</v>
      </c>
      <c r="S69" s="22">
        <f t="shared" ref="S69:S132" si="19">RANK(Q69,$Q$4:$Q$263,0)</f>
        <v>229</v>
      </c>
      <c r="T69" s="22">
        <f t="shared" ref="T69:T132" si="20">IF(OR(Q69=0,U69=0),100,((W69-S69)/COUNTA($D$4:$D$263))*100+100)</f>
        <v>97.307692307692307</v>
      </c>
      <c r="U69">
        <f>VLOOKUP(A69,[1]高一下!$A$3:$H$585,7,0)</f>
        <v>48</v>
      </c>
      <c r="V69" t="str">
        <f>VLOOKUP(A69,[1]高一下!$A$3:$H$585,8,0)</f>
        <v>王江</v>
      </c>
      <c r="W69" s="22">
        <f t="shared" ref="W69:W132" si="21">RANK(U69,$U$4:$U$263,0)</f>
        <v>222</v>
      </c>
      <c r="X69" s="22">
        <f t="shared" ref="X69:X132" si="22">IF(OR(Y69=0,U69=0),100,((AA69-W69)/COUNTA($D$4:$D$263))*100+100)</f>
        <v>98.07692307692308</v>
      </c>
      <c r="Y69">
        <f>VLOOKUP(A69,[1]高一上!$A$3:$H$587,7,0)</f>
        <v>42</v>
      </c>
      <c r="Z69" t="str">
        <f>VLOOKUP(A69,[1]高一上!$A$3:$H$587,8,0)</f>
        <v>王江</v>
      </c>
      <c r="AA69" s="22">
        <f t="shared" ref="AA69:AA132" si="23">RANK(Y69,$Y$4:$Y$263,0)</f>
        <v>217</v>
      </c>
      <c r="AB69" s="23">
        <f t="shared" ref="AB69:AB132" si="24">IF(OR(Y69=0,AC69=0),100,((AD69-AA69)/COUNTA($D$4:$D$263))*100+100)</f>
        <v>110.38461538461539</v>
      </c>
      <c r="AC69">
        <f>VLOOKUP(A69,[1]中考!$A$2:$F$571,6,0)</f>
        <v>34</v>
      </c>
      <c r="AD69" s="22">
        <f t="shared" ref="AD69:AD132" si="25">RANK(AC69,$AC$4:$AC$263,0)</f>
        <v>244</v>
      </c>
    </row>
    <row r="70" spans="1:30" ht="15" hidden="1" x14ac:dyDescent="0.35">
      <c r="A70" s="14" t="s">
        <v>136</v>
      </c>
      <c r="B70" s="1">
        <v>2</v>
      </c>
      <c r="C70" s="2" t="s">
        <v>137</v>
      </c>
      <c r="D70" s="4" t="s">
        <v>6</v>
      </c>
      <c r="E70">
        <f>VLOOKUP(A70,'[1]高三下(高考)'!$A$3:$H$615,7,0)</f>
        <v>68</v>
      </c>
      <c r="F70" t="str">
        <f>VLOOKUP(A70,'[1]高三下(高考)'!$A$3:$H$615,8,0)</f>
        <v>潘勇</v>
      </c>
      <c r="G70" s="22">
        <f t="shared" si="13"/>
        <v>127</v>
      </c>
      <c r="H70" s="23">
        <f t="shared" si="14"/>
        <v>98.84615384615384</v>
      </c>
      <c r="I70">
        <f>VLOOKUP(A70,[1]高三上!$A$3:$H$588,7,0)</f>
        <v>50</v>
      </c>
      <c r="J70" t="str">
        <f>VLOOKUP(A70,[1]高三上!$A$3:$H$588,8,0)</f>
        <v>潘勇</v>
      </c>
      <c r="K70" s="22">
        <f t="shared" si="15"/>
        <v>124</v>
      </c>
      <c r="L70" s="23">
        <f t="shared" si="16"/>
        <v>69.615384615384613</v>
      </c>
      <c r="M70">
        <f>VLOOKUP(A70,[1]高二下!$A$3:$H$536,7,0)</f>
        <v>97</v>
      </c>
      <c r="N70" t="str">
        <f>VLOOKUP(A70,[1]高二下!$A$3:$H$536,8,0)</f>
        <v>王江</v>
      </c>
      <c r="O70" s="22">
        <f t="shared" si="17"/>
        <v>45</v>
      </c>
      <c r="P70" s="22">
        <f t="shared" si="18"/>
        <v>92.692307692307693</v>
      </c>
      <c r="Q70">
        <f>VLOOKUP(A70,[1]高二上!$A$3:$H$583,7,0)</f>
        <v>92</v>
      </c>
      <c r="R70" t="str">
        <f>VLOOKUP(A70,[1]高二上!$A$3:$H$583,8,0)</f>
        <v>王江</v>
      </c>
      <c r="S70" s="22">
        <f t="shared" si="19"/>
        <v>26</v>
      </c>
      <c r="T70" s="22">
        <f t="shared" si="20"/>
        <v>101.15384615384616</v>
      </c>
      <c r="U70">
        <f>VLOOKUP(A70,[1]高一下!$A$3:$H$585,7,0)</f>
        <v>100</v>
      </c>
      <c r="V70" t="str">
        <f>VLOOKUP(A70,[1]高一下!$A$3:$H$585,8,0)</f>
        <v>王江</v>
      </c>
      <c r="W70" s="22">
        <f t="shared" si="21"/>
        <v>29</v>
      </c>
      <c r="X70" s="22">
        <f t="shared" si="22"/>
        <v>102.30769230769231</v>
      </c>
      <c r="Y70">
        <f>VLOOKUP(A70,[1]高一上!$A$3:$H$587,7,0)</f>
        <v>83</v>
      </c>
      <c r="Z70" t="str">
        <f>VLOOKUP(A70,[1]高一上!$A$3:$H$587,8,0)</f>
        <v>王江</v>
      </c>
      <c r="AA70" s="22">
        <f t="shared" si="23"/>
        <v>35</v>
      </c>
      <c r="AB70" s="23">
        <f t="shared" si="24"/>
        <v>105.76923076923077</v>
      </c>
      <c r="AC70">
        <f>VLOOKUP(A70,[1]中考!$A$2:$F$571,6,0)</f>
        <v>74</v>
      </c>
      <c r="AD70" s="22">
        <f t="shared" si="25"/>
        <v>50</v>
      </c>
    </row>
    <row r="71" spans="1:30" ht="15" hidden="1" x14ac:dyDescent="0.35">
      <c r="A71" s="14" t="s">
        <v>178</v>
      </c>
      <c r="B71" s="1">
        <v>2</v>
      </c>
      <c r="C71" s="2" t="s">
        <v>179</v>
      </c>
      <c r="D71" s="4" t="s">
        <v>6</v>
      </c>
      <c r="E71">
        <f>VLOOKUP(A71,'[1]高三下(高考)'!$A$3:$H$615,7,0)</f>
        <v>53</v>
      </c>
      <c r="F71" t="str">
        <f>VLOOKUP(A71,'[1]高三下(高考)'!$A$3:$H$615,8,0)</f>
        <v>潘勇</v>
      </c>
      <c r="G71" s="22">
        <f t="shared" si="13"/>
        <v>208</v>
      </c>
      <c r="H71" s="23">
        <f t="shared" si="14"/>
        <v>81.92307692307692</v>
      </c>
      <c r="I71">
        <f>VLOOKUP(A71,[1]高三上!$A$3:$H$588,7,0)</f>
        <v>43</v>
      </c>
      <c r="J71" t="str">
        <f>VLOOKUP(A71,[1]高三上!$A$3:$H$588,8,0)</f>
        <v>潘勇</v>
      </c>
      <c r="K71" s="22">
        <f t="shared" si="15"/>
        <v>161</v>
      </c>
      <c r="L71" s="23">
        <f t="shared" si="16"/>
        <v>99.615384615384613</v>
      </c>
      <c r="M71">
        <f>VLOOKUP(A71,[1]高二下!$A$3:$H$536,7,0)</f>
        <v>72</v>
      </c>
      <c r="N71" t="str">
        <f>VLOOKUP(A71,[1]高二下!$A$3:$H$536,8,0)</f>
        <v>王江</v>
      </c>
      <c r="O71" s="22">
        <f t="shared" si="17"/>
        <v>160</v>
      </c>
      <c r="P71" s="22">
        <f t="shared" si="18"/>
        <v>103.46153846153847</v>
      </c>
      <c r="Q71">
        <f>VLOOKUP(A71,[1]高二上!$A$3:$H$583,7,0)</f>
        <v>62</v>
      </c>
      <c r="R71" t="str">
        <f>VLOOKUP(A71,[1]高二上!$A$3:$H$583,8,0)</f>
        <v>王江</v>
      </c>
      <c r="S71" s="22">
        <f t="shared" si="19"/>
        <v>169</v>
      </c>
      <c r="T71" s="22">
        <f t="shared" si="20"/>
        <v>54.615384615384613</v>
      </c>
      <c r="U71">
        <f>VLOOKUP(A71,[1]高一下!$A$3:$H$585,7,0)</f>
        <v>91</v>
      </c>
      <c r="V71" t="str">
        <f>VLOOKUP(A71,[1]高一下!$A$3:$H$585,8,0)</f>
        <v>王江</v>
      </c>
      <c r="W71" s="22">
        <f t="shared" si="21"/>
        <v>51</v>
      </c>
      <c r="X71" s="22">
        <f t="shared" si="22"/>
        <v>132.69230769230768</v>
      </c>
      <c r="Y71">
        <f>VLOOKUP(A71,[1]高一上!$A$3:$H$587,7,0)</f>
        <v>58</v>
      </c>
      <c r="Z71" t="str">
        <f>VLOOKUP(A71,[1]高一上!$A$3:$H$587,8,0)</f>
        <v>王江</v>
      </c>
      <c r="AA71" s="22">
        <f t="shared" si="23"/>
        <v>136</v>
      </c>
      <c r="AB71" s="23">
        <f t="shared" si="24"/>
        <v>87.307692307692307</v>
      </c>
      <c r="AC71">
        <f>VLOOKUP(A71,[1]中考!$A$2:$F$571,6,0)</f>
        <v>62</v>
      </c>
      <c r="AD71" s="22">
        <f t="shared" si="25"/>
        <v>103</v>
      </c>
    </row>
    <row r="72" spans="1:30" ht="15" hidden="1" x14ac:dyDescent="0.35">
      <c r="A72" s="14" t="s">
        <v>164</v>
      </c>
      <c r="B72" s="1">
        <v>2</v>
      </c>
      <c r="C72" s="2" t="s">
        <v>165</v>
      </c>
      <c r="D72" s="4" t="s">
        <v>6</v>
      </c>
      <c r="E72">
        <f>VLOOKUP(A72,'[1]高三下(高考)'!$A$3:$H$615,7,0)</f>
        <v>79</v>
      </c>
      <c r="F72" t="str">
        <f>VLOOKUP(A72,'[1]高三下(高考)'!$A$3:$H$615,8,0)</f>
        <v>潘勇</v>
      </c>
      <c r="G72" s="22">
        <f t="shared" si="13"/>
        <v>69</v>
      </c>
      <c r="H72" s="23">
        <f t="shared" si="14"/>
        <v>87.692307692307693</v>
      </c>
      <c r="I72">
        <f>VLOOKUP(A72,[1]高三上!$A$3:$H$588,7,0)</f>
        <v>70.5</v>
      </c>
      <c r="J72" t="str">
        <f>VLOOKUP(A72,[1]高三上!$A$3:$H$588,8,0)</f>
        <v>潘勇</v>
      </c>
      <c r="K72" s="22">
        <f t="shared" si="15"/>
        <v>37</v>
      </c>
      <c r="L72" s="23">
        <f t="shared" si="16"/>
        <v>92.307692307692307</v>
      </c>
      <c r="M72">
        <f>VLOOKUP(A72,[1]高二下!$A$3:$H$536,7,0)</f>
        <v>110</v>
      </c>
      <c r="N72" t="str">
        <f>VLOOKUP(A72,[1]高二下!$A$3:$H$536,8,0)</f>
        <v>王江</v>
      </c>
      <c r="O72" s="22">
        <f t="shared" si="17"/>
        <v>17</v>
      </c>
      <c r="P72" s="22">
        <f t="shared" si="18"/>
        <v>114.23076923076923</v>
      </c>
      <c r="Q72">
        <f>VLOOKUP(A72,[1]高二上!$A$3:$H$583,7,0)</f>
        <v>85</v>
      </c>
      <c r="R72" t="str">
        <f>VLOOKUP(A72,[1]高二上!$A$3:$H$583,8,0)</f>
        <v>王江</v>
      </c>
      <c r="S72" s="22">
        <f t="shared" si="19"/>
        <v>54</v>
      </c>
      <c r="T72" s="22">
        <f t="shared" si="20"/>
        <v>96.538461538461533</v>
      </c>
      <c r="U72">
        <f>VLOOKUP(A72,[1]高一下!$A$3:$H$585,7,0)</f>
        <v>93</v>
      </c>
      <c r="V72" t="str">
        <f>VLOOKUP(A72,[1]高一下!$A$3:$H$585,8,0)</f>
        <v>王江</v>
      </c>
      <c r="W72" s="22">
        <f t="shared" si="21"/>
        <v>45</v>
      </c>
      <c r="X72" s="22">
        <f t="shared" si="22"/>
        <v>96.538461538461533</v>
      </c>
      <c r="Y72">
        <f>VLOOKUP(A72,[1]高一上!$A$3:$H$587,7,0)</f>
        <v>81</v>
      </c>
      <c r="Z72" t="str">
        <f>VLOOKUP(A72,[1]高一上!$A$3:$H$587,8,0)</f>
        <v>王江</v>
      </c>
      <c r="AA72" s="22">
        <f t="shared" si="23"/>
        <v>36</v>
      </c>
      <c r="AB72" s="23">
        <f t="shared" si="24"/>
        <v>128.84615384615384</v>
      </c>
      <c r="AC72">
        <f>VLOOKUP(A72,[1]中考!$A$2:$F$571,6,0)</f>
        <v>60</v>
      </c>
      <c r="AD72" s="22">
        <f t="shared" si="25"/>
        <v>111</v>
      </c>
    </row>
    <row r="73" spans="1:30" ht="15" hidden="1" x14ac:dyDescent="0.35">
      <c r="A73" s="14" t="s">
        <v>150</v>
      </c>
      <c r="B73" s="1">
        <v>2</v>
      </c>
      <c r="C73" s="2" t="s">
        <v>151</v>
      </c>
      <c r="D73" s="4" t="s">
        <v>6</v>
      </c>
      <c r="E73">
        <f>VLOOKUP(A73,'[1]高三下(高考)'!$A$3:$H$615,7,0)</f>
        <v>67</v>
      </c>
      <c r="F73" t="str">
        <f>VLOOKUP(A73,'[1]高三下(高考)'!$A$3:$H$615,8,0)</f>
        <v>潘勇</v>
      </c>
      <c r="G73" s="22">
        <f t="shared" si="13"/>
        <v>137</v>
      </c>
      <c r="H73" s="23">
        <f t="shared" si="14"/>
        <v>137.69230769230768</v>
      </c>
      <c r="I73">
        <f>VLOOKUP(A73,[1]高三上!$A$3:$H$588,7,0)</f>
        <v>24.5</v>
      </c>
      <c r="J73" t="str">
        <f>VLOOKUP(A73,[1]高三上!$A$3:$H$588,8,0)</f>
        <v>潘勇</v>
      </c>
      <c r="K73" s="22">
        <f t="shared" si="15"/>
        <v>235</v>
      </c>
      <c r="L73" s="23">
        <f t="shared" si="16"/>
        <v>36.923076923076927</v>
      </c>
      <c r="M73">
        <f>VLOOKUP(A73,[1]高二下!$A$3:$H$536,7,0)</f>
        <v>91</v>
      </c>
      <c r="N73" t="str">
        <f>VLOOKUP(A73,[1]高二下!$A$3:$H$536,8,0)</f>
        <v>王江</v>
      </c>
      <c r="O73" s="22">
        <f t="shared" si="17"/>
        <v>71</v>
      </c>
      <c r="P73" s="22">
        <f t="shared" si="18"/>
        <v>152.69230769230768</v>
      </c>
      <c r="Q73">
        <f>VLOOKUP(A73,[1]高二上!$A$3:$H$583,7,0)</f>
        <v>56</v>
      </c>
      <c r="R73" t="str">
        <f>VLOOKUP(A73,[1]高二上!$A$3:$H$583,8,0)</f>
        <v>王江</v>
      </c>
      <c r="S73" s="22">
        <f t="shared" si="19"/>
        <v>208</v>
      </c>
      <c r="T73" s="22">
        <f t="shared" si="20"/>
        <v>76.92307692307692</v>
      </c>
      <c r="U73">
        <f>VLOOKUP(A73,[1]高一下!$A$3:$H$585,7,0)</f>
        <v>70</v>
      </c>
      <c r="V73" t="str">
        <f>VLOOKUP(A73,[1]高一下!$A$3:$H$585,8,0)</f>
        <v>王江</v>
      </c>
      <c r="W73" s="22">
        <f t="shared" si="21"/>
        <v>148</v>
      </c>
      <c r="X73" s="22">
        <f t="shared" si="22"/>
        <v>96.15384615384616</v>
      </c>
      <c r="Y73">
        <f>VLOOKUP(A73,[1]高一上!$A$3:$H$587,7,0)</f>
        <v>57</v>
      </c>
      <c r="Z73" t="str">
        <f>VLOOKUP(A73,[1]高一上!$A$3:$H$587,8,0)</f>
        <v>王江</v>
      </c>
      <c r="AA73" s="22">
        <f t="shared" si="23"/>
        <v>138</v>
      </c>
      <c r="AB73" s="23">
        <f t="shared" si="24"/>
        <v>96.15384615384616</v>
      </c>
      <c r="AC73">
        <f>VLOOKUP(A73,[1]中考!$A$2:$F$571,6,0)</f>
        <v>57</v>
      </c>
      <c r="AD73" s="22">
        <f t="shared" si="25"/>
        <v>128</v>
      </c>
    </row>
    <row r="74" spans="1:30" ht="15" hidden="1" x14ac:dyDescent="0.35">
      <c r="A74" s="14" t="s">
        <v>144</v>
      </c>
      <c r="B74" s="1">
        <v>2</v>
      </c>
      <c r="C74" s="2" t="s">
        <v>145</v>
      </c>
      <c r="D74" s="4" t="s">
        <v>6</v>
      </c>
      <c r="E74">
        <f>VLOOKUP(A74,'[1]高三下(高考)'!$A$3:$H$615,7,0)</f>
        <v>67</v>
      </c>
      <c r="F74" t="str">
        <f>VLOOKUP(A74,'[1]高三下(高考)'!$A$3:$H$615,8,0)</f>
        <v>潘勇</v>
      </c>
      <c r="G74" s="22">
        <f t="shared" si="13"/>
        <v>137</v>
      </c>
      <c r="H74" s="23">
        <f t="shared" si="14"/>
        <v>87.307692307692307</v>
      </c>
      <c r="I74">
        <f>VLOOKUP(A74,[1]高三上!$A$3:$H$588,7,0)</f>
        <v>53.5</v>
      </c>
      <c r="J74" t="str">
        <f>VLOOKUP(A74,[1]高三上!$A$3:$H$588,8,0)</f>
        <v>潘勇</v>
      </c>
      <c r="K74" s="22">
        <f t="shared" si="15"/>
        <v>104</v>
      </c>
      <c r="L74" s="23">
        <f t="shared" si="16"/>
        <v>102.69230769230769</v>
      </c>
      <c r="M74">
        <f>VLOOKUP(A74,[1]高二下!$A$3:$H$536,7,0)</f>
        <v>83</v>
      </c>
      <c r="N74" t="str">
        <f>VLOOKUP(A74,[1]高二下!$A$3:$H$536,8,0)</f>
        <v>王江</v>
      </c>
      <c r="O74" s="22">
        <f t="shared" si="17"/>
        <v>111</v>
      </c>
      <c r="P74" s="22">
        <f t="shared" si="18"/>
        <v>107.30769230769231</v>
      </c>
      <c r="Q74">
        <f>VLOOKUP(A74,[1]高二上!$A$3:$H$583,7,0)</f>
        <v>69</v>
      </c>
      <c r="R74" t="str">
        <f>VLOOKUP(A74,[1]高二上!$A$3:$H$583,8,0)</f>
        <v>王江</v>
      </c>
      <c r="S74" s="22">
        <f t="shared" si="19"/>
        <v>130</v>
      </c>
      <c r="T74" s="22">
        <f t="shared" si="20"/>
        <v>94.615384615384613</v>
      </c>
      <c r="U74">
        <f>VLOOKUP(A74,[1]高一下!$A$3:$H$585,7,0)</f>
        <v>76</v>
      </c>
      <c r="V74" t="str">
        <f>VLOOKUP(A74,[1]高一下!$A$3:$H$585,8,0)</f>
        <v>王江</v>
      </c>
      <c r="W74" s="22">
        <f t="shared" si="21"/>
        <v>116</v>
      </c>
      <c r="X74" s="22">
        <f t="shared" si="22"/>
        <v>100.38461538461539</v>
      </c>
      <c r="Y74">
        <f>VLOOKUP(A74,[1]高一上!$A$3:$H$587,7,0)</f>
        <v>61</v>
      </c>
      <c r="Z74" t="str">
        <f>VLOOKUP(A74,[1]高一上!$A$3:$H$587,8,0)</f>
        <v>王江</v>
      </c>
      <c r="AA74" s="22">
        <f t="shared" si="23"/>
        <v>117</v>
      </c>
      <c r="AB74" s="23">
        <f t="shared" si="24"/>
        <v>127.30769230769231</v>
      </c>
      <c r="AC74">
        <f>VLOOKUP(A74,[1]中考!$A$2:$F$571,6,0)</f>
        <v>47</v>
      </c>
      <c r="AD74" s="22">
        <f t="shared" si="25"/>
        <v>188</v>
      </c>
    </row>
    <row r="75" spans="1:30" ht="15" hidden="1" x14ac:dyDescent="0.35">
      <c r="A75" s="14" t="s">
        <v>206</v>
      </c>
      <c r="B75" s="1">
        <v>2</v>
      </c>
      <c r="C75" s="3" t="s">
        <v>207</v>
      </c>
      <c r="D75" s="4" t="s">
        <v>6</v>
      </c>
      <c r="E75">
        <f>VLOOKUP(A75,'[1]高三下(高考)'!$A$3:$H$615,7,0)</f>
        <v>42</v>
      </c>
      <c r="F75" t="str">
        <f>VLOOKUP(A75,'[1]高三下(高考)'!$A$3:$H$615,8,0)</f>
        <v>潘勇</v>
      </c>
      <c r="G75" s="22">
        <f t="shared" si="13"/>
        <v>239</v>
      </c>
      <c r="H75" s="23">
        <f t="shared" si="14"/>
        <v>100</v>
      </c>
      <c r="I75" s="22">
        <v>0</v>
      </c>
      <c r="J75" t="s">
        <v>109</v>
      </c>
      <c r="K75" s="22">
        <f t="shared" si="15"/>
        <v>241</v>
      </c>
      <c r="L75" s="23">
        <f t="shared" si="16"/>
        <v>100</v>
      </c>
      <c r="M75">
        <f>VLOOKUP(A75,[1]高二下!$A$3:$H$536,7,0)</f>
        <v>56</v>
      </c>
      <c r="N75" t="str">
        <f>VLOOKUP(A75,[1]高二下!$A$3:$H$536,8,0)</f>
        <v>王江</v>
      </c>
      <c r="O75" s="22">
        <f t="shared" si="17"/>
        <v>209</v>
      </c>
      <c r="P75" s="22">
        <f t="shared" si="18"/>
        <v>44.615384615384613</v>
      </c>
      <c r="Q75">
        <f>VLOOKUP(A75,[1]高二上!$A$3:$H$583,7,0)</f>
        <v>81</v>
      </c>
      <c r="R75" t="str">
        <f>VLOOKUP(A75,[1]高二上!$A$3:$H$583,8,0)</f>
        <v>王江</v>
      </c>
      <c r="S75" s="22">
        <f t="shared" si="19"/>
        <v>65</v>
      </c>
      <c r="T75" s="22">
        <f t="shared" si="20"/>
        <v>166.92307692307691</v>
      </c>
      <c r="U75">
        <f>VLOOKUP(A75,[1]高一下!$A$3:$H$585,7,0)</f>
        <v>38</v>
      </c>
      <c r="V75" t="str">
        <f>VLOOKUP(A75,[1]高一下!$A$3:$H$585,8,0)</f>
        <v>王江</v>
      </c>
      <c r="W75" s="22">
        <f t="shared" si="21"/>
        <v>239</v>
      </c>
      <c r="X75" s="22">
        <f t="shared" si="22"/>
        <v>87.307692307692307</v>
      </c>
      <c r="Y75">
        <f>VLOOKUP(A75,[1]高一上!$A$3:$H$587,7,0)</f>
        <v>44</v>
      </c>
      <c r="Z75" t="str">
        <f>VLOOKUP(A75,[1]高一上!$A$3:$H$587,8,0)</f>
        <v>王江</v>
      </c>
      <c r="AA75" s="22">
        <f t="shared" si="23"/>
        <v>206</v>
      </c>
      <c r="AB75" s="23">
        <f t="shared" si="24"/>
        <v>113.46153846153847</v>
      </c>
      <c r="AC75">
        <f>VLOOKUP(A75,[1]中考!$A$2:$F$571,6,0)</f>
        <v>36</v>
      </c>
      <c r="AD75" s="22">
        <f t="shared" si="25"/>
        <v>241</v>
      </c>
    </row>
    <row r="76" spans="1:30" ht="15" hidden="1" x14ac:dyDescent="0.35">
      <c r="A76" s="14" t="s">
        <v>198</v>
      </c>
      <c r="B76" s="1">
        <v>2</v>
      </c>
      <c r="C76" s="3" t="s">
        <v>199</v>
      </c>
      <c r="D76" s="4" t="s">
        <v>6</v>
      </c>
      <c r="E76">
        <f>VLOOKUP(A76,'[1]高三下(高考)'!$A$3:$H$615,7,0)</f>
        <v>65</v>
      </c>
      <c r="F76" t="str">
        <f>VLOOKUP(A76,'[1]高三下(高考)'!$A$3:$H$615,8,0)</f>
        <v>潘勇</v>
      </c>
      <c r="G76" s="22">
        <f t="shared" si="13"/>
        <v>151</v>
      </c>
      <c r="H76" s="23">
        <f t="shared" si="14"/>
        <v>112.30769230769231</v>
      </c>
      <c r="I76">
        <f>VLOOKUP(A76,[1]高三上!$A$3:$H$588,7,0)</f>
        <v>39</v>
      </c>
      <c r="J76" t="str">
        <f>VLOOKUP(A76,[1]高三上!$A$3:$H$588,8,0)</f>
        <v>潘勇</v>
      </c>
      <c r="K76" s="22">
        <f t="shared" si="15"/>
        <v>183</v>
      </c>
      <c r="L76" s="23">
        <f t="shared" si="16"/>
        <v>110</v>
      </c>
      <c r="M76">
        <f>VLOOKUP(A76,[1]高二下!$A$3:$H$536,7,0)</f>
        <v>56</v>
      </c>
      <c r="N76" t="str">
        <f>VLOOKUP(A76,[1]高二下!$A$3:$H$536,8,0)</f>
        <v>王江</v>
      </c>
      <c r="O76" s="22">
        <f t="shared" si="17"/>
        <v>209</v>
      </c>
      <c r="P76" s="22">
        <f t="shared" si="18"/>
        <v>112.69230769230769</v>
      </c>
      <c r="Q76">
        <f>VLOOKUP(A76,[1]高二上!$A$3:$H$583,7,0)</f>
        <v>46</v>
      </c>
      <c r="R76" t="str">
        <f>VLOOKUP(A76,[1]高二上!$A$3:$H$583,8,0)</f>
        <v>王江</v>
      </c>
      <c r="S76" s="22">
        <f t="shared" si="19"/>
        <v>242</v>
      </c>
      <c r="T76" s="22">
        <f t="shared" si="20"/>
        <v>95.769230769230774</v>
      </c>
      <c r="U76">
        <f>VLOOKUP(A76,[1]高一下!$A$3:$H$585,7,0)</f>
        <v>44</v>
      </c>
      <c r="V76" t="str">
        <f>VLOOKUP(A76,[1]高一下!$A$3:$H$585,8,0)</f>
        <v>王江</v>
      </c>
      <c r="W76" s="22">
        <f t="shared" si="21"/>
        <v>231</v>
      </c>
      <c r="X76" s="22">
        <f t="shared" si="22"/>
        <v>86.538461538461533</v>
      </c>
      <c r="Y76">
        <f>VLOOKUP(A76,[1]高一上!$A$3:$H$587,7,0)</f>
        <v>46</v>
      </c>
      <c r="Z76" t="str">
        <f>VLOOKUP(A76,[1]高一上!$A$3:$H$587,8,0)</f>
        <v>李黎明</v>
      </c>
      <c r="AA76" s="22">
        <f t="shared" si="23"/>
        <v>196</v>
      </c>
      <c r="AB76" s="23">
        <f t="shared" si="24"/>
        <v>105.38461538461539</v>
      </c>
      <c r="AC76">
        <f>VLOOKUP(A76,[1]中考!$A$2:$F$571,6,0)</f>
        <v>43</v>
      </c>
      <c r="AD76" s="22">
        <f t="shared" si="25"/>
        <v>210</v>
      </c>
    </row>
    <row r="77" spans="1:30" ht="15" hidden="1" x14ac:dyDescent="0.35">
      <c r="A77" s="14" t="s">
        <v>128</v>
      </c>
      <c r="B77" s="1">
        <v>2</v>
      </c>
      <c r="C77" s="2" t="s">
        <v>129</v>
      </c>
      <c r="D77" s="4" t="s">
        <v>6</v>
      </c>
      <c r="E77">
        <f>VLOOKUP(A77,'[1]高三下(高考)'!$A$3:$H$615,7,0)</f>
        <v>81</v>
      </c>
      <c r="F77" t="str">
        <f>VLOOKUP(A77,'[1]高三下(高考)'!$A$3:$H$615,8,0)</f>
        <v>潘勇</v>
      </c>
      <c r="G77" s="22">
        <f t="shared" si="13"/>
        <v>61</v>
      </c>
      <c r="H77" s="23">
        <f t="shared" si="14"/>
        <v>108.84615384615384</v>
      </c>
      <c r="I77">
        <f>VLOOKUP(A77,[1]高三上!$A$3:$H$588,7,0)</f>
        <v>57.5</v>
      </c>
      <c r="J77" t="str">
        <f>VLOOKUP(A77,[1]高三上!$A$3:$H$588,8,0)</f>
        <v>潘勇</v>
      </c>
      <c r="K77" s="22">
        <f t="shared" si="15"/>
        <v>84</v>
      </c>
      <c r="L77" s="23">
        <f t="shared" si="16"/>
        <v>137.30769230769232</v>
      </c>
      <c r="M77">
        <f>VLOOKUP(A77,[1]高二下!$A$3:$H$536,7,0)</f>
        <v>67</v>
      </c>
      <c r="N77" t="str">
        <f>VLOOKUP(A77,[1]高二下!$A$3:$H$536,8,0)</f>
        <v>王江</v>
      </c>
      <c r="O77" s="22">
        <f t="shared" si="17"/>
        <v>181</v>
      </c>
      <c r="P77" s="22">
        <f t="shared" si="18"/>
        <v>100.38461538461539</v>
      </c>
      <c r="Q77">
        <f>VLOOKUP(A77,[1]高二上!$A$3:$H$583,7,0)</f>
        <v>60</v>
      </c>
      <c r="R77" t="str">
        <f>VLOOKUP(A77,[1]高二上!$A$3:$H$583,8,0)</f>
        <v>王江</v>
      </c>
      <c r="S77" s="22">
        <f t="shared" si="19"/>
        <v>182</v>
      </c>
      <c r="T77" s="22">
        <f t="shared" si="20"/>
        <v>102.30769230769231</v>
      </c>
      <c r="U77">
        <f>VLOOKUP(A77,[1]高一下!$A$3:$H$585,7,0)</f>
        <v>60</v>
      </c>
      <c r="V77" t="str">
        <f>VLOOKUP(A77,[1]高一下!$A$3:$H$585,8,0)</f>
        <v>王江</v>
      </c>
      <c r="W77" s="22">
        <f t="shared" si="21"/>
        <v>188</v>
      </c>
      <c r="X77" s="22">
        <f t="shared" si="22"/>
        <v>66.538461538461547</v>
      </c>
      <c r="Y77">
        <f>VLOOKUP(A77,[1]高一上!$A$3:$H$587,7,0)</f>
        <v>64</v>
      </c>
      <c r="Z77" t="str">
        <f>VLOOKUP(A77,[1]高一上!$A$3:$H$587,8,0)</f>
        <v>王江</v>
      </c>
      <c r="AA77" s="22">
        <f t="shared" si="23"/>
        <v>101</v>
      </c>
      <c r="AB77" s="23">
        <f t="shared" si="24"/>
        <v>122.69230769230769</v>
      </c>
      <c r="AC77">
        <f>VLOOKUP(A77,[1]中考!$A$2:$F$571,6,0)</f>
        <v>51</v>
      </c>
      <c r="AD77" s="22">
        <f t="shared" si="25"/>
        <v>160</v>
      </c>
    </row>
    <row r="78" spans="1:30" ht="15" hidden="1" x14ac:dyDescent="0.35">
      <c r="A78" s="14" t="s">
        <v>180</v>
      </c>
      <c r="B78" s="1">
        <v>2</v>
      </c>
      <c r="C78" s="2" t="s">
        <v>181</v>
      </c>
      <c r="D78" s="4" t="s">
        <v>6</v>
      </c>
      <c r="E78">
        <f>VLOOKUP(A78,'[1]高三下(高考)'!$A$3:$H$615,7,0)</f>
        <v>68</v>
      </c>
      <c r="F78" t="str">
        <f>VLOOKUP(A78,'[1]高三下(高考)'!$A$3:$H$615,8,0)</f>
        <v>潘勇</v>
      </c>
      <c r="G78" s="22">
        <f t="shared" si="13"/>
        <v>127</v>
      </c>
      <c r="H78" s="23">
        <f t="shared" si="14"/>
        <v>98.84615384615384</v>
      </c>
      <c r="I78">
        <f>VLOOKUP(A78,[1]高三上!$A$3:$H$588,7,0)</f>
        <v>50</v>
      </c>
      <c r="J78" t="str">
        <f>VLOOKUP(A78,[1]高三上!$A$3:$H$588,8,0)</f>
        <v>潘勇</v>
      </c>
      <c r="K78" s="22">
        <f t="shared" si="15"/>
        <v>124</v>
      </c>
      <c r="L78" s="23">
        <f t="shared" si="16"/>
        <v>91.538461538461533</v>
      </c>
      <c r="M78">
        <f>VLOOKUP(A78,[1]高二下!$A$3:$H$536,7,0)</f>
        <v>85</v>
      </c>
      <c r="N78" t="str">
        <f>VLOOKUP(A78,[1]高二下!$A$3:$H$536,8,0)</f>
        <v>王江</v>
      </c>
      <c r="O78" s="22">
        <f t="shared" si="17"/>
        <v>102</v>
      </c>
      <c r="P78" s="22">
        <f t="shared" si="18"/>
        <v>123.07692307692308</v>
      </c>
      <c r="Q78">
        <f>VLOOKUP(A78,[1]高二上!$A$3:$H$583,7,0)</f>
        <v>63</v>
      </c>
      <c r="R78" t="str">
        <f>VLOOKUP(A78,[1]高二上!$A$3:$H$583,8,0)</f>
        <v>王江</v>
      </c>
      <c r="S78" s="22">
        <f t="shared" si="19"/>
        <v>162</v>
      </c>
      <c r="T78" s="22">
        <f t="shared" si="20"/>
        <v>112.30769230769231</v>
      </c>
      <c r="U78">
        <f>VLOOKUP(A78,[1]高一下!$A$3:$H$585,7,0)</f>
        <v>58</v>
      </c>
      <c r="V78" t="str">
        <f>VLOOKUP(A78,[1]高一下!$A$3:$H$585,8,0)</f>
        <v>王江</v>
      </c>
      <c r="W78" s="22">
        <f t="shared" si="21"/>
        <v>194</v>
      </c>
      <c r="X78" s="22">
        <f t="shared" si="22"/>
        <v>64.230769230769226</v>
      </c>
      <c r="Y78">
        <f>VLOOKUP(A78,[1]高一上!$A$3:$H$587,7,0)</f>
        <v>64</v>
      </c>
      <c r="Z78" t="str">
        <f>VLOOKUP(A78,[1]高一上!$A$3:$H$587,8,0)</f>
        <v>王江</v>
      </c>
      <c r="AA78" s="22">
        <f t="shared" si="23"/>
        <v>101</v>
      </c>
      <c r="AB78" s="23">
        <f t="shared" si="24"/>
        <v>130.38461538461539</v>
      </c>
      <c r="AC78">
        <f>VLOOKUP(A78,[1]中考!$A$2:$F$571,6,0)</f>
        <v>48</v>
      </c>
      <c r="AD78" s="22">
        <f t="shared" si="25"/>
        <v>180</v>
      </c>
    </row>
    <row r="79" spans="1:30" ht="15" hidden="1" x14ac:dyDescent="0.35">
      <c r="A79" s="14" t="s">
        <v>138</v>
      </c>
      <c r="B79" s="1">
        <v>2</v>
      </c>
      <c r="C79" s="2" t="s">
        <v>139</v>
      </c>
      <c r="D79" s="4" t="s">
        <v>6</v>
      </c>
      <c r="E79">
        <f>VLOOKUP(A79,'[1]高三下(高考)'!$A$3:$H$615,7,0)</f>
        <v>71</v>
      </c>
      <c r="F79" t="str">
        <f>VLOOKUP(A79,'[1]高三下(高考)'!$A$3:$H$615,8,0)</f>
        <v>潘勇</v>
      </c>
      <c r="G79" s="22">
        <f t="shared" si="13"/>
        <v>113</v>
      </c>
      <c r="H79" s="23">
        <f t="shared" si="14"/>
        <v>109.61538461538461</v>
      </c>
      <c r="I79">
        <f>VLOOKUP(A79,[1]高三上!$A$3:$H$588,7,0)</f>
        <v>47.5</v>
      </c>
      <c r="J79" t="str">
        <f>VLOOKUP(A79,[1]高三上!$A$3:$H$588,8,0)</f>
        <v>潘勇</v>
      </c>
      <c r="K79" s="22">
        <f t="shared" si="15"/>
        <v>138</v>
      </c>
      <c r="L79" s="23">
        <f t="shared" si="16"/>
        <v>93.07692307692308</v>
      </c>
      <c r="M79">
        <f>VLOOKUP(A79,[1]高二下!$A$3:$H$536,7,0)</f>
        <v>81</v>
      </c>
      <c r="N79" t="str">
        <f>VLOOKUP(A79,[1]高二下!$A$3:$H$536,8,0)</f>
        <v>王江</v>
      </c>
      <c r="O79" s="22">
        <f t="shared" si="17"/>
        <v>120</v>
      </c>
      <c r="P79" s="22">
        <f t="shared" si="18"/>
        <v>96.92307692307692</v>
      </c>
      <c r="Q79">
        <f>VLOOKUP(A79,[1]高二上!$A$3:$H$583,7,0)</f>
        <v>72</v>
      </c>
      <c r="R79" t="str">
        <f>VLOOKUP(A79,[1]高二上!$A$3:$H$583,8,0)</f>
        <v>王江</v>
      </c>
      <c r="S79" s="22">
        <f t="shared" si="19"/>
        <v>112</v>
      </c>
      <c r="T79" s="22">
        <f t="shared" si="20"/>
        <v>113.84615384615384</v>
      </c>
      <c r="U79">
        <f>VLOOKUP(A79,[1]高一下!$A$3:$H$585,7,0)</f>
        <v>70</v>
      </c>
      <c r="V79" t="str">
        <f>VLOOKUP(A79,[1]高一下!$A$3:$H$585,8,0)</f>
        <v>王江</v>
      </c>
      <c r="W79" s="22">
        <f t="shared" si="21"/>
        <v>148</v>
      </c>
      <c r="X79" s="22">
        <f t="shared" si="22"/>
        <v>77.692307692307693</v>
      </c>
      <c r="Y79">
        <f>VLOOKUP(A79,[1]高一上!$A$3:$H$587,7,0)</f>
        <v>66</v>
      </c>
      <c r="Z79" t="str">
        <f>VLOOKUP(A79,[1]高一上!$A$3:$H$587,8,0)</f>
        <v>王江</v>
      </c>
      <c r="AA79" s="22">
        <f t="shared" si="23"/>
        <v>90</v>
      </c>
      <c r="AB79" s="23">
        <f t="shared" si="24"/>
        <v>122.69230769230769</v>
      </c>
      <c r="AC79">
        <f>VLOOKUP(A79,[1]中考!$A$2:$F$571,6,0)</f>
        <v>52</v>
      </c>
      <c r="AD79" s="22">
        <f t="shared" si="25"/>
        <v>149</v>
      </c>
    </row>
    <row r="80" spans="1:30" ht="15" hidden="1" x14ac:dyDescent="0.35">
      <c r="A80" s="14" t="s">
        <v>210</v>
      </c>
      <c r="B80" s="1">
        <v>2</v>
      </c>
      <c r="C80" s="3" t="s">
        <v>211</v>
      </c>
      <c r="D80" s="4" t="s">
        <v>6</v>
      </c>
      <c r="E80">
        <f>VLOOKUP(A80,'[1]高三下(高考)'!$A$3:$H$615,7,0)</f>
        <v>31</v>
      </c>
      <c r="F80" t="str">
        <f>VLOOKUP(A80,'[1]高三下(高考)'!$A$3:$H$615,8,0)</f>
        <v>潘勇</v>
      </c>
      <c r="G80" s="22">
        <f t="shared" si="13"/>
        <v>251</v>
      </c>
      <c r="H80" s="23">
        <f t="shared" si="14"/>
        <v>49.230769230769234</v>
      </c>
      <c r="I80">
        <f>VLOOKUP(A80,[1]高三上!$A$3:$H$588,7,0)</f>
        <v>51</v>
      </c>
      <c r="J80" t="str">
        <f>VLOOKUP(A80,[1]高三上!$A$3:$H$588,8,0)</f>
        <v>潘勇</v>
      </c>
      <c r="K80" s="22">
        <f t="shared" si="15"/>
        <v>119</v>
      </c>
      <c r="L80" s="23">
        <f t="shared" si="16"/>
        <v>139.61538461538461</v>
      </c>
      <c r="M80">
        <f>VLOOKUP(A80,[1]高二下!$A$3:$H$536,7,0)</f>
        <v>49</v>
      </c>
      <c r="N80" t="str">
        <f>VLOOKUP(A80,[1]高二下!$A$3:$H$536,8,0)</f>
        <v>王江</v>
      </c>
      <c r="O80" s="22">
        <f t="shared" si="17"/>
        <v>222</v>
      </c>
      <c r="P80" s="22">
        <f t="shared" si="18"/>
        <v>100</v>
      </c>
      <c r="Q80" s="22">
        <v>0</v>
      </c>
      <c r="R80" t="s">
        <v>1134</v>
      </c>
      <c r="S80" s="22">
        <f t="shared" si="19"/>
        <v>260</v>
      </c>
      <c r="T80" s="22">
        <f t="shared" si="20"/>
        <v>100</v>
      </c>
      <c r="U80">
        <f>VLOOKUP(A80,[1]高一下!$A$3:$H$585,7,0)</f>
        <v>62</v>
      </c>
      <c r="V80" t="str">
        <f>VLOOKUP(A80,[1]高一下!$A$3:$H$585,8,0)</f>
        <v>王江</v>
      </c>
      <c r="W80" s="22">
        <f t="shared" si="21"/>
        <v>179</v>
      </c>
      <c r="X80" s="22">
        <f t="shared" si="22"/>
        <v>100</v>
      </c>
      <c r="Y80" s="22">
        <v>0</v>
      </c>
      <c r="Z80" t="s">
        <v>1134</v>
      </c>
      <c r="AA80" s="22">
        <f t="shared" si="23"/>
        <v>257</v>
      </c>
      <c r="AB80" s="23">
        <f t="shared" si="24"/>
        <v>100</v>
      </c>
      <c r="AC80">
        <v>0</v>
      </c>
      <c r="AD80" s="22">
        <f t="shared" si="25"/>
        <v>255</v>
      </c>
    </row>
    <row r="81" spans="1:30" ht="15" hidden="1" x14ac:dyDescent="0.35">
      <c r="A81" s="14" t="s">
        <v>158</v>
      </c>
      <c r="B81" s="1">
        <v>2</v>
      </c>
      <c r="C81" s="2" t="s">
        <v>159</v>
      </c>
      <c r="D81" s="4" t="s">
        <v>6</v>
      </c>
      <c r="E81">
        <f>VLOOKUP(A81,'[1]高三下(高考)'!$A$3:$H$615,7,0)</f>
        <v>90</v>
      </c>
      <c r="F81" t="str">
        <f>VLOOKUP(A81,'[1]高三下(高考)'!$A$3:$H$615,8,0)</f>
        <v>潘勇</v>
      </c>
      <c r="G81" s="22">
        <f t="shared" si="13"/>
        <v>35</v>
      </c>
      <c r="H81" s="23">
        <f t="shared" si="14"/>
        <v>120.76923076923077</v>
      </c>
      <c r="I81">
        <f>VLOOKUP(A81,[1]高三上!$A$3:$H$588,7,0)</f>
        <v>56.5</v>
      </c>
      <c r="J81" t="str">
        <f>VLOOKUP(A81,[1]高三上!$A$3:$H$588,8,0)</f>
        <v>潘勇</v>
      </c>
      <c r="K81" s="22">
        <f t="shared" si="15"/>
        <v>89</v>
      </c>
      <c r="L81" s="23">
        <f t="shared" si="16"/>
        <v>77.692307692307693</v>
      </c>
      <c r="M81">
        <f>VLOOKUP(A81,[1]高二下!$A$3:$H$536,7,0)</f>
        <v>103</v>
      </c>
      <c r="N81" t="str">
        <f>VLOOKUP(A81,[1]高二下!$A$3:$H$536,8,0)</f>
        <v>王江</v>
      </c>
      <c r="O81" s="22">
        <f t="shared" si="17"/>
        <v>31</v>
      </c>
      <c r="P81" s="22">
        <f t="shared" si="18"/>
        <v>95.769230769230774</v>
      </c>
      <c r="Q81">
        <f>VLOOKUP(A81,[1]高二上!$A$3:$H$583,7,0)</f>
        <v>95</v>
      </c>
      <c r="R81" t="str">
        <f>VLOOKUP(A81,[1]高二上!$A$3:$H$583,8,0)</f>
        <v>王江</v>
      </c>
      <c r="S81" s="22">
        <f t="shared" si="19"/>
        <v>20</v>
      </c>
      <c r="T81" s="22">
        <f t="shared" si="20"/>
        <v>117.30769230769231</v>
      </c>
      <c r="U81">
        <f>VLOOKUP(A81,[1]高一下!$A$3:$H$585,7,0)</f>
        <v>88</v>
      </c>
      <c r="V81" t="str">
        <f>VLOOKUP(A81,[1]高一下!$A$3:$H$585,8,0)</f>
        <v>王江</v>
      </c>
      <c r="W81" s="22">
        <f t="shared" si="21"/>
        <v>65</v>
      </c>
      <c r="X81" s="22">
        <f t="shared" si="22"/>
        <v>98.461538461538467</v>
      </c>
      <c r="Y81">
        <f>VLOOKUP(A81,[1]高一上!$A$3:$H$587,7,0)</f>
        <v>74</v>
      </c>
      <c r="Z81" t="str">
        <f>VLOOKUP(A81,[1]高一上!$A$3:$H$587,8,0)</f>
        <v>王江</v>
      </c>
      <c r="AA81" s="22">
        <f t="shared" si="23"/>
        <v>61</v>
      </c>
      <c r="AB81" s="23">
        <f t="shared" si="24"/>
        <v>114.23076923076923</v>
      </c>
      <c r="AC81">
        <f>VLOOKUP(A81,[1]中考!$A$2:$F$571,6,0)</f>
        <v>63</v>
      </c>
      <c r="AD81" s="22">
        <f t="shared" si="25"/>
        <v>98</v>
      </c>
    </row>
    <row r="82" spans="1:30" ht="15" hidden="1" x14ac:dyDescent="0.35">
      <c r="A82" s="14" t="s">
        <v>160</v>
      </c>
      <c r="B82" s="1">
        <v>2</v>
      </c>
      <c r="C82" s="2" t="s">
        <v>161</v>
      </c>
      <c r="D82" s="4" t="s">
        <v>6</v>
      </c>
      <c r="E82">
        <f>VLOOKUP(A82,'[1]高三下(高考)'!$A$3:$H$615,7,0)</f>
        <v>63</v>
      </c>
      <c r="F82" t="str">
        <f>VLOOKUP(A82,'[1]高三下(高考)'!$A$3:$H$615,8,0)</f>
        <v>潘勇</v>
      </c>
      <c r="G82" s="22">
        <f t="shared" si="13"/>
        <v>162</v>
      </c>
      <c r="H82" s="23">
        <f t="shared" si="14"/>
        <v>87.692307692307693</v>
      </c>
      <c r="I82">
        <f>VLOOKUP(A82,[1]高三上!$A$3:$H$588,7,0)</f>
        <v>48.5</v>
      </c>
      <c r="J82" t="str">
        <f>VLOOKUP(A82,[1]高三上!$A$3:$H$588,8,0)</f>
        <v>潘勇</v>
      </c>
      <c r="K82" s="22">
        <f t="shared" si="15"/>
        <v>130</v>
      </c>
      <c r="L82" s="23">
        <f t="shared" si="16"/>
        <v>130.38461538461539</v>
      </c>
      <c r="M82">
        <f>VLOOKUP(A82,[1]高二下!$A$3:$H$536,7,0)</f>
        <v>56</v>
      </c>
      <c r="N82" t="str">
        <f>VLOOKUP(A82,[1]高二下!$A$3:$H$536,8,0)</f>
        <v>王江</v>
      </c>
      <c r="O82" s="22">
        <f t="shared" si="17"/>
        <v>209</v>
      </c>
      <c r="P82" s="22">
        <f t="shared" si="18"/>
        <v>81.15384615384616</v>
      </c>
      <c r="Q82">
        <f>VLOOKUP(A82,[1]高二上!$A$3:$H$583,7,0)</f>
        <v>64</v>
      </c>
      <c r="R82" t="str">
        <f>VLOOKUP(A82,[1]高二上!$A$3:$H$583,8,0)</f>
        <v>王江</v>
      </c>
      <c r="S82" s="22">
        <f t="shared" si="19"/>
        <v>160</v>
      </c>
      <c r="T82" s="22">
        <f t="shared" si="20"/>
        <v>113.84615384615384</v>
      </c>
      <c r="U82">
        <f>VLOOKUP(A82,[1]高一下!$A$3:$H$585,7,0)</f>
        <v>57</v>
      </c>
      <c r="V82" t="str">
        <f>VLOOKUP(A82,[1]高一下!$A$3:$H$585,8,0)</f>
        <v>王江</v>
      </c>
      <c r="W82" s="22">
        <f t="shared" si="21"/>
        <v>196</v>
      </c>
      <c r="X82" s="22">
        <f t="shared" si="22"/>
        <v>91.92307692307692</v>
      </c>
      <c r="Y82">
        <f>VLOOKUP(A82,[1]高一上!$A$3:$H$587,7,0)</f>
        <v>50</v>
      </c>
      <c r="Z82" t="str">
        <f>VLOOKUP(A82,[1]高一上!$A$3:$H$587,8,0)</f>
        <v>王江</v>
      </c>
      <c r="AA82" s="22">
        <f t="shared" si="23"/>
        <v>175</v>
      </c>
      <c r="AB82" s="23">
        <f t="shared" si="24"/>
        <v>105</v>
      </c>
      <c r="AC82">
        <f>VLOOKUP(A82,[1]中考!$A$2:$F$571,6,0)</f>
        <v>47</v>
      </c>
      <c r="AD82" s="22">
        <f t="shared" si="25"/>
        <v>188</v>
      </c>
    </row>
    <row r="83" spans="1:30" ht="15" hidden="1" x14ac:dyDescent="0.35">
      <c r="A83" s="14" t="s">
        <v>156</v>
      </c>
      <c r="B83" s="1">
        <v>2</v>
      </c>
      <c r="C83" s="2" t="s">
        <v>157</v>
      </c>
      <c r="D83" s="4" t="s">
        <v>6</v>
      </c>
      <c r="E83">
        <f>VLOOKUP(A83,'[1]高三下(高考)'!$A$3:$H$615,7,0)</f>
        <v>101</v>
      </c>
      <c r="F83" t="str">
        <f>VLOOKUP(A83,'[1]高三下(高考)'!$A$3:$H$615,8,0)</f>
        <v>潘勇</v>
      </c>
      <c r="G83" s="22">
        <f t="shared" si="13"/>
        <v>7</v>
      </c>
      <c r="H83" s="23">
        <f t="shared" si="14"/>
        <v>135.76923076923077</v>
      </c>
      <c r="I83">
        <f>VLOOKUP(A83,[1]高三上!$A$3:$H$588,7,0)</f>
        <v>54</v>
      </c>
      <c r="J83" t="str">
        <f>VLOOKUP(A83,[1]高三上!$A$3:$H$588,8,0)</f>
        <v>潘勇</v>
      </c>
      <c r="K83" s="22">
        <f t="shared" si="15"/>
        <v>100</v>
      </c>
      <c r="L83" s="23">
        <f t="shared" si="16"/>
        <v>90.384615384615387</v>
      </c>
      <c r="M83">
        <f>VLOOKUP(A83,[1]高二下!$A$3:$H$536,7,0)</f>
        <v>90</v>
      </c>
      <c r="N83" t="str">
        <f>VLOOKUP(A83,[1]高二下!$A$3:$H$536,8,0)</f>
        <v>王江</v>
      </c>
      <c r="O83" s="22">
        <f t="shared" si="17"/>
        <v>75</v>
      </c>
      <c r="P83" s="22">
        <f t="shared" si="18"/>
        <v>76.92307692307692</v>
      </c>
      <c r="Q83">
        <f>VLOOKUP(A83,[1]高二上!$A$3:$H$583,7,0)</f>
        <v>98</v>
      </c>
      <c r="R83" t="str">
        <f>VLOOKUP(A83,[1]高二上!$A$3:$H$583,8,0)</f>
        <v>王江</v>
      </c>
      <c r="S83" s="22">
        <f t="shared" si="19"/>
        <v>15</v>
      </c>
      <c r="T83" s="22">
        <f t="shared" si="20"/>
        <v>126.53846153846155</v>
      </c>
      <c r="U83">
        <f>VLOOKUP(A83,[1]高一下!$A$3:$H$585,7,0)</f>
        <v>84</v>
      </c>
      <c r="V83" t="str">
        <f>VLOOKUP(A83,[1]高一下!$A$3:$H$585,8,0)</f>
        <v>王江</v>
      </c>
      <c r="W83" s="22">
        <f t="shared" si="21"/>
        <v>84</v>
      </c>
      <c r="X83" s="22">
        <f t="shared" si="22"/>
        <v>85.384615384615387</v>
      </c>
      <c r="Y83">
        <f>VLOOKUP(A83,[1]高一上!$A$3:$H$587,7,0)</f>
        <v>79</v>
      </c>
      <c r="Z83" t="str">
        <f>VLOOKUP(A83,[1]高一上!$A$3:$H$587,8,0)</f>
        <v>李黎明</v>
      </c>
      <c r="AA83" s="22">
        <f t="shared" si="23"/>
        <v>46</v>
      </c>
      <c r="AB83" s="23">
        <f t="shared" si="24"/>
        <v>104.23076923076923</v>
      </c>
      <c r="AC83">
        <f>VLOOKUP(A83,[1]中考!$A$2:$F$571,6,0)</f>
        <v>72</v>
      </c>
      <c r="AD83" s="22">
        <f t="shared" si="25"/>
        <v>57</v>
      </c>
    </row>
    <row r="84" spans="1:30" ht="15" hidden="1" x14ac:dyDescent="0.35">
      <c r="A84" s="14" t="s">
        <v>212</v>
      </c>
      <c r="B84" s="1">
        <v>2</v>
      </c>
      <c r="C84" s="3" t="s">
        <v>213</v>
      </c>
      <c r="D84" s="4" t="s">
        <v>6</v>
      </c>
      <c r="E84">
        <f>VLOOKUP(A84,'[1]高三下(高考)'!$A$3:$H$615,7,0)</f>
        <v>50</v>
      </c>
      <c r="F84" t="str">
        <f>VLOOKUP(A84,'[1]高三下(高考)'!$A$3:$H$615,8,0)</f>
        <v>潘勇</v>
      </c>
      <c r="G84" s="22">
        <f t="shared" si="13"/>
        <v>221</v>
      </c>
      <c r="H84" s="23">
        <f t="shared" si="14"/>
        <v>100</v>
      </c>
      <c r="I84" s="22">
        <v>0</v>
      </c>
      <c r="J84" t="s">
        <v>109</v>
      </c>
      <c r="K84" s="22">
        <f t="shared" si="15"/>
        <v>241</v>
      </c>
      <c r="L84" s="23">
        <f t="shared" si="16"/>
        <v>100</v>
      </c>
      <c r="M84" s="22">
        <v>0</v>
      </c>
      <c r="N84" t="s">
        <v>1134</v>
      </c>
      <c r="O84" s="22">
        <f t="shared" si="17"/>
        <v>236</v>
      </c>
      <c r="P84" s="22">
        <f t="shared" si="18"/>
        <v>100</v>
      </c>
      <c r="Q84">
        <f>VLOOKUP(A84,[1]高二上!$A$3:$H$583,7,0)</f>
        <v>92</v>
      </c>
      <c r="R84" t="str">
        <f>VLOOKUP(A84,[1]高二上!$A$3:$H$583,8,0)</f>
        <v>王江</v>
      </c>
      <c r="S84" s="22">
        <f t="shared" si="19"/>
        <v>26</v>
      </c>
      <c r="T84" s="22">
        <f t="shared" si="20"/>
        <v>157.69230769230768</v>
      </c>
      <c r="U84">
        <f>VLOOKUP(A84,[1]高一下!$A$3:$H$585,7,0)</f>
        <v>63</v>
      </c>
      <c r="V84" t="str">
        <f>VLOOKUP(A84,[1]高一下!$A$3:$H$585,8,0)</f>
        <v>王江</v>
      </c>
      <c r="W84" s="22">
        <f t="shared" si="21"/>
        <v>176</v>
      </c>
      <c r="X84" s="22">
        <f t="shared" si="22"/>
        <v>48.076923076923073</v>
      </c>
      <c r="Y84">
        <f>VLOOKUP(A84,[1]高一上!$A$3:$H$587,7,0)</f>
        <v>80</v>
      </c>
      <c r="Z84" t="str">
        <f>VLOOKUP(A84,[1]高一上!$A$3:$H$587,8,0)</f>
        <v>王江</v>
      </c>
      <c r="AA84" s="22">
        <f t="shared" si="23"/>
        <v>41</v>
      </c>
      <c r="AB84" s="23">
        <f t="shared" si="24"/>
        <v>129.23076923076923</v>
      </c>
      <c r="AC84">
        <f>VLOOKUP(A84,[1]中考!$A$2:$F$571,6,0)</f>
        <v>59</v>
      </c>
      <c r="AD84" s="22">
        <f t="shared" si="25"/>
        <v>117</v>
      </c>
    </row>
    <row r="85" spans="1:30" ht="15" hidden="1" x14ac:dyDescent="0.35">
      <c r="A85" s="14" t="s">
        <v>192</v>
      </c>
      <c r="B85" s="1">
        <v>2</v>
      </c>
      <c r="C85" s="3" t="s">
        <v>193</v>
      </c>
      <c r="D85" s="4" t="s">
        <v>6</v>
      </c>
      <c r="E85">
        <f>VLOOKUP(A85,'[1]高三下(高考)'!$A$3:$H$615,7,0)</f>
        <v>67</v>
      </c>
      <c r="F85" t="str">
        <f>VLOOKUP(A85,'[1]高三下(高考)'!$A$3:$H$615,8,0)</f>
        <v>潘勇</v>
      </c>
      <c r="G85" s="22">
        <f t="shared" si="13"/>
        <v>137</v>
      </c>
      <c r="H85" s="23">
        <f t="shared" si="14"/>
        <v>133.46153846153845</v>
      </c>
      <c r="I85">
        <f>VLOOKUP(A85,[1]高三上!$A$3:$H$588,7,0)</f>
        <v>29.5</v>
      </c>
      <c r="J85" t="str">
        <f>VLOOKUP(A85,[1]高三上!$A$3:$H$588,8,0)</f>
        <v>潘勇</v>
      </c>
      <c r="K85" s="22">
        <f t="shared" si="15"/>
        <v>224</v>
      </c>
      <c r="L85" s="23">
        <f t="shared" si="16"/>
        <v>72.692307692307693</v>
      </c>
      <c r="M85">
        <f>VLOOKUP(A85,[1]高二下!$A$3:$H$536,7,0)</f>
        <v>74</v>
      </c>
      <c r="N85" t="str">
        <f>VLOOKUP(A85,[1]高二下!$A$3:$H$536,8,0)</f>
        <v>王江</v>
      </c>
      <c r="O85" s="22">
        <f t="shared" si="17"/>
        <v>153</v>
      </c>
      <c r="P85" s="22">
        <f t="shared" si="18"/>
        <v>84.230769230769226</v>
      </c>
      <c r="Q85">
        <f>VLOOKUP(A85,[1]高二上!$A$3:$H$583,7,0)</f>
        <v>72</v>
      </c>
      <c r="R85" t="str">
        <f>VLOOKUP(A85,[1]高二上!$A$3:$H$583,8,0)</f>
        <v>王江</v>
      </c>
      <c r="S85" s="22">
        <f t="shared" si="19"/>
        <v>112</v>
      </c>
      <c r="T85" s="22">
        <f t="shared" si="20"/>
        <v>140.38461538461539</v>
      </c>
      <c r="U85">
        <f>VLOOKUP(A85,[1]高一下!$A$3:$H$585,7,0)</f>
        <v>50</v>
      </c>
      <c r="V85" t="str">
        <f>VLOOKUP(A85,[1]高一下!$A$3:$H$585,8,0)</f>
        <v>王江</v>
      </c>
      <c r="W85" s="22">
        <f t="shared" si="21"/>
        <v>217</v>
      </c>
      <c r="X85" s="22">
        <f t="shared" si="22"/>
        <v>73.84615384615384</v>
      </c>
      <c r="Y85">
        <f>VLOOKUP(A85,[1]高一上!$A$3:$H$587,7,0)</f>
        <v>55</v>
      </c>
      <c r="Z85" t="str">
        <f>VLOOKUP(A85,[1]高一上!$A$3:$H$587,8,0)</f>
        <v>李黎明</v>
      </c>
      <c r="AA85" s="22">
        <f t="shared" si="23"/>
        <v>149</v>
      </c>
      <c r="AB85" s="23">
        <f t="shared" si="24"/>
        <v>87.692307692307693</v>
      </c>
      <c r="AC85">
        <f>VLOOKUP(A85,[1]中考!$A$2:$F$571,6,0)</f>
        <v>59</v>
      </c>
      <c r="AD85" s="22">
        <f t="shared" si="25"/>
        <v>117</v>
      </c>
    </row>
    <row r="86" spans="1:30" ht="15" hidden="1" x14ac:dyDescent="0.35">
      <c r="A86" s="14" t="s">
        <v>168</v>
      </c>
      <c r="B86" s="1">
        <v>2</v>
      </c>
      <c r="C86" s="2" t="s">
        <v>169</v>
      </c>
      <c r="D86" s="4" t="s">
        <v>6</v>
      </c>
      <c r="E86">
        <f>VLOOKUP(A86,'[1]高三下(高考)'!$A$3:$H$615,7,0)</f>
        <v>49</v>
      </c>
      <c r="F86" t="str">
        <f>VLOOKUP(A86,'[1]高三下(高考)'!$A$3:$H$615,8,0)</f>
        <v>潘勇</v>
      </c>
      <c r="G86" s="22">
        <f t="shared" si="13"/>
        <v>226</v>
      </c>
      <c r="H86" s="23">
        <f t="shared" si="14"/>
        <v>73.84615384615384</v>
      </c>
      <c r="I86">
        <f>VLOOKUP(A86,[1]高三上!$A$3:$H$588,7,0)</f>
        <v>44</v>
      </c>
      <c r="J86" t="str">
        <f>VLOOKUP(A86,[1]高三上!$A$3:$H$588,8,0)</f>
        <v>潘勇</v>
      </c>
      <c r="K86" s="22">
        <f t="shared" si="15"/>
        <v>158</v>
      </c>
      <c r="L86" s="23">
        <f t="shared" si="16"/>
        <v>87.692307692307693</v>
      </c>
      <c r="M86">
        <f>VLOOKUP(A86,[1]高二下!$A$3:$H$536,7,0)</f>
        <v>80</v>
      </c>
      <c r="N86" t="str">
        <f>VLOOKUP(A86,[1]高二下!$A$3:$H$536,8,0)</f>
        <v>王江</v>
      </c>
      <c r="O86" s="22">
        <f t="shared" si="17"/>
        <v>126</v>
      </c>
      <c r="P86" s="22">
        <f t="shared" si="18"/>
        <v>121.53846153846155</v>
      </c>
      <c r="Q86">
        <f>VLOOKUP(A86,[1]高二上!$A$3:$H$583,7,0)</f>
        <v>60</v>
      </c>
      <c r="R86" t="str">
        <f>VLOOKUP(A86,[1]高二上!$A$3:$H$583,8,0)</f>
        <v>王江</v>
      </c>
      <c r="S86" s="22">
        <f t="shared" si="19"/>
        <v>182</v>
      </c>
      <c r="T86" s="22">
        <f t="shared" si="20"/>
        <v>92.692307692307693</v>
      </c>
      <c r="U86">
        <f>VLOOKUP(A86,[1]高一下!$A$3:$H$585,7,0)</f>
        <v>68</v>
      </c>
      <c r="V86" t="str">
        <f>VLOOKUP(A86,[1]高一下!$A$3:$H$585,8,0)</f>
        <v>王江</v>
      </c>
      <c r="W86" s="22">
        <f t="shared" si="21"/>
        <v>163</v>
      </c>
      <c r="X86" s="22">
        <f t="shared" si="22"/>
        <v>98.07692307692308</v>
      </c>
      <c r="Y86">
        <f>VLOOKUP(A86,[1]高一上!$A$3:$H$587,7,0)</f>
        <v>52</v>
      </c>
      <c r="Z86" t="str">
        <f>VLOOKUP(A86,[1]高一上!$A$3:$H$587,8,0)</f>
        <v>王江</v>
      </c>
      <c r="AA86" s="22">
        <f t="shared" si="23"/>
        <v>158</v>
      </c>
      <c r="AB86" s="23">
        <f t="shared" si="24"/>
        <v>96.538461538461533</v>
      </c>
      <c r="AC86">
        <f>VLOOKUP(A86,[1]中考!$A$2:$F$571,6,0)</f>
        <v>52</v>
      </c>
      <c r="AD86" s="22">
        <f t="shared" si="25"/>
        <v>149</v>
      </c>
    </row>
    <row r="87" spans="1:30" ht="15" hidden="1" x14ac:dyDescent="0.35">
      <c r="A87" s="14" t="s">
        <v>186</v>
      </c>
      <c r="B87" s="1">
        <v>2</v>
      </c>
      <c r="C87" s="3" t="s">
        <v>187</v>
      </c>
      <c r="D87" s="4" t="s">
        <v>6</v>
      </c>
      <c r="E87">
        <f>VLOOKUP(A87,'[1]高三下(高考)'!$A$3:$H$615,7,0)</f>
        <v>74</v>
      </c>
      <c r="F87" t="str">
        <f>VLOOKUP(A87,'[1]高三下(高考)'!$A$3:$H$615,8,0)</f>
        <v>潘勇</v>
      </c>
      <c r="G87" s="22">
        <f t="shared" si="13"/>
        <v>90</v>
      </c>
      <c r="H87" s="23">
        <f t="shared" si="14"/>
        <v>81.538461538461533</v>
      </c>
      <c r="I87">
        <f>VLOOKUP(A87,[1]高三上!$A$3:$H$588,7,0)</f>
        <v>68</v>
      </c>
      <c r="J87" t="str">
        <f>VLOOKUP(A87,[1]高三上!$A$3:$H$588,8,0)</f>
        <v>潘勇</v>
      </c>
      <c r="K87" s="22">
        <f t="shared" si="15"/>
        <v>42</v>
      </c>
      <c r="L87" s="23">
        <f t="shared" si="16"/>
        <v>86.15384615384616</v>
      </c>
      <c r="M87">
        <f>VLOOKUP(A87,[1]高二下!$A$3:$H$536,7,0)</f>
        <v>117</v>
      </c>
      <c r="N87" t="str">
        <f>VLOOKUP(A87,[1]高二下!$A$3:$H$536,8,0)</f>
        <v>王江</v>
      </c>
      <c r="O87" s="22">
        <f t="shared" si="17"/>
        <v>6</v>
      </c>
      <c r="P87" s="22">
        <f t="shared" si="18"/>
        <v>128.07692307692307</v>
      </c>
      <c r="Q87">
        <f>VLOOKUP(A87,[1]高二上!$A$3:$H$583,7,0)</f>
        <v>79</v>
      </c>
      <c r="R87" t="str">
        <f>VLOOKUP(A87,[1]高二上!$A$3:$H$583,8,0)</f>
        <v>王江</v>
      </c>
      <c r="S87" s="22">
        <f t="shared" si="19"/>
        <v>79</v>
      </c>
      <c r="T87" s="22">
        <f t="shared" si="20"/>
        <v>72.307692307692307</v>
      </c>
      <c r="U87">
        <f>VLOOKUP(A87,[1]高一下!$A$3:$H$585,7,0)</f>
        <v>117</v>
      </c>
      <c r="V87" t="str">
        <f>VLOOKUP(A87,[1]高一下!$A$3:$H$585,8,0)</f>
        <v>王江</v>
      </c>
      <c r="W87" s="22">
        <f t="shared" si="21"/>
        <v>7</v>
      </c>
      <c r="X87" s="22">
        <f t="shared" si="22"/>
        <v>123.46153846153845</v>
      </c>
      <c r="Y87">
        <f>VLOOKUP(A87,[1]高一上!$A$3:$H$587,7,0)</f>
        <v>70</v>
      </c>
      <c r="Z87" t="str">
        <f>VLOOKUP(A87,[1]高一上!$A$3:$H$587,8,0)</f>
        <v>王江</v>
      </c>
      <c r="AA87" s="22">
        <f t="shared" si="23"/>
        <v>68</v>
      </c>
      <c r="AB87" s="23">
        <f t="shared" si="24"/>
        <v>102.30769230769231</v>
      </c>
      <c r="AC87">
        <f>VLOOKUP(A87,[1]中考!$A$2:$F$571,6,0)</f>
        <v>68</v>
      </c>
      <c r="AD87" s="22">
        <f t="shared" si="25"/>
        <v>74</v>
      </c>
    </row>
    <row r="88" spans="1:30" ht="15" hidden="1" x14ac:dyDescent="0.35">
      <c r="A88" s="14" t="s">
        <v>190</v>
      </c>
      <c r="B88" s="1">
        <v>2</v>
      </c>
      <c r="C88" s="3" t="s">
        <v>191</v>
      </c>
      <c r="D88" s="4" t="s">
        <v>6</v>
      </c>
      <c r="E88">
        <f>VLOOKUP(A88,'[1]高三下(高考)'!$A$3:$H$615,7,0)</f>
        <v>47</v>
      </c>
      <c r="F88" t="str">
        <f>VLOOKUP(A88,'[1]高三下(高考)'!$A$3:$H$615,8,0)</f>
        <v>潘勇</v>
      </c>
      <c r="G88" s="22">
        <f t="shared" si="13"/>
        <v>233</v>
      </c>
      <c r="H88" s="23">
        <f t="shared" si="14"/>
        <v>80.769230769230774</v>
      </c>
      <c r="I88">
        <f>VLOOKUP(A88,[1]高三上!$A$3:$H$588,7,0)</f>
        <v>39</v>
      </c>
      <c r="J88" t="str">
        <f>VLOOKUP(A88,[1]高三上!$A$3:$H$588,8,0)</f>
        <v>潘勇</v>
      </c>
      <c r="K88" s="22">
        <f t="shared" si="15"/>
        <v>183</v>
      </c>
      <c r="L88" s="23">
        <f t="shared" si="16"/>
        <v>96.538461538461533</v>
      </c>
      <c r="M88">
        <f>VLOOKUP(A88,[1]高二下!$A$3:$H$536,7,0)</f>
        <v>69</v>
      </c>
      <c r="N88" t="str">
        <f>VLOOKUP(A88,[1]高二下!$A$3:$H$536,8,0)</f>
        <v>王江</v>
      </c>
      <c r="O88" s="22">
        <f t="shared" si="17"/>
        <v>174</v>
      </c>
      <c r="P88" s="22">
        <f t="shared" si="18"/>
        <v>88.84615384615384</v>
      </c>
      <c r="Q88">
        <f>VLOOKUP(A88,[1]高二上!$A$3:$H$583,7,0)</f>
        <v>67</v>
      </c>
      <c r="R88" t="str">
        <f>VLOOKUP(A88,[1]高二上!$A$3:$H$583,8,0)</f>
        <v>王江</v>
      </c>
      <c r="S88" s="22">
        <f t="shared" si="19"/>
        <v>145</v>
      </c>
      <c r="T88" s="22">
        <f t="shared" si="20"/>
        <v>91.15384615384616</v>
      </c>
      <c r="U88">
        <f>VLOOKUP(A88,[1]高一下!$A$3:$H$585,7,0)</f>
        <v>75</v>
      </c>
      <c r="V88" t="str">
        <f>VLOOKUP(A88,[1]高一下!$A$3:$H$585,8,0)</f>
        <v>王江</v>
      </c>
      <c r="W88" s="22">
        <f t="shared" si="21"/>
        <v>122</v>
      </c>
      <c r="X88" s="22">
        <f t="shared" si="22"/>
        <v>102.30769230769231</v>
      </c>
      <c r="Y88">
        <f>VLOOKUP(A88,[1]高一上!$A$3:$H$587,7,0)</f>
        <v>59</v>
      </c>
      <c r="Z88" t="str">
        <f>VLOOKUP(A88,[1]高一上!$A$3:$H$587,8,0)</f>
        <v>王江</v>
      </c>
      <c r="AA88" s="22">
        <f t="shared" si="23"/>
        <v>128</v>
      </c>
      <c r="AB88" s="23">
        <f t="shared" si="24"/>
        <v>90.384615384615387</v>
      </c>
      <c r="AC88">
        <f>VLOOKUP(A88,[1]中考!$A$2:$F$571,6,0)</f>
        <v>62</v>
      </c>
      <c r="AD88" s="22">
        <f t="shared" si="25"/>
        <v>103</v>
      </c>
    </row>
    <row r="89" spans="1:30" ht="15" hidden="1" x14ac:dyDescent="0.35">
      <c r="A89" s="14" t="s">
        <v>202</v>
      </c>
      <c r="B89" s="1">
        <v>2</v>
      </c>
      <c r="C89" s="3" t="s">
        <v>203</v>
      </c>
      <c r="D89" s="4" t="s">
        <v>6</v>
      </c>
      <c r="E89">
        <f>VLOOKUP(A89,'[1]高三下(高考)'!$A$3:$H$615,7,0)</f>
        <v>40</v>
      </c>
      <c r="F89" t="str">
        <f>VLOOKUP(A89,'[1]高三下(高考)'!$A$3:$H$615,8,0)</f>
        <v>潘勇</v>
      </c>
      <c r="G89" s="22">
        <f t="shared" si="13"/>
        <v>244</v>
      </c>
      <c r="H89" s="23">
        <f t="shared" si="14"/>
        <v>100</v>
      </c>
      <c r="I89" s="22">
        <v>0</v>
      </c>
      <c r="J89" t="s">
        <v>109</v>
      </c>
      <c r="K89" s="22">
        <f t="shared" si="15"/>
        <v>241</v>
      </c>
      <c r="L89" s="23">
        <f t="shared" si="16"/>
        <v>100</v>
      </c>
      <c r="M89" s="22">
        <v>0</v>
      </c>
      <c r="N89" t="s">
        <v>1134</v>
      </c>
      <c r="O89" s="22">
        <f t="shared" si="17"/>
        <v>236</v>
      </c>
      <c r="P89" s="22">
        <f t="shared" si="18"/>
        <v>100</v>
      </c>
      <c r="Q89">
        <f>VLOOKUP(A89,[1]高二上!$A$3:$H$583,7,0)</f>
        <v>59</v>
      </c>
      <c r="R89" t="str">
        <f>VLOOKUP(A89,[1]高二上!$A$3:$H$583,8,0)</f>
        <v>央宗娜姆</v>
      </c>
      <c r="S89" s="22">
        <f t="shared" si="19"/>
        <v>186</v>
      </c>
      <c r="T89" s="22">
        <f t="shared" si="20"/>
        <v>126.53846153846155</v>
      </c>
      <c r="U89">
        <f>VLOOKUP(A89,[1]高一下!$A$3:$H$585,7,0)</f>
        <v>27</v>
      </c>
      <c r="V89" t="str">
        <f>VLOOKUP(A89,[1]高一下!$A$3:$H$585,8,0)</f>
        <v>央宗娜姆</v>
      </c>
      <c r="W89" s="22">
        <f t="shared" si="21"/>
        <v>255</v>
      </c>
      <c r="X89" s="22">
        <f t="shared" si="22"/>
        <v>100.38461538461539</v>
      </c>
      <c r="Y89">
        <f>VLOOKUP(A89,[1]高一上!$A$3:$H$587,7,0)</f>
        <v>10</v>
      </c>
      <c r="Z89" t="str">
        <f>VLOOKUP(A89,[1]高一上!$A$3:$H$587,8,0)</f>
        <v>央宗娜姆</v>
      </c>
      <c r="AA89" s="22">
        <f t="shared" si="23"/>
        <v>256</v>
      </c>
      <c r="AB89" s="23">
        <f t="shared" si="24"/>
        <v>88.84615384615384</v>
      </c>
      <c r="AC89">
        <f>VLOOKUP(A89,[1]中考!$A$2:$F$571,6,0)</f>
        <v>39</v>
      </c>
      <c r="AD89" s="22">
        <f t="shared" si="25"/>
        <v>227</v>
      </c>
    </row>
    <row r="90" spans="1:30" ht="15" hidden="1" x14ac:dyDescent="0.35">
      <c r="A90" s="14" t="s">
        <v>117</v>
      </c>
      <c r="B90" s="1">
        <v>2</v>
      </c>
      <c r="C90" s="2" t="s">
        <v>118</v>
      </c>
      <c r="D90" s="4" t="s">
        <v>6</v>
      </c>
      <c r="E90">
        <f>VLOOKUP(A90,'[1]高三下(高考)'!$A$3:$H$615,7,0)</f>
        <v>120</v>
      </c>
      <c r="F90" t="str">
        <f>VLOOKUP(A90,'[1]高三下(高考)'!$A$3:$H$615,8,0)</f>
        <v>潘勇</v>
      </c>
      <c r="G90" s="22">
        <f t="shared" si="13"/>
        <v>1</v>
      </c>
      <c r="H90" s="23">
        <f t="shared" si="14"/>
        <v>100.76923076923077</v>
      </c>
      <c r="I90">
        <f>VLOOKUP(A90,[1]高三上!$A$3:$H$588,7,0)</f>
        <v>97.5</v>
      </c>
      <c r="J90" t="str">
        <f>VLOOKUP(A90,[1]高三上!$A$3:$H$588,8,0)</f>
        <v>潘勇</v>
      </c>
      <c r="K90" s="22">
        <f t="shared" si="15"/>
        <v>3</v>
      </c>
      <c r="L90" s="23">
        <f t="shared" si="16"/>
        <v>101.15384615384616</v>
      </c>
      <c r="M90">
        <f>VLOOKUP(A90,[1]高二下!$A$3:$H$536,7,0)</f>
        <v>117</v>
      </c>
      <c r="N90" t="str">
        <f>VLOOKUP(A90,[1]高二下!$A$3:$H$536,8,0)</f>
        <v>王江</v>
      </c>
      <c r="O90" s="22">
        <f t="shared" si="17"/>
        <v>6</v>
      </c>
      <c r="P90" s="22">
        <f t="shared" si="18"/>
        <v>102.69230769230769</v>
      </c>
      <c r="Q90">
        <f>VLOOKUP(A90,[1]高二上!$A$3:$H$583,7,0)</f>
        <v>100</v>
      </c>
      <c r="R90" t="str">
        <f>VLOOKUP(A90,[1]高二上!$A$3:$H$583,8,0)</f>
        <v>王江</v>
      </c>
      <c r="S90" s="22">
        <f t="shared" si="19"/>
        <v>13</v>
      </c>
      <c r="T90" s="22">
        <f t="shared" si="20"/>
        <v>99.615384615384613</v>
      </c>
      <c r="U90">
        <f>VLOOKUP(A90,[1]高一下!$A$3:$H$585,7,0)</f>
        <v>109</v>
      </c>
      <c r="V90" t="str">
        <f>VLOOKUP(A90,[1]高一下!$A$3:$H$585,8,0)</f>
        <v>王江</v>
      </c>
      <c r="W90" s="22">
        <f t="shared" si="21"/>
        <v>12</v>
      </c>
      <c r="X90" s="22">
        <f t="shared" si="22"/>
        <v>109.23076923076923</v>
      </c>
      <c r="Y90">
        <f>VLOOKUP(A90,[1]高一上!$A$3:$H$587,7,0)</f>
        <v>81</v>
      </c>
      <c r="Z90" t="str">
        <f>VLOOKUP(A90,[1]高一上!$A$3:$H$587,8,0)</f>
        <v>王江</v>
      </c>
      <c r="AA90" s="22">
        <f t="shared" si="23"/>
        <v>36</v>
      </c>
      <c r="AB90" s="23">
        <f t="shared" si="24"/>
        <v>163.07692307692307</v>
      </c>
      <c r="AC90">
        <f>VLOOKUP(A90,[1]中考!$A$2:$F$571,6,0)</f>
        <v>45</v>
      </c>
      <c r="AD90" s="22">
        <f t="shared" si="25"/>
        <v>200</v>
      </c>
    </row>
    <row r="91" spans="1:30" ht="15" hidden="1" x14ac:dyDescent="0.35">
      <c r="A91" s="14" t="s">
        <v>154</v>
      </c>
      <c r="B91" s="1">
        <v>2</v>
      </c>
      <c r="C91" s="2" t="s">
        <v>155</v>
      </c>
      <c r="D91" s="4" t="s">
        <v>6</v>
      </c>
      <c r="E91">
        <f>VLOOKUP(A91,'[1]高三下(高考)'!$A$3:$H$615,7,0)</f>
        <v>75</v>
      </c>
      <c r="F91" t="str">
        <f>VLOOKUP(A91,'[1]高三下(高考)'!$A$3:$H$615,8,0)</f>
        <v>潘勇</v>
      </c>
      <c r="G91" s="22">
        <f t="shared" si="13"/>
        <v>80</v>
      </c>
      <c r="H91" s="23">
        <f t="shared" si="14"/>
        <v>80.769230769230774</v>
      </c>
      <c r="I91">
        <f>VLOOKUP(A91,[1]高三上!$A$3:$H$588,7,0)</f>
        <v>71.5</v>
      </c>
      <c r="J91" t="str">
        <f>VLOOKUP(A91,[1]高三上!$A$3:$H$588,8,0)</f>
        <v>潘勇</v>
      </c>
      <c r="K91" s="22">
        <f t="shared" si="15"/>
        <v>30</v>
      </c>
      <c r="L91" s="23">
        <f t="shared" si="16"/>
        <v>140.38461538461539</v>
      </c>
      <c r="M91">
        <f>VLOOKUP(A91,[1]高二下!$A$3:$H$536,7,0)</f>
        <v>79</v>
      </c>
      <c r="N91" t="str">
        <f>VLOOKUP(A91,[1]高二下!$A$3:$H$536,8,0)</f>
        <v>王江</v>
      </c>
      <c r="O91" s="22">
        <f t="shared" si="17"/>
        <v>135</v>
      </c>
      <c r="P91" s="22">
        <f t="shared" si="18"/>
        <v>80.769230769230774</v>
      </c>
      <c r="Q91">
        <f>VLOOKUP(A91,[1]高二上!$A$3:$H$583,7,0)</f>
        <v>78</v>
      </c>
      <c r="R91" t="str">
        <f>VLOOKUP(A91,[1]高二上!$A$3:$H$583,8,0)</f>
        <v>王江</v>
      </c>
      <c r="S91" s="22">
        <f t="shared" si="19"/>
        <v>85</v>
      </c>
      <c r="T91" s="22">
        <f t="shared" si="20"/>
        <v>137.69230769230768</v>
      </c>
      <c r="U91">
        <f>VLOOKUP(A91,[1]高一下!$A$3:$H$585,7,0)</f>
        <v>61</v>
      </c>
      <c r="V91" t="str">
        <f>VLOOKUP(A91,[1]高一下!$A$3:$H$585,8,0)</f>
        <v>王江</v>
      </c>
      <c r="W91" s="22">
        <f t="shared" si="21"/>
        <v>183</v>
      </c>
      <c r="X91" s="22">
        <f t="shared" si="22"/>
        <v>96.92307692307692</v>
      </c>
      <c r="Y91">
        <f>VLOOKUP(A91,[1]高一上!$A$3:$H$587,7,0)</f>
        <v>50</v>
      </c>
      <c r="Z91" t="str">
        <f>VLOOKUP(A91,[1]高一上!$A$3:$H$587,8,0)</f>
        <v>王江</v>
      </c>
      <c r="AA91" s="22">
        <f t="shared" si="23"/>
        <v>175</v>
      </c>
      <c r="AB91" s="23">
        <f t="shared" si="24"/>
        <v>101.92307692307692</v>
      </c>
      <c r="AC91">
        <f>VLOOKUP(A91,[1]中考!$A$2:$F$571,6,0)</f>
        <v>48</v>
      </c>
      <c r="AD91" s="22">
        <f t="shared" si="25"/>
        <v>180</v>
      </c>
    </row>
    <row r="92" spans="1:30" ht="15" hidden="1" x14ac:dyDescent="0.35">
      <c r="A92" s="14" t="s">
        <v>188</v>
      </c>
      <c r="B92" s="1">
        <v>2</v>
      </c>
      <c r="C92" s="3" t="s">
        <v>189</v>
      </c>
      <c r="D92" s="4" t="s">
        <v>6</v>
      </c>
      <c r="E92">
        <f>VLOOKUP(A92,'[1]高三下(高考)'!$A$3:$H$615,7,0)</f>
        <v>50</v>
      </c>
      <c r="F92" t="str">
        <f>VLOOKUP(A92,'[1]高三下(高考)'!$A$3:$H$615,8,0)</f>
        <v>潘勇</v>
      </c>
      <c r="G92" s="22">
        <f t="shared" si="13"/>
        <v>221</v>
      </c>
      <c r="H92" s="23">
        <f t="shared" si="14"/>
        <v>100</v>
      </c>
      <c r="I92" s="22">
        <v>0</v>
      </c>
      <c r="J92" t="s">
        <v>109</v>
      </c>
      <c r="K92" s="22">
        <f t="shared" si="15"/>
        <v>241</v>
      </c>
      <c r="L92" s="23">
        <f t="shared" si="16"/>
        <v>100</v>
      </c>
      <c r="M92">
        <f>VLOOKUP(A92,[1]高二下!$A$3:$H$536,7,0)</f>
        <v>57</v>
      </c>
      <c r="N92" t="str">
        <f>VLOOKUP(A92,[1]高二下!$A$3:$H$536,8,0)</f>
        <v>王江</v>
      </c>
      <c r="O92" s="22">
        <f t="shared" si="17"/>
        <v>207</v>
      </c>
      <c r="P92" s="22">
        <f t="shared" si="18"/>
        <v>96.92307692307692</v>
      </c>
      <c r="Q92">
        <f>VLOOKUP(A92,[1]高二上!$A$3:$H$583,7,0)</f>
        <v>57</v>
      </c>
      <c r="R92" t="str">
        <f>VLOOKUP(A92,[1]高二上!$A$3:$H$583,8,0)</f>
        <v>王江</v>
      </c>
      <c r="S92" s="22">
        <f t="shared" si="19"/>
        <v>199</v>
      </c>
      <c r="T92" s="22">
        <f t="shared" si="20"/>
        <v>115.38461538461539</v>
      </c>
      <c r="U92">
        <f>VLOOKUP(A92,[1]高一下!$A$3:$H$585,7,0)</f>
        <v>38</v>
      </c>
      <c r="V92" t="str">
        <f>VLOOKUP(A92,[1]高一下!$A$3:$H$585,8,0)</f>
        <v>王江</v>
      </c>
      <c r="W92" s="22">
        <f t="shared" si="21"/>
        <v>239</v>
      </c>
      <c r="X92" s="22">
        <f t="shared" si="22"/>
        <v>91.538461538461533</v>
      </c>
      <c r="Y92">
        <f>VLOOKUP(A92,[1]高一上!$A$3:$H$587,7,0)</f>
        <v>42</v>
      </c>
      <c r="Z92" t="str">
        <f>VLOOKUP(A92,[1]高一上!$A$3:$H$587,8,0)</f>
        <v>王江</v>
      </c>
      <c r="AA92" s="22">
        <f t="shared" si="23"/>
        <v>217</v>
      </c>
      <c r="AB92" s="23">
        <f t="shared" si="24"/>
        <v>109.23076923076923</v>
      </c>
      <c r="AC92">
        <f>VLOOKUP(A92,[1]中考!$A$2:$F$571,6,0)</f>
        <v>36</v>
      </c>
      <c r="AD92" s="22">
        <f t="shared" si="25"/>
        <v>241</v>
      </c>
    </row>
    <row r="93" spans="1:30" ht="15" hidden="1" x14ac:dyDescent="0.35">
      <c r="A93" s="14" t="s">
        <v>126</v>
      </c>
      <c r="B93" s="1">
        <v>2</v>
      </c>
      <c r="C93" s="2" t="s">
        <v>127</v>
      </c>
      <c r="D93" s="4" t="s">
        <v>6</v>
      </c>
      <c r="E93">
        <f>VLOOKUP(A93,'[1]高三下(高考)'!$A$3:$H$615,7,0)</f>
        <v>68</v>
      </c>
      <c r="F93" t="str">
        <f>VLOOKUP(A93,'[1]高三下(高考)'!$A$3:$H$615,8,0)</f>
        <v>潘勇</v>
      </c>
      <c r="G93" s="22">
        <f t="shared" si="13"/>
        <v>127</v>
      </c>
      <c r="H93" s="23">
        <f t="shared" si="14"/>
        <v>80.769230769230774</v>
      </c>
      <c r="I93">
        <f>VLOOKUP(A93,[1]高三上!$A$3:$H$588,7,0)</f>
        <v>59.5</v>
      </c>
      <c r="J93" t="str">
        <f>VLOOKUP(A93,[1]高三上!$A$3:$H$588,8,0)</f>
        <v>潘勇</v>
      </c>
      <c r="K93" s="22">
        <f t="shared" si="15"/>
        <v>77</v>
      </c>
      <c r="L93" s="23">
        <f t="shared" si="16"/>
        <v>149.61538461538461</v>
      </c>
      <c r="M93">
        <f>VLOOKUP(A93,[1]高二下!$A$3:$H$536,7,0)</f>
        <v>58</v>
      </c>
      <c r="N93" t="str">
        <f>VLOOKUP(A93,[1]高二下!$A$3:$H$536,8,0)</f>
        <v>王江</v>
      </c>
      <c r="O93" s="22">
        <f t="shared" si="17"/>
        <v>206</v>
      </c>
      <c r="P93" s="22">
        <f t="shared" si="18"/>
        <v>100.76923076923077</v>
      </c>
      <c r="Q93">
        <f>VLOOKUP(A93,[1]高二上!$A$3:$H$583,7,0)</f>
        <v>56</v>
      </c>
      <c r="R93" t="str">
        <f>VLOOKUP(A93,[1]高二上!$A$3:$H$583,8,0)</f>
        <v>王江</v>
      </c>
      <c r="S93" s="22">
        <f t="shared" si="19"/>
        <v>208</v>
      </c>
      <c r="T93" s="22">
        <f t="shared" si="20"/>
        <v>71.92307692307692</v>
      </c>
      <c r="U93">
        <f>VLOOKUP(A93,[1]高一下!$A$3:$H$585,7,0)</f>
        <v>73</v>
      </c>
      <c r="V93" t="str">
        <f>VLOOKUP(A93,[1]高一下!$A$3:$H$585,8,0)</f>
        <v>王江</v>
      </c>
      <c r="W93" s="22">
        <f t="shared" si="21"/>
        <v>135</v>
      </c>
      <c r="X93" s="22">
        <f t="shared" si="22"/>
        <v>63.846153846153847</v>
      </c>
      <c r="Y93">
        <f>VLOOKUP(A93,[1]高一上!$A$3:$H$587,7,0)</f>
        <v>80</v>
      </c>
      <c r="Z93" t="str">
        <f>VLOOKUP(A93,[1]高一上!$A$3:$H$587,8,0)</f>
        <v>王江</v>
      </c>
      <c r="AA93" s="22">
        <f t="shared" si="23"/>
        <v>41</v>
      </c>
      <c r="AB93" s="23">
        <f t="shared" si="24"/>
        <v>148.07692307692309</v>
      </c>
      <c r="AC93">
        <f>VLOOKUP(A93,[1]中考!$A$2:$F$571,6,0)</f>
        <v>50</v>
      </c>
      <c r="AD93" s="22">
        <f t="shared" si="25"/>
        <v>166</v>
      </c>
    </row>
    <row r="94" spans="1:30" ht="15" hidden="1" x14ac:dyDescent="0.35">
      <c r="A94" s="14" t="s">
        <v>132</v>
      </c>
      <c r="B94" s="1">
        <v>2</v>
      </c>
      <c r="C94" s="2" t="s">
        <v>133</v>
      </c>
      <c r="D94" s="4" t="s">
        <v>6</v>
      </c>
      <c r="E94">
        <f>VLOOKUP(A94,'[1]高三下(高考)'!$A$3:$H$615,7,0)</f>
        <v>55</v>
      </c>
      <c r="F94" t="str">
        <f>VLOOKUP(A94,'[1]高三下(高考)'!$A$3:$H$615,8,0)</f>
        <v>潘勇</v>
      </c>
      <c r="G94" s="22">
        <f t="shared" si="13"/>
        <v>198</v>
      </c>
      <c r="H94" s="23">
        <f t="shared" si="14"/>
        <v>100</v>
      </c>
      <c r="I94" s="22">
        <v>0</v>
      </c>
      <c r="J94" t="s">
        <v>109</v>
      </c>
      <c r="K94" s="22">
        <f t="shared" si="15"/>
        <v>241</v>
      </c>
      <c r="L94" s="23">
        <f t="shared" si="16"/>
        <v>100</v>
      </c>
      <c r="M94">
        <f>VLOOKUP(A94,[1]高二下!$A$3:$H$536,7,0)</f>
        <v>90</v>
      </c>
      <c r="N94" t="str">
        <f>VLOOKUP(A94,[1]高二下!$A$3:$H$536,8,0)</f>
        <v>王江</v>
      </c>
      <c r="O94" s="22">
        <f t="shared" si="17"/>
        <v>75</v>
      </c>
      <c r="P94" s="22">
        <f t="shared" si="18"/>
        <v>136.15384615384616</v>
      </c>
      <c r="Q94">
        <f>VLOOKUP(A94,[1]高二上!$A$3:$H$583,7,0)</f>
        <v>62</v>
      </c>
      <c r="R94" t="str">
        <f>VLOOKUP(A94,[1]高二上!$A$3:$H$583,8,0)</f>
        <v>王江</v>
      </c>
      <c r="S94" s="22">
        <f t="shared" si="19"/>
        <v>169</v>
      </c>
      <c r="T94" s="22">
        <f t="shared" si="20"/>
        <v>91.92307692307692</v>
      </c>
      <c r="U94">
        <f>VLOOKUP(A94,[1]高一下!$A$3:$H$585,7,0)</f>
        <v>70</v>
      </c>
      <c r="V94" t="str">
        <f>VLOOKUP(A94,[1]高一下!$A$3:$H$585,8,0)</f>
        <v>王江</v>
      </c>
      <c r="W94" s="22">
        <f t="shared" si="21"/>
        <v>148</v>
      </c>
      <c r="X94" s="22">
        <f t="shared" si="22"/>
        <v>92.307692307692307</v>
      </c>
      <c r="Y94">
        <f>VLOOKUP(A94,[1]高一上!$A$3:$H$587,7,0)</f>
        <v>59</v>
      </c>
      <c r="Z94" t="str">
        <f>VLOOKUP(A94,[1]高一上!$A$3:$H$587,8,0)</f>
        <v>王江</v>
      </c>
      <c r="AA94" s="22">
        <f t="shared" si="23"/>
        <v>128</v>
      </c>
      <c r="AB94" s="23">
        <f t="shared" si="24"/>
        <v>75</v>
      </c>
      <c r="AC94">
        <f>VLOOKUP(A94,[1]中考!$A$2:$F$571,6,0)</f>
        <v>71</v>
      </c>
      <c r="AD94" s="22">
        <f t="shared" si="25"/>
        <v>63</v>
      </c>
    </row>
    <row r="95" spans="1:30" ht="15" hidden="1" x14ac:dyDescent="0.35">
      <c r="A95" s="14" t="s">
        <v>208</v>
      </c>
      <c r="B95" s="1">
        <v>2</v>
      </c>
      <c r="C95" s="3" t="s">
        <v>209</v>
      </c>
      <c r="D95" s="4" t="s">
        <v>6</v>
      </c>
      <c r="E95">
        <f>VLOOKUP(A95,'[1]高三下(高考)'!$A$3:$H$615,7,0)</f>
        <v>30</v>
      </c>
      <c r="F95" t="str">
        <f>VLOOKUP(A95,'[1]高三下(高考)'!$A$3:$H$615,8,0)</f>
        <v>潘勇</v>
      </c>
      <c r="G95" s="22">
        <f t="shared" si="13"/>
        <v>253</v>
      </c>
      <c r="H95" s="23">
        <f t="shared" si="14"/>
        <v>100</v>
      </c>
      <c r="I95" s="22">
        <v>0</v>
      </c>
      <c r="J95" t="s">
        <v>109</v>
      </c>
      <c r="K95" s="22">
        <f t="shared" si="15"/>
        <v>241</v>
      </c>
      <c r="L95" s="23">
        <f t="shared" si="16"/>
        <v>100</v>
      </c>
      <c r="M95" s="22">
        <v>0</v>
      </c>
      <c r="N95" t="s">
        <v>1134</v>
      </c>
      <c r="O95" s="22">
        <f t="shared" si="17"/>
        <v>236</v>
      </c>
      <c r="P95" s="22">
        <f t="shared" si="18"/>
        <v>100</v>
      </c>
      <c r="Q95">
        <f>VLOOKUP(A95,[1]高二上!$A$3:$H$583,7,0)</f>
        <v>67</v>
      </c>
      <c r="R95" t="str">
        <f>VLOOKUP(A95,[1]高二上!$A$3:$H$583,8,0)</f>
        <v>王江</v>
      </c>
      <c r="S95" s="22">
        <f t="shared" si="19"/>
        <v>145</v>
      </c>
      <c r="T95" s="22">
        <f t="shared" si="20"/>
        <v>128.84615384615384</v>
      </c>
      <c r="U95">
        <f>VLOOKUP(A95,[1]高一下!$A$3:$H$585,7,0)</f>
        <v>49</v>
      </c>
      <c r="V95" t="str">
        <f>VLOOKUP(A95,[1]高一下!$A$3:$H$585,8,0)</f>
        <v>王江</v>
      </c>
      <c r="W95" s="22">
        <f t="shared" si="21"/>
        <v>220</v>
      </c>
      <c r="X95" s="22">
        <f t="shared" si="22"/>
        <v>89.230769230769226</v>
      </c>
      <c r="Y95">
        <f>VLOOKUP(A95,[1]高一上!$A$3:$H$587,7,0)</f>
        <v>47</v>
      </c>
      <c r="Z95" t="str">
        <f>VLOOKUP(A95,[1]高一上!$A$3:$H$587,8,0)</f>
        <v>李黎明</v>
      </c>
      <c r="AA95" s="22">
        <f t="shared" si="23"/>
        <v>192</v>
      </c>
      <c r="AB95" s="23">
        <f t="shared" si="24"/>
        <v>43.46153846153846</v>
      </c>
      <c r="AC95">
        <f>VLOOKUP(A95,[1]中考!$A$2:$F$571,6,0)</f>
        <v>75</v>
      </c>
      <c r="AD95" s="22">
        <f t="shared" si="25"/>
        <v>45</v>
      </c>
    </row>
    <row r="96" spans="1:30" ht="15" hidden="1" x14ac:dyDescent="0.35">
      <c r="A96" s="14" t="s">
        <v>115</v>
      </c>
      <c r="B96" s="1">
        <v>2</v>
      </c>
      <c r="C96" s="2" t="s">
        <v>116</v>
      </c>
      <c r="D96" s="4" t="s">
        <v>6</v>
      </c>
      <c r="E96">
        <f>VLOOKUP(A96,'[1]高三下(高考)'!$A$3:$H$615,7,0)</f>
        <v>94</v>
      </c>
      <c r="F96" t="str">
        <f>VLOOKUP(A96,'[1]高三下(高考)'!$A$3:$H$615,8,0)</f>
        <v>潘勇</v>
      </c>
      <c r="G96" s="22">
        <f t="shared" si="13"/>
        <v>22</v>
      </c>
      <c r="H96" s="23">
        <f t="shared" si="14"/>
        <v>101.53846153846153</v>
      </c>
      <c r="I96">
        <f>VLOOKUP(A96,[1]高三上!$A$3:$H$588,7,0)</f>
        <v>72.5</v>
      </c>
      <c r="J96" t="str">
        <f>VLOOKUP(A96,[1]高三上!$A$3:$H$588,8,0)</f>
        <v>潘勇</v>
      </c>
      <c r="K96" s="22">
        <f t="shared" si="15"/>
        <v>26</v>
      </c>
      <c r="L96" s="23">
        <f t="shared" si="16"/>
        <v>101.92307692307692</v>
      </c>
      <c r="M96">
        <f>VLOOKUP(A96,[1]高二下!$A$3:$H$536,7,0)</f>
        <v>103</v>
      </c>
      <c r="N96" t="str">
        <f>VLOOKUP(A96,[1]高二下!$A$3:$H$536,8,0)</f>
        <v>王江</v>
      </c>
      <c r="O96" s="22">
        <f t="shared" si="17"/>
        <v>31</v>
      </c>
      <c r="P96" s="22">
        <f t="shared" si="18"/>
        <v>91.15384615384616</v>
      </c>
      <c r="Q96">
        <f>VLOOKUP(A96,[1]高二上!$A$3:$H$583,7,0)</f>
        <v>109</v>
      </c>
      <c r="R96" t="str">
        <f>VLOOKUP(A96,[1]高二上!$A$3:$H$583,8,0)</f>
        <v>王江</v>
      </c>
      <c r="S96" s="22">
        <f t="shared" si="19"/>
        <v>8</v>
      </c>
      <c r="T96" s="22">
        <f t="shared" si="20"/>
        <v>116.53846153846153</v>
      </c>
      <c r="U96">
        <f>VLOOKUP(A96,[1]高一下!$A$3:$H$585,7,0)</f>
        <v>91</v>
      </c>
      <c r="V96" t="str">
        <f>VLOOKUP(A96,[1]高一下!$A$3:$H$585,8,0)</f>
        <v>王江</v>
      </c>
      <c r="W96" s="22">
        <f t="shared" si="21"/>
        <v>51</v>
      </c>
      <c r="X96" s="22">
        <f t="shared" si="22"/>
        <v>101.15384615384616</v>
      </c>
      <c r="Y96">
        <f>VLOOKUP(A96,[1]高一上!$A$3:$H$587,7,0)</f>
        <v>76</v>
      </c>
      <c r="Z96" t="str">
        <f>VLOOKUP(A96,[1]高一上!$A$3:$H$587,8,0)</f>
        <v>王江</v>
      </c>
      <c r="AA96" s="22">
        <f t="shared" si="23"/>
        <v>54</v>
      </c>
      <c r="AB96" s="23">
        <f t="shared" si="24"/>
        <v>104.61538461538461</v>
      </c>
      <c r="AC96">
        <f>VLOOKUP(A96,[1]中考!$A$2:$F$571,6,0)</f>
        <v>70</v>
      </c>
      <c r="AD96" s="22">
        <f t="shared" si="25"/>
        <v>66</v>
      </c>
    </row>
    <row r="97" spans="1:30" ht="15" hidden="1" x14ac:dyDescent="0.35">
      <c r="A97" s="14" t="s">
        <v>184</v>
      </c>
      <c r="B97" s="1">
        <v>2</v>
      </c>
      <c r="C97" s="3" t="s">
        <v>185</v>
      </c>
      <c r="D97" s="4" t="s">
        <v>6</v>
      </c>
      <c r="E97">
        <f>VLOOKUP(A97,'[1]高三下(高考)'!$A$3:$H$615,7,0)</f>
        <v>42</v>
      </c>
      <c r="F97" t="str">
        <f>VLOOKUP(A97,'[1]高三下(高考)'!$A$3:$H$615,8,0)</f>
        <v>潘勇</v>
      </c>
      <c r="G97" s="22">
        <f t="shared" si="13"/>
        <v>239</v>
      </c>
      <c r="H97" s="23">
        <f t="shared" si="14"/>
        <v>100</v>
      </c>
      <c r="I97" s="22">
        <v>0</v>
      </c>
      <c r="J97" t="s">
        <v>109</v>
      </c>
      <c r="K97" s="22">
        <f t="shared" si="15"/>
        <v>241</v>
      </c>
      <c r="L97" s="23">
        <f t="shared" si="16"/>
        <v>100</v>
      </c>
      <c r="M97" s="22">
        <v>0</v>
      </c>
      <c r="N97" t="s">
        <v>1134</v>
      </c>
      <c r="O97" s="22">
        <f t="shared" si="17"/>
        <v>236</v>
      </c>
      <c r="P97" s="22">
        <f t="shared" si="18"/>
        <v>100</v>
      </c>
      <c r="Q97">
        <f>VLOOKUP(A97,[1]高二上!$A$3:$H$583,7,0)</f>
        <v>42</v>
      </c>
      <c r="R97" t="str">
        <f>VLOOKUP(A97,[1]高二上!$A$3:$H$583,8,0)</f>
        <v>王江</v>
      </c>
      <c r="S97" s="22">
        <f t="shared" si="19"/>
        <v>249</v>
      </c>
      <c r="T97" s="22">
        <f t="shared" si="20"/>
        <v>74.615384615384613</v>
      </c>
      <c r="U97">
        <f>VLOOKUP(A97,[1]高一下!$A$3:$H$585,7,0)</f>
        <v>61</v>
      </c>
      <c r="V97" t="str">
        <f>VLOOKUP(A97,[1]高一下!$A$3:$H$585,8,0)</f>
        <v>王江</v>
      </c>
      <c r="W97" s="22">
        <f t="shared" si="21"/>
        <v>183</v>
      </c>
      <c r="X97" s="22">
        <f t="shared" si="22"/>
        <v>106.92307692307692</v>
      </c>
      <c r="Y97">
        <f>VLOOKUP(A97,[1]高一上!$A$3:$H$587,7,0)</f>
        <v>45</v>
      </c>
      <c r="Z97" t="str">
        <f>VLOOKUP(A97,[1]高一上!$A$3:$H$587,8,0)</f>
        <v>王江</v>
      </c>
      <c r="AA97" s="22">
        <f t="shared" si="23"/>
        <v>201</v>
      </c>
      <c r="AB97" s="23">
        <f t="shared" si="24"/>
        <v>99.615384615384613</v>
      </c>
      <c r="AC97">
        <f>VLOOKUP(A97,[1]中考!$A$2:$F$571,6,0)</f>
        <v>45</v>
      </c>
      <c r="AD97" s="22">
        <f t="shared" si="25"/>
        <v>200</v>
      </c>
    </row>
    <row r="98" spans="1:30" ht="15" hidden="1" x14ac:dyDescent="0.35">
      <c r="A98" s="14" t="s">
        <v>148</v>
      </c>
      <c r="B98" s="1">
        <v>2</v>
      </c>
      <c r="C98" s="2" t="s">
        <v>149</v>
      </c>
      <c r="D98" s="4" t="s">
        <v>6</v>
      </c>
      <c r="E98">
        <f>VLOOKUP(A98,'[1]高三下(高考)'!$A$3:$H$615,7,0)</f>
        <v>73</v>
      </c>
      <c r="F98" t="str">
        <f>VLOOKUP(A98,'[1]高三下(高考)'!$A$3:$H$615,8,0)</f>
        <v>潘勇</v>
      </c>
      <c r="G98" s="22">
        <f t="shared" si="13"/>
        <v>97</v>
      </c>
      <c r="H98" s="23">
        <f t="shared" si="14"/>
        <v>124.61538461538461</v>
      </c>
      <c r="I98">
        <f>VLOOKUP(A98,[1]高三上!$A$3:$H$588,7,0)</f>
        <v>43</v>
      </c>
      <c r="J98" t="str">
        <f>VLOOKUP(A98,[1]高三上!$A$3:$H$588,8,0)</f>
        <v>潘勇</v>
      </c>
      <c r="K98" s="22">
        <f t="shared" si="15"/>
        <v>161</v>
      </c>
      <c r="L98" s="23">
        <f t="shared" si="16"/>
        <v>86.538461538461533</v>
      </c>
      <c r="M98">
        <f>VLOOKUP(A98,[1]高二下!$A$3:$H$536,7,0)</f>
        <v>80</v>
      </c>
      <c r="N98" t="str">
        <f>VLOOKUP(A98,[1]高二下!$A$3:$H$536,8,0)</f>
        <v>王江</v>
      </c>
      <c r="O98" s="22">
        <f t="shared" si="17"/>
        <v>126</v>
      </c>
      <c r="P98" s="22">
        <f t="shared" si="18"/>
        <v>101.53846153846153</v>
      </c>
      <c r="Q98">
        <f>VLOOKUP(A98,[1]高二上!$A$3:$H$583,7,0)</f>
        <v>69</v>
      </c>
      <c r="R98" t="str">
        <f>VLOOKUP(A98,[1]高二上!$A$3:$H$583,8,0)</f>
        <v>王江</v>
      </c>
      <c r="S98" s="22">
        <f t="shared" si="19"/>
        <v>130</v>
      </c>
      <c r="T98" s="22">
        <f t="shared" si="20"/>
        <v>135.38461538461539</v>
      </c>
      <c r="U98">
        <f>VLOOKUP(A98,[1]高一下!$A$3:$H$585,7,0)</f>
        <v>48</v>
      </c>
      <c r="V98" t="str">
        <f>VLOOKUP(A98,[1]高一下!$A$3:$H$585,8,0)</f>
        <v>王江</v>
      </c>
      <c r="W98" s="22">
        <f t="shared" si="21"/>
        <v>222</v>
      </c>
      <c r="X98" s="22">
        <f t="shared" si="22"/>
        <v>101.15384615384616</v>
      </c>
      <c r="Y98">
        <f>VLOOKUP(A98,[1]高一上!$A$3:$H$587,7,0)</f>
        <v>38</v>
      </c>
      <c r="Z98" t="str">
        <f>VLOOKUP(A98,[1]高一上!$A$3:$H$587,8,0)</f>
        <v>王江</v>
      </c>
      <c r="AA98" s="22">
        <f t="shared" si="23"/>
        <v>225</v>
      </c>
      <c r="AB98" s="23">
        <f t="shared" si="24"/>
        <v>47.307692307692307</v>
      </c>
      <c r="AC98">
        <f>VLOOKUP(A98,[1]中考!$A$2:$F$571,6,0)</f>
        <v>65</v>
      </c>
      <c r="AD98" s="22">
        <f t="shared" si="25"/>
        <v>88</v>
      </c>
    </row>
    <row r="99" spans="1:30" ht="15" hidden="1" x14ac:dyDescent="0.35">
      <c r="A99" s="14" t="s">
        <v>214</v>
      </c>
      <c r="B99" s="1">
        <v>2</v>
      </c>
      <c r="C99" s="3" t="s">
        <v>215</v>
      </c>
      <c r="D99" s="4" t="s">
        <v>6</v>
      </c>
      <c r="E99">
        <f>VLOOKUP(A99,'[1]高三下(高考)'!$A$3:$H$615,7,0)</f>
        <v>31</v>
      </c>
      <c r="F99" t="str">
        <f>VLOOKUP(A99,'[1]高三下(高考)'!$A$3:$H$615,8,0)</f>
        <v>潘勇</v>
      </c>
      <c r="G99" s="22">
        <f t="shared" si="13"/>
        <v>251</v>
      </c>
      <c r="H99" s="23">
        <f t="shared" si="14"/>
        <v>100</v>
      </c>
      <c r="I99" s="22">
        <v>0</v>
      </c>
      <c r="J99" t="s">
        <v>109</v>
      </c>
      <c r="K99" s="22">
        <f t="shared" si="15"/>
        <v>241</v>
      </c>
      <c r="L99" s="23">
        <f t="shared" si="16"/>
        <v>100</v>
      </c>
      <c r="M99">
        <f>VLOOKUP(A99,[1]高二下!$A$3:$H$536,7,0)</f>
        <v>95</v>
      </c>
      <c r="N99" t="str">
        <f>VLOOKUP(A99,[1]高二下!$A$3:$H$536,8,0)</f>
        <v>王江</v>
      </c>
      <c r="O99" s="22">
        <f t="shared" si="17"/>
        <v>54</v>
      </c>
      <c r="P99" s="22">
        <f t="shared" si="18"/>
        <v>115</v>
      </c>
      <c r="Q99">
        <f>VLOOKUP(A99,[1]高二上!$A$3:$H$583,7,0)</f>
        <v>76</v>
      </c>
      <c r="R99" t="str">
        <f>VLOOKUP(A99,[1]高二上!$A$3:$H$583,8,0)</f>
        <v>王江</v>
      </c>
      <c r="S99" s="22">
        <f t="shared" si="19"/>
        <v>93</v>
      </c>
      <c r="T99" s="22">
        <f t="shared" si="20"/>
        <v>95.384615384615387</v>
      </c>
      <c r="U99">
        <f>VLOOKUP(A99,[1]高一下!$A$3:$H$585,7,0)</f>
        <v>85</v>
      </c>
      <c r="V99" t="str">
        <f>VLOOKUP(A99,[1]高一下!$A$3:$H$585,8,0)</f>
        <v>王江</v>
      </c>
      <c r="W99" s="22">
        <f t="shared" si="21"/>
        <v>81</v>
      </c>
      <c r="X99" s="22">
        <f t="shared" si="22"/>
        <v>115.76923076923077</v>
      </c>
      <c r="Y99">
        <f>VLOOKUP(A99,[1]高一上!$A$3:$H$587,7,0)</f>
        <v>60</v>
      </c>
      <c r="Z99" t="str">
        <f>VLOOKUP(A99,[1]高一上!$A$3:$H$587,8,0)</f>
        <v>王江</v>
      </c>
      <c r="AA99" s="22">
        <f t="shared" si="23"/>
        <v>122</v>
      </c>
      <c r="AB99" s="23">
        <f t="shared" si="24"/>
        <v>98.07692307692308</v>
      </c>
      <c r="AC99">
        <f>VLOOKUP(A99,[1]中考!$A$2:$F$571,6,0)</f>
        <v>59</v>
      </c>
      <c r="AD99" s="22">
        <f t="shared" si="25"/>
        <v>117</v>
      </c>
    </row>
    <row r="100" spans="1:30" ht="15" hidden="1" x14ac:dyDescent="0.35">
      <c r="A100" s="14" t="s">
        <v>166</v>
      </c>
      <c r="B100" s="1">
        <v>2</v>
      </c>
      <c r="C100" s="2" t="s">
        <v>167</v>
      </c>
      <c r="D100" s="4" t="s">
        <v>6</v>
      </c>
      <c r="E100">
        <f>VLOOKUP(A100,'[1]高三下(高考)'!$A$3:$H$615,7,0)</f>
        <v>83</v>
      </c>
      <c r="F100" t="str">
        <f>VLOOKUP(A100,'[1]高三下(高考)'!$A$3:$H$615,8,0)</f>
        <v>潘勇</v>
      </c>
      <c r="G100" s="22">
        <f t="shared" si="13"/>
        <v>56</v>
      </c>
      <c r="H100" s="23">
        <f t="shared" si="14"/>
        <v>134.23076923076923</v>
      </c>
      <c r="I100">
        <f>VLOOKUP(A100,[1]高三上!$A$3:$H$588,7,0)</f>
        <v>46</v>
      </c>
      <c r="J100" t="str">
        <f>VLOOKUP(A100,[1]高三上!$A$3:$H$588,8,0)</f>
        <v>潘勇</v>
      </c>
      <c r="K100" s="22">
        <f t="shared" si="15"/>
        <v>145</v>
      </c>
      <c r="L100" s="23">
        <f t="shared" si="16"/>
        <v>76.538461538461547</v>
      </c>
      <c r="M100">
        <f>VLOOKUP(A100,[1]高二下!$A$3:$H$536,7,0)</f>
        <v>88</v>
      </c>
      <c r="N100" t="str">
        <f>VLOOKUP(A100,[1]高二下!$A$3:$H$536,8,0)</f>
        <v>王江</v>
      </c>
      <c r="O100" s="22">
        <f t="shared" si="17"/>
        <v>84</v>
      </c>
      <c r="P100" s="22">
        <f t="shared" si="18"/>
        <v>75</v>
      </c>
      <c r="Q100">
        <f>VLOOKUP(A100,[1]高二上!$A$3:$H$583,7,0)</f>
        <v>96</v>
      </c>
      <c r="R100" t="str">
        <f>VLOOKUP(A100,[1]高二上!$A$3:$H$583,8,0)</f>
        <v>王江</v>
      </c>
      <c r="S100" s="22">
        <f t="shared" si="19"/>
        <v>19</v>
      </c>
      <c r="T100" s="22">
        <f t="shared" si="20"/>
        <v>166.15384615384613</v>
      </c>
      <c r="U100">
        <f>VLOOKUP(A100,[1]高一下!$A$3:$H$585,7,0)</f>
        <v>59</v>
      </c>
      <c r="V100" t="str">
        <f>VLOOKUP(A100,[1]高一下!$A$3:$H$585,8,0)</f>
        <v>王江</v>
      </c>
      <c r="W100" s="22">
        <f t="shared" si="21"/>
        <v>191</v>
      </c>
      <c r="X100" s="22">
        <f t="shared" si="22"/>
        <v>105.76923076923077</v>
      </c>
      <c r="Y100">
        <f>VLOOKUP(A100,[1]高一上!$A$3:$H$587,7,0)</f>
        <v>44</v>
      </c>
      <c r="Z100" t="str">
        <f>VLOOKUP(A100,[1]高一上!$A$3:$H$587,8,0)</f>
        <v>王江</v>
      </c>
      <c r="AA100" s="22">
        <f t="shared" si="23"/>
        <v>206</v>
      </c>
      <c r="AB100" s="23">
        <f t="shared" si="24"/>
        <v>108.07692307692308</v>
      </c>
      <c r="AC100">
        <f>VLOOKUP(A100,[1]中考!$A$2:$F$571,6,0)</f>
        <v>39</v>
      </c>
      <c r="AD100" s="22">
        <f t="shared" si="25"/>
        <v>227</v>
      </c>
    </row>
    <row r="101" spans="1:30" ht="15" hidden="1" x14ac:dyDescent="0.35">
      <c r="A101" s="14" t="s">
        <v>176</v>
      </c>
      <c r="B101" s="1">
        <v>2</v>
      </c>
      <c r="C101" s="2" t="s">
        <v>177</v>
      </c>
      <c r="D101" s="4" t="s">
        <v>6</v>
      </c>
      <c r="E101">
        <f>VLOOKUP(A101,'[1]高三下(高考)'!$A$3:$H$615,7,0)</f>
        <v>56</v>
      </c>
      <c r="F101" t="str">
        <f>VLOOKUP(A101,'[1]高三下(高考)'!$A$3:$H$615,8,0)</f>
        <v>潘勇</v>
      </c>
      <c r="G101" s="22">
        <f t="shared" si="13"/>
        <v>191</v>
      </c>
      <c r="H101" s="23">
        <f t="shared" si="14"/>
        <v>80.769230769230774</v>
      </c>
      <c r="I101">
        <f>VLOOKUP(A101,[1]高三上!$A$3:$H$588,7,0)</f>
        <v>46.5</v>
      </c>
      <c r="J101" t="str">
        <f>VLOOKUP(A101,[1]高三上!$A$3:$H$588,8,0)</f>
        <v>潘勇</v>
      </c>
      <c r="K101" s="22">
        <f t="shared" si="15"/>
        <v>141</v>
      </c>
      <c r="L101" s="23">
        <f t="shared" si="16"/>
        <v>117.30769230769231</v>
      </c>
      <c r="M101">
        <f>VLOOKUP(A101,[1]高二下!$A$3:$H$536,7,0)</f>
        <v>66</v>
      </c>
      <c r="N101" t="str">
        <f>VLOOKUP(A101,[1]高二下!$A$3:$H$536,8,0)</f>
        <v>王江</v>
      </c>
      <c r="O101" s="22">
        <f t="shared" si="17"/>
        <v>186</v>
      </c>
      <c r="P101" s="22">
        <f t="shared" si="18"/>
        <v>113.07692307692308</v>
      </c>
      <c r="Q101">
        <f>VLOOKUP(A101,[1]高二上!$A$3:$H$583,7,0)</f>
        <v>53</v>
      </c>
      <c r="R101" t="str">
        <f>VLOOKUP(A101,[1]高二上!$A$3:$H$583,8,0)</f>
        <v>王江</v>
      </c>
      <c r="S101" s="22">
        <f t="shared" si="19"/>
        <v>220</v>
      </c>
      <c r="T101" s="22">
        <f t="shared" si="20"/>
        <v>107.30769230769231</v>
      </c>
      <c r="U101">
        <f>VLOOKUP(A101,[1]高一下!$A$3:$H$585,7,0)</f>
        <v>38</v>
      </c>
      <c r="V101" t="str">
        <f>VLOOKUP(A101,[1]高一下!$A$3:$H$585,8,0)</f>
        <v>王江</v>
      </c>
      <c r="W101" s="22">
        <f t="shared" si="21"/>
        <v>239</v>
      </c>
      <c r="X101" s="22">
        <f t="shared" si="22"/>
        <v>97.307692307692307</v>
      </c>
      <c r="Y101">
        <f>VLOOKUP(A101,[1]高一上!$A$3:$H$587,7,0)</f>
        <v>36</v>
      </c>
      <c r="Z101" t="str">
        <f>VLOOKUP(A101,[1]高一上!$A$3:$H$587,8,0)</f>
        <v>李黎明</v>
      </c>
      <c r="AA101" s="22">
        <f t="shared" si="23"/>
        <v>232</v>
      </c>
      <c r="AB101" s="23">
        <f t="shared" si="24"/>
        <v>68.07692307692308</v>
      </c>
      <c r="AC101">
        <f>VLOOKUP(A101,[1]中考!$A$2:$F$571,6,0)</f>
        <v>52</v>
      </c>
      <c r="AD101" s="22">
        <f t="shared" si="25"/>
        <v>149</v>
      </c>
    </row>
    <row r="102" spans="1:30" ht="15" hidden="1" x14ac:dyDescent="0.35">
      <c r="A102" s="14" t="s">
        <v>142</v>
      </c>
      <c r="B102" s="1">
        <v>2</v>
      </c>
      <c r="C102" s="2" t="s">
        <v>143</v>
      </c>
      <c r="D102" s="4" t="s">
        <v>6</v>
      </c>
      <c r="E102">
        <f>VLOOKUP(A102,'[1]高三下(高考)'!$A$3:$H$615,7,0)</f>
        <v>72</v>
      </c>
      <c r="F102" t="str">
        <f>VLOOKUP(A102,'[1]高三下(高考)'!$A$3:$H$615,8,0)</f>
        <v>潘勇</v>
      </c>
      <c r="G102" s="22">
        <f t="shared" si="13"/>
        <v>104</v>
      </c>
      <c r="H102" s="23">
        <f t="shared" si="14"/>
        <v>138.07692307692307</v>
      </c>
      <c r="I102">
        <f>VLOOKUP(A102,[1]高三上!$A$3:$H$588,7,0)</f>
        <v>35</v>
      </c>
      <c r="J102" t="str">
        <f>VLOOKUP(A102,[1]高三上!$A$3:$H$588,8,0)</f>
        <v>潘勇</v>
      </c>
      <c r="K102" s="22">
        <f t="shared" si="15"/>
        <v>203</v>
      </c>
      <c r="L102" s="23">
        <f t="shared" si="16"/>
        <v>88.84615384615384</v>
      </c>
      <c r="M102">
        <f>VLOOKUP(A102,[1]高二下!$A$3:$H$536,7,0)</f>
        <v>69</v>
      </c>
      <c r="N102" t="str">
        <f>VLOOKUP(A102,[1]高二下!$A$3:$H$536,8,0)</f>
        <v>王江</v>
      </c>
      <c r="O102" s="22">
        <f t="shared" si="17"/>
        <v>174</v>
      </c>
      <c r="P102" s="22">
        <f t="shared" si="18"/>
        <v>76.15384615384616</v>
      </c>
      <c r="Q102">
        <f>VLOOKUP(A102,[1]高二上!$A$3:$H$583,7,0)</f>
        <v>72</v>
      </c>
      <c r="R102" t="str">
        <f>VLOOKUP(A102,[1]高二上!$A$3:$H$583,8,0)</f>
        <v>王江</v>
      </c>
      <c r="S102" s="22">
        <f t="shared" si="19"/>
        <v>112</v>
      </c>
      <c r="T102" s="22">
        <f t="shared" si="20"/>
        <v>76.538461538461547</v>
      </c>
      <c r="U102">
        <f>VLOOKUP(A102,[1]高一下!$A$3:$H$585,7,0)</f>
        <v>91</v>
      </c>
      <c r="V102" t="str">
        <f>VLOOKUP(A102,[1]高一下!$A$3:$H$585,8,0)</f>
        <v>王江</v>
      </c>
      <c r="W102" s="22">
        <f t="shared" si="21"/>
        <v>51</v>
      </c>
      <c r="X102" s="22">
        <f t="shared" si="22"/>
        <v>135.76923076923077</v>
      </c>
      <c r="Y102">
        <f>VLOOKUP(A102,[1]高一上!$A$3:$H$587,7,0)</f>
        <v>56</v>
      </c>
      <c r="Z102" t="str">
        <f>VLOOKUP(A102,[1]高一上!$A$3:$H$587,8,0)</f>
        <v>王江</v>
      </c>
      <c r="AA102" s="22">
        <f t="shared" si="23"/>
        <v>144</v>
      </c>
      <c r="AB102" s="23">
        <f t="shared" si="24"/>
        <v>56.92307692307692</v>
      </c>
      <c r="AC102">
        <f>VLOOKUP(A102,[1]中考!$A$2:$F$571,6,0)</f>
        <v>81</v>
      </c>
      <c r="AD102" s="22">
        <f t="shared" si="25"/>
        <v>32</v>
      </c>
    </row>
    <row r="103" spans="1:30" ht="15" hidden="1" x14ac:dyDescent="0.35">
      <c r="A103" s="14" t="s">
        <v>146</v>
      </c>
      <c r="B103" s="1">
        <v>2</v>
      </c>
      <c r="C103" s="2" t="s">
        <v>147</v>
      </c>
      <c r="D103" s="4" t="s">
        <v>6</v>
      </c>
      <c r="E103">
        <f>VLOOKUP(A103,'[1]高三下(高考)'!$A$3:$H$615,7,0)</f>
        <v>73</v>
      </c>
      <c r="F103" t="str">
        <f>VLOOKUP(A103,'[1]高三下(高考)'!$A$3:$H$615,8,0)</f>
        <v>潘勇</v>
      </c>
      <c r="G103" s="22">
        <f t="shared" si="13"/>
        <v>97</v>
      </c>
      <c r="H103" s="23">
        <f t="shared" si="14"/>
        <v>75.769230769230774</v>
      </c>
      <c r="I103">
        <f>VLOOKUP(A103,[1]高三上!$A$3:$H$588,7,0)</f>
        <v>71</v>
      </c>
      <c r="J103" t="str">
        <f>VLOOKUP(A103,[1]高三上!$A$3:$H$588,8,0)</f>
        <v>潘勇</v>
      </c>
      <c r="K103" s="22">
        <f t="shared" si="15"/>
        <v>34</v>
      </c>
      <c r="L103" s="23">
        <f t="shared" si="16"/>
        <v>102.69230769230769</v>
      </c>
      <c r="M103">
        <f>VLOOKUP(A103,[1]高二下!$A$3:$H$536,7,0)</f>
        <v>98</v>
      </c>
      <c r="N103" t="str">
        <f>VLOOKUP(A103,[1]高二下!$A$3:$H$536,8,0)</f>
        <v>王江</v>
      </c>
      <c r="O103" s="22">
        <f t="shared" si="17"/>
        <v>41</v>
      </c>
      <c r="P103" s="22">
        <f t="shared" si="18"/>
        <v>114.61538461538461</v>
      </c>
      <c r="Q103">
        <f>VLOOKUP(A103,[1]高二上!$A$3:$H$583,7,0)</f>
        <v>79</v>
      </c>
      <c r="R103" t="str">
        <f>VLOOKUP(A103,[1]高二上!$A$3:$H$583,8,0)</f>
        <v>王江</v>
      </c>
      <c r="S103" s="22">
        <f t="shared" si="19"/>
        <v>79</v>
      </c>
      <c r="T103" s="22">
        <f t="shared" si="20"/>
        <v>103.84615384615384</v>
      </c>
      <c r="U103">
        <f>VLOOKUP(A103,[1]高一下!$A$3:$H$585,7,0)</f>
        <v>82</v>
      </c>
      <c r="V103" t="str">
        <f>VLOOKUP(A103,[1]高一下!$A$3:$H$585,8,0)</f>
        <v>王江</v>
      </c>
      <c r="W103" s="22">
        <f t="shared" si="21"/>
        <v>89</v>
      </c>
      <c r="X103" s="22">
        <f t="shared" si="22"/>
        <v>125.38461538461539</v>
      </c>
      <c r="Y103">
        <f>VLOOKUP(A103,[1]高一上!$A$3:$H$587,7,0)</f>
        <v>53</v>
      </c>
      <c r="Z103" t="str">
        <f>VLOOKUP(A103,[1]高一上!$A$3:$H$587,8,0)</f>
        <v>王江</v>
      </c>
      <c r="AA103" s="22">
        <f t="shared" si="23"/>
        <v>155</v>
      </c>
      <c r="AB103" s="23">
        <f t="shared" si="24"/>
        <v>74.230769230769226</v>
      </c>
      <c r="AC103">
        <f>VLOOKUP(A103,[1]中考!$A$2:$F$571,6,0)</f>
        <v>65</v>
      </c>
      <c r="AD103" s="22">
        <f t="shared" si="25"/>
        <v>88</v>
      </c>
    </row>
    <row r="104" spans="1:30" ht="15" hidden="1" x14ac:dyDescent="0.35">
      <c r="A104" s="14" t="s">
        <v>123</v>
      </c>
      <c r="B104" s="1">
        <v>2</v>
      </c>
      <c r="C104" s="2" t="s">
        <v>18</v>
      </c>
      <c r="D104" s="4" t="s">
        <v>6</v>
      </c>
      <c r="E104">
        <f>VLOOKUP(A104,'[1]高三下(高考)'!$A$3:$H$615,7,0)</f>
        <v>75</v>
      </c>
      <c r="F104" t="str">
        <f>VLOOKUP(A104,'[1]高三下(高考)'!$A$3:$H$615,8,0)</f>
        <v>潘勇</v>
      </c>
      <c r="G104" s="22">
        <f t="shared" si="13"/>
        <v>80</v>
      </c>
      <c r="H104" s="23">
        <f t="shared" si="14"/>
        <v>103.07692307692308</v>
      </c>
      <c r="I104">
        <f>VLOOKUP(A104,[1]高三上!$A$3:$H$588,7,0)</f>
        <v>57</v>
      </c>
      <c r="J104" t="str">
        <f>VLOOKUP(A104,[1]高三上!$A$3:$H$588,8,0)</f>
        <v>潘勇</v>
      </c>
      <c r="K104" s="22">
        <f t="shared" si="15"/>
        <v>88</v>
      </c>
      <c r="L104" s="23">
        <f t="shared" si="16"/>
        <v>143.84615384615384</v>
      </c>
      <c r="M104">
        <f>VLOOKUP(A104,[1]高二下!$A$3:$H$536,7,0)</f>
        <v>60</v>
      </c>
      <c r="N104" t="str">
        <f>VLOOKUP(A104,[1]高二下!$A$3:$H$536,8,0)</f>
        <v>王江</v>
      </c>
      <c r="O104" s="22">
        <f t="shared" si="17"/>
        <v>202</v>
      </c>
      <c r="P104" s="22">
        <f t="shared" si="18"/>
        <v>58.076923076923073</v>
      </c>
      <c r="Q104">
        <f>VLOOKUP(A104,[1]高二上!$A$3:$H$583,7,0)</f>
        <v>76</v>
      </c>
      <c r="R104" t="str">
        <f>VLOOKUP(A104,[1]高二上!$A$3:$H$583,8,0)</f>
        <v>王江</v>
      </c>
      <c r="S104" s="22">
        <f t="shared" si="19"/>
        <v>93</v>
      </c>
      <c r="T104" s="22">
        <f t="shared" si="20"/>
        <v>119.61538461538461</v>
      </c>
      <c r="U104">
        <f>VLOOKUP(A104,[1]高一下!$A$3:$H$585,7,0)</f>
        <v>71</v>
      </c>
      <c r="V104" t="str">
        <f>VLOOKUP(A104,[1]高一下!$A$3:$H$585,8,0)</f>
        <v>王江</v>
      </c>
      <c r="W104" s="22">
        <f t="shared" si="21"/>
        <v>144</v>
      </c>
      <c r="X104" s="22">
        <f t="shared" si="22"/>
        <v>83.461538461538467</v>
      </c>
      <c r="Y104">
        <f>VLOOKUP(A104,[1]高一上!$A$3:$H$587,7,0)</f>
        <v>64</v>
      </c>
      <c r="Z104" t="str">
        <f>VLOOKUP(A104,[1]高一上!$A$3:$H$587,8,0)</f>
        <v>王江</v>
      </c>
      <c r="AA104" s="22">
        <f t="shared" si="23"/>
        <v>101</v>
      </c>
      <c r="AB104" s="23">
        <f t="shared" si="24"/>
        <v>144.61538461538461</v>
      </c>
      <c r="AC104">
        <f>VLOOKUP(A104,[1]中考!$A$2:$F$571,6,0)</f>
        <v>41</v>
      </c>
      <c r="AD104" s="22">
        <f t="shared" si="25"/>
        <v>217</v>
      </c>
    </row>
    <row r="105" spans="1:30" ht="15" hidden="1" x14ac:dyDescent="0.35">
      <c r="A105" s="14" t="s">
        <v>121</v>
      </c>
      <c r="B105" s="1">
        <v>2</v>
      </c>
      <c r="C105" s="2" t="s">
        <v>122</v>
      </c>
      <c r="D105" s="4" t="s">
        <v>6</v>
      </c>
      <c r="E105">
        <f>VLOOKUP(A105,'[1]高三下(高考)'!$A$3:$H$615,7,0)</f>
        <v>65</v>
      </c>
      <c r="F105" t="str">
        <f>VLOOKUP(A105,'[1]高三下(高考)'!$A$3:$H$615,8,0)</f>
        <v>潘勇</v>
      </c>
      <c r="G105" s="22">
        <f t="shared" si="13"/>
        <v>151</v>
      </c>
      <c r="H105" s="23">
        <f t="shared" si="14"/>
        <v>79.230769230769226</v>
      </c>
      <c r="I105">
        <f>VLOOKUP(A105,[1]高三上!$A$3:$H$588,7,0)</f>
        <v>54.5</v>
      </c>
      <c r="J105" t="str">
        <f>VLOOKUP(A105,[1]高三上!$A$3:$H$588,8,0)</f>
        <v>潘勇</v>
      </c>
      <c r="K105" s="22">
        <f t="shared" si="15"/>
        <v>97</v>
      </c>
      <c r="L105" s="23">
        <f t="shared" si="16"/>
        <v>70.769230769230774</v>
      </c>
      <c r="M105">
        <f>VLOOKUP(A105,[1]高二下!$A$3:$H$536,7,0)</f>
        <v>108</v>
      </c>
      <c r="N105" t="str">
        <f>VLOOKUP(A105,[1]高二下!$A$3:$H$536,8,0)</f>
        <v>王江</v>
      </c>
      <c r="O105" s="22">
        <f t="shared" si="17"/>
        <v>21</v>
      </c>
      <c r="P105" s="22">
        <f t="shared" si="18"/>
        <v>105</v>
      </c>
      <c r="Q105">
        <f>VLOOKUP(A105,[1]高二上!$A$3:$H$583,7,0)</f>
        <v>89</v>
      </c>
      <c r="R105" t="str">
        <f>VLOOKUP(A105,[1]高二上!$A$3:$H$583,8,0)</f>
        <v>王江</v>
      </c>
      <c r="S105" s="22">
        <f t="shared" si="19"/>
        <v>34</v>
      </c>
      <c r="T105" s="22">
        <f t="shared" si="20"/>
        <v>95</v>
      </c>
      <c r="U105">
        <f>VLOOKUP(A105,[1]高一下!$A$3:$H$585,7,0)</f>
        <v>103</v>
      </c>
      <c r="V105" t="str">
        <f>VLOOKUP(A105,[1]高一下!$A$3:$H$585,8,0)</f>
        <v>王江</v>
      </c>
      <c r="W105" s="22">
        <f t="shared" si="21"/>
        <v>21</v>
      </c>
      <c r="X105" s="22">
        <f t="shared" si="22"/>
        <v>120.76923076923077</v>
      </c>
      <c r="Y105">
        <f>VLOOKUP(A105,[1]高一上!$A$3:$H$587,7,0)</f>
        <v>69</v>
      </c>
      <c r="Z105" t="str">
        <f>VLOOKUP(A105,[1]高一上!$A$3:$H$587,8,0)</f>
        <v>王江</v>
      </c>
      <c r="AA105" s="22">
        <f t="shared" si="23"/>
        <v>75</v>
      </c>
      <c r="AB105" s="23">
        <f t="shared" si="24"/>
        <v>110.76923076923077</v>
      </c>
      <c r="AC105">
        <f>VLOOKUP(A105,[1]中考!$A$2:$F$571,6,0)</f>
        <v>62</v>
      </c>
      <c r="AD105" s="22">
        <f t="shared" si="25"/>
        <v>103</v>
      </c>
    </row>
    <row r="106" spans="1:30" ht="15" hidden="1" x14ac:dyDescent="0.35">
      <c r="A106" s="14" t="s">
        <v>152</v>
      </c>
      <c r="B106" s="1">
        <v>2</v>
      </c>
      <c r="C106" s="2" t="s">
        <v>153</v>
      </c>
      <c r="D106" s="4" t="s">
        <v>6</v>
      </c>
      <c r="E106">
        <f>VLOOKUP(A106,'[1]高三下(高考)'!$A$3:$H$615,7,0)</f>
        <v>55</v>
      </c>
      <c r="F106" t="str">
        <f>VLOOKUP(A106,'[1]高三下(高考)'!$A$3:$H$615,8,0)</f>
        <v>潘勇</v>
      </c>
      <c r="G106" s="22">
        <f t="shared" si="13"/>
        <v>198</v>
      </c>
      <c r="H106" s="23">
        <f t="shared" si="14"/>
        <v>114.61538461538461</v>
      </c>
      <c r="I106">
        <f>VLOOKUP(A106,[1]高三上!$A$3:$H$588,7,0)</f>
        <v>23.5</v>
      </c>
      <c r="J106" t="str">
        <f>VLOOKUP(A106,[1]高三上!$A$3:$H$588,8,0)</f>
        <v>潘勇</v>
      </c>
      <c r="K106" s="22">
        <f t="shared" si="15"/>
        <v>236</v>
      </c>
      <c r="L106" s="23">
        <f t="shared" si="16"/>
        <v>72.307692307692307</v>
      </c>
      <c r="M106">
        <f>VLOOKUP(A106,[1]高二下!$A$3:$H$536,7,0)</f>
        <v>71</v>
      </c>
      <c r="N106" t="str">
        <f>VLOOKUP(A106,[1]高二下!$A$3:$H$536,8,0)</f>
        <v>王江</v>
      </c>
      <c r="O106" s="22">
        <f t="shared" si="17"/>
        <v>164</v>
      </c>
      <c r="P106" s="22">
        <f t="shared" si="18"/>
        <v>121.53846153846155</v>
      </c>
      <c r="Q106">
        <f>VLOOKUP(A106,[1]高二上!$A$3:$H$583,7,0)</f>
        <v>53</v>
      </c>
      <c r="R106" t="str">
        <f>VLOOKUP(A106,[1]高二上!$A$3:$H$583,8,0)</f>
        <v>王江</v>
      </c>
      <c r="S106" s="22">
        <f t="shared" si="19"/>
        <v>220</v>
      </c>
      <c r="T106" s="22">
        <f t="shared" si="20"/>
        <v>98.07692307692308</v>
      </c>
      <c r="U106">
        <f>VLOOKUP(A106,[1]高一下!$A$3:$H$585,7,0)</f>
        <v>51</v>
      </c>
      <c r="V106" t="str">
        <f>VLOOKUP(A106,[1]高一下!$A$3:$H$585,8,0)</f>
        <v>王江</v>
      </c>
      <c r="W106" s="22">
        <f t="shared" si="21"/>
        <v>215</v>
      </c>
      <c r="X106" s="22">
        <f t="shared" si="22"/>
        <v>96.538461538461533</v>
      </c>
      <c r="Y106">
        <f>VLOOKUP(A106,[1]高一上!$A$3:$H$587,7,0)</f>
        <v>44</v>
      </c>
      <c r="Z106" t="str">
        <f>VLOOKUP(A106,[1]高一上!$A$3:$H$587,8,0)</f>
        <v>王江</v>
      </c>
      <c r="AA106" s="22">
        <f t="shared" si="23"/>
        <v>206</v>
      </c>
      <c r="AB106" s="23">
        <f t="shared" si="24"/>
        <v>104.23076923076923</v>
      </c>
      <c r="AC106">
        <f>VLOOKUP(A106,[1]中考!$A$2:$F$571,6,0)</f>
        <v>41</v>
      </c>
      <c r="AD106" s="22">
        <f t="shared" si="25"/>
        <v>217</v>
      </c>
    </row>
    <row r="107" spans="1:30" ht="15" hidden="1" x14ac:dyDescent="0.35">
      <c r="A107" s="14" t="s">
        <v>284</v>
      </c>
      <c r="B107" s="1">
        <v>3</v>
      </c>
      <c r="C107" s="2" t="s">
        <v>285</v>
      </c>
      <c r="D107" s="4" t="s">
        <v>6</v>
      </c>
      <c r="E107">
        <f>VLOOKUP(A107,'[1]高三下(高考)'!$A$3:$H$615,7,0)</f>
        <v>59</v>
      </c>
      <c r="F107" t="str">
        <f>VLOOKUP(A107,'[1]高三下(高考)'!$A$3:$H$615,8,0)</f>
        <v>马俊</v>
      </c>
      <c r="G107" s="22">
        <f t="shared" si="13"/>
        <v>177</v>
      </c>
      <c r="H107" s="23">
        <f t="shared" si="14"/>
        <v>83.461538461538467</v>
      </c>
      <c r="I107">
        <f>VLOOKUP(A107,[1]高三上!$A$3:$H$588,7,0)</f>
        <v>48</v>
      </c>
      <c r="J107" t="str">
        <f>VLOOKUP(A107,[1]高三上!$A$3:$H$588,8,0)</f>
        <v>马俊</v>
      </c>
      <c r="K107" s="22">
        <f t="shared" si="15"/>
        <v>134</v>
      </c>
      <c r="L107" s="23">
        <f t="shared" si="16"/>
        <v>128.84615384615384</v>
      </c>
      <c r="M107">
        <f>VLOOKUP(A107,[1]高二下!$A$3:$H$536,7,0)</f>
        <v>56</v>
      </c>
      <c r="N107" t="str">
        <f>VLOOKUP(A107,[1]高二下!$A$3:$H$536,8,0)</f>
        <v>马俊</v>
      </c>
      <c r="O107" s="22">
        <f t="shared" si="17"/>
        <v>209</v>
      </c>
      <c r="P107" s="22">
        <f t="shared" si="18"/>
        <v>62.692307692307693</v>
      </c>
      <c r="Q107">
        <f>VLOOKUP(A107,[1]高二上!$A$3:$H$583,7,0)</f>
        <v>72</v>
      </c>
      <c r="R107" t="str">
        <f>VLOOKUP(A107,[1]高二上!$A$3:$H$583,8,0)</f>
        <v>马俊</v>
      </c>
      <c r="S107" s="22">
        <f t="shared" si="19"/>
        <v>112</v>
      </c>
      <c r="T107" s="22">
        <f t="shared" si="20"/>
        <v>127.30769230769231</v>
      </c>
      <c r="U107">
        <f>VLOOKUP(A107,[1]高一下!$A$3:$H$585,7,0)</f>
        <v>61</v>
      </c>
      <c r="V107" t="str">
        <f>VLOOKUP(A107,[1]高一下!$A$3:$H$585,8,0)</f>
        <v>马俊</v>
      </c>
      <c r="W107" s="22">
        <f t="shared" si="21"/>
        <v>183</v>
      </c>
      <c r="X107" s="22">
        <f t="shared" si="22"/>
        <v>71.92307692307692</v>
      </c>
      <c r="Y107">
        <f>VLOOKUP(A107,[1]高一上!$A$3:$H$587,7,0)</f>
        <v>63</v>
      </c>
      <c r="Z107" t="str">
        <f>VLOOKUP(A107,[1]高一上!$A$3:$H$587,8,0)</f>
        <v>马俊</v>
      </c>
      <c r="AA107" s="22">
        <f t="shared" si="23"/>
        <v>110</v>
      </c>
      <c r="AB107" s="23">
        <f t="shared" si="24"/>
        <v>100.38461538461539</v>
      </c>
      <c r="AC107">
        <f>VLOOKUP(A107,[1]中考!$A$2:$F$571,6,0)</f>
        <v>60</v>
      </c>
      <c r="AD107" s="22">
        <f t="shared" si="25"/>
        <v>111</v>
      </c>
    </row>
    <row r="108" spans="1:30" ht="15" hidden="1" x14ac:dyDescent="0.35">
      <c r="A108" s="14" t="s">
        <v>224</v>
      </c>
      <c r="B108" s="1">
        <v>3</v>
      </c>
      <c r="C108" s="2" t="s">
        <v>225</v>
      </c>
      <c r="D108" s="4" t="s">
        <v>6</v>
      </c>
      <c r="E108">
        <f>VLOOKUP(A108,'[1]高三下(高考)'!$A$3:$H$615,7,0)</f>
        <v>72</v>
      </c>
      <c r="F108" t="str">
        <f>VLOOKUP(A108,'[1]高三下(高考)'!$A$3:$H$615,8,0)</f>
        <v>马俊</v>
      </c>
      <c r="G108" s="22">
        <f t="shared" si="13"/>
        <v>104</v>
      </c>
      <c r="H108" s="23">
        <f t="shared" si="14"/>
        <v>81.15384615384616</v>
      </c>
      <c r="I108">
        <f>VLOOKUP(A108,[1]高三上!$A$3:$H$588,7,0)</f>
        <v>63</v>
      </c>
      <c r="J108" t="str">
        <f>VLOOKUP(A108,[1]高三上!$A$3:$H$588,8,0)</f>
        <v>马俊</v>
      </c>
      <c r="K108" s="22">
        <f t="shared" si="15"/>
        <v>55</v>
      </c>
      <c r="L108" s="23">
        <f t="shared" si="16"/>
        <v>111.15384615384616</v>
      </c>
      <c r="M108">
        <f>VLOOKUP(A108,[1]高二下!$A$3:$H$536,7,0)</f>
        <v>88</v>
      </c>
      <c r="N108" t="str">
        <f>VLOOKUP(A108,[1]高二下!$A$3:$H$536,8,0)</f>
        <v>马俊</v>
      </c>
      <c r="O108" s="22">
        <f t="shared" si="17"/>
        <v>84</v>
      </c>
      <c r="P108" s="22">
        <f t="shared" si="18"/>
        <v>130</v>
      </c>
      <c r="Q108">
        <f>VLOOKUP(A108,[1]高二上!$A$3:$H$583,7,0)</f>
        <v>63</v>
      </c>
      <c r="R108" t="str">
        <f>VLOOKUP(A108,[1]高二上!$A$3:$H$583,8,0)</f>
        <v>马俊</v>
      </c>
      <c r="S108" s="22">
        <f t="shared" si="19"/>
        <v>162</v>
      </c>
      <c r="T108" s="22">
        <f t="shared" si="20"/>
        <v>87.692307692307693</v>
      </c>
      <c r="U108">
        <f>VLOOKUP(A108,[1]高一下!$A$3:$H$585,7,0)</f>
        <v>74</v>
      </c>
      <c r="V108" t="str">
        <f>VLOOKUP(A108,[1]高一下!$A$3:$H$585,8,0)</f>
        <v>马俊</v>
      </c>
      <c r="W108" s="22">
        <f t="shared" si="21"/>
        <v>130</v>
      </c>
      <c r="X108" s="22">
        <f t="shared" si="22"/>
        <v>131.92307692307691</v>
      </c>
      <c r="Y108">
        <f>VLOOKUP(A108,[1]高一上!$A$3:$H$587,7,0)</f>
        <v>43</v>
      </c>
      <c r="Z108" t="str">
        <f>VLOOKUP(A108,[1]高一上!$A$3:$H$587,8,0)</f>
        <v>马俊</v>
      </c>
      <c r="AA108" s="22">
        <f t="shared" si="23"/>
        <v>213</v>
      </c>
      <c r="AB108" s="23">
        <f t="shared" si="24"/>
        <v>81.92307692307692</v>
      </c>
      <c r="AC108">
        <f>VLOOKUP(A108,[1]中考!$A$2:$F$571,6,0)</f>
        <v>50</v>
      </c>
      <c r="AD108" s="22">
        <f t="shared" si="25"/>
        <v>166</v>
      </c>
    </row>
    <row r="109" spans="1:30" ht="15" hidden="1" x14ac:dyDescent="0.35">
      <c r="A109" s="14" t="s">
        <v>278</v>
      </c>
      <c r="B109" s="1">
        <v>3</v>
      </c>
      <c r="C109" s="2" t="s">
        <v>279</v>
      </c>
      <c r="D109" s="4" t="s">
        <v>6</v>
      </c>
      <c r="E109">
        <f>VLOOKUP(A109,'[1]高三下(高考)'!$A$3:$H$615,7,0)</f>
        <v>68</v>
      </c>
      <c r="F109" t="str">
        <f>VLOOKUP(A109,'[1]高三下(高考)'!$A$3:$H$615,8,0)</f>
        <v>马俊</v>
      </c>
      <c r="G109" s="22">
        <f t="shared" si="13"/>
        <v>127</v>
      </c>
      <c r="H109" s="23">
        <f t="shared" si="14"/>
        <v>75.384615384615387</v>
      </c>
      <c r="I109">
        <f>VLOOKUP(A109,[1]高三上!$A$3:$H$588,7,0)</f>
        <v>61.5</v>
      </c>
      <c r="J109" t="str">
        <f>VLOOKUP(A109,[1]高三上!$A$3:$H$588,8,0)</f>
        <v>马俊</v>
      </c>
      <c r="K109" s="22">
        <f t="shared" si="15"/>
        <v>63</v>
      </c>
      <c r="L109" s="23">
        <f t="shared" si="16"/>
        <v>124.23076923076923</v>
      </c>
      <c r="M109">
        <f>VLOOKUP(A109,[1]高二下!$A$3:$H$536,7,0)</f>
        <v>80</v>
      </c>
      <c r="N109" t="str">
        <f>VLOOKUP(A109,[1]高二下!$A$3:$H$536,8,0)</f>
        <v>马俊</v>
      </c>
      <c r="O109" s="22">
        <f t="shared" si="17"/>
        <v>126</v>
      </c>
      <c r="P109" s="22">
        <f t="shared" si="18"/>
        <v>107.30769230769231</v>
      </c>
      <c r="Q109">
        <f>VLOOKUP(A109,[1]高二上!$A$3:$H$583,7,0)</f>
        <v>67</v>
      </c>
      <c r="R109" t="str">
        <f>VLOOKUP(A109,[1]高二上!$A$3:$H$583,8,0)</f>
        <v>马俊</v>
      </c>
      <c r="S109" s="22">
        <f t="shared" si="19"/>
        <v>145</v>
      </c>
      <c r="T109" s="22">
        <f t="shared" si="20"/>
        <v>83.84615384615384</v>
      </c>
      <c r="U109">
        <f>VLOOKUP(A109,[1]高一下!$A$3:$H$585,7,0)</f>
        <v>79</v>
      </c>
      <c r="V109" t="str">
        <f>VLOOKUP(A109,[1]高一下!$A$3:$H$585,8,0)</f>
        <v>马俊</v>
      </c>
      <c r="W109" s="22">
        <f t="shared" si="21"/>
        <v>103</v>
      </c>
      <c r="X109" s="22">
        <f t="shared" si="22"/>
        <v>107.30769230769231</v>
      </c>
      <c r="Y109">
        <f>VLOOKUP(A109,[1]高一上!$A$3:$H$587,7,0)</f>
        <v>60</v>
      </c>
      <c r="Z109" t="str">
        <f>VLOOKUP(A109,[1]高一上!$A$3:$H$587,8,0)</f>
        <v>马俊</v>
      </c>
      <c r="AA109" s="22">
        <f t="shared" si="23"/>
        <v>122</v>
      </c>
      <c r="AB109" s="23">
        <f t="shared" si="24"/>
        <v>106.15384615384616</v>
      </c>
      <c r="AC109">
        <f>VLOOKUP(A109,[1]中考!$A$2:$F$571,6,0)</f>
        <v>55</v>
      </c>
      <c r="AD109" s="22">
        <f t="shared" si="25"/>
        <v>138</v>
      </c>
    </row>
    <row r="110" spans="1:30" ht="15" hidden="1" x14ac:dyDescent="0.35">
      <c r="A110" s="14" t="s">
        <v>242</v>
      </c>
      <c r="B110" s="1">
        <v>3</v>
      </c>
      <c r="C110" s="2" t="s">
        <v>243</v>
      </c>
      <c r="D110" s="4" t="s">
        <v>6</v>
      </c>
      <c r="E110">
        <f>VLOOKUP(A110,'[1]高三下(高考)'!$A$3:$H$615,7,0)</f>
        <v>67</v>
      </c>
      <c r="F110" t="str">
        <f>VLOOKUP(A110,'[1]高三下(高考)'!$A$3:$H$615,8,0)</f>
        <v>马俊</v>
      </c>
      <c r="G110" s="22">
        <f t="shared" si="13"/>
        <v>137</v>
      </c>
      <c r="H110" s="23">
        <f t="shared" si="14"/>
        <v>73.07692307692308</v>
      </c>
      <c r="I110">
        <f>VLOOKUP(A110,[1]高三上!$A$3:$H$588,7,0)</f>
        <v>61</v>
      </c>
      <c r="J110" t="str">
        <f>VLOOKUP(A110,[1]高三上!$A$3:$H$588,8,0)</f>
        <v>马俊</v>
      </c>
      <c r="K110" s="22">
        <f t="shared" si="15"/>
        <v>67</v>
      </c>
      <c r="L110" s="23">
        <f t="shared" si="16"/>
        <v>111.53846153846153</v>
      </c>
      <c r="M110">
        <f>VLOOKUP(A110,[1]高二下!$A$3:$H$536,7,0)</f>
        <v>86</v>
      </c>
      <c r="N110" t="str">
        <f>VLOOKUP(A110,[1]高二下!$A$3:$H$536,8,0)</f>
        <v>马俊</v>
      </c>
      <c r="O110" s="22">
        <f t="shared" si="17"/>
        <v>97</v>
      </c>
      <c r="P110" s="22">
        <f t="shared" si="18"/>
        <v>115</v>
      </c>
      <c r="Q110">
        <f>VLOOKUP(A110,[1]高二上!$A$3:$H$583,7,0)</f>
        <v>68</v>
      </c>
      <c r="R110" t="str">
        <f>VLOOKUP(A110,[1]高二上!$A$3:$H$583,8,0)</f>
        <v>马俊</v>
      </c>
      <c r="S110" s="22">
        <f t="shared" si="19"/>
        <v>136</v>
      </c>
      <c r="T110" s="22">
        <f t="shared" si="20"/>
        <v>104.61538461538461</v>
      </c>
      <c r="U110">
        <f>VLOOKUP(A110,[1]高一下!$A$3:$H$585,7,0)</f>
        <v>70</v>
      </c>
      <c r="V110" t="str">
        <f>VLOOKUP(A110,[1]高一下!$A$3:$H$585,8,0)</f>
        <v>马俊</v>
      </c>
      <c r="W110" s="22">
        <f t="shared" si="21"/>
        <v>148</v>
      </c>
      <c r="X110" s="22">
        <f t="shared" si="22"/>
        <v>77.692307692307693</v>
      </c>
      <c r="Y110">
        <f>VLOOKUP(A110,[1]高一上!$A$3:$H$587,7,0)</f>
        <v>66</v>
      </c>
      <c r="Z110" t="str">
        <f>VLOOKUP(A110,[1]高一上!$A$3:$H$587,8,0)</f>
        <v>马俊</v>
      </c>
      <c r="AA110" s="22">
        <f t="shared" si="23"/>
        <v>90</v>
      </c>
      <c r="AB110" s="23">
        <f t="shared" si="24"/>
        <v>90.769230769230774</v>
      </c>
      <c r="AC110">
        <f>VLOOKUP(A110,[1]中考!$A$2:$F$571,6,0)</f>
        <v>70</v>
      </c>
      <c r="AD110" s="22">
        <f t="shared" si="25"/>
        <v>66</v>
      </c>
    </row>
    <row r="111" spans="1:30" ht="15" hidden="1" x14ac:dyDescent="0.35">
      <c r="A111" s="14" t="s">
        <v>276</v>
      </c>
      <c r="B111" s="1">
        <v>3</v>
      </c>
      <c r="C111" s="2" t="s">
        <v>277</v>
      </c>
      <c r="D111" s="4" t="s">
        <v>6</v>
      </c>
      <c r="E111">
        <f>VLOOKUP(A111,'[1]高三下(高考)'!$A$3:$H$615,7,0)</f>
        <v>51</v>
      </c>
      <c r="F111" t="str">
        <f>VLOOKUP(A111,'[1]高三下(高考)'!$A$3:$H$615,8,0)</f>
        <v>马俊</v>
      </c>
      <c r="G111" s="22">
        <f t="shared" si="13"/>
        <v>216</v>
      </c>
      <c r="H111" s="23">
        <f t="shared" si="14"/>
        <v>103.46153846153847</v>
      </c>
      <c r="I111">
        <f>VLOOKUP(A111,[1]高三上!$A$3:$H$588,7,0)</f>
        <v>28</v>
      </c>
      <c r="J111" t="str">
        <f>VLOOKUP(A111,[1]高三上!$A$3:$H$588,8,0)</f>
        <v>马俊</v>
      </c>
      <c r="K111" s="22">
        <f t="shared" si="15"/>
        <v>225</v>
      </c>
      <c r="L111" s="23">
        <f t="shared" si="16"/>
        <v>93.84615384615384</v>
      </c>
      <c r="M111">
        <f>VLOOKUP(A111,[1]高二下!$A$3:$H$536,7,0)</f>
        <v>56</v>
      </c>
      <c r="N111" t="str">
        <f>VLOOKUP(A111,[1]高二下!$A$3:$H$536,8,0)</f>
        <v>马俊</v>
      </c>
      <c r="O111" s="22">
        <f t="shared" si="17"/>
        <v>209</v>
      </c>
      <c r="P111" s="22">
        <f t="shared" si="18"/>
        <v>109.61538461538461</v>
      </c>
      <c r="Q111">
        <f>VLOOKUP(A111,[1]高二上!$A$3:$H$583,7,0)</f>
        <v>48</v>
      </c>
      <c r="R111" t="str">
        <f>VLOOKUP(A111,[1]高二上!$A$3:$H$583,8,0)</f>
        <v>马俊</v>
      </c>
      <c r="S111" s="22">
        <f t="shared" si="19"/>
        <v>234</v>
      </c>
      <c r="T111" s="22">
        <f t="shared" si="20"/>
        <v>103.46153846153847</v>
      </c>
      <c r="U111">
        <f>VLOOKUP(A111,[1]高一下!$A$3:$H$585,7,0)</f>
        <v>37</v>
      </c>
      <c r="V111" t="str">
        <f>VLOOKUP(A111,[1]高一下!$A$3:$H$585,8,0)</f>
        <v>马俊</v>
      </c>
      <c r="W111" s="22">
        <f t="shared" si="21"/>
        <v>243</v>
      </c>
      <c r="X111" s="22">
        <f t="shared" si="22"/>
        <v>88.461538461538467</v>
      </c>
      <c r="Y111">
        <f>VLOOKUP(A111,[1]高一上!$A$3:$H$587,7,0)</f>
        <v>43</v>
      </c>
      <c r="Z111" t="str">
        <f>VLOOKUP(A111,[1]高一上!$A$3:$H$587,8,0)</f>
        <v>马俊</v>
      </c>
      <c r="AA111" s="22">
        <f t="shared" si="23"/>
        <v>213</v>
      </c>
      <c r="AB111" s="23">
        <f t="shared" si="24"/>
        <v>109.23076923076923</v>
      </c>
      <c r="AC111">
        <f>VLOOKUP(A111,[1]中考!$A$2:$F$571,6,0)</f>
        <v>37</v>
      </c>
      <c r="AD111" s="22">
        <f t="shared" si="25"/>
        <v>237</v>
      </c>
    </row>
    <row r="112" spans="1:30" ht="15" hidden="1" x14ac:dyDescent="0.35">
      <c r="A112" s="14" t="s">
        <v>316</v>
      </c>
      <c r="B112" s="1">
        <v>3</v>
      </c>
      <c r="C112" s="3" t="s">
        <v>317</v>
      </c>
      <c r="D112" s="4" t="s">
        <v>6</v>
      </c>
      <c r="E112">
        <f>VLOOKUP(A112,'[1]高三下(高考)'!$A$3:$H$615,7,0)</f>
        <v>58</v>
      </c>
      <c r="F112" t="str">
        <f>VLOOKUP(A112,'[1]高三下(高考)'!$A$3:$H$615,8,0)</f>
        <v>马俊</v>
      </c>
      <c r="G112" s="22">
        <f t="shared" si="13"/>
        <v>183</v>
      </c>
      <c r="H112" s="23">
        <f t="shared" si="14"/>
        <v>85.384615384615387</v>
      </c>
      <c r="I112">
        <f>VLOOKUP(A112,[1]高三上!$A$3:$H$588,7,0)</f>
        <v>46</v>
      </c>
      <c r="J112" t="str">
        <f>VLOOKUP(A112,[1]高三上!$A$3:$H$588,8,0)</f>
        <v>马俊</v>
      </c>
      <c r="K112" s="22">
        <f t="shared" si="15"/>
        <v>145</v>
      </c>
      <c r="L112" s="23">
        <f t="shared" si="16"/>
        <v>76.538461538461547</v>
      </c>
      <c r="M112">
        <f>VLOOKUP(A112,[1]高二下!$A$3:$H$536,7,0)</f>
        <v>88</v>
      </c>
      <c r="N112" t="str">
        <f>VLOOKUP(A112,[1]高二下!$A$3:$H$536,8,0)</f>
        <v>马俊</v>
      </c>
      <c r="O112" s="22">
        <f t="shared" si="17"/>
        <v>84</v>
      </c>
      <c r="P112" s="22">
        <f t="shared" si="18"/>
        <v>106.92307692307692</v>
      </c>
      <c r="Q112">
        <f>VLOOKUP(A112,[1]高二上!$A$3:$H$583,7,0)</f>
        <v>74</v>
      </c>
      <c r="R112" t="str">
        <f>VLOOKUP(A112,[1]高二上!$A$3:$H$583,8,0)</f>
        <v>马俊</v>
      </c>
      <c r="S112" s="22">
        <f t="shared" si="19"/>
        <v>102</v>
      </c>
      <c r="T112" s="22">
        <f t="shared" si="20"/>
        <v>126.15384615384616</v>
      </c>
      <c r="U112">
        <f>VLOOKUP(A112,[1]高一下!$A$3:$H$585,7,0)</f>
        <v>66</v>
      </c>
      <c r="V112" t="str">
        <f>VLOOKUP(A112,[1]高一下!$A$3:$H$585,8,0)</f>
        <v>马俊</v>
      </c>
      <c r="W112" s="22">
        <f t="shared" si="21"/>
        <v>170</v>
      </c>
      <c r="X112" s="22">
        <f t="shared" si="22"/>
        <v>71.15384615384616</v>
      </c>
      <c r="Y112">
        <f>VLOOKUP(A112,[1]高一上!$A$3:$H$587,7,0)</f>
        <v>65</v>
      </c>
      <c r="Z112" t="str">
        <f>VLOOKUP(A112,[1]高一上!$A$3:$H$587,8,0)</f>
        <v>马俊</v>
      </c>
      <c r="AA112" s="22">
        <f t="shared" si="23"/>
        <v>95</v>
      </c>
      <c r="AB112" s="23">
        <f t="shared" si="24"/>
        <v>145.76923076923077</v>
      </c>
      <c r="AC112">
        <f>VLOOKUP(A112,[1]中考!$A$2:$F$571,6,0)</f>
        <v>42</v>
      </c>
      <c r="AD112" s="22">
        <f t="shared" si="25"/>
        <v>214</v>
      </c>
    </row>
    <row r="113" spans="1:30" ht="15" hidden="1" x14ac:dyDescent="0.35">
      <c r="A113" s="14" t="s">
        <v>310</v>
      </c>
      <c r="B113" s="1">
        <v>3</v>
      </c>
      <c r="C113" s="3" t="s">
        <v>311</v>
      </c>
      <c r="D113" s="4" t="s">
        <v>6</v>
      </c>
      <c r="E113">
        <f>VLOOKUP(A113,'[1]高三下(高考)'!$A$3:$H$615,7,0)</f>
        <v>37</v>
      </c>
      <c r="F113" t="str">
        <f>VLOOKUP(A113,'[1]高三下(高考)'!$A$3:$H$615,8,0)</f>
        <v>马俊</v>
      </c>
      <c r="G113" s="22">
        <f t="shared" si="13"/>
        <v>247</v>
      </c>
      <c r="H113" s="23">
        <f t="shared" si="14"/>
        <v>78.07692307692308</v>
      </c>
      <c r="I113">
        <f>VLOOKUP(A113,[1]高三上!$A$3:$H$588,7,0)</f>
        <v>37.5</v>
      </c>
      <c r="J113" t="str">
        <f>VLOOKUP(A113,[1]高三上!$A$3:$H$588,8,0)</f>
        <v>马俊</v>
      </c>
      <c r="K113" s="22">
        <f t="shared" si="15"/>
        <v>190</v>
      </c>
      <c r="L113" s="23">
        <f t="shared" si="16"/>
        <v>70.384615384615387</v>
      </c>
      <c r="M113">
        <f>VLOOKUP(A113,[1]高二下!$A$3:$H$536,7,0)</f>
        <v>82</v>
      </c>
      <c r="N113" t="str">
        <f>VLOOKUP(A113,[1]高二下!$A$3:$H$536,8,0)</f>
        <v>马俊</v>
      </c>
      <c r="O113" s="22">
        <f t="shared" si="17"/>
        <v>113</v>
      </c>
      <c r="P113" s="22">
        <f t="shared" si="18"/>
        <v>128.07692307692307</v>
      </c>
      <c r="Q113">
        <f>VLOOKUP(A113,[1]高二上!$A$3:$H$583,7,0)</f>
        <v>59</v>
      </c>
      <c r="R113" t="str">
        <f>VLOOKUP(A113,[1]高二上!$A$3:$H$583,8,0)</f>
        <v>马俊</v>
      </c>
      <c r="S113" s="22">
        <f t="shared" si="19"/>
        <v>186</v>
      </c>
      <c r="T113" s="22">
        <f t="shared" si="20"/>
        <v>55</v>
      </c>
      <c r="U113">
        <f>VLOOKUP(A113,[1]高一下!$A$3:$H$585,7,0)</f>
        <v>87</v>
      </c>
      <c r="V113" t="str">
        <f>VLOOKUP(A113,[1]高一下!$A$3:$H$585,8,0)</f>
        <v>马俊</v>
      </c>
      <c r="W113" s="22">
        <f t="shared" si="21"/>
        <v>69</v>
      </c>
      <c r="X113" s="22">
        <f t="shared" si="22"/>
        <v>122.69230769230769</v>
      </c>
      <c r="Y113">
        <f>VLOOKUP(A113,[1]高一上!$A$3:$H$587,7,0)</f>
        <v>59</v>
      </c>
      <c r="Z113" t="str">
        <f>VLOOKUP(A113,[1]高一上!$A$3:$H$587,8,0)</f>
        <v>马俊</v>
      </c>
      <c r="AA113" s="22">
        <f t="shared" si="23"/>
        <v>128</v>
      </c>
      <c r="AB113" s="23">
        <f t="shared" si="24"/>
        <v>86.92307692307692</v>
      </c>
      <c r="AC113">
        <f>VLOOKUP(A113,[1]中考!$A$2:$F$571,6,0)</f>
        <v>64</v>
      </c>
      <c r="AD113" s="22">
        <f t="shared" si="25"/>
        <v>94</v>
      </c>
    </row>
    <row r="114" spans="1:30" ht="15" hidden="1" x14ac:dyDescent="0.35">
      <c r="A114" s="14" t="s">
        <v>302</v>
      </c>
      <c r="B114" s="1">
        <v>3</v>
      </c>
      <c r="C114" s="3" t="s">
        <v>303</v>
      </c>
      <c r="D114" s="4" t="s">
        <v>6</v>
      </c>
      <c r="E114">
        <f>VLOOKUP(A114,'[1]高三下(高考)'!$A$3:$H$615,7,0)</f>
        <v>24</v>
      </c>
      <c r="F114" t="str">
        <f>VLOOKUP(A114,'[1]高三下(高考)'!$A$3:$H$615,8,0)</f>
        <v>马俊</v>
      </c>
      <c r="G114" s="22">
        <f t="shared" si="13"/>
        <v>258</v>
      </c>
      <c r="H114" s="23">
        <f t="shared" si="14"/>
        <v>69.615384615384613</v>
      </c>
      <c r="I114">
        <f>VLOOKUP(A114,[1]高三上!$A$3:$H$588,7,0)</f>
        <v>40.5</v>
      </c>
      <c r="J114" t="str">
        <f>VLOOKUP(A114,[1]高三上!$A$3:$H$588,8,0)</f>
        <v>马俊</v>
      </c>
      <c r="K114" s="22">
        <f t="shared" si="15"/>
        <v>179</v>
      </c>
      <c r="L114" s="23">
        <f t="shared" si="16"/>
        <v>90</v>
      </c>
      <c r="M114">
        <f>VLOOKUP(A114,[1]高二下!$A$3:$H$536,7,0)</f>
        <v>74</v>
      </c>
      <c r="N114" t="str">
        <f>VLOOKUP(A114,[1]高二下!$A$3:$H$536,8,0)</f>
        <v>马俊</v>
      </c>
      <c r="O114" s="22">
        <f t="shared" si="17"/>
        <v>153</v>
      </c>
      <c r="P114" s="22">
        <f t="shared" si="18"/>
        <v>131.15384615384616</v>
      </c>
      <c r="Q114">
        <f>VLOOKUP(A114,[1]高二上!$A$3:$H$583,7,0)</f>
        <v>48</v>
      </c>
      <c r="R114" t="str">
        <f>VLOOKUP(A114,[1]高二上!$A$3:$H$583,8,0)</f>
        <v>马俊</v>
      </c>
      <c r="S114" s="22">
        <f t="shared" si="19"/>
        <v>234</v>
      </c>
      <c r="T114" s="22">
        <f t="shared" si="20"/>
        <v>98.84615384615384</v>
      </c>
      <c r="U114">
        <f>VLOOKUP(A114,[1]高一下!$A$3:$H$585,7,0)</f>
        <v>44</v>
      </c>
      <c r="V114" t="str">
        <f>VLOOKUP(A114,[1]高一下!$A$3:$H$585,8,0)</f>
        <v>马俊</v>
      </c>
      <c r="W114" s="22">
        <f t="shared" si="21"/>
        <v>231</v>
      </c>
      <c r="X114" s="22">
        <f t="shared" si="22"/>
        <v>105.76923076923077</v>
      </c>
      <c r="Y114">
        <f>VLOOKUP(A114,[1]高一上!$A$3:$H$587,7,0)</f>
        <v>25</v>
      </c>
      <c r="Z114" t="str">
        <f>VLOOKUP(A114,[1]高一上!$A$3:$H$587,8,0)</f>
        <v>马俊</v>
      </c>
      <c r="AA114" s="22">
        <f t="shared" si="23"/>
        <v>246</v>
      </c>
      <c r="AB114" s="23">
        <f t="shared" si="24"/>
        <v>102.69230769230769</v>
      </c>
      <c r="AC114">
        <f>VLOOKUP(A114,[1]中考!$A$2:$F$571,6,0)</f>
        <v>26</v>
      </c>
      <c r="AD114" s="22">
        <f t="shared" si="25"/>
        <v>253</v>
      </c>
    </row>
    <row r="115" spans="1:30" ht="15" hidden="1" x14ac:dyDescent="0.35">
      <c r="A115" s="14" t="s">
        <v>320</v>
      </c>
      <c r="B115" s="1">
        <v>3</v>
      </c>
      <c r="C115" s="3" t="s">
        <v>321</v>
      </c>
      <c r="D115" s="4" t="s">
        <v>6</v>
      </c>
      <c r="E115">
        <f>VLOOKUP(A115,'[1]高三下(高考)'!$A$3:$H$615,7,0)</f>
        <v>57</v>
      </c>
      <c r="F115" t="str">
        <f>VLOOKUP(A115,'[1]高三下(高考)'!$A$3:$H$615,8,0)</f>
        <v>马俊</v>
      </c>
      <c r="G115" s="22">
        <f t="shared" si="13"/>
        <v>187</v>
      </c>
      <c r="H115" s="23">
        <f t="shared" si="14"/>
        <v>90</v>
      </c>
      <c r="I115">
        <f>VLOOKUP(A115,[1]高三上!$A$3:$H$588,7,0)</f>
        <v>43</v>
      </c>
      <c r="J115" t="str">
        <f>VLOOKUP(A115,[1]高三上!$A$3:$H$588,8,0)</f>
        <v>马俊</v>
      </c>
      <c r="K115" s="22">
        <f t="shared" si="15"/>
        <v>161</v>
      </c>
      <c r="L115" s="23">
        <f t="shared" si="16"/>
        <v>99.615384615384613</v>
      </c>
      <c r="M115">
        <f>VLOOKUP(A115,[1]高二下!$A$3:$H$536,7,0)</f>
        <v>72</v>
      </c>
      <c r="N115" t="str">
        <f>VLOOKUP(A115,[1]高二下!$A$3:$H$536,8,0)</f>
        <v>马俊</v>
      </c>
      <c r="O115" s="22">
        <f t="shared" si="17"/>
        <v>160</v>
      </c>
      <c r="P115" s="22">
        <f t="shared" si="18"/>
        <v>77.692307692307693</v>
      </c>
      <c r="Q115">
        <f>VLOOKUP(A115,[1]高二上!$A$3:$H$583,7,0)</f>
        <v>74</v>
      </c>
      <c r="R115" t="str">
        <f>VLOOKUP(A115,[1]高二上!$A$3:$H$583,8,0)</f>
        <v>马俊</v>
      </c>
      <c r="S115" s="22">
        <f t="shared" si="19"/>
        <v>102</v>
      </c>
      <c r="T115" s="22">
        <f t="shared" si="20"/>
        <v>123.46153846153845</v>
      </c>
      <c r="U115">
        <f>VLOOKUP(A115,[1]高一下!$A$3:$H$585,7,0)</f>
        <v>68</v>
      </c>
      <c r="V115" t="str">
        <f>VLOOKUP(A115,[1]高一下!$A$3:$H$585,8,0)</f>
        <v>马俊</v>
      </c>
      <c r="W115" s="22">
        <f t="shared" si="21"/>
        <v>163</v>
      </c>
      <c r="X115" s="22">
        <f t="shared" si="22"/>
        <v>127.30769230769231</v>
      </c>
      <c r="Y115">
        <f>VLOOKUP(A115,[1]高一上!$A$3:$H$587,7,0)</f>
        <v>35</v>
      </c>
      <c r="Z115" t="str">
        <f>VLOOKUP(A115,[1]高一上!$A$3:$H$587,8,0)</f>
        <v>马俊</v>
      </c>
      <c r="AA115" s="22">
        <f t="shared" si="23"/>
        <v>234</v>
      </c>
      <c r="AB115" s="23">
        <f t="shared" si="24"/>
        <v>105</v>
      </c>
      <c r="AC115">
        <f>VLOOKUP(A115,[1]中考!$A$2:$F$571,6,0)</f>
        <v>31</v>
      </c>
      <c r="AD115" s="22">
        <f t="shared" si="25"/>
        <v>247</v>
      </c>
    </row>
    <row r="116" spans="1:30" ht="15" hidden="1" x14ac:dyDescent="0.35">
      <c r="A116" s="14" t="s">
        <v>262</v>
      </c>
      <c r="B116" s="1">
        <v>3</v>
      </c>
      <c r="C116" s="2" t="s">
        <v>263</v>
      </c>
      <c r="D116" s="4" t="s">
        <v>6</v>
      </c>
      <c r="E116">
        <f>VLOOKUP(A116,'[1]高三下(高考)'!$A$3:$H$615,7,0)</f>
        <v>63</v>
      </c>
      <c r="F116" t="str">
        <f>VLOOKUP(A116,'[1]高三下(高考)'!$A$3:$H$615,8,0)</f>
        <v>马俊</v>
      </c>
      <c r="G116" s="22">
        <f t="shared" si="13"/>
        <v>162</v>
      </c>
      <c r="H116" s="23">
        <f t="shared" si="14"/>
        <v>112.69230769230769</v>
      </c>
      <c r="I116">
        <f>VLOOKUP(A116,[1]高三上!$A$3:$H$588,7,0)</f>
        <v>36.5</v>
      </c>
      <c r="J116" t="str">
        <f>VLOOKUP(A116,[1]高三上!$A$3:$H$588,8,0)</f>
        <v>马俊</v>
      </c>
      <c r="K116" s="22">
        <f t="shared" si="15"/>
        <v>195</v>
      </c>
      <c r="L116" s="23">
        <f t="shared" si="16"/>
        <v>98.461538461538467</v>
      </c>
      <c r="M116">
        <f>VLOOKUP(A116,[1]高二下!$A$3:$H$536,7,0)</f>
        <v>65</v>
      </c>
      <c r="N116" t="str">
        <f>VLOOKUP(A116,[1]高二下!$A$3:$H$536,8,0)</f>
        <v>马俊</v>
      </c>
      <c r="O116" s="22">
        <f t="shared" si="17"/>
        <v>191</v>
      </c>
      <c r="P116" s="22">
        <f t="shared" si="18"/>
        <v>116.53846153846153</v>
      </c>
      <c r="Q116">
        <f>VLOOKUP(A116,[1]高二上!$A$3:$H$583,7,0)</f>
        <v>48</v>
      </c>
      <c r="R116" t="str">
        <f>VLOOKUP(A116,[1]高二上!$A$3:$H$583,8,0)</f>
        <v>马俊</v>
      </c>
      <c r="S116" s="22">
        <f t="shared" si="19"/>
        <v>234</v>
      </c>
      <c r="T116" s="22">
        <f t="shared" si="20"/>
        <v>77.692307692307693</v>
      </c>
      <c r="U116">
        <f>VLOOKUP(A116,[1]高一下!$A$3:$H$585,7,0)</f>
        <v>63</v>
      </c>
      <c r="V116" t="str">
        <f>VLOOKUP(A116,[1]高一下!$A$3:$H$585,8,0)</f>
        <v>马俊</v>
      </c>
      <c r="W116" s="22">
        <f t="shared" si="21"/>
        <v>176</v>
      </c>
      <c r="X116" s="22">
        <f t="shared" si="22"/>
        <v>123.46153846153845</v>
      </c>
      <c r="Y116">
        <f>VLOOKUP(A116,[1]高一上!$A$3:$H$587,7,0)</f>
        <v>32</v>
      </c>
      <c r="Z116" t="str">
        <f>VLOOKUP(A116,[1]高一上!$A$3:$H$587,8,0)</f>
        <v>马俊</v>
      </c>
      <c r="AA116" s="22">
        <f t="shared" si="23"/>
        <v>237</v>
      </c>
      <c r="AB116" s="23">
        <f t="shared" si="24"/>
        <v>61.923076923076927</v>
      </c>
      <c r="AC116">
        <f>VLOOKUP(A116,[1]中考!$A$2:$F$571,6,0)</f>
        <v>55</v>
      </c>
      <c r="AD116" s="22">
        <f t="shared" si="25"/>
        <v>138</v>
      </c>
    </row>
    <row r="117" spans="1:30" ht="15" hidden="1" x14ac:dyDescent="0.35">
      <c r="A117" s="14" t="s">
        <v>258</v>
      </c>
      <c r="B117" s="1">
        <v>3</v>
      </c>
      <c r="C117" s="2" t="s">
        <v>259</v>
      </c>
      <c r="D117" s="4" t="s">
        <v>6</v>
      </c>
      <c r="E117">
        <f>VLOOKUP(A117,'[1]高三下(高考)'!$A$3:$H$615,7,0)</f>
        <v>54</v>
      </c>
      <c r="F117" t="str">
        <f>VLOOKUP(A117,'[1]高三下(高考)'!$A$3:$H$615,8,0)</f>
        <v>马俊</v>
      </c>
      <c r="G117" s="22">
        <f t="shared" si="13"/>
        <v>204</v>
      </c>
      <c r="H117" s="23">
        <f t="shared" si="14"/>
        <v>104.61538461538461</v>
      </c>
      <c r="I117">
        <f>VLOOKUP(A117,[1]高三上!$A$3:$H$588,7,0)</f>
        <v>32</v>
      </c>
      <c r="J117" t="str">
        <f>VLOOKUP(A117,[1]高三上!$A$3:$H$588,8,0)</f>
        <v>马俊</v>
      </c>
      <c r="K117" s="22">
        <f t="shared" si="15"/>
        <v>216</v>
      </c>
      <c r="L117" s="23">
        <f t="shared" si="16"/>
        <v>73.461538461538453</v>
      </c>
      <c r="M117">
        <f>VLOOKUP(A117,[1]高二下!$A$3:$H$536,7,0)</f>
        <v>76</v>
      </c>
      <c r="N117" t="str">
        <f>VLOOKUP(A117,[1]高二下!$A$3:$H$536,8,0)</f>
        <v>马俊</v>
      </c>
      <c r="O117" s="22">
        <f t="shared" si="17"/>
        <v>147</v>
      </c>
      <c r="P117" s="22">
        <f t="shared" si="18"/>
        <v>135.38461538461539</v>
      </c>
      <c r="Q117">
        <f>VLOOKUP(A117,[1]高二上!$A$3:$H$583,7,0)</f>
        <v>47</v>
      </c>
      <c r="R117" t="str">
        <f>VLOOKUP(A117,[1]高二上!$A$3:$H$583,8,0)</f>
        <v>马俊</v>
      </c>
      <c r="S117" s="22">
        <f t="shared" si="19"/>
        <v>239</v>
      </c>
      <c r="T117" s="22">
        <f t="shared" si="20"/>
        <v>72.307692307692307</v>
      </c>
      <c r="U117">
        <f>VLOOKUP(A117,[1]高一下!$A$3:$H$585,7,0)</f>
        <v>67</v>
      </c>
      <c r="V117" t="str">
        <f>VLOOKUP(A117,[1]高一下!$A$3:$H$585,8,0)</f>
        <v>马俊</v>
      </c>
      <c r="W117" s="22">
        <f t="shared" si="21"/>
        <v>167</v>
      </c>
      <c r="X117" s="22">
        <f t="shared" si="22"/>
        <v>96.538461538461533</v>
      </c>
      <c r="Y117">
        <f>VLOOKUP(A117,[1]高一上!$A$3:$H$587,7,0)</f>
        <v>52</v>
      </c>
      <c r="Z117" t="str">
        <f>VLOOKUP(A117,[1]高一上!$A$3:$H$587,8,0)</f>
        <v>马俊</v>
      </c>
      <c r="AA117" s="22">
        <f t="shared" si="23"/>
        <v>158</v>
      </c>
      <c r="AB117" s="23">
        <f t="shared" si="24"/>
        <v>113.46153846153847</v>
      </c>
      <c r="AC117">
        <f>VLOOKUP(A117,[1]中考!$A$2:$F$571,6,0)</f>
        <v>46</v>
      </c>
      <c r="AD117" s="22">
        <f t="shared" si="25"/>
        <v>193</v>
      </c>
    </row>
    <row r="118" spans="1:30" ht="15" hidden="1" x14ac:dyDescent="0.35">
      <c r="A118" s="14" t="s">
        <v>226</v>
      </c>
      <c r="B118" s="1">
        <v>3</v>
      </c>
      <c r="C118" s="2" t="s">
        <v>227</v>
      </c>
      <c r="D118" s="4" t="s">
        <v>6</v>
      </c>
      <c r="E118">
        <f>VLOOKUP(A118,'[1]高三下(高考)'!$A$3:$H$615,7,0)</f>
        <v>84</v>
      </c>
      <c r="F118" t="str">
        <f>VLOOKUP(A118,'[1]高三下(高考)'!$A$3:$H$615,8,0)</f>
        <v>马俊</v>
      </c>
      <c r="G118" s="22">
        <f t="shared" si="13"/>
        <v>54</v>
      </c>
      <c r="H118" s="23">
        <f t="shared" si="14"/>
        <v>86.92307692307692</v>
      </c>
      <c r="I118">
        <f>VLOOKUP(A118,[1]高三上!$A$3:$H$588,7,0)</f>
        <v>77</v>
      </c>
      <c r="J118" t="str">
        <f>VLOOKUP(A118,[1]高三上!$A$3:$H$588,8,0)</f>
        <v>马俊</v>
      </c>
      <c r="K118" s="22">
        <f t="shared" si="15"/>
        <v>20</v>
      </c>
      <c r="L118" s="23">
        <f t="shared" si="16"/>
        <v>99.230769230769226</v>
      </c>
      <c r="M118">
        <f>VLOOKUP(A118,[1]高二下!$A$3:$H$536,7,0)</f>
        <v>109</v>
      </c>
      <c r="N118" t="str">
        <f>VLOOKUP(A118,[1]高二下!$A$3:$H$536,8,0)</f>
        <v>马俊</v>
      </c>
      <c r="O118" s="22">
        <f t="shared" si="17"/>
        <v>18</v>
      </c>
      <c r="P118" s="22">
        <f t="shared" si="18"/>
        <v>116.92307692307692</v>
      </c>
      <c r="Q118">
        <f>VLOOKUP(A118,[1]高二上!$A$3:$H$583,7,0)</f>
        <v>82</v>
      </c>
      <c r="R118" t="str">
        <f>VLOOKUP(A118,[1]高二上!$A$3:$H$583,8,0)</f>
        <v>马俊</v>
      </c>
      <c r="S118" s="22">
        <f t="shared" si="19"/>
        <v>62</v>
      </c>
      <c r="T118" s="22">
        <f t="shared" si="20"/>
        <v>83.461538461538467</v>
      </c>
      <c r="U118">
        <f>VLOOKUP(A118,[1]高一下!$A$3:$H$585,7,0)</f>
        <v>104</v>
      </c>
      <c r="V118" t="str">
        <f>VLOOKUP(A118,[1]高一下!$A$3:$H$585,8,0)</f>
        <v>马俊</v>
      </c>
      <c r="W118" s="22">
        <f t="shared" si="21"/>
        <v>19</v>
      </c>
      <c r="X118" s="22">
        <f t="shared" si="22"/>
        <v>103.84615384615384</v>
      </c>
      <c r="Y118">
        <f>VLOOKUP(A118,[1]高一上!$A$3:$H$587,7,0)</f>
        <v>85</v>
      </c>
      <c r="Z118" t="str">
        <f>VLOOKUP(A118,[1]高一上!$A$3:$H$587,8,0)</f>
        <v>马俊</v>
      </c>
      <c r="AA118" s="22">
        <f t="shared" si="23"/>
        <v>29</v>
      </c>
      <c r="AB118" s="23">
        <f t="shared" si="24"/>
        <v>99.615384615384613</v>
      </c>
      <c r="AC118">
        <f>VLOOKUP(A118,[1]中考!$A$2:$F$571,6,0)</f>
        <v>82</v>
      </c>
      <c r="AD118" s="22">
        <f t="shared" si="25"/>
        <v>28</v>
      </c>
    </row>
    <row r="119" spans="1:30" ht="15" hidden="1" x14ac:dyDescent="0.35">
      <c r="A119" s="14" t="s">
        <v>318</v>
      </c>
      <c r="B119" s="1">
        <v>3</v>
      </c>
      <c r="C119" s="3" t="s">
        <v>319</v>
      </c>
      <c r="D119" s="4" t="s">
        <v>6</v>
      </c>
      <c r="E119">
        <f>VLOOKUP(A119,'[1]高三下(高考)'!$A$3:$H$615,7,0)</f>
        <v>50</v>
      </c>
      <c r="F119" t="str">
        <f>VLOOKUP(A119,'[1]高三下(高考)'!$A$3:$H$615,8,0)</f>
        <v>马俊</v>
      </c>
      <c r="G119" s="22">
        <f t="shared" si="13"/>
        <v>221</v>
      </c>
      <c r="H119" s="23">
        <f t="shared" si="14"/>
        <v>90</v>
      </c>
      <c r="I119">
        <f>VLOOKUP(A119,[1]高三上!$A$3:$H$588,7,0)</f>
        <v>36.5</v>
      </c>
      <c r="J119" t="str">
        <f>VLOOKUP(A119,[1]高三上!$A$3:$H$588,8,0)</f>
        <v>马俊</v>
      </c>
      <c r="K119" s="22">
        <f t="shared" si="15"/>
        <v>195</v>
      </c>
      <c r="L119" s="23">
        <f t="shared" si="16"/>
        <v>112.69230769230769</v>
      </c>
      <c r="M119">
        <f>VLOOKUP(A119,[1]高二下!$A$3:$H$536,7,0)</f>
        <v>37</v>
      </c>
      <c r="N119" t="str">
        <f>VLOOKUP(A119,[1]高二下!$A$3:$H$536,8,0)</f>
        <v>马俊</v>
      </c>
      <c r="O119" s="22">
        <f t="shared" si="17"/>
        <v>228</v>
      </c>
      <c r="P119" s="22">
        <f t="shared" si="18"/>
        <v>83.84615384615384</v>
      </c>
      <c r="Q119">
        <f>VLOOKUP(A119,[1]高二上!$A$3:$H$583,7,0)</f>
        <v>59</v>
      </c>
      <c r="R119" t="str">
        <f>VLOOKUP(A119,[1]高二上!$A$3:$H$583,8,0)</f>
        <v>马俊</v>
      </c>
      <c r="S119" s="22">
        <f t="shared" si="19"/>
        <v>186</v>
      </c>
      <c r="T119" s="22">
        <f t="shared" si="20"/>
        <v>100</v>
      </c>
      <c r="U119" s="22">
        <v>0</v>
      </c>
      <c r="V119" t="s">
        <v>1</v>
      </c>
      <c r="W119" s="22">
        <f t="shared" si="21"/>
        <v>258</v>
      </c>
      <c r="X119" s="22">
        <f t="shared" si="22"/>
        <v>100</v>
      </c>
      <c r="Y119" s="22">
        <v>0</v>
      </c>
      <c r="Z119" t="s">
        <v>1</v>
      </c>
      <c r="AA119" s="22">
        <f t="shared" si="23"/>
        <v>257</v>
      </c>
      <c r="AB119" s="23">
        <f t="shared" si="24"/>
        <v>100</v>
      </c>
      <c r="AC119">
        <v>0</v>
      </c>
      <c r="AD119" s="22">
        <f t="shared" si="25"/>
        <v>255</v>
      </c>
    </row>
    <row r="120" spans="1:30" ht="15" hidden="1" x14ac:dyDescent="0.35">
      <c r="A120" s="14" t="s">
        <v>300</v>
      </c>
      <c r="B120" s="1">
        <v>3</v>
      </c>
      <c r="C120" s="3" t="s">
        <v>301</v>
      </c>
      <c r="D120" s="4" t="s">
        <v>6</v>
      </c>
      <c r="E120">
        <f>VLOOKUP(A120,'[1]高三下(高考)'!$A$3:$H$615,7,0)</f>
        <v>76</v>
      </c>
      <c r="F120" t="str">
        <f>VLOOKUP(A120,'[1]高三下(高考)'!$A$3:$H$615,8,0)</f>
        <v>马俊</v>
      </c>
      <c r="G120" s="22">
        <f t="shared" si="13"/>
        <v>75</v>
      </c>
      <c r="H120" s="23">
        <f t="shared" si="14"/>
        <v>94.230769230769226</v>
      </c>
      <c r="I120">
        <f>VLOOKUP(A120,[1]高三上!$A$3:$H$588,7,0)</f>
        <v>62</v>
      </c>
      <c r="J120" t="str">
        <f>VLOOKUP(A120,[1]高三上!$A$3:$H$588,8,0)</f>
        <v>马俊</v>
      </c>
      <c r="K120" s="22">
        <f t="shared" si="15"/>
        <v>60</v>
      </c>
      <c r="L120" s="23">
        <f t="shared" si="16"/>
        <v>153.84615384615384</v>
      </c>
      <c r="M120">
        <f>VLOOKUP(A120,[1]高二下!$A$3:$H$536,7,0)</f>
        <v>62</v>
      </c>
      <c r="N120" t="str">
        <f>VLOOKUP(A120,[1]高二下!$A$3:$H$536,8,0)</f>
        <v>马俊</v>
      </c>
      <c r="O120" s="22">
        <f t="shared" si="17"/>
        <v>200</v>
      </c>
      <c r="P120" s="22">
        <f t="shared" si="18"/>
        <v>39.61538461538462</v>
      </c>
      <c r="Q120">
        <f>VLOOKUP(A120,[1]高二上!$A$3:$H$583,7,0)</f>
        <v>87</v>
      </c>
      <c r="R120" t="str">
        <f>VLOOKUP(A120,[1]高二上!$A$3:$H$583,8,0)</f>
        <v>马俊</v>
      </c>
      <c r="S120" s="22">
        <f t="shared" si="19"/>
        <v>43</v>
      </c>
      <c r="T120" s="22">
        <f t="shared" si="20"/>
        <v>140.38461538461539</v>
      </c>
      <c r="U120">
        <f>VLOOKUP(A120,[1]高一下!$A$3:$H$585,7,0)</f>
        <v>70</v>
      </c>
      <c r="V120" t="str">
        <f>VLOOKUP(A120,[1]高一下!$A$3:$H$585,8,0)</f>
        <v>马俊</v>
      </c>
      <c r="W120" s="22">
        <f t="shared" si="21"/>
        <v>148</v>
      </c>
      <c r="X120" s="22">
        <f t="shared" si="22"/>
        <v>135.38461538461539</v>
      </c>
      <c r="Y120">
        <f>VLOOKUP(A120,[1]高一上!$A$3:$H$587,7,0)</f>
        <v>30</v>
      </c>
      <c r="Z120" t="str">
        <f>VLOOKUP(A120,[1]高一上!$A$3:$H$587,8,0)</f>
        <v>马俊</v>
      </c>
      <c r="AA120" s="22">
        <f t="shared" si="23"/>
        <v>240</v>
      </c>
      <c r="AB120" s="23">
        <f t="shared" si="24"/>
        <v>84.615384615384613</v>
      </c>
      <c r="AC120">
        <f>VLOOKUP(A120,[1]中考!$A$2:$F$571,6,0)</f>
        <v>45</v>
      </c>
      <c r="AD120" s="22">
        <f t="shared" si="25"/>
        <v>200</v>
      </c>
    </row>
    <row r="121" spans="1:30" ht="15" hidden="1" x14ac:dyDescent="0.35">
      <c r="A121" s="14" t="s">
        <v>324</v>
      </c>
      <c r="B121" s="1">
        <v>3</v>
      </c>
      <c r="C121" s="3" t="s">
        <v>12</v>
      </c>
      <c r="D121" s="4" t="s">
        <v>6</v>
      </c>
      <c r="E121">
        <f>VLOOKUP(A121,'[1]高三下(高考)'!$A$3:$H$615,7,0)</f>
        <v>61</v>
      </c>
      <c r="F121" t="str">
        <f>VLOOKUP(A121,'[1]高三下(高考)'!$A$3:$H$615,8,0)</f>
        <v>马俊</v>
      </c>
      <c r="G121" s="22">
        <f t="shared" si="13"/>
        <v>175</v>
      </c>
      <c r="H121" s="23">
        <f t="shared" si="14"/>
        <v>99.230769230769226</v>
      </c>
      <c r="I121">
        <f>VLOOKUP(A121,[1]高三上!$A$3:$H$588,7,0)</f>
        <v>41.5</v>
      </c>
      <c r="J121" t="str">
        <f>VLOOKUP(A121,[1]高三上!$A$3:$H$588,8,0)</f>
        <v>马俊</v>
      </c>
      <c r="K121" s="22">
        <f t="shared" si="15"/>
        <v>173</v>
      </c>
      <c r="L121" s="23">
        <f t="shared" si="16"/>
        <v>120</v>
      </c>
      <c r="M121">
        <f>VLOOKUP(A121,[1]高二下!$A$3:$H$536,7,0)</f>
        <v>45</v>
      </c>
      <c r="N121" t="str">
        <f>VLOOKUP(A121,[1]高二下!$A$3:$H$536,8,0)</f>
        <v>马俊</v>
      </c>
      <c r="O121" s="22">
        <f t="shared" si="17"/>
        <v>225</v>
      </c>
      <c r="P121" s="22">
        <f t="shared" si="18"/>
        <v>111.92307692307692</v>
      </c>
      <c r="Q121">
        <f>VLOOKUP(A121,[1]高二上!$A$3:$H$583,7,0)</f>
        <v>35</v>
      </c>
      <c r="R121" t="str">
        <f>VLOOKUP(A121,[1]高二上!$A$3:$H$583,8,0)</f>
        <v>马俊</v>
      </c>
      <c r="S121" s="22">
        <f t="shared" si="19"/>
        <v>256</v>
      </c>
      <c r="T121" s="22">
        <f t="shared" si="20"/>
        <v>91.538461538461533</v>
      </c>
      <c r="U121">
        <f>VLOOKUP(A121,[1]高一下!$A$3:$H$585,7,0)</f>
        <v>41</v>
      </c>
      <c r="V121" t="str">
        <f>VLOOKUP(A121,[1]高一下!$A$3:$H$585,8,0)</f>
        <v>马俊</v>
      </c>
      <c r="W121" s="22">
        <f t="shared" si="21"/>
        <v>234</v>
      </c>
      <c r="X121" s="22">
        <f t="shared" si="22"/>
        <v>59.230769230769234</v>
      </c>
      <c r="Y121">
        <f>VLOOKUP(A121,[1]高一上!$A$3:$H$587,7,0)</f>
        <v>59</v>
      </c>
      <c r="Z121" t="str">
        <f>VLOOKUP(A121,[1]高一上!$A$3:$H$587,8,0)</f>
        <v>马俊</v>
      </c>
      <c r="AA121" s="22">
        <f t="shared" si="23"/>
        <v>128</v>
      </c>
      <c r="AB121" s="23">
        <f t="shared" si="24"/>
        <v>108.07692307692308</v>
      </c>
      <c r="AC121">
        <f>VLOOKUP(A121,[1]中考!$A$2:$F$571,6,0)</f>
        <v>52</v>
      </c>
      <c r="AD121" s="22">
        <f t="shared" si="25"/>
        <v>149</v>
      </c>
    </row>
    <row r="122" spans="1:30" ht="15" hidden="1" x14ac:dyDescent="0.35">
      <c r="A122" s="14" t="s">
        <v>268</v>
      </c>
      <c r="B122" s="1">
        <v>3</v>
      </c>
      <c r="C122" s="2" t="s">
        <v>269</v>
      </c>
      <c r="D122" s="4" t="s">
        <v>6</v>
      </c>
      <c r="E122">
        <f>VLOOKUP(A122,'[1]高三下(高考)'!$A$3:$H$615,7,0)</f>
        <v>43</v>
      </c>
      <c r="F122" t="str">
        <f>VLOOKUP(A122,'[1]高三下(高考)'!$A$3:$H$615,8,0)</f>
        <v>马俊</v>
      </c>
      <c r="G122" s="22">
        <f t="shared" si="13"/>
        <v>238</v>
      </c>
      <c r="H122" s="23">
        <f t="shared" si="14"/>
        <v>58.46153846153846</v>
      </c>
      <c r="I122">
        <f>VLOOKUP(A122,[1]高三上!$A$3:$H$588,7,0)</f>
        <v>48.5</v>
      </c>
      <c r="J122" t="str">
        <f>VLOOKUP(A122,[1]高三上!$A$3:$H$588,8,0)</f>
        <v>马俊</v>
      </c>
      <c r="K122" s="22">
        <f t="shared" si="15"/>
        <v>130</v>
      </c>
      <c r="L122" s="23">
        <f t="shared" si="16"/>
        <v>110.76923076923077</v>
      </c>
      <c r="M122">
        <f>VLOOKUP(A122,[1]高二下!$A$3:$H$536,7,0)</f>
        <v>73</v>
      </c>
      <c r="N122" t="str">
        <f>VLOOKUP(A122,[1]高二下!$A$3:$H$536,8,0)</f>
        <v>马俊</v>
      </c>
      <c r="O122" s="22">
        <f t="shared" si="17"/>
        <v>158</v>
      </c>
      <c r="P122" s="22">
        <f t="shared" si="18"/>
        <v>101.53846153846153</v>
      </c>
      <c r="Q122">
        <f>VLOOKUP(A122,[1]高二上!$A$3:$H$583,7,0)</f>
        <v>63</v>
      </c>
      <c r="R122" t="str">
        <f>VLOOKUP(A122,[1]高二上!$A$3:$H$583,8,0)</f>
        <v>马俊</v>
      </c>
      <c r="S122" s="22">
        <f t="shared" si="19"/>
        <v>162</v>
      </c>
      <c r="T122" s="22">
        <f t="shared" si="20"/>
        <v>116.53846153846153</v>
      </c>
      <c r="U122">
        <f>VLOOKUP(A122,[1]高一下!$A$3:$H$585,7,0)</f>
        <v>54</v>
      </c>
      <c r="V122" t="str">
        <f>VLOOKUP(A122,[1]高一下!$A$3:$H$585,8,0)</f>
        <v>马俊</v>
      </c>
      <c r="W122" s="22">
        <f t="shared" si="21"/>
        <v>205</v>
      </c>
      <c r="X122" s="22">
        <f t="shared" si="22"/>
        <v>85.384615384615387</v>
      </c>
      <c r="Y122">
        <f>VLOOKUP(A122,[1]高一上!$A$3:$H$587,7,0)</f>
        <v>51</v>
      </c>
      <c r="Z122" t="str">
        <f>VLOOKUP(A122,[1]高一上!$A$3:$H$587,8,0)</f>
        <v>央宗娜姆</v>
      </c>
      <c r="AA122" s="22">
        <f t="shared" si="23"/>
        <v>167</v>
      </c>
      <c r="AB122" s="23">
        <f t="shared" si="24"/>
        <v>126.92307692307692</v>
      </c>
      <c r="AC122">
        <f>VLOOKUP(A122,[1]中考!$A$2:$F$571,6,0)</f>
        <v>37</v>
      </c>
      <c r="AD122" s="22">
        <f t="shared" si="25"/>
        <v>237</v>
      </c>
    </row>
    <row r="123" spans="1:30" ht="15" hidden="1" x14ac:dyDescent="0.35">
      <c r="A123" s="14" t="s">
        <v>232</v>
      </c>
      <c r="B123" s="1">
        <v>3</v>
      </c>
      <c r="C123" s="2" t="s">
        <v>233</v>
      </c>
      <c r="D123" s="4" t="s">
        <v>6</v>
      </c>
      <c r="E123">
        <f>VLOOKUP(A123,'[1]高三下(高考)'!$A$3:$H$615,7,0)</f>
        <v>67</v>
      </c>
      <c r="F123" t="str">
        <f>VLOOKUP(A123,'[1]高三下(高考)'!$A$3:$H$615,8,0)</f>
        <v>马俊</v>
      </c>
      <c r="G123" s="22">
        <f t="shared" si="13"/>
        <v>137</v>
      </c>
      <c r="H123" s="23">
        <f t="shared" si="14"/>
        <v>104.61538461538461</v>
      </c>
      <c r="I123">
        <f>VLOOKUP(A123,[1]高三上!$A$3:$H$588,7,0)</f>
        <v>45.5</v>
      </c>
      <c r="J123" t="str">
        <f>VLOOKUP(A123,[1]高三上!$A$3:$H$588,8,0)</f>
        <v>马俊</v>
      </c>
      <c r="K123" s="22">
        <f t="shared" si="15"/>
        <v>149</v>
      </c>
      <c r="L123" s="23">
        <f t="shared" si="16"/>
        <v>131.15384615384616</v>
      </c>
      <c r="M123">
        <f>VLOOKUP(A123,[1]高二下!$A$3:$H$536,7,0)</f>
        <v>35</v>
      </c>
      <c r="N123" t="str">
        <f>VLOOKUP(A123,[1]高二下!$A$3:$H$536,8,0)</f>
        <v>马俊</v>
      </c>
      <c r="O123" s="22">
        <f t="shared" si="17"/>
        <v>230</v>
      </c>
      <c r="P123" s="22">
        <f t="shared" si="18"/>
        <v>105.38461538461539</v>
      </c>
      <c r="Q123">
        <f>VLOOKUP(A123,[1]高二上!$A$3:$H$583,7,0)</f>
        <v>45</v>
      </c>
      <c r="R123" t="str">
        <f>VLOOKUP(A123,[1]高二上!$A$3:$H$583,8,0)</f>
        <v>马俊</v>
      </c>
      <c r="S123" s="22">
        <f t="shared" si="19"/>
        <v>244</v>
      </c>
      <c r="T123" s="22">
        <f t="shared" si="20"/>
        <v>61.538461538461533</v>
      </c>
      <c r="U123">
        <f>VLOOKUP(A123,[1]高一下!$A$3:$H$585,7,0)</f>
        <v>71</v>
      </c>
      <c r="V123" t="str">
        <f>VLOOKUP(A123,[1]高一下!$A$3:$H$585,8,0)</f>
        <v>马俊</v>
      </c>
      <c r="W123" s="22">
        <f t="shared" si="21"/>
        <v>144</v>
      </c>
      <c r="X123" s="22">
        <f t="shared" si="22"/>
        <v>135.76923076923077</v>
      </c>
      <c r="Y123">
        <f>VLOOKUP(A123,[1]高一上!$A$3:$H$587,7,0)</f>
        <v>32</v>
      </c>
      <c r="Z123" t="str">
        <f>VLOOKUP(A123,[1]高一上!$A$3:$H$587,8,0)</f>
        <v>马俊</v>
      </c>
      <c r="AA123" s="22">
        <f t="shared" si="23"/>
        <v>237</v>
      </c>
      <c r="AB123" s="23">
        <f t="shared" si="24"/>
        <v>70.384615384615387</v>
      </c>
      <c r="AC123">
        <f>VLOOKUP(A123,[1]中考!$A$2:$F$571,6,0)</f>
        <v>51</v>
      </c>
      <c r="AD123" s="22">
        <f t="shared" si="25"/>
        <v>160</v>
      </c>
    </row>
    <row r="124" spans="1:30" ht="15" hidden="1" x14ac:dyDescent="0.35">
      <c r="A124" s="14" t="s">
        <v>298</v>
      </c>
      <c r="B124" s="1">
        <v>3</v>
      </c>
      <c r="C124" s="3" t="s">
        <v>299</v>
      </c>
      <c r="D124" s="4" t="s">
        <v>6</v>
      </c>
      <c r="E124">
        <f>VLOOKUP(A124,'[1]高三下(高考)'!$A$3:$H$615,7,0)</f>
        <v>41</v>
      </c>
      <c r="F124" t="str">
        <f>VLOOKUP(A124,'[1]高三下(高考)'!$A$3:$H$615,8,0)</f>
        <v>马俊</v>
      </c>
      <c r="G124" s="22">
        <f t="shared" si="13"/>
        <v>242</v>
      </c>
      <c r="H124" s="23">
        <f t="shared" si="14"/>
        <v>39.230769230769234</v>
      </c>
      <c r="I124">
        <f>VLOOKUP(A124,[1]高三上!$A$3:$H$588,7,0)</f>
        <v>57.5</v>
      </c>
      <c r="J124" t="str">
        <f>VLOOKUP(A124,[1]高三上!$A$3:$H$588,8,0)</f>
        <v>马俊</v>
      </c>
      <c r="K124" s="22">
        <f t="shared" si="15"/>
        <v>84</v>
      </c>
      <c r="L124" s="23">
        <f t="shared" si="16"/>
        <v>130.76923076923077</v>
      </c>
      <c r="M124">
        <f>VLOOKUP(A124,[1]高二下!$A$3:$H$536,7,0)</f>
        <v>71</v>
      </c>
      <c r="N124" t="str">
        <f>VLOOKUP(A124,[1]高二下!$A$3:$H$536,8,0)</f>
        <v>马俊</v>
      </c>
      <c r="O124" s="22">
        <f t="shared" si="17"/>
        <v>164</v>
      </c>
      <c r="P124" s="22">
        <f t="shared" si="18"/>
        <v>119.23076923076923</v>
      </c>
      <c r="Q124">
        <f>VLOOKUP(A124,[1]高二上!$A$3:$H$583,7,0)</f>
        <v>54</v>
      </c>
      <c r="R124" t="str">
        <f>VLOOKUP(A124,[1]高二上!$A$3:$H$583,8,0)</f>
        <v>马俊</v>
      </c>
      <c r="S124" s="22">
        <f t="shared" si="19"/>
        <v>214</v>
      </c>
      <c r="T124" s="22">
        <f t="shared" si="20"/>
        <v>78.84615384615384</v>
      </c>
      <c r="U124">
        <f>VLOOKUP(A124,[1]高一下!$A$3:$H$585,7,0)</f>
        <v>69</v>
      </c>
      <c r="V124" t="str">
        <f>VLOOKUP(A124,[1]高一下!$A$3:$H$585,8,0)</f>
        <v>马俊</v>
      </c>
      <c r="W124" s="22">
        <f t="shared" si="21"/>
        <v>159</v>
      </c>
      <c r="X124" s="22">
        <f t="shared" si="22"/>
        <v>106.15384615384616</v>
      </c>
      <c r="Y124">
        <f>VLOOKUP(A124,[1]高一上!$A$3:$H$587,7,0)</f>
        <v>50</v>
      </c>
      <c r="Z124" t="str">
        <f>VLOOKUP(A124,[1]高一上!$A$3:$H$587,8,0)</f>
        <v>马俊</v>
      </c>
      <c r="AA124" s="22">
        <f t="shared" si="23"/>
        <v>175</v>
      </c>
      <c r="AB124" s="23">
        <f t="shared" si="24"/>
        <v>105</v>
      </c>
      <c r="AC124">
        <f>VLOOKUP(A124,[1]中考!$A$2:$F$571,6,0)</f>
        <v>47</v>
      </c>
      <c r="AD124" s="22">
        <f t="shared" si="25"/>
        <v>188</v>
      </c>
    </row>
    <row r="125" spans="1:30" ht="15" hidden="1" x14ac:dyDescent="0.35">
      <c r="A125" s="14" t="s">
        <v>256</v>
      </c>
      <c r="B125" s="1">
        <v>3</v>
      </c>
      <c r="C125" s="2" t="s">
        <v>257</v>
      </c>
      <c r="D125" s="4" t="s">
        <v>6</v>
      </c>
      <c r="E125">
        <f>VLOOKUP(A125,'[1]高三下(高考)'!$A$3:$H$615,7,0)</f>
        <v>74</v>
      </c>
      <c r="F125" t="str">
        <f>VLOOKUP(A125,'[1]高三下(高考)'!$A$3:$H$615,8,0)</f>
        <v>马俊</v>
      </c>
      <c r="G125" s="22">
        <f t="shared" si="13"/>
        <v>90</v>
      </c>
      <c r="H125" s="23">
        <f t="shared" si="14"/>
        <v>127.30769230769231</v>
      </c>
      <c r="I125">
        <f>VLOOKUP(A125,[1]高三上!$A$3:$H$588,7,0)</f>
        <v>43</v>
      </c>
      <c r="J125" t="str">
        <f>VLOOKUP(A125,[1]高三上!$A$3:$H$588,8,0)</f>
        <v>马俊</v>
      </c>
      <c r="K125" s="22">
        <f t="shared" si="15"/>
        <v>161</v>
      </c>
      <c r="L125" s="23">
        <f t="shared" si="16"/>
        <v>84.230769230769226</v>
      </c>
      <c r="M125">
        <f>VLOOKUP(A125,[1]高二下!$A$3:$H$536,7,0)</f>
        <v>81</v>
      </c>
      <c r="N125" t="str">
        <f>VLOOKUP(A125,[1]高二下!$A$3:$H$536,8,0)</f>
        <v>马俊</v>
      </c>
      <c r="O125" s="22">
        <f t="shared" si="17"/>
        <v>120</v>
      </c>
      <c r="P125" s="22">
        <f t="shared" si="18"/>
        <v>129.23076923076923</v>
      </c>
      <c r="Q125">
        <f>VLOOKUP(A125,[1]高二上!$A$3:$H$583,7,0)</f>
        <v>58</v>
      </c>
      <c r="R125" t="str">
        <f>VLOOKUP(A125,[1]高二上!$A$3:$H$583,8,0)</f>
        <v>马俊</v>
      </c>
      <c r="S125" s="22">
        <f t="shared" si="19"/>
        <v>196</v>
      </c>
      <c r="T125" s="22">
        <f t="shared" si="20"/>
        <v>96.92307692307692</v>
      </c>
      <c r="U125">
        <f>VLOOKUP(A125,[1]高一下!$A$3:$H$585,7,0)</f>
        <v>60</v>
      </c>
      <c r="V125" t="str">
        <f>VLOOKUP(A125,[1]高一下!$A$3:$H$585,8,0)</f>
        <v>马俊</v>
      </c>
      <c r="W125" s="22">
        <f t="shared" si="21"/>
        <v>188</v>
      </c>
      <c r="X125" s="22">
        <f t="shared" si="22"/>
        <v>115.76923076923077</v>
      </c>
      <c r="Y125">
        <f>VLOOKUP(A125,[1]高一上!$A$3:$H$587,7,0)</f>
        <v>37</v>
      </c>
      <c r="Z125" t="str">
        <f>VLOOKUP(A125,[1]高一上!$A$3:$H$587,8,0)</f>
        <v>李黎明</v>
      </c>
      <c r="AA125" s="22">
        <f t="shared" si="23"/>
        <v>229</v>
      </c>
      <c r="AB125" s="23">
        <f t="shared" si="24"/>
        <v>56.92307692307692</v>
      </c>
      <c r="AC125">
        <f>VLOOKUP(A125,[1]中考!$A$2:$F$571,6,0)</f>
        <v>59</v>
      </c>
      <c r="AD125" s="22">
        <f t="shared" si="25"/>
        <v>117</v>
      </c>
    </row>
    <row r="126" spans="1:30" ht="15" hidden="1" x14ac:dyDescent="0.35">
      <c r="A126" s="14" t="s">
        <v>272</v>
      </c>
      <c r="B126" s="1">
        <v>3</v>
      </c>
      <c r="C126" s="2" t="s">
        <v>273</v>
      </c>
      <c r="D126" s="4" t="s">
        <v>6</v>
      </c>
      <c r="E126">
        <f>VLOOKUP(A126,'[1]高三下(高考)'!$A$3:$H$615,7,0)</f>
        <v>64</v>
      </c>
      <c r="F126" t="str">
        <f>VLOOKUP(A126,'[1]高三下(高考)'!$A$3:$H$615,8,0)</f>
        <v>马俊</v>
      </c>
      <c r="G126" s="22">
        <f t="shared" si="13"/>
        <v>158</v>
      </c>
      <c r="H126" s="23">
        <f t="shared" si="14"/>
        <v>123.07692307692308</v>
      </c>
      <c r="I126">
        <f>VLOOKUP(A126,[1]高三上!$A$3:$H$588,7,0)</f>
        <v>31.5</v>
      </c>
      <c r="J126" t="str">
        <f>VLOOKUP(A126,[1]高三上!$A$3:$H$588,8,0)</f>
        <v>马俊</v>
      </c>
      <c r="K126" s="22">
        <f t="shared" si="15"/>
        <v>218</v>
      </c>
      <c r="L126" s="23">
        <f t="shared" si="16"/>
        <v>70</v>
      </c>
      <c r="M126">
        <f>VLOOKUP(A126,[1]高二下!$A$3:$H$536,7,0)</f>
        <v>78</v>
      </c>
      <c r="N126" t="str">
        <f>VLOOKUP(A126,[1]高二下!$A$3:$H$536,8,0)</f>
        <v>马俊</v>
      </c>
      <c r="O126" s="22">
        <f t="shared" si="17"/>
        <v>140</v>
      </c>
      <c r="P126" s="22">
        <f t="shared" si="18"/>
        <v>128.07692307692307</v>
      </c>
      <c r="Q126">
        <f>VLOOKUP(A126,[1]高二上!$A$3:$H$583,7,0)</f>
        <v>55</v>
      </c>
      <c r="R126" t="str">
        <f>VLOOKUP(A126,[1]高二上!$A$3:$H$583,8,0)</f>
        <v>马俊</v>
      </c>
      <c r="S126" s="22">
        <f t="shared" si="19"/>
        <v>213</v>
      </c>
      <c r="T126" s="22">
        <f t="shared" si="20"/>
        <v>94.615384615384613</v>
      </c>
      <c r="U126">
        <f>VLOOKUP(A126,[1]高一下!$A$3:$H$585,7,0)</f>
        <v>56</v>
      </c>
      <c r="V126" t="str">
        <f>VLOOKUP(A126,[1]高一下!$A$3:$H$585,8,0)</f>
        <v>马俊</v>
      </c>
      <c r="W126" s="22">
        <f t="shared" si="21"/>
        <v>199</v>
      </c>
      <c r="X126" s="22">
        <f t="shared" si="22"/>
        <v>84.230769230769226</v>
      </c>
      <c r="Y126">
        <f>VLOOKUP(A126,[1]高一上!$A$3:$H$587,7,0)</f>
        <v>52</v>
      </c>
      <c r="Z126" t="str">
        <f>VLOOKUP(A126,[1]高一上!$A$3:$H$587,8,0)</f>
        <v>马俊</v>
      </c>
      <c r="AA126" s="22">
        <f t="shared" si="23"/>
        <v>158</v>
      </c>
      <c r="AB126" s="23">
        <f t="shared" si="24"/>
        <v>93.84615384615384</v>
      </c>
      <c r="AC126">
        <f>VLOOKUP(A126,[1]中考!$A$2:$F$571,6,0)</f>
        <v>53</v>
      </c>
      <c r="AD126" s="22">
        <f t="shared" si="25"/>
        <v>142</v>
      </c>
    </row>
    <row r="127" spans="1:30" ht="15" hidden="1" x14ac:dyDescent="0.35">
      <c r="A127" s="14" t="s">
        <v>252</v>
      </c>
      <c r="B127" s="1">
        <v>3</v>
      </c>
      <c r="C127" s="2" t="s">
        <v>253</v>
      </c>
      <c r="D127" s="4" t="s">
        <v>6</v>
      </c>
      <c r="E127">
        <f>VLOOKUP(A127,'[1]高三下(高考)'!$A$3:$H$615,7,0)</f>
        <v>63</v>
      </c>
      <c r="F127" t="str">
        <f>VLOOKUP(A127,'[1]高三下(高考)'!$A$3:$H$615,8,0)</f>
        <v>马俊</v>
      </c>
      <c r="G127" s="22">
        <f t="shared" si="13"/>
        <v>162</v>
      </c>
      <c r="H127" s="23">
        <f t="shared" si="14"/>
        <v>83.461538461538467</v>
      </c>
      <c r="I127">
        <f>VLOOKUP(A127,[1]高三上!$A$3:$H$588,7,0)</f>
        <v>51</v>
      </c>
      <c r="J127" t="str">
        <f>VLOOKUP(A127,[1]高三上!$A$3:$H$588,8,0)</f>
        <v>马俊</v>
      </c>
      <c r="K127" s="22">
        <f t="shared" si="15"/>
        <v>119</v>
      </c>
      <c r="L127" s="23">
        <f t="shared" si="16"/>
        <v>108.07692307692308</v>
      </c>
      <c r="M127">
        <f>VLOOKUP(A127,[1]高二下!$A$3:$H$536,7,0)</f>
        <v>78</v>
      </c>
      <c r="N127" t="str">
        <f>VLOOKUP(A127,[1]高二下!$A$3:$H$536,8,0)</f>
        <v>马俊</v>
      </c>
      <c r="O127" s="22">
        <f t="shared" si="17"/>
        <v>140</v>
      </c>
      <c r="P127" s="22">
        <f t="shared" si="18"/>
        <v>121.53846153846155</v>
      </c>
      <c r="Q127">
        <f>VLOOKUP(A127,[1]高二上!$A$3:$H$583,7,0)</f>
        <v>58</v>
      </c>
      <c r="R127" t="str">
        <f>VLOOKUP(A127,[1]高二上!$A$3:$H$583,8,0)</f>
        <v>马俊</v>
      </c>
      <c r="S127" s="22">
        <f t="shared" si="19"/>
        <v>196</v>
      </c>
      <c r="T127" s="22">
        <f t="shared" si="20"/>
        <v>51.153846153846153</v>
      </c>
      <c r="U127">
        <f>VLOOKUP(A127,[1]高一下!$A$3:$H$585,7,0)</f>
        <v>87</v>
      </c>
      <c r="V127" t="str">
        <f>VLOOKUP(A127,[1]高一下!$A$3:$H$585,8,0)</f>
        <v>马俊</v>
      </c>
      <c r="W127" s="22">
        <f t="shared" si="21"/>
        <v>69</v>
      </c>
      <c r="X127" s="22">
        <f t="shared" si="22"/>
        <v>112.30769230769231</v>
      </c>
      <c r="Y127">
        <f>VLOOKUP(A127,[1]高一上!$A$3:$H$587,7,0)</f>
        <v>64</v>
      </c>
      <c r="Z127" t="str">
        <f>VLOOKUP(A127,[1]高一上!$A$3:$H$587,8,0)</f>
        <v>马俊</v>
      </c>
      <c r="AA127" s="22">
        <f t="shared" si="23"/>
        <v>101</v>
      </c>
      <c r="AB127" s="23">
        <f t="shared" si="24"/>
        <v>89.230769230769226</v>
      </c>
      <c r="AC127">
        <f>VLOOKUP(A127,[1]中考!$A$2:$F$571,6,0)</f>
        <v>69</v>
      </c>
      <c r="AD127" s="22">
        <f t="shared" si="25"/>
        <v>73</v>
      </c>
    </row>
    <row r="128" spans="1:30" ht="15" hidden="1" x14ac:dyDescent="0.35">
      <c r="A128" s="14" t="s">
        <v>288</v>
      </c>
      <c r="B128" s="1">
        <v>3</v>
      </c>
      <c r="C128" s="3" t="s">
        <v>289</v>
      </c>
      <c r="D128" s="4" t="s">
        <v>6</v>
      </c>
      <c r="E128">
        <f>VLOOKUP(A128,'[1]高三下(高考)'!$A$3:$H$615,7,0)</f>
        <v>73</v>
      </c>
      <c r="F128" t="str">
        <f>VLOOKUP(A128,'[1]高三下(高考)'!$A$3:$H$615,8,0)</f>
        <v>马俊</v>
      </c>
      <c r="G128" s="22">
        <f t="shared" si="13"/>
        <v>97</v>
      </c>
      <c r="H128" s="23">
        <f t="shared" si="14"/>
        <v>151.53846153846155</v>
      </c>
      <c r="I128">
        <f>VLOOKUP(A128,[1]高三上!$A$3:$H$588,7,0)</f>
        <v>26</v>
      </c>
      <c r="J128" t="str">
        <f>VLOOKUP(A128,[1]高三上!$A$3:$H$588,8,0)</f>
        <v>马俊</v>
      </c>
      <c r="K128" s="22">
        <f t="shared" si="15"/>
        <v>231</v>
      </c>
      <c r="L128" s="23">
        <f t="shared" si="16"/>
        <v>100</v>
      </c>
      <c r="M128" s="22">
        <v>0</v>
      </c>
      <c r="N128" t="s">
        <v>1</v>
      </c>
      <c r="O128" s="22">
        <f t="shared" si="17"/>
        <v>236</v>
      </c>
      <c r="P128" s="22">
        <f t="shared" si="18"/>
        <v>100</v>
      </c>
      <c r="Q128">
        <f>VLOOKUP(A128,[1]高二上!$A$3:$H$583,7,0)</f>
        <v>35</v>
      </c>
      <c r="R128" t="str">
        <f>VLOOKUP(A128,[1]高二上!$A$3:$H$583,8,0)</f>
        <v>赵云川</v>
      </c>
      <c r="S128" s="22">
        <f t="shared" si="19"/>
        <v>256</v>
      </c>
      <c r="T128" s="22">
        <f t="shared" si="20"/>
        <v>80.384615384615387</v>
      </c>
      <c r="U128">
        <f>VLOOKUP(A128,[1]高一下!$A$3:$H$585,7,0)</f>
        <v>54</v>
      </c>
      <c r="V128" t="str">
        <f>VLOOKUP(A128,[1]高一下!$A$3:$H$585,8,0)</f>
        <v>赵云川</v>
      </c>
      <c r="W128" s="22">
        <f t="shared" si="21"/>
        <v>205</v>
      </c>
      <c r="X128" s="22">
        <f t="shared" si="22"/>
        <v>85.384615384615387</v>
      </c>
      <c r="Y128">
        <f>VLOOKUP(A128,[1]高一上!$A$3:$H$587,7,0)</f>
        <v>51</v>
      </c>
      <c r="Z128" t="str">
        <f>VLOOKUP(A128,[1]高一上!$A$3:$H$587,8,0)</f>
        <v>赵云川</v>
      </c>
      <c r="AA128" s="22">
        <f t="shared" si="23"/>
        <v>167</v>
      </c>
      <c r="AB128" s="23">
        <f t="shared" si="24"/>
        <v>100</v>
      </c>
      <c r="AC128">
        <v>0</v>
      </c>
      <c r="AD128" s="22">
        <f t="shared" si="25"/>
        <v>255</v>
      </c>
    </row>
    <row r="129" spans="1:30" ht="15" hidden="1" x14ac:dyDescent="0.35">
      <c r="A129" s="14" t="s">
        <v>296</v>
      </c>
      <c r="B129" s="1">
        <v>3</v>
      </c>
      <c r="C129" s="3" t="s">
        <v>297</v>
      </c>
      <c r="D129" s="4" t="s">
        <v>6</v>
      </c>
      <c r="E129">
        <f>VLOOKUP(A129,'[1]高三下(高考)'!$A$3:$H$615,7,0)</f>
        <v>30</v>
      </c>
      <c r="F129" t="str">
        <f>VLOOKUP(A129,'[1]高三下(高考)'!$A$3:$H$615,8,0)</f>
        <v>马俊</v>
      </c>
      <c r="G129" s="22">
        <f t="shared" si="13"/>
        <v>253</v>
      </c>
      <c r="H129" s="23">
        <f t="shared" si="14"/>
        <v>100</v>
      </c>
      <c r="I129" s="22">
        <v>0</v>
      </c>
      <c r="J129" t="s">
        <v>1</v>
      </c>
      <c r="K129" s="22">
        <f t="shared" si="15"/>
        <v>241</v>
      </c>
      <c r="L129" s="23">
        <f t="shared" si="16"/>
        <v>100</v>
      </c>
      <c r="M129" s="22">
        <v>0</v>
      </c>
      <c r="N129" t="s">
        <v>1</v>
      </c>
      <c r="O129" s="22">
        <f t="shared" si="17"/>
        <v>236</v>
      </c>
      <c r="P129" s="22">
        <f t="shared" si="18"/>
        <v>100</v>
      </c>
      <c r="Q129">
        <f>VLOOKUP(A129,[1]高二上!$A$3:$H$583,7,0)</f>
        <v>42</v>
      </c>
      <c r="R129" t="str">
        <f>VLOOKUP(A129,[1]高二上!$A$3:$H$583,8,0)</f>
        <v>马俊</v>
      </c>
      <c r="S129" s="22">
        <f t="shared" si="19"/>
        <v>249</v>
      </c>
      <c r="T129" s="22">
        <f t="shared" si="20"/>
        <v>73.07692307692308</v>
      </c>
      <c r="U129">
        <f>VLOOKUP(A129,[1]高一下!$A$3:$H$585,7,0)</f>
        <v>62</v>
      </c>
      <c r="V129" t="str">
        <f>VLOOKUP(A129,[1]高一下!$A$3:$H$585,8,0)</f>
        <v>马俊</v>
      </c>
      <c r="W129" s="22">
        <f t="shared" si="21"/>
        <v>179</v>
      </c>
      <c r="X129" s="22">
        <f t="shared" si="22"/>
        <v>114.61538461538461</v>
      </c>
      <c r="Y129">
        <f>VLOOKUP(A129,[1]高一上!$A$3:$H$587,7,0)</f>
        <v>42</v>
      </c>
      <c r="Z129" t="str">
        <f>VLOOKUP(A129,[1]高一上!$A$3:$H$587,8,0)</f>
        <v>马俊</v>
      </c>
      <c r="AA129" s="22">
        <f t="shared" si="23"/>
        <v>217</v>
      </c>
      <c r="AB129" s="23">
        <f t="shared" si="24"/>
        <v>90.769230769230774</v>
      </c>
      <c r="AC129">
        <f>VLOOKUP(A129,[1]中考!$A$2:$F$571,6,0)</f>
        <v>46</v>
      </c>
      <c r="AD129" s="22">
        <f t="shared" si="25"/>
        <v>193</v>
      </c>
    </row>
    <row r="130" spans="1:30" ht="15" hidden="1" x14ac:dyDescent="0.35">
      <c r="A130" s="14" t="s">
        <v>230</v>
      </c>
      <c r="B130" s="1">
        <v>3</v>
      </c>
      <c r="C130" s="2" t="s">
        <v>231</v>
      </c>
      <c r="D130" s="4" t="s">
        <v>6</v>
      </c>
      <c r="E130">
        <f>VLOOKUP(A130,'[1]高三下(高考)'!$A$3:$H$615,7,0)</f>
        <v>69</v>
      </c>
      <c r="F130" t="str">
        <f>VLOOKUP(A130,'[1]高三下(高考)'!$A$3:$H$615,8,0)</f>
        <v>马俊</v>
      </c>
      <c r="G130" s="22">
        <f t="shared" si="13"/>
        <v>121</v>
      </c>
      <c r="H130" s="23">
        <f t="shared" si="14"/>
        <v>77.692307692307693</v>
      </c>
      <c r="I130">
        <f>VLOOKUP(A130,[1]高三上!$A$3:$H$588,7,0)</f>
        <v>61.5</v>
      </c>
      <c r="J130" t="str">
        <f>VLOOKUP(A130,[1]高三上!$A$3:$H$588,8,0)</f>
        <v>马俊</v>
      </c>
      <c r="K130" s="22">
        <f t="shared" si="15"/>
        <v>63</v>
      </c>
      <c r="L130" s="23">
        <f t="shared" si="16"/>
        <v>100</v>
      </c>
      <c r="M130" s="22">
        <v>0</v>
      </c>
      <c r="N130" t="s">
        <v>1</v>
      </c>
      <c r="O130" s="22">
        <f t="shared" si="17"/>
        <v>236</v>
      </c>
      <c r="P130" s="22">
        <f t="shared" si="18"/>
        <v>100</v>
      </c>
      <c r="Q130">
        <f>VLOOKUP(A130,[1]高二上!$A$3:$H$583,7,0)</f>
        <v>62</v>
      </c>
      <c r="R130" t="str">
        <f>VLOOKUP(A130,[1]高二上!$A$3:$H$583,8,0)</f>
        <v>马俊</v>
      </c>
      <c r="S130" s="22">
        <f t="shared" si="19"/>
        <v>169</v>
      </c>
      <c r="T130" s="22">
        <f t="shared" si="20"/>
        <v>76.538461538461547</v>
      </c>
      <c r="U130">
        <f>VLOOKUP(A130,[1]高一下!$A$3:$H$585,7,0)</f>
        <v>78</v>
      </c>
      <c r="V130" t="str">
        <f>VLOOKUP(A130,[1]高一下!$A$3:$H$585,8,0)</f>
        <v>马俊</v>
      </c>
      <c r="W130" s="22">
        <f t="shared" si="21"/>
        <v>108</v>
      </c>
      <c r="X130" s="22">
        <f t="shared" si="22"/>
        <v>130</v>
      </c>
      <c r="Y130">
        <f>VLOOKUP(A130,[1]高一上!$A$3:$H$587,7,0)</f>
        <v>48</v>
      </c>
      <c r="Z130" t="str">
        <f>VLOOKUP(A130,[1]高一上!$A$3:$H$587,8,0)</f>
        <v>马俊</v>
      </c>
      <c r="AA130" s="22">
        <f t="shared" si="23"/>
        <v>186</v>
      </c>
      <c r="AB130" s="23">
        <f t="shared" si="24"/>
        <v>100.76923076923077</v>
      </c>
      <c r="AC130">
        <f>VLOOKUP(A130,[1]中考!$A$2:$F$571,6,0)</f>
        <v>47</v>
      </c>
      <c r="AD130" s="22">
        <f t="shared" si="25"/>
        <v>188</v>
      </c>
    </row>
    <row r="131" spans="1:30" ht="15" hidden="1" x14ac:dyDescent="0.35">
      <c r="A131" s="14" t="s">
        <v>248</v>
      </c>
      <c r="B131" s="1">
        <v>3</v>
      </c>
      <c r="C131" s="2" t="s">
        <v>249</v>
      </c>
      <c r="D131" s="4" t="s">
        <v>6</v>
      </c>
      <c r="E131">
        <f>VLOOKUP(A131,'[1]高三下(高考)'!$A$3:$H$615,7,0)</f>
        <v>55</v>
      </c>
      <c r="F131" t="str">
        <f>VLOOKUP(A131,'[1]高三下(高考)'!$A$3:$H$615,8,0)</f>
        <v>马俊</v>
      </c>
      <c r="G131" s="22">
        <f t="shared" si="13"/>
        <v>198</v>
      </c>
      <c r="H131" s="23">
        <f t="shared" si="14"/>
        <v>51.92307692307692</v>
      </c>
      <c r="I131">
        <f>VLOOKUP(A131,[1]高三上!$A$3:$H$588,7,0)</f>
        <v>60</v>
      </c>
      <c r="J131" t="str">
        <f>VLOOKUP(A131,[1]高三上!$A$3:$H$588,8,0)</f>
        <v>马俊</v>
      </c>
      <c r="K131" s="22">
        <f t="shared" si="15"/>
        <v>73</v>
      </c>
      <c r="L131" s="23">
        <f t="shared" si="16"/>
        <v>155.38461538461539</v>
      </c>
      <c r="M131">
        <f>VLOOKUP(A131,[1]高二下!$A$3:$H$536,7,0)</f>
        <v>54</v>
      </c>
      <c r="N131" t="str">
        <f>VLOOKUP(A131,[1]高二下!$A$3:$H$536,8,0)</f>
        <v>马俊</v>
      </c>
      <c r="O131" s="22">
        <f t="shared" si="17"/>
        <v>217</v>
      </c>
      <c r="P131" s="22">
        <f t="shared" si="18"/>
        <v>93.07692307692308</v>
      </c>
      <c r="Q131">
        <f>VLOOKUP(A131,[1]高二上!$A$3:$H$583,7,0)</f>
        <v>57</v>
      </c>
      <c r="R131" t="str">
        <f>VLOOKUP(A131,[1]高二上!$A$3:$H$583,8,0)</f>
        <v>马俊</v>
      </c>
      <c r="S131" s="22">
        <f t="shared" si="19"/>
        <v>199</v>
      </c>
      <c r="T131" s="22">
        <f t="shared" si="20"/>
        <v>89.615384615384613</v>
      </c>
      <c r="U131">
        <f>VLOOKUP(A131,[1]高一下!$A$3:$H$585,7,0)</f>
        <v>65</v>
      </c>
      <c r="V131" t="str">
        <f>VLOOKUP(A131,[1]高一下!$A$3:$H$585,8,0)</f>
        <v>马俊</v>
      </c>
      <c r="W131" s="22">
        <f t="shared" si="21"/>
        <v>172</v>
      </c>
      <c r="X131" s="22">
        <f t="shared" si="22"/>
        <v>80.769230769230774</v>
      </c>
      <c r="Y131">
        <f>VLOOKUP(A131,[1]高一上!$A$3:$H$587,7,0)</f>
        <v>60</v>
      </c>
      <c r="Z131" t="str">
        <f>VLOOKUP(A131,[1]高一上!$A$3:$H$587,8,0)</f>
        <v>马俊</v>
      </c>
      <c r="AA131" s="22">
        <f t="shared" si="23"/>
        <v>122</v>
      </c>
      <c r="AB131" s="23">
        <f t="shared" si="24"/>
        <v>81.538461538461533</v>
      </c>
      <c r="AC131">
        <f>VLOOKUP(A131,[1]中考!$A$2:$F$571,6,0)</f>
        <v>68</v>
      </c>
      <c r="AD131" s="22">
        <f t="shared" si="25"/>
        <v>74</v>
      </c>
    </row>
    <row r="132" spans="1:30" ht="15" hidden="1" x14ac:dyDescent="0.35">
      <c r="A132" s="14" t="s">
        <v>282</v>
      </c>
      <c r="B132" s="1">
        <v>3</v>
      </c>
      <c r="C132" s="2" t="s">
        <v>283</v>
      </c>
      <c r="D132" s="4" t="s">
        <v>6</v>
      </c>
      <c r="E132">
        <f>VLOOKUP(A132,'[1]高三下(高考)'!$A$3:$H$615,7,0)</f>
        <v>75</v>
      </c>
      <c r="F132" t="str">
        <f>VLOOKUP(A132,'[1]高三下(高考)'!$A$3:$H$615,8,0)</f>
        <v>马俊</v>
      </c>
      <c r="G132" s="22">
        <f t="shared" si="13"/>
        <v>80</v>
      </c>
      <c r="H132" s="23">
        <f t="shared" si="14"/>
        <v>96.15384615384616</v>
      </c>
      <c r="I132">
        <f>VLOOKUP(A132,[1]高三上!$A$3:$H$588,7,0)</f>
        <v>60.5</v>
      </c>
      <c r="J132" t="str">
        <f>VLOOKUP(A132,[1]高三上!$A$3:$H$588,8,0)</f>
        <v>马俊</v>
      </c>
      <c r="K132" s="22">
        <f t="shared" si="15"/>
        <v>70</v>
      </c>
      <c r="L132" s="23">
        <f t="shared" si="16"/>
        <v>105.38461538461539</v>
      </c>
      <c r="M132">
        <f>VLOOKUP(A132,[1]高二下!$A$3:$H$536,7,0)</f>
        <v>88</v>
      </c>
      <c r="N132" t="str">
        <f>VLOOKUP(A132,[1]高二下!$A$3:$H$536,8,0)</f>
        <v>马俊</v>
      </c>
      <c r="O132" s="22">
        <f t="shared" si="17"/>
        <v>84</v>
      </c>
      <c r="P132" s="22">
        <f t="shared" si="18"/>
        <v>156.53846153846155</v>
      </c>
      <c r="Q132">
        <f>VLOOKUP(A132,[1]高二上!$A$3:$H$583,7,0)</f>
        <v>49</v>
      </c>
      <c r="R132" t="str">
        <f>VLOOKUP(A132,[1]高二上!$A$3:$H$583,8,0)</f>
        <v>马俊</v>
      </c>
      <c r="S132" s="22">
        <f t="shared" si="19"/>
        <v>231</v>
      </c>
      <c r="T132" s="22">
        <f t="shared" si="20"/>
        <v>65</v>
      </c>
      <c r="U132">
        <f>VLOOKUP(A132,[1]高一下!$A$3:$H$585,7,0)</f>
        <v>72</v>
      </c>
      <c r="V132" t="str">
        <f>VLOOKUP(A132,[1]高一下!$A$3:$H$585,8,0)</f>
        <v>马俊</v>
      </c>
      <c r="W132" s="22">
        <f t="shared" si="21"/>
        <v>140</v>
      </c>
      <c r="X132" s="22">
        <f t="shared" si="22"/>
        <v>82.692307692307693</v>
      </c>
      <c r="Y132">
        <f>VLOOKUP(A132,[1]高一上!$A$3:$H$587,7,0)</f>
        <v>65</v>
      </c>
      <c r="Z132" t="str">
        <f>VLOOKUP(A132,[1]高一上!$A$3:$H$587,8,0)</f>
        <v>马俊</v>
      </c>
      <c r="AA132" s="22">
        <f t="shared" si="23"/>
        <v>95</v>
      </c>
      <c r="AB132" s="23">
        <f t="shared" si="24"/>
        <v>114.61538461538461</v>
      </c>
      <c r="AC132">
        <f>VLOOKUP(A132,[1]中考!$A$2:$F$571,6,0)</f>
        <v>56</v>
      </c>
      <c r="AD132" s="22">
        <f t="shared" si="25"/>
        <v>133</v>
      </c>
    </row>
    <row r="133" spans="1:30" ht="15" hidden="1" x14ac:dyDescent="0.35">
      <c r="A133" s="14" t="s">
        <v>238</v>
      </c>
      <c r="B133" s="1">
        <v>3</v>
      </c>
      <c r="C133" s="2" t="s">
        <v>239</v>
      </c>
      <c r="D133" s="4" t="s">
        <v>6</v>
      </c>
      <c r="E133">
        <f>VLOOKUP(A133,'[1]高三下(高考)'!$A$3:$H$615,7,0)</f>
        <v>90</v>
      </c>
      <c r="F133" t="str">
        <f>VLOOKUP(A133,'[1]高三下(高考)'!$A$3:$H$615,8,0)</f>
        <v>马俊</v>
      </c>
      <c r="G133" s="22">
        <f t="shared" ref="G133:G196" si="26">RANK(E133,$E$4:$E$263,0)</f>
        <v>35</v>
      </c>
      <c r="H133" s="23">
        <f t="shared" ref="H133:H196" si="27">IF(OR(I133=0,E133=0),100,((K133-G133)/COUNTA($D$4:$D$263))*100+100)</f>
        <v>142.30769230769232</v>
      </c>
      <c r="I133">
        <f>VLOOKUP(A133,[1]高三上!$A$3:$H$588,7,0)</f>
        <v>46</v>
      </c>
      <c r="J133" t="str">
        <f>VLOOKUP(A133,[1]高三上!$A$3:$H$588,8,0)</f>
        <v>马俊</v>
      </c>
      <c r="K133" s="22">
        <f t="shared" ref="K133:K196" si="28">RANK(I133,$I$4:$I$263,0)</f>
        <v>145</v>
      </c>
      <c r="L133" s="23">
        <f t="shared" ref="L133:L196" si="29">IF(OR(I133=0,M133=0),100,((O133-K133)/COUNTA($D$4:$D$263))*100+100)</f>
        <v>100</v>
      </c>
      <c r="M133" s="22">
        <v>0</v>
      </c>
      <c r="N133" t="s">
        <v>1</v>
      </c>
      <c r="O133" s="22">
        <f t="shared" ref="O133:O196" si="30">RANK(M133,$M$4:$M$263,0)</f>
        <v>236</v>
      </c>
      <c r="P133" s="22">
        <f t="shared" ref="P133:P196" si="31">IF(OR(Q133=0,M133=0),100,((S133-O133)/COUNTA($D$4:$D$263))*100+100)</f>
        <v>100</v>
      </c>
      <c r="Q133">
        <f>VLOOKUP(A133,[1]高二上!$A$3:$H$583,7,0)</f>
        <v>95</v>
      </c>
      <c r="R133" t="str">
        <f>VLOOKUP(A133,[1]高二上!$A$3:$H$583,8,0)</f>
        <v>马俊</v>
      </c>
      <c r="S133" s="22">
        <f t="shared" ref="S133:S196" si="32">RANK(Q133,$Q$4:$Q$263,0)</f>
        <v>20</v>
      </c>
      <c r="T133" s="22">
        <f t="shared" ref="T133:T196" si="33">IF(OR(Q133=0,U133=0),100,((W133-S133)/COUNTA($D$4:$D$263))*100+100)</f>
        <v>107.30769230769231</v>
      </c>
      <c r="U133">
        <f>VLOOKUP(A133,[1]高一下!$A$3:$H$585,7,0)</f>
        <v>95</v>
      </c>
      <c r="V133" t="str">
        <f>VLOOKUP(A133,[1]高一下!$A$3:$H$585,8,0)</f>
        <v>马俊</v>
      </c>
      <c r="W133" s="22">
        <f t="shared" ref="W133:W196" si="34">RANK(U133,$U$4:$U$263,0)</f>
        <v>39</v>
      </c>
      <c r="X133" s="22">
        <f t="shared" ref="X133:X196" si="35">IF(OR(Y133=0,U133=0),100,((AA133-W133)/COUNTA($D$4:$D$263))*100+100)</f>
        <v>108.46153846153847</v>
      </c>
      <c r="Y133">
        <f>VLOOKUP(A133,[1]高一上!$A$3:$H$587,7,0)</f>
        <v>74</v>
      </c>
      <c r="Z133" t="str">
        <f>VLOOKUP(A133,[1]高一上!$A$3:$H$587,8,0)</f>
        <v>央宗娜姆</v>
      </c>
      <c r="AA133" s="22">
        <f t="shared" ref="AA133:AA196" si="36">RANK(Y133,$Y$4:$Y$263,0)</f>
        <v>61</v>
      </c>
      <c r="AB133" s="23">
        <f t="shared" ref="AB133:AB196" si="37">IF(OR(Y133=0,AC133=0),100,((AD133-AA133)/COUNTA($D$4:$D$263))*100+100)</f>
        <v>109.23076923076923</v>
      </c>
      <c r="AC133">
        <f>VLOOKUP(A133,[1]中考!$A$2:$F$571,6,0)</f>
        <v>66</v>
      </c>
      <c r="AD133" s="22">
        <f t="shared" ref="AD133:AD196" si="38">RANK(AC133,$AC$4:$AC$263,0)</f>
        <v>85</v>
      </c>
    </row>
    <row r="134" spans="1:30" ht="15" hidden="1" x14ac:dyDescent="0.35">
      <c r="A134" s="14" t="s">
        <v>314</v>
      </c>
      <c r="B134" s="1">
        <v>3</v>
      </c>
      <c r="C134" s="3" t="s">
        <v>315</v>
      </c>
      <c r="D134" s="4" t="s">
        <v>6</v>
      </c>
      <c r="E134">
        <f>VLOOKUP(A134,'[1]高三下(高考)'!$A$3:$H$615,7,0)</f>
        <v>64</v>
      </c>
      <c r="F134" t="str">
        <f>VLOOKUP(A134,'[1]高三下(高考)'!$A$3:$H$615,8,0)</f>
        <v>马俊</v>
      </c>
      <c r="G134" s="22">
        <f t="shared" si="26"/>
        <v>158</v>
      </c>
      <c r="H134" s="23">
        <f t="shared" si="27"/>
        <v>118.46153846153847</v>
      </c>
      <c r="I134">
        <f>VLOOKUP(A134,[1]高三上!$A$3:$H$588,7,0)</f>
        <v>34</v>
      </c>
      <c r="J134" t="str">
        <f>VLOOKUP(A134,[1]高三上!$A$3:$H$588,8,0)</f>
        <v>马俊</v>
      </c>
      <c r="K134" s="22">
        <f t="shared" si="28"/>
        <v>206</v>
      </c>
      <c r="L134" s="23">
        <f t="shared" si="29"/>
        <v>83.84615384615384</v>
      </c>
      <c r="M134">
        <f>VLOOKUP(A134,[1]高二下!$A$3:$H$536,7,0)</f>
        <v>71</v>
      </c>
      <c r="N134" t="str">
        <f>VLOOKUP(A134,[1]高二下!$A$3:$H$536,8,0)</f>
        <v>马俊</v>
      </c>
      <c r="O134" s="22">
        <f t="shared" si="30"/>
        <v>164</v>
      </c>
      <c r="P134" s="22">
        <f t="shared" si="31"/>
        <v>123.07692307692308</v>
      </c>
      <c r="Q134">
        <f>VLOOKUP(A134,[1]高二上!$A$3:$H$583,7,0)</f>
        <v>52</v>
      </c>
      <c r="R134" t="str">
        <f>VLOOKUP(A134,[1]高二上!$A$3:$H$583,8,0)</f>
        <v>马俊</v>
      </c>
      <c r="S134" s="22">
        <f t="shared" si="32"/>
        <v>224</v>
      </c>
      <c r="T134" s="22">
        <f t="shared" si="33"/>
        <v>108.84615384615384</v>
      </c>
      <c r="U134">
        <f>VLOOKUP(A134,[1]高一下!$A$3:$H$585,7,0)</f>
        <v>35</v>
      </c>
      <c r="V134" t="str">
        <f>VLOOKUP(A134,[1]高一下!$A$3:$H$585,8,0)</f>
        <v>马俊</v>
      </c>
      <c r="W134" s="22">
        <f t="shared" si="34"/>
        <v>247</v>
      </c>
      <c r="X134" s="22">
        <f t="shared" si="35"/>
        <v>100</v>
      </c>
      <c r="Y134" s="22">
        <v>0</v>
      </c>
      <c r="Z134" t="s">
        <v>1</v>
      </c>
      <c r="AA134" s="22">
        <f t="shared" si="36"/>
        <v>257</v>
      </c>
      <c r="AB134" s="23">
        <f t="shared" si="37"/>
        <v>100</v>
      </c>
      <c r="AC134">
        <v>0</v>
      </c>
      <c r="AD134" s="22">
        <f t="shared" si="38"/>
        <v>255</v>
      </c>
    </row>
    <row r="135" spans="1:30" ht="15" hidden="1" x14ac:dyDescent="0.35">
      <c r="A135" s="14" t="s">
        <v>244</v>
      </c>
      <c r="B135" s="1">
        <v>3</v>
      </c>
      <c r="C135" s="2" t="s">
        <v>245</v>
      </c>
      <c r="D135" s="4" t="s">
        <v>6</v>
      </c>
      <c r="E135">
        <f>VLOOKUP(A135,'[1]高三下(高考)'!$A$3:$H$615,7,0)</f>
        <v>72</v>
      </c>
      <c r="F135" t="str">
        <f>VLOOKUP(A135,'[1]高三下(高考)'!$A$3:$H$615,8,0)</f>
        <v>马俊</v>
      </c>
      <c r="G135" s="22">
        <f t="shared" si="26"/>
        <v>104</v>
      </c>
      <c r="H135" s="23">
        <f t="shared" si="27"/>
        <v>139.23076923076923</v>
      </c>
      <c r="I135">
        <f>VLOOKUP(A135,[1]高三上!$A$3:$H$588,7,0)</f>
        <v>34</v>
      </c>
      <c r="J135" t="str">
        <f>VLOOKUP(A135,[1]高三上!$A$3:$H$588,8,0)</f>
        <v>马俊</v>
      </c>
      <c r="K135" s="22">
        <f t="shared" si="28"/>
        <v>206</v>
      </c>
      <c r="L135" s="23">
        <f t="shared" si="29"/>
        <v>83.84615384615384</v>
      </c>
      <c r="M135">
        <f>VLOOKUP(A135,[1]高二下!$A$3:$H$536,7,0)</f>
        <v>71</v>
      </c>
      <c r="N135" t="str">
        <f>VLOOKUP(A135,[1]高二下!$A$3:$H$536,8,0)</f>
        <v>马俊</v>
      </c>
      <c r="O135" s="22">
        <f t="shared" si="30"/>
        <v>164</v>
      </c>
      <c r="P135" s="22">
        <f t="shared" si="31"/>
        <v>101.92307692307692</v>
      </c>
      <c r="Q135">
        <f>VLOOKUP(A135,[1]高二上!$A$3:$H$583,7,0)</f>
        <v>62</v>
      </c>
      <c r="R135" t="str">
        <f>VLOOKUP(A135,[1]高二上!$A$3:$H$583,8,0)</f>
        <v>马俊</v>
      </c>
      <c r="S135" s="22">
        <f t="shared" si="32"/>
        <v>169</v>
      </c>
      <c r="T135" s="22">
        <f t="shared" si="33"/>
        <v>116.53846153846153</v>
      </c>
      <c r="U135">
        <f>VLOOKUP(A135,[1]高一下!$A$3:$H$585,7,0)</f>
        <v>52</v>
      </c>
      <c r="V135" t="str">
        <f>VLOOKUP(A135,[1]高一下!$A$3:$H$585,8,0)</f>
        <v>马俊</v>
      </c>
      <c r="W135" s="22">
        <f t="shared" si="34"/>
        <v>212</v>
      </c>
      <c r="X135" s="22">
        <f t="shared" si="35"/>
        <v>85.769230769230774</v>
      </c>
      <c r="Y135">
        <f>VLOOKUP(A135,[1]高一上!$A$3:$H$587,7,0)</f>
        <v>50</v>
      </c>
      <c r="Z135" t="str">
        <f>VLOOKUP(A135,[1]高一上!$A$3:$H$587,8,0)</f>
        <v>马俊</v>
      </c>
      <c r="AA135" s="22">
        <f t="shared" si="36"/>
        <v>175</v>
      </c>
      <c r="AB135" s="23">
        <f t="shared" si="37"/>
        <v>85.769230769230774</v>
      </c>
      <c r="AC135">
        <f>VLOOKUP(A135,[1]中考!$A$2:$F$571,6,0)</f>
        <v>55</v>
      </c>
      <c r="AD135" s="22">
        <f t="shared" si="38"/>
        <v>138</v>
      </c>
    </row>
    <row r="136" spans="1:30" ht="15" hidden="1" x14ac:dyDescent="0.35">
      <c r="A136" s="14" t="s">
        <v>322</v>
      </c>
      <c r="B136" s="1">
        <v>3</v>
      </c>
      <c r="C136" s="3" t="s">
        <v>323</v>
      </c>
      <c r="D136" s="4" t="s">
        <v>6</v>
      </c>
      <c r="E136">
        <f>VLOOKUP(A136,'[1]高三下(高考)'!$A$3:$H$615,7,0)</f>
        <v>18</v>
      </c>
      <c r="F136" t="str">
        <f>VLOOKUP(A136,'[1]高三下(高考)'!$A$3:$H$615,8,0)</f>
        <v>马俊</v>
      </c>
      <c r="G136" s="22">
        <f t="shared" si="26"/>
        <v>259</v>
      </c>
      <c r="H136" s="23">
        <f t="shared" si="27"/>
        <v>100</v>
      </c>
      <c r="I136" s="22">
        <v>0</v>
      </c>
      <c r="J136" t="s">
        <v>1</v>
      </c>
      <c r="K136" s="22">
        <f t="shared" si="28"/>
        <v>241</v>
      </c>
      <c r="L136" s="23">
        <f t="shared" si="29"/>
        <v>100</v>
      </c>
      <c r="M136" s="22">
        <v>0</v>
      </c>
      <c r="N136" t="s">
        <v>1</v>
      </c>
      <c r="O136" s="22">
        <f t="shared" si="30"/>
        <v>236</v>
      </c>
      <c r="P136" s="22">
        <f t="shared" si="31"/>
        <v>100</v>
      </c>
      <c r="Q136">
        <f>VLOOKUP(A136,[1]高二上!$A$3:$H$583,7,0)</f>
        <v>49</v>
      </c>
      <c r="R136" t="str">
        <f>VLOOKUP(A136,[1]高二上!$A$3:$H$583,8,0)</f>
        <v>马俊</v>
      </c>
      <c r="S136" s="22">
        <f t="shared" si="32"/>
        <v>231</v>
      </c>
      <c r="T136" s="22">
        <f t="shared" si="33"/>
        <v>98.461538461538467</v>
      </c>
      <c r="U136">
        <f>VLOOKUP(A136,[1]高一下!$A$3:$H$585,7,0)</f>
        <v>46</v>
      </c>
      <c r="V136" t="str">
        <f>VLOOKUP(A136,[1]高一下!$A$3:$H$585,8,0)</f>
        <v>马俊</v>
      </c>
      <c r="W136" s="22">
        <f t="shared" si="34"/>
        <v>227</v>
      </c>
      <c r="X136" s="22">
        <f t="shared" si="35"/>
        <v>72.307692307692307</v>
      </c>
      <c r="Y136">
        <f>VLOOKUP(A136,[1]高一上!$A$3:$H$587,7,0)</f>
        <v>53</v>
      </c>
      <c r="Z136" t="str">
        <f>VLOOKUP(A136,[1]高一上!$A$3:$H$587,8,0)</f>
        <v>马俊</v>
      </c>
      <c r="AA136" s="22">
        <f t="shared" si="36"/>
        <v>155</v>
      </c>
      <c r="AB136" s="23">
        <f t="shared" si="37"/>
        <v>104.23076923076923</v>
      </c>
      <c r="AC136">
        <f>VLOOKUP(A136,[1]中考!$A$2:$F$571,6,0)</f>
        <v>50</v>
      </c>
      <c r="AD136" s="22">
        <f t="shared" si="38"/>
        <v>166</v>
      </c>
    </row>
    <row r="137" spans="1:30" ht="15" hidden="1" x14ac:dyDescent="0.35">
      <c r="A137" s="14" t="s">
        <v>234</v>
      </c>
      <c r="B137" s="1">
        <v>3</v>
      </c>
      <c r="C137" s="2" t="s">
        <v>235</v>
      </c>
      <c r="D137" s="4" t="s">
        <v>6</v>
      </c>
      <c r="E137">
        <f>VLOOKUP(A137,'[1]高三下(高考)'!$A$3:$H$615,7,0)</f>
        <v>87</v>
      </c>
      <c r="F137" t="str">
        <f>VLOOKUP(A137,'[1]高三下(高考)'!$A$3:$H$615,8,0)</f>
        <v>马俊</v>
      </c>
      <c r="G137" s="22">
        <f t="shared" si="26"/>
        <v>44</v>
      </c>
      <c r="H137" s="23">
        <f t="shared" si="27"/>
        <v>94.615384615384613</v>
      </c>
      <c r="I137">
        <f>VLOOKUP(A137,[1]高三上!$A$3:$H$588,7,0)</f>
        <v>71.5</v>
      </c>
      <c r="J137" t="str">
        <f>VLOOKUP(A137,[1]高三上!$A$3:$H$588,8,0)</f>
        <v>马俊</v>
      </c>
      <c r="K137" s="22">
        <f t="shared" si="28"/>
        <v>30</v>
      </c>
      <c r="L137" s="23">
        <f t="shared" si="29"/>
        <v>104.23076923076923</v>
      </c>
      <c r="M137">
        <f>VLOOKUP(A137,[1]高二下!$A$3:$H$536,7,0)</f>
        <v>98</v>
      </c>
      <c r="N137" t="str">
        <f>VLOOKUP(A137,[1]高二下!$A$3:$H$536,8,0)</f>
        <v>马俊</v>
      </c>
      <c r="O137" s="22">
        <f t="shared" si="30"/>
        <v>41</v>
      </c>
      <c r="P137" s="22">
        <f t="shared" si="31"/>
        <v>89.615384615384613</v>
      </c>
      <c r="Q137">
        <f>VLOOKUP(A137,[1]高二上!$A$3:$H$583,7,0)</f>
        <v>99</v>
      </c>
      <c r="R137" t="str">
        <f>VLOOKUP(A137,[1]高二上!$A$3:$H$583,8,0)</f>
        <v>马俊</v>
      </c>
      <c r="S137" s="22">
        <f t="shared" si="32"/>
        <v>14</v>
      </c>
      <c r="T137" s="22">
        <f t="shared" si="33"/>
        <v>123.84615384615384</v>
      </c>
      <c r="U137">
        <f>VLOOKUP(A137,[1]高一下!$A$3:$H$585,7,0)</f>
        <v>86</v>
      </c>
      <c r="V137" t="str">
        <f>VLOOKUP(A137,[1]高一下!$A$3:$H$585,8,0)</f>
        <v>马俊</v>
      </c>
      <c r="W137" s="22">
        <f t="shared" si="34"/>
        <v>76</v>
      </c>
      <c r="X137" s="22">
        <f t="shared" si="35"/>
        <v>82.692307692307693</v>
      </c>
      <c r="Y137">
        <f>VLOOKUP(A137,[1]高一上!$A$3:$H$587,7,0)</f>
        <v>84</v>
      </c>
      <c r="Z137" t="str">
        <f>VLOOKUP(A137,[1]高一上!$A$3:$H$587,8,0)</f>
        <v>马俊</v>
      </c>
      <c r="AA137" s="22">
        <f t="shared" si="36"/>
        <v>31</v>
      </c>
      <c r="AB137" s="23">
        <f t="shared" si="37"/>
        <v>110</v>
      </c>
      <c r="AC137">
        <f>VLOOKUP(A137,[1]中考!$A$2:$F$571,6,0)</f>
        <v>72</v>
      </c>
      <c r="AD137" s="22">
        <f t="shared" si="38"/>
        <v>57</v>
      </c>
    </row>
    <row r="138" spans="1:30" ht="15" hidden="1" x14ac:dyDescent="0.35">
      <c r="A138" s="14" t="s">
        <v>266</v>
      </c>
      <c r="B138" s="1">
        <v>3</v>
      </c>
      <c r="C138" s="2" t="s">
        <v>267</v>
      </c>
      <c r="D138" s="4" t="s">
        <v>6</v>
      </c>
      <c r="E138">
        <f>VLOOKUP(A138,'[1]高三下(高考)'!$A$3:$H$615,7,0)</f>
        <v>76</v>
      </c>
      <c r="F138" t="str">
        <f>VLOOKUP(A138,'[1]高三下(高考)'!$A$3:$H$615,8,0)</f>
        <v>马俊</v>
      </c>
      <c r="G138" s="22">
        <f t="shared" si="26"/>
        <v>75</v>
      </c>
      <c r="H138" s="23">
        <f t="shared" si="27"/>
        <v>92.307692307692307</v>
      </c>
      <c r="I138">
        <f>VLOOKUP(A138,[1]高三上!$A$3:$H$588,7,0)</f>
        <v>63</v>
      </c>
      <c r="J138" t="str">
        <f>VLOOKUP(A138,[1]高三上!$A$3:$H$588,8,0)</f>
        <v>马俊</v>
      </c>
      <c r="K138" s="22">
        <f t="shared" si="28"/>
        <v>55</v>
      </c>
      <c r="L138" s="23">
        <f t="shared" si="29"/>
        <v>127.30769230769231</v>
      </c>
      <c r="M138">
        <f>VLOOKUP(A138,[1]高二下!$A$3:$H$536,7,0)</f>
        <v>80</v>
      </c>
      <c r="N138" t="str">
        <f>VLOOKUP(A138,[1]高二下!$A$3:$H$536,8,0)</f>
        <v>马俊</v>
      </c>
      <c r="O138" s="22">
        <f t="shared" si="30"/>
        <v>126</v>
      </c>
      <c r="P138" s="22">
        <f t="shared" si="31"/>
        <v>65.769230769230774</v>
      </c>
      <c r="Q138">
        <f>VLOOKUP(A138,[1]高二上!$A$3:$H$583,7,0)</f>
        <v>88</v>
      </c>
      <c r="R138" t="str">
        <f>VLOOKUP(A138,[1]高二上!$A$3:$H$583,8,0)</f>
        <v>马俊</v>
      </c>
      <c r="S138" s="22">
        <f t="shared" si="32"/>
        <v>37</v>
      </c>
      <c r="T138" s="22">
        <f t="shared" si="33"/>
        <v>90.769230769230774</v>
      </c>
      <c r="U138">
        <f>VLOOKUP(A138,[1]高一下!$A$3:$H$585,7,0)</f>
        <v>108</v>
      </c>
      <c r="V138" t="str">
        <f>VLOOKUP(A138,[1]高一下!$A$3:$H$585,8,0)</f>
        <v>马俊</v>
      </c>
      <c r="W138" s="22">
        <f t="shared" si="34"/>
        <v>13</v>
      </c>
      <c r="X138" s="22">
        <f t="shared" si="35"/>
        <v>99.230769230769226</v>
      </c>
      <c r="Y138">
        <f>VLOOKUP(A138,[1]高一上!$A$3:$H$587,7,0)</f>
        <v>94</v>
      </c>
      <c r="Z138" t="str">
        <f>VLOOKUP(A138,[1]高一上!$A$3:$H$587,8,0)</f>
        <v>马俊</v>
      </c>
      <c r="AA138" s="22">
        <f t="shared" si="36"/>
        <v>11</v>
      </c>
      <c r="AB138" s="23">
        <f t="shared" si="37"/>
        <v>115</v>
      </c>
      <c r="AC138">
        <f>VLOOKUP(A138,[1]中考!$A$2:$F$571,6,0)</f>
        <v>74</v>
      </c>
      <c r="AD138" s="22">
        <f t="shared" si="38"/>
        <v>50</v>
      </c>
    </row>
    <row r="139" spans="1:30" ht="15" hidden="1" x14ac:dyDescent="0.35">
      <c r="A139" s="14" t="s">
        <v>264</v>
      </c>
      <c r="B139" s="1">
        <v>3</v>
      </c>
      <c r="C139" s="2" t="s">
        <v>265</v>
      </c>
      <c r="D139" s="4" t="s">
        <v>6</v>
      </c>
      <c r="E139">
        <f>VLOOKUP(A139,'[1]高三下(高考)'!$A$3:$H$615,7,0)</f>
        <v>54</v>
      </c>
      <c r="F139" t="str">
        <f>VLOOKUP(A139,'[1]高三下(高考)'!$A$3:$H$615,8,0)</f>
        <v>马俊</v>
      </c>
      <c r="G139" s="22">
        <f t="shared" si="26"/>
        <v>204</v>
      </c>
      <c r="H139" s="23">
        <f t="shared" si="27"/>
        <v>107.30769230769231</v>
      </c>
      <c r="I139">
        <f>VLOOKUP(A139,[1]高三上!$A$3:$H$588,7,0)</f>
        <v>30</v>
      </c>
      <c r="J139" t="str">
        <f>VLOOKUP(A139,[1]高三上!$A$3:$H$588,8,0)</f>
        <v>马俊</v>
      </c>
      <c r="K139" s="22">
        <f t="shared" si="28"/>
        <v>223</v>
      </c>
      <c r="L139" s="23">
        <f t="shared" si="29"/>
        <v>98.07692307692308</v>
      </c>
      <c r="M139">
        <f>VLOOKUP(A139,[1]高二下!$A$3:$H$536,7,0)</f>
        <v>53</v>
      </c>
      <c r="N139" t="str">
        <f>VLOOKUP(A139,[1]高二下!$A$3:$H$536,8,0)</f>
        <v>马俊</v>
      </c>
      <c r="O139" s="22">
        <f t="shared" si="30"/>
        <v>218</v>
      </c>
      <c r="P139" s="22">
        <f t="shared" si="31"/>
        <v>96.15384615384616</v>
      </c>
      <c r="Q139">
        <f>VLOOKUP(A139,[1]高二上!$A$3:$H$583,7,0)</f>
        <v>56</v>
      </c>
      <c r="R139" t="str">
        <f>VLOOKUP(A139,[1]高二上!$A$3:$H$583,8,0)</f>
        <v>马俊</v>
      </c>
      <c r="S139" s="22">
        <f t="shared" si="32"/>
        <v>208</v>
      </c>
      <c r="T139" s="22">
        <f t="shared" si="33"/>
        <v>116.15384615384616</v>
      </c>
      <c r="U139">
        <f>VLOOKUP(A139,[1]高一下!$A$3:$H$585,7,0)</f>
        <v>34</v>
      </c>
      <c r="V139" t="str">
        <f>VLOOKUP(A139,[1]高一下!$A$3:$H$585,8,0)</f>
        <v>马俊</v>
      </c>
      <c r="W139" s="22">
        <f t="shared" si="34"/>
        <v>250</v>
      </c>
      <c r="X139" s="22">
        <f t="shared" si="35"/>
        <v>98.461538461538467</v>
      </c>
      <c r="Y139">
        <f>VLOOKUP(A139,[1]高一上!$A$3:$H$587,7,0)</f>
        <v>25</v>
      </c>
      <c r="Z139" t="str">
        <f>VLOOKUP(A139,[1]高一上!$A$3:$H$587,8,0)</f>
        <v>马俊</v>
      </c>
      <c r="AA139" s="22">
        <f t="shared" si="36"/>
        <v>246</v>
      </c>
      <c r="AB139" s="23">
        <f t="shared" si="37"/>
        <v>99.615384615384613</v>
      </c>
      <c r="AC139">
        <f>VLOOKUP(A139,[1]中考!$A$2:$F$571,6,0)</f>
        <v>32</v>
      </c>
      <c r="AD139" s="22">
        <f t="shared" si="38"/>
        <v>245</v>
      </c>
    </row>
    <row r="140" spans="1:30" ht="15" hidden="1" x14ac:dyDescent="0.35">
      <c r="A140" s="14" t="s">
        <v>254</v>
      </c>
      <c r="B140" s="1">
        <v>3</v>
      </c>
      <c r="C140" s="2" t="s">
        <v>255</v>
      </c>
      <c r="D140" s="4" t="s">
        <v>6</v>
      </c>
      <c r="E140">
        <f>VLOOKUP(A140,'[1]高三下(高考)'!$A$3:$H$615,7,0)</f>
        <v>69</v>
      </c>
      <c r="F140" t="str">
        <f>VLOOKUP(A140,'[1]高三下(高考)'!$A$3:$H$615,8,0)</f>
        <v>马俊</v>
      </c>
      <c r="G140" s="22">
        <f t="shared" si="26"/>
        <v>121</v>
      </c>
      <c r="H140" s="23">
        <f t="shared" si="27"/>
        <v>88.84615384615384</v>
      </c>
      <c r="I140">
        <f>VLOOKUP(A140,[1]高三上!$A$3:$H$588,7,0)</f>
        <v>55.5</v>
      </c>
      <c r="J140" t="str">
        <f>VLOOKUP(A140,[1]高三上!$A$3:$H$588,8,0)</f>
        <v>马俊</v>
      </c>
      <c r="K140" s="22">
        <f t="shared" si="28"/>
        <v>92</v>
      </c>
      <c r="L140" s="23">
        <f t="shared" si="29"/>
        <v>100</v>
      </c>
      <c r="M140" s="22">
        <v>0</v>
      </c>
      <c r="N140" t="s">
        <v>1</v>
      </c>
      <c r="O140" s="22">
        <f t="shared" si="30"/>
        <v>236</v>
      </c>
      <c r="P140" s="22">
        <f t="shared" si="31"/>
        <v>100</v>
      </c>
      <c r="Q140">
        <f>VLOOKUP(A140,[1]高二上!$A$3:$H$583,7,0)</f>
        <v>66</v>
      </c>
      <c r="R140" t="str">
        <f>VLOOKUP(A140,[1]高二上!$A$3:$H$583,8,0)</f>
        <v>马俊</v>
      </c>
      <c r="S140" s="22">
        <f t="shared" si="32"/>
        <v>155</v>
      </c>
      <c r="T140" s="22">
        <f t="shared" si="33"/>
        <v>83.84615384615384</v>
      </c>
      <c r="U140">
        <f>VLOOKUP(A140,[1]高一下!$A$3:$H$585,7,0)</f>
        <v>77</v>
      </c>
      <c r="V140" t="str">
        <f>VLOOKUP(A140,[1]高一下!$A$3:$H$585,8,0)</f>
        <v>马俊</v>
      </c>
      <c r="W140" s="22">
        <f t="shared" si="34"/>
        <v>113</v>
      </c>
      <c r="X140" s="22">
        <f t="shared" si="35"/>
        <v>128.07692307692307</v>
      </c>
      <c r="Y140">
        <f>VLOOKUP(A140,[1]高一上!$A$3:$H$587,7,0)</f>
        <v>48</v>
      </c>
      <c r="Z140" t="str">
        <f>VLOOKUP(A140,[1]高一上!$A$3:$H$587,8,0)</f>
        <v>马俊</v>
      </c>
      <c r="AA140" s="22">
        <f t="shared" si="36"/>
        <v>186</v>
      </c>
      <c r="AB140" s="23">
        <f t="shared" si="37"/>
        <v>71.15384615384616</v>
      </c>
      <c r="AC140">
        <f>VLOOKUP(A140,[1]中考!$A$2:$F$571,6,0)</f>
        <v>60</v>
      </c>
      <c r="AD140" s="22">
        <f t="shared" si="38"/>
        <v>111</v>
      </c>
    </row>
    <row r="141" spans="1:30" ht="15" hidden="1" x14ac:dyDescent="0.35">
      <c r="A141" s="14" t="s">
        <v>222</v>
      </c>
      <c r="B141" s="1">
        <v>3</v>
      </c>
      <c r="C141" s="2" t="s">
        <v>223</v>
      </c>
      <c r="D141" s="4" t="s">
        <v>6</v>
      </c>
      <c r="E141">
        <f>VLOOKUP(A141,'[1]高三下(高考)'!$A$3:$H$615,7,0)</f>
        <v>70</v>
      </c>
      <c r="F141" t="str">
        <f>VLOOKUP(A141,'[1]高三下(高考)'!$A$3:$H$615,8,0)</f>
        <v>马俊</v>
      </c>
      <c r="G141" s="22">
        <f t="shared" si="26"/>
        <v>115</v>
      </c>
      <c r="H141" s="23">
        <f t="shared" si="27"/>
        <v>82.692307692307693</v>
      </c>
      <c r="I141">
        <f>VLOOKUP(A141,[1]高三上!$A$3:$H$588,7,0)</f>
        <v>60.5</v>
      </c>
      <c r="J141" t="str">
        <f>VLOOKUP(A141,[1]高三上!$A$3:$H$588,8,0)</f>
        <v>马俊</v>
      </c>
      <c r="K141" s="22">
        <f t="shared" si="28"/>
        <v>70</v>
      </c>
      <c r="L141" s="23">
        <f t="shared" si="29"/>
        <v>125</v>
      </c>
      <c r="M141">
        <f>VLOOKUP(A141,[1]高二下!$A$3:$H$536,7,0)</f>
        <v>79</v>
      </c>
      <c r="N141" t="str">
        <f>VLOOKUP(A141,[1]高二下!$A$3:$H$536,8,0)</f>
        <v>马俊</v>
      </c>
      <c r="O141" s="22">
        <f t="shared" si="30"/>
        <v>135</v>
      </c>
      <c r="P141" s="22">
        <f t="shared" si="31"/>
        <v>100.38461538461539</v>
      </c>
      <c r="Q141">
        <f>VLOOKUP(A141,[1]高二上!$A$3:$H$583,7,0)</f>
        <v>68</v>
      </c>
      <c r="R141" t="str">
        <f>VLOOKUP(A141,[1]高二上!$A$3:$H$583,8,0)</f>
        <v>马俊</v>
      </c>
      <c r="S141" s="22">
        <f t="shared" si="32"/>
        <v>136</v>
      </c>
      <c r="T141" s="22">
        <f t="shared" si="33"/>
        <v>80</v>
      </c>
      <c r="U141">
        <f>VLOOKUP(A141,[1]高一下!$A$3:$H$585,7,0)</f>
        <v>84</v>
      </c>
      <c r="V141" t="str">
        <f>VLOOKUP(A141,[1]高一下!$A$3:$H$585,8,0)</f>
        <v>马俊</v>
      </c>
      <c r="W141" s="22">
        <f t="shared" si="34"/>
        <v>84</v>
      </c>
      <c r="X141" s="22">
        <f t="shared" si="35"/>
        <v>100</v>
      </c>
      <c r="Y141">
        <f>VLOOKUP(A141,[1]高一上!$A$3:$H$587,7,0)</f>
        <v>67</v>
      </c>
      <c r="Z141" t="str">
        <f>VLOOKUP(A141,[1]高一上!$A$3:$H$587,8,0)</f>
        <v>马俊</v>
      </c>
      <c r="AA141" s="22">
        <f t="shared" si="36"/>
        <v>84</v>
      </c>
      <c r="AB141" s="23">
        <f t="shared" si="37"/>
        <v>93.07692307692308</v>
      </c>
      <c r="AC141">
        <f>VLOOKUP(A141,[1]中考!$A$2:$F$571,6,0)</f>
        <v>70</v>
      </c>
      <c r="AD141" s="22">
        <f t="shared" si="38"/>
        <v>66</v>
      </c>
    </row>
    <row r="142" spans="1:30" ht="15" hidden="1" x14ac:dyDescent="0.35">
      <c r="A142" s="14" t="s">
        <v>280</v>
      </c>
      <c r="B142" s="1">
        <v>3</v>
      </c>
      <c r="C142" s="2" t="s">
        <v>281</v>
      </c>
      <c r="D142" s="4" t="s">
        <v>6</v>
      </c>
      <c r="E142">
        <f>VLOOKUP(A142,'[1]高三下(高考)'!$A$3:$H$615,7,0)</f>
        <v>75</v>
      </c>
      <c r="F142" t="str">
        <f>VLOOKUP(A142,'[1]高三下(高考)'!$A$3:$H$615,8,0)</f>
        <v>马俊</v>
      </c>
      <c r="G142" s="22">
        <f t="shared" si="26"/>
        <v>80</v>
      </c>
      <c r="H142" s="23">
        <f t="shared" si="27"/>
        <v>88.84615384615384</v>
      </c>
      <c r="I142">
        <f>VLOOKUP(A142,[1]高三上!$A$3:$H$588,7,0)</f>
        <v>64.5</v>
      </c>
      <c r="J142" t="str">
        <f>VLOOKUP(A142,[1]高三上!$A$3:$H$588,8,0)</f>
        <v>马俊</v>
      </c>
      <c r="K142" s="22">
        <f t="shared" si="28"/>
        <v>51</v>
      </c>
      <c r="L142" s="23">
        <f t="shared" si="29"/>
        <v>143.46153846153845</v>
      </c>
      <c r="M142">
        <f>VLOOKUP(A142,[1]高二下!$A$3:$H$536,7,0)</f>
        <v>71</v>
      </c>
      <c r="N142" t="str">
        <f>VLOOKUP(A142,[1]高二下!$A$3:$H$536,8,0)</f>
        <v>马俊</v>
      </c>
      <c r="O142" s="22">
        <f t="shared" si="30"/>
        <v>164</v>
      </c>
      <c r="P142" s="22">
        <f t="shared" si="31"/>
        <v>56.92307692307692</v>
      </c>
      <c r="Q142">
        <f>VLOOKUP(A142,[1]高二上!$A$3:$H$583,7,0)</f>
        <v>86</v>
      </c>
      <c r="R142" t="str">
        <f>VLOOKUP(A142,[1]高二上!$A$3:$H$583,8,0)</f>
        <v>马俊</v>
      </c>
      <c r="S142" s="22">
        <f t="shared" si="32"/>
        <v>52</v>
      </c>
      <c r="T142" s="22">
        <f t="shared" si="33"/>
        <v>121.53846153846155</v>
      </c>
      <c r="U142">
        <f>VLOOKUP(A142,[1]高一下!$A$3:$H$585,7,0)</f>
        <v>78</v>
      </c>
      <c r="V142" t="str">
        <f>VLOOKUP(A142,[1]高一下!$A$3:$H$585,8,0)</f>
        <v>马俊</v>
      </c>
      <c r="W142" s="22">
        <f t="shared" si="34"/>
        <v>108</v>
      </c>
      <c r="X142" s="22">
        <f t="shared" si="35"/>
        <v>119.23076923076923</v>
      </c>
      <c r="Y142">
        <f>VLOOKUP(A142,[1]高一上!$A$3:$H$587,7,0)</f>
        <v>52</v>
      </c>
      <c r="Z142" t="str">
        <f>VLOOKUP(A142,[1]高一上!$A$3:$H$587,8,0)</f>
        <v>马俊</v>
      </c>
      <c r="AA142" s="22">
        <f t="shared" si="36"/>
        <v>158</v>
      </c>
      <c r="AB142" s="23">
        <f t="shared" si="37"/>
        <v>90.384615384615387</v>
      </c>
      <c r="AC142">
        <f>VLOOKUP(A142,[1]中考!$A$2:$F$571,6,0)</f>
        <v>56</v>
      </c>
      <c r="AD142" s="22">
        <f t="shared" si="38"/>
        <v>133</v>
      </c>
    </row>
    <row r="143" spans="1:30" ht="15" hidden="1" x14ac:dyDescent="0.35">
      <c r="A143" s="14" t="s">
        <v>274</v>
      </c>
      <c r="B143" s="1">
        <v>3</v>
      </c>
      <c r="C143" s="2" t="s">
        <v>275</v>
      </c>
      <c r="D143" s="4" t="s">
        <v>6</v>
      </c>
      <c r="E143">
        <f>VLOOKUP(A143,'[1]高三下(高考)'!$A$3:$H$615,7,0)</f>
        <v>81</v>
      </c>
      <c r="F143" t="str">
        <f>VLOOKUP(A143,'[1]高三下(高考)'!$A$3:$H$615,8,0)</f>
        <v>马俊</v>
      </c>
      <c r="G143" s="22">
        <f t="shared" si="26"/>
        <v>61</v>
      </c>
      <c r="H143" s="23">
        <f t="shared" si="27"/>
        <v>107.69230769230769</v>
      </c>
      <c r="I143">
        <f>VLOOKUP(A143,[1]高三上!$A$3:$H$588,7,0)</f>
        <v>58.5</v>
      </c>
      <c r="J143" t="str">
        <f>VLOOKUP(A143,[1]高三上!$A$3:$H$588,8,0)</f>
        <v>马俊</v>
      </c>
      <c r="K143" s="22">
        <f t="shared" si="28"/>
        <v>81</v>
      </c>
      <c r="L143" s="23">
        <f t="shared" si="29"/>
        <v>91.15384615384616</v>
      </c>
      <c r="M143">
        <f>VLOOKUP(A143,[1]高二下!$A$3:$H$536,7,0)</f>
        <v>94</v>
      </c>
      <c r="N143" t="str">
        <f>VLOOKUP(A143,[1]高二下!$A$3:$H$536,8,0)</f>
        <v>马俊</v>
      </c>
      <c r="O143" s="22">
        <f t="shared" si="30"/>
        <v>58</v>
      </c>
      <c r="P143" s="22">
        <f t="shared" si="31"/>
        <v>116.92307692307692</v>
      </c>
      <c r="Q143">
        <f>VLOOKUP(A143,[1]高二上!$A$3:$H$583,7,0)</f>
        <v>74</v>
      </c>
      <c r="R143" t="str">
        <f>VLOOKUP(A143,[1]高二上!$A$3:$H$583,8,0)</f>
        <v>马俊</v>
      </c>
      <c r="S143" s="22">
        <f t="shared" si="32"/>
        <v>102</v>
      </c>
      <c r="T143" s="22">
        <f t="shared" si="33"/>
        <v>96.15384615384616</v>
      </c>
      <c r="U143">
        <f>VLOOKUP(A143,[1]高一下!$A$3:$H$585,7,0)</f>
        <v>81</v>
      </c>
      <c r="V143" t="str">
        <f>VLOOKUP(A143,[1]高一下!$A$3:$H$585,8,0)</f>
        <v>马俊</v>
      </c>
      <c r="W143" s="22">
        <f t="shared" si="34"/>
        <v>92</v>
      </c>
      <c r="X143" s="22">
        <f t="shared" si="35"/>
        <v>123.07692307692308</v>
      </c>
      <c r="Y143">
        <f>VLOOKUP(A143,[1]高一上!$A$3:$H$587,7,0)</f>
        <v>54</v>
      </c>
      <c r="Z143" t="str">
        <f>VLOOKUP(A143,[1]高一上!$A$3:$H$587,8,0)</f>
        <v>马俊</v>
      </c>
      <c r="AA143" s="22">
        <f t="shared" si="36"/>
        <v>152</v>
      </c>
      <c r="AB143" s="23">
        <f t="shared" si="37"/>
        <v>110.76923076923077</v>
      </c>
      <c r="AC143">
        <f>VLOOKUP(A143,[1]中考!$A$2:$F$571,6,0)</f>
        <v>48</v>
      </c>
      <c r="AD143" s="22">
        <f t="shared" si="38"/>
        <v>180</v>
      </c>
    </row>
    <row r="144" spans="1:30" ht="15" hidden="1" x14ac:dyDescent="0.35">
      <c r="A144" s="14" t="s">
        <v>270</v>
      </c>
      <c r="B144" s="1">
        <v>3</v>
      </c>
      <c r="C144" s="2" t="s">
        <v>271</v>
      </c>
      <c r="D144" s="4" t="s">
        <v>6</v>
      </c>
      <c r="E144">
        <f>VLOOKUP(A144,'[1]高三下(高考)'!$A$3:$H$615,7,0)</f>
        <v>80</v>
      </c>
      <c r="F144" t="str">
        <f>VLOOKUP(A144,'[1]高三下(高考)'!$A$3:$H$615,8,0)</f>
        <v>马俊</v>
      </c>
      <c r="G144" s="22">
        <f t="shared" si="26"/>
        <v>64</v>
      </c>
      <c r="H144" s="23">
        <f t="shared" si="27"/>
        <v>160.76923076923077</v>
      </c>
      <c r="I144">
        <f>VLOOKUP(A144,[1]高三上!$A$3:$H$588,7,0)</f>
        <v>30.5</v>
      </c>
      <c r="J144" t="str">
        <f>VLOOKUP(A144,[1]高三上!$A$3:$H$588,8,0)</f>
        <v>马俊</v>
      </c>
      <c r="K144" s="22">
        <f t="shared" si="28"/>
        <v>222</v>
      </c>
      <c r="L144" s="23">
        <f t="shared" si="29"/>
        <v>40</v>
      </c>
      <c r="M144">
        <f>VLOOKUP(A144,[1]高二下!$A$3:$H$536,7,0)</f>
        <v>92</v>
      </c>
      <c r="N144" t="str">
        <f>VLOOKUP(A144,[1]高二下!$A$3:$H$536,8,0)</f>
        <v>马俊</v>
      </c>
      <c r="O144" s="22">
        <f t="shared" si="30"/>
        <v>66</v>
      </c>
      <c r="P144" s="22">
        <f t="shared" si="31"/>
        <v>88.84615384615384</v>
      </c>
      <c r="Q144">
        <f>VLOOKUP(A144,[1]高二上!$A$3:$H$583,7,0)</f>
        <v>88</v>
      </c>
      <c r="R144" t="str">
        <f>VLOOKUP(A144,[1]高二上!$A$3:$H$583,8,0)</f>
        <v>马俊</v>
      </c>
      <c r="S144" s="22">
        <f t="shared" si="32"/>
        <v>37</v>
      </c>
      <c r="T144" s="22">
        <f t="shared" si="33"/>
        <v>109.23076923076923</v>
      </c>
      <c r="U144">
        <f>VLOOKUP(A144,[1]高一下!$A$3:$H$585,7,0)</f>
        <v>89</v>
      </c>
      <c r="V144" t="str">
        <f>VLOOKUP(A144,[1]高一下!$A$3:$H$585,8,0)</f>
        <v>马俊</v>
      </c>
      <c r="W144" s="22">
        <f t="shared" si="34"/>
        <v>61</v>
      </c>
      <c r="X144" s="22">
        <f t="shared" si="35"/>
        <v>168.46153846153845</v>
      </c>
      <c r="Y144">
        <f>VLOOKUP(A144,[1]高一上!$A$3:$H$587,7,0)</f>
        <v>31</v>
      </c>
      <c r="Z144" t="str">
        <f>VLOOKUP(A144,[1]高一上!$A$3:$H$587,8,0)</f>
        <v>马俊</v>
      </c>
      <c r="AA144" s="22">
        <f t="shared" si="36"/>
        <v>239</v>
      </c>
      <c r="AB144" s="23">
        <f t="shared" si="37"/>
        <v>53.07692307692308</v>
      </c>
      <c r="AC144">
        <f>VLOOKUP(A144,[1]中考!$A$2:$F$571,6,0)</f>
        <v>59</v>
      </c>
      <c r="AD144" s="22">
        <f t="shared" si="38"/>
        <v>117</v>
      </c>
    </row>
    <row r="145" spans="1:30" ht="15" hidden="1" x14ac:dyDescent="0.35">
      <c r="A145" s="14" t="s">
        <v>286</v>
      </c>
      <c r="B145" s="1">
        <v>3</v>
      </c>
      <c r="C145" s="3" t="s">
        <v>287</v>
      </c>
      <c r="D145" s="4" t="s">
        <v>6</v>
      </c>
      <c r="E145">
        <f>VLOOKUP(A145,'[1]高三下(高考)'!$A$3:$H$615,7,0)</f>
        <v>68</v>
      </c>
      <c r="F145" t="str">
        <f>VLOOKUP(A145,'[1]高三下(高考)'!$A$3:$H$615,8,0)</f>
        <v>马俊</v>
      </c>
      <c r="G145" s="22">
        <f t="shared" si="26"/>
        <v>127</v>
      </c>
      <c r="H145" s="23">
        <f t="shared" si="27"/>
        <v>116.53846153846153</v>
      </c>
      <c r="I145">
        <f>VLOOKUP(A145,[1]高三上!$A$3:$H$588,7,0)</f>
        <v>42</v>
      </c>
      <c r="J145" t="str">
        <f>VLOOKUP(A145,[1]高三上!$A$3:$H$588,8,0)</f>
        <v>马俊</v>
      </c>
      <c r="K145" s="22">
        <f t="shared" si="28"/>
        <v>170</v>
      </c>
      <c r="L145" s="23">
        <f t="shared" si="29"/>
        <v>89.230769230769226</v>
      </c>
      <c r="M145">
        <f>VLOOKUP(A145,[1]高二下!$A$3:$H$536,7,0)</f>
        <v>77</v>
      </c>
      <c r="N145" t="str">
        <f>VLOOKUP(A145,[1]高二下!$A$3:$H$536,8,0)</f>
        <v>马俊</v>
      </c>
      <c r="O145" s="22">
        <f t="shared" si="30"/>
        <v>142</v>
      </c>
      <c r="P145" s="22">
        <f t="shared" si="31"/>
        <v>101.15384615384616</v>
      </c>
      <c r="Q145">
        <f>VLOOKUP(A145,[1]高二上!$A$3:$H$583,7,0)</f>
        <v>67</v>
      </c>
      <c r="R145" t="str">
        <f>VLOOKUP(A145,[1]高二上!$A$3:$H$583,8,0)</f>
        <v>马俊</v>
      </c>
      <c r="S145" s="22">
        <f t="shared" si="32"/>
        <v>145</v>
      </c>
      <c r="T145" s="22">
        <f t="shared" si="33"/>
        <v>79.615384615384613</v>
      </c>
      <c r="U145">
        <f>VLOOKUP(A145,[1]高一下!$A$3:$H$585,7,0)</f>
        <v>81</v>
      </c>
      <c r="V145" t="str">
        <f>VLOOKUP(A145,[1]高一下!$A$3:$H$585,8,0)</f>
        <v>马俊</v>
      </c>
      <c r="W145" s="22">
        <f t="shared" si="34"/>
        <v>92</v>
      </c>
      <c r="X145" s="22">
        <f t="shared" si="35"/>
        <v>131.92307692307691</v>
      </c>
      <c r="Y145">
        <f>VLOOKUP(A145,[1]高一上!$A$3:$H$587,7,0)</f>
        <v>50</v>
      </c>
      <c r="Z145" t="str">
        <f>VLOOKUP(A145,[1]高一上!$A$3:$H$587,8,0)</f>
        <v>马俊</v>
      </c>
      <c r="AA145" s="22">
        <f t="shared" si="36"/>
        <v>175</v>
      </c>
      <c r="AB145" s="23">
        <f t="shared" si="37"/>
        <v>101.92307692307692</v>
      </c>
      <c r="AC145">
        <f>VLOOKUP(A145,[1]中考!$A$2:$F$571,6,0)</f>
        <v>48</v>
      </c>
      <c r="AD145" s="22">
        <f t="shared" si="38"/>
        <v>180</v>
      </c>
    </row>
    <row r="146" spans="1:30" ht="15" hidden="1" x14ac:dyDescent="0.35">
      <c r="A146" s="14" t="s">
        <v>246</v>
      </c>
      <c r="B146" s="1">
        <v>3</v>
      </c>
      <c r="C146" s="2" t="s">
        <v>247</v>
      </c>
      <c r="D146" s="4" t="s">
        <v>6</v>
      </c>
      <c r="E146">
        <f>VLOOKUP(A146,'[1]高三下(高考)'!$A$3:$H$615,7,0)</f>
        <v>69</v>
      </c>
      <c r="F146" t="str">
        <f>VLOOKUP(A146,'[1]高三下(高考)'!$A$3:$H$615,8,0)</f>
        <v>马俊</v>
      </c>
      <c r="G146" s="22">
        <f t="shared" si="26"/>
        <v>121</v>
      </c>
      <c r="H146" s="23">
        <f t="shared" si="27"/>
        <v>118.84615384615384</v>
      </c>
      <c r="I146">
        <f>VLOOKUP(A146,[1]高三上!$A$3:$H$588,7,0)</f>
        <v>42</v>
      </c>
      <c r="J146" t="str">
        <f>VLOOKUP(A146,[1]高三上!$A$3:$H$588,8,0)</f>
        <v>马俊</v>
      </c>
      <c r="K146" s="22">
        <f t="shared" si="28"/>
        <v>170</v>
      </c>
      <c r="L146" s="23">
        <f t="shared" si="29"/>
        <v>109.23076923076923</v>
      </c>
      <c r="M146">
        <f>VLOOKUP(A146,[1]高二下!$A$3:$H$536,7,0)</f>
        <v>64</v>
      </c>
      <c r="N146" t="str">
        <f>VLOOKUP(A146,[1]高二下!$A$3:$H$536,8,0)</f>
        <v>马俊</v>
      </c>
      <c r="O146" s="22">
        <f t="shared" si="30"/>
        <v>194</v>
      </c>
      <c r="P146" s="22">
        <f t="shared" si="31"/>
        <v>115.38461538461539</v>
      </c>
      <c r="Q146">
        <f>VLOOKUP(A146,[1]高二上!$A$3:$H$583,7,0)</f>
        <v>48</v>
      </c>
      <c r="R146" t="str">
        <f>VLOOKUP(A146,[1]高二上!$A$3:$H$583,8,0)</f>
        <v>马俊</v>
      </c>
      <c r="S146" s="22">
        <f t="shared" si="32"/>
        <v>234</v>
      </c>
      <c r="T146" s="22">
        <f t="shared" si="33"/>
        <v>96.538461538461533</v>
      </c>
      <c r="U146">
        <f>VLOOKUP(A146,[1]高一下!$A$3:$H$585,7,0)</f>
        <v>47</v>
      </c>
      <c r="V146" t="str">
        <f>VLOOKUP(A146,[1]高一下!$A$3:$H$585,8,0)</f>
        <v>马俊</v>
      </c>
      <c r="W146" s="22">
        <f t="shared" si="34"/>
        <v>225</v>
      </c>
      <c r="X146" s="22">
        <f t="shared" si="35"/>
        <v>102.69230769230769</v>
      </c>
      <c r="Y146">
        <f>VLOOKUP(A146,[1]高一上!$A$3:$H$587,7,0)</f>
        <v>36</v>
      </c>
      <c r="Z146" t="str">
        <f>VLOOKUP(A146,[1]高一上!$A$3:$H$587,8,0)</f>
        <v>马俊</v>
      </c>
      <c r="AA146" s="22">
        <f t="shared" si="36"/>
        <v>232</v>
      </c>
      <c r="AB146" s="23">
        <f t="shared" si="37"/>
        <v>100.76923076923077</v>
      </c>
      <c r="AC146">
        <f>VLOOKUP(A146,[1]中考!$A$2:$F$571,6,0)</f>
        <v>38</v>
      </c>
      <c r="AD146" s="22">
        <f t="shared" si="38"/>
        <v>234</v>
      </c>
    </row>
    <row r="147" spans="1:30" ht="15" hidden="1" x14ac:dyDescent="0.35">
      <c r="A147" s="14" t="s">
        <v>250</v>
      </c>
      <c r="B147" s="1">
        <v>3</v>
      </c>
      <c r="C147" s="2" t="s">
        <v>251</v>
      </c>
      <c r="D147" s="4" t="s">
        <v>6</v>
      </c>
      <c r="E147">
        <f>VLOOKUP(A147,'[1]高三下(高考)'!$A$3:$H$615,7,0)</f>
        <v>72</v>
      </c>
      <c r="F147" t="str">
        <f>VLOOKUP(A147,'[1]高三下(高考)'!$A$3:$H$615,8,0)</f>
        <v>马俊</v>
      </c>
      <c r="G147" s="22">
        <f t="shared" si="26"/>
        <v>104</v>
      </c>
      <c r="H147" s="23">
        <f t="shared" si="27"/>
        <v>111.53846153846153</v>
      </c>
      <c r="I147">
        <f>VLOOKUP(A147,[1]高三上!$A$3:$H$588,7,0)</f>
        <v>48</v>
      </c>
      <c r="J147" t="str">
        <f>VLOOKUP(A147,[1]高三上!$A$3:$H$588,8,0)</f>
        <v>马俊</v>
      </c>
      <c r="K147" s="22">
        <f t="shared" si="28"/>
        <v>134</v>
      </c>
      <c r="L147" s="23">
        <f t="shared" si="29"/>
        <v>91.92307692307692</v>
      </c>
      <c r="M147">
        <f>VLOOKUP(A147,[1]高二下!$A$3:$H$536,7,0)</f>
        <v>82</v>
      </c>
      <c r="N147" t="str">
        <f>VLOOKUP(A147,[1]高二下!$A$3:$H$536,8,0)</f>
        <v>马俊</v>
      </c>
      <c r="O147" s="22">
        <f t="shared" si="30"/>
        <v>113</v>
      </c>
      <c r="P147" s="22">
        <f t="shared" si="31"/>
        <v>94.230769230769226</v>
      </c>
      <c r="Q147">
        <f>VLOOKUP(A147,[1]高二上!$A$3:$H$583,7,0)</f>
        <v>75</v>
      </c>
      <c r="R147" t="str">
        <f>VLOOKUP(A147,[1]高二上!$A$3:$H$583,8,0)</f>
        <v>马俊</v>
      </c>
      <c r="S147" s="22">
        <f t="shared" si="32"/>
        <v>98</v>
      </c>
      <c r="T147" s="22">
        <f t="shared" si="33"/>
        <v>116.15384615384616</v>
      </c>
      <c r="U147">
        <f>VLOOKUP(A147,[1]高一下!$A$3:$H$585,7,0)</f>
        <v>72</v>
      </c>
      <c r="V147" t="str">
        <f>VLOOKUP(A147,[1]高一下!$A$3:$H$585,8,0)</f>
        <v>马俊</v>
      </c>
      <c r="W147" s="22">
        <f t="shared" si="34"/>
        <v>140</v>
      </c>
      <c r="X147" s="22">
        <f t="shared" si="35"/>
        <v>72.307692307692307</v>
      </c>
      <c r="Y147">
        <f>VLOOKUP(A147,[1]高一上!$A$3:$H$587,7,0)</f>
        <v>70</v>
      </c>
      <c r="Z147" t="str">
        <f>VLOOKUP(A147,[1]高一上!$A$3:$H$587,8,0)</f>
        <v>央宗娜姆</v>
      </c>
      <c r="AA147" s="22">
        <f t="shared" si="36"/>
        <v>68</v>
      </c>
      <c r="AB147" s="23">
        <f t="shared" si="37"/>
        <v>93.07692307692308</v>
      </c>
      <c r="AC147">
        <f>VLOOKUP(A147,[1]中考!$A$2:$F$571,6,0)</f>
        <v>74</v>
      </c>
      <c r="AD147" s="22">
        <f t="shared" si="38"/>
        <v>50</v>
      </c>
    </row>
    <row r="148" spans="1:30" ht="15" hidden="1" x14ac:dyDescent="0.35">
      <c r="A148" s="14" t="s">
        <v>306</v>
      </c>
      <c r="B148" s="1">
        <v>3</v>
      </c>
      <c r="C148" s="3" t="s">
        <v>307</v>
      </c>
      <c r="D148" s="4" t="s">
        <v>6</v>
      </c>
      <c r="E148">
        <f>VLOOKUP(A148,'[1]高三下(高考)'!$A$3:$H$615,7,0)</f>
        <v>41</v>
      </c>
      <c r="F148" t="str">
        <f>VLOOKUP(A148,'[1]高三下(高考)'!$A$3:$H$615,8,0)</f>
        <v>马俊</v>
      </c>
      <c r="G148" s="22">
        <f t="shared" si="26"/>
        <v>242</v>
      </c>
      <c r="H148" s="23">
        <f t="shared" si="27"/>
        <v>100</v>
      </c>
      <c r="I148" s="22">
        <v>0</v>
      </c>
      <c r="J148" t="s">
        <v>1</v>
      </c>
      <c r="K148" s="22">
        <f t="shared" si="28"/>
        <v>241</v>
      </c>
      <c r="L148" s="23">
        <f t="shared" si="29"/>
        <v>100</v>
      </c>
      <c r="M148" s="22">
        <v>0</v>
      </c>
      <c r="N148" t="s">
        <v>1</v>
      </c>
      <c r="O148" s="22">
        <f t="shared" si="30"/>
        <v>236</v>
      </c>
      <c r="P148" s="22">
        <f t="shared" si="31"/>
        <v>100</v>
      </c>
      <c r="Q148">
        <f>VLOOKUP(A148,[1]高二上!$A$3:$H$583,7,0)</f>
        <v>57</v>
      </c>
      <c r="R148" t="str">
        <f>VLOOKUP(A148,[1]高二上!$A$3:$H$583,8,0)</f>
        <v>马俊</v>
      </c>
      <c r="S148" s="22">
        <f t="shared" si="32"/>
        <v>199</v>
      </c>
      <c r="T148" s="22">
        <f t="shared" si="33"/>
        <v>70.384615384615387</v>
      </c>
      <c r="U148">
        <f>VLOOKUP(A148,[1]高一下!$A$3:$H$585,7,0)</f>
        <v>75</v>
      </c>
      <c r="V148" t="str">
        <f>VLOOKUP(A148,[1]高一下!$A$3:$H$585,8,0)</f>
        <v>马俊</v>
      </c>
      <c r="W148" s="22">
        <f t="shared" si="34"/>
        <v>122</v>
      </c>
      <c r="X148" s="22">
        <f t="shared" si="35"/>
        <v>72.692307692307693</v>
      </c>
      <c r="Y148">
        <f>VLOOKUP(A148,[1]高一上!$A$3:$H$587,7,0)</f>
        <v>77</v>
      </c>
      <c r="Z148" t="str">
        <f>VLOOKUP(A148,[1]高一上!$A$3:$H$587,8,0)</f>
        <v>赵云川</v>
      </c>
      <c r="AA148" s="22">
        <f t="shared" si="36"/>
        <v>51</v>
      </c>
      <c r="AB148" s="23">
        <f t="shared" si="37"/>
        <v>81.92307692307692</v>
      </c>
      <c r="AC148">
        <f>VLOOKUP(A148,[1]中考!$A$2:$F$571,6,0)</f>
        <v>103</v>
      </c>
      <c r="AD148" s="22">
        <f t="shared" si="38"/>
        <v>4</v>
      </c>
    </row>
    <row r="149" spans="1:30" ht="15" hidden="1" x14ac:dyDescent="0.35">
      <c r="A149" s="14" t="s">
        <v>290</v>
      </c>
      <c r="B149" s="1">
        <v>3</v>
      </c>
      <c r="C149" s="3" t="s">
        <v>291</v>
      </c>
      <c r="D149" s="4" t="s">
        <v>6</v>
      </c>
      <c r="E149">
        <f>VLOOKUP(A149,'[1]高三下(高考)'!$A$3:$H$615,7,0)</f>
        <v>56</v>
      </c>
      <c r="F149" t="str">
        <f>VLOOKUP(A149,'[1]高三下(高考)'!$A$3:$H$615,8,0)</f>
        <v>马俊</v>
      </c>
      <c r="G149" s="22">
        <f t="shared" si="26"/>
        <v>191</v>
      </c>
      <c r="H149" s="23">
        <f t="shared" si="27"/>
        <v>118.07692307692308</v>
      </c>
      <c r="I149">
        <f>VLOOKUP(A149,[1]高三上!$A$3:$H$588,7,0)</f>
        <v>22.5</v>
      </c>
      <c r="J149" t="str">
        <f>VLOOKUP(A149,[1]高三上!$A$3:$H$588,8,0)</f>
        <v>马俊</v>
      </c>
      <c r="K149" s="22">
        <f t="shared" si="28"/>
        <v>238</v>
      </c>
      <c r="L149" s="23">
        <f t="shared" si="29"/>
        <v>83.07692307692308</v>
      </c>
      <c r="M149">
        <f>VLOOKUP(A149,[1]高二下!$A$3:$H$536,7,0)</f>
        <v>64</v>
      </c>
      <c r="N149" t="str">
        <f>VLOOKUP(A149,[1]高二下!$A$3:$H$536,8,0)</f>
        <v>马俊</v>
      </c>
      <c r="O149" s="22">
        <f t="shared" si="30"/>
        <v>194</v>
      </c>
      <c r="P149" s="22">
        <f t="shared" si="31"/>
        <v>112.30769230769231</v>
      </c>
      <c r="Q149">
        <f>VLOOKUP(A149,[1]高二上!$A$3:$H$583,7,0)</f>
        <v>51</v>
      </c>
      <c r="R149" t="str">
        <f>VLOOKUP(A149,[1]高二上!$A$3:$H$583,8,0)</f>
        <v>马俊</v>
      </c>
      <c r="S149" s="22">
        <f t="shared" si="32"/>
        <v>226</v>
      </c>
      <c r="T149" s="22">
        <f t="shared" si="33"/>
        <v>70</v>
      </c>
      <c r="U149">
        <f>VLOOKUP(A149,[1]高一下!$A$3:$H$585,7,0)</f>
        <v>70</v>
      </c>
      <c r="V149" t="str">
        <f>VLOOKUP(A149,[1]高一下!$A$3:$H$585,8,0)</f>
        <v>马俊</v>
      </c>
      <c r="W149" s="22">
        <f t="shared" si="34"/>
        <v>148</v>
      </c>
      <c r="X149" s="22">
        <f t="shared" si="35"/>
        <v>100.38461538461539</v>
      </c>
      <c r="Y149">
        <f>VLOOKUP(A149,[1]高一上!$A$3:$H$587,7,0)</f>
        <v>55</v>
      </c>
      <c r="Z149" t="str">
        <f>VLOOKUP(A149,[1]高一上!$A$3:$H$587,8,0)</f>
        <v>马俊</v>
      </c>
      <c r="AA149" s="22">
        <f t="shared" si="36"/>
        <v>149</v>
      </c>
      <c r="AB149" s="23">
        <f t="shared" si="37"/>
        <v>96.92307692307692</v>
      </c>
      <c r="AC149">
        <f>VLOOKUP(A149,[1]中考!$A$2:$F$571,6,0)</f>
        <v>54</v>
      </c>
      <c r="AD149" s="22">
        <f t="shared" si="38"/>
        <v>141</v>
      </c>
    </row>
    <row r="150" spans="1:30" ht="15" hidden="1" x14ac:dyDescent="0.35">
      <c r="A150" s="14" t="s">
        <v>220</v>
      </c>
      <c r="B150" s="1">
        <v>3</v>
      </c>
      <c r="C150" s="2" t="s">
        <v>221</v>
      </c>
      <c r="D150" s="4" t="s">
        <v>6</v>
      </c>
      <c r="E150">
        <f>VLOOKUP(A150,'[1]高三下(高考)'!$A$3:$H$615,7,0)</f>
        <v>103</v>
      </c>
      <c r="F150" t="str">
        <f>VLOOKUP(A150,'[1]高三下(高考)'!$A$3:$H$615,8,0)</f>
        <v>马俊</v>
      </c>
      <c r="G150" s="22">
        <f t="shared" si="26"/>
        <v>6</v>
      </c>
      <c r="H150" s="23">
        <f t="shared" si="27"/>
        <v>99.230769230769226</v>
      </c>
      <c r="I150">
        <f>VLOOKUP(A150,[1]高三上!$A$3:$H$588,7,0)</f>
        <v>94.5</v>
      </c>
      <c r="J150" t="str">
        <f>VLOOKUP(A150,[1]高三上!$A$3:$H$588,8,0)</f>
        <v>马俊</v>
      </c>
      <c r="K150" s="22">
        <f t="shared" si="28"/>
        <v>4</v>
      </c>
      <c r="L150" s="23">
        <f t="shared" si="29"/>
        <v>103.84615384615384</v>
      </c>
      <c r="M150">
        <f>VLOOKUP(A150,[1]高二下!$A$3:$H$536,7,0)</f>
        <v>111</v>
      </c>
      <c r="N150" t="str">
        <f>VLOOKUP(A150,[1]高二下!$A$3:$H$536,8,0)</f>
        <v>马俊</v>
      </c>
      <c r="O150" s="22">
        <f t="shared" si="30"/>
        <v>14</v>
      </c>
      <c r="P150" s="22">
        <f t="shared" si="31"/>
        <v>146.92307692307691</v>
      </c>
      <c r="Q150">
        <f>VLOOKUP(A150,[1]高二上!$A$3:$H$583,7,0)</f>
        <v>68</v>
      </c>
      <c r="R150" t="str">
        <f>VLOOKUP(A150,[1]高二上!$A$3:$H$583,8,0)</f>
        <v>马俊</v>
      </c>
      <c r="S150" s="22">
        <f t="shared" si="32"/>
        <v>136</v>
      </c>
      <c r="T150" s="22">
        <f t="shared" si="33"/>
        <v>99.615384615384613</v>
      </c>
      <c r="U150">
        <f>VLOOKUP(A150,[1]高一下!$A$3:$H$585,7,0)</f>
        <v>73</v>
      </c>
      <c r="V150" t="str">
        <f>VLOOKUP(A150,[1]高一下!$A$3:$H$585,8,0)</f>
        <v>马俊</v>
      </c>
      <c r="W150" s="22">
        <f t="shared" si="34"/>
        <v>135</v>
      </c>
      <c r="X150" s="22">
        <f t="shared" si="35"/>
        <v>121.92307692307692</v>
      </c>
      <c r="Y150">
        <f>VLOOKUP(A150,[1]高一上!$A$3:$H$587,7,0)</f>
        <v>47</v>
      </c>
      <c r="Z150" t="str">
        <f>VLOOKUP(A150,[1]高一上!$A$3:$H$587,8,0)</f>
        <v>李黎明</v>
      </c>
      <c r="AA150" s="22">
        <f t="shared" si="36"/>
        <v>192</v>
      </c>
      <c r="AB150" s="23">
        <f t="shared" si="37"/>
        <v>63.846153846153847</v>
      </c>
      <c r="AC150">
        <f>VLOOKUP(A150,[1]中考!$A$2:$F$571,6,0)</f>
        <v>63</v>
      </c>
      <c r="AD150" s="22">
        <f t="shared" si="38"/>
        <v>98</v>
      </c>
    </row>
    <row r="151" spans="1:30" ht="15" hidden="1" x14ac:dyDescent="0.35">
      <c r="A151" s="14" t="s">
        <v>228</v>
      </c>
      <c r="B151" s="1">
        <v>3</v>
      </c>
      <c r="C151" s="2" t="s">
        <v>229</v>
      </c>
      <c r="D151" s="4" t="s">
        <v>6</v>
      </c>
      <c r="E151">
        <f>VLOOKUP(A151,'[1]高三下(高考)'!$A$3:$H$615,7,0)</f>
        <v>80</v>
      </c>
      <c r="F151" t="str">
        <f>VLOOKUP(A151,'[1]高三下(高考)'!$A$3:$H$615,8,0)</f>
        <v>马俊</v>
      </c>
      <c r="G151" s="22">
        <f t="shared" si="26"/>
        <v>64</v>
      </c>
      <c r="H151" s="23">
        <f t="shared" si="27"/>
        <v>105.38461538461539</v>
      </c>
      <c r="I151">
        <f>VLOOKUP(A151,[1]高三上!$A$3:$H$588,7,0)</f>
        <v>59</v>
      </c>
      <c r="J151" t="str">
        <f>VLOOKUP(A151,[1]高三上!$A$3:$H$588,8,0)</f>
        <v>马俊</v>
      </c>
      <c r="K151" s="22">
        <f t="shared" si="28"/>
        <v>78</v>
      </c>
      <c r="L151" s="23">
        <f t="shared" si="29"/>
        <v>113.46153846153847</v>
      </c>
      <c r="M151">
        <f>VLOOKUP(A151,[1]高二下!$A$3:$H$536,7,0)</f>
        <v>82</v>
      </c>
      <c r="N151" t="str">
        <f>VLOOKUP(A151,[1]高二下!$A$3:$H$536,8,0)</f>
        <v>马俊</v>
      </c>
      <c r="O151" s="22">
        <f t="shared" si="30"/>
        <v>113</v>
      </c>
      <c r="P151" s="22">
        <f t="shared" si="31"/>
        <v>136.53846153846155</v>
      </c>
      <c r="Q151">
        <f>VLOOKUP(A151,[1]高二上!$A$3:$H$583,7,0)</f>
        <v>56</v>
      </c>
      <c r="R151" t="str">
        <f>VLOOKUP(A151,[1]高二上!$A$3:$H$583,8,0)</f>
        <v>马俊</v>
      </c>
      <c r="S151" s="22">
        <f t="shared" si="32"/>
        <v>208</v>
      </c>
      <c r="T151" s="22">
        <f t="shared" si="33"/>
        <v>66.923076923076934</v>
      </c>
      <c r="U151">
        <f>VLOOKUP(A151,[1]高一下!$A$3:$H$585,7,0)</f>
        <v>75</v>
      </c>
      <c r="V151" t="str">
        <f>VLOOKUP(A151,[1]高一下!$A$3:$H$585,8,0)</f>
        <v>马俊</v>
      </c>
      <c r="W151" s="22">
        <f t="shared" si="34"/>
        <v>122</v>
      </c>
      <c r="X151" s="22">
        <f t="shared" si="35"/>
        <v>72.692307692307693</v>
      </c>
      <c r="Y151">
        <f>VLOOKUP(A151,[1]高一上!$A$3:$H$587,7,0)</f>
        <v>77</v>
      </c>
      <c r="Z151" t="str">
        <f>VLOOKUP(A151,[1]高一上!$A$3:$H$587,8,0)</f>
        <v>马俊</v>
      </c>
      <c r="AA151" s="22">
        <f t="shared" si="36"/>
        <v>51</v>
      </c>
      <c r="AB151" s="23">
        <f t="shared" si="37"/>
        <v>121.53846153846155</v>
      </c>
      <c r="AC151">
        <f>VLOOKUP(A151,[1]中考!$A$2:$F$571,6,0)</f>
        <v>61</v>
      </c>
      <c r="AD151" s="22">
        <f t="shared" si="38"/>
        <v>107</v>
      </c>
    </row>
    <row r="152" spans="1:30" ht="15" hidden="1" x14ac:dyDescent="0.35">
      <c r="A152" s="14" t="s">
        <v>312</v>
      </c>
      <c r="B152" s="1">
        <v>3</v>
      </c>
      <c r="C152" s="3" t="s">
        <v>313</v>
      </c>
      <c r="D152" s="4" t="s">
        <v>6</v>
      </c>
      <c r="E152">
        <f>VLOOKUP(A152,'[1]高三下(高考)'!$A$3:$H$615,7,0)</f>
        <v>30</v>
      </c>
      <c r="F152" t="str">
        <f>VLOOKUP(A152,'[1]高三下(高考)'!$A$3:$H$615,8,0)</f>
        <v>马俊</v>
      </c>
      <c r="G152" s="22">
        <f t="shared" si="26"/>
        <v>253</v>
      </c>
      <c r="H152" s="23">
        <f t="shared" si="27"/>
        <v>51.53846153846154</v>
      </c>
      <c r="I152">
        <f>VLOOKUP(A152,[1]高三上!$A$3:$H$588,7,0)</f>
        <v>49.5</v>
      </c>
      <c r="J152" t="str">
        <f>VLOOKUP(A152,[1]高三上!$A$3:$H$588,8,0)</f>
        <v>马俊</v>
      </c>
      <c r="K152" s="22">
        <f t="shared" si="28"/>
        <v>127</v>
      </c>
      <c r="L152" s="23">
        <f t="shared" si="29"/>
        <v>131.53846153846155</v>
      </c>
      <c r="M152">
        <f>VLOOKUP(A152,[1]高二下!$A$3:$H$536,7,0)</f>
        <v>56</v>
      </c>
      <c r="N152" t="str">
        <f>VLOOKUP(A152,[1]高二下!$A$3:$H$536,8,0)</f>
        <v>马俊</v>
      </c>
      <c r="O152" s="22">
        <f t="shared" si="30"/>
        <v>209</v>
      </c>
      <c r="P152" s="22">
        <f t="shared" si="31"/>
        <v>115.38461538461539</v>
      </c>
      <c r="Q152">
        <f>VLOOKUP(A152,[1]高二上!$A$3:$H$583,7,0)</f>
        <v>42</v>
      </c>
      <c r="R152" t="str">
        <f>VLOOKUP(A152,[1]高二上!$A$3:$H$583,8,0)</f>
        <v>马俊</v>
      </c>
      <c r="S152" s="22">
        <f t="shared" si="32"/>
        <v>249</v>
      </c>
      <c r="T152" s="22">
        <f t="shared" si="33"/>
        <v>102.69230769230769</v>
      </c>
      <c r="U152">
        <f>VLOOKUP(A152,[1]高一下!$A$3:$H$585,7,0)</f>
        <v>20</v>
      </c>
      <c r="V152" t="str">
        <f>VLOOKUP(A152,[1]高一下!$A$3:$H$585,8,0)</f>
        <v>马俊</v>
      </c>
      <c r="W152" s="22">
        <f t="shared" si="34"/>
        <v>256</v>
      </c>
      <c r="X152" s="22">
        <f t="shared" si="35"/>
        <v>65.769230769230774</v>
      </c>
      <c r="Y152">
        <f>VLOOKUP(A152,[1]高一上!$A$3:$H$587,7,0)</f>
        <v>51</v>
      </c>
      <c r="Z152" t="str">
        <f>VLOOKUP(A152,[1]高一上!$A$3:$H$587,8,0)</f>
        <v>李黎明</v>
      </c>
      <c r="AA152" s="22">
        <f t="shared" si="36"/>
        <v>167</v>
      </c>
      <c r="AB152" s="23">
        <f t="shared" si="37"/>
        <v>121.15384615384616</v>
      </c>
      <c r="AC152">
        <f>VLOOKUP(A152,[1]中考!$A$2:$F$571,6,0)</f>
        <v>40</v>
      </c>
      <c r="AD152" s="22">
        <f t="shared" si="38"/>
        <v>222</v>
      </c>
    </row>
    <row r="153" spans="1:30" ht="15" hidden="1" x14ac:dyDescent="0.35">
      <c r="A153" s="14" t="s">
        <v>236</v>
      </c>
      <c r="B153" s="1">
        <v>3</v>
      </c>
      <c r="C153" s="2" t="s">
        <v>237</v>
      </c>
      <c r="D153" s="4" t="s">
        <v>6</v>
      </c>
      <c r="E153">
        <f>VLOOKUP(A153,'[1]高三下(高考)'!$A$3:$H$615,7,0)</f>
        <v>50</v>
      </c>
      <c r="F153" t="str">
        <f>VLOOKUP(A153,'[1]高三下(高考)'!$A$3:$H$615,8,0)</f>
        <v>马俊</v>
      </c>
      <c r="G153" s="22">
        <f t="shared" si="26"/>
        <v>221</v>
      </c>
      <c r="H153" s="23">
        <f t="shared" si="27"/>
        <v>80.384615384615387</v>
      </c>
      <c r="I153">
        <f>VLOOKUP(A153,[1]高三上!$A$3:$H$588,7,0)</f>
        <v>42</v>
      </c>
      <c r="J153" t="str">
        <f>VLOOKUP(A153,[1]高三上!$A$3:$H$588,8,0)</f>
        <v>马俊</v>
      </c>
      <c r="K153" s="22">
        <f t="shared" si="28"/>
        <v>170</v>
      </c>
      <c r="L153" s="23">
        <f t="shared" si="29"/>
        <v>104.23076923076923</v>
      </c>
      <c r="M153">
        <f>VLOOKUP(A153,[1]高二下!$A$3:$H$536,7,0)</f>
        <v>67</v>
      </c>
      <c r="N153" t="str">
        <f>VLOOKUP(A153,[1]高二下!$A$3:$H$536,8,0)</f>
        <v>马俊</v>
      </c>
      <c r="O153" s="22">
        <f t="shared" si="30"/>
        <v>181</v>
      </c>
      <c r="P153" s="22">
        <f t="shared" si="31"/>
        <v>64.230769230769226</v>
      </c>
      <c r="Q153">
        <f>VLOOKUP(A153,[1]高二上!$A$3:$H$583,7,0)</f>
        <v>77</v>
      </c>
      <c r="R153" t="str">
        <f>VLOOKUP(A153,[1]高二上!$A$3:$H$583,8,0)</f>
        <v>马俊</v>
      </c>
      <c r="S153" s="22">
        <f t="shared" si="32"/>
        <v>88</v>
      </c>
      <c r="T153" s="22">
        <f t="shared" si="33"/>
        <v>146.92307692307691</v>
      </c>
      <c r="U153">
        <f>VLOOKUP(A153,[1]高一下!$A$3:$H$585,7,0)</f>
        <v>53</v>
      </c>
      <c r="V153" t="str">
        <f>VLOOKUP(A153,[1]高一下!$A$3:$H$585,8,0)</f>
        <v>马俊</v>
      </c>
      <c r="W153" s="22">
        <f t="shared" si="34"/>
        <v>210</v>
      </c>
      <c r="X153" s="22">
        <f t="shared" si="35"/>
        <v>86.538461538461533</v>
      </c>
      <c r="Y153">
        <f>VLOOKUP(A153,[1]高一上!$A$3:$H$587,7,0)</f>
        <v>50</v>
      </c>
      <c r="Z153" t="str">
        <f>VLOOKUP(A153,[1]高一上!$A$3:$H$587,8,0)</f>
        <v>马俊</v>
      </c>
      <c r="AA153" s="22">
        <f t="shared" si="36"/>
        <v>175</v>
      </c>
      <c r="AB153" s="23">
        <f t="shared" si="37"/>
        <v>83.84615384615384</v>
      </c>
      <c r="AC153">
        <f>VLOOKUP(A153,[1]中考!$A$2:$F$571,6,0)</f>
        <v>56</v>
      </c>
      <c r="AD153" s="22">
        <f t="shared" si="38"/>
        <v>133</v>
      </c>
    </row>
    <row r="154" spans="1:30" ht="15" hidden="1" x14ac:dyDescent="0.35">
      <c r="A154" s="14" t="s">
        <v>292</v>
      </c>
      <c r="B154" s="1">
        <v>3</v>
      </c>
      <c r="C154" s="3" t="s">
        <v>293</v>
      </c>
      <c r="D154" s="4" t="s">
        <v>6</v>
      </c>
      <c r="E154">
        <f>VLOOKUP(A154,'[1]高三下(高考)'!$A$3:$H$615,7,0)</f>
        <v>67</v>
      </c>
      <c r="F154" t="str">
        <f>VLOOKUP(A154,'[1]高三下(高考)'!$A$3:$H$615,8,0)</f>
        <v>马俊</v>
      </c>
      <c r="G154" s="22">
        <f t="shared" si="26"/>
        <v>137</v>
      </c>
      <c r="H154" s="23">
        <f t="shared" si="27"/>
        <v>93.07692307692308</v>
      </c>
      <c r="I154">
        <f>VLOOKUP(A154,[1]高三上!$A$3:$H$588,7,0)</f>
        <v>51</v>
      </c>
      <c r="J154" t="str">
        <f>VLOOKUP(A154,[1]高三上!$A$3:$H$588,8,0)</f>
        <v>马俊</v>
      </c>
      <c r="K154" s="22">
        <f t="shared" si="28"/>
        <v>119</v>
      </c>
      <c r="L154" s="23">
        <f t="shared" si="29"/>
        <v>122.30769230769231</v>
      </c>
      <c r="M154">
        <f>VLOOKUP(A154,[1]高二下!$A$3:$H$536,7,0)</f>
        <v>68</v>
      </c>
      <c r="N154" t="str">
        <f>VLOOKUP(A154,[1]高二下!$A$3:$H$536,8,0)</f>
        <v>马俊</v>
      </c>
      <c r="O154" s="22">
        <f t="shared" si="30"/>
        <v>177</v>
      </c>
      <c r="P154" s="22">
        <f t="shared" si="31"/>
        <v>120.76923076923077</v>
      </c>
      <c r="Q154">
        <f>VLOOKUP(A154,[1]高二上!$A$3:$H$583,7,0)</f>
        <v>49</v>
      </c>
      <c r="R154" t="str">
        <f>VLOOKUP(A154,[1]高二上!$A$3:$H$583,8,0)</f>
        <v>马俊</v>
      </c>
      <c r="S154" s="22">
        <f t="shared" si="32"/>
        <v>231</v>
      </c>
      <c r="T154" s="22">
        <f t="shared" si="33"/>
        <v>84.615384615384613</v>
      </c>
      <c r="U154">
        <f>VLOOKUP(A154,[1]高一下!$A$3:$H$585,7,0)</f>
        <v>59</v>
      </c>
      <c r="V154" t="str">
        <f>VLOOKUP(A154,[1]高一下!$A$3:$H$585,8,0)</f>
        <v>马俊</v>
      </c>
      <c r="W154" s="22">
        <f t="shared" si="34"/>
        <v>191</v>
      </c>
      <c r="X154" s="22">
        <f t="shared" si="35"/>
        <v>79.615384615384613</v>
      </c>
      <c r="Y154">
        <f>VLOOKUP(A154,[1]高一上!$A$3:$H$587,7,0)</f>
        <v>57</v>
      </c>
      <c r="Z154" t="str">
        <f>VLOOKUP(A154,[1]高一上!$A$3:$H$587,8,0)</f>
        <v>马俊</v>
      </c>
      <c r="AA154" s="22">
        <f t="shared" si="36"/>
        <v>138</v>
      </c>
      <c r="AB154" s="23">
        <f t="shared" si="37"/>
        <v>108.46153846153847</v>
      </c>
      <c r="AC154">
        <f>VLOOKUP(A154,[1]中考!$A$2:$F$571,6,0)</f>
        <v>51</v>
      </c>
      <c r="AD154" s="22">
        <f t="shared" si="38"/>
        <v>160</v>
      </c>
    </row>
    <row r="155" spans="1:30" ht="15" hidden="1" x14ac:dyDescent="0.35">
      <c r="A155" s="14" t="s">
        <v>218</v>
      </c>
      <c r="B155" s="1">
        <v>3</v>
      </c>
      <c r="C155" s="2" t="s">
        <v>219</v>
      </c>
      <c r="D155" s="4" t="s">
        <v>6</v>
      </c>
      <c r="E155">
        <f>VLOOKUP(A155,'[1]高三下(高考)'!$A$3:$H$615,7,0)</f>
        <v>74</v>
      </c>
      <c r="F155" t="str">
        <f>VLOOKUP(A155,'[1]高三下(高考)'!$A$3:$H$615,8,0)</f>
        <v>马俊</v>
      </c>
      <c r="G155" s="22">
        <f t="shared" si="26"/>
        <v>90</v>
      </c>
      <c r="H155" s="23">
        <f t="shared" si="27"/>
        <v>119.61538461538461</v>
      </c>
      <c r="I155">
        <f>VLOOKUP(A155,[1]高三上!$A$3:$H$588,7,0)</f>
        <v>46.5</v>
      </c>
      <c r="J155" t="str">
        <f>VLOOKUP(A155,[1]高三上!$A$3:$H$588,8,0)</f>
        <v>马俊</v>
      </c>
      <c r="K155" s="22">
        <f t="shared" si="28"/>
        <v>141</v>
      </c>
      <c r="L155" s="23">
        <f t="shared" si="29"/>
        <v>100.38461538461539</v>
      </c>
      <c r="M155">
        <f>VLOOKUP(A155,[1]高二下!$A$3:$H$536,7,0)</f>
        <v>77</v>
      </c>
      <c r="N155" t="str">
        <f>VLOOKUP(A155,[1]高二下!$A$3:$H$536,8,0)</f>
        <v>马俊</v>
      </c>
      <c r="O155" s="22">
        <f t="shared" si="30"/>
        <v>142</v>
      </c>
      <c r="P155" s="22">
        <f t="shared" si="31"/>
        <v>97.692307692307693</v>
      </c>
      <c r="Q155">
        <f>VLOOKUP(A155,[1]高二上!$A$3:$H$583,7,0)</f>
        <v>68</v>
      </c>
      <c r="R155" t="str">
        <f>VLOOKUP(A155,[1]高二上!$A$3:$H$583,8,0)</f>
        <v>马俊</v>
      </c>
      <c r="S155" s="22">
        <f t="shared" si="32"/>
        <v>136</v>
      </c>
      <c r="T155" s="22">
        <f t="shared" si="33"/>
        <v>89.230769230769226</v>
      </c>
      <c r="U155">
        <f>VLOOKUP(A155,[1]高一下!$A$3:$H$585,7,0)</f>
        <v>78</v>
      </c>
      <c r="V155" t="str">
        <f>VLOOKUP(A155,[1]高一下!$A$3:$H$585,8,0)</f>
        <v>马俊</v>
      </c>
      <c r="W155" s="22">
        <f t="shared" si="34"/>
        <v>108</v>
      </c>
      <c r="X155" s="22">
        <f t="shared" si="35"/>
        <v>116.92307692307692</v>
      </c>
      <c r="Y155">
        <f>VLOOKUP(A155,[1]高一上!$A$3:$H$587,7,0)</f>
        <v>54</v>
      </c>
      <c r="Z155" t="str">
        <f>VLOOKUP(A155,[1]高一上!$A$3:$H$587,8,0)</f>
        <v>马俊</v>
      </c>
      <c r="AA155" s="22">
        <f t="shared" si="36"/>
        <v>152</v>
      </c>
      <c r="AB155" s="23">
        <f t="shared" si="37"/>
        <v>103.07692307692308</v>
      </c>
      <c r="AC155">
        <f>VLOOKUP(A155,[1]中考!$A$2:$F$571,6,0)</f>
        <v>51</v>
      </c>
      <c r="AD155" s="22">
        <f t="shared" si="38"/>
        <v>160</v>
      </c>
    </row>
    <row r="156" spans="1:30" ht="15" hidden="1" x14ac:dyDescent="0.35">
      <c r="A156" s="14" t="s">
        <v>308</v>
      </c>
      <c r="B156" s="1">
        <v>3</v>
      </c>
      <c r="C156" s="3" t="s">
        <v>309</v>
      </c>
      <c r="D156" s="4" t="s">
        <v>6</v>
      </c>
      <c r="E156">
        <f>VLOOKUP(A156,'[1]高三下(高考)'!$A$3:$H$615,7,0)</f>
        <v>25</v>
      </c>
      <c r="F156" t="str">
        <f>VLOOKUP(A156,'[1]高三下(高考)'!$A$3:$H$615,8,0)</f>
        <v>马俊</v>
      </c>
      <c r="G156" s="22">
        <f t="shared" si="26"/>
        <v>256</v>
      </c>
      <c r="H156" s="23">
        <f t="shared" si="27"/>
        <v>100</v>
      </c>
      <c r="I156" s="22">
        <v>0</v>
      </c>
      <c r="J156" t="s">
        <v>1</v>
      </c>
      <c r="K156" s="22">
        <f t="shared" si="28"/>
        <v>241</v>
      </c>
      <c r="L156" s="23">
        <f t="shared" si="29"/>
        <v>100</v>
      </c>
      <c r="M156" s="22">
        <v>0</v>
      </c>
      <c r="N156" t="s">
        <v>1</v>
      </c>
      <c r="O156" s="22">
        <f t="shared" si="30"/>
        <v>236</v>
      </c>
      <c r="P156" s="22">
        <f t="shared" si="31"/>
        <v>100</v>
      </c>
      <c r="Q156">
        <f>VLOOKUP(A156,[1]高二上!$A$3:$H$583,7,0)</f>
        <v>29</v>
      </c>
      <c r="R156" t="str">
        <f>VLOOKUP(A156,[1]高二上!$A$3:$H$583,8,0)</f>
        <v>马俊</v>
      </c>
      <c r="S156" s="22">
        <f t="shared" si="32"/>
        <v>259</v>
      </c>
      <c r="T156" s="22">
        <f t="shared" si="33"/>
        <v>89.230769230769226</v>
      </c>
      <c r="U156">
        <f>VLOOKUP(A156,[1]高一下!$A$3:$H$585,7,0)</f>
        <v>44</v>
      </c>
      <c r="V156" t="str">
        <f>VLOOKUP(A156,[1]高一下!$A$3:$H$585,8,0)</f>
        <v>马俊</v>
      </c>
      <c r="W156" s="22">
        <f t="shared" si="34"/>
        <v>231</v>
      </c>
      <c r="X156" s="22">
        <f t="shared" si="35"/>
        <v>103.46153846153847</v>
      </c>
      <c r="Y156">
        <f>VLOOKUP(A156,[1]高一上!$A$3:$H$587,7,0)</f>
        <v>30</v>
      </c>
      <c r="Z156" t="str">
        <f>VLOOKUP(A156,[1]高一上!$A$3:$H$587,8,0)</f>
        <v>马俊</v>
      </c>
      <c r="AA156" s="22">
        <f t="shared" si="36"/>
        <v>240</v>
      </c>
      <c r="AB156" s="23">
        <f t="shared" si="37"/>
        <v>98.84615384615384</v>
      </c>
      <c r="AC156">
        <f>VLOOKUP(A156,[1]中考!$A$2:$F$571,6,0)</f>
        <v>37</v>
      </c>
      <c r="AD156" s="22">
        <f t="shared" si="38"/>
        <v>237</v>
      </c>
    </row>
    <row r="157" spans="1:30" ht="15" hidden="1" x14ac:dyDescent="0.35">
      <c r="A157" s="14" t="s">
        <v>260</v>
      </c>
      <c r="B157" s="1">
        <v>3</v>
      </c>
      <c r="C157" s="2" t="s">
        <v>261</v>
      </c>
      <c r="D157" s="4" t="s">
        <v>6</v>
      </c>
      <c r="E157">
        <f>VLOOKUP(A157,'[1]高三下(高考)'!$A$3:$H$615,7,0)</f>
        <v>53</v>
      </c>
      <c r="F157" t="str">
        <f>VLOOKUP(A157,'[1]高三下(高考)'!$A$3:$H$615,8,0)</f>
        <v>马俊</v>
      </c>
      <c r="G157" s="22">
        <f t="shared" si="26"/>
        <v>208</v>
      </c>
      <c r="H157" s="23">
        <f t="shared" si="27"/>
        <v>90.384615384615387</v>
      </c>
      <c r="I157">
        <f>VLOOKUP(A157,[1]高三上!$A$3:$H$588,7,0)</f>
        <v>39</v>
      </c>
      <c r="J157" t="str">
        <f>VLOOKUP(A157,[1]高三上!$A$3:$H$588,8,0)</f>
        <v>马俊</v>
      </c>
      <c r="K157" s="22">
        <f t="shared" si="28"/>
        <v>183</v>
      </c>
      <c r="L157" s="23">
        <f t="shared" si="29"/>
        <v>92.692307692307693</v>
      </c>
      <c r="M157">
        <f>VLOOKUP(A157,[1]高二下!$A$3:$H$536,7,0)</f>
        <v>71</v>
      </c>
      <c r="N157" t="str">
        <f>VLOOKUP(A157,[1]高二下!$A$3:$H$536,8,0)</f>
        <v>马俊</v>
      </c>
      <c r="O157" s="22">
        <f t="shared" si="30"/>
        <v>164</v>
      </c>
      <c r="P157" s="22">
        <f t="shared" si="31"/>
        <v>61.923076923076927</v>
      </c>
      <c r="Q157">
        <f>VLOOKUP(A157,[1]高二上!$A$3:$H$583,7,0)</f>
        <v>81</v>
      </c>
      <c r="R157" t="str">
        <f>VLOOKUP(A157,[1]高二上!$A$3:$H$583,8,0)</f>
        <v>马俊</v>
      </c>
      <c r="S157" s="22">
        <f t="shared" si="32"/>
        <v>65</v>
      </c>
      <c r="T157" s="22">
        <f t="shared" si="33"/>
        <v>161.53846153846155</v>
      </c>
      <c r="U157">
        <f>VLOOKUP(A157,[1]高一下!$A$3:$H$585,7,0)</f>
        <v>47</v>
      </c>
      <c r="V157" t="str">
        <f>VLOOKUP(A157,[1]高一下!$A$3:$H$585,8,0)</f>
        <v>马俊</v>
      </c>
      <c r="W157" s="22">
        <f t="shared" si="34"/>
        <v>225</v>
      </c>
      <c r="X157" s="22">
        <f t="shared" si="35"/>
        <v>92.692307692307693</v>
      </c>
      <c r="Y157">
        <f>VLOOKUP(A157,[1]高一上!$A$3:$H$587,7,0)</f>
        <v>44</v>
      </c>
      <c r="Z157" t="str">
        <f>VLOOKUP(A157,[1]高一上!$A$3:$H$587,8,0)</f>
        <v>马俊</v>
      </c>
      <c r="AA157" s="22">
        <f t="shared" si="36"/>
        <v>206</v>
      </c>
      <c r="AB157" s="23">
        <f t="shared" si="37"/>
        <v>90</v>
      </c>
      <c r="AC157">
        <f>VLOOKUP(A157,[1]中考!$A$2:$F$571,6,0)</f>
        <v>48</v>
      </c>
      <c r="AD157" s="22">
        <f t="shared" si="38"/>
        <v>180</v>
      </c>
    </row>
    <row r="158" spans="1:30" ht="15" hidden="1" x14ac:dyDescent="0.35">
      <c r="A158" s="14" t="s">
        <v>304</v>
      </c>
      <c r="B158" s="1">
        <v>3</v>
      </c>
      <c r="C158" s="3" t="s">
        <v>305</v>
      </c>
      <c r="D158" s="4" t="s">
        <v>6</v>
      </c>
      <c r="E158">
        <f>VLOOKUP(A158,'[1]高三下(高考)'!$A$3:$H$615,7,0)</f>
        <v>54</v>
      </c>
      <c r="F158" t="str">
        <f>VLOOKUP(A158,'[1]高三下(高考)'!$A$3:$H$615,8,0)</f>
        <v>马俊</v>
      </c>
      <c r="G158" s="22">
        <f t="shared" si="26"/>
        <v>204</v>
      </c>
      <c r="H158" s="23">
        <f t="shared" si="27"/>
        <v>44.615384615384613</v>
      </c>
      <c r="I158">
        <f>VLOOKUP(A158,[1]高三上!$A$3:$H$588,7,0)</f>
        <v>62</v>
      </c>
      <c r="J158" t="str">
        <f>VLOOKUP(A158,[1]高三上!$A$3:$H$588,8,0)</f>
        <v>马俊</v>
      </c>
      <c r="K158" s="22">
        <f t="shared" si="28"/>
        <v>60</v>
      </c>
      <c r="L158" s="23">
        <f t="shared" si="29"/>
        <v>157.30769230769232</v>
      </c>
      <c r="M158">
        <f>VLOOKUP(A158,[1]高二下!$A$3:$H$536,7,0)</f>
        <v>56</v>
      </c>
      <c r="N158" t="str">
        <f>VLOOKUP(A158,[1]高二下!$A$3:$H$536,8,0)</f>
        <v>马俊</v>
      </c>
      <c r="O158" s="22">
        <f t="shared" si="30"/>
        <v>209</v>
      </c>
      <c r="P158" s="22">
        <f t="shared" si="31"/>
        <v>96.15384615384616</v>
      </c>
      <c r="Q158">
        <f>VLOOKUP(A158,[1]高二上!$A$3:$H$583,7,0)</f>
        <v>57</v>
      </c>
      <c r="R158" t="str">
        <f>VLOOKUP(A158,[1]高二上!$A$3:$H$583,8,0)</f>
        <v>马俊</v>
      </c>
      <c r="S158" s="22">
        <f t="shared" si="32"/>
        <v>199</v>
      </c>
      <c r="T158" s="22">
        <f t="shared" si="33"/>
        <v>120.38461538461539</v>
      </c>
      <c r="U158">
        <f>VLOOKUP(A158,[1]高一下!$A$3:$H$585,7,0)</f>
        <v>31</v>
      </c>
      <c r="V158" t="str">
        <f>VLOOKUP(A158,[1]高一下!$A$3:$H$585,8,0)</f>
        <v>马俊</v>
      </c>
      <c r="W158" s="22">
        <f t="shared" si="34"/>
        <v>252</v>
      </c>
      <c r="X158" s="22">
        <f t="shared" si="35"/>
        <v>87.692307692307693</v>
      </c>
      <c r="Y158">
        <f>VLOOKUP(A158,[1]高一上!$A$3:$H$587,7,0)</f>
        <v>41</v>
      </c>
      <c r="Z158" t="str">
        <f>VLOOKUP(A158,[1]高一上!$A$3:$H$587,8,0)</f>
        <v>马俊</v>
      </c>
      <c r="AA158" s="22">
        <f t="shared" si="36"/>
        <v>220</v>
      </c>
      <c r="AB158" s="23">
        <f t="shared" si="37"/>
        <v>98.84615384615384</v>
      </c>
      <c r="AC158">
        <f>VLOOKUP(A158,[1]中考!$A$2:$F$571,6,0)</f>
        <v>41</v>
      </c>
      <c r="AD158" s="22">
        <f t="shared" si="38"/>
        <v>217</v>
      </c>
    </row>
    <row r="159" spans="1:30" ht="15" hidden="1" x14ac:dyDescent="0.35">
      <c r="A159" s="14" t="s">
        <v>294</v>
      </c>
      <c r="B159" s="1">
        <v>3</v>
      </c>
      <c r="C159" s="3" t="s">
        <v>295</v>
      </c>
      <c r="D159" s="4" t="s">
        <v>6</v>
      </c>
      <c r="E159">
        <f>VLOOKUP(A159,'[1]高三下(高考)'!$A$3:$H$615,7,0)</f>
        <v>37</v>
      </c>
      <c r="F159" t="str">
        <f>VLOOKUP(A159,'[1]高三下(高考)'!$A$3:$H$615,8,0)</f>
        <v>马俊</v>
      </c>
      <c r="G159" s="22">
        <f t="shared" si="26"/>
        <v>247</v>
      </c>
      <c r="H159" s="23">
        <f t="shared" si="27"/>
        <v>79.230769230769226</v>
      </c>
      <c r="I159">
        <f>VLOOKUP(A159,[1]高三上!$A$3:$H$588,7,0)</f>
        <v>37</v>
      </c>
      <c r="J159" t="str">
        <f>VLOOKUP(A159,[1]高三上!$A$3:$H$588,8,0)</f>
        <v>马俊</v>
      </c>
      <c r="K159" s="22">
        <f t="shared" si="28"/>
        <v>193</v>
      </c>
      <c r="L159" s="23">
        <f t="shared" si="29"/>
        <v>110.38461538461539</v>
      </c>
      <c r="M159">
        <f>VLOOKUP(A159,[1]高二下!$A$3:$H$536,7,0)</f>
        <v>52</v>
      </c>
      <c r="N159" t="str">
        <f>VLOOKUP(A159,[1]高二下!$A$3:$H$536,8,0)</f>
        <v>马俊</v>
      </c>
      <c r="O159" s="22">
        <f t="shared" si="30"/>
        <v>220</v>
      </c>
      <c r="P159" s="22">
        <f t="shared" si="31"/>
        <v>113.46153846153847</v>
      </c>
      <c r="Q159">
        <f>VLOOKUP(A159,[1]高二上!$A$3:$H$583,7,0)</f>
        <v>36</v>
      </c>
      <c r="R159" t="str">
        <f>VLOOKUP(A159,[1]高二上!$A$3:$H$583,8,0)</f>
        <v>马俊</v>
      </c>
      <c r="S159" s="22">
        <f t="shared" si="32"/>
        <v>255</v>
      </c>
      <c r="T159" s="22">
        <f t="shared" si="33"/>
        <v>91.92307692307692</v>
      </c>
      <c r="U159">
        <f>VLOOKUP(A159,[1]高一下!$A$3:$H$585,7,0)</f>
        <v>41</v>
      </c>
      <c r="V159" t="str">
        <f>VLOOKUP(A159,[1]高一下!$A$3:$H$585,8,0)</f>
        <v>马俊</v>
      </c>
      <c r="W159" s="22">
        <f t="shared" si="34"/>
        <v>234</v>
      </c>
      <c r="X159" s="22">
        <f t="shared" si="35"/>
        <v>41.153846153846153</v>
      </c>
      <c r="Y159">
        <f>VLOOKUP(A159,[1]高一上!$A$3:$H$587,7,0)</f>
        <v>68</v>
      </c>
      <c r="Z159" t="str">
        <f>VLOOKUP(A159,[1]高一上!$A$3:$H$587,8,0)</f>
        <v>马俊</v>
      </c>
      <c r="AA159" s="22">
        <f t="shared" si="36"/>
        <v>81</v>
      </c>
      <c r="AB159" s="23">
        <f t="shared" si="37"/>
        <v>148.84615384615384</v>
      </c>
      <c r="AC159">
        <f>VLOOKUP(A159,[1]中考!$A$2:$F$571,6,0)</f>
        <v>44</v>
      </c>
      <c r="AD159" s="22">
        <f t="shared" si="38"/>
        <v>208</v>
      </c>
    </row>
    <row r="160" spans="1:30" ht="15" hidden="1" x14ac:dyDescent="0.35">
      <c r="A160" s="14" t="s">
        <v>240</v>
      </c>
      <c r="B160" s="1">
        <v>3</v>
      </c>
      <c r="C160" s="2" t="s">
        <v>241</v>
      </c>
      <c r="D160" s="4" t="s">
        <v>6</v>
      </c>
      <c r="E160">
        <f>VLOOKUP(A160,'[1]高三下(高考)'!$A$3:$H$615,7,0)</f>
        <v>80</v>
      </c>
      <c r="F160" t="str">
        <f>VLOOKUP(A160,'[1]高三下(高考)'!$A$3:$H$615,8,0)</f>
        <v>马俊</v>
      </c>
      <c r="G160" s="22">
        <f t="shared" si="26"/>
        <v>64</v>
      </c>
      <c r="H160" s="23">
        <f t="shared" si="27"/>
        <v>152.30769230769232</v>
      </c>
      <c r="I160">
        <f>VLOOKUP(A160,[1]高三上!$A$3:$H$588,7,0)</f>
        <v>35.5</v>
      </c>
      <c r="J160" t="str">
        <f>VLOOKUP(A160,[1]高三上!$A$3:$H$588,8,0)</f>
        <v>马俊</v>
      </c>
      <c r="K160" s="22">
        <f t="shared" si="28"/>
        <v>200</v>
      </c>
      <c r="L160" s="23">
        <f t="shared" si="29"/>
        <v>47.307692307692307</v>
      </c>
      <c r="M160">
        <f>VLOOKUP(A160,[1]高二下!$A$3:$H$536,7,0)</f>
        <v>93</v>
      </c>
      <c r="N160" t="str">
        <f>VLOOKUP(A160,[1]高二下!$A$3:$H$536,8,0)</f>
        <v>马俊</v>
      </c>
      <c r="O160" s="22">
        <f t="shared" si="30"/>
        <v>63</v>
      </c>
      <c r="P160" s="22">
        <f t="shared" si="31"/>
        <v>92.307692307692307</v>
      </c>
      <c r="Q160">
        <f>VLOOKUP(A160,[1]高二上!$A$3:$H$583,7,0)</f>
        <v>87</v>
      </c>
      <c r="R160" t="str">
        <f>VLOOKUP(A160,[1]高二上!$A$3:$H$583,8,0)</f>
        <v>马俊</v>
      </c>
      <c r="S160" s="22">
        <f t="shared" si="32"/>
        <v>43</v>
      </c>
      <c r="T160" s="22">
        <f t="shared" si="33"/>
        <v>152.30769230769232</v>
      </c>
      <c r="U160">
        <f>VLOOKUP(A160,[1]高一下!$A$3:$H$585,7,0)</f>
        <v>62</v>
      </c>
      <c r="V160" t="str">
        <f>VLOOKUP(A160,[1]高一下!$A$3:$H$585,8,0)</f>
        <v>马俊</v>
      </c>
      <c r="W160" s="22">
        <f t="shared" si="34"/>
        <v>179</v>
      </c>
      <c r="X160" s="22">
        <f t="shared" si="35"/>
        <v>119.23076923076923</v>
      </c>
      <c r="Y160">
        <f>VLOOKUP(A160,[1]高一上!$A$3:$H$587,7,0)</f>
        <v>37</v>
      </c>
      <c r="Z160" t="str">
        <f>VLOOKUP(A160,[1]高一上!$A$3:$H$587,8,0)</f>
        <v>李黎明</v>
      </c>
      <c r="AA160" s="22">
        <f t="shared" si="36"/>
        <v>229</v>
      </c>
      <c r="AB160" s="23">
        <f t="shared" si="37"/>
        <v>36.15384615384616</v>
      </c>
      <c r="AC160">
        <f>VLOOKUP(A160,[1]中考!$A$2:$F$571,6,0)</f>
        <v>71</v>
      </c>
      <c r="AD160" s="22">
        <f t="shared" si="38"/>
        <v>63</v>
      </c>
    </row>
    <row r="161" spans="1:30" ht="15" hidden="1" x14ac:dyDescent="0.35">
      <c r="A161" s="14" t="s">
        <v>357</v>
      </c>
      <c r="B161" s="1">
        <v>4</v>
      </c>
      <c r="C161" s="2" t="s">
        <v>358</v>
      </c>
      <c r="D161" s="4" t="s">
        <v>6</v>
      </c>
      <c r="E161">
        <f>VLOOKUP(A161,'[1]高三下(高考)'!$A$3:$H$615,7,0)</f>
        <v>52</v>
      </c>
      <c r="F161" t="str">
        <f>VLOOKUP(A161,'[1]高三下(高考)'!$A$3:$H$615,8,0)</f>
        <v>潘勇</v>
      </c>
      <c r="G161" s="22">
        <f t="shared" si="26"/>
        <v>214</v>
      </c>
      <c r="H161" s="23">
        <f t="shared" si="27"/>
        <v>106.15384615384616</v>
      </c>
      <c r="I161">
        <f>VLOOKUP(A161,[1]高三上!$A$3:$H$588,7,0)</f>
        <v>26.5</v>
      </c>
      <c r="J161" t="str">
        <f>VLOOKUP(A161,[1]高三上!$A$3:$H$588,8,0)</f>
        <v>潘勇</v>
      </c>
      <c r="K161" s="22">
        <f t="shared" si="28"/>
        <v>230</v>
      </c>
      <c r="L161" s="23">
        <f t="shared" si="29"/>
        <v>73.07692307692308</v>
      </c>
      <c r="M161">
        <f>VLOOKUP(A161,[1]高二下!$A$3:$H$536,7,0)</f>
        <v>72</v>
      </c>
      <c r="N161" t="str">
        <f>VLOOKUP(A161,[1]高二下!$A$3:$H$536,8,0)</f>
        <v>王江</v>
      </c>
      <c r="O161" s="22">
        <f t="shared" si="30"/>
        <v>160</v>
      </c>
      <c r="P161" s="22">
        <f t="shared" si="31"/>
        <v>88.461538461538467</v>
      </c>
      <c r="Q161">
        <f>VLOOKUP(A161,[1]高二上!$A$3:$H$583,7,0)</f>
        <v>69</v>
      </c>
      <c r="R161" t="str">
        <f>VLOOKUP(A161,[1]高二上!$A$3:$H$583,8,0)</f>
        <v>王江</v>
      </c>
      <c r="S161" s="22">
        <f t="shared" si="32"/>
        <v>130</v>
      </c>
      <c r="T161" s="22">
        <f t="shared" si="33"/>
        <v>143.46153846153845</v>
      </c>
      <c r="U161">
        <f>VLOOKUP(A161,[1]高一下!$A$3:$H$585,7,0)</f>
        <v>37</v>
      </c>
      <c r="V161" t="str">
        <f>VLOOKUP(A161,[1]高一下!$A$3:$H$585,8,0)</f>
        <v>王江</v>
      </c>
      <c r="W161" s="22">
        <f t="shared" si="34"/>
        <v>243</v>
      </c>
      <c r="X161" s="22">
        <f t="shared" si="35"/>
        <v>81.92307692307692</v>
      </c>
      <c r="Y161">
        <f>VLOOKUP(A161,[1]高一上!$A$3:$H$587,7,0)</f>
        <v>46</v>
      </c>
      <c r="Z161" t="str">
        <f>VLOOKUP(A161,[1]高一上!$A$3:$H$587,8,0)</f>
        <v>王江</v>
      </c>
      <c r="AA161" s="22">
        <f t="shared" si="36"/>
        <v>196</v>
      </c>
      <c r="AB161" s="23">
        <f t="shared" si="37"/>
        <v>110</v>
      </c>
      <c r="AC161">
        <f>VLOOKUP(A161,[1]中考!$A$2:$F$571,6,0)</f>
        <v>40</v>
      </c>
      <c r="AD161" s="22">
        <f t="shared" si="38"/>
        <v>222</v>
      </c>
    </row>
    <row r="162" spans="1:30" ht="15" hidden="1" x14ac:dyDescent="0.35">
      <c r="A162" s="14" t="s">
        <v>377</v>
      </c>
      <c r="B162" s="1">
        <v>4</v>
      </c>
      <c r="C162" s="2" t="s">
        <v>378</v>
      </c>
      <c r="D162" s="4" t="s">
        <v>6</v>
      </c>
      <c r="E162">
        <f>VLOOKUP(A162,'[1]高三下(高考)'!$A$3:$H$615,7,0)</f>
        <v>55</v>
      </c>
      <c r="F162" t="str">
        <f>VLOOKUP(A162,'[1]高三下(高考)'!$A$3:$H$615,8,0)</f>
        <v>潘勇</v>
      </c>
      <c r="G162" s="22">
        <f t="shared" si="26"/>
        <v>198</v>
      </c>
      <c r="H162" s="23">
        <f t="shared" si="27"/>
        <v>100.76923076923077</v>
      </c>
      <c r="I162">
        <f>VLOOKUP(A162,[1]高三上!$A$3:$H$588,7,0)</f>
        <v>35.5</v>
      </c>
      <c r="J162" t="str">
        <f>VLOOKUP(A162,[1]高三上!$A$3:$H$588,8,0)</f>
        <v>潘勇</v>
      </c>
      <c r="K162" s="22">
        <f t="shared" si="28"/>
        <v>200</v>
      </c>
      <c r="L162" s="23">
        <f t="shared" si="29"/>
        <v>107.69230769230769</v>
      </c>
      <c r="M162">
        <f>VLOOKUP(A162,[1]高二下!$A$3:$H$536,7,0)</f>
        <v>52</v>
      </c>
      <c r="N162" t="str">
        <f>VLOOKUP(A162,[1]高二下!$A$3:$H$536,8,0)</f>
        <v>王江</v>
      </c>
      <c r="O162" s="22">
        <f t="shared" si="30"/>
        <v>220</v>
      </c>
      <c r="P162" s="22">
        <f t="shared" si="31"/>
        <v>54.615384615384613</v>
      </c>
      <c r="Q162">
        <f>VLOOKUP(A162,[1]高二上!$A$3:$H$583,7,0)</f>
        <v>74</v>
      </c>
      <c r="R162" t="str">
        <f>VLOOKUP(A162,[1]高二上!$A$3:$H$583,8,0)</f>
        <v>王江</v>
      </c>
      <c r="S162" s="22">
        <f t="shared" si="32"/>
        <v>102</v>
      </c>
      <c r="T162" s="22">
        <f t="shared" si="33"/>
        <v>129.61538461538461</v>
      </c>
      <c r="U162">
        <f>VLOOKUP(A162,[1]高一下!$A$3:$H$585,7,0)</f>
        <v>62</v>
      </c>
      <c r="V162" t="str">
        <f>VLOOKUP(A162,[1]高一下!$A$3:$H$585,8,0)</f>
        <v>马俊</v>
      </c>
      <c r="W162" s="22">
        <f t="shared" si="34"/>
        <v>179</v>
      </c>
      <c r="X162" s="22">
        <f t="shared" si="35"/>
        <v>110.38461538461539</v>
      </c>
      <c r="Y162">
        <f>VLOOKUP(A162,[1]高一上!$A$3:$H$587,7,0)</f>
        <v>44</v>
      </c>
      <c r="Z162" t="str">
        <f>VLOOKUP(A162,[1]高一上!$A$3:$H$587,8,0)</f>
        <v>央宗娜姆</v>
      </c>
      <c r="AA162" s="22">
        <f t="shared" si="36"/>
        <v>206</v>
      </c>
      <c r="AB162" s="23">
        <f t="shared" si="37"/>
        <v>97.692307692307693</v>
      </c>
      <c r="AC162">
        <f>VLOOKUP(A162,[1]中考!$A$2:$F$571,6,0)</f>
        <v>45</v>
      </c>
      <c r="AD162" s="22">
        <f t="shared" si="38"/>
        <v>200</v>
      </c>
    </row>
    <row r="163" spans="1:30" ht="15" hidden="1" x14ac:dyDescent="0.35">
      <c r="A163" s="14" t="s">
        <v>367</v>
      </c>
      <c r="B163" s="1">
        <v>4</v>
      </c>
      <c r="C163" s="2" t="s">
        <v>368</v>
      </c>
      <c r="D163" s="4" t="s">
        <v>6</v>
      </c>
      <c r="E163">
        <f>VLOOKUP(A163,'[1]高三下(高考)'!$A$3:$H$615,7,0)</f>
        <v>51</v>
      </c>
      <c r="F163" t="str">
        <f>VLOOKUP(A163,'[1]高三下(高考)'!$A$3:$H$615,8,0)</f>
        <v>潘勇</v>
      </c>
      <c r="G163" s="22">
        <f t="shared" si="26"/>
        <v>216</v>
      </c>
      <c r="H163" s="23">
        <f t="shared" si="27"/>
        <v>85.769230769230774</v>
      </c>
      <c r="I163">
        <f>VLOOKUP(A163,[1]高三上!$A$3:$H$588,7,0)</f>
        <v>40.5</v>
      </c>
      <c r="J163" t="str">
        <f>VLOOKUP(A163,[1]高三上!$A$3:$H$588,8,0)</f>
        <v>潘勇</v>
      </c>
      <c r="K163" s="22">
        <f t="shared" si="28"/>
        <v>179</v>
      </c>
      <c r="L163" s="23">
        <f t="shared" si="29"/>
        <v>100</v>
      </c>
      <c r="M163" s="22">
        <v>0</v>
      </c>
      <c r="N163" t="s">
        <v>1134</v>
      </c>
      <c r="O163" s="22">
        <f t="shared" si="30"/>
        <v>236</v>
      </c>
      <c r="P163" s="22">
        <f t="shared" si="31"/>
        <v>100</v>
      </c>
      <c r="Q163">
        <f>VLOOKUP(A163,[1]高二上!$A$3:$H$583,7,0)</f>
        <v>80</v>
      </c>
      <c r="R163" t="str">
        <f>VLOOKUP(A163,[1]高二上!$A$3:$H$583,8,0)</f>
        <v>王江</v>
      </c>
      <c r="S163" s="22">
        <f t="shared" si="32"/>
        <v>72</v>
      </c>
      <c r="T163" s="22">
        <f t="shared" si="33"/>
        <v>122.30769230769231</v>
      </c>
      <c r="U163">
        <f>VLOOKUP(A163,[1]高一下!$A$3:$H$585,7,0)</f>
        <v>74</v>
      </c>
      <c r="V163" t="str">
        <f>VLOOKUP(A163,[1]高一下!$A$3:$H$585,8,0)</f>
        <v>王江</v>
      </c>
      <c r="W163" s="22">
        <f t="shared" si="34"/>
        <v>130</v>
      </c>
      <c r="X163" s="22">
        <f t="shared" si="35"/>
        <v>95</v>
      </c>
      <c r="Y163">
        <f>VLOOKUP(A163,[1]高一上!$A$3:$H$587,7,0)</f>
        <v>61</v>
      </c>
      <c r="Z163" t="str">
        <f>VLOOKUP(A163,[1]高一上!$A$3:$H$587,8,0)</f>
        <v>王江</v>
      </c>
      <c r="AA163" s="22">
        <f t="shared" si="36"/>
        <v>117</v>
      </c>
      <c r="AB163" s="23">
        <f t="shared" si="37"/>
        <v>124.23076923076923</v>
      </c>
      <c r="AC163">
        <f>VLOOKUP(A163,[1]中考!$A$2:$F$571,6,0)</f>
        <v>48</v>
      </c>
      <c r="AD163" s="22">
        <f t="shared" si="38"/>
        <v>180</v>
      </c>
    </row>
    <row r="164" spans="1:30" ht="15" hidden="1" x14ac:dyDescent="0.35">
      <c r="A164" s="14" t="s">
        <v>373</v>
      </c>
      <c r="B164" s="1">
        <v>4</v>
      </c>
      <c r="C164" s="2" t="s">
        <v>374</v>
      </c>
      <c r="D164" s="4" t="s">
        <v>6</v>
      </c>
      <c r="E164">
        <f>VLOOKUP(A164,'[1]高三下(高考)'!$A$3:$H$615,7,0)</f>
        <v>63</v>
      </c>
      <c r="F164" t="str">
        <f>VLOOKUP(A164,'[1]高三下(高考)'!$A$3:$H$615,8,0)</f>
        <v>潘勇</v>
      </c>
      <c r="G164" s="22">
        <f t="shared" si="26"/>
        <v>162</v>
      </c>
      <c r="H164" s="23">
        <f t="shared" si="27"/>
        <v>68.84615384615384</v>
      </c>
      <c r="I164">
        <f>VLOOKUP(A164,[1]高三上!$A$3:$H$588,7,0)</f>
        <v>58.5</v>
      </c>
      <c r="J164" t="str">
        <f>VLOOKUP(A164,[1]高三上!$A$3:$H$588,8,0)</f>
        <v>潘勇</v>
      </c>
      <c r="K164" s="22">
        <f t="shared" si="28"/>
        <v>81</v>
      </c>
      <c r="L164" s="23">
        <f t="shared" si="29"/>
        <v>123.46153846153845</v>
      </c>
      <c r="M164">
        <f>VLOOKUP(A164,[1]高二下!$A$3:$H$536,7,0)</f>
        <v>77</v>
      </c>
      <c r="N164" t="str">
        <f>VLOOKUP(A164,[1]高二下!$A$3:$H$536,8,0)</f>
        <v>王江</v>
      </c>
      <c r="O164" s="22">
        <f t="shared" si="30"/>
        <v>142</v>
      </c>
      <c r="P164" s="22">
        <f t="shared" si="31"/>
        <v>81.15384615384616</v>
      </c>
      <c r="Q164">
        <f>VLOOKUP(A164,[1]高二上!$A$3:$H$583,7,0)</f>
        <v>76</v>
      </c>
      <c r="R164" t="str">
        <f>VLOOKUP(A164,[1]高二上!$A$3:$H$583,8,0)</f>
        <v>王江</v>
      </c>
      <c r="S164" s="22">
        <f t="shared" si="32"/>
        <v>93</v>
      </c>
      <c r="T164" s="22">
        <f t="shared" si="33"/>
        <v>145.76923076923077</v>
      </c>
      <c r="U164">
        <f>VLOOKUP(A164,[1]高一下!$A$3:$H$585,7,0)</f>
        <v>52</v>
      </c>
      <c r="V164" t="str">
        <f>VLOOKUP(A164,[1]高一下!$A$3:$H$585,8,0)</f>
        <v>王江</v>
      </c>
      <c r="W164" s="22">
        <f t="shared" si="34"/>
        <v>212</v>
      </c>
      <c r="X164" s="22">
        <f t="shared" si="35"/>
        <v>49.615384615384613</v>
      </c>
      <c r="Y164">
        <f>VLOOKUP(A164,[1]高一上!$A$3:$H$587,7,0)</f>
        <v>68</v>
      </c>
      <c r="Z164" t="str">
        <f>VLOOKUP(A164,[1]高一上!$A$3:$H$587,8,0)</f>
        <v>王江</v>
      </c>
      <c r="AA164" s="22">
        <f t="shared" si="36"/>
        <v>81</v>
      </c>
      <c r="AB164" s="23">
        <f t="shared" si="37"/>
        <v>165.76923076923077</v>
      </c>
      <c r="AC164">
        <f>VLOOKUP(A164,[1]中考!$A$2:$F$571,6,0)</f>
        <v>27</v>
      </c>
      <c r="AD164" s="22">
        <f t="shared" si="38"/>
        <v>252</v>
      </c>
    </row>
    <row r="165" spans="1:30" ht="15" hidden="1" x14ac:dyDescent="0.35">
      <c r="A165" s="14" t="s">
        <v>399</v>
      </c>
      <c r="B165" s="1">
        <v>4</v>
      </c>
      <c r="C165" s="2" t="s">
        <v>400</v>
      </c>
      <c r="D165" s="4" t="s">
        <v>6</v>
      </c>
      <c r="E165">
        <f>VLOOKUP(A165,'[1]高三下(高考)'!$A$3:$H$615,7,0)</f>
        <v>68</v>
      </c>
      <c r="F165" t="str">
        <f>VLOOKUP(A165,'[1]高三下(高考)'!$A$3:$H$615,8,0)</f>
        <v>潘勇</v>
      </c>
      <c r="G165" s="22">
        <f t="shared" si="26"/>
        <v>127</v>
      </c>
      <c r="H165" s="23">
        <f t="shared" si="27"/>
        <v>104.23076923076923</v>
      </c>
      <c r="I165">
        <f>VLOOKUP(A165,[1]高三上!$A$3:$H$588,7,0)</f>
        <v>47.5</v>
      </c>
      <c r="J165" t="str">
        <f>VLOOKUP(A165,[1]高三上!$A$3:$H$588,8,0)</f>
        <v>潘勇</v>
      </c>
      <c r="K165" s="22">
        <f t="shared" si="28"/>
        <v>138</v>
      </c>
      <c r="L165" s="23">
        <f t="shared" si="29"/>
        <v>116.53846153846153</v>
      </c>
      <c r="M165">
        <f>VLOOKUP(A165,[1]高二下!$A$3:$H$536,7,0)</f>
        <v>67</v>
      </c>
      <c r="N165" t="str">
        <f>VLOOKUP(A165,[1]高二下!$A$3:$H$536,8,0)</f>
        <v>王江</v>
      </c>
      <c r="O165" s="22">
        <f t="shared" si="30"/>
        <v>181</v>
      </c>
      <c r="P165" s="22">
        <f t="shared" si="31"/>
        <v>73.461538461538453</v>
      </c>
      <c r="Q165">
        <f>VLOOKUP(A165,[1]高二上!$A$3:$H$583,7,0)</f>
        <v>72</v>
      </c>
      <c r="R165" t="str">
        <f>VLOOKUP(A165,[1]高二上!$A$3:$H$583,8,0)</f>
        <v>王江</v>
      </c>
      <c r="S165" s="22">
        <f t="shared" si="32"/>
        <v>112</v>
      </c>
      <c r="T165" s="22">
        <f t="shared" si="33"/>
        <v>103.84615384615384</v>
      </c>
      <c r="U165">
        <f>VLOOKUP(A165,[1]高一下!$A$3:$H$585,7,0)</f>
        <v>75</v>
      </c>
      <c r="V165" t="str">
        <f>VLOOKUP(A165,[1]高一下!$A$3:$H$585,8,0)</f>
        <v>王江</v>
      </c>
      <c r="W165" s="22">
        <f t="shared" si="34"/>
        <v>122</v>
      </c>
      <c r="X165" s="22">
        <f t="shared" si="35"/>
        <v>96.92307692307692</v>
      </c>
      <c r="Y165">
        <f>VLOOKUP(A165,[1]高一上!$A$3:$H$587,7,0)</f>
        <v>62</v>
      </c>
      <c r="Z165" t="str">
        <f>VLOOKUP(A165,[1]高一上!$A$3:$H$587,8,0)</f>
        <v>王江</v>
      </c>
      <c r="AA165" s="22">
        <f t="shared" si="36"/>
        <v>114</v>
      </c>
      <c r="AB165" s="23">
        <f t="shared" si="37"/>
        <v>146.15384615384616</v>
      </c>
      <c r="AC165">
        <f>VLOOKUP(A165,[1]中考!$A$2:$F$571,6,0)</f>
        <v>38</v>
      </c>
      <c r="AD165" s="22">
        <f t="shared" si="38"/>
        <v>234</v>
      </c>
    </row>
    <row r="166" spans="1:30" ht="15" hidden="1" x14ac:dyDescent="0.35">
      <c r="A166" s="14" t="s">
        <v>427</v>
      </c>
      <c r="B166" s="1">
        <v>4</v>
      </c>
      <c r="C166" s="3" t="s">
        <v>428</v>
      </c>
      <c r="D166" s="4" t="s">
        <v>6</v>
      </c>
      <c r="E166">
        <f>VLOOKUP(A166,'[1]高三下(高考)'!$A$3:$H$615,7,0)</f>
        <v>52</v>
      </c>
      <c r="F166" t="str">
        <f>VLOOKUP(A166,'[1]高三下(高考)'!$A$3:$H$615,8,0)</f>
        <v>潘勇</v>
      </c>
      <c r="G166" s="22">
        <f t="shared" si="26"/>
        <v>214</v>
      </c>
      <c r="H166" s="23">
        <f t="shared" si="27"/>
        <v>79.230769230769226</v>
      </c>
      <c r="I166">
        <f>VLOOKUP(A166,[1]高三上!$A$3:$H$588,7,0)</f>
        <v>43.5</v>
      </c>
      <c r="J166" t="str">
        <f>VLOOKUP(A166,[1]高三上!$A$3:$H$588,8,0)</f>
        <v>潘勇</v>
      </c>
      <c r="K166" s="22">
        <f t="shared" si="28"/>
        <v>160</v>
      </c>
      <c r="L166" s="23">
        <f t="shared" si="29"/>
        <v>125</v>
      </c>
      <c r="M166">
        <f>VLOOKUP(A166,[1]高二下!$A$3:$H$536,7,0)</f>
        <v>45</v>
      </c>
      <c r="N166" t="str">
        <f>VLOOKUP(A166,[1]高二下!$A$3:$H$536,8,0)</f>
        <v>王江</v>
      </c>
      <c r="O166" s="22">
        <f t="shared" si="30"/>
        <v>225</v>
      </c>
      <c r="P166" s="22">
        <f t="shared" si="31"/>
        <v>95.769230769230774</v>
      </c>
      <c r="Q166">
        <f>VLOOKUP(A166,[1]高二上!$A$3:$H$583,7,0)</f>
        <v>54</v>
      </c>
      <c r="R166" t="str">
        <f>VLOOKUP(A166,[1]高二上!$A$3:$H$583,8,0)</f>
        <v>王江</v>
      </c>
      <c r="S166" s="22">
        <f t="shared" si="32"/>
        <v>214</v>
      </c>
      <c r="T166" s="22">
        <f t="shared" si="33"/>
        <v>105</v>
      </c>
      <c r="U166">
        <f>VLOOKUP(A166,[1]高一下!$A$3:$H$585,7,0)</f>
        <v>46</v>
      </c>
      <c r="V166" t="str">
        <f>VLOOKUP(A166,[1]高一下!$A$3:$H$585,8,0)</f>
        <v>王江</v>
      </c>
      <c r="W166" s="22">
        <f t="shared" si="34"/>
        <v>227</v>
      </c>
      <c r="X166" s="22">
        <f t="shared" si="35"/>
        <v>65.769230769230774</v>
      </c>
      <c r="Y166">
        <f>VLOOKUP(A166,[1]高一上!$A$3:$H$587,7,0)</f>
        <v>57</v>
      </c>
      <c r="Z166" t="str">
        <f>VLOOKUP(A166,[1]高一上!$A$3:$H$587,8,0)</f>
        <v>王江</v>
      </c>
      <c r="AA166" s="22">
        <f t="shared" si="36"/>
        <v>138</v>
      </c>
      <c r="AB166" s="23">
        <f t="shared" si="37"/>
        <v>98.07692307692308</v>
      </c>
      <c r="AC166">
        <f>VLOOKUP(A166,[1]中考!$A$2:$F$571,6,0)</f>
        <v>56</v>
      </c>
      <c r="AD166" s="22">
        <f t="shared" si="38"/>
        <v>133</v>
      </c>
    </row>
    <row r="167" spans="1:30" ht="15" hidden="1" x14ac:dyDescent="0.35">
      <c r="A167" s="14" t="s">
        <v>359</v>
      </c>
      <c r="B167" s="1">
        <v>4</v>
      </c>
      <c r="C167" s="2" t="s">
        <v>360</v>
      </c>
      <c r="D167" s="4" t="s">
        <v>6</v>
      </c>
      <c r="E167">
        <f>VLOOKUP(A167,'[1]高三下(高考)'!$A$3:$H$615,7,0)</f>
        <v>97</v>
      </c>
      <c r="F167" t="str">
        <f>VLOOKUP(A167,'[1]高三下(高考)'!$A$3:$H$615,8,0)</f>
        <v>潘勇</v>
      </c>
      <c r="G167" s="22">
        <f t="shared" si="26"/>
        <v>15</v>
      </c>
      <c r="H167" s="23">
        <f t="shared" si="27"/>
        <v>145.76923076923077</v>
      </c>
      <c r="I167">
        <f>VLOOKUP(A167,[1]高三上!$A$3:$H$588,7,0)</f>
        <v>48</v>
      </c>
      <c r="J167" t="str">
        <f>VLOOKUP(A167,[1]高三上!$A$3:$H$588,8,0)</f>
        <v>潘勇</v>
      </c>
      <c r="K167" s="22">
        <f t="shared" si="28"/>
        <v>134</v>
      </c>
      <c r="L167" s="23">
        <f t="shared" si="29"/>
        <v>69.230769230769226</v>
      </c>
      <c r="M167">
        <f>VLOOKUP(A167,[1]高二下!$A$3:$H$536,7,0)</f>
        <v>95</v>
      </c>
      <c r="N167" t="str">
        <f>VLOOKUP(A167,[1]高二下!$A$3:$H$536,8,0)</f>
        <v>王江</v>
      </c>
      <c r="O167" s="22">
        <f t="shared" si="30"/>
        <v>54</v>
      </c>
      <c r="P167" s="22">
        <f t="shared" si="31"/>
        <v>92.307692307692307</v>
      </c>
      <c r="Q167">
        <f>VLOOKUP(A167,[1]高二上!$A$3:$H$583,7,0)</f>
        <v>89</v>
      </c>
      <c r="R167" t="str">
        <f>VLOOKUP(A167,[1]高二上!$A$3:$H$583,8,0)</f>
        <v>王江</v>
      </c>
      <c r="S167" s="22">
        <f t="shared" si="32"/>
        <v>34</v>
      </c>
      <c r="T167" s="22">
        <f t="shared" si="33"/>
        <v>103.07692307692308</v>
      </c>
      <c r="U167">
        <f>VLOOKUP(A167,[1]高一下!$A$3:$H$585,7,0)</f>
        <v>94</v>
      </c>
      <c r="V167" t="str">
        <f>VLOOKUP(A167,[1]高一下!$A$3:$H$585,8,0)</f>
        <v>王江</v>
      </c>
      <c r="W167" s="22">
        <f t="shared" si="34"/>
        <v>42</v>
      </c>
      <c r="X167" s="22">
        <f t="shared" si="35"/>
        <v>90</v>
      </c>
      <c r="Y167">
        <f>VLOOKUP(A167,[1]高一上!$A$3:$H$587,7,0)</f>
        <v>91</v>
      </c>
      <c r="Z167" t="str">
        <f>VLOOKUP(A167,[1]高一上!$A$3:$H$587,8,0)</f>
        <v>王江</v>
      </c>
      <c r="AA167" s="22">
        <f t="shared" si="36"/>
        <v>16</v>
      </c>
      <c r="AB167" s="23">
        <f t="shared" si="37"/>
        <v>148.46153846153845</v>
      </c>
      <c r="AC167">
        <f>VLOOKUP(A167,[1]中考!$A$2:$F$571,6,0)</f>
        <v>53</v>
      </c>
      <c r="AD167" s="22">
        <f t="shared" si="38"/>
        <v>142</v>
      </c>
    </row>
    <row r="168" spans="1:30" ht="15" hidden="1" x14ac:dyDescent="0.35">
      <c r="A168" s="14" t="s">
        <v>429</v>
      </c>
      <c r="B168" s="1">
        <v>4</v>
      </c>
      <c r="C168" s="3" t="s">
        <v>430</v>
      </c>
      <c r="D168" s="4" t="s">
        <v>6</v>
      </c>
      <c r="E168">
        <f>VLOOKUP(A168,'[1]高三下(高考)'!$A$3:$H$615,7,0)</f>
        <v>65</v>
      </c>
      <c r="F168" t="str">
        <f>VLOOKUP(A168,'[1]高三下(高考)'!$A$3:$H$615,8,0)</f>
        <v>潘勇</v>
      </c>
      <c r="G168" s="22">
        <f t="shared" si="26"/>
        <v>151</v>
      </c>
      <c r="H168" s="23">
        <f t="shared" si="27"/>
        <v>91.92307692307692</v>
      </c>
      <c r="I168">
        <f>VLOOKUP(A168,[1]高三上!$A$3:$H$588,7,0)</f>
        <v>48.5</v>
      </c>
      <c r="J168" t="str">
        <f>VLOOKUP(A168,[1]高三上!$A$3:$H$588,8,0)</f>
        <v>潘勇</v>
      </c>
      <c r="K168" s="22">
        <f t="shared" si="28"/>
        <v>130</v>
      </c>
      <c r="L168" s="23">
        <f t="shared" si="29"/>
        <v>93.461538461538467</v>
      </c>
      <c r="M168">
        <f>VLOOKUP(A168,[1]高二下!$A$3:$H$536,7,0)</f>
        <v>82</v>
      </c>
      <c r="N168" t="str">
        <f>VLOOKUP(A168,[1]高二下!$A$3:$H$536,8,0)</f>
        <v>王江</v>
      </c>
      <c r="O168" s="22">
        <f t="shared" si="30"/>
        <v>113</v>
      </c>
      <c r="P168" s="22">
        <f t="shared" si="31"/>
        <v>73.07692307692308</v>
      </c>
      <c r="Q168">
        <f>VLOOKUP(A168,[1]高二上!$A$3:$H$583,7,0)</f>
        <v>87</v>
      </c>
      <c r="R168" t="str">
        <f>VLOOKUP(A168,[1]高二上!$A$3:$H$583,8,0)</f>
        <v>王江</v>
      </c>
      <c r="S168" s="22">
        <f t="shared" si="32"/>
        <v>43</v>
      </c>
      <c r="T168" s="22">
        <f t="shared" si="33"/>
        <v>114.61538461538461</v>
      </c>
      <c r="U168">
        <f>VLOOKUP(A168,[1]高一下!$A$3:$H$585,7,0)</f>
        <v>85</v>
      </c>
      <c r="V168" t="str">
        <f>VLOOKUP(A168,[1]高一下!$A$3:$H$585,8,0)</f>
        <v>王江</v>
      </c>
      <c r="W168" s="22">
        <f t="shared" si="34"/>
        <v>81</v>
      </c>
      <c r="X168" s="22">
        <f t="shared" si="35"/>
        <v>95</v>
      </c>
      <c r="Y168">
        <f>VLOOKUP(A168,[1]高一上!$A$3:$H$587,7,0)</f>
        <v>70</v>
      </c>
      <c r="Z168" t="str">
        <f>VLOOKUP(A168,[1]高一上!$A$3:$H$587,8,0)</f>
        <v>王江</v>
      </c>
      <c r="AA168" s="22">
        <f t="shared" si="36"/>
        <v>68</v>
      </c>
      <c r="AB168" s="23">
        <f t="shared" si="37"/>
        <v>95.769230769230774</v>
      </c>
      <c r="AC168">
        <f>VLOOKUP(A168,[1]中考!$A$2:$F$571,6,0)</f>
        <v>72</v>
      </c>
      <c r="AD168" s="22">
        <f t="shared" si="38"/>
        <v>57</v>
      </c>
    </row>
    <row r="169" spans="1:30" ht="15" hidden="1" x14ac:dyDescent="0.35">
      <c r="A169" s="14" t="s">
        <v>338</v>
      </c>
      <c r="B169" s="1">
        <v>4</v>
      </c>
      <c r="C169" s="2" t="s">
        <v>339</v>
      </c>
      <c r="D169" s="4" t="s">
        <v>6</v>
      </c>
      <c r="E169">
        <f>VLOOKUP(A169,'[1]高三下(高考)'!$A$3:$H$615,7,0)</f>
        <v>93</v>
      </c>
      <c r="F169" t="str">
        <f>VLOOKUP(A169,'[1]高三下(高考)'!$A$3:$H$615,8,0)</f>
        <v>潘勇</v>
      </c>
      <c r="G169" s="22">
        <f t="shared" si="26"/>
        <v>26</v>
      </c>
      <c r="H169" s="23">
        <f t="shared" si="27"/>
        <v>116.92307692307692</v>
      </c>
      <c r="I169">
        <f>VLOOKUP(A169,[1]高三上!$A$3:$H$588,7,0)</f>
        <v>60.5</v>
      </c>
      <c r="J169" t="str">
        <f>VLOOKUP(A169,[1]高三上!$A$3:$H$588,8,0)</f>
        <v>潘勇</v>
      </c>
      <c r="K169" s="22">
        <f t="shared" si="28"/>
        <v>70</v>
      </c>
      <c r="L169" s="23">
        <f t="shared" si="29"/>
        <v>100.38461538461539</v>
      </c>
      <c r="M169">
        <f>VLOOKUP(A169,[1]高二下!$A$3:$H$536,7,0)</f>
        <v>91</v>
      </c>
      <c r="N169" t="str">
        <f>VLOOKUP(A169,[1]高二下!$A$3:$H$536,8,0)</f>
        <v>王江</v>
      </c>
      <c r="O169" s="22">
        <f t="shared" si="30"/>
        <v>71</v>
      </c>
      <c r="P169" s="22">
        <f t="shared" si="31"/>
        <v>93.461538461538467</v>
      </c>
      <c r="Q169">
        <f>VLOOKUP(A169,[1]高二上!$A$3:$H$583,7,0)</f>
        <v>85</v>
      </c>
      <c r="R169" t="str">
        <f>VLOOKUP(A169,[1]高二上!$A$3:$H$583,8,0)</f>
        <v>王江</v>
      </c>
      <c r="S169" s="22">
        <f t="shared" si="32"/>
        <v>54</v>
      </c>
      <c r="T169" s="22">
        <f t="shared" si="33"/>
        <v>98.84615384615384</v>
      </c>
      <c r="U169">
        <f>VLOOKUP(A169,[1]高一下!$A$3:$H$585,7,0)</f>
        <v>91</v>
      </c>
      <c r="V169" t="str">
        <f>VLOOKUP(A169,[1]高一下!$A$3:$H$585,8,0)</f>
        <v>王江</v>
      </c>
      <c r="W169" s="22">
        <f t="shared" si="34"/>
        <v>51</v>
      </c>
      <c r="X169" s="22">
        <f t="shared" si="35"/>
        <v>96.15384615384616</v>
      </c>
      <c r="Y169">
        <f>VLOOKUP(A169,[1]高一上!$A$3:$H$587,7,0)</f>
        <v>80</v>
      </c>
      <c r="Z169" t="str">
        <f>VLOOKUP(A169,[1]高一上!$A$3:$H$587,8,0)</f>
        <v>王江</v>
      </c>
      <c r="AA169" s="22">
        <f t="shared" si="36"/>
        <v>41</v>
      </c>
      <c r="AB169" s="23">
        <f t="shared" si="37"/>
        <v>138.84615384615384</v>
      </c>
      <c r="AC169">
        <f>VLOOKUP(A169,[1]中考!$A$2:$F$571,6,0)</f>
        <v>53</v>
      </c>
      <c r="AD169" s="22">
        <f t="shared" si="38"/>
        <v>142</v>
      </c>
    </row>
    <row r="170" spans="1:30" ht="15" hidden="1" x14ac:dyDescent="0.35">
      <c r="A170" s="14" t="s">
        <v>431</v>
      </c>
      <c r="B170" s="1">
        <v>4</v>
      </c>
      <c r="C170" s="3" t="s">
        <v>432</v>
      </c>
      <c r="D170" s="4" t="s">
        <v>6</v>
      </c>
      <c r="E170">
        <f>VLOOKUP(A170,'[1]高三下(高考)'!$A$3:$H$615,7,0)</f>
        <v>33</v>
      </c>
      <c r="F170" t="str">
        <f>VLOOKUP(A170,'[1]高三下(高考)'!$A$3:$H$615,8,0)</f>
        <v>潘勇</v>
      </c>
      <c r="G170" s="22">
        <f t="shared" si="26"/>
        <v>250</v>
      </c>
      <c r="H170" s="23">
        <f t="shared" si="27"/>
        <v>71.92307692307692</v>
      </c>
      <c r="I170">
        <f>VLOOKUP(A170,[1]高三上!$A$3:$H$588,7,0)</f>
        <v>41</v>
      </c>
      <c r="J170" t="str">
        <f>VLOOKUP(A170,[1]高三上!$A$3:$H$588,8,0)</f>
        <v>潘勇</v>
      </c>
      <c r="K170" s="22">
        <f t="shared" si="28"/>
        <v>177</v>
      </c>
      <c r="L170" s="23">
        <f t="shared" si="29"/>
        <v>120</v>
      </c>
      <c r="M170">
        <f>VLOOKUP(A170,[1]高二下!$A$3:$H$536,7,0)</f>
        <v>36</v>
      </c>
      <c r="N170" t="str">
        <f>VLOOKUP(A170,[1]高二下!$A$3:$H$536,8,0)</f>
        <v>王江</v>
      </c>
      <c r="O170" s="22">
        <f t="shared" si="30"/>
        <v>229</v>
      </c>
      <c r="P170" s="22">
        <f t="shared" si="31"/>
        <v>105.76923076923077</v>
      </c>
      <c r="Q170">
        <f>VLOOKUP(A170,[1]高二上!$A$3:$H$583,7,0)</f>
        <v>45</v>
      </c>
      <c r="R170" t="str">
        <f>VLOOKUP(A170,[1]高二上!$A$3:$H$583,8,0)</f>
        <v>王江</v>
      </c>
      <c r="S170" s="22">
        <f t="shared" si="32"/>
        <v>244</v>
      </c>
      <c r="T170" s="22">
        <f t="shared" si="33"/>
        <v>97.692307692307693</v>
      </c>
      <c r="U170">
        <f>VLOOKUP(A170,[1]高一下!$A$3:$H$585,7,0)</f>
        <v>39</v>
      </c>
      <c r="V170" t="str">
        <f>VLOOKUP(A170,[1]高一下!$A$3:$H$585,8,0)</f>
        <v>王江</v>
      </c>
      <c r="W170" s="22">
        <f t="shared" si="34"/>
        <v>238</v>
      </c>
      <c r="X170" s="22">
        <f t="shared" si="35"/>
        <v>93.07692307692308</v>
      </c>
      <c r="Y170">
        <f>VLOOKUP(A170,[1]高一上!$A$3:$H$587,7,0)</f>
        <v>41</v>
      </c>
      <c r="Z170" t="str">
        <f>VLOOKUP(A170,[1]高一上!$A$3:$H$587,8,0)</f>
        <v>王江</v>
      </c>
      <c r="AA170" s="22">
        <f t="shared" si="36"/>
        <v>220</v>
      </c>
      <c r="AB170" s="23">
        <f t="shared" si="37"/>
        <v>102.69230769230769</v>
      </c>
      <c r="AC170">
        <f>VLOOKUP(A170,[1]中考!$A$2:$F$571,6,0)</f>
        <v>39</v>
      </c>
      <c r="AD170" s="22">
        <f t="shared" si="38"/>
        <v>227</v>
      </c>
    </row>
    <row r="171" spans="1:30" ht="15" hidden="1" x14ac:dyDescent="0.35">
      <c r="A171" s="14" t="s">
        <v>375</v>
      </c>
      <c r="B171" s="1">
        <v>4</v>
      </c>
      <c r="C171" s="2" t="s">
        <v>376</v>
      </c>
      <c r="D171" s="4" t="s">
        <v>6</v>
      </c>
      <c r="E171">
        <f>VLOOKUP(A171,'[1]高三下(高考)'!$A$3:$H$615,7,0)</f>
        <v>81</v>
      </c>
      <c r="F171" t="str">
        <f>VLOOKUP(A171,'[1]高三下(高考)'!$A$3:$H$615,8,0)</f>
        <v>潘勇</v>
      </c>
      <c r="G171" s="22">
        <f t="shared" si="26"/>
        <v>61</v>
      </c>
      <c r="H171" s="23">
        <f t="shared" si="27"/>
        <v>94.230769230769226</v>
      </c>
      <c r="I171">
        <f>VLOOKUP(A171,[1]高三上!$A$3:$H$588,7,0)</f>
        <v>66.5</v>
      </c>
      <c r="J171" t="str">
        <f>VLOOKUP(A171,[1]高三上!$A$3:$H$588,8,0)</f>
        <v>潘勇</v>
      </c>
      <c r="K171" s="22">
        <f t="shared" si="28"/>
        <v>46</v>
      </c>
      <c r="L171" s="23">
        <f t="shared" si="29"/>
        <v>149.23076923076923</v>
      </c>
      <c r="M171">
        <f>VLOOKUP(A171,[1]高二下!$A$3:$H$536,7,0)</f>
        <v>69</v>
      </c>
      <c r="N171" t="str">
        <f>VLOOKUP(A171,[1]高二下!$A$3:$H$536,8,0)</f>
        <v>王江</v>
      </c>
      <c r="O171" s="22">
        <f t="shared" si="30"/>
        <v>174</v>
      </c>
      <c r="P171" s="22">
        <f t="shared" si="31"/>
        <v>72.307692307692307</v>
      </c>
      <c r="Q171">
        <f>VLOOKUP(A171,[1]高二上!$A$3:$H$583,7,0)</f>
        <v>74</v>
      </c>
      <c r="R171" t="str">
        <f>VLOOKUP(A171,[1]高二上!$A$3:$H$583,8,0)</f>
        <v>王江</v>
      </c>
      <c r="S171" s="22">
        <f t="shared" si="32"/>
        <v>102</v>
      </c>
      <c r="T171" s="22">
        <f t="shared" si="33"/>
        <v>117.69230769230769</v>
      </c>
      <c r="U171">
        <f>VLOOKUP(A171,[1]高一下!$A$3:$H$585,7,0)</f>
        <v>70</v>
      </c>
      <c r="V171" t="str">
        <f>VLOOKUP(A171,[1]高一下!$A$3:$H$585,8,0)</f>
        <v>王江</v>
      </c>
      <c r="W171" s="22">
        <f t="shared" si="34"/>
        <v>148</v>
      </c>
      <c r="X171" s="22">
        <f t="shared" si="35"/>
        <v>129.23076923076923</v>
      </c>
      <c r="Y171">
        <f>VLOOKUP(A171,[1]高一上!$A$3:$H$587,7,0)</f>
        <v>39</v>
      </c>
      <c r="Z171" t="str">
        <f>VLOOKUP(A171,[1]高一上!$A$3:$H$587,8,0)</f>
        <v>王江</v>
      </c>
      <c r="AA171" s="22">
        <f t="shared" si="36"/>
        <v>224</v>
      </c>
      <c r="AB171" s="23">
        <f t="shared" si="37"/>
        <v>81.538461538461533</v>
      </c>
      <c r="AC171">
        <f>VLOOKUP(A171,[1]中考!$A$2:$F$571,6,0)</f>
        <v>49</v>
      </c>
      <c r="AD171" s="22">
        <f t="shared" si="38"/>
        <v>176</v>
      </c>
    </row>
    <row r="172" spans="1:30" ht="15.45" hidden="1" x14ac:dyDescent="0.35">
      <c r="A172" s="14" t="s">
        <v>361</v>
      </c>
      <c r="B172" s="1">
        <v>4</v>
      </c>
      <c r="C172" s="5" t="s">
        <v>362</v>
      </c>
      <c r="D172" s="4" t="s">
        <v>6</v>
      </c>
      <c r="E172">
        <f>VLOOKUP(A172,'[1]高三下(高考)'!$A$3:$H$615,7,0)</f>
        <v>57</v>
      </c>
      <c r="F172" t="str">
        <f>VLOOKUP(A172,'[1]高三下(高考)'!$A$3:$H$615,8,0)</f>
        <v>潘勇</v>
      </c>
      <c r="G172" s="22">
        <f t="shared" si="26"/>
        <v>187</v>
      </c>
      <c r="H172" s="23">
        <f t="shared" si="27"/>
        <v>101.15384615384616</v>
      </c>
      <c r="I172">
        <f>VLOOKUP(A172,[1]高三上!$A$3:$H$588,7,0)</f>
        <v>37.5</v>
      </c>
      <c r="J172" t="str">
        <f>VLOOKUP(A172,[1]高三上!$A$3:$H$588,8,0)</f>
        <v>潘勇</v>
      </c>
      <c r="K172" s="22">
        <f t="shared" si="28"/>
        <v>190</v>
      </c>
      <c r="L172" s="23">
        <f t="shared" si="29"/>
        <v>100</v>
      </c>
      <c r="M172" s="22">
        <v>0</v>
      </c>
      <c r="N172" t="s">
        <v>1134</v>
      </c>
      <c r="O172" s="22">
        <f t="shared" si="30"/>
        <v>236</v>
      </c>
      <c r="P172" s="22">
        <f t="shared" si="31"/>
        <v>100</v>
      </c>
      <c r="Q172">
        <f>VLOOKUP(A172,[1]高二上!$A$3:$H$583,7,0)</f>
        <v>43</v>
      </c>
      <c r="R172" t="str">
        <f>VLOOKUP(A172,[1]高二上!$A$3:$H$583,8,0)</f>
        <v>王江</v>
      </c>
      <c r="S172" s="22">
        <f t="shared" si="32"/>
        <v>247</v>
      </c>
      <c r="T172" s="22">
        <f t="shared" si="33"/>
        <v>61.923076923076927</v>
      </c>
      <c r="U172">
        <f>VLOOKUP(A172,[1]高一下!$A$3:$H$585,7,0)</f>
        <v>70</v>
      </c>
      <c r="V172" t="str">
        <f>VLOOKUP(A172,[1]高一下!$A$3:$H$585,8,0)</f>
        <v>王江</v>
      </c>
      <c r="W172" s="22">
        <f t="shared" si="34"/>
        <v>148</v>
      </c>
      <c r="X172" s="22">
        <f t="shared" si="35"/>
        <v>113.46153846153847</v>
      </c>
      <c r="Y172">
        <f>VLOOKUP(A172,[1]高一上!$A$3:$H$587,7,0)</f>
        <v>49</v>
      </c>
      <c r="Z172" t="str">
        <f>VLOOKUP(A172,[1]高一上!$A$3:$H$587,8,0)</f>
        <v>王江</v>
      </c>
      <c r="AA172" s="22">
        <f t="shared" si="36"/>
        <v>183</v>
      </c>
      <c r="AB172" s="23">
        <f t="shared" si="37"/>
        <v>115</v>
      </c>
      <c r="AC172">
        <f>VLOOKUP(A172,[1]中考!$A$2:$F$571,6,0)</f>
        <v>40</v>
      </c>
      <c r="AD172" s="22">
        <f t="shared" si="38"/>
        <v>222</v>
      </c>
    </row>
    <row r="173" spans="1:30" ht="15" hidden="1" x14ac:dyDescent="0.35">
      <c r="A173" s="14" t="s">
        <v>340</v>
      </c>
      <c r="B173" s="1">
        <v>4</v>
      </c>
      <c r="C173" s="2" t="s">
        <v>341</v>
      </c>
      <c r="D173" s="4" t="s">
        <v>6</v>
      </c>
      <c r="E173">
        <f>VLOOKUP(A173,'[1]高三下(高考)'!$A$3:$H$615,7,0)</f>
        <v>88</v>
      </c>
      <c r="F173" t="str">
        <f>VLOOKUP(A173,'[1]高三下(高考)'!$A$3:$H$615,8,0)</f>
        <v>潘勇</v>
      </c>
      <c r="G173" s="22">
        <f t="shared" si="26"/>
        <v>39</v>
      </c>
      <c r="H173" s="23">
        <f t="shared" si="27"/>
        <v>94.615384615384613</v>
      </c>
      <c r="I173">
        <f>VLOOKUP(A173,[1]高三上!$A$3:$H$588,7,0)</f>
        <v>73.5</v>
      </c>
      <c r="J173" t="str">
        <f>VLOOKUP(A173,[1]高三上!$A$3:$H$588,8,0)</f>
        <v>潘勇</v>
      </c>
      <c r="K173" s="22">
        <f t="shared" si="28"/>
        <v>25</v>
      </c>
      <c r="L173" s="23">
        <f t="shared" si="29"/>
        <v>111.15384615384616</v>
      </c>
      <c r="M173">
        <f>VLOOKUP(A173,[1]高二下!$A$3:$H$536,7,0)</f>
        <v>95</v>
      </c>
      <c r="N173" t="str">
        <f>VLOOKUP(A173,[1]高二下!$A$3:$H$536,8,0)</f>
        <v>王江</v>
      </c>
      <c r="O173" s="22">
        <f t="shared" si="30"/>
        <v>54</v>
      </c>
      <c r="P173" s="22">
        <f t="shared" si="31"/>
        <v>118.46153846153847</v>
      </c>
      <c r="Q173">
        <f>VLOOKUP(A173,[1]高二上!$A$3:$H$583,7,0)</f>
        <v>74</v>
      </c>
      <c r="R173" t="str">
        <f>VLOOKUP(A173,[1]高二上!$A$3:$H$583,8,0)</f>
        <v>王江</v>
      </c>
      <c r="S173" s="22">
        <f t="shared" si="32"/>
        <v>102</v>
      </c>
      <c r="T173" s="22">
        <f t="shared" si="33"/>
        <v>100</v>
      </c>
      <c r="U173">
        <f>VLOOKUP(A173,[1]高一下!$A$3:$H$585,7,0)</f>
        <v>0</v>
      </c>
      <c r="V173" t="str">
        <f>VLOOKUP(A173,[1]高一下!$A$3:$H$585,8,0)</f>
        <v>王江</v>
      </c>
      <c r="W173" s="22">
        <f t="shared" si="34"/>
        <v>258</v>
      </c>
      <c r="X173" s="22">
        <f t="shared" si="35"/>
        <v>100</v>
      </c>
      <c r="Y173">
        <f>VLOOKUP(A173,[1]高一上!$A$3:$H$587,7,0)</f>
        <v>67</v>
      </c>
      <c r="Z173" t="str">
        <f>VLOOKUP(A173,[1]高一上!$A$3:$H$587,8,0)</f>
        <v>王江</v>
      </c>
      <c r="AA173" s="22">
        <f t="shared" si="36"/>
        <v>84</v>
      </c>
      <c r="AB173" s="23">
        <f t="shared" si="37"/>
        <v>82.307692307692307</v>
      </c>
      <c r="AC173">
        <f>VLOOKUP(A173,[1]中考!$A$2:$F$571,6,0)</f>
        <v>77</v>
      </c>
      <c r="AD173" s="22">
        <f t="shared" si="38"/>
        <v>38</v>
      </c>
    </row>
    <row r="174" spans="1:30" ht="15.45" hidden="1" x14ac:dyDescent="0.35">
      <c r="A174" s="14" t="s">
        <v>391</v>
      </c>
      <c r="B174" s="1">
        <v>4</v>
      </c>
      <c r="C174" s="5" t="s">
        <v>392</v>
      </c>
      <c r="D174" s="4" t="s">
        <v>6</v>
      </c>
      <c r="E174">
        <f>VLOOKUP(A174,'[1]高三下(高考)'!$A$3:$H$615,7,0)</f>
        <v>92</v>
      </c>
      <c r="F174" t="str">
        <f>VLOOKUP(A174,'[1]高三下(高考)'!$A$3:$H$615,8,0)</f>
        <v>潘勇</v>
      </c>
      <c r="G174" s="22">
        <f t="shared" si="26"/>
        <v>30</v>
      </c>
      <c r="H174" s="23">
        <f t="shared" si="27"/>
        <v>145.76923076923077</v>
      </c>
      <c r="I174">
        <f>VLOOKUP(A174,[1]高三上!$A$3:$H$588,7,0)</f>
        <v>45.5</v>
      </c>
      <c r="J174" t="str">
        <f>VLOOKUP(A174,[1]高三上!$A$3:$H$588,8,0)</f>
        <v>潘勇</v>
      </c>
      <c r="K174" s="22">
        <f t="shared" si="28"/>
        <v>149</v>
      </c>
      <c r="L174" s="23">
        <f t="shared" si="29"/>
        <v>66.923076923076934</v>
      </c>
      <c r="M174">
        <f>VLOOKUP(A174,[1]高二下!$A$3:$H$536,7,0)</f>
        <v>93</v>
      </c>
      <c r="N174" t="str">
        <f>VLOOKUP(A174,[1]高二下!$A$3:$H$536,8,0)</f>
        <v>王江</v>
      </c>
      <c r="O174" s="22">
        <f t="shared" si="30"/>
        <v>63</v>
      </c>
      <c r="P174" s="22">
        <f t="shared" si="31"/>
        <v>123.07692307692308</v>
      </c>
      <c r="Q174">
        <f>VLOOKUP(A174,[1]高二上!$A$3:$H$583,7,0)</f>
        <v>71</v>
      </c>
      <c r="R174" t="str">
        <f>VLOOKUP(A174,[1]高二上!$A$3:$H$583,8,0)</f>
        <v>王江</v>
      </c>
      <c r="S174" s="22">
        <f t="shared" si="32"/>
        <v>123</v>
      </c>
      <c r="T174" s="22">
        <f t="shared" si="33"/>
        <v>71.15384615384616</v>
      </c>
      <c r="U174">
        <f>VLOOKUP(A174,[1]高一下!$A$3:$H$585,7,0)</f>
        <v>92</v>
      </c>
      <c r="V174" t="str">
        <f>VLOOKUP(A174,[1]高一下!$A$3:$H$585,8,0)</f>
        <v>王江</v>
      </c>
      <c r="W174" s="22">
        <f t="shared" si="34"/>
        <v>48</v>
      </c>
      <c r="X174" s="22">
        <f t="shared" si="35"/>
        <v>145.76923076923077</v>
      </c>
      <c r="Y174">
        <f>VLOOKUP(A174,[1]高一上!$A$3:$H$587,7,0)</f>
        <v>51</v>
      </c>
      <c r="Z174" t="str">
        <f>VLOOKUP(A174,[1]高一上!$A$3:$H$587,8,0)</f>
        <v>王江</v>
      </c>
      <c r="AA174" s="22">
        <f t="shared" si="36"/>
        <v>167</v>
      </c>
      <c r="AB174" s="23">
        <f t="shared" si="37"/>
        <v>57.692307692307693</v>
      </c>
      <c r="AC174">
        <f>VLOOKUP(A174,[1]中考!$A$2:$F$571,6,0)</f>
        <v>72</v>
      </c>
      <c r="AD174" s="22">
        <f t="shared" si="38"/>
        <v>57</v>
      </c>
    </row>
    <row r="175" spans="1:30" ht="15" hidden="1" x14ac:dyDescent="0.35">
      <c r="A175" s="14" t="s">
        <v>415</v>
      </c>
      <c r="B175" s="1">
        <v>4</v>
      </c>
      <c r="C175" s="3" t="s">
        <v>416</v>
      </c>
      <c r="D175" s="4" t="s">
        <v>6</v>
      </c>
      <c r="E175">
        <f>VLOOKUP(A175,'[1]高三下(高考)'!$A$3:$H$615,7,0)</f>
        <v>56</v>
      </c>
      <c r="F175" t="str">
        <f>VLOOKUP(A175,'[1]高三下(高考)'!$A$3:$H$615,8,0)</f>
        <v>潘勇</v>
      </c>
      <c r="G175" s="22">
        <f t="shared" si="26"/>
        <v>191</v>
      </c>
      <c r="H175" s="23">
        <f t="shared" si="27"/>
        <v>47.692307692307686</v>
      </c>
      <c r="I175">
        <f>VLOOKUP(A175,[1]高三上!$A$3:$H$588,7,0)</f>
        <v>63</v>
      </c>
      <c r="J175" t="str">
        <f>VLOOKUP(A175,[1]高三上!$A$3:$H$588,8,0)</f>
        <v>潘勇</v>
      </c>
      <c r="K175" s="22">
        <f t="shared" si="28"/>
        <v>55</v>
      </c>
      <c r="L175" s="23">
        <f t="shared" si="29"/>
        <v>92.692307692307693</v>
      </c>
      <c r="M175">
        <f>VLOOKUP(A175,[1]高二下!$A$3:$H$536,7,0)</f>
        <v>101</v>
      </c>
      <c r="N175" t="str">
        <f>VLOOKUP(A175,[1]高二下!$A$3:$H$536,8,0)</f>
        <v>王江</v>
      </c>
      <c r="O175" s="22">
        <f t="shared" si="30"/>
        <v>36</v>
      </c>
      <c r="P175" s="22">
        <f t="shared" si="31"/>
        <v>121.92307692307692</v>
      </c>
      <c r="Q175">
        <f>VLOOKUP(A175,[1]高二上!$A$3:$H$583,7,0)</f>
        <v>76</v>
      </c>
      <c r="R175" t="str">
        <f>VLOOKUP(A175,[1]高二上!$A$3:$H$583,8,0)</f>
        <v>王江</v>
      </c>
      <c r="S175" s="22">
        <f t="shared" si="32"/>
        <v>93</v>
      </c>
      <c r="T175" s="22">
        <f t="shared" si="33"/>
        <v>72.307692307692307</v>
      </c>
      <c r="U175">
        <f>VLOOKUP(A175,[1]高一下!$A$3:$H$585,7,0)</f>
        <v>103</v>
      </c>
      <c r="V175" t="str">
        <f>VLOOKUP(A175,[1]高一下!$A$3:$H$585,8,0)</f>
        <v>王江</v>
      </c>
      <c r="W175" s="22">
        <f t="shared" si="34"/>
        <v>21</v>
      </c>
      <c r="X175" s="22">
        <f t="shared" si="35"/>
        <v>105.76923076923077</v>
      </c>
      <c r="Y175">
        <f>VLOOKUP(A175,[1]高一上!$A$3:$H$587,7,0)</f>
        <v>81</v>
      </c>
      <c r="Z175" t="str">
        <f>VLOOKUP(A175,[1]高一上!$A$3:$H$587,8,0)</f>
        <v>王江</v>
      </c>
      <c r="AA175" s="22">
        <f t="shared" si="36"/>
        <v>36</v>
      </c>
      <c r="AB175" s="23">
        <f t="shared" si="37"/>
        <v>111.53846153846153</v>
      </c>
      <c r="AC175">
        <f>VLOOKUP(A175,[1]中考!$A$2:$F$571,6,0)</f>
        <v>70</v>
      </c>
      <c r="AD175" s="22">
        <f t="shared" si="38"/>
        <v>66</v>
      </c>
    </row>
    <row r="176" spans="1:30" ht="15" hidden="1" x14ac:dyDescent="0.35">
      <c r="A176" s="14" t="s">
        <v>401</v>
      </c>
      <c r="B176" s="1">
        <v>4</v>
      </c>
      <c r="C176" s="2" t="s">
        <v>402</v>
      </c>
      <c r="D176" s="4" t="s">
        <v>6</v>
      </c>
      <c r="E176">
        <f>VLOOKUP(A176,'[1]高三下(高考)'!$A$3:$H$615,7,0)</f>
        <v>63</v>
      </c>
      <c r="F176" t="str">
        <f>VLOOKUP(A176,'[1]高三下(高考)'!$A$3:$H$615,8,0)</f>
        <v>潘勇</v>
      </c>
      <c r="G176" s="22">
        <f t="shared" si="26"/>
        <v>162</v>
      </c>
      <c r="H176" s="23">
        <f t="shared" si="27"/>
        <v>79.615384615384613</v>
      </c>
      <c r="I176">
        <f>VLOOKUP(A176,[1]高三上!$A$3:$H$588,7,0)</f>
        <v>52</v>
      </c>
      <c r="J176" t="str">
        <f>VLOOKUP(A176,[1]高三上!$A$3:$H$588,8,0)</f>
        <v>潘勇</v>
      </c>
      <c r="K176" s="22">
        <f t="shared" si="28"/>
        <v>109</v>
      </c>
      <c r="L176" s="23">
        <f t="shared" si="29"/>
        <v>112.69230769230769</v>
      </c>
      <c r="M176">
        <f>VLOOKUP(A176,[1]高二下!$A$3:$H$536,7,0)</f>
        <v>77</v>
      </c>
      <c r="N176" t="str">
        <f>VLOOKUP(A176,[1]高二下!$A$3:$H$536,8,0)</f>
        <v>王江</v>
      </c>
      <c r="O176" s="22">
        <f t="shared" si="30"/>
        <v>142</v>
      </c>
      <c r="P176" s="22">
        <f t="shared" si="31"/>
        <v>115.38461538461539</v>
      </c>
      <c r="Q176">
        <f>VLOOKUP(A176,[1]高二上!$A$3:$H$583,7,0)</f>
        <v>60</v>
      </c>
      <c r="R176" t="str">
        <f>VLOOKUP(A176,[1]高二上!$A$3:$H$583,8,0)</f>
        <v>王江</v>
      </c>
      <c r="S176" s="22">
        <f t="shared" si="32"/>
        <v>182</v>
      </c>
      <c r="T176" s="22">
        <f t="shared" si="33"/>
        <v>80</v>
      </c>
      <c r="U176">
        <f>VLOOKUP(A176,[1]高一下!$A$3:$H$585,7,0)</f>
        <v>74</v>
      </c>
      <c r="V176" t="str">
        <f>VLOOKUP(A176,[1]高一下!$A$3:$H$585,8,0)</f>
        <v>王江</v>
      </c>
      <c r="W176" s="22">
        <f t="shared" si="34"/>
        <v>130</v>
      </c>
      <c r="X176" s="22">
        <f t="shared" si="35"/>
        <v>88.84615384615384</v>
      </c>
      <c r="Y176">
        <f>VLOOKUP(A176,[1]高一上!$A$3:$H$587,7,0)</f>
        <v>64</v>
      </c>
      <c r="Z176" t="str">
        <f>VLOOKUP(A176,[1]高一上!$A$3:$H$587,8,0)</f>
        <v>王江</v>
      </c>
      <c r="AA176" s="22">
        <f t="shared" si="36"/>
        <v>101</v>
      </c>
      <c r="AB176" s="23">
        <f t="shared" si="37"/>
        <v>83.07692307692308</v>
      </c>
      <c r="AC176">
        <f>VLOOKUP(A176,[1]中考!$A$2:$F$571,6,0)</f>
        <v>72</v>
      </c>
      <c r="AD176" s="22">
        <f t="shared" si="38"/>
        <v>57</v>
      </c>
    </row>
    <row r="177" spans="1:30" ht="15" hidden="1" x14ac:dyDescent="0.35">
      <c r="A177" s="14" t="s">
        <v>403</v>
      </c>
      <c r="B177" s="1">
        <v>4</v>
      </c>
      <c r="C177" s="3" t="s">
        <v>404</v>
      </c>
      <c r="D177" s="4" t="s">
        <v>6</v>
      </c>
      <c r="E177">
        <f>VLOOKUP(A177,'[1]高三下(高考)'!$A$3:$H$615,7,0)</f>
        <v>49</v>
      </c>
      <c r="F177" t="str">
        <f>VLOOKUP(A177,'[1]高三下(高考)'!$A$3:$H$615,8,0)</f>
        <v>潘勇</v>
      </c>
      <c r="G177" s="22">
        <f t="shared" si="26"/>
        <v>226</v>
      </c>
      <c r="H177" s="23">
        <f t="shared" si="27"/>
        <v>100</v>
      </c>
      <c r="I177" s="22">
        <v>0</v>
      </c>
      <c r="J177" t="s">
        <v>109</v>
      </c>
      <c r="K177" s="22">
        <f t="shared" si="28"/>
        <v>241</v>
      </c>
      <c r="L177" s="23">
        <f t="shared" si="29"/>
        <v>100</v>
      </c>
      <c r="M177">
        <f>VLOOKUP(A177,[1]高二下!$A$3:$H$536,7,0)</f>
        <v>80</v>
      </c>
      <c r="N177" t="str">
        <f>VLOOKUP(A177,[1]高二下!$A$3:$H$536,8,0)</f>
        <v>王江</v>
      </c>
      <c r="O177" s="22">
        <f t="shared" si="30"/>
        <v>126</v>
      </c>
      <c r="P177" s="22">
        <f t="shared" si="31"/>
        <v>62.692307692307693</v>
      </c>
      <c r="Q177">
        <f>VLOOKUP(A177,[1]高二上!$A$3:$H$583,7,0)</f>
        <v>91</v>
      </c>
      <c r="R177" t="str">
        <f>VLOOKUP(A177,[1]高二上!$A$3:$H$583,8,0)</f>
        <v>王江</v>
      </c>
      <c r="S177" s="22">
        <f t="shared" si="32"/>
        <v>29</v>
      </c>
      <c r="T177" s="22">
        <f t="shared" si="33"/>
        <v>163.46153846153845</v>
      </c>
      <c r="U177">
        <f>VLOOKUP(A177,[1]高一下!$A$3:$H$585,7,0)</f>
        <v>58</v>
      </c>
      <c r="V177" t="str">
        <f>VLOOKUP(A177,[1]高一下!$A$3:$H$585,8,0)</f>
        <v>王江</v>
      </c>
      <c r="W177" s="22">
        <f t="shared" si="34"/>
        <v>194</v>
      </c>
      <c r="X177" s="22">
        <f t="shared" si="35"/>
        <v>80.769230769230774</v>
      </c>
      <c r="Y177">
        <f>VLOOKUP(A177,[1]高一上!$A$3:$H$587,7,0)</f>
        <v>56</v>
      </c>
      <c r="Z177" t="str">
        <f>VLOOKUP(A177,[1]高一上!$A$3:$H$587,8,0)</f>
        <v>王江</v>
      </c>
      <c r="AA177" s="22">
        <f t="shared" si="36"/>
        <v>144</v>
      </c>
      <c r="AB177" s="23">
        <f t="shared" si="37"/>
        <v>108.46153846153847</v>
      </c>
      <c r="AC177">
        <f>VLOOKUP(A177,[1]中考!$A$2:$F$571,6,0)</f>
        <v>50</v>
      </c>
      <c r="AD177" s="22">
        <f t="shared" si="38"/>
        <v>166</v>
      </c>
    </row>
    <row r="178" spans="1:30" ht="15" hidden="1" x14ac:dyDescent="0.35">
      <c r="A178" s="14" t="s">
        <v>365</v>
      </c>
      <c r="B178" s="1">
        <v>4</v>
      </c>
      <c r="C178" s="2" t="s">
        <v>366</v>
      </c>
      <c r="D178" s="4" t="s">
        <v>6</v>
      </c>
      <c r="E178">
        <f>VLOOKUP(A178,'[1]高三下(高考)'!$A$3:$H$615,7,0)</f>
        <v>87</v>
      </c>
      <c r="F178" t="str">
        <f>VLOOKUP(A178,'[1]高三下(高考)'!$A$3:$H$615,8,0)</f>
        <v>潘勇</v>
      </c>
      <c r="G178" s="22">
        <f t="shared" si="26"/>
        <v>44</v>
      </c>
      <c r="H178" s="23">
        <f t="shared" si="27"/>
        <v>108.84615384615384</v>
      </c>
      <c r="I178">
        <f>VLOOKUP(A178,[1]高三上!$A$3:$H$588,7,0)</f>
        <v>61</v>
      </c>
      <c r="J178" t="str">
        <f>VLOOKUP(A178,[1]高三上!$A$3:$H$588,8,0)</f>
        <v>潘勇</v>
      </c>
      <c r="K178" s="22">
        <f t="shared" si="28"/>
        <v>67</v>
      </c>
      <c r="L178" s="23">
        <f t="shared" si="29"/>
        <v>86.15384615384616</v>
      </c>
      <c r="M178">
        <f>VLOOKUP(A178,[1]高二下!$A$3:$H$536,7,0)</f>
        <v>103</v>
      </c>
      <c r="N178" t="str">
        <f>VLOOKUP(A178,[1]高二下!$A$3:$H$536,8,0)</f>
        <v>王江</v>
      </c>
      <c r="O178" s="22">
        <f t="shared" si="30"/>
        <v>31</v>
      </c>
      <c r="P178" s="22">
        <f t="shared" si="31"/>
        <v>108.84615384615384</v>
      </c>
      <c r="Q178">
        <f>VLOOKUP(A178,[1]高二上!$A$3:$H$583,7,0)</f>
        <v>85</v>
      </c>
      <c r="R178" t="str">
        <f>VLOOKUP(A178,[1]高二上!$A$3:$H$583,8,0)</f>
        <v>王江</v>
      </c>
      <c r="S178" s="22">
        <f t="shared" si="32"/>
        <v>54</v>
      </c>
      <c r="T178" s="22">
        <f t="shared" si="33"/>
        <v>85</v>
      </c>
      <c r="U178">
        <f>VLOOKUP(A178,[1]高一下!$A$3:$H$585,7,0)</f>
        <v>107</v>
      </c>
      <c r="V178" t="str">
        <f>VLOOKUP(A178,[1]高一下!$A$3:$H$585,8,0)</f>
        <v>王江</v>
      </c>
      <c r="W178" s="22">
        <f t="shared" si="34"/>
        <v>15</v>
      </c>
      <c r="X178" s="22">
        <f t="shared" si="35"/>
        <v>108.07692307692308</v>
      </c>
      <c r="Y178">
        <f>VLOOKUP(A178,[1]高一上!$A$3:$H$587,7,0)</f>
        <v>81</v>
      </c>
      <c r="Z178" t="str">
        <f>VLOOKUP(A178,[1]高一上!$A$3:$H$587,8,0)</f>
        <v>王江</v>
      </c>
      <c r="AA178" s="22">
        <f t="shared" si="36"/>
        <v>36</v>
      </c>
      <c r="AB178" s="23">
        <f t="shared" si="37"/>
        <v>143.46153846153845</v>
      </c>
      <c r="AC178">
        <f>VLOOKUP(A178,[1]中考!$A$2:$F$571,6,0)</f>
        <v>52</v>
      </c>
      <c r="AD178" s="22">
        <f t="shared" si="38"/>
        <v>149</v>
      </c>
    </row>
    <row r="179" spans="1:30" ht="15" hidden="1" x14ac:dyDescent="0.35">
      <c r="A179" s="14" t="s">
        <v>417</v>
      </c>
      <c r="B179" s="1">
        <v>4</v>
      </c>
      <c r="C179" s="3" t="s">
        <v>418</v>
      </c>
      <c r="D179" s="4" t="s">
        <v>6</v>
      </c>
      <c r="E179">
        <f>VLOOKUP(A179,'[1]高三下(高考)'!$A$3:$H$615,7,0)</f>
        <v>62</v>
      </c>
      <c r="F179" t="str">
        <f>VLOOKUP(A179,'[1]高三下(高考)'!$A$3:$H$615,8,0)</f>
        <v>潘勇</v>
      </c>
      <c r="G179" s="22">
        <f t="shared" si="26"/>
        <v>170</v>
      </c>
      <c r="H179" s="23">
        <f t="shared" si="27"/>
        <v>101.15384615384616</v>
      </c>
      <c r="I179">
        <f>VLOOKUP(A179,[1]高三上!$A$3:$H$588,7,0)</f>
        <v>41.5</v>
      </c>
      <c r="J179" t="str">
        <f>VLOOKUP(A179,[1]高三上!$A$3:$H$588,8,0)</f>
        <v>潘勇</v>
      </c>
      <c r="K179" s="22">
        <f t="shared" si="28"/>
        <v>173</v>
      </c>
      <c r="L179" s="23">
        <f t="shared" si="29"/>
        <v>90</v>
      </c>
      <c r="M179">
        <f>VLOOKUP(A179,[1]高二下!$A$3:$H$536,7,0)</f>
        <v>76</v>
      </c>
      <c r="N179" t="str">
        <f>VLOOKUP(A179,[1]高二下!$A$3:$H$536,8,0)</f>
        <v>王江</v>
      </c>
      <c r="O179" s="22">
        <f t="shared" si="30"/>
        <v>147</v>
      </c>
      <c r="P179" s="22">
        <f t="shared" si="31"/>
        <v>120</v>
      </c>
      <c r="Q179">
        <f>VLOOKUP(A179,[1]高二上!$A$3:$H$583,7,0)</f>
        <v>57</v>
      </c>
      <c r="R179" t="str">
        <f>VLOOKUP(A179,[1]高二上!$A$3:$H$583,8,0)</f>
        <v>王江</v>
      </c>
      <c r="S179" s="22">
        <f t="shared" si="32"/>
        <v>199</v>
      </c>
      <c r="T179" s="22">
        <f t="shared" si="33"/>
        <v>90</v>
      </c>
      <c r="U179">
        <f>VLOOKUP(A179,[1]高一下!$A$3:$H$585,7,0)</f>
        <v>64</v>
      </c>
      <c r="V179" t="str">
        <f>VLOOKUP(A179,[1]高一下!$A$3:$H$585,8,0)</f>
        <v>王江</v>
      </c>
      <c r="W179" s="22">
        <f t="shared" si="34"/>
        <v>173</v>
      </c>
      <c r="X179" s="22">
        <f t="shared" si="35"/>
        <v>97.692307692307693</v>
      </c>
      <c r="Y179">
        <f>VLOOKUP(A179,[1]高一上!$A$3:$H$587,7,0)</f>
        <v>51</v>
      </c>
      <c r="Z179" t="str">
        <f>VLOOKUP(A179,[1]高一上!$A$3:$H$587,8,0)</f>
        <v>王江</v>
      </c>
      <c r="AA179" s="22">
        <f t="shared" si="36"/>
        <v>167</v>
      </c>
      <c r="AB179" s="23">
        <f t="shared" si="37"/>
        <v>61.153846153846153</v>
      </c>
      <c r="AC179">
        <f>VLOOKUP(A179,[1]中考!$A$2:$F$571,6,0)</f>
        <v>70</v>
      </c>
      <c r="AD179" s="22">
        <f t="shared" si="38"/>
        <v>66</v>
      </c>
    </row>
    <row r="180" spans="1:30" ht="15" hidden="1" x14ac:dyDescent="0.35">
      <c r="A180" s="14" t="s">
        <v>342</v>
      </c>
      <c r="B180" s="1">
        <v>4</v>
      </c>
      <c r="C180" s="2" t="s">
        <v>343</v>
      </c>
      <c r="D180" s="4" t="s">
        <v>6</v>
      </c>
      <c r="E180">
        <f>VLOOKUP(A180,'[1]高三下(高考)'!$A$3:$H$615,7,0)</f>
        <v>75</v>
      </c>
      <c r="F180" t="str">
        <f>VLOOKUP(A180,'[1]高三下(高考)'!$A$3:$H$615,8,0)</f>
        <v>潘勇</v>
      </c>
      <c r="G180" s="22">
        <f t="shared" si="26"/>
        <v>80</v>
      </c>
      <c r="H180" s="23">
        <f t="shared" si="27"/>
        <v>128.46153846153845</v>
      </c>
      <c r="I180">
        <f>VLOOKUP(A180,[1]高三上!$A$3:$H$588,7,0)</f>
        <v>44.5</v>
      </c>
      <c r="J180" t="str">
        <f>VLOOKUP(A180,[1]高三上!$A$3:$H$588,8,0)</f>
        <v>潘勇</v>
      </c>
      <c r="K180" s="22">
        <f t="shared" si="28"/>
        <v>154</v>
      </c>
      <c r="L180" s="23">
        <f t="shared" si="29"/>
        <v>97.307692307692307</v>
      </c>
      <c r="M180">
        <f>VLOOKUP(A180,[1]高二下!$A$3:$H$536,7,0)</f>
        <v>76</v>
      </c>
      <c r="N180" t="str">
        <f>VLOOKUP(A180,[1]高二下!$A$3:$H$536,8,0)</f>
        <v>王江</v>
      </c>
      <c r="O180" s="22">
        <f t="shared" si="30"/>
        <v>147</v>
      </c>
      <c r="P180" s="22">
        <f t="shared" si="31"/>
        <v>95.769230769230774</v>
      </c>
      <c r="Q180">
        <f>VLOOKUP(A180,[1]高二上!$A$3:$H$583,7,0)</f>
        <v>68</v>
      </c>
      <c r="R180" t="str">
        <f>VLOOKUP(A180,[1]高二上!$A$3:$H$583,8,0)</f>
        <v>王江</v>
      </c>
      <c r="S180" s="22">
        <f t="shared" si="32"/>
        <v>136</v>
      </c>
      <c r="T180" s="22">
        <f t="shared" si="33"/>
        <v>101.53846153846153</v>
      </c>
      <c r="U180">
        <f>VLOOKUP(A180,[1]高一下!$A$3:$H$585,7,0)</f>
        <v>72</v>
      </c>
      <c r="V180" t="str">
        <f>VLOOKUP(A180,[1]高一下!$A$3:$H$585,8,0)</f>
        <v>王江</v>
      </c>
      <c r="W180" s="22">
        <f t="shared" si="34"/>
        <v>140</v>
      </c>
      <c r="X180" s="22">
        <f t="shared" si="35"/>
        <v>54.615384615384613</v>
      </c>
      <c r="Y180">
        <f>VLOOKUP(A180,[1]高一上!$A$3:$H$587,7,0)</f>
        <v>88</v>
      </c>
      <c r="Z180" t="str">
        <f>VLOOKUP(A180,[1]高一上!$A$3:$H$587,8,0)</f>
        <v>王江</v>
      </c>
      <c r="AA180" s="22">
        <f t="shared" si="36"/>
        <v>22</v>
      </c>
      <c r="AB180" s="23">
        <f t="shared" si="37"/>
        <v>175</v>
      </c>
      <c r="AC180">
        <f>VLOOKUP(A180,[1]中考!$A$2:$F$571,6,0)</f>
        <v>41</v>
      </c>
      <c r="AD180" s="22">
        <f t="shared" si="38"/>
        <v>217</v>
      </c>
    </row>
    <row r="181" spans="1:30" ht="15" hidden="1" x14ac:dyDescent="0.35">
      <c r="A181" s="14" t="s">
        <v>407</v>
      </c>
      <c r="B181" s="1">
        <v>4</v>
      </c>
      <c r="C181" s="3" t="s">
        <v>408</v>
      </c>
      <c r="D181" s="4" t="s">
        <v>6</v>
      </c>
      <c r="E181">
        <f>VLOOKUP(A181,'[1]高三下(高考)'!$A$3:$H$615,7,0)</f>
        <v>54</v>
      </c>
      <c r="F181" t="str">
        <f>VLOOKUP(A181,'[1]高三下(高考)'!$A$3:$H$615,8,0)</f>
        <v>潘勇</v>
      </c>
      <c r="G181" s="22">
        <f t="shared" si="26"/>
        <v>204</v>
      </c>
      <c r="H181" s="23">
        <f t="shared" si="27"/>
        <v>103.07692307692308</v>
      </c>
      <c r="I181">
        <f>VLOOKUP(A181,[1]高三上!$A$3:$H$588,7,0)</f>
        <v>33</v>
      </c>
      <c r="J181" t="str">
        <f>VLOOKUP(A181,[1]高三上!$A$3:$H$588,8,0)</f>
        <v>潘勇</v>
      </c>
      <c r="K181" s="22">
        <f t="shared" si="28"/>
        <v>212</v>
      </c>
      <c r="L181" s="23">
        <f t="shared" si="29"/>
        <v>103.84615384615384</v>
      </c>
      <c r="M181">
        <f>VLOOKUP(A181,[1]高二下!$A$3:$H$536,7,0)</f>
        <v>49</v>
      </c>
      <c r="N181" t="str">
        <f>VLOOKUP(A181,[1]高二下!$A$3:$H$536,8,0)</f>
        <v>王江</v>
      </c>
      <c r="O181" s="22">
        <f t="shared" si="30"/>
        <v>222</v>
      </c>
      <c r="P181" s="22">
        <f t="shared" si="31"/>
        <v>102.69230769230769</v>
      </c>
      <c r="Q181">
        <f>VLOOKUP(A181,[1]高二上!$A$3:$H$583,7,0)</f>
        <v>50</v>
      </c>
      <c r="R181" t="str">
        <f>VLOOKUP(A181,[1]高二上!$A$3:$H$583,8,0)</f>
        <v>王江</v>
      </c>
      <c r="S181" s="22">
        <f t="shared" si="32"/>
        <v>229</v>
      </c>
      <c r="T181" s="22">
        <f t="shared" si="33"/>
        <v>95.384615384615387</v>
      </c>
      <c r="U181">
        <f>VLOOKUP(A181,[1]高一下!$A$3:$H$585,7,0)</f>
        <v>50</v>
      </c>
      <c r="V181" t="str">
        <f>VLOOKUP(A181,[1]高一下!$A$3:$H$585,8,0)</f>
        <v>王江</v>
      </c>
      <c r="W181" s="22">
        <f t="shared" si="34"/>
        <v>217</v>
      </c>
      <c r="X181" s="22">
        <f t="shared" si="35"/>
        <v>113.07692307692308</v>
      </c>
      <c r="Y181">
        <f>VLOOKUP(A181,[1]高一上!$A$3:$H$587,7,0)</f>
        <v>23</v>
      </c>
      <c r="Z181" t="str">
        <f>VLOOKUP(A181,[1]高一上!$A$3:$H$587,8,0)</f>
        <v>李黎明</v>
      </c>
      <c r="AA181" s="22">
        <f t="shared" si="36"/>
        <v>251</v>
      </c>
      <c r="AB181" s="23">
        <f t="shared" si="37"/>
        <v>99.230769230769226</v>
      </c>
      <c r="AC181">
        <f>VLOOKUP(A181,[1]中考!$A$2:$F$571,6,0)</f>
        <v>30</v>
      </c>
      <c r="AD181" s="22">
        <f t="shared" si="38"/>
        <v>249</v>
      </c>
    </row>
    <row r="182" spans="1:30" ht="15" hidden="1" x14ac:dyDescent="0.35">
      <c r="A182" s="14" t="s">
        <v>421</v>
      </c>
      <c r="B182" s="1">
        <v>4</v>
      </c>
      <c r="C182" s="3" t="s">
        <v>422</v>
      </c>
      <c r="D182" s="4" t="s">
        <v>6</v>
      </c>
      <c r="E182">
        <f>VLOOKUP(A182,'[1]高三下(高考)'!$A$3:$H$615,7,0)</f>
        <v>67</v>
      </c>
      <c r="F182" t="str">
        <f>VLOOKUP(A182,'[1]高三下(高考)'!$A$3:$H$615,8,0)</f>
        <v>潘勇</v>
      </c>
      <c r="G182" s="22">
        <f t="shared" si="26"/>
        <v>137</v>
      </c>
      <c r="H182" s="23">
        <f t="shared" si="27"/>
        <v>106.53846153846153</v>
      </c>
      <c r="I182">
        <f>VLOOKUP(A182,[1]高三上!$A$3:$H$588,7,0)</f>
        <v>44.5</v>
      </c>
      <c r="J182" t="str">
        <f>VLOOKUP(A182,[1]高三上!$A$3:$H$588,8,0)</f>
        <v>潘勇</v>
      </c>
      <c r="K182" s="22">
        <f t="shared" si="28"/>
        <v>154</v>
      </c>
      <c r="L182" s="23">
        <f t="shared" si="29"/>
        <v>128.07692307692307</v>
      </c>
      <c r="M182">
        <f>VLOOKUP(A182,[1]高二下!$A$3:$H$536,7,0)</f>
        <v>39</v>
      </c>
      <c r="N182" t="str">
        <f>VLOOKUP(A182,[1]高二下!$A$3:$H$536,8,0)</f>
        <v>王江</v>
      </c>
      <c r="O182" s="22">
        <f t="shared" si="30"/>
        <v>227</v>
      </c>
      <c r="P182" s="22">
        <f t="shared" si="31"/>
        <v>84.230769230769226</v>
      </c>
      <c r="Q182">
        <f>VLOOKUP(A182,[1]高二上!$A$3:$H$583,7,0)</f>
        <v>59</v>
      </c>
      <c r="R182" t="str">
        <f>VLOOKUP(A182,[1]高二上!$A$3:$H$583,8,0)</f>
        <v>王江</v>
      </c>
      <c r="S182" s="22">
        <f t="shared" si="32"/>
        <v>186</v>
      </c>
      <c r="T182" s="22">
        <f t="shared" si="33"/>
        <v>105</v>
      </c>
      <c r="U182">
        <f>VLOOKUP(A182,[1]高一下!$A$3:$H$585,7,0)</f>
        <v>56</v>
      </c>
      <c r="V182" t="str">
        <f>VLOOKUP(A182,[1]高一下!$A$3:$H$585,8,0)</f>
        <v>王江</v>
      </c>
      <c r="W182" s="22">
        <f t="shared" si="34"/>
        <v>199</v>
      </c>
      <c r="X182" s="22">
        <f t="shared" si="35"/>
        <v>121.15384615384616</v>
      </c>
      <c r="Y182">
        <f>VLOOKUP(A182,[1]高一上!$A$3:$H$587,7,0)</f>
        <v>20</v>
      </c>
      <c r="Z182" t="str">
        <f>VLOOKUP(A182,[1]高一上!$A$3:$H$587,8,0)</f>
        <v>王江</v>
      </c>
      <c r="AA182" s="22">
        <f t="shared" si="36"/>
        <v>254</v>
      </c>
      <c r="AB182" s="23">
        <f t="shared" si="37"/>
        <v>89.615384615384613</v>
      </c>
      <c r="AC182">
        <f>VLOOKUP(A182,[1]中考!$A$2:$F$571,6,0)</f>
        <v>39</v>
      </c>
      <c r="AD182" s="22">
        <f t="shared" si="38"/>
        <v>227</v>
      </c>
    </row>
    <row r="183" spans="1:30" ht="15" hidden="1" x14ac:dyDescent="0.35">
      <c r="A183" s="14" t="s">
        <v>371</v>
      </c>
      <c r="B183" s="1">
        <v>4</v>
      </c>
      <c r="C183" s="2" t="s">
        <v>372</v>
      </c>
      <c r="D183" s="4" t="s">
        <v>6</v>
      </c>
      <c r="E183">
        <f>VLOOKUP(A183,'[1]高三下(高考)'!$A$3:$H$615,7,0)</f>
        <v>78</v>
      </c>
      <c r="F183" t="str">
        <f>VLOOKUP(A183,'[1]高三下(高考)'!$A$3:$H$615,8,0)</f>
        <v>潘勇</v>
      </c>
      <c r="G183" s="22">
        <f t="shared" si="26"/>
        <v>73</v>
      </c>
      <c r="H183" s="23">
        <f t="shared" si="27"/>
        <v>113.84615384615384</v>
      </c>
      <c r="I183">
        <f>VLOOKUP(A183,[1]高三上!$A$3:$H$588,7,0)</f>
        <v>52</v>
      </c>
      <c r="J183" t="str">
        <f>VLOOKUP(A183,[1]高三上!$A$3:$H$588,8,0)</f>
        <v>潘勇</v>
      </c>
      <c r="K183" s="22">
        <f t="shared" si="28"/>
        <v>109</v>
      </c>
      <c r="L183" s="23">
        <f t="shared" si="29"/>
        <v>67.692307692307693</v>
      </c>
      <c r="M183">
        <f>VLOOKUP(A183,[1]高二下!$A$3:$H$536,7,0)</f>
        <v>105</v>
      </c>
      <c r="N183" t="str">
        <f>VLOOKUP(A183,[1]高二下!$A$3:$H$536,8,0)</f>
        <v>王江</v>
      </c>
      <c r="O183" s="22">
        <f t="shared" si="30"/>
        <v>25</v>
      </c>
      <c r="P183" s="22">
        <f t="shared" si="31"/>
        <v>115.38461538461539</v>
      </c>
      <c r="Q183">
        <f>VLOOKUP(A183,[1]高二上!$A$3:$H$583,7,0)</f>
        <v>81</v>
      </c>
      <c r="R183" t="str">
        <f>VLOOKUP(A183,[1]高二上!$A$3:$H$583,8,0)</f>
        <v>王江</v>
      </c>
      <c r="S183" s="22">
        <f t="shared" si="32"/>
        <v>65</v>
      </c>
      <c r="T183" s="22">
        <f t="shared" si="33"/>
        <v>91.15384615384616</v>
      </c>
      <c r="U183">
        <f>VLOOKUP(A183,[1]高一下!$A$3:$H$585,7,0)</f>
        <v>94</v>
      </c>
      <c r="V183" t="str">
        <f>VLOOKUP(A183,[1]高一下!$A$3:$H$585,8,0)</f>
        <v>王江</v>
      </c>
      <c r="W183" s="22">
        <f t="shared" si="34"/>
        <v>42</v>
      </c>
      <c r="X183" s="22">
        <f t="shared" si="35"/>
        <v>116.15384615384616</v>
      </c>
      <c r="Y183">
        <f>VLOOKUP(A183,[1]高一上!$A$3:$H$587,7,0)</f>
        <v>67</v>
      </c>
      <c r="Z183" t="str">
        <f>VLOOKUP(A183,[1]高一上!$A$3:$H$587,8,0)</f>
        <v>王江</v>
      </c>
      <c r="AA183" s="22">
        <f t="shared" si="36"/>
        <v>84</v>
      </c>
      <c r="AB183" s="23">
        <f t="shared" si="37"/>
        <v>85</v>
      </c>
      <c r="AC183">
        <f>VLOOKUP(A183,[1]中考!$A$2:$F$571,6,0)</f>
        <v>75</v>
      </c>
      <c r="AD183" s="22">
        <f t="shared" si="38"/>
        <v>45</v>
      </c>
    </row>
    <row r="184" spans="1:30" ht="15" hidden="1" x14ac:dyDescent="0.35">
      <c r="A184" s="14" t="s">
        <v>389</v>
      </c>
      <c r="B184" s="1">
        <v>4</v>
      </c>
      <c r="C184" s="2" t="s">
        <v>390</v>
      </c>
      <c r="D184" s="4" t="s">
        <v>6</v>
      </c>
      <c r="E184">
        <f>VLOOKUP(A184,'[1]高三下(高考)'!$A$3:$H$615,7,0)</f>
        <v>65</v>
      </c>
      <c r="F184" t="str">
        <f>VLOOKUP(A184,'[1]高三下(高考)'!$A$3:$H$615,8,0)</f>
        <v>潘勇</v>
      </c>
      <c r="G184" s="22">
        <f t="shared" si="26"/>
        <v>151</v>
      </c>
      <c r="H184" s="23">
        <f t="shared" si="27"/>
        <v>111.53846153846153</v>
      </c>
      <c r="I184">
        <f>VLOOKUP(A184,[1]高三上!$A$3:$H$588,7,0)</f>
        <v>40</v>
      </c>
      <c r="J184" t="str">
        <f>VLOOKUP(A184,[1]高三上!$A$3:$H$588,8,0)</f>
        <v>潘勇</v>
      </c>
      <c r="K184" s="22">
        <f t="shared" si="28"/>
        <v>181</v>
      </c>
      <c r="L184" s="23">
        <f t="shared" si="29"/>
        <v>95.769230769230774</v>
      </c>
      <c r="M184">
        <f>VLOOKUP(A184,[1]高二下!$A$3:$H$536,7,0)</f>
        <v>70</v>
      </c>
      <c r="N184" t="str">
        <f>VLOOKUP(A184,[1]高二下!$A$3:$H$536,8,0)</f>
        <v>王江</v>
      </c>
      <c r="O184" s="22">
        <f t="shared" si="30"/>
        <v>170</v>
      </c>
      <c r="P184" s="22">
        <f t="shared" si="31"/>
        <v>90.384615384615387</v>
      </c>
      <c r="Q184">
        <f>VLOOKUP(A184,[1]高二上!$A$3:$H$583,7,0)</f>
        <v>67</v>
      </c>
      <c r="R184" t="str">
        <f>VLOOKUP(A184,[1]高二上!$A$3:$H$583,8,0)</f>
        <v>王江</v>
      </c>
      <c r="S184" s="22">
        <f t="shared" si="32"/>
        <v>145</v>
      </c>
      <c r="T184" s="22">
        <f t="shared" si="33"/>
        <v>99.615384615384613</v>
      </c>
      <c r="U184">
        <f>VLOOKUP(A184,[1]高一下!$A$3:$H$585,7,0)</f>
        <v>71</v>
      </c>
      <c r="V184" t="str">
        <f>VLOOKUP(A184,[1]高一下!$A$3:$H$585,8,0)</f>
        <v>王江</v>
      </c>
      <c r="W184" s="22">
        <f t="shared" si="34"/>
        <v>144</v>
      </c>
      <c r="X184" s="22">
        <f t="shared" si="35"/>
        <v>86.92307692307692</v>
      </c>
      <c r="Y184">
        <f>VLOOKUP(A184,[1]高一上!$A$3:$H$587,7,0)</f>
        <v>63</v>
      </c>
      <c r="Z184" t="str">
        <f>VLOOKUP(A184,[1]高一上!$A$3:$H$587,8,0)</f>
        <v>王江</v>
      </c>
      <c r="AA184" s="22">
        <f t="shared" si="36"/>
        <v>110</v>
      </c>
      <c r="AB184" s="23">
        <f t="shared" si="37"/>
        <v>145</v>
      </c>
      <c r="AC184">
        <f>VLOOKUP(A184,[1]中考!$A$2:$F$571,6,0)</f>
        <v>39</v>
      </c>
      <c r="AD184" s="22">
        <f t="shared" si="38"/>
        <v>227</v>
      </c>
    </row>
    <row r="185" spans="1:30" ht="15" hidden="1" x14ac:dyDescent="0.35">
      <c r="A185" s="14" t="s">
        <v>345</v>
      </c>
      <c r="B185" s="1">
        <v>4</v>
      </c>
      <c r="C185" s="2" t="s">
        <v>346</v>
      </c>
      <c r="D185" s="4" t="s">
        <v>6</v>
      </c>
      <c r="E185">
        <f>VLOOKUP(A185,'[1]高三下(高考)'!$A$3:$H$615,7,0)</f>
        <v>92</v>
      </c>
      <c r="F185" t="str">
        <f>VLOOKUP(A185,'[1]高三下(高考)'!$A$3:$H$615,8,0)</f>
        <v>潘勇</v>
      </c>
      <c r="G185" s="22">
        <f t="shared" si="26"/>
        <v>30</v>
      </c>
      <c r="H185" s="23">
        <f t="shared" si="27"/>
        <v>129.61538461538461</v>
      </c>
      <c r="I185">
        <f>VLOOKUP(A185,[1]高三上!$A$3:$H$588,7,0)</f>
        <v>52.5</v>
      </c>
      <c r="J185" t="str">
        <f>VLOOKUP(A185,[1]高三上!$A$3:$H$588,8,0)</f>
        <v>潘勇</v>
      </c>
      <c r="K185" s="22">
        <f t="shared" si="28"/>
        <v>107</v>
      </c>
      <c r="L185" s="23">
        <f t="shared" si="29"/>
        <v>73.84615384615384</v>
      </c>
      <c r="M185">
        <f>VLOOKUP(A185,[1]高二下!$A$3:$H$536,7,0)</f>
        <v>99</v>
      </c>
      <c r="N185" t="str">
        <f>VLOOKUP(A185,[1]高二下!$A$3:$H$536,8,0)</f>
        <v>王江</v>
      </c>
      <c r="O185" s="22">
        <f t="shared" si="30"/>
        <v>39</v>
      </c>
      <c r="P185" s="22">
        <f t="shared" si="31"/>
        <v>122.69230769230769</v>
      </c>
      <c r="Q185">
        <f>VLOOKUP(A185,[1]高二上!$A$3:$H$583,7,0)</f>
        <v>75</v>
      </c>
      <c r="R185" t="str">
        <f>VLOOKUP(A185,[1]高二上!$A$3:$H$583,8,0)</f>
        <v>王江</v>
      </c>
      <c r="S185" s="22">
        <f t="shared" si="32"/>
        <v>98</v>
      </c>
      <c r="T185" s="22">
        <f t="shared" si="33"/>
        <v>76.538461538461547</v>
      </c>
      <c r="U185">
        <f>VLOOKUP(A185,[1]高一下!$A$3:$H$585,7,0)</f>
        <v>97</v>
      </c>
      <c r="V185" t="str">
        <f>VLOOKUP(A185,[1]高一下!$A$3:$H$585,8,0)</f>
        <v>王江</v>
      </c>
      <c r="W185" s="22">
        <f t="shared" si="34"/>
        <v>37</v>
      </c>
      <c r="X185" s="22">
        <f t="shared" si="35"/>
        <v>135</v>
      </c>
      <c r="Y185">
        <f>VLOOKUP(A185,[1]高一上!$A$3:$H$587,7,0)</f>
        <v>59</v>
      </c>
      <c r="Z185" t="str">
        <f>VLOOKUP(A185,[1]高一上!$A$3:$H$587,8,0)</f>
        <v>央宗娜姆</v>
      </c>
      <c r="AA185" s="22">
        <f t="shared" si="36"/>
        <v>128</v>
      </c>
      <c r="AB185" s="23">
        <f t="shared" si="37"/>
        <v>70</v>
      </c>
      <c r="AC185">
        <f>VLOOKUP(A185,[1]中考!$A$2:$F$571,6,0)</f>
        <v>74</v>
      </c>
      <c r="AD185" s="22">
        <f t="shared" si="38"/>
        <v>50</v>
      </c>
    </row>
    <row r="186" spans="1:30" ht="15" hidden="1" x14ac:dyDescent="0.35">
      <c r="A186" s="14" t="s">
        <v>383</v>
      </c>
      <c r="B186" s="1">
        <v>4</v>
      </c>
      <c r="C186" s="2" t="s">
        <v>384</v>
      </c>
      <c r="D186" s="4" t="s">
        <v>6</v>
      </c>
      <c r="E186">
        <f>VLOOKUP(A186,'[1]高三下(高考)'!$A$3:$H$615,7,0)</f>
        <v>79</v>
      </c>
      <c r="F186" t="str">
        <f>VLOOKUP(A186,'[1]高三下(高考)'!$A$3:$H$615,8,0)</f>
        <v>潘勇</v>
      </c>
      <c r="G186" s="22">
        <f t="shared" si="26"/>
        <v>69</v>
      </c>
      <c r="H186" s="23">
        <f t="shared" si="27"/>
        <v>89.615384615384613</v>
      </c>
      <c r="I186">
        <f>VLOOKUP(A186,[1]高三上!$A$3:$H$588,7,0)</f>
        <v>68</v>
      </c>
      <c r="J186" t="str">
        <f>VLOOKUP(A186,[1]高三上!$A$3:$H$588,8,0)</f>
        <v>潘勇</v>
      </c>
      <c r="K186" s="22">
        <f t="shared" si="28"/>
        <v>42</v>
      </c>
      <c r="L186" s="23">
        <f t="shared" si="29"/>
        <v>106.15384615384616</v>
      </c>
      <c r="M186">
        <f>VLOOKUP(A186,[1]高二下!$A$3:$H$536,7,0)</f>
        <v>94</v>
      </c>
      <c r="N186" t="str">
        <f>VLOOKUP(A186,[1]高二下!$A$3:$H$536,8,0)</f>
        <v>王江</v>
      </c>
      <c r="O186" s="22">
        <f t="shared" si="30"/>
        <v>58</v>
      </c>
      <c r="P186" s="22">
        <f t="shared" si="31"/>
        <v>111.53846153846153</v>
      </c>
      <c r="Q186">
        <f>VLOOKUP(A186,[1]高二上!$A$3:$H$583,7,0)</f>
        <v>77</v>
      </c>
      <c r="R186" t="str">
        <f>VLOOKUP(A186,[1]高二上!$A$3:$H$583,8,0)</f>
        <v>王江</v>
      </c>
      <c r="S186" s="22">
        <f t="shared" si="32"/>
        <v>88</v>
      </c>
      <c r="T186" s="22">
        <f t="shared" si="33"/>
        <v>123.07692307692308</v>
      </c>
      <c r="U186">
        <f>VLOOKUP(A186,[1]高一下!$A$3:$H$585,7,0)</f>
        <v>70</v>
      </c>
      <c r="V186" t="str">
        <f>VLOOKUP(A186,[1]高一下!$A$3:$H$585,8,0)</f>
        <v>王江</v>
      </c>
      <c r="W186" s="22">
        <f t="shared" si="34"/>
        <v>148</v>
      </c>
      <c r="X186" s="22">
        <f t="shared" si="35"/>
        <v>85.384615384615387</v>
      </c>
      <c r="Y186">
        <f>VLOOKUP(A186,[1]高一上!$A$3:$H$587,7,0)</f>
        <v>63</v>
      </c>
      <c r="Z186" t="str">
        <f>VLOOKUP(A186,[1]高一上!$A$3:$H$587,8,0)</f>
        <v>王江</v>
      </c>
      <c r="AA186" s="22">
        <f t="shared" si="36"/>
        <v>110</v>
      </c>
      <c r="AB186" s="23">
        <f t="shared" si="37"/>
        <v>102.69230769230769</v>
      </c>
      <c r="AC186">
        <f>VLOOKUP(A186,[1]中考!$A$2:$F$571,6,0)</f>
        <v>59</v>
      </c>
      <c r="AD186" s="22">
        <f t="shared" si="38"/>
        <v>117</v>
      </c>
    </row>
    <row r="187" spans="1:30" ht="15" hidden="1" x14ac:dyDescent="0.35">
      <c r="A187" s="14" t="s">
        <v>336</v>
      </c>
      <c r="B187" s="1">
        <v>4</v>
      </c>
      <c r="C187" s="2" t="s">
        <v>337</v>
      </c>
      <c r="D187" s="4" t="s">
        <v>6</v>
      </c>
      <c r="E187">
        <f>VLOOKUP(A187,'[1]高三下(高考)'!$A$3:$H$615,7,0)</f>
        <v>101</v>
      </c>
      <c r="F187" t="str">
        <f>VLOOKUP(A187,'[1]高三下(高考)'!$A$3:$H$615,8,0)</f>
        <v>潘勇</v>
      </c>
      <c r="G187" s="22">
        <f t="shared" si="26"/>
        <v>7</v>
      </c>
      <c r="H187" s="23">
        <f t="shared" si="27"/>
        <v>102.30769230769231</v>
      </c>
      <c r="I187">
        <f>VLOOKUP(A187,[1]高三上!$A$3:$H$588,7,0)</f>
        <v>81</v>
      </c>
      <c r="J187" t="str">
        <f>VLOOKUP(A187,[1]高三上!$A$3:$H$588,8,0)</f>
        <v>潘勇</v>
      </c>
      <c r="K187" s="22">
        <f t="shared" si="28"/>
        <v>13</v>
      </c>
      <c r="L187" s="23">
        <f t="shared" si="29"/>
        <v>103.07692307692308</v>
      </c>
      <c r="M187">
        <f>VLOOKUP(A187,[1]高二下!$A$3:$H$536,7,0)</f>
        <v>108</v>
      </c>
      <c r="N187" t="str">
        <f>VLOOKUP(A187,[1]高二下!$A$3:$H$536,8,0)</f>
        <v>王江</v>
      </c>
      <c r="O187" s="22">
        <f t="shared" si="30"/>
        <v>21</v>
      </c>
      <c r="P187" s="22">
        <f t="shared" si="31"/>
        <v>94.230769230769226</v>
      </c>
      <c r="Q187">
        <f>VLOOKUP(A187,[1]高二上!$A$3:$H$583,7,0)</f>
        <v>111</v>
      </c>
      <c r="R187" t="str">
        <f>VLOOKUP(A187,[1]高二上!$A$3:$H$583,8,0)</f>
        <v>王江</v>
      </c>
      <c r="S187" s="22">
        <f t="shared" si="32"/>
        <v>6</v>
      </c>
      <c r="T187" s="22">
        <f t="shared" si="33"/>
        <v>121.15384615384616</v>
      </c>
      <c r="U187">
        <f>VLOOKUP(A187,[1]高一下!$A$3:$H$585,7,0)</f>
        <v>89</v>
      </c>
      <c r="V187" t="str">
        <f>VLOOKUP(A187,[1]高一下!$A$3:$H$585,8,0)</f>
        <v>王江</v>
      </c>
      <c r="W187" s="22">
        <f t="shared" si="34"/>
        <v>61</v>
      </c>
      <c r="X187" s="22">
        <f t="shared" si="35"/>
        <v>79.230769230769226</v>
      </c>
      <c r="Y187">
        <f>VLOOKUP(A187,[1]高一上!$A$3:$H$587,7,0)</f>
        <v>103</v>
      </c>
      <c r="Z187" t="str">
        <f>VLOOKUP(A187,[1]高一上!$A$3:$H$587,8,0)</f>
        <v>王江</v>
      </c>
      <c r="AA187" s="22">
        <f t="shared" si="36"/>
        <v>7</v>
      </c>
      <c r="AB187" s="23">
        <f t="shared" si="37"/>
        <v>105.76923076923077</v>
      </c>
      <c r="AC187">
        <f>VLOOKUP(A187,[1]中考!$A$2:$F$571,6,0)</f>
        <v>84</v>
      </c>
      <c r="AD187" s="22">
        <f t="shared" si="38"/>
        <v>22</v>
      </c>
    </row>
    <row r="188" spans="1:30" ht="15" hidden="1" x14ac:dyDescent="0.35">
      <c r="A188" s="14" t="s">
        <v>425</v>
      </c>
      <c r="B188" s="1">
        <v>4</v>
      </c>
      <c r="C188" s="3" t="s">
        <v>426</v>
      </c>
      <c r="D188" s="4" t="s">
        <v>6</v>
      </c>
      <c r="E188">
        <f>VLOOKUP(A188,'[1]高三下(高考)'!$A$3:$H$615,7,0)</f>
        <v>58</v>
      </c>
      <c r="F188" t="str">
        <f>VLOOKUP(A188,'[1]高三下(高考)'!$A$3:$H$615,8,0)</f>
        <v>潘勇</v>
      </c>
      <c r="G188" s="22">
        <f t="shared" si="26"/>
        <v>183</v>
      </c>
      <c r="H188" s="23">
        <f t="shared" si="27"/>
        <v>118.84615384615384</v>
      </c>
      <c r="I188">
        <f>VLOOKUP(A188,[1]高三上!$A$3:$H$588,7,0)</f>
        <v>25.5</v>
      </c>
      <c r="J188" t="str">
        <f>VLOOKUP(A188,[1]高三上!$A$3:$H$588,8,0)</f>
        <v>潘勇</v>
      </c>
      <c r="K188" s="22">
        <f t="shared" si="28"/>
        <v>232</v>
      </c>
      <c r="L188" s="23">
        <f t="shared" si="29"/>
        <v>71.538461538461547</v>
      </c>
      <c r="M188">
        <f>VLOOKUP(A188,[1]高二下!$A$3:$H$536,7,0)</f>
        <v>73</v>
      </c>
      <c r="N188" t="str">
        <f>VLOOKUP(A188,[1]高二下!$A$3:$H$536,8,0)</f>
        <v>王江</v>
      </c>
      <c r="O188" s="22">
        <f t="shared" si="30"/>
        <v>158</v>
      </c>
      <c r="P188" s="22">
        <f t="shared" si="31"/>
        <v>100</v>
      </c>
      <c r="Q188">
        <f>VLOOKUP(A188,[1]高二上!$A$3:$H$583,7,0)</f>
        <v>65</v>
      </c>
      <c r="R188" t="str">
        <f>VLOOKUP(A188,[1]高二上!$A$3:$H$583,8,0)</f>
        <v>王江</v>
      </c>
      <c r="S188" s="22">
        <f t="shared" si="32"/>
        <v>158</v>
      </c>
      <c r="T188" s="22">
        <f t="shared" si="33"/>
        <v>76.92307692307692</v>
      </c>
      <c r="U188">
        <f>VLOOKUP(A188,[1]高一下!$A$3:$H$585,7,0)</f>
        <v>80</v>
      </c>
      <c r="V188" t="str">
        <f>VLOOKUP(A188,[1]高一下!$A$3:$H$585,8,0)</f>
        <v>王江</v>
      </c>
      <c r="W188" s="22">
        <f t="shared" si="34"/>
        <v>98</v>
      </c>
      <c r="X188" s="22">
        <f t="shared" si="35"/>
        <v>98.84615384615384</v>
      </c>
      <c r="Y188">
        <f>VLOOKUP(A188,[1]高一上!$A$3:$H$587,7,0)</f>
        <v>65</v>
      </c>
      <c r="Z188" t="str">
        <f>VLOOKUP(A188,[1]高一上!$A$3:$H$587,8,0)</f>
        <v>王江</v>
      </c>
      <c r="AA188" s="22">
        <f t="shared" si="36"/>
        <v>95</v>
      </c>
      <c r="AB188" s="23">
        <f t="shared" si="37"/>
        <v>127.30769230769231</v>
      </c>
      <c r="AC188">
        <f>VLOOKUP(A188,[1]中考!$A$2:$F$571,6,0)</f>
        <v>50</v>
      </c>
      <c r="AD188" s="22">
        <f t="shared" si="38"/>
        <v>166</v>
      </c>
    </row>
    <row r="189" spans="1:30" ht="15" hidden="1" x14ac:dyDescent="0.35">
      <c r="A189" s="14" t="s">
        <v>363</v>
      </c>
      <c r="B189" s="1">
        <v>4</v>
      </c>
      <c r="C189" s="2" t="s">
        <v>364</v>
      </c>
      <c r="D189" s="4" t="s">
        <v>6</v>
      </c>
      <c r="E189">
        <f>VLOOKUP(A189,'[1]高三下(高考)'!$A$3:$H$615,7,0)</f>
        <v>56</v>
      </c>
      <c r="F189" t="str">
        <f>VLOOKUP(A189,'[1]高三下(高考)'!$A$3:$H$615,8,0)</f>
        <v>潘勇</v>
      </c>
      <c r="G189" s="22">
        <f t="shared" si="26"/>
        <v>191</v>
      </c>
      <c r="H189" s="23">
        <f t="shared" si="27"/>
        <v>103.46153846153847</v>
      </c>
      <c r="I189">
        <f>VLOOKUP(A189,[1]高三上!$A$3:$H$588,7,0)</f>
        <v>35.5</v>
      </c>
      <c r="J189" t="str">
        <f>VLOOKUP(A189,[1]高三上!$A$3:$H$588,8,0)</f>
        <v>潘勇</v>
      </c>
      <c r="K189" s="22">
        <f t="shared" si="28"/>
        <v>200</v>
      </c>
      <c r="L189" s="23">
        <f t="shared" si="29"/>
        <v>50.384615384615387</v>
      </c>
      <c r="M189">
        <f>VLOOKUP(A189,[1]高二下!$A$3:$H$536,7,0)</f>
        <v>91</v>
      </c>
      <c r="N189" t="str">
        <f>VLOOKUP(A189,[1]高二下!$A$3:$H$536,8,0)</f>
        <v>王江</v>
      </c>
      <c r="O189" s="22">
        <f t="shared" si="30"/>
        <v>71</v>
      </c>
      <c r="P189" s="22">
        <f t="shared" si="31"/>
        <v>108.46153846153847</v>
      </c>
      <c r="Q189">
        <f>VLOOKUP(A189,[1]高二上!$A$3:$H$583,7,0)</f>
        <v>76</v>
      </c>
      <c r="R189" t="str">
        <f>VLOOKUP(A189,[1]高二上!$A$3:$H$583,8,0)</f>
        <v>王江</v>
      </c>
      <c r="S189" s="22">
        <f t="shared" si="32"/>
        <v>93</v>
      </c>
      <c r="T189" s="22">
        <f t="shared" si="33"/>
        <v>101.92307692307692</v>
      </c>
      <c r="U189">
        <f>VLOOKUP(A189,[1]高一下!$A$3:$H$585,7,0)</f>
        <v>80</v>
      </c>
      <c r="V189" t="str">
        <f>VLOOKUP(A189,[1]高一下!$A$3:$H$585,8,0)</f>
        <v>王江</v>
      </c>
      <c r="W189" s="22">
        <f t="shared" si="34"/>
        <v>98</v>
      </c>
      <c r="X189" s="22">
        <f t="shared" si="35"/>
        <v>87.307692307692307</v>
      </c>
      <c r="Y189">
        <f>VLOOKUP(A189,[1]高一上!$A$3:$H$587,7,0)</f>
        <v>71</v>
      </c>
      <c r="Z189" t="str">
        <f>VLOOKUP(A189,[1]高一上!$A$3:$H$587,8,0)</f>
        <v>王江</v>
      </c>
      <c r="AA189" s="22">
        <f t="shared" si="36"/>
        <v>65</v>
      </c>
      <c r="AB189" s="23">
        <f t="shared" si="37"/>
        <v>129.61538461538461</v>
      </c>
      <c r="AC189">
        <f>VLOOKUP(A189,[1]中考!$A$2:$F$571,6,0)</f>
        <v>53</v>
      </c>
      <c r="AD189" s="22">
        <f t="shared" si="38"/>
        <v>142</v>
      </c>
    </row>
    <row r="190" spans="1:30" ht="15" hidden="1" x14ac:dyDescent="0.35">
      <c r="A190" s="14" t="s">
        <v>393</v>
      </c>
      <c r="B190" s="1">
        <v>4</v>
      </c>
      <c r="C190" s="2" t="s">
        <v>394</v>
      </c>
      <c r="D190" s="4" t="s">
        <v>6</v>
      </c>
      <c r="E190">
        <f>VLOOKUP(A190,'[1]高三下(高考)'!$A$3:$H$615,7,0)</f>
        <v>69</v>
      </c>
      <c r="F190" t="str">
        <f>VLOOKUP(A190,'[1]高三下(高考)'!$A$3:$H$615,8,0)</f>
        <v>潘勇</v>
      </c>
      <c r="G190" s="22">
        <f t="shared" si="26"/>
        <v>121</v>
      </c>
      <c r="H190" s="23">
        <f t="shared" si="27"/>
        <v>70.769230769230774</v>
      </c>
      <c r="I190">
        <f>VLOOKUP(A190,[1]高三上!$A$3:$H$588,7,0)</f>
        <v>67</v>
      </c>
      <c r="J190" t="str">
        <f>VLOOKUP(A190,[1]高三上!$A$3:$H$588,8,0)</f>
        <v>潘勇</v>
      </c>
      <c r="K190" s="22">
        <f t="shared" si="28"/>
        <v>45</v>
      </c>
      <c r="L190" s="23">
        <f t="shared" si="29"/>
        <v>100</v>
      </c>
      <c r="M190">
        <f>VLOOKUP(A190,[1]高二下!$A$3:$H$536,7,0)</f>
        <v>97</v>
      </c>
      <c r="N190" t="str">
        <f>VLOOKUP(A190,[1]高二下!$A$3:$H$536,8,0)</f>
        <v>王江</v>
      </c>
      <c r="O190" s="22">
        <f t="shared" si="30"/>
        <v>45</v>
      </c>
      <c r="P190" s="22">
        <f t="shared" si="31"/>
        <v>130</v>
      </c>
      <c r="Q190">
        <f>VLOOKUP(A190,[1]高二上!$A$3:$H$583,7,0)</f>
        <v>71</v>
      </c>
      <c r="R190" t="str">
        <f>VLOOKUP(A190,[1]高二上!$A$3:$H$583,8,0)</f>
        <v>王江</v>
      </c>
      <c r="S190" s="22">
        <f t="shared" si="32"/>
        <v>123</v>
      </c>
      <c r="T190" s="22">
        <f t="shared" si="33"/>
        <v>86.15384615384616</v>
      </c>
      <c r="U190">
        <f>VLOOKUP(A190,[1]高一下!$A$3:$H$585,7,0)</f>
        <v>83</v>
      </c>
      <c r="V190" t="str">
        <f>VLOOKUP(A190,[1]高一下!$A$3:$H$585,8,0)</f>
        <v>王江</v>
      </c>
      <c r="W190" s="22">
        <f t="shared" si="34"/>
        <v>87</v>
      </c>
      <c r="X190" s="22">
        <f t="shared" si="35"/>
        <v>113.46153846153847</v>
      </c>
      <c r="Y190">
        <f>VLOOKUP(A190,[1]高一上!$A$3:$H$587,7,0)</f>
        <v>60</v>
      </c>
      <c r="Z190" t="str">
        <f>VLOOKUP(A190,[1]高一上!$A$3:$H$587,8,0)</f>
        <v>王江</v>
      </c>
      <c r="AA190" s="22">
        <f t="shared" si="36"/>
        <v>122</v>
      </c>
      <c r="AB190" s="23">
        <f t="shared" si="37"/>
        <v>58.46153846153846</v>
      </c>
      <c r="AC190">
        <f>VLOOKUP(A190,[1]中考!$A$2:$F$571,6,0)</f>
        <v>89</v>
      </c>
      <c r="AD190" s="22">
        <f t="shared" si="38"/>
        <v>14</v>
      </c>
    </row>
    <row r="191" spans="1:30" ht="15" hidden="1" x14ac:dyDescent="0.35">
      <c r="A191" s="14" t="s">
        <v>351</v>
      </c>
      <c r="B191" s="1">
        <v>4</v>
      </c>
      <c r="C191" s="2" t="s">
        <v>325</v>
      </c>
      <c r="D191" s="4" t="s">
        <v>6</v>
      </c>
      <c r="E191">
        <f>VLOOKUP(A191,'[1]高三下(高考)'!$A$3:$H$615,7,0)</f>
        <v>96</v>
      </c>
      <c r="F191" t="str">
        <f>VLOOKUP(A191,'[1]高三下(高考)'!$A$3:$H$615,8,0)</f>
        <v>潘勇</v>
      </c>
      <c r="G191" s="22">
        <f t="shared" si="26"/>
        <v>17</v>
      </c>
      <c r="H191" s="23">
        <f t="shared" si="27"/>
        <v>96.538461538461533</v>
      </c>
      <c r="I191">
        <f>VLOOKUP(A191,[1]高三上!$A$3:$H$588,7,0)</f>
        <v>85</v>
      </c>
      <c r="J191" t="str">
        <f>VLOOKUP(A191,[1]高三上!$A$3:$H$588,8,0)</f>
        <v>潘勇</v>
      </c>
      <c r="K191" s="22">
        <f t="shared" si="28"/>
        <v>8</v>
      </c>
      <c r="L191" s="23">
        <f t="shared" si="29"/>
        <v>101.15384615384616</v>
      </c>
      <c r="M191">
        <f>VLOOKUP(A191,[1]高二下!$A$3:$H$536,7,0)</f>
        <v>114</v>
      </c>
      <c r="N191" t="str">
        <f>VLOOKUP(A191,[1]高二下!$A$3:$H$536,8,0)</f>
        <v>王江</v>
      </c>
      <c r="O191" s="22">
        <f t="shared" si="30"/>
        <v>11</v>
      </c>
      <c r="P191" s="22">
        <f t="shared" si="31"/>
        <v>97.307692307692307</v>
      </c>
      <c r="Q191">
        <f>VLOOKUP(A191,[1]高二上!$A$3:$H$583,7,0)</f>
        <v>115</v>
      </c>
      <c r="R191" t="str">
        <f>VLOOKUP(A191,[1]高二上!$A$3:$H$583,8,0)</f>
        <v>王江</v>
      </c>
      <c r="S191" s="22">
        <f t="shared" si="32"/>
        <v>4</v>
      </c>
      <c r="T191" s="22">
        <f t="shared" si="33"/>
        <v>101.92307692307692</v>
      </c>
      <c r="U191">
        <f>VLOOKUP(A191,[1]高一下!$A$3:$H$585,7,0)</f>
        <v>110</v>
      </c>
      <c r="V191" t="str">
        <f>VLOOKUP(A191,[1]高一下!$A$3:$H$585,8,0)</f>
        <v>王江</v>
      </c>
      <c r="W191" s="22">
        <f t="shared" si="34"/>
        <v>9</v>
      </c>
      <c r="X191" s="22">
        <f t="shared" si="35"/>
        <v>96.92307692307692</v>
      </c>
      <c r="Y191">
        <f>VLOOKUP(A191,[1]高一上!$A$3:$H$587,7,0)</f>
        <v>130</v>
      </c>
      <c r="Z191" t="str">
        <f>VLOOKUP(A191,[1]高一上!$A$3:$H$587,8,0)</f>
        <v>王江</v>
      </c>
      <c r="AA191" s="22">
        <f t="shared" si="36"/>
        <v>1</v>
      </c>
      <c r="AB191" s="23">
        <f t="shared" si="37"/>
        <v>133.46153846153845</v>
      </c>
      <c r="AC191">
        <f>VLOOKUP(A191,[1]中考!$A$2:$F$571,6,0)</f>
        <v>65</v>
      </c>
      <c r="AD191" s="22">
        <f t="shared" si="38"/>
        <v>88</v>
      </c>
    </row>
    <row r="192" spans="1:30" ht="15" hidden="1" x14ac:dyDescent="0.35">
      <c r="A192" s="14" t="s">
        <v>347</v>
      </c>
      <c r="B192" s="1">
        <v>4</v>
      </c>
      <c r="C192" s="2" t="s">
        <v>348</v>
      </c>
      <c r="D192" s="4" t="s">
        <v>6</v>
      </c>
      <c r="E192">
        <f>VLOOKUP(A192,'[1]高三下(高考)'!$A$3:$H$615,7,0)</f>
        <v>76</v>
      </c>
      <c r="F192" t="str">
        <f>VLOOKUP(A192,'[1]高三下(高考)'!$A$3:$H$615,8,0)</f>
        <v>潘勇</v>
      </c>
      <c r="G192" s="22">
        <f t="shared" si="26"/>
        <v>75</v>
      </c>
      <c r="H192" s="23">
        <f t="shared" si="27"/>
        <v>79.615384615384613</v>
      </c>
      <c r="I192">
        <f>VLOOKUP(A192,[1]高三上!$A$3:$H$588,7,0)</f>
        <v>75.5</v>
      </c>
      <c r="J192" t="str">
        <f>VLOOKUP(A192,[1]高三上!$A$3:$H$588,8,0)</f>
        <v>潘勇</v>
      </c>
      <c r="K192" s="22">
        <f t="shared" si="28"/>
        <v>22</v>
      </c>
      <c r="L192" s="23">
        <f t="shared" si="29"/>
        <v>115.76923076923077</v>
      </c>
      <c r="M192">
        <f>VLOOKUP(A192,[1]高二下!$A$3:$H$536,7,0)</f>
        <v>93</v>
      </c>
      <c r="N192" t="str">
        <f>VLOOKUP(A192,[1]高二下!$A$3:$H$536,8,0)</f>
        <v>王江</v>
      </c>
      <c r="O192" s="22">
        <f t="shared" si="30"/>
        <v>63</v>
      </c>
      <c r="P192" s="22">
        <f t="shared" si="31"/>
        <v>85.384615384615387</v>
      </c>
      <c r="Q192">
        <f>VLOOKUP(A192,[1]高二上!$A$3:$H$583,7,0)</f>
        <v>93</v>
      </c>
      <c r="R192" t="str">
        <f>VLOOKUP(A192,[1]高二上!$A$3:$H$583,8,0)</f>
        <v>王江</v>
      </c>
      <c r="S192" s="22">
        <f t="shared" si="32"/>
        <v>25</v>
      </c>
      <c r="T192" s="22">
        <f t="shared" si="33"/>
        <v>140.38461538461539</v>
      </c>
      <c r="U192">
        <f>VLOOKUP(A192,[1]高一下!$A$3:$H$585,7,0)</f>
        <v>74</v>
      </c>
      <c r="V192" t="str">
        <f>VLOOKUP(A192,[1]高一下!$A$3:$H$585,8,0)</f>
        <v>王江</v>
      </c>
      <c r="W192" s="22">
        <f t="shared" si="34"/>
        <v>130</v>
      </c>
      <c r="X192" s="22">
        <f t="shared" si="35"/>
        <v>58.46153846153846</v>
      </c>
      <c r="Y192">
        <f>VLOOKUP(A192,[1]高一上!$A$3:$H$587,7,0)</f>
        <v>88</v>
      </c>
      <c r="Z192" t="str">
        <f>VLOOKUP(A192,[1]高一上!$A$3:$H$587,8,0)</f>
        <v>王江</v>
      </c>
      <c r="AA192" s="22">
        <f t="shared" si="36"/>
        <v>22</v>
      </c>
      <c r="AB192" s="23">
        <f t="shared" si="37"/>
        <v>120</v>
      </c>
      <c r="AC192">
        <f>VLOOKUP(A192,[1]中考!$A$2:$F$571,6,0)</f>
        <v>68</v>
      </c>
      <c r="AD192" s="22">
        <f t="shared" si="38"/>
        <v>74</v>
      </c>
    </row>
    <row r="193" spans="1:30" ht="15" hidden="1" x14ac:dyDescent="0.35">
      <c r="A193" s="14" t="s">
        <v>352</v>
      </c>
      <c r="B193" s="1">
        <v>4</v>
      </c>
      <c r="C193" s="2" t="s">
        <v>12</v>
      </c>
      <c r="D193" s="4" t="s">
        <v>6</v>
      </c>
      <c r="E193">
        <f>VLOOKUP(A193,'[1]高三下(高考)'!$A$3:$H$615,7,0)</f>
        <v>67</v>
      </c>
      <c r="F193" t="str">
        <f>VLOOKUP(A193,'[1]高三下(高考)'!$A$3:$H$615,8,0)</f>
        <v>潘勇</v>
      </c>
      <c r="G193" s="22">
        <f t="shared" si="26"/>
        <v>137</v>
      </c>
      <c r="H193" s="23">
        <f t="shared" si="27"/>
        <v>50</v>
      </c>
      <c r="I193">
        <f>VLOOKUP(A193,[1]高三上!$A$3:$H$588,7,0)</f>
        <v>89</v>
      </c>
      <c r="J193" t="str">
        <f>VLOOKUP(A193,[1]高三上!$A$3:$H$588,8,0)</f>
        <v>潘勇</v>
      </c>
      <c r="K193" s="22">
        <f t="shared" si="28"/>
        <v>7</v>
      </c>
      <c r="L193" s="23">
        <f t="shared" si="29"/>
        <v>143.46153846153845</v>
      </c>
      <c r="M193">
        <f>VLOOKUP(A193,[1]高二下!$A$3:$H$536,7,0)</f>
        <v>81</v>
      </c>
      <c r="N193" t="str">
        <f>VLOOKUP(A193,[1]高二下!$A$3:$H$536,8,0)</f>
        <v>王江</v>
      </c>
      <c r="O193" s="22">
        <f t="shared" si="30"/>
        <v>120</v>
      </c>
      <c r="P193" s="22">
        <f t="shared" si="31"/>
        <v>77.692307692307693</v>
      </c>
      <c r="Q193">
        <f>VLOOKUP(A193,[1]高二上!$A$3:$H$583,7,0)</f>
        <v>82</v>
      </c>
      <c r="R193" t="str">
        <f>VLOOKUP(A193,[1]高二上!$A$3:$H$583,8,0)</f>
        <v>王江</v>
      </c>
      <c r="S193" s="22">
        <f t="shared" si="32"/>
        <v>62</v>
      </c>
      <c r="T193" s="22">
        <f t="shared" si="33"/>
        <v>82.307692307692307</v>
      </c>
      <c r="U193">
        <f>VLOOKUP(A193,[1]高一下!$A$3:$H$585,7,0)</f>
        <v>106</v>
      </c>
      <c r="V193" t="str">
        <f>VLOOKUP(A193,[1]高一下!$A$3:$H$585,8,0)</f>
        <v>王江</v>
      </c>
      <c r="W193" s="22">
        <f t="shared" si="34"/>
        <v>16</v>
      </c>
      <c r="X193" s="22">
        <f t="shared" si="35"/>
        <v>126.15384615384616</v>
      </c>
      <c r="Y193">
        <f>VLOOKUP(A193,[1]高一上!$A$3:$H$587,7,0)</f>
        <v>67</v>
      </c>
      <c r="Z193" t="str">
        <f>VLOOKUP(A193,[1]高一上!$A$3:$H$587,8,0)</f>
        <v>王江</v>
      </c>
      <c r="AA193" s="22">
        <f t="shared" si="36"/>
        <v>84</v>
      </c>
      <c r="AB193" s="23">
        <f t="shared" si="37"/>
        <v>125</v>
      </c>
      <c r="AC193">
        <f>VLOOKUP(A193,[1]中考!$A$2:$F$571,6,0)</f>
        <v>52</v>
      </c>
      <c r="AD193" s="22">
        <f t="shared" si="38"/>
        <v>149</v>
      </c>
    </row>
    <row r="194" spans="1:30" ht="15" hidden="1" x14ac:dyDescent="0.35">
      <c r="A194" s="14" t="s">
        <v>395</v>
      </c>
      <c r="B194" s="1">
        <v>4</v>
      </c>
      <c r="C194" s="2" t="s">
        <v>396</v>
      </c>
      <c r="D194" s="4" t="s">
        <v>6</v>
      </c>
      <c r="E194">
        <f>VLOOKUP(A194,'[1]高三下(高考)'!$A$3:$H$615,7,0)</f>
        <v>62</v>
      </c>
      <c r="F194" t="str">
        <f>VLOOKUP(A194,'[1]高三下(高考)'!$A$3:$H$615,8,0)</f>
        <v>潘勇</v>
      </c>
      <c r="G194" s="22">
        <f t="shared" si="26"/>
        <v>170</v>
      </c>
      <c r="H194" s="23">
        <f t="shared" si="27"/>
        <v>126.92307692307692</v>
      </c>
      <c r="I194">
        <f>VLOOKUP(A194,[1]高三上!$A$3:$H$588,7,0)</f>
        <v>17.5</v>
      </c>
      <c r="J194" t="str">
        <f>VLOOKUP(A194,[1]高三上!$A$3:$H$588,8,0)</f>
        <v>潘勇</v>
      </c>
      <c r="K194" s="22">
        <f t="shared" si="28"/>
        <v>240</v>
      </c>
      <c r="L194" s="23">
        <f t="shared" si="29"/>
        <v>73.07692307692308</v>
      </c>
      <c r="M194">
        <f>VLOOKUP(A194,[1]高二下!$A$3:$H$536,7,0)</f>
        <v>70</v>
      </c>
      <c r="N194" t="str">
        <f>VLOOKUP(A194,[1]高二下!$A$3:$H$536,8,0)</f>
        <v>王江</v>
      </c>
      <c r="O194" s="22">
        <f t="shared" si="30"/>
        <v>170</v>
      </c>
      <c r="P194" s="22">
        <f t="shared" si="31"/>
        <v>106.15384615384616</v>
      </c>
      <c r="Q194">
        <f>VLOOKUP(A194,[1]高二上!$A$3:$H$583,7,0)</f>
        <v>59</v>
      </c>
      <c r="R194" t="str">
        <f>VLOOKUP(A194,[1]高二上!$A$3:$H$583,8,0)</f>
        <v>王江</v>
      </c>
      <c r="S194" s="22">
        <f t="shared" si="32"/>
        <v>186</v>
      </c>
      <c r="T194" s="22">
        <f t="shared" si="33"/>
        <v>105</v>
      </c>
      <c r="U194">
        <f>VLOOKUP(A194,[1]高一下!$A$3:$H$585,7,0)</f>
        <v>56</v>
      </c>
      <c r="V194" t="str">
        <f>VLOOKUP(A194,[1]高一下!$A$3:$H$585,8,0)</f>
        <v>王江</v>
      </c>
      <c r="W194" s="22">
        <f t="shared" si="34"/>
        <v>199</v>
      </c>
      <c r="X194" s="22">
        <f t="shared" si="35"/>
        <v>113.84615384615384</v>
      </c>
      <c r="Y194">
        <f>VLOOKUP(A194,[1]高一上!$A$3:$H$587,7,0)</f>
        <v>34</v>
      </c>
      <c r="Z194" t="str">
        <f>VLOOKUP(A194,[1]高一上!$A$3:$H$587,8,0)</f>
        <v>王江</v>
      </c>
      <c r="AA194" s="22">
        <f t="shared" si="36"/>
        <v>235</v>
      </c>
      <c r="AB194" s="23">
        <f t="shared" si="37"/>
        <v>86.538461538461533</v>
      </c>
      <c r="AC194">
        <f>VLOOKUP(A194,[1]中考!$A$2:$F$571,6,0)</f>
        <v>45</v>
      </c>
      <c r="AD194" s="22">
        <f t="shared" si="38"/>
        <v>200</v>
      </c>
    </row>
    <row r="195" spans="1:30" ht="15" hidden="1" x14ac:dyDescent="0.35">
      <c r="A195" s="14" t="s">
        <v>413</v>
      </c>
      <c r="B195" s="1">
        <v>4</v>
      </c>
      <c r="C195" s="3" t="s">
        <v>414</v>
      </c>
      <c r="D195" s="4" t="s">
        <v>6</v>
      </c>
      <c r="E195">
        <f>VLOOKUP(A195,'[1]高三下(高考)'!$A$3:$H$615,7,0)</f>
        <v>15</v>
      </c>
      <c r="F195" t="str">
        <f>VLOOKUP(A195,'[1]高三下(高考)'!$A$3:$H$615,8,0)</f>
        <v>潘勇</v>
      </c>
      <c r="G195" s="22">
        <f t="shared" si="26"/>
        <v>260</v>
      </c>
      <c r="H195" s="23">
        <f t="shared" si="27"/>
        <v>100</v>
      </c>
      <c r="I195" s="22">
        <v>0</v>
      </c>
      <c r="J195" t="s">
        <v>109</v>
      </c>
      <c r="K195" s="22">
        <f t="shared" si="28"/>
        <v>241</v>
      </c>
      <c r="L195" s="23">
        <f t="shared" si="29"/>
        <v>100</v>
      </c>
      <c r="M195">
        <f>VLOOKUP(A195,[1]高二下!$A$3:$H$536,7,0)</f>
        <v>28</v>
      </c>
      <c r="N195" t="str">
        <f>VLOOKUP(A195,[1]高二下!$A$3:$H$536,8,0)</f>
        <v>王江</v>
      </c>
      <c r="O195" s="22">
        <f t="shared" si="30"/>
        <v>234</v>
      </c>
      <c r="P195" s="22">
        <f t="shared" si="31"/>
        <v>75</v>
      </c>
      <c r="Q195">
        <f>VLOOKUP(A195,[1]高二上!$A$3:$H$583,7,0)</f>
        <v>62</v>
      </c>
      <c r="R195" t="str">
        <f>VLOOKUP(A195,[1]高二上!$A$3:$H$583,8,0)</f>
        <v>王江</v>
      </c>
      <c r="S195" s="22">
        <f t="shared" si="32"/>
        <v>169</v>
      </c>
      <c r="T195" s="22">
        <f t="shared" si="33"/>
        <v>123.07692307692308</v>
      </c>
      <c r="U195">
        <f>VLOOKUP(A195,[1]高一下!$A$3:$H$585,7,0)</f>
        <v>45</v>
      </c>
      <c r="V195" t="str">
        <f>VLOOKUP(A195,[1]高一下!$A$3:$H$585,8,0)</f>
        <v>马俊</v>
      </c>
      <c r="W195" s="22">
        <f t="shared" si="34"/>
        <v>229</v>
      </c>
      <c r="X195" s="22">
        <f t="shared" si="35"/>
        <v>106.53846153846153</v>
      </c>
      <c r="Y195">
        <f>VLOOKUP(A195,[1]高一上!$A$3:$H$587,7,0)</f>
        <v>25</v>
      </c>
      <c r="Z195" t="str">
        <f>VLOOKUP(A195,[1]高一上!$A$3:$H$587,8,0)</f>
        <v>马俊</v>
      </c>
      <c r="AA195" s="22">
        <f t="shared" si="36"/>
        <v>246</v>
      </c>
      <c r="AB195" s="23">
        <f t="shared" si="37"/>
        <v>69.230769230769226</v>
      </c>
      <c r="AC195">
        <f>VLOOKUP(A195,[1]中考!$A$2:$F$571,6,0)</f>
        <v>50</v>
      </c>
      <c r="AD195" s="22">
        <f t="shared" si="38"/>
        <v>166</v>
      </c>
    </row>
    <row r="196" spans="1:30" ht="15.45" hidden="1" x14ac:dyDescent="0.35">
      <c r="A196" s="14" t="s">
        <v>397</v>
      </c>
      <c r="B196" s="1">
        <v>4</v>
      </c>
      <c r="C196" s="5" t="s">
        <v>398</v>
      </c>
      <c r="D196" s="4" t="s">
        <v>6</v>
      </c>
      <c r="E196">
        <f>VLOOKUP(A196,'[1]高三下(高考)'!$A$3:$H$615,7,0)</f>
        <v>55</v>
      </c>
      <c r="F196" t="str">
        <f>VLOOKUP(A196,'[1]高三下(高考)'!$A$3:$H$615,8,0)</f>
        <v>潘勇</v>
      </c>
      <c r="G196" s="22">
        <f t="shared" si="26"/>
        <v>198</v>
      </c>
      <c r="H196" s="23">
        <f t="shared" si="27"/>
        <v>107.69230769230769</v>
      </c>
      <c r="I196">
        <f>VLOOKUP(A196,[1]高三上!$A$3:$H$588,7,0)</f>
        <v>31.5</v>
      </c>
      <c r="J196" t="str">
        <f>VLOOKUP(A196,[1]高三上!$A$3:$H$588,8,0)</f>
        <v>潘勇</v>
      </c>
      <c r="K196" s="22">
        <f t="shared" si="28"/>
        <v>218</v>
      </c>
      <c r="L196" s="23">
        <f t="shared" si="29"/>
        <v>89.615384615384613</v>
      </c>
      <c r="M196">
        <f>VLOOKUP(A196,[1]高二下!$A$3:$H$536,7,0)</f>
        <v>65</v>
      </c>
      <c r="N196" t="str">
        <f>VLOOKUP(A196,[1]高二下!$A$3:$H$536,8,0)</f>
        <v>王江</v>
      </c>
      <c r="O196" s="22">
        <f t="shared" si="30"/>
        <v>191</v>
      </c>
      <c r="P196" s="22">
        <f t="shared" si="31"/>
        <v>65.769230769230774</v>
      </c>
      <c r="Q196">
        <f>VLOOKUP(A196,[1]高二上!$A$3:$H$583,7,0)</f>
        <v>74</v>
      </c>
      <c r="R196" t="str">
        <f>VLOOKUP(A196,[1]高二上!$A$3:$H$583,8,0)</f>
        <v>王江</v>
      </c>
      <c r="S196" s="22">
        <f t="shared" si="32"/>
        <v>102</v>
      </c>
      <c r="T196" s="22">
        <f t="shared" si="33"/>
        <v>105.38461538461539</v>
      </c>
      <c r="U196">
        <f>VLOOKUP(A196,[1]高一下!$A$3:$H$585,7,0)</f>
        <v>76</v>
      </c>
      <c r="V196" t="str">
        <f>VLOOKUP(A196,[1]高一下!$A$3:$H$585,8,0)</f>
        <v>王江</v>
      </c>
      <c r="W196" s="22">
        <f t="shared" si="34"/>
        <v>116</v>
      </c>
      <c r="X196" s="22">
        <f t="shared" si="35"/>
        <v>143.46153846153845</v>
      </c>
      <c r="Y196">
        <f>VLOOKUP(A196,[1]高一上!$A$3:$H$587,7,0)</f>
        <v>37</v>
      </c>
      <c r="Z196" t="str">
        <f>VLOOKUP(A196,[1]高一上!$A$3:$H$587,8,0)</f>
        <v>王江</v>
      </c>
      <c r="AA196" s="22">
        <f t="shared" si="36"/>
        <v>229</v>
      </c>
      <c r="AB196" s="23">
        <f t="shared" si="37"/>
        <v>91.92307692307692</v>
      </c>
      <c r="AC196">
        <f>VLOOKUP(A196,[1]中考!$A$2:$F$571,6,0)</f>
        <v>44</v>
      </c>
      <c r="AD196" s="22">
        <f t="shared" si="38"/>
        <v>208</v>
      </c>
    </row>
    <row r="197" spans="1:30" ht="15" hidden="1" x14ac:dyDescent="0.35">
      <c r="A197" s="14" t="s">
        <v>329</v>
      </c>
      <c r="B197" s="1">
        <v>4</v>
      </c>
      <c r="C197" s="2" t="s">
        <v>330</v>
      </c>
      <c r="D197" s="4" t="s">
        <v>6</v>
      </c>
      <c r="E197">
        <f>VLOOKUP(A197,'[1]高三下(高考)'!$A$3:$H$615,7,0)</f>
        <v>88</v>
      </c>
      <c r="F197" t="str">
        <f>VLOOKUP(A197,'[1]高三下(高考)'!$A$3:$H$615,8,0)</f>
        <v>潘勇</v>
      </c>
      <c r="G197" s="22">
        <f t="shared" ref="G197:G260" si="39">RANK(E197,$E$4:$E$263,0)</f>
        <v>39</v>
      </c>
      <c r="H197" s="23">
        <f t="shared" ref="H197:H260" si="40">IF(OR(I197=0,E197=0),100,((K197-G197)/COUNTA($D$4:$D$263))*100+100)</f>
        <v>142.30769230769232</v>
      </c>
      <c r="I197">
        <f>VLOOKUP(A197,[1]高三上!$A$3:$H$588,7,0)</f>
        <v>45.5</v>
      </c>
      <c r="J197" t="str">
        <f>VLOOKUP(A197,[1]高三上!$A$3:$H$588,8,0)</f>
        <v>潘勇</v>
      </c>
      <c r="K197" s="22">
        <f t="shared" ref="K197:K260" si="41">RANK(I197,$I$4:$I$263,0)</f>
        <v>149</v>
      </c>
      <c r="L197" s="23">
        <f t="shared" ref="L197:L260" si="42">IF(OR(I197=0,M197=0),100,((O197-K197)/COUNTA($D$4:$D$263))*100+100)</f>
        <v>75</v>
      </c>
      <c r="M197">
        <f>VLOOKUP(A197,[1]高二下!$A$3:$H$536,7,0)</f>
        <v>88</v>
      </c>
      <c r="N197" t="str">
        <f>VLOOKUP(A197,[1]高二下!$A$3:$H$536,8,0)</f>
        <v>王江</v>
      </c>
      <c r="O197" s="22">
        <f t="shared" ref="O197:O260" si="43">RANK(M197,$M$4:$M$263,0)</f>
        <v>84</v>
      </c>
      <c r="P197" s="22">
        <f t="shared" ref="P197:P260" si="44">IF(OR(Q197=0,M197=0),100,((S197-O197)/COUNTA($D$4:$D$263))*100+100)</f>
        <v>77.692307692307693</v>
      </c>
      <c r="Q197">
        <f>VLOOKUP(A197,[1]高二上!$A$3:$H$583,7,0)</f>
        <v>92</v>
      </c>
      <c r="R197" t="str">
        <f>VLOOKUP(A197,[1]高二上!$A$3:$H$583,8,0)</f>
        <v>王江</v>
      </c>
      <c r="S197" s="22">
        <f t="shared" ref="S197:S260" si="45">RANK(Q197,$Q$4:$Q$263,0)</f>
        <v>26</v>
      </c>
      <c r="T197" s="22">
        <f t="shared" ref="T197:T260" si="46">IF(OR(Q197=0,U197=0),100,((W197-S197)/COUNTA($D$4:$D$263))*100+100)</f>
        <v>101.15384615384616</v>
      </c>
      <c r="U197">
        <f>VLOOKUP(A197,[1]高一下!$A$3:$H$585,7,0)</f>
        <v>100</v>
      </c>
      <c r="V197" t="str">
        <f>VLOOKUP(A197,[1]高一下!$A$3:$H$585,8,0)</f>
        <v>王江</v>
      </c>
      <c r="W197" s="22">
        <f t="shared" ref="W197:W260" si="47">RANK(U197,$U$4:$U$263,0)</f>
        <v>29</v>
      </c>
      <c r="X197" s="22">
        <f t="shared" ref="X197:X260" si="48">IF(OR(Y197=0,U197=0),100,((AA197-W197)/COUNTA($D$4:$D$263))*100+100)</f>
        <v>111.15384615384616</v>
      </c>
      <c r="Y197">
        <f>VLOOKUP(A197,[1]高一上!$A$3:$H$587,7,0)</f>
        <v>75</v>
      </c>
      <c r="Z197" t="str">
        <f>VLOOKUP(A197,[1]高一上!$A$3:$H$587,8,0)</f>
        <v>王江</v>
      </c>
      <c r="AA197" s="22">
        <f t="shared" ref="AA197:AA260" si="49">RANK(Y197,$Y$4:$Y$263,0)</f>
        <v>58</v>
      </c>
      <c r="AB197" s="23">
        <f t="shared" ref="AB197:AB260" si="50">IF(OR(Y197=0,AC197=0),100,((AD197-AA197)/COUNTA($D$4:$D$263))*100+100)</f>
        <v>126.15384615384616</v>
      </c>
      <c r="AC197">
        <f>VLOOKUP(A197,[1]中考!$A$2:$F$571,6,0)</f>
        <v>58</v>
      </c>
      <c r="AD197" s="22">
        <f t="shared" ref="AD197:AD260" si="51">RANK(AC197,$AC$4:$AC$263,0)</f>
        <v>126</v>
      </c>
    </row>
    <row r="198" spans="1:30" ht="15" hidden="1" x14ac:dyDescent="0.35">
      <c r="A198" s="14" t="s">
        <v>353</v>
      </c>
      <c r="B198" s="1">
        <v>4</v>
      </c>
      <c r="C198" s="2" t="s">
        <v>354</v>
      </c>
      <c r="D198" s="4" t="s">
        <v>6</v>
      </c>
      <c r="E198">
        <f>VLOOKUP(A198,'[1]高三下(高考)'!$A$3:$H$615,7,0)</f>
        <v>93</v>
      </c>
      <c r="F198" t="str">
        <f>VLOOKUP(A198,'[1]高三下(高考)'!$A$3:$H$615,8,0)</f>
        <v>潘勇</v>
      </c>
      <c r="G198" s="22">
        <f t="shared" si="39"/>
        <v>26</v>
      </c>
      <c r="H198" s="23">
        <f t="shared" si="40"/>
        <v>109.23076923076923</v>
      </c>
      <c r="I198">
        <f>VLOOKUP(A198,[1]高三上!$A$3:$H$588,7,0)</f>
        <v>65</v>
      </c>
      <c r="J198" t="str">
        <f>VLOOKUP(A198,[1]高三上!$A$3:$H$588,8,0)</f>
        <v>潘勇</v>
      </c>
      <c r="K198" s="22">
        <f t="shared" si="41"/>
        <v>50</v>
      </c>
      <c r="L198" s="23">
        <f t="shared" si="42"/>
        <v>113.07692307692308</v>
      </c>
      <c r="M198">
        <f>VLOOKUP(A198,[1]高二下!$A$3:$H$536,7,0)</f>
        <v>88</v>
      </c>
      <c r="N198" t="str">
        <f>VLOOKUP(A198,[1]高二下!$A$3:$H$536,8,0)</f>
        <v>王江</v>
      </c>
      <c r="O198" s="22">
        <f t="shared" si="43"/>
        <v>84</v>
      </c>
      <c r="P198" s="22">
        <f t="shared" si="44"/>
        <v>88.461538461538467</v>
      </c>
      <c r="Q198">
        <f>VLOOKUP(A198,[1]高二上!$A$3:$H$583,7,0)</f>
        <v>85</v>
      </c>
      <c r="R198" t="str">
        <f>VLOOKUP(A198,[1]高二上!$A$3:$H$583,8,0)</f>
        <v>王江</v>
      </c>
      <c r="S198" s="22">
        <f t="shared" si="45"/>
        <v>54</v>
      </c>
      <c r="T198" s="22">
        <f t="shared" si="46"/>
        <v>89.230769230769226</v>
      </c>
      <c r="U198">
        <f>VLOOKUP(A198,[1]高一下!$A$3:$H$585,7,0)</f>
        <v>101</v>
      </c>
      <c r="V198" t="str">
        <f>VLOOKUP(A198,[1]高一下!$A$3:$H$585,8,0)</f>
        <v>王江</v>
      </c>
      <c r="W198" s="22">
        <f t="shared" si="47"/>
        <v>26</v>
      </c>
      <c r="X198" s="22">
        <f t="shared" si="48"/>
        <v>124.61538461538461</v>
      </c>
      <c r="Y198">
        <f>VLOOKUP(A198,[1]高一上!$A$3:$H$587,7,0)</f>
        <v>66</v>
      </c>
      <c r="Z198" t="str">
        <f>VLOOKUP(A198,[1]高一上!$A$3:$H$587,8,0)</f>
        <v>王江</v>
      </c>
      <c r="AA198" s="22">
        <f t="shared" si="49"/>
        <v>90</v>
      </c>
      <c r="AB198" s="23">
        <f t="shared" si="50"/>
        <v>148.84615384615384</v>
      </c>
      <c r="AC198">
        <f>VLOOKUP(A198,[1]中考!$A$2:$F$571,6,0)</f>
        <v>41</v>
      </c>
      <c r="AD198" s="22">
        <f t="shared" si="51"/>
        <v>217</v>
      </c>
    </row>
    <row r="199" spans="1:30" ht="15" hidden="1" x14ac:dyDescent="0.35">
      <c r="A199" s="14" t="s">
        <v>379</v>
      </c>
      <c r="B199" s="1">
        <v>4</v>
      </c>
      <c r="C199" s="2" t="s">
        <v>380</v>
      </c>
      <c r="D199" s="4" t="s">
        <v>6</v>
      </c>
      <c r="E199">
        <f>VLOOKUP(A199,'[1]高三下(高考)'!$A$3:$H$615,7,0)</f>
        <v>69</v>
      </c>
      <c r="F199" t="str">
        <f>VLOOKUP(A199,'[1]高三下(高考)'!$A$3:$H$615,8,0)</f>
        <v>潘勇</v>
      </c>
      <c r="G199" s="22">
        <f t="shared" si="39"/>
        <v>121</v>
      </c>
      <c r="H199" s="23">
        <f t="shared" si="40"/>
        <v>103.46153846153847</v>
      </c>
      <c r="I199">
        <f>VLOOKUP(A199,[1]高三上!$A$3:$H$588,7,0)</f>
        <v>48.5</v>
      </c>
      <c r="J199" t="str">
        <f>VLOOKUP(A199,[1]高三上!$A$3:$H$588,8,0)</f>
        <v>潘勇</v>
      </c>
      <c r="K199" s="22">
        <f t="shared" si="41"/>
        <v>130</v>
      </c>
      <c r="L199" s="23">
        <f t="shared" si="42"/>
        <v>82.307692307692307</v>
      </c>
      <c r="M199">
        <f>VLOOKUP(A199,[1]高二下!$A$3:$H$536,7,0)</f>
        <v>88</v>
      </c>
      <c r="N199" t="str">
        <f>VLOOKUP(A199,[1]高二下!$A$3:$H$536,8,0)</f>
        <v>王江</v>
      </c>
      <c r="O199" s="22">
        <f t="shared" si="43"/>
        <v>84</v>
      </c>
      <c r="P199" s="22">
        <f t="shared" si="44"/>
        <v>123.46153846153845</v>
      </c>
      <c r="Q199">
        <f>VLOOKUP(A199,[1]高二上!$A$3:$H$583,7,0)</f>
        <v>67</v>
      </c>
      <c r="R199" t="str">
        <f>VLOOKUP(A199,[1]高二上!$A$3:$H$583,8,0)</f>
        <v>王江</v>
      </c>
      <c r="S199" s="22">
        <f t="shared" si="45"/>
        <v>145</v>
      </c>
      <c r="T199" s="22">
        <f t="shared" si="46"/>
        <v>78.461538461538453</v>
      </c>
      <c r="U199">
        <f>VLOOKUP(A199,[1]高一下!$A$3:$H$585,7,0)</f>
        <v>82</v>
      </c>
      <c r="V199" t="str">
        <f>VLOOKUP(A199,[1]高一下!$A$3:$H$585,8,0)</f>
        <v>王江</v>
      </c>
      <c r="W199" s="22">
        <f t="shared" si="47"/>
        <v>89</v>
      </c>
      <c r="X199" s="22">
        <f t="shared" si="48"/>
        <v>94.615384615384613</v>
      </c>
      <c r="Y199">
        <f>VLOOKUP(A199,[1]高一上!$A$3:$H$587,7,0)</f>
        <v>69</v>
      </c>
      <c r="Z199" t="str">
        <f>VLOOKUP(A199,[1]高一上!$A$3:$H$587,8,0)</f>
        <v>王江</v>
      </c>
      <c r="AA199" s="22">
        <f t="shared" si="49"/>
        <v>75</v>
      </c>
      <c r="AB199" s="23">
        <f t="shared" si="50"/>
        <v>73.461538461538453</v>
      </c>
      <c r="AC199">
        <f>VLOOKUP(A199,[1]中考!$A$2:$F$571,6,0)</f>
        <v>102</v>
      </c>
      <c r="AD199" s="22">
        <f t="shared" si="51"/>
        <v>6</v>
      </c>
    </row>
    <row r="200" spans="1:30" ht="15" hidden="1" x14ac:dyDescent="0.35">
      <c r="A200" s="14" t="s">
        <v>355</v>
      </c>
      <c r="B200" s="1">
        <v>4</v>
      </c>
      <c r="C200" s="2" t="s">
        <v>356</v>
      </c>
      <c r="D200" s="4" t="s">
        <v>6</v>
      </c>
      <c r="E200">
        <f>VLOOKUP(A200,'[1]高三下(高考)'!$A$3:$H$615,7,0)</f>
        <v>72</v>
      </c>
      <c r="F200" t="str">
        <f>VLOOKUP(A200,'[1]高三下(高考)'!$A$3:$H$615,8,0)</f>
        <v>潘勇</v>
      </c>
      <c r="G200" s="22">
        <f t="shared" si="39"/>
        <v>104</v>
      </c>
      <c r="H200" s="23">
        <f t="shared" si="40"/>
        <v>98.461538461538467</v>
      </c>
      <c r="I200">
        <f>VLOOKUP(A200,[1]高三上!$A$3:$H$588,7,0)</f>
        <v>54</v>
      </c>
      <c r="J200" t="str">
        <f>VLOOKUP(A200,[1]高三上!$A$3:$H$588,8,0)</f>
        <v>潘勇</v>
      </c>
      <c r="K200" s="22">
        <f t="shared" si="41"/>
        <v>100</v>
      </c>
      <c r="L200" s="23">
        <f t="shared" si="42"/>
        <v>133.07692307692307</v>
      </c>
      <c r="M200">
        <f>VLOOKUP(A200,[1]高二下!$A$3:$H$536,7,0)</f>
        <v>66</v>
      </c>
      <c r="N200" t="str">
        <f>VLOOKUP(A200,[1]高二下!$A$3:$H$536,8,0)</f>
        <v>王江</v>
      </c>
      <c r="O200" s="22">
        <f t="shared" si="43"/>
        <v>186</v>
      </c>
      <c r="P200" s="22">
        <f t="shared" si="44"/>
        <v>78.461538461538453</v>
      </c>
      <c r="Q200">
        <f>VLOOKUP(A200,[1]高二上!$A$3:$H$583,7,0)</f>
        <v>69</v>
      </c>
      <c r="R200" t="str">
        <f>VLOOKUP(A200,[1]高二上!$A$3:$H$583,8,0)</f>
        <v>王江</v>
      </c>
      <c r="S200" s="22">
        <f t="shared" si="45"/>
        <v>130</v>
      </c>
      <c r="T200" s="22">
        <f t="shared" si="46"/>
        <v>75</v>
      </c>
      <c r="U200">
        <f>VLOOKUP(A200,[1]高一下!$A$3:$H$585,7,0)</f>
        <v>88</v>
      </c>
      <c r="V200" t="str">
        <f>VLOOKUP(A200,[1]高一下!$A$3:$H$585,8,0)</f>
        <v>王江</v>
      </c>
      <c r="W200" s="22">
        <f t="shared" si="47"/>
        <v>65</v>
      </c>
      <c r="X200" s="22">
        <f t="shared" si="48"/>
        <v>152.30769230769232</v>
      </c>
      <c r="Y200">
        <f>VLOOKUP(A200,[1]高一上!$A$3:$H$587,7,0)</f>
        <v>45</v>
      </c>
      <c r="Z200" t="str">
        <f>VLOOKUP(A200,[1]高一上!$A$3:$H$587,8,0)</f>
        <v>王江</v>
      </c>
      <c r="AA200" s="22">
        <f t="shared" si="49"/>
        <v>201</v>
      </c>
      <c r="AB200" s="23">
        <f t="shared" si="50"/>
        <v>116.92307692307692</v>
      </c>
      <c r="AC200">
        <f>VLOOKUP(A200,[1]中考!$A$2:$F$571,6,0)</f>
        <v>32</v>
      </c>
      <c r="AD200" s="22">
        <f t="shared" si="51"/>
        <v>245</v>
      </c>
    </row>
    <row r="201" spans="1:30" ht="15" hidden="1" x14ac:dyDescent="0.35">
      <c r="A201" s="14" t="s">
        <v>332</v>
      </c>
      <c r="B201" s="1">
        <v>4</v>
      </c>
      <c r="C201" s="2" t="s">
        <v>333</v>
      </c>
      <c r="D201" s="4" t="s">
        <v>6</v>
      </c>
      <c r="E201">
        <f>VLOOKUP(A201,'[1]高三下(高考)'!$A$3:$H$615,7,0)</f>
        <v>118</v>
      </c>
      <c r="F201" t="str">
        <f>VLOOKUP(A201,'[1]高三下(高考)'!$A$3:$H$615,8,0)</f>
        <v>潘勇</v>
      </c>
      <c r="G201" s="22">
        <f t="shared" si="39"/>
        <v>2</v>
      </c>
      <c r="H201" s="23">
        <f t="shared" si="40"/>
        <v>100</v>
      </c>
      <c r="I201">
        <f>VLOOKUP(A201,[1]高三上!$A$3:$H$588,7,0)</f>
        <v>98</v>
      </c>
      <c r="J201" t="str">
        <f>VLOOKUP(A201,[1]高三上!$A$3:$H$588,8,0)</f>
        <v>潘勇</v>
      </c>
      <c r="K201" s="22">
        <f t="shared" si="41"/>
        <v>2</v>
      </c>
      <c r="L201" s="23">
        <f t="shared" si="42"/>
        <v>101.15384615384616</v>
      </c>
      <c r="M201">
        <f>VLOOKUP(A201,[1]高二下!$A$3:$H$536,7,0)</f>
        <v>122</v>
      </c>
      <c r="N201" t="str">
        <f>VLOOKUP(A201,[1]高二下!$A$3:$H$536,8,0)</f>
        <v>王江</v>
      </c>
      <c r="O201" s="22">
        <f t="shared" si="43"/>
        <v>5</v>
      </c>
      <c r="P201" s="22">
        <f t="shared" si="44"/>
        <v>98.461538461538467</v>
      </c>
      <c r="Q201">
        <f>VLOOKUP(A201,[1]高二上!$A$3:$H$583,7,0)</f>
        <v>122</v>
      </c>
      <c r="R201" t="str">
        <f>VLOOKUP(A201,[1]高二上!$A$3:$H$583,8,0)</f>
        <v>王江</v>
      </c>
      <c r="S201" s="22">
        <f t="shared" si="45"/>
        <v>1</v>
      </c>
      <c r="T201" s="22">
        <f t="shared" si="46"/>
        <v>100</v>
      </c>
      <c r="U201">
        <f>VLOOKUP(A201,[1]高一下!$A$3:$H$585,7,0)</f>
        <v>128</v>
      </c>
      <c r="V201" t="str">
        <f>VLOOKUP(A201,[1]高一下!$A$3:$H$585,8,0)</f>
        <v>王江</v>
      </c>
      <c r="W201" s="22">
        <f t="shared" si="47"/>
        <v>1</v>
      </c>
      <c r="X201" s="22">
        <f t="shared" si="48"/>
        <v>101.53846153846153</v>
      </c>
      <c r="Y201">
        <f>VLOOKUP(A201,[1]高一上!$A$3:$H$587,7,0)</f>
        <v>109</v>
      </c>
      <c r="Z201" t="str">
        <f>VLOOKUP(A201,[1]高一上!$A$3:$H$587,8,0)</f>
        <v>王江</v>
      </c>
      <c r="AA201" s="22">
        <f t="shared" si="49"/>
        <v>5</v>
      </c>
      <c r="AB201" s="23">
        <f t="shared" si="50"/>
        <v>155.38461538461539</v>
      </c>
      <c r="AC201">
        <f>VLOOKUP(A201,[1]中考!$A$2:$F$571,6,0)</f>
        <v>52</v>
      </c>
      <c r="AD201" s="22">
        <f t="shared" si="51"/>
        <v>149</v>
      </c>
    </row>
    <row r="202" spans="1:30" ht="15" hidden="1" x14ac:dyDescent="0.35">
      <c r="A202" s="14" t="s">
        <v>409</v>
      </c>
      <c r="B202" s="1">
        <v>4</v>
      </c>
      <c r="C202" s="3" t="s">
        <v>410</v>
      </c>
      <c r="D202" s="4" t="s">
        <v>6</v>
      </c>
      <c r="E202">
        <f>VLOOKUP(A202,'[1]高三下(高考)'!$A$3:$H$615,7,0)</f>
        <v>59</v>
      </c>
      <c r="F202" t="str">
        <f>VLOOKUP(A202,'[1]高三下(高考)'!$A$3:$H$615,8,0)</f>
        <v>潘勇</v>
      </c>
      <c r="G202" s="22">
        <f t="shared" si="39"/>
        <v>177</v>
      </c>
      <c r="H202" s="23">
        <f t="shared" si="40"/>
        <v>75.769230769230774</v>
      </c>
      <c r="I202">
        <f>VLOOKUP(A202,[1]高三上!$A$3:$H$588,7,0)</f>
        <v>51.5</v>
      </c>
      <c r="J202" t="str">
        <f>VLOOKUP(A202,[1]高三上!$A$3:$H$588,8,0)</f>
        <v>潘勇</v>
      </c>
      <c r="K202" s="22">
        <f t="shared" si="41"/>
        <v>114</v>
      </c>
      <c r="L202" s="23">
        <f t="shared" si="42"/>
        <v>121.53846153846155</v>
      </c>
      <c r="M202">
        <f>VLOOKUP(A202,[1]高二下!$A$3:$H$536,7,0)</f>
        <v>70</v>
      </c>
      <c r="N202" t="str">
        <f>VLOOKUP(A202,[1]高二下!$A$3:$H$536,8,0)</f>
        <v>王江</v>
      </c>
      <c r="O202" s="22">
        <f t="shared" si="43"/>
        <v>170</v>
      </c>
      <c r="P202" s="22">
        <f t="shared" si="44"/>
        <v>86.92307692307692</v>
      </c>
      <c r="Q202">
        <f>VLOOKUP(A202,[1]高二上!$A$3:$H$583,7,0)</f>
        <v>68</v>
      </c>
      <c r="R202" t="str">
        <f>VLOOKUP(A202,[1]高二上!$A$3:$H$583,8,0)</f>
        <v>王江</v>
      </c>
      <c r="S202" s="22">
        <f t="shared" si="45"/>
        <v>136</v>
      </c>
      <c r="T202" s="22">
        <f t="shared" si="46"/>
        <v>94.615384615384613</v>
      </c>
      <c r="U202">
        <f>VLOOKUP(A202,[1]高一下!$A$3:$H$585,7,0)</f>
        <v>75</v>
      </c>
      <c r="V202" t="str">
        <f>VLOOKUP(A202,[1]高一下!$A$3:$H$585,8,0)</f>
        <v>王江</v>
      </c>
      <c r="W202" s="22">
        <f t="shared" si="47"/>
        <v>122</v>
      </c>
      <c r="X202" s="22">
        <f t="shared" si="48"/>
        <v>98.07692307692308</v>
      </c>
      <c r="Y202">
        <f>VLOOKUP(A202,[1]高一上!$A$3:$H$587,7,0)</f>
        <v>61</v>
      </c>
      <c r="Z202" t="str">
        <f>VLOOKUP(A202,[1]高一上!$A$3:$H$587,8,0)</f>
        <v>王江</v>
      </c>
      <c r="AA202" s="22">
        <f t="shared" si="49"/>
        <v>117</v>
      </c>
      <c r="AB202" s="23">
        <f t="shared" si="50"/>
        <v>103.46153846153847</v>
      </c>
      <c r="AC202">
        <f>VLOOKUP(A202,[1]中考!$A$2:$F$571,6,0)</f>
        <v>58</v>
      </c>
      <c r="AD202" s="22">
        <f t="shared" si="51"/>
        <v>126</v>
      </c>
    </row>
    <row r="203" spans="1:30" ht="15" hidden="1" x14ac:dyDescent="0.35">
      <c r="A203" s="14" t="s">
        <v>411</v>
      </c>
      <c r="B203" s="1">
        <v>4</v>
      </c>
      <c r="C203" s="3" t="s">
        <v>412</v>
      </c>
      <c r="D203" s="4" t="s">
        <v>6</v>
      </c>
      <c r="E203">
        <f>VLOOKUP(A203,'[1]高三下(高考)'!$A$3:$H$615,7,0)</f>
        <v>42</v>
      </c>
      <c r="F203" t="str">
        <f>VLOOKUP(A203,'[1]高三下(高考)'!$A$3:$H$615,8,0)</f>
        <v>潘勇</v>
      </c>
      <c r="G203" s="22">
        <f t="shared" si="39"/>
        <v>239</v>
      </c>
      <c r="H203" s="23">
        <f t="shared" si="40"/>
        <v>43.46153846153846</v>
      </c>
      <c r="I203">
        <f>VLOOKUP(A203,[1]高三上!$A$3:$H$588,7,0)</f>
        <v>55.5</v>
      </c>
      <c r="J203" t="str">
        <f>VLOOKUP(A203,[1]高三上!$A$3:$H$588,8,0)</f>
        <v>潘勇</v>
      </c>
      <c r="K203" s="22">
        <f t="shared" si="41"/>
        <v>92</v>
      </c>
      <c r="L203" s="23">
        <f t="shared" si="42"/>
        <v>143.07692307692309</v>
      </c>
      <c r="M203">
        <f>VLOOKUP(A203,[1]高二下!$A$3:$H$536,7,0)</f>
        <v>59</v>
      </c>
      <c r="N203" t="str">
        <f>VLOOKUP(A203,[1]高二下!$A$3:$H$536,8,0)</f>
        <v>王江</v>
      </c>
      <c r="O203" s="22">
        <f t="shared" si="43"/>
        <v>204</v>
      </c>
      <c r="P203" s="22">
        <f t="shared" si="44"/>
        <v>86.538461538461533</v>
      </c>
      <c r="Q203">
        <f>VLOOKUP(A203,[1]高二上!$A$3:$H$583,7,0)</f>
        <v>62</v>
      </c>
      <c r="R203" t="str">
        <f>VLOOKUP(A203,[1]高二上!$A$3:$H$583,8,0)</f>
        <v>王江</v>
      </c>
      <c r="S203" s="22">
        <f t="shared" si="45"/>
        <v>169</v>
      </c>
      <c r="T203" s="22">
        <f t="shared" si="46"/>
        <v>97.692307692307693</v>
      </c>
      <c r="U203">
        <f>VLOOKUP(A203,[1]高一下!$A$3:$H$585,7,0)</f>
        <v>68</v>
      </c>
      <c r="V203" t="str">
        <f>VLOOKUP(A203,[1]高一下!$A$3:$H$585,8,0)</f>
        <v>王江</v>
      </c>
      <c r="W203" s="22">
        <f t="shared" si="47"/>
        <v>163</v>
      </c>
      <c r="X203" s="22">
        <f t="shared" si="48"/>
        <v>112.69230769230769</v>
      </c>
      <c r="Y203">
        <f>VLOOKUP(A203,[1]高一上!$A$3:$H$587,7,0)</f>
        <v>46</v>
      </c>
      <c r="Z203" t="str">
        <f>VLOOKUP(A203,[1]高一上!$A$3:$H$587,8,0)</f>
        <v>王江</v>
      </c>
      <c r="AA203" s="22">
        <f t="shared" si="49"/>
        <v>196</v>
      </c>
      <c r="AB203" s="23">
        <f t="shared" si="50"/>
        <v>98.84615384615384</v>
      </c>
      <c r="AC203">
        <f>VLOOKUP(A203,[1]中考!$A$2:$F$571,6,0)</f>
        <v>46</v>
      </c>
      <c r="AD203" s="22">
        <f t="shared" si="51"/>
        <v>193</v>
      </c>
    </row>
    <row r="204" spans="1:30" ht="15" hidden="1" x14ac:dyDescent="0.35">
      <c r="A204" s="14" t="s">
        <v>369</v>
      </c>
      <c r="B204" s="1">
        <v>4</v>
      </c>
      <c r="C204" s="2" t="s">
        <v>370</v>
      </c>
      <c r="D204" s="4" t="s">
        <v>6</v>
      </c>
      <c r="E204">
        <f>VLOOKUP(A204,'[1]高三下(高考)'!$A$3:$H$615,7,0)</f>
        <v>95</v>
      </c>
      <c r="F204" t="str">
        <f>VLOOKUP(A204,'[1]高三下(高考)'!$A$3:$H$615,8,0)</f>
        <v>潘勇</v>
      </c>
      <c r="G204" s="22">
        <f t="shared" si="39"/>
        <v>20</v>
      </c>
      <c r="H204" s="23">
        <f t="shared" si="40"/>
        <v>116.53846153846153</v>
      </c>
      <c r="I204">
        <f>VLOOKUP(A204,[1]高三上!$A$3:$H$588,7,0)</f>
        <v>61.5</v>
      </c>
      <c r="J204" t="str">
        <f>VLOOKUP(A204,[1]高三上!$A$3:$H$588,8,0)</f>
        <v>潘勇</v>
      </c>
      <c r="K204" s="22">
        <f t="shared" si="41"/>
        <v>63</v>
      </c>
      <c r="L204" s="23">
        <f t="shared" si="42"/>
        <v>98.07692307692308</v>
      </c>
      <c r="M204">
        <f>VLOOKUP(A204,[1]高二下!$A$3:$H$536,7,0)</f>
        <v>94</v>
      </c>
      <c r="N204" t="str">
        <f>VLOOKUP(A204,[1]高二下!$A$3:$H$536,8,0)</f>
        <v>王江</v>
      </c>
      <c r="O204" s="22">
        <f t="shared" si="43"/>
        <v>58</v>
      </c>
      <c r="P204" s="22">
        <f t="shared" si="44"/>
        <v>91.92307692307692</v>
      </c>
      <c r="Q204">
        <f>VLOOKUP(A204,[1]高二上!$A$3:$H$583,7,0)</f>
        <v>88</v>
      </c>
      <c r="R204" t="str">
        <f>VLOOKUP(A204,[1]高二上!$A$3:$H$583,8,0)</f>
        <v>王江</v>
      </c>
      <c r="S204" s="22">
        <f t="shared" si="45"/>
        <v>37</v>
      </c>
      <c r="T204" s="22">
        <f t="shared" si="46"/>
        <v>137.69230769230768</v>
      </c>
      <c r="U204">
        <f>VLOOKUP(A204,[1]高一下!$A$3:$H$585,7,0)</f>
        <v>73</v>
      </c>
      <c r="V204" t="str">
        <f>VLOOKUP(A204,[1]高一下!$A$3:$H$585,8,0)</f>
        <v>王江</v>
      </c>
      <c r="W204" s="22">
        <f t="shared" si="47"/>
        <v>135</v>
      </c>
      <c r="X204" s="22">
        <f t="shared" si="48"/>
        <v>57.692307692307693</v>
      </c>
      <c r="Y204">
        <f>VLOOKUP(A204,[1]高一上!$A$3:$H$587,7,0)</f>
        <v>87</v>
      </c>
      <c r="Z204" t="str">
        <f>VLOOKUP(A204,[1]高一上!$A$3:$H$587,8,0)</f>
        <v>央宗娜姆</v>
      </c>
      <c r="AA204" s="22">
        <f t="shared" si="49"/>
        <v>25</v>
      </c>
      <c r="AB204" s="23">
        <f t="shared" si="50"/>
        <v>154.23076923076923</v>
      </c>
      <c r="AC204">
        <f>VLOOKUP(A204,[1]中考!$A$2:$F$571,6,0)</f>
        <v>50</v>
      </c>
      <c r="AD204" s="22">
        <f t="shared" si="51"/>
        <v>166</v>
      </c>
    </row>
    <row r="205" spans="1:30" ht="15" hidden="1" x14ac:dyDescent="0.35">
      <c r="A205" s="14" t="s">
        <v>381</v>
      </c>
      <c r="B205" s="1">
        <v>4</v>
      </c>
      <c r="C205" s="2" t="s">
        <v>382</v>
      </c>
      <c r="D205" s="4" t="s">
        <v>6</v>
      </c>
      <c r="E205">
        <f>VLOOKUP(A205,'[1]高三下(高考)'!$A$3:$H$615,7,0)</f>
        <v>75</v>
      </c>
      <c r="F205" t="str">
        <f>VLOOKUP(A205,'[1]高三下(高考)'!$A$3:$H$615,8,0)</f>
        <v>潘勇</v>
      </c>
      <c r="G205" s="22">
        <f t="shared" si="39"/>
        <v>80</v>
      </c>
      <c r="H205" s="23">
        <f t="shared" si="40"/>
        <v>82.307692307692307</v>
      </c>
      <c r="I205">
        <f>VLOOKUP(A205,[1]高三上!$A$3:$H$588,7,0)</f>
        <v>71</v>
      </c>
      <c r="J205" t="str">
        <f>VLOOKUP(A205,[1]高三上!$A$3:$H$588,8,0)</f>
        <v>潘勇</v>
      </c>
      <c r="K205" s="22">
        <f t="shared" si="41"/>
        <v>34</v>
      </c>
      <c r="L205" s="23">
        <f t="shared" si="42"/>
        <v>104.23076923076923</v>
      </c>
      <c r="M205">
        <f>VLOOKUP(A205,[1]高二下!$A$3:$H$536,7,0)</f>
        <v>97</v>
      </c>
      <c r="N205" t="str">
        <f>VLOOKUP(A205,[1]高二下!$A$3:$H$536,8,0)</f>
        <v>王江</v>
      </c>
      <c r="O205" s="22">
        <f t="shared" si="43"/>
        <v>45</v>
      </c>
      <c r="P205" s="22">
        <f t="shared" si="44"/>
        <v>99.230769230769226</v>
      </c>
      <c r="Q205">
        <f>VLOOKUP(A205,[1]高二上!$A$3:$H$583,7,0)</f>
        <v>87</v>
      </c>
      <c r="R205" t="str">
        <f>VLOOKUP(A205,[1]高二上!$A$3:$H$583,8,0)</f>
        <v>王江</v>
      </c>
      <c r="S205" s="22">
        <f t="shared" si="45"/>
        <v>43</v>
      </c>
      <c r="T205" s="22">
        <f t="shared" si="46"/>
        <v>91.538461538461533</v>
      </c>
      <c r="U205">
        <f>VLOOKUP(A205,[1]高一下!$A$3:$H$585,7,0)</f>
        <v>103</v>
      </c>
      <c r="V205" t="str">
        <f>VLOOKUP(A205,[1]高一下!$A$3:$H$585,8,0)</f>
        <v>王江</v>
      </c>
      <c r="W205" s="22">
        <f t="shared" si="47"/>
        <v>21</v>
      </c>
      <c r="X205" s="22">
        <f t="shared" si="48"/>
        <v>109.61538461538461</v>
      </c>
      <c r="Y205">
        <f>VLOOKUP(A205,[1]高一上!$A$3:$H$587,7,0)</f>
        <v>79</v>
      </c>
      <c r="Z205" t="str">
        <f>VLOOKUP(A205,[1]高一上!$A$3:$H$587,8,0)</f>
        <v>王江</v>
      </c>
      <c r="AA205" s="22">
        <f t="shared" si="49"/>
        <v>46</v>
      </c>
      <c r="AB205" s="23">
        <f t="shared" si="50"/>
        <v>93.07692307692308</v>
      </c>
      <c r="AC205">
        <f>VLOOKUP(A205,[1]中考!$A$2:$F$571,6,0)</f>
        <v>82</v>
      </c>
      <c r="AD205" s="22">
        <f t="shared" si="51"/>
        <v>28</v>
      </c>
    </row>
    <row r="206" spans="1:30" ht="15" hidden="1" x14ac:dyDescent="0.35">
      <c r="A206" s="14" t="s">
        <v>349</v>
      </c>
      <c r="B206" s="1">
        <v>4</v>
      </c>
      <c r="C206" s="2" t="s">
        <v>350</v>
      </c>
      <c r="D206" s="4" t="s">
        <v>6</v>
      </c>
      <c r="E206">
        <f>VLOOKUP(A206,'[1]高三下(高考)'!$A$3:$H$615,7,0)</f>
        <v>66</v>
      </c>
      <c r="F206" t="str">
        <f>VLOOKUP(A206,'[1]高三下(高考)'!$A$3:$H$615,8,0)</f>
        <v>潘勇</v>
      </c>
      <c r="G206" s="22">
        <f t="shared" si="39"/>
        <v>147</v>
      </c>
      <c r="H206" s="23">
        <f t="shared" si="40"/>
        <v>61.923076923076927</v>
      </c>
      <c r="I206">
        <f>VLOOKUP(A206,[1]高三上!$A$3:$H$588,7,0)</f>
        <v>65.5</v>
      </c>
      <c r="J206" t="str">
        <f>VLOOKUP(A206,[1]高三上!$A$3:$H$588,8,0)</f>
        <v>潘勇</v>
      </c>
      <c r="K206" s="22">
        <f t="shared" si="41"/>
        <v>48</v>
      </c>
      <c r="L206" s="23">
        <f t="shared" si="42"/>
        <v>140.38461538461539</v>
      </c>
      <c r="M206">
        <f>VLOOKUP(A206,[1]高二下!$A$3:$H$536,7,0)</f>
        <v>74</v>
      </c>
      <c r="N206" t="str">
        <f>VLOOKUP(A206,[1]高二下!$A$3:$H$536,8,0)</f>
        <v>王江</v>
      </c>
      <c r="O206" s="22">
        <f t="shared" si="43"/>
        <v>153</v>
      </c>
      <c r="P206" s="22">
        <f t="shared" si="44"/>
        <v>103.46153846153847</v>
      </c>
      <c r="Q206">
        <f>VLOOKUP(A206,[1]高二上!$A$3:$H$583,7,0)</f>
        <v>63</v>
      </c>
      <c r="R206" t="str">
        <f>VLOOKUP(A206,[1]高二上!$A$3:$H$583,8,0)</f>
        <v>王江</v>
      </c>
      <c r="S206" s="22">
        <f t="shared" si="45"/>
        <v>162</v>
      </c>
      <c r="T206" s="22">
        <f t="shared" si="46"/>
        <v>93.07692307692308</v>
      </c>
      <c r="U206">
        <f>VLOOKUP(A206,[1]高一下!$A$3:$H$585,7,0)</f>
        <v>71</v>
      </c>
      <c r="V206" t="str">
        <f>VLOOKUP(A206,[1]高一下!$A$3:$H$585,8,0)</f>
        <v>王江</v>
      </c>
      <c r="W206" s="22">
        <f t="shared" si="47"/>
        <v>144</v>
      </c>
      <c r="X206" s="22">
        <f t="shared" si="48"/>
        <v>50.769230769230766</v>
      </c>
      <c r="Y206">
        <f>VLOOKUP(A206,[1]高一上!$A$3:$H$587,7,0)</f>
        <v>91</v>
      </c>
      <c r="Z206" t="str">
        <f>VLOOKUP(A206,[1]高一上!$A$3:$H$587,8,0)</f>
        <v>王江</v>
      </c>
      <c r="AA206" s="22">
        <f t="shared" si="49"/>
        <v>16</v>
      </c>
      <c r="AB206" s="23">
        <f t="shared" si="50"/>
        <v>127.69230769230769</v>
      </c>
      <c r="AC206">
        <f>VLOOKUP(A206,[1]中考!$A$2:$F$571,6,0)</f>
        <v>65</v>
      </c>
      <c r="AD206" s="22">
        <f t="shared" si="51"/>
        <v>88</v>
      </c>
    </row>
    <row r="207" spans="1:30" ht="15" hidden="1" x14ac:dyDescent="0.35">
      <c r="A207" s="14" t="s">
        <v>405</v>
      </c>
      <c r="B207" s="1">
        <v>4</v>
      </c>
      <c r="C207" s="3" t="s">
        <v>406</v>
      </c>
      <c r="D207" s="4" t="s">
        <v>6</v>
      </c>
      <c r="E207">
        <f>VLOOKUP(A207,'[1]高三下(高考)'!$A$3:$H$615,7,0)</f>
        <v>53</v>
      </c>
      <c r="F207" t="str">
        <f>VLOOKUP(A207,'[1]高三下(高考)'!$A$3:$H$615,8,0)</f>
        <v>潘勇</v>
      </c>
      <c r="G207" s="22">
        <f t="shared" si="39"/>
        <v>208</v>
      </c>
      <c r="H207" s="23">
        <f t="shared" si="40"/>
        <v>107.69230769230769</v>
      </c>
      <c r="I207">
        <f>VLOOKUP(A207,[1]高三上!$A$3:$H$588,7,0)</f>
        <v>27</v>
      </c>
      <c r="J207" t="str">
        <f>VLOOKUP(A207,[1]高三上!$A$3:$H$588,8,0)</f>
        <v>潘勇</v>
      </c>
      <c r="K207" s="22">
        <f t="shared" si="41"/>
        <v>228</v>
      </c>
      <c r="L207" s="23">
        <f t="shared" si="42"/>
        <v>90.769230769230774</v>
      </c>
      <c r="M207">
        <f>VLOOKUP(A207,[1]高二下!$A$3:$H$536,7,0)</f>
        <v>59</v>
      </c>
      <c r="N207" t="str">
        <f>VLOOKUP(A207,[1]高二下!$A$3:$H$536,8,0)</f>
        <v>王江</v>
      </c>
      <c r="O207" s="22">
        <f t="shared" si="43"/>
        <v>204</v>
      </c>
      <c r="P207" s="22">
        <f t="shared" si="44"/>
        <v>91.538461538461533</v>
      </c>
      <c r="Q207">
        <f>VLOOKUP(A207,[1]高二上!$A$3:$H$583,7,0)</f>
        <v>60</v>
      </c>
      <c r="R207" t="str">
        <f>VLOOKUP(A207,[1]高二上!$A$3:$H$583,8,0)</f>
        <v>王江</v>
      </c>
      <c r="S207" s="22">
        <f t="shared" si="45"/>
        <v>182</v>
      </c>
      <c r="T207" s="22">
        <f t="shared" si="46"/>
        <v>108.84615384615384</v>
      </c>
      <c r="U207">
        <f>VLOOKUP(A207,[1]高一下!$A$3:$H$585,7,0)</f>
        <v>54</v>
      </c>
      <c r="V207" t="str">
        <f>VLOOKUP(A207,[1]高一下!$A$3:$H$585,8,0)</f>
        <v>王江</v>
      </c>
      <c r="W207" s="22">
        <f t="shared" si="47"/>
        <v>205</v>
      </c>
      <c r="X207" s="22">
        <f t="shared" si="48"/>
        <v>88.461538461538467</v>
      </c>
      <c r="Y207">
        <f>VLOOKUP(A207,[1]高一上!$A$3:$H$587,7,0)</f>
        <v>50</v>
      </c>
      <c r="Z207" t="str">
        <f>VLOOKUP(A207,[1]高一上!$A$3:$H$587,8,0)</f>
        <v>王江</v>
      </c>
      <c r="AA207" s="22">
        <f t="shared" si="49"/>
        <v>175</v>
      </c>
      <c r="AB207" s="23">
        <f t="shared" si="50"/>
        <v>115</v>
      </c>
      <c r="AC207">
        <f>VLOOKUP(A207,[1]中考!$A$2:$F$571,6,0)</f>
        <v>42</v>
      </c>
      <c r="AD207" s="22">
        <f t="shared" si="51"/>
        <v>214</v>
      </c>
    </row>
    <row r="208" spans="1:30" ht="15" hidden="1" x14ac:dyDescent="0.35">
      <c r="A208" s="14" t="s">
        <v>385</v>
      </c>
      <c r="B208" s="1">
        <v>4</v>
      </c>
      <c r="C208" s="2" t="s">
        <v>386</v>
      </c>
      <c r="D208" s="4" t="s">
        <v>6</v>
      </c>
      <c r="E208">
        <f>VLOOKUP(A208,'[1]高三下(高考)'!$A$3:$H$615,7,0)</f>
        <v>93</v>
      </c>
      <c r="F208" t="str">
        <f>VLOOKUP(A208,'[1]高三下(高考)'!$A$3:$H$615,8,0)</f>
        <v>潘勇</v>
      </c>
      <c r="G208" s="22">
        <f t="shared" si="39"/>
        <v>26</v>
      </c>
      <c r="H208" s="23">
        <f t="shared" si="40"/>
        <v>100</v>
      </c>
      <c r="I208" s="22">
        <v>0</v>
      </c>
      <c r="J208" t="s">
        <v>109</v>
      </c>
      <c r="K208" s="22">
        <f t="shared" si="41"/>
        <v>241</v>
      </c>
      <c r="L208" s="23">
        <f t="shared" si="42"/>
        <v>100</v>
      </c>
      <c r="M208" s="22">
        <v>0</v>
      </c>
      <c r="N208" t="s">
        <v>1134</v>
      </c>
      <c r="O208" s="22">
        <f t="shared" si="43"/>
        <v>236</v>
      </c>
      <c r="P208" s="22">
        <f t="shared" si="44"/>
        <v>100</v>
      </c>
      <c r="Q208">
        <f>VLOOKUP(A208,[1]高二上!$A$3:$H$583,7,0)</f>
        <v>90</v>
      </c>
      <c r="R208" t="str">
        <f>VLOOKUP(A208,[1]高二上!$A$3:$H$583,8,0)</f>
        <v>王江</v>
      </c>
      <c r="S208" s="22">
        <f t="shared" si="45"/>
        <v>32</v>
      </c>
      <c r="T208" s="22">
        <f t="shared" si="46"/>
        <v>105</v>
      </c>
      <c r="U208">
        <f>VLOOKUP(A208,[1]高一下!$A$3:$H$585,7,0)</f>
        <v>93</v>
      </c>
      <c r="V208" t="str">
        <f>VLOOKUP(A208,[1]高一下!$A$3:$H$585,8,0)</f>
        <v>王江</v>
      </c>
      <c r="W208" s="22">
        <f t="shared" si="47"/>
        <v>45</v>
      </c>
      <c r="X208" s="22">
        <f t="shared" si="48"/>
        <v>83.461538461538467</v>
      </c>
      <c r="Y208">
        <f>VLOOKUP(A208,[1]高一上!$A$3:$H$587,7,0)</f>
        <v>111</v>
      </c>
      <c r="Z208" t="str">
        <f>VLOOKUP(A208,[1]高一上!$A$3:$H$587,8,0)</f>
        <v>马俊</v>
      </c>
      <c r="AA208" s="22">
        <f t="shared" si="49"/>
        <v>2</v>
      </c>
      <c r="AB208" s="23">
        <f t="shared" si="50"/>
        <v>111.53846153846153</v>
      </c>
      <c r="AC208">
        <f>VLOOKUP(A208,[1]中考!$A$2:$F$571,6,0)</f>
        <v>81</v>
      </c>
      <c r="AD208" s="22">
        <f t="shared" si="51"/>
        <v>32</v>
      </c>
    </row>
    <row r="209" spans="1:30" ht="15" hidden="1" x14ac:dyDescent="0.35">
      <c r="A209" s="14" t="s">
        <v>419</v>
      </c>
      <c r="B209" s="1">
        <v>4</v>
      </c>
      <c r="C209" s="3" t="s">
        <v>420</v>
      </c>
      <c r="D209" s="4" t="s">
        <v>6</v>
      </c>
      <c r="E209">
        <f>VLOOKUP(A209,'[1]高三下(高考)'!$A$3:$H$615,7,0)</f>
        <v>89</v>
      </c>
      <c r="F209" t="str">
        <f>VLOOKUP(A209,'[1]高三下(高考)'!$A$3:$H$615,8,0)</f>
        <v>潘勇</v>
      </c>
      <c r="G209" s="22">
        <f t="shared" si="39"/>
        <v>38</v>
      </c>
      <c r="H209" s="23">
        <f t="shared" si="40"/>
        <v>157.69230769230768</v>
      </c>
      <c r="I209">
        <f>VLOOKUP(A209,[1]高三上!$A$3:$H$588,7,0)</f>
        <v>38</v>
      </c>
      <c r="J209" t="str">
        <f>VLOOKUP(A209,[1]高三上!$A$3:$H$588,8,0)</f>
        <v>潘勇</v>
      </c>
      <c r="K209" s="22">
        <f t="shared" si="41"/>
        <v>188</v>
      </c>
      <c r="L209" s="23">
        <f t="shared" si="42"/>
        <v>104.23076923076923</v>
      </c>
      <c r="M209">
        <f>VLOOKUP(A209,[1]高二下!$A$3:$H$536,7,0)</f>
        <v>63</v>
      </c>
      <c r="N209" t="str">
        <f>VLOOKUP(A209,[1]高二下!$A$3:$H$536,8,0)</f>
        <v>王江</v>
      </c>
      <c r="O209" s="22">
        <f t="shared" si="43"/>
        <v>199</v>
      </c>
      <c r="P209" s="22">
        <f t="shared" si="44"/>
        <v>85</v>
      </c>
      <c r="Q209">
        <f>VLOOKUP(A209,[1]高二上!$A$3:$H$583,7,0)</f>
        <v>64</v>
      </c>
      <c r="R209" t="str">
        <f>VLOOKUP(A209,[1]高二上!$A$3:$H$583,8,0)</f>
        <v>王江</v>
      </c>
      <c r="S209" s="22">
        <f t="shared" si="45"/>
        <v>160</v>
      </c>
      <c r="T209" s="22">
        <f t="shared" si="46"/>
        <v>85.384615384615387</v>
      </c>
      <c r="U209">
        <f>VLOOKUP(A209,[1]高一下!$A$3:$H$585,7,0)</f>
        <v>75</v>
      </c>
      <c r="V209" t="str">
        <f>VLOOKUP(A209,[1]高一下!$A$3:$H$585,8,0)</f>
        <v>王江</v>
      </c>
      <c r="W209" s="22">
        <f t="shared" si="47"/>
        <v>122</v>
      </c>
      <c r="X209" s="22">
        <f t="shared" si="48"/>
        <v>124.61538461538461</v>
      </c>
      <c r="Y209">
        <f>VLOOKUP(A209,[1]高一上!$A$3:$H$587,7,0)</f>
        <v>48</v>
      </c>
      <c r="Z209" t="str">
        <f>VLOOKUP(A209,[1]高一上!$A$3:$H$587,8,0)</f>
        <v>王江</v>
      </c>
      <c r="AA209" s="22">
        <f t="shared" si="49"/>
        <v>186</v>
      </c>
      <c r="AB209" s="23">
        <f t="shared" si="50"/>
        <v>121.15384615384616</v>
      </c>
      <c r="AC209">
        <f>VLOOKUP(A209,[1]中考!$A$2:$F$571,6,0)</f>
        <v>36</v>
      </c>
      <c r="AD209" s="22">
        <f t="shared" si="51"/>
        <v>241</v>
      </c>
    </row>
    <row r="210" spans="1:30" ht="15" hidden="1" x14ac:dyDescent="0.35">
      <c r="A210" s="14" t="s">
        <v>423</v>
      </c>
      <c r="B210" s="1">
        <v>4</v>
      </c>
      <c r="C210" s="3" t="s">
        <v>424</v>
      </c>
      <c r="D210" s="4" t="s">
        <v>6</v>
      </c>
      <c r="E210">
        <f>VLOOKUP(A210,'[1]高三下(高考)'!$A$3:$H$615,7,0)</f>
        <v>51</v>
      </c>
      <c r="F210" t="str">
        <f>VLOOKUP(A210,'[1]高三下(高考)'!$A$3:$H$615,8,0)</f>
        <v>潘勇</v>
      </c>
      <c r="G210" s="22">
        <f t="shared" si="39"/>
        <v>216</v>
      </c>
      <c r="H210" s="23">
        <f t="shared" si="40"/>
        <v>95</v>
      </c>
      <c r="I210">
        <f>VLOOKUP(A210,[1]高三上!$A$3:$H$588,7,0)</f>
        <v>35</v>
      </c>
      <c r="J210" t="str">
        <f>VLOOKUP(A210,[1]高三上!$A$3:$H$588,8,0)</f>
        <v>潘勇</v>
      </c>
      <c r="K210" s="22">
        <f t="shared" si="41"/>
        <v>203</v>
      </c>
      <c r="L210" s="23">
        <f t="shared" si="42"/>
        <v>99.615384615384613</v>
      </c>
      <c r="M210">
        <f>VLOOKUP(A210,[1]高二下!$A$3:$H$536,7,0)</f>
        <v>60</v>
      </c>
      <c r="N210" t="str">
        <f>VLOOKUP(A210,[1]高二下!$A$3:$H$536,8,0)</f>
        <v>王江</v>
      </c>
      <c r="O210" s="22">
        <f t="shared" si="43"/>
        <v>202</v>
      </c>
      <c r="P210" s="22">
        <f t="shared" si="44"/>
        <v>65.384615384615387</v>
      </c>
      <c r="Q210">
        <f>VLOOKUP(A210,[1]高二上!$A$3:$H$583,7,0)</f>
        <v>72</v>
      </c>
      <c r="R210" t="str">
        <f>VLOOKUP(A210,[1]高二上!$A$3:$H$583,8,0)</f>
        <v>王江</v>
      </c>
      <c r="S210" s="22">
        <f t="shared" si="45"/>
        <v>112</v>
      </c>
      <c r="T210" s="22">
        <f t="shared" si="46"/>
        <v>139.61538461538461</v>
      </c>
      <c r="U210">
        <f>VLOOKUP(A210,[1]高一下!$A$3:$H$585,7,0)</f>
        <v>51</v>
      </c>
      <c r="V210" t="str">
        <f>VLOOKUP(A210,[1]高一下!$A$3:$H$585,8,0)</f>
        <v>王江</v>
      </c>
      <c r="W210" s="22">
        <f t="shared" si="47"/>
        <v>215</v>
      </c>
      <c r="X210" s="22">
        <f t="shared" si="48"/>
        <v>66.538461538461547</v>
      </c>
      <c r="Y210">
        <f>VLOOKUP(A210,[1]高一上!$A$3:$H$587,7,0)</f>
        <v>59</v>
      </c>
      <c r="Z210" t="str">
        <f>VLOOKUP(A210,[1]高一上!$A$3:$H$587,8,0)</f>
        <v>王江</v>
      </c>
      <c r="AA210" s="22">
        <f t="shared" si="49"/>
        <v>128</v>
      </c>
      <c r="AB210" s="23">
        <f t="shared" si="50"/>
        <v>105.38461538461539</v>
      </c>
      <c r="AC210">
        <f>VLOOKUP(A210,[1]中考!$A$2:$F$571,6,0)</f>
        <v>53</v>
      </c>
      <c r="AD210" s="22">
        <f t="shared" si="51"/>
        <v>142</v>
      </c>
    </row>
    <row r="211" spans="1:30" ht="15" hidden="1" x14ac:dyDescent="0.35">
      <c r="A211" s="14" t="s">
        <v>387</v>
      </c>
      <c r="B211" s="1">
        <v>4</v>
      </c>
      <c r="C211" s="2" t="s">
        <v>388</v>
      </c>
      <c r="D211" s="4" t="s">
        <v>6</v>
      </c>
      <c r="E211">
        <f>VLOOKUP(A211,'[1]高三下(高考)'!$A$3:$H$615,7,0)</f>
        <v>58</v>
      </c>
      <c r="F211" t="str">
        <f>VLOOKUP(A211,'[1]高三下(高考)'!$A$3:$H$615,8,0)</f>
        <v>潘勇</v>
      </c>
      <c r="G211" s="22">
        <f t="shared" si="39"/>
        <v>183</v>
      </c>
      <c r="H211" s="23">
        <f t="shared" si="40"/>
        <v>100</v>
      </c>
      <c r="I211" s="22">
        <v>0</v>
      </c>
      <c r="J211" t="s">
        <v>109</v>
      </c>
      <c r="K211" s="22">
        <f t="shared" si="41"/>
        <v>241</v>
      </c>
      <c r="L211" s="23">
        <f t="shared" si="42"/>
        <v>100</v>
      </c>
      <c r="M211" s="22">
        <v>0</v>
      </c>
      <c r="N211" t="s">
        <v>1134</v>
      </c>
      <c r="O211" s="22">
        <f t="shared" si="43"/>
        <v>236</v>
      </c>
      <c r="P211" s="22">
        <f t="shared" si="44"/>
        <v>100</v>
      </c>
      <c r="Q211">
        <f>VLOOKUP(A211,[1]高二上!$A$3:$H$583,7,0)</f>
        <v>66</v>
      </c>
      <c r="R211" t="str">
        <f>VLOOKUP(A211,[1]高二上!$A$3:$H$583,8,0)</f>
        <v>王江</v>
      </c>
      <c r="S211" s="22">
        <f t="shared" si="45"/>
        <v>155</v>
      </c>
      <c r="T211" s="22">
        <f t="shared" si="46"/>
        <v>60</v>
      </c>
      <c r="U211">
        <f>VLOOKUP(A211,[1]高一下!$A$3:$H$585,7,0)</f>
        <v>91</v>
      </c>
      <c r="V211" t="str">
        <f>VLOOKUP(A211,[1]高一下!$A$3:$H$585,8,0)</f>
        <v>王江</v>
      </c>
      <c r="W211" s="22">
        <f t="shared" si="47"/>
        <v>51</v>
      </c>
      <c r="X211" s="22">
        <f t="shared" si="48"/>
        <v>105</v>
      </c>
      <c r="Y211">
        <f>VLOOKUP(A211,[1]高一上!$A$3:$H$587,7,0)</f>
        <v>72</v>
      </c>
      <c r="Z211" t="str">
        <f>VLOOKUP(A211,[1]高一上!$A$3:$H$587,8,0)</f>
        <v>王江</v>
      </c>
      <c r="AA211" s="22">
        <f t="shared" si="49"/>
        <v>64</v>
      </c>
      <c r="AB211" s="23">
        <f t="shared" si="50"/>
        <v>124.61538461538461</v>
      </c>
      <c r="AC211">
        <f>VLOOKUP(A211,[1]中考!$A$2:$F$571,6,0)</f>
        <v>57</v>
      </c>
      <c r="AD211" s="22">
        <f t="shared" si="51"/>
        <v>128</v>
      </c>
    </row>
    <row r="212" spans="1:30" ht="15" hidden="1" x14ac:dyDescent="0.35">
      <c r="A212" s="14" t="s">
        <v>334</v>
      </c>
      <c r="B212" s="1">
        <v>4</v>
      </c>
      <c r="C212" s="2" t="s">
        <v>335</v>
      </c>
      <c r="D212" s="4" t="s">
        <v>6</v>
      </c>
      <c r="E212">
        <f>VLOOKUP(A212,'[1]高三下(高考)'!$A$3:$H$615,7,0)</f>
        <v>90</v>
      </c>
      <c r="F212" t="str">
        <f>VLOOKUP(A212,'[1]高三下(高考)'!$A$3:$H$615,8,0)</f>
        <v>潘勇</v>
      </c>
      <c r="G212" s="22">
        <f t="shared" si="39"/>
        <v>35</v>
      </c>
      <c r="H212" s="23">
        <f t="shared" si="40"/>
        <v>91.15384615384616</v>
      </c>
      <c r="I212">
        <f>VLOOKUP(A212,[1]高三上!$A$3:$H$588,7,0)</f>
        <v>82</v>
      </c>
      <c r="J212" t="str">
        <f>VLOOKUP(A212,[1]高三上!$A$3:$H$588,8,0)</f>
        <v>潘勇</v>
      </c>
      <c r="K212" s="22">
        <f t="shared" si="41"/>
        <v>12</v>
      </c>
      <c r="L212" s="23">
        <f t="shared" si="42"/>
        <v>112.69230769230769</v>
      </c>
      <c r="M212">
        <f>VLOOKUP(A212,[1]高二下!$A$3:$H$536,7,0)</f>
        <v>97</v>
      </c>
      <c r="N212" t="str">
        <f>VLOOKUP(A212,[1]高二下!$A$3:$H$536,8,0)</f>
        <v>王江</v>
      </c>
      <c r="O212" s="22">
        <f t="shared" si="43"/>
        <v>45</v>
      </c>
      <c r="P212" s="22">
        <f t="shared" si="44"/>
        <v>131.53846153846155</v>
      </c>
      <c r="Q212">
        <f>VLOOKUP(A212,[1]高二上!$A$3:$H$583,7,0)</f>
        <v>70</v>
      </c>
      <c r="R212" t="str">
        <f>VLOOKUP(A212,[1]高二上!$A$3:$H$583,8,0)</f>
        <v>王江</v>
      </c>
      <c r="S212" s="22">
        <f t="shared" si="45"/>
        <v>127</v>
      </c>
      <c r="T212" s="22">
        <f t="shared" si="46"/>
        <v>82.307692307692307</v>
      </c>
      <c r="U212">
        <f>VLOOKUP(A212,[1]高一下!$A$3:$H$585,7,0)</f>
        <v>85</v>
      </c>
      <c r="V212" t="str">
        <f>VLOOKUP(A212,[1]高一下!$A$3:$H$585,8,0)</f>
        <v>王江</v>
      </c>
      <c r="W212" s="22">
        <f t="shared" si="47"/>
        <v>81</v>
      </c>
      <c r="X212" s="22">
        <f t="shared" si="48"/>
        <v>87.692307692307693</v>
      </c>
      <c r="Y212">
        <f>VLOOKUP(A212,[1]高一上!$A$3:$H$587,7,0)</f>
        <v>78</v>
      </c>
      <c r="Z212" t="str">
        <f>VLOOKUP(A212,[1]高一上!$A$3:$H$587,8,0)</f>
        <v>王江</v>
      </c>
      <c r="AA212" s="22">
        <f t="shared" si="49"/>
        <v>49</v>
      </c>
      <c r="AB212" s="23">
        <f t="shared" si="50"/>
        <v>158.07692307692309</v>
      </c>
      <c r="AC212">
        <f>VLOOKUP(A212,[1]中考!$A$2:$F$571,6,0)</f>
        <v>45</v>
      </c>
      <c r="AD212" s="22">
        <f t="shared" si="51"/>
        <v>200</v>
      </c>
    </row>
    <row r="213" spans="1:30" ht="15" hidden="1" x14ac:dyDescent="0.35">
      <c r="A213" s="14" t="s">
        <v>331</v>
      </c>
      <c r="B213" s="1">
        <v>4</v>
      </c>
      <c r="C213" s="2" t="s">
        <v>179</v>
      </c>
      <c r="D213" s="4" t="s">
        <v>6</v>
      </c>
      <c r="E213">
        <f>VLOOKUP(A213,'[1]高三下(高考)'!$A$3:$H$615,7,0)</f>
        <v>101</v>
      </c>
      <c r="F213" t="str">
        <f>VLOOKUP(A213,'[1]高三下(高考)'!$A$3:$H$615,8,0)</f>
        <v>潘勇</v>
      </c>
      <c r="G213" s="22">
        <f t="shared" si="39"/>
        <v>7</v>
      </c>
      <c r="H213" s="23">
        <f t="shared" si="40"/>
        <v>111.53846153846153</v>
      </c>
      <c r="I213">
        <f>VLOOKUP(A213,[1]高三上!$A$3:$H$588,7,0)</f>
        <v>70.5</v>
      </c>
      <c r="J213" t="str">
        <f>VLOOKUP(A213,[1]高三上!$A$3:$H$588,8,0)</f>
        <v>潘勇</v>
      </c>
      <c r="K213" s="22">
        <f t="shared" si="41"/>
        <v>37</v>
      </c>
      <c r="L213" s="23">
        <f t="shared" si="42"/>
        <v>114.61538461538461</v>
      </c>
      <c r="M213">
        <f>VLOOKUP(A213,[1]高二下!$A$3:$H$536,7,0)</f>
        <v>90</v>
      </c>
      <c r="N213" t="str">
        <f>VLOOKUP(A213,[1]高二下!$A$3:$H$536,8,0)</f>
        <v>王江</v>
      </c>
      <c r="O213" s="22">
        <f t="shared" si="43"/>
        <v>75</v>
      </c>
      <c r="P213" s="22">
        <f t="shared" si="44"/>
        <v>126.92307692307692</v>
      </c>
      <c r="Q213">
        <f>VLOOKUP(A213,[1]高二上!$A$3:$H$583,7,0)</f>
        <v>67</v>
      </c>
      <c r="R213" t="str">
        <f>VLOOKUP(A213,[1]高二上!$A$3:$H$583,8,0)</f>
        <v>王江</v>
      </c>
      <c r="S213" s="22">
        <f t="shared" si="45"/>
        <v>145</v>
      </c>
      <c r="T213" s="22">
        <f t="shared" si="46"/>
        <v>67.692307692307693</v>
      </c>
      <c r="U213">
        <f>VLOOKUP(A213,[1]高一下!$A$3:$H$585,7,0)</f>
        <v>89</v>
      </c>
      <c r="V213" t="str">
        <f>VLOOKUP(A213,[1]高一下!$A$3:$H$585,8,0)</f>
        <v>王江</v>
      </c>
      <c r="W213" s="22">
        <f t="shared" si="47"/>
        <v>61</v>
      </c>
      <c r="X213" s="22">
        <f t="shared" si="48"/>
        <v>129.61538461538461</v>
      </c>
      <c r="Y213">
        <f>VLOOKUP(A213,[1]高一上!$A$3:$H$587,7,0)</f>
        <v>57</v>
      </c>
      <c r="Z213" t="str">
        <f>VLOOKUP(A213,[1]高一上!$A$3:$H$587,8,0)</f>
        <v>王江</v>
      </c>
      <c r="AA213" s="22">
        <f t="shared" si="49"/>
        <v>138</v>
      </c>
      <c r="AB213" s="23">
        <f t="shared" si="50"/>
        <v>116.15384615384616</v>
      </c>
      <c r="AC213">
        <f>VLOOKUP(A213,[1]中考!$A$2:$F$571,6,0)</f>
        <v>48</v>
      </c>
      <c r="AD213" s="22">
        <f t="shared" si="51"/>
        <v>180</v>
      </c>
    </row>
    <row r="214" spans="1:30" ht="15" hidden="1" x14ac:dyDescent="0.35">
      <c r="A214" s="14" t="s">
        <v>470</v>
      </c>
      <c r="B214" s="1">
        <v>5</v>
      </c>
      <c r="C214" s="2" t="s">
        <v>471</v>
      </c>
      <c r="D214" s="4" t="s">
        <v>6</v>
      </c>
      <c r="E214">
        <f>VLOOKUP(A214,'[1]高三下(高考)'!$A$3:$H$615,7,0)</f>
        <v>76</v>
      </c>
      <c r="F214" t="str">
        <f>VLOOKUP(A214,'[1]高三下(高考)'!$A$3:$H$615,8,0)</f>
        <v>赵云川</v>
      </c>
      <c r="G214" s="22">
        <f t="shared" si="39"/>
        <v>75</v>
      </c>
      <c r="H214" s="23">
        <f t="shared" si="40"/>
        <v>131.92307692307691</v>
      </c>
      <c r="I214">
        <f>VLOOKUP(A214,[1]高三上!$A$3:$H$588,7,0)</f>
        <v>44</v>
      </c>
      <c r="J214" t="str">
        <f>VLOOKUP(A214,[1]高三上!$A$3:$H$588,8,0)</f>
        <v>赵云川</v>
      </c>
      <c r="K214" s="22">
        <f t="shared" si="41"/>
        <v>158</v>
      </c>
      <c r="L214" s="23">
        <f t="shared" si="42"/>
        <v>82.692307692307693</v>
      </c>
      <c r="M214">
        <f>VLOOKUP(A214,[1]高二下!$A$3:$H$536,7,0)</f>
        <v>82</v>
      </c>
      <c r="N214" t="str">
        <f>VLOOKUP(A214,[1]高二下!$A$3:$H$536,8,0)</f>
        <v>赵云川</v>
      </c>
      <c r="O214" s="22">
        <f t="shared" si="43"/>
        <v>113</v>
      </c>
      <c r="P214" s="22">
        <f t="shared" si="44"/>
        <v>95.769230769230774</v>
      </c>
      <c r="Q214">
        <f>VLOOKUP(A214,[1]高二上!$A$3:$H$583,7,0)</f>
        <v>74</v>
      </c>
      <c r="R214" t="str">
        <f>VLOOKUP(A214,[1]高二上!$A$3:$H$583,8,0)</f>
        <v>赵云川</v>
      </c>
      <c r="S214" s="22">
        <f t="shared" si="45"/>
        <v>102</v>
      </c>
      <c r="T214" s="22">
        <f t="shared" si="46"/>
        <v>90</v>
      </c>
      <c r="U214">
        <f>VLOOKUP(A214,[1]高一下!$A$3:$H$585,7,0)</f>
        <v>86</v>
      </c>
      <c r="V214" t="str">
        <f>VLOOKUP(A214,[1]高一下!$A$3:$H$585,8,0)</f>
        <v>赵云川</v>
      </c>
      <c r="W214" s="22">
        <f t="shared" si="47"/>
        <v>76</v>
      </c>
      <c r="X214" s="22">
        <f t="shared" si="48"/>
        <v>128.07692307692307</v>
      </c>
      <c r="Y214">
        <f>VLOOKUP(A214,[1]高一上!$A$3:$H$587,7,0)</f>
        <v>55</v>
      </c>
      <c r="Z214" t="str">
        <f>VLOOKUP(A214,[1]高一上!$A$3:$H$587,8,0)</f>
        <v>赵云川</v>
      </c>
      <c r="AA214" s="22">
        <f t="shared" si="49"/>
        <v>149</v>
      </c>
      <c r="AB214" s="23">
        <f t="shared" si="50"/>
        <v>85.384615384615387</v>
      </c>
      <c r="AC214">
        <f>VLOOKUP(A214,[1]中考!$A$2:$F$571,6,0)</f>
        <v>60</v>
      </c>
      <c r="AD214" s="22">
        <f t="shared" si="51"/>
        <v>111</v>
      </c>
    </row>
    <row r="215" spans="1:30" ht="15" hidden="1" x14ac:dyDescent="0.35">
      <c r="A215" s="14" t="s">
        <v>491</v>
      </c>
      <c r="B215" s="1">
        <v>5</v>
      </c>
      <c r="C215" s="2" t="s">
        <v>492</v>
      </c>
      <c r="D215" s="4" t="s">
        <v>6</v>
      </c>
      <c r="E215">
        <f>VLOOKUP(A215,'[1]高三下(高考)'!$A$3:$H$615,7,0)</f>
        <v>68</v>
      </c>
      <c r="F215" t="str">
        <f>VLOOKUP(A215,'[1]高三下(高考)'!$A$3:$H$615,8,0)</f>
        <v>赵云川</v>
      </c>
      <c r="G215" s="22">
        <f t="shared" si="39"/>
        <v>127</v>
      </c>
      <c r="H215" s="23">
        <f t="shared" si="40"/>
        <v>108.46153846153847</v>
      </c>
      <c r="I215">
        <f>VLOOKUP(A215,[1]高三上!$A$3:$H$588,7,0)</f>
        <v>45.5</v>
      </c>
      <c r="J215" t="str">
        <f>VLOOKUP(A215,[1]高三上!$A$3:$H$588,8,0)</f>
        <v>赵云川</v>
      </c>
      <c r="K215" s="22">
        <f t="shared" si="41"/>
        <v>149</v>
      </c>
      <c r="L215" s="23">
        <f t="shared" si="42"/>
        <v>110.76923076923077</v>
      </c>
      <c r="M215">
        <f>VLOOKUP(A215,[1]高二下!$A$3:$H$536,7,0)</f>
        <v>68</v>
      </c>
      <c r="N215" t="str">
        <f>VLOOKUP(A215,[1]高二下!$A$3:$H$536,8,0)</f>
        <v>赵云川</v>
      </c>
      <c r="O215" s="22">
        <f t="shared" si="43"/>
        <v>177</v>
      </c>
      <c r="P215" s="22">
        <f t="shared" si="44"/>
        <v>121.92307692307692</v>
      </c>
      <c r="Q215">
        <f>VLOOKUP(A215,[1]高二上!$A$3:$H$583,7,0)</f>
        <v>48</v>
      </c>
      <c r="R215" t="str">
        <f>VLOOKUP(A215,[1]高二上!$A$3:$H$583,8,0)</f>
        <v>赵云川</v>
      </c>
      <c r="S215" s="22">
        <f t="shared" si="45"/>
        <v>234</v>
      </c>
      <c r="T215" s="22">
        <f t="shared" si="46"/>
        <v>105</v>
      </c>
      <c r="U215">
        <f>VLOOKUP(A215,[1]高一下!$A$3:$H$585,7,0)</f>
        <v>35</v>
      </c>
      <c r="V215" t="str">
        <f>VLOOKUP(A215,[1]高一下!$A$3:$H$585,8,0)</f>
        <v>赵云川</v>
      </c>
      <c r="W215" s="22">
        <f t="shared" si="47"/>
        <v>247</v>
      </c>
      <c r="X215" s="22">
        <f t="shared" si="48"/>
        <v>84.230769230769226</v>
      </c>
      <c r="Y215">
        <f>VLOOKUP(A215,[1]高一上!$A$3:$H$587,7,0)</f>
        <v>44</v>
      </c>
      <c r="Z215" t="str">
        <f>VLOOKUP(A215,[1]高一上!$A$3:$H$587,8,0)</f>
        <v>赵云川</v>
      </c>
      <c r="AA215" s="22">
        <f t="shared" si="49"/>
        <v>206</v>
      </c>
      <c r="AB215" s="23">
        <f t="shared" si="50"/>
        <v>95</v>
      </c>
      <c r="AC215">
        <f>VLOOKUP(A215,[1]中考!$A$2:$F$571,6,0)</f>
        <v>46</v>
      </c>
      <c r="AD215" s="22">
        <f t="shared" si="51"/>
        <v>193</v>
      </c>
    </row>
    <row r="216" spans="1:30" ht="15" hidden="1" x14ac:dyDescent="0.35">
      <c r="A216" s="14" t="s">
        <v>454</v>
      </c>
      <c r="B216" s="1">
        <v>5</v>
      </c>
      <c r="C216" s="2" t="s">
        <v>455</v>
      </c>
      <c r="D216" s="4" t="s">
        <v>6</v>
      </c>
      <c r="E216">
        <f>VLOOKUP(A216,'[1]高三下(高考)'!$A$3:$H$615,7,0)</f>
        <v>68</v>
      </c>
      <c r="F216" t="str">
        <f>VLOOKUP(A216,'[1]高三下(高考)'!$A$3:$H$615,8,0)</f>
        <v>赵云川</v>
      </c>
      <c r="G216" s="22">
        <f t="shared" si="39"/>
        <v>127</v>
      </c>
      <c r="H216" s="23">
        <f t="shared" si="40"/>
        <v>88.461538461538467</v>
      </c>
      <c r="I216">
        <f>VLOOKUP(A216,[1]高三上!$A$3:$H$588,7,0)</f>
        <v>54.5</v>
      </c>
      <c r="J216" t="str">
        <f>VLOOKUP(A216,[1]高三上!$A$3:$H$588,8,0)</f>
        <v>赵云川</v>
      </c>
      <c r="K216" s="22">
        <f t="shared" si="41"/>
        <v>97</v>
      </c>
      <c r="L216" s="23">
        <f t="shared" si="42"/>
        <v>93.84615384615384</v>
      </c>
      <c r="M216">
        <f>VLOOKUP(A216,[1]高二下!$A$3:$H$536,7,0)</f>
        <v>89</v>
      </c>
      <c r="N216" t="str">
        <f>VLOOKUP(A216,[1]高二下!$A$3:$H$536,8,0)</f>
        <v>赵云川</v>
      </c>
      <c r="O216" s="22">
        <f t="shared" si="43"/>
        <v>81</v>
      </c>
      <c r="P216" s="22">
        <f t="shared" si="44"/>
        <v>96.538461538461533</v>
      </c>
      <c r="Q216">
        <f>VLOOKUP(A216,[1]高二上!$A$3:$H$583,7,0)</f>
        <v>80</v>
      </c>
      <c r="R216" t="str">
        <f>VLOOKUP(A216,[1]高二上!$A$3:$H$583,8,0)</f>
        <v>赵云川</v>
      </c>
      <c r="S216" s="22">
        <f t="shared" si="45"/>
        <v>72</v>
      </c>
      <c r="T216" s="22">
        <f t="shared" si="46"/>
        <v>150.38461538461539</v>
      </c>
      <c r="U216">
        <f>VLOOKUP(A216,[1]高一下!$A$3:$H$585,7,0)</f>
        <v>55</v>
      </c>
      <c r="V216" t="str">
        <f>VLOOKUP(A216,[1]高一下!$A$3:$H$585,8,0)</f>
        <v>赵云川</v>
      </c>
      <c r="W216" s="22">
        <f t="shared" si="47"/>
        <v>203</v>
      </c>
      <c r="X216" s="22">
        <f t="shared" si="48"/>
        <v>54.230769230769234</v>
      </c>
      <c r="Y216">
        <f>VLOOKUP(A216,[1]高一上!$A$3:$H$587,7,0)</f>
        <v>67</v>
      </c>
      <c r="Z216" t="str">
        <f>VLOOKUP(A216,[1]高一上!$A$3:$H$587,8,0)</f>
        <v>赵云川</v>
      </c>
      <c r="AA216" s="22">
        <f t="shared" si="49"/>
        <v>84</v>
      </c>
      <c r="AB216" s="23">
        <f t="shared" si="50"/>
        <v>125</v>
      </c>
      <c r="AC216">
        <f>VLOOKUP(A216,[1]中考!$A$2:$F$571,6,0)</f>
        <v>52</v>
      </c>
      <c r="AD216" s="22">
        <f t="shared" si="51"/>
        <v>149</v>
      </c>
    </row>
    <row r="217" spans="1:30" ht="15" hidden="1" x14ac:dyDescent="0.35">
      <c r="A217" s="14" t="s">
        <v>511</v>
      </c>
      <c r="B217" s="1">
        <v>5</v>
      </c>
      <c r="C217" s="3" t="s">
        <v>512</v>
      </c>
      <c r="D217" s="4" t="s">
        <v>6</v>
      </c>
      <c r="E217">
        <f>VLOOKUP(A217,'[1]高三下(高考)'!$A$3:$H$615,7,0)</f>
        <v>51</v>
      </c>
      <c r="F217" t="str">
        <f>VLOOKUP(A217,'[1]高三下(高考)'!$A$3:$H$615,8,0)</f>
        <v>赵云川</v>
      </c>
      <c r="G217" s="22">
        <f t="shared" si="39"/>
        <v>216</v>
      </c>
      <c r="H217" s="23">
        <f t="shared" si="40"/>
        <v>36.923076923076927</v>
      </c>
      <c r="I217">
        <f>VLOOKUP(A217,[1]高三上!$A$3:$H$588,7,0)</f>
        <v>64</v>
      </c>
      <c r="J217" t="str">
        <f>VLOOKUP(A217,[1]高三上!$A$3:$H$588,8,0)</f>
        <v>赵云川</v>
      </c>
      <c r="K217" s="22">
        <f t="shared" si="41"/>
        <v>52</v>
      </c>
      <c r="L217" s="23">
        <f t="shared" si="42"/>
        <v>138.46153846153845</v>
      </c>
      <c r="M217">
        <f>VLOOKUP(A217,[1]高二下!$A$3:$H$536,7,0)</f>
        <v>75</v>
      </c>
      <c r="N217" t="str">
        <f>VLOOKUP(A217,[1]高二下!$A$3:$H$536,8,0)</f>
        <v>赵云川</v>
      </c>
      <c r="O217" s="22">
        <f t="shared" si="43"/>
        <v>152</v>
      </c>
      <c r="P217" s="22">
        <f t="shared" si="44"/>
        <v>113.07692307692308</v>
      </c>
      <c r="Q217">
        <f>VLOOKUP(A217,[1]高二上!$A$3:$H$583,7,0)</f>
        <v>59</v>
      </c>
      <c r="R217" t="str">
        <f>VLOOKUP(A217,[1]高二上!$A$3:$H$583,8,0)</f>
        <v>赵云川</v>
      </c>
      <c r="S217" s="22">
        <f t="shared" si="45"/>
        <v>186</v>
      </c>
      <c r="T217" s="22">
        <f t="shared" si="46"/>
        <v>78.461538461538453</v>
      </c>
      <c r="U217">
        <f>VLOOKUP(A217,[1]高一下!$A$3:$H$585,7,0)</f>
        <v>74</v>
      </c>
      <c r="V217" t="str">
        <f>VLOOKUP(A217,[1]高一下!$A$3:$H$585,8,0)</f>
        <v>赵云川</v>
      </c>
      <c r="W217" s="22">
        <f t="shared" si="47"/>
        <v>130</v>
      </c>
      <c r="X217" s="22">
        <f t="shared" si="48"/>
        <v>81.15384615384616</v>
      </c>
      <c r="Y217">
        <f>VLOOKUP(A217,[1]高一上!$A$3:$H$587,7,0)</f>
        <v>68</v>
      </c>
      <c r="Z217" t="str">
        <f>VLOOKUP(A217,[1]高一上!$A$3:$H$587,8,0)</f>
        <v>赵云川</v>
      </c>
      <c r="AA217" s="22">
        <f t="shared" si="49"/>
        <v>81</v>
      </c>
      <c r="AB217" s="23">
        <f t="shared" si="50"/>
        <v>113.84615384615384</v>
      </c>
      <c r="AC217">
        <f>VLOOKUP(A217,[1]中考!$A$2:$F$571,6,0)</f>
        <v>59</v>
      </c>
      <c r="AD217" s="22">
        <f t="shared" si="51"/>
        <v>117</v>
      </c>
    </row>
    <row r="218" spans="1:30" ht="15" hidden="1" x14ac:dyDescent="0.35">
      <c r="A218" s="14" t="s">
        <v>480</v>
      </c>
      <c r="B218" s="1">
        <v>5</v>
      </c>
      <c r="C218" s="2" t="s">
        <v>481</v>
      </c>
      <c r="D218" s="4" t="s">
        <v>6</v>
      </c>
      <c r="E218">
        <f>VLOOKUP(A218,'[1]高三下(高考)'!$A$3:$H$615,7,0)</f>
        <v>59</v>
      </c>
      <c r="F218" t="str">
        <f>VLOOKUP(A218,'[1]高三下(高考)'!$A$3:$H$615,8,0)</f>
        <v>赵云川</v>
      </c>
      <c r="G218" s="22">
        <f t="shared" si="39"/>
        <v>177</v>
      </c>
      <c r="H218" s="23">
        <f t="shared" si="40"/>
        <v>118.46153846153847</v>
      </c>
      <c r="I218">
        <f>VLOOKUP(A218,[1]高三上!$A$3:$H$588,7,0)</f>
        <v>28</v>
      </c>
      <c r="J218" t="str">
        <f>VLOOKUP(A218,[1]高三上!$A$3:$H$588,8,0)</f>
        <v>赵云川</v>
      </c>
      <c r="K218" s="22">
        <f t="shared" si="41"/>
        <v>225</v>
      </c>
      <c r="L218" s="23">
        <f t="shared" si="42"/>
        <v>93.07692307692308</v>
      </c>
      <c r="M218">
        <f>VLOOKUP(A218,[1]高二下!$A$3:$H$536,7,0)</f>
        <v>57</v>
      </c>
      <c r="N218" t="str">
        <f>VLOOKUP(A218,[1]高二下!$A$3:$H$536,8,0)</f>
        <v>赵云川</v>
      </c>
      <c r="O218" s="22">
        <f t="shared" si="43"/>
        <v>207</v>
      </c>
      <c r="P218" s="22">
        <f t="shared" si="44"/>
        <v>102.69230769230769</v>
      </c>
      <c r="Q218">
        <f>VLOOKUP(A218,[1]高二上!$A$3:$H$583,7,0)</f>
        <v>54</v>
      </c>
      <c r="R218" t="str">
        <f>VLOOKUP(A218,[1]高二上!$A$3:$H$583,8,0)</f>
        <v>赵云川</v>
      </c>
      <c r="S218" s="22">
        <f t="shared" si="45"/>
        <v>214</v>
      </c>
      <c r="T218" s="22">
        <f t="shared" si="46"/>
        <v>95.769230769230774</v>
      </c>
      <c r="U218">
        <f>VLOOKUP(A218,[1]高一下!$A$3:$H$585,7,0)</f>
        <v>55</v>
      </c>
      <c r="V218" t="str">
        <f>VLOOKUP(A218,[1]高一下!$A$3:$H$585,8,0)</f>
        <v>赵云川</v>
      </c>
      <c r="W218" s="22">
        <f t="shared" si="47"/>
        <v>203</v>
      </c>
      <c r="X218" s="22">
        <f t="shared" si="48"/>
        <v>74.230769230769226</v>
      </c>
      <c r="Y218">
        <f>VLOOKUP(A218,[1]高一上!$A$3:$H$587,7,0)</f>
        <v>58</v>
      </c>
      <c r="Z218" t="str">
        <f>VLOOKUP(A218,[1]高一上!$A$3:$H$587,8,0)</f>
        <v>赵云川</v>
      </c>
      <c r="AA218" s="22">
        <f t="shared" si="49"/>
        <v>136</v>
      </c>
      <c r="AB218" s="23">
        <f t="shared" si="50"/>
        <v>73.07692307692308</v>
      </c>
      <c r="AC218">
        <f>VLOOKUP(A218,[1]中考!$A$2:$F$571,6,0)</f>
        <v>70</v>
      </c>
      <c r="AD218" s="22">
        <f t="shared" si="51"/>
        <v>66</v>
      </c>
    </row>
    <row r="219" spans="1:30" ht="15" hidden="1" x14ac:dyDescent="0.35">
      <c r="A219" s="14" t="s">
        <v>488</v>
      </c>
      <c r="B219" s="1">
        <v>5</v>
      </c>
      <c r="C219" s="2" t="s">
        <v>489</v>
      </c>
      <c r="D219" s="4" t="s">
        <v>6</v>
      </c>
      <c r="E219">
        <f>VLOOKUP(A219,'[1]高三下(高考)'!$A$3:$H$615,7,0)</f>
        <v>73</v>
      </c>
      <c r="F219" t="str">
        <f>VLOOKUP(A219,'[1]高三下(高考)'!$A$3:$H$615,8,0)</f>
        <v>赵云川</v>
      </c>
      <c r="G219" s="22">
        <f t="shared" si="39"/>
        <v>97</v>
      </c>
      <c r="H219" s="23">
        <f t="shared" si="40"/>
        <v>110.38461538461539</v>
      </c>
      <c r="I219">
        <f>VLOOKUP(A219,[1]高三上!$A$3:$H$588,7,0)</f>
        <v>50</v>
      </c>
      <c r="J219" t="str">
        <f>VLOOKUP(A219,[1]高三上!$A$3:$H$588,8,0)</f>
        <v>赵云川</v>
      </c>
      <c r="K219" s="22">
        <f t="shared" si="41"/>
        <v>124</v>
      </c>
      <c r="L219" s="23">
        <f t="shared" si="42"/>
        <v>81.15384615384616</v>
      </c>
      <c r="M219">
        <f>VLOOKUP(A219,[1]高二下!$A$3:$H$536,7,0)</f>
        <v>90</v>
      </c>
      <c r="N219" t="str">
        <f>VLOOKUP(A219,[1]高二下!$A$3:$H$536,8,0)</f>
        <v>赵云川</v>
      </c>
      <c r="O219" s="22">
        <f t="shared" si="43"/>
        <v>75</v>
      </c>
      <c r="P219" s="22">
        <f t="shared" si="44"/>
        <v>93.84615384615384</v>
      </c>
      <c r="Q219">
        <f>VLOOKUP(A219,[1]高二上!$A$3:$H$583,7,0)</f>
        <v>83</v>
      </c>
      <c r="R219" t="str">
        <f>VLOOKUP(A219,[1]高二上!$A$3:$H$583,8,0)</f>
        <v>赵云川</v>
      </c>
      <c r="S219" s="22">
        <f t="shared" si="45"/>
        <v>59</v>
      </c>
      <c r="T219" s="22">
        <f t="shared" si="46"/>
        <v>116.92307692307692</v>
      </c>
      <c r="U219">
        <f>VLOOKUP(A219,[1]高一下!$A$3:$H$585,7,0)</f>
        <v>79</v>
      </c>
      <c r="V219" t="str">
        <f>VLOOKUP(A219,[1]高一下!$A$3:$H$585,8,0)</f>
        <v>赵云川</v>
      </c>
      <c r="W219" s="22">
        <f t="shared" si="47"/>
        <v>103</v>
      </c>
      <c r="X219" s="22">
        <f t="shared" si="48"/>
        <v>92.692307692307693</v>
      </c>
      <c r="Y219">
        <f>VLOOKUP(A219,[1]高一上!$A$3:$H$587,7,0)</f>
        <v>67</v>
      </c>
      <c r="Z219" t="str">
        <f>VLOOKUP(A219,[1]高一上!$A$3:$H$587,8,0)</f>
        <v>赵云川</v>
      </c>
      <c r="AA219" s="22">
        <f t="shared" si="49"/>
        <v>84</v>
      </c>
      <c r="AB219" s="23">
        <f t="shared" si="50"/>
        <v>129.23076923076923</v>
      </c>
      <c r="AC219">
        <f>VLOOKUP(A219,[1]中考!$A$2:$F$571,6,0)</f>
        <v>51</v>
      </c>
      <c r="AD219" s="22">
        <f t="shared" si="51"/>
        <v>160</v>
      </c>
    </row>
    <row r="220" spans="1:30" ht="15" hidden="1" x14ac:dyDescent="0.35">
      <c r="A220" s="14" t="s">
        <v>482</v>
      </c>
      <c r="B220" s="1">
        <v>5</v>
      </c>
      <c r="C220" s="2" t="s">
        <v>483</v>
      </c>
      <c r="D220" s="4" t="s">
        <v>6</v>
      </c>
      <c r="E220">
        <f>VLOOKUP(A220,'[1]高三下(高考)'!$A$3:$H$615,7,0)</f>
        <v>91</v>
      </c>
      <c r="F220" t="str">
        <f>VLOOKUP(A220,'[1]高三下(高考)'!$A$3:$H$615,8,0)</f>
        <v>赵云川</v>
      </c>
      <c r="G220" s="22">
        <f t="shared" si="39"/>
        <v>34</v>
      </c>
      <c r="H220" s="23">
        <f t="shared" si="40"/>
        <v>98.461538461538467</v>
      </c>
      <c r="I220">
        <f>VLOOKUP(A220,[1]高三上!$A$3:$H$588,7,0)</f>
        <v>71.5</v>
      </c>
      <c r="J220" t="str">
        <f>VLOOKUP(A220,[1]高三上!$A$3:$H$588,8,0)</f>
        <v>赵云川</v>
      </c>
      <c r="K220" s="22">
        <f t="shared" si="41"/>
        <v>30</v>
      </c>
      <c r="L220" s="23">
        <f t="shared" si="42"/>
        <v>103.46153846153847</v>
      </c>
      <c r="M220">
        <f>VLOOKUP(A220,[1]高二下!$A$3:$H$536,7,0)</f>
        <v>99</v>
      </c>
      <c r="N220" t="str">
        <f>VLOOKUP(A220,[1]高二下!$A$3:$H$536,8,0)</f>
        <v>赵云川</v>
      </c>
      <c r="O220" s="22">
        <f t="shared" si="43"/>
        <v>39</v>
      </c>
      <c r="P220" s="22">
        <f t="shared" si="44"/>
        <v>117.69230769230769</v>
      </c>
      <c r="Q220">
        <f>VLOOKUP(A220,[1]高二上!$A$3:$H$583,7,0)</f>
        <v>78</v>
      </c>
      <c r="R220" t="str">
        <f>VLOOKUP(A220,[1]高二上!$A$3:$H$583,8,0)</f>
        <v>赵云川</v>
      </c>
      <c r="S220" s="22">
        <f t="shared" si="45"/>
        <v>85</v>
      </c>
      <c r="T220" s="22">
        <f t="shared" si="46"/>
        <v>128.46153846153845</v>
      </c>
      <c r="U220">
        <f>VLOOKUP(A220,[1]高一下!$A$3:$H$585,7,0)</f>
        <v>69</v>
      </c>
      <c r="V220" t="str">
        <f>VLOOKUP(A220,[1]高一下!$A$3:$H$585,8,0)</f>
        <v>赵云川</v>
      </c>
      <c r="W220" s="22">
        <f t="shared" si="47"/>
        <v>159</v>
      </c>
      <c r="X220" s="22">
        <f t="shared" si="48"/>
        <v>83.84615384615384</v>
      </c>
      <c r="Y220">
        <f>VLOOKUP(A220,[1]高一上!$A$3:$H$587,7,0)</f>
        <v>61</v>
      </c>
      <c r="Z220" t="str">
        <f>VLOOKUP(A220,[1]高一上!$A$3:$H$587,8,0)</f>
        <v>赵云川</v>
      </c>
      <c r="AA220" s="22">
        <f t="shared" si="49"/>
        <v>117</v>
      </c>
      <c r="AB220" s="23">
        <f t="shared" si="50"/>
        <v>71.15384615384616</v>
      </c>
      <c r="AC220">
        <f>VLOOKUP(A220,[1]中考!$A$2:$F$571,6,0)</f>
        <v>76</v>
      </c>
      <c r="AD220" s="22">
        <f t="shared" si="51"/>
        <v>42</v>
      </c>
    </row>
    <row r="221" spans="1:30" ht="15" hidden="1" x14ac:dyDescent="0.35">
      <c r="A221" s="14" t="s">
        <v>441</v>
      </c>
      <c r="B221" s="1">
        <v>5</v>
      </c>
      <c r="C221" s="2" t="s">
        <v>442</v>
      </c>
      <c r="D221" s="4" t="s">
        <v>6</v>
      </c>
      <c r="E221">
        <f>VLOOKUP(A221,'[1]高三下(高考)'!$A$3:$H$615,7,0)</f>
        <v>75</v>
      </c>
      <c r="F221" t="str">
        <f>VLOOKUP(A221,'[1]高三下(高考)'!$A$3:$H$615,8,0)</f>
        <v>赵云川</v>
      </c>
      <c r="G221" s="22">
        <f t="shared" si="39"/>
        <v>80</v>
      </c>
      <c r="H221" s="23">
        <f t="shared" si="40"/>
        <v>80.769230769230774</v>
      </c>
      <c r="I221">
        <f>VLOOKUP(A221,[1]高三上!$A$3:$H$588,7,0)</f>
        <v>71.5</v>
      </c>
      <c r="J221" t="str">
        <f>VLOOKUP(A221,[1]高三上!$A$3:$H$588,8,0)</f>
        <v>赵云川</v>
      </c>
      <c r="K221" s="22">
        <f t="shared" si="41"/>
        <v>30</v>
      </c>
      <c r="L221" s="23">
        <f t="shared" si="42"/>
        <v>129.61538461538461</v>
      </c>
      <c r="M221">
        <f>VLOOKUP(A221,[1]高二下!$A$3:$H$536,7,0)</f>
        <v>84</v>
      </c>
      <c r="N221" t="str">
        <f>VLOOKUP(A221,[1]高二下!$A$3:$H$536,8,0)</f>
        <v>赵云川</v>
      </c>
      <c r="O221" s="22">
        <f t="shared" si="43"/>
        <v>107</v>
      </c>
      <c r="P221" s="22">
        <f t="shared" si="44"/>
        <v>145.76923076923077</v>
      </c>
      <c r="Q221">
        <f>VLOOKUP(A221,[1]高二上!$A$3:$H$583,7,0)</f>
        <v>51</v>
      </c>
      <c r="R221" t="str">
        <f>VLOOKUP(A221,[1]高二上!$A$3:$H$583,8,0)</f>
        <v>赵云川</v>
      </c>
      <c r="S221" s="22">
        <f t="shared" si="45"/>
        <v>226</v>
      </c>
      <c r="T221" s="22">
        <f t="shared" si="46"/>
        <v>77.307692307692307</v>
      </c>
      <c r="U221">
        <f>VLOOKUP(A221,[1]高一下!$A$3:$H$585,7,0)</f>
        <v>67</v>
      </c>
      <c r="V221" t="str">
        <f>VLOOKUP(A221,[1]高一下!$A$3:$H$585,8,0)</f>
        <v>赵云川</v>
      </c>
      <c r="W221" s="22">
        <f t="shared" si="47"/>
        <v>167</v>
      </c>
      <c r="X221" s="22">
        <f t="shared" si="48"/>
        <v>96.538461538461533</v>
      </c>
      <c r="Y221">
        <f>VLOOKUP(A221,[1]高一上!$A$3:$H$587,7,0)</f>
        <v>52</v>
      </c>
      <c r="Z221" t="str">
        <f>VLOOKUP(A221,[1]高一上!$A$3:$H$587,8,0)</f>
        <v>赵云川</v>
      </c>
      <c r="AA221" s="22">
        <f t="shared" si="49"/>
        <v>158</v>
      </c>
      <c r="AB221" s="23">
        <f t="shared" si="50"/>
        <v>71.92307692307692</v>
      </c>
      <c r="AC221">
        <f>VLOOKUP(A221,[1]中考!$A$2:$F$571,6,0)</f>
        <v>66</v>
      </c>
      <c r="AD221" s="22">
        <f t="shared" si="51"/>
        <v>85</v>
      </c>
    </row>
    <row r="222" spans="1:30" ht="15" hidden="1" x14ac:dyDescent="0.35">
      <c r="A222" s="14" t="s">
        <v>436</v>
      </c>
      <c r="B222" s="1">
        <v>5</v>
      </c>
      <c r="C222" s="2" t="s">
        <v>437</v>
      </c>
      <c r="D222" s="4" t="s">
        <v>6</v>
      </c>
      <c r="E222">
        <f>VLOOKUP(A222,'[1]高三下(高考)'!$A$3:$H$615,7,0)</f>
        <v>99</v>
      </c>
      <c r="F222" t="str">
        <f>VLOOKUP(A222,'[1]高三下(高考)'!$A$3:$H$615,8,0)</f>
        <v>赵云川</v>
      </c>
      <c r="G222" s="22">
        <f t="shared" si="39"/>
        <v>12</v>
      </c>
      <c r="H222" s="23">
        <f t="shared" si="40"/>
        <v>130.76923076923077</v>
      </c>
      <c r="I222">
        <f>VLOOKUP(A222,[1]高三上!$A$3:$H$588,7,0)</f>
        <v>55.5</v>
      </c>
      <c r="J222" t="str">
        <f>VLOOKUP(A222,[1]高三上!$A$3:$H$588,8,0)</f>
        <v>赵云川</v>
      </c>
      <c r="K222" s="22">
        <f t="shared" si="41"/>
        <v>92</v>
      </c>
      <c r="L222" s="23">
        <f t="shared" si="42"/>
        <v>73.84615384615384</v>
      </c>
      <c r="M222">
        <f>VLOOKUP(A222,[1]高二下!$A$3:$H$536,7,0)</f>
        <v>106</v>
      </c>
      <c r="N222" t="str">
        <f>VLOOKUP(A222,[1]高二下!$A$3:$H$536,8,0)</f>
        <v>赵云川</v>
      </c>
      <c r="O222" s="22">
        <f t="shared" si="43"/>
        <v>24</v>
      </c>
      <c r="P222" s="22">
        <f t="shared" si="44"/>
        <v>118.46153846153847</v>
      </c>
      <c r="Q222">
        <f>VLOOKUP(A222,[1]高二上!$A$3:$H$583,7,0)</f>
        <v>80</v>
      </c>
      <c r="R222" t="str">
        <f>VLOOKUP(A222,[1]高二上!$A$3:$H$583,8,0)</f>
        <v>赵云川</v>
      </c>
      <c r="S222" s="22">
        <f t="shared" si="45"/>
        <v>72</v>
      </c>
      <c r="T222" s="22">
        <f t="shared" si="46"/>
        <v>101.53846153846153</v>
      </c>
      <c r="U222">
        <f>VLOOKUP(A222,[1]高一下!$A$3:$H$585,7,0)</f>
        <v>86</v>
      </c>
      <c r="V222" t="str">
        <f>VLOOKUP(A222,[1]高一下!$A$3:$H$585,8,0)</f>
        <v>赵云川</v>
      </c>
      <c r="W222" s="22">
        <f t="shared" si="47"/>
        <v>76</v>
      </c>
      <c r="X222" s="22">
        <f t="shared" si="48"/>
        <v>73.461538461538453</v>
      </c>
      <c r="Y222">
        <f>VLOOKUP(A222,[1]高一上!$A$3:$H$587,7,0)</f>
        <v>103</v>
      </c>
      <c r="Z222" t="str">
        <f>VLOOKUP(A222,[1]高一上!$A$3:$H$587,8,0)</f>
        <v>赵云川</v>
      </c>
      <c r="AA222" s="22">
        <f t="shared" si="49"/>
        <v>7</v>
      </c>
      <c r="AB222" s="23">
        <f t="shared" si="50"/>
        <v>103.84615384615384</v>
      </c>
      <c r="AC222">
        <f>VLOOKUP(A222,[1]中考!$A$2:$F$571,6,0)</f>
        <v>86</v>
      </c>
      <c r="AD222" s="22">
        <f t="shared" si="51"/>
        <v>17</v>
      </c>
    </row>
    <row r="223" spans="1:30" ht="15" hidden="1" x14ac:dyDescent="0.35">
      <c r="A223" s="14" t="s">
        <v>478</v>
      </c>
      <c r="B223" s="1">
        <v>5</v>
      </c>
      <c r="C223" s="2" t="s">
        <v>479</v>
      </c>
      <c r="D223" s="4" t="s">
        <v>6</v>
      </c>
      <c r="E223">
        <f>VLOOKUP(A223,'[1]高三下(高考)'!$A$3:$H$615,7,0)</f>
        <v>65</v>
      </c>
      <c r="F223" t="str">
        <f>VLOOKUP(A223,'[1]高三下(高考)'!$A$3:$H$615,8,0)</f>
        <v>赵云川</v>
      </c>
      <c r="G223" s="22">
        <f t="shared" si="39"/>
        <v>151</v>
      </c>
      <c r="H223" s="23">
        <f t="shared" si="40"/>
        <v>82.307692307692307</v>
      </c>
      <c r="I223">
        <f>VLOOKUP(A223,[1]高三上!$A$3:$H$588,7,0)</f>
        <v>53</v>
      </c>
      <c r="J223" t="str">
        <f>VLOOKUP(A223,[1]高三上!$A$3:$H$588,8,0)</f>
        <v>赵云川</v>
      </c>
      <c r="K223" s="22">
        <f t="shared" si="41"/>
        <v>105</v>
      </c>
      <c r="L223" s="23">
        <f t="shared" si="42"/>
        <v>100</v>
      </c>
      <c r="M223" s="22">
        <v>0</v>
      </c>
      <c r="N223" t="s">
        <v>435</v>
      </c>
      <c r="O223" s="22">
        <f t="shared" si="43"/>
        <v>236</v>
      </c>
      <c r="P223" s="22">
        <f t="shared" si="44"/>
        <v>100</v>
      </c>
      <c r="Q223">
        <f>VLOOKUP(A223,[1]高二上!$A$3:$H$583,7,0)</f>
        <v>91</v>
      </c>
      <c r="R223" t="str">
        <f>VLOOKUP(A223,[1]高二上!$A$3:$H$583,8,0)</f>
        <v>赵云川</v>
      </c>
      <c r="S223" s="22">
        <f t="shared" si="45"/>
        <v>29</v>
      </c>
      <c r="T223" s="22">
        <f t="shared" si="46"/>
        <v>133.46153846153845</v>
      </c>
      <c r="U223">
        <f>VLOOKUP(A223,[1]高一下!$A$3:$H$585,7,0)</f>
        <v>76</v>
      </c>
      <c r="V223" t="str">
        <f>VLOOKUP(A223,[1]高一下!$A$3:$H$585,8,0)</f>
        <v>赵云川</v>
      </c>
      <c r="W223" s="22">
        <f t="shared" si="47"/>
        <v>116</v>
      </c>
      <c r="X223" s="22">
        <f t="shared" si="48"/>
        <v>80.384615384615387</v>
      </c>
      <c r="Y223">
        <f>VLOOKUP(A223,[1]高一上!$A$3:$H$587,7,0)</f>
        <v>71</v>
      </c>
      <c r="Z223" t="str">
        <f>VLOOKUP(A223,[1]高一上!$A$3:$H$587,8,0)</f>
        <v>李黎明</v>
      </c>
      <c r="AA223" s="22">
        <f t="shared" si="49"/>
        <v>65</v>
      </c>
      <c r="AB223" s="23">
        <f t="shared" si="50"/>
        <v>83.461538461538467</v>
      </c>
      <c r="AC223">
        <f>VLOOKUP(A223,[1]中考!$A$2:$F$571,6,0)</f>
        <v>84</v>
      </c>
      <c r="AD223" s="22">
        <f t="shared" si="51"/>
        <v>22</v>
      </c>
    </row>
    <row r="224" spans="1:30" ht="15" hidden="1" x14ac:dyDescent="0.35">
      <c r="A224" s="14" t="s">
        <v>466</v>
      </c>
      <c r="B224" s="1">
        <v>5</v>
      </c>
      <c r="C224" s="2" t="s">
        <v>467</v>
      </c>
      <c r="D224" s="4" t="s">
        <v>6</v>
      </c>
      <c r="E224">
        <f>VLOOKUP(A224,'[1]高三下(高考)'!$A$3:$H$615,7,0)</f>
        <v>74</v>
      </c>
      <c r="F224" t="str">
        <f>VLOOKUP(A224,'[1]高三下(高考)'!$A$3:$H$615,8,0)</f>
        <v>赵云川</v>
      </c>
      <c r="G224" s="22">
        <f t="shared" si="39"/>
        <v>90</v>
      </c>
      <c r="H224" s="23">
        <f t="shared" si="40"/>
        <v>101.92307692307692</v>
      </c>
      <c r="I224">
        <f>VLOOKUP(A224,[1]高三上!$A$3:$H$588,7,0)</f>
        <v>55</v>
      </c>
      <c r="J224" t="str">
        <f>VLOOKUP(A224,[1]高三上!$A$3:$H$588,8,0)</f>
        <v>赵云川</v>
      </c>
      <c r="K224" s="22">
        <f t="shared" si="41"/>
        <v>95</v>
      </c>
      <c r="L224" s="23">
        <f t="shared" si="42"/>
        <v>80.769230769230774</v>
      </c>
      <c r="M224">
        <f>VLOOKUP(A224,[1]高二下!$A$3:$H$536,7,0)</f>
        <v>97</v>
      </c>
      <c r="N224" t="str">
        <f>VLOOKUP(A224,[1]高二下!$A$3:$H$536,8,0)</f>
        <v>赵云川</v>
      </c>
      <c r="O224" s="22">
        <f t="shared" si="43"/>
        <v>45</v>
      </c>
      <c r="P224" s="22">
        <f t="shared" si="44"/>
        <v>103.46153846153847</v>
      </c>
      <c r="Q224">
        <f>VLOOKUP(A224,[1]高二上!$A$3:$H$583,7,0)</f>
        <v>85</v>
      </c>
      <c r="R224" t="str">
        <f>VLOOKUP(A224,[1]高二上!$A$3:$H$583,8,0)</f>
        <v>赵云川</v>
      </c>
      <c r="S224" s="22">
        <f t="shared" si="45"/>
        <v>54</v>
      </c>
      <c r="T224" s="22">
        <f t="shared" si="46"/>
        <v>114.61538461538461</v>
      </c>
      <c r="U224">
        <f>VLOOKUP(A224,[1]高一下!$A$3:$H$585,7,0)</f>
        <v>81</v>
      </c>
      <c r="V224" t="str">
        <f>VLOOKUP(A224,[1]高一下!$A$3:$H$585,8,0)</f>
        <v>赵云川</v>
      </c>
      <c r="W224" s="22">
        <f t="shared" si="47"/>
        <v>92</v>
      </c>
      <c r="X224" s="22">
        <f t="shared" si="48"/>
        <v>128.84615384615384</v>
      </c>
      <c r="Y224">
        <f>VLOOKUP(A224,[1]高一上!$A$3:$H$587,7,0)</f>
        <v>51</v>
      </c>
      <c r="Z224" t="str">
        <f>VLOOKUP(A224,[1]高一上!$A$3:$H$587,8,0)</f>
        <v>赵云川</v>
      </c>
      <c r="AA224" s="22">
        <f t="shared" si="49"/>
        <v>167</v>
      </c>
      <c r="AB224" s="23">
        <f t="shared" si="50"/>
        <v>99.615384615384613</v>
      </c>
      <c r="AC224">
        <f>VLOOKUP(A224,[1]中考!$A$2:$F$571,6,0)</f>
        <v>50</v>
      </c>
      <c r="AD224" s="22">
        <f t="shared" si="51"/>
        <v>166</v>
      </c>
    </row>
    <row r="225" spans="1:30" ht="15" hidden="1" x14ac:dyDescent="0.35">
      <c r="A225" s="14" t="s">
        <v>497</v>
      </c>
      <c r="B225" s="1">
        <v>5</v>
      </c>
      <c r="C225" s="3" t="s">
        <v>498</v>
      </c>
      <c r="D225" s="4" t="s">
        <v>6</v>
      </c>
      <c r="E225">
        <f>VLOOKUP(A225,'[1]高三下(高考)'!$A$3:$H$615,7,0)</f>
        <v>59</v>
      </c>
      <c r="F225" t="str">
        <f>VLOOKUP(A225,'[1]高三下(高考)'!$A$3:$H$615,8,0)</f>
        <v>赵云川</v>
      </c>
      <c r="G225" s="22">
        <f t="shared" si="39"/>
        <v>177</v>
      </c>
      <c r="H225" s="23">
        <f t="shared" si="40"/>
        <v>110</v>
      </c>
      <c r="I225">
        <f>VLOOKUP(A225,[1]高三上!$A$3:$H$588,7,0)</f>
        <v>35</v>
      </c>
      <c r="J225" t="str">
        <f>VLOOKUP(A225,[1]高三上!$A$3:$H$588,8,0)</f>
        <v>赵云川</v>
      </c>
      <c r="K225" s="22">
        <f t="shared" si="41"/>
        <v>203</v>
      </c>
      <c r="L225" s="23">
        <f t="shared" si="42"/>
        <v>100</v>
      </c>
      <c r="M225" s="22">
        <v>0</v>
      </c>
      <c r="N225" t="s">
        <v>435</v>
      </c>
      <c r="O225" s="22">
        <f t="shared" si="43"/>
        <v>236</v>
      </c>
      <c r="P225" s="22">
        <f t="shared" si="44"/>
        <v>100</v>
      </c>
      <c r="Q225">
        <f>VLOOKUP(A225,[1]高二上!$A$3:$H$583,7,0)</f>
        <v>81</v>
      </c>
      <c r="R225" t="str">
        <f>VLOOKUP(A225,[1]高二上!$A$3:$H$583,8,0)</f>
        <v>赵云川</v>
      </c>
      <c r="S225" s="22">
        <f t="shared" si="45"/>
        <v>65</v>
      </c>
      <c r="T225" s="22">
        <f t="shared" si="46"/>
        <v>147.30769230769232</v>
      </c>
      <c r="U225">
        <f>VLOOKUP(A225,[1]高一下!$A$3:$H$585,7,0)</f>
        <v>60</v>
      </c>
      <c r="V225" t="str">
        <f>VLOOKUP(A225,[1]高一下!$A$3:$H$585,8,0)</f>
        <v>赵云川</v>
      </c>
      <c r="W225" s="22">
        <f t="shared" si="47"/>
        <v>188</v>
      </c>
      <c r="X225" s="22">
        <f t="shared" si="48"/>
        <v>122.30769230769231</v>
      </c>
      <c r="Y225">
        <f>VLOOKUP(A225,[1]高一上!$A$3:$H$587,7,0)</f>
        <v>25</v>
      </c>
      <c r="Z225" t="str">
        <f>VLOOKUP(A225,[1]高一上!$A$3:$H$587,8,0)</f>
        <v>赵云川</v>
      </c>
      <c r="AA225" s="22">
        <f t="shared" si="49"/>
        <v>246</v>
      </c>
      <c r="AB225" s="23">
        <f t="shared" si="50"/>
        <v>18.84615384615384</v>
      </c>
      <c r="AC225">
        <f>VLOOKUP(A225,[1]中考!$A$2:$F$571,6,0)</f>
        <v>80</v>
      </c>
      <c r="AD225" s="22">
        <f t="shared" si="51"/>
        <v>35</v>
      </c>
    </row>
    <row r="226" spans="1:30" ht="15" hidden="1" x14ac:dyDescent="0.35">
      <c r="A226" s="14" t="s">
        <v>513</v>
      </c>
      <c r="B226" s="1">
        <v>5</v>
      </c>
      <c r="C226" s="3" t="s">
        <v>514</v>
      </c>
      <c r="D226" s="4" t="s">
        <v>6</v>
      </c>
      <c r="E226">
        <f>VLOOKUP(A226,'[1]高三下(高考)'!$A$3:$H$615,7,0)</f>
        <v>39</v>
      </c>
      <c r="F226" t="str">
        <f>VLOOKUP(A226,'[1]高三下(高考)'!$A$3:$H$615,8,0)</f>
        <v>赵云川</v>
      </c>
      <c r="G226" s="22">
        <f t="shared" si="39"/>
        <v>245</v>
      </c>
      <c r="H226" s="23">
        <f t="shared" si="40"/>
        <v>76.15384615384616</v>
      </c>
      <c r="I226">
        <f>VLOOKUP(A226,[1]高三上!$A$3:$H$588,7,0)</f>
        <v>39</v>
      </c>
      <c r="J226" t="str">
        <f>VLOOKUP(A226,[1]高三上!$A$3:$H$588,8,0)</f>
        <v>赵云川</v>
      </c>
      <c r="K226" s="22">
        <f t="shared" si="41"/>
        <v>183</v>
      </c>
      <c r="L226" s="23">
        <f t="shared" si="42"/>
        <v>115</v>
      </c>
      <c r="M226">
        <f>VLOOKUP(A226,[1]高二下!$A$3:$H$536,7,0)</f>
        <v>49</v>
      </c>
      <c r="N226" t="str">
        <f>VLOOKUP(A226,[1]高二下!$A$3:$H$536,8,0)</f>
        <v>赵云川</v>
      </c>
      <c r="O226" s="22">
        <f t="shared" si="43"/>
        <v>222</v>
      </c>
      <c r="P226" s="22">
        <f t="shared" si="44"/>
        <v>96.92307692307692</v>
      </c>
      <c r="Q226">
        <f>VLOOKUP(A226,[1]高二上!$A$3:$H$583,7,0)</f>
        <v>54</v>
      </c>
      <c r="R226" t="str">
        <f>VLOOKUP(A226,[1]高二上!$A$3:$H$583,8,0)</f>
        <v>赵云川</v>
      </c>
      <c r="S226" s="22">
        <f t="shared" si="45"/>
        <v>214</v>
      </c>
      <c r="T226" s="22">
        <f t="shared" si="46"/>
        <v>107.69230769230769</v>
      </c>
      <c r="U226">
        <f>VLOOKUP(A226,[1]高一下!$A$3:$H$585,7,0)</f>
        <v>41</v>
      </c>
      <c r="V226" t="str">
        <f>VLOOKUP(A226,[1]高一下!$A$3:$H$585,8,0)</f>
        <v>赵云川</v>
      </c>
      <c r="W226" s="22">
        <f t="shared" si="47"/>
        <v>234</v>
      </c>
      <c r="X226" s="22">
        <f t="shared" si="48"/>
        <v>94.615384615384613</v>
      </c>
      <c r="Y226">
        <f>VLOOKUP(A226,[1]高一上!$A$3:$H$587,7,0)</f>
        <v>41</v>
      </c>
      <c r="Z226" t="str">
        <f>VLOOKUP(A226,[1]高一上!$A$3:$H$587,8,0)</f>
        <v>赵云川</v>
      </c>
      <c r="AA226" s="22">
        <f t="shared" si="49"/>
        <v>220</v>
      </c>
      <c r="AB226" s="23">
        <f t="shared" si="50"/>
        <v>96.15384615384616</v>
      </c>
      <c r="AC226">
        <f>VLOOKUP(A226,[1]中考!$A$2:$F$571,6,0)</f>
        <v>43</v>
      </c>
      <c r="AD226" s="22">
        <f t="shared" si="51"/>
        <v>210</v>
      </c>
    </row>
    <row r="227" spans="1:30" ht="15" hidden="1" x14ac:dyDescent="0.35">
      <c r="A227" s="14" t="s">
        <v>460</v>
      </c>
      <c r="B227" s="1">
        <v>5</v>
      </c>
      <c r="C227" s="2" t="s">
        <v>461</v>
      </c>
      <c r="D227" s="4" t="s">
        <v>6</v>
      </c>
      <c r="E227">
        <f>VLOOKUP(A227,'[1]高三下(高考)'!$A$3:$H$615,7,0)</f>
        <v>82</v>
      </c>
      <c r="F227" t="str">
        <f>VLOOKUP(A227,'[1]高三下(高考)'!$A$3:$H$615,8,0)</f>
        <v>赵云川</v>
      </c>
      <c r="G227" s="22">
        <f t="shared" si="39"/>
        <v>58</v>
      </c>
      <c r="H227" s="23">
        <f t="shared" si="40"/>
        <v>105.76923076923077</v>
      </c>
      <c r="I227">
        <f>VLOOKUP(A227,[1]高三上!$A$3:$H$588,7,0)</f>
        <v>60</v>
      </c>
      <c r="J227" t="str">
        <f>VLOOKUP(A227,[1]高三上!$A$3:$H$588,8,0)</f>
        <v>赵云川</v>
      </c>
      <c r="K227" s="22">
        <f t="shared" si="41"/>
        <v>73</v>
      </c>
      <c r="L227" s="23">
        <f t="shared" si="42"/>
        <v>94.230769230769226</v>
      </c>
      <c r="M227">
        <f>VLOOKUP(A227,[1]高二下!$A$3:$H$536,7,0)</f>
        <v>94</v>
      </c>
      <c r="N227" t="str">
        <f>VLOOKUP(A227,[1]高二下!$A$3:$H$536,8,0)</f>
        <v>赵云川</v>
      </c>
      <c r="O227" s="22">
        <f t="shared" si="43"/>
        <v>58</v>
      </c>
      <c r="P227" s="22">
        <f t="shared" si="44"/>
        <v>115.38461538461539</v>
      </c>
      <c r="Q227">
        <f>VLOOKUP(A227,[1]高二上!$A$3:$H$583,7,0)</f>
        <v>75</v>
      </c>
      <c r="R227" t="str">
        <f>VLOOKUP(A227,[1]高二上!$A$3:$H$583,8,0)</f>
        <v>赵云川</v>
      </c>
      <c r="S227" s="22">
        <f t="shared" si="45"/>
        <v>98</v>
      </c>
      <c r="T227" s="22">
        <f t="shared" si="46"/>
        <v>75.384615384615387</v>
      </c>
      <c r="U227">
        <f>VLOOKUP(A227,[1]高一下!$A$3:$H$585,7,0)</f>
        <v>98</v>
      </c>
      <c r="V227" t="str">
        <f>VLOOKUP(A227,[1]高一下!$A$3:$H$585,8,0)</f>
        <v>赵云川</v>
      </c>
      <c r="W227" s="22">
        <f t="shared" si="47"/>
        <v>34</v>
      </c>
      <c r="X227" s="22">
        <f t="shared" si="48"/>
        <v>154.23076923076923</v>
      </c>
      <c r="Y227">
        <f>VLOOKUP(A227,[1]高一上!$A$3:$H$587,7,0)</f>
        <v>50</v>
      </c>
      <c r="Z227" t="str">
        <f>VLOOKUP(A227,[1]高一上!$A$3:$H$587,8,0)</f>
        <v>李黎明</v>
      </c>
      <c r="AA227" s="22">
        <f t="shared" si="49"/>
        <v>175</v>
      </c>
      <c r="AB227" s="23">
        <f t="shared" si="50"/>
        <v>81.92307692307692</v>
      </c>
      <c r="AC227">
        <f>VLOOKUP(A227,[1]中考!$A$2:$F$571,6,0)</f>
        <v>57</v>
      </c>
      <c r="AD227" s="22">
        <f t="shared" si="51"/>
        <v>128</v>
      </c>
    </row>
    <row r="228" spans="1:30" ht="15" hidden="1" x14ac:dyDescent="0.35">
      <c r="A228" s="14" t="s">
        <v>495</v>
      </c>
      <c r="B228" s="1">
        <v>5</v>
      </c>
      <c r="C228" s="2" t="s">
        <v>496</v>
      </c>
      <c r="D228" s="4" t="s">
        <v>6</v>
      </c>
      <c r="E228">
        <f>VLOOKUP(A228,'[1]高三下(高考)'!$A$3:$H$615,7,0)</f>
        <v>44</v>
      </c>
      <c r="F228" t="str">
        <f>VLOOKUP(A228,'[1]高三下(高考)'!$A$3:$H$615,8,0)</f>
        <v>赵云川</v>
      </c>
      <c r="G228" s="22">
        <f t="shared" si="39"/>
        <v>237</v>
      </c>
      <c r="H228" s="23">
        <f t="shared" si="40"/>
        <v>47.307692307692307</v>
      </c>
      <c r="I228">
        <f>VLOOKUP(A228,[1]高三上!$A$3:$H$588,7,0)</f>
        <v>54</v>
      </c>
      <c r="J228" t="str">
        <f>VLOOKUP(A228,[1]高三上!$A$3:$H$588,8,0)</f>
        <v>赵云川</v>
      </c>
      <c r="K228" s="22">
        <f t="shared" si="41"/>
        <v>100</v>
      </c>
      <c r="L228" s="23">
        <f t="shared" si="42"/>
        <v>98.84615384615384</v>
      </c>
      <c r="M228">
        <f>VLOOKUP(A228,[1]高二下!$A$3:$H$536,7,0)</f>
        <v>86</v>
      </c>
      <c r="N228" t="str">
        <f>VLOOKUP(A228,[1]高二下!$A$3:$H$536,8,0)</f>
        <v>赵云川</v>
      </c>
      <c r="O228" s="22">
        <f t="shared" si="43"/>
        <v>97</v>
      </c>
      <c r="P228" s="22">
        <f t="shared" si="44"/>
        <v>142.69230769230768</v>
      </c>
      <c r="Q228">
        <f>VLOOKUP(A228,[1]高二上!$A$3:$H$583,7,0)</f>
        <v>56</v>
      </c>
      <c r="R228" t="str">
        <f>VLOOKUP(A228,[1]高二上!$A$3:$H$583,8,0)</f>
        <v>赵云川</v>
      </c>
      <c r="S228" s="22">
        <f t="shared" si="45"/>
        <v>208</v>
      </c>
      <c r="T228" s="22">
        <f t="shared" si="46"/>
        <v>82.692307692307693</v>
      </c>
      <c r="U228">
        <f>VLOOKUP(A228,[1]高一下!$A$3:$H$585,7,0)</f>
        <v>68</v>
      </c>
      <c r="V228" t="str">
        <f>VLOOKUP(A228,[1]高一下!$A$3:$H$585,8,0)</f>
        <v>赵云川</v>
      </c>
      <c r="W228" s="22">
        <f t="shared" si="47"/>
        <v>163</v>
      </c>
      <c r="X228" s="22">
        <f t="shared" si="48"/>
        <v>58.076923076923073</v>
      </c>
      <c r="Y228">
        <f>VLOOKUP(A228,[1]高一上!$A$3:$H$587,7,0)</f>
        <v>76</v>
      </c>
      <c r="Z228" t="str">
        <f>VLOOKUP(A228,[1]高一上!$A$3:$H$587,8,0)</f>
        <v>赵云川</v>
      </c>
      <c r="AA228" s="22">
        <f t="shared" si="49"/>
        <v>54</v>
      </c>
      <c r="AB228" s="23">
        <f t="shared" si="50"/>
        <v>133.84615384615384</v>
      </c>
      <c r="AC228">
        <f>VLOOKUP(A228,[1]中考!$A$2:$F$571,6,0)</f>
        <v>53</v>
      </c>
      <c r="AD228" s="22">
        <f t="shared" si="51"/>
        <v>142</v>
      </c>
    </row>
    <row r="229" spans="1:30" ht="15" hidden="1" x14ac:dyDescent="0.35">
      <c r="A229" s="14" t="s">
        <v>440</v>
      </c>
      <c r="B229" s="1">
        <v>5</v>
      </c>
      <c r="C229" s="2" t="s">
        <v>295</v>
      </c>
      <c r="D229" s="4" t="s">
        <v>6</v>
      </c>
      <c r="E229">
        <f>VLOOKUP(A229,'[1]高三下(高考)'!$A$3:$H$615,7,0)</f>
        <v>82</v>
      </c>
      <c r="F229" t="str">
        <f>VLOOKUP(A229,'[1]高三下(高考)'!$A$3:$H$615,8,0)</f>
        <v>赵云川</v>
      </c>
      <c r="G229" s="22">
        <f t="shared" si="39"/>
        <v>58</v>
      </c>
      <c r="H229" s="23">
        <f t="shared" si="40"/>
        <v>101.92307692307692</v>
      </c>
      <c r="I229">
        <f>VLOOKUP(A229,[1]高三上!$A$3:$H$588,7,0)</f>
        <v>61.5</v>
      </c>
      <c r="J229" t="str">
        <f>VLOOKUP(A229,[1]高三上!$A$3:$H$588,8,0)</f>
        <v>赵云川</v>
      </c>
      <c r="K229" s="22">
        <f t="shared" si="41"/>
        <v>63</v>
      </c>
      <c r="L229" s="23">
        <f t="shared" si="42"/>
        <v>85.384615384615387</v>
      </c>
      <c r="M229">
        <f>VLOOKUP(A229,[1]高二下!$A$3:$H$536,7,0)</f>
        <v>105</v>
      </c>
      <c r="N229" t="str">
        <f>VLOOKUP(A229,[1]高二下!$A$3:$H$536,8,0)</f>
        <v>赵云川</v>
      </c>
      <c r="O229" s="22">
        <f t="shared" si="43"/>
        <v>25</v>
      </c>
      <c r="P229" s="22">
        <f t="shared" si="44"/>
        <v>137.69230769230768</v>
      </c>
      <c r="Q229">
        <f>VLOOKUP(A229,[1]高二上!$A$3:$H$583,7,0)</f>
        <v>71</v>
      </c>
      <c r="R229" t="str">
        <f>VLOOKUP(A229,[1]高二上!$A$3:$H$583,8,0)</f>
        <v>赵云川</v>
      </c>
      <c r="S229" s="22">
        <f t="shared" si="45"/>
        <v>123</v>
      </c>
      <c r="T229" s="22">
        <f t="shared" si="46"/>
        <v>77.692307692307693</v>
      </c>
      <c r="U229">
        <f>VLOOKUP(A229,[1]高一下!$A$3:$H$585,7,0)</f>
        <v>88</v>
      </c>
      <c r="V229" t="str">
        <f>VLOOKUP(A229,[1]高一下!$A$3:$H$585,8,0)</f>
        <v>赵云川</v>
      </c>
      <c r="W229" s="22">
        <f t="shared" si="47"/>
        <v>65</v>
      </c>
      <c r="X229" s="22">
        <f t="shared" si="48"/>
        <v>97.307692307692307</v>
      </c>
      <c r="Y229">
        <f>VLOOKUP(A229,[1]高一上!$A$3:$H$587,7,0)</f>
        <v>75</v>
      </c>
      <c r="Z229" t="str">
        <f>VLOOKUP(A229,[1]高一上!$A$3:$H$587,8,0)</f>
        <v>赵云川</v>
      </c>
      <c r="AA229" s="22">
        <f t="shared" si="49"/>
        <v>58</v>
      </c>
      <c r="AB229" s="23">
        <f t="shared" si="50"/>
        <v>165</v>
      </c>
      <c r="AC229">
        <f>VLOOKUP(A229,[1]中考!$A$2:$F$571,6,0)</f>
        <v>39</v>
      </c>
      <c r="AD229" s="22">
        <f t="shared" si="51"/>
        <v>227</v>
      </c>
    </row>
    <row r="230" spans="1:30" ht="15" hidden="1" x14ac:dyDescent="0.35">
      <c r="A230" s="14" t="s">
        <v>433</v>
      </c>
      <c r="B230" s="1">
        <v>5</v>
      </c>
      <c r="C230" s="2" t="s">
        <v>434</v>
      </c>
      <c r="D230" s="4" t="s">
        <v>6</v>
      </c>
      <c r="E230">
        <f>VLOOKUP(A230,'[1]高三下(高考)'!$A$3:$H$615,7,0)</f>
        <v>94</v>
      </c>
      <c r="F230" t="str">
        <f>VLOOKUP(A230,'[1]高三下(高考)'!$A$3:$H$615,8,0)</f>
        <v>赵云川</v>
      </c>
      <c r="G230" s="22">
        <f t="shared" si="39"/>
        <v>22</v>
      </c>
      <c r="H230" s="23">
        <f t="shared" si="40"/>
        <v>95.769230769230774</v>
      </c>
      <c r="I230">
        <f>VLOOKUP(A230,[1]高三上!$A$3:$H$588,7,0)</f>
        <v>83.5</v>
      </c>
      <c r="J230" t="str">
        <f>VLOOKUP(A230,[1]高三上!$A$3:$H$588,8,0)</f>
        <v>赵云川</v>
      </c>
      <c r="K230" s="22">
        <f t="shared" si="41"/>
        <v>11</v>
      </c>
      <c r="L230" s="23">
        <f t="shared" si="42"/>
        <v>98.07692307692308</v>
      </c>
      <c r="M230">
        <f>VLOOKUP(A230,[1]高二下!$A$3:$H$536,7,0)</f>
        <v>117</v>
      </c>
      <c r="N230" t="str">
        <f>VLOOKUP(A230,[1]高二下!$A$3:$H$536,8,0)</f>
        <v>赵云川</v>
      </c>
      <c r="O230" s="22">
        <f t="shared" si="43"/>
        <v>6</v>
      </c>
      <c r="P230" s="22">
        <f t="shared" si="44"/>
        <v>106.15384615384616</v>
      </c>
      <c r="Q230">
        <f>VLOOKUP(A230,[1]高二上!$A$3:$H$583,7,0)</f>
        <v>94</v>
      </c>
      <c r="R230" t="str">
        <f>VLOOKUP(A230,[1]高二上!$A$3:$H$583,8,0)</f>
        <v>赵云川</v>
      </c>
      <c r="S230" s="22">
        <f t="shared" si="45"/>
        <v>22</v>
      </c>
      <c r="T230" s="22">
        <f t="shared" si="46"/>
        <v>102.69230769230769</v>
      </c>
      <c r="U230">
        <f>VLOOKUP(A230,[1]高一下!$A$3:$H$585,7,0)</f>
        <v>100</v>
      </c>
      <c r="V230" t="str">
        <f>VLOOKUP(A230,[1]高一下!$A$3:$H$585,8,0)</f>
        <v>赵云川</v>
      </c>
      <c r="W230" s="22">
        <f t="shared" si="47"/>
        <v>29</v>
      </c>
      <c r="X230" s="22">
        <f t="shared" si="48"/>
        <v>96.15384615384616</v>
      </c>
      <c r="Y230">
        <f>VLOOKUP(A230,[1]高一上!$A$3:$H$587,7,0)</f>
        <v>90</v>
      </c>
      <c r="Z230" t="str">
        <f>VLOOKUP(A230,[1]高一上!$A$3:$H$587,8,0)</f>
        <v>赵云川</v>
      </c>
      <c r="AA230" s="22">
        <f t="shared" si="49"/>
        <v>19</v>
      </c>
      <c r="AB230" s="23">
        <f t="shared" si="50"/>
        <v>133.84615384615384</v>
      </c>
      <c r="AC230">
        <f>VLOOKUP(A230,[1]中考!$A$2:$F$571,6,0)</f>
        <v>61</v>
      </c>
      <c r="AD230" s="22">
        <f t="shared" si="51"/>
        <v>107</v>
      </c>
    </row>
    <row r="231" spans="1:30" ht="15" hidden="1" x14ac:dyDescent="0.35">
      <c r="A231" s="14" t="s">
        <v>474</v>
      </c>
      <c r="B231" s="1">
        <v>5</v>
      </c>
      <c r="C231" s="2" t="s">
        <v>475</v>
      </c>
      <c r="D231" s="4" t="s">
        <v>6</v>
      </c>
      <c r="E231">
        <f>VLOOKUP(A231,'[1]高三下(高考)'!$A$3:$H$615,7,0)</f>
        <v>74</v>
      </c>
      <c r="F231" t="str">
        <f>VLOOKUP(A231,'[1]高三下(高考)'!$A$3:$H$615,8,0)</f>
        <v>赵云川</v>
      </c>
      <c r="G231" s="22">
        <f t="shared" si="39"/>
        <v>90</v>
      </c>
      <c r="H231" s="23">
        <f t="shared" si="40"/>
        <v>152.69230769230768</v>
      </c>
      <c r="I231">
        <f>VLOOKUP(A231,[1]高三上!$A$3:$H$588,7,0)</f>
        <v>27.5</v>
      </c>
      <c r="J231" t="str">
        <f>VLOOKUP(A231,[1]高三上!$A$3:$H$588,8,0)</f>
        <v>赵云川</v>
      </c>
      <c r="K231" s="22">
        <f t="shared" si="41"/>
        <v>227</v>
      </c>
      <c r="L231" s="23">
        <f t="shared" si="42"/>
        <v>43.846153846153847</v>
      </c>
      <c r="M231">
        <f>VLOOKUP(A231,[1]高二下!$A$3:$H$536,7,0)</f>
        <v>89</v>
      </c>
      <c r="N231" t="str">
        <f>VLOOKUP(A231,[1]高二下!$A$3:$H$536,8,0)</f>
        <v>赵云川</v>
      </c>
      <c r="O231" s="22">
        <f t="shared" si="43"/>
        <v>81</v>
      </c>
      <c r="P231" s="22">
        <f t="shared" si="44"/>
        <v>140.38461538461539</v>
      </c>
      <c r="Q231">
        <f>VLOOKUP(A231,[1]高二上!$A$3:$H$583,7,0)</f>
        <v>59</v>
      </c>
      <c r="R231" t="str">
        <f>VLOOKUP(A231,[1]高二上!$A$3:$H$583,8,0)</f>
        <v>赵云川</v>
      </c>
      <c r="S231" s="22">
        <f t="shared" si="45"/>
        <v>186</v>
      </c>
      <c r="T231" s="22">
        <f t="shared" si="46"/>
        <v>105</v>
      </c>
      <c r="U231">
        <f>VLOOKUP(A231,[1]高一下!$A$3:$H$585,7,0)</f>
        <v>56</v>
      </c>
      <c r="V231" t="str">
        <f>VLOOKUP(A231,[1]高一下!$A$3:$H$585,8,0)</f>
        <v>赵云川</v>
      </c>
      <c r="W231" s="22">
        <f t="shared" si="47"/>
        <v>199</v>
      </c>
      <c r="X231" s="22">
        <f t="shared" si="48"/>
        <v>41.153846153846153</v>
      </c>
      <c r="Y231">
        <f>VLOOKUP(A231,[1]高一上!$A$3:$H$587,7,0)</f>
        <v>79</v>
      </c>
      <c r="Z231" t="str">
        <f>VLOOKUP(A231,[1]高一上!$A$3:$H$587,8,0)</f>
        <v>赵云川</v>
      </c>
      <c r="AA231" s="22">
        <f t="shared" si="49"/>
        <v>46</v>
      </c>
      <c r="AB231" s="23">
        <f t="shared" si="50"/>
        <v>123.46153846153845</v>
      </c>
      <c r="AC231">
        <f>VLOOKUP(A231,[1]中考!$A$2:$F$571,6,0)</f>
        <v>61</v>
      </c>
      <c r="AD231" s="22">
        <f t="shared" si="51"/>
        <v>107</v>
      </c>
    </row>
    <row r="232" spans="1:30" ht="15" hidden="1" x14ac:dyDescent="0.35">
      <c r="A232" s="14" t="s">
        <v>501</v>
      </c>
      <c r="B232" s="1">
        <v>5</v>
      </c>
      <c r="C232" s="3" t="s">
        <v>502</v>
      </c>
      <c r="D232" s="4" t="s">
        <v>6</v>
      </c>
      <c r="E232">
        <f>VLOOKUP(A232,'[1]高三下(高考)'!$A$3:$H$615,7,0)</f>
        <v>49</v>
      </c>
      <c r="F232" t="str">
        <f>VLOOKUP(A232,'[1]高三下(高考)'!$A$3:$H$615,8,0)</f>
        <v>赵云川</v>
      </c>
      <c r="G232" s="22">
        <f t="shared" si="39"/>
        <v>226</v>
      </c>
      <c r="H232" s="23">
        <f t="shared" si="40"/>
        <v>96.15384615384616</v>
      </c>
      <c r="I232">
        <f>VLOOKUP(A232,[1]高三上!$A$3:$H$588,7,0)</f>
        <v>32</v>
      </c>
      <c r="J232" t="str">
        <f>VLOOKUP(A232,[1]高三上!$A$3:$H$588,8,0)</f>
        <v>赵云川</v>
      </c>
      <c r="K232" s="22">
        <f t="shared" si="41"/>
        <v>216</v>
      </c>
      <c r="L232" s="23">
        <f t="shared" si="42"/>
        <v>86.538461538461533</v>
      </c>
      <c r="M232">
        <f>VLOOKUP(A232,[1]高二下!$A$3:$H$536,7,0)</f>
        <v>67</v>
      </c>
      <c r="N232" t="str">
        <f>VLOOKUP(A232,[1]高二下!$A$3:$H$536,8,0)</f>
        <v>赵云川</v>
      </c>
      <c r="O232" s="22">
        <f t="shared" si="43"/>
        <v>181</v>
      </c>
      <c r="P232" s="22">
        <f t="shared" si="44"/>
        <v>106.92307692307692</v>
      </c>
      <c r="Q232">
        <f>VLOOKUP(A232,[1]高二上!$A$3:$H$583,7,0)</f>
        <v>57</v>
      </c>
      <c r="R232" t="str">
        <f>VLOOKUP(A232,[1]高二上!$A$3:$H$583,8,0)</f>
        <v>赵云川</v>
      </c>
      <c r="S232" s="22">
        <f t="shared" si="45"/>
        <v>199</v>
      </c>
      <c r="T232" s="22">
        <f t="shared" si="46"/>
        <v>63.076923076923073</v>
      </c>
      <c r="U232">
        <f>VLOOKUP(A232,[1]高一下!$A$3:$H$585,7,0)</f>
        <v>79</v>
      </c>
      <c r="V232" t="str">
        <f>VLOOKUP(A232,[1]高一下!$A$3:$H$585,8,0)</f>
        <v>赵云川</v>
      </c>
      <c r="W232" s="22">
        <f t="shared" si="47"/>
        <v>103</v>
      </c>
      <c r="X232" s="22">
        <f t="shared" si="48"/>
        <v>135.76923076923077</v>
      </c>
      <c r="Y232">
        <f>VLOOKUP(A232,[1]高一上!$A$3:$H$587,7,0)</f>
        <v>46</v>
      </c>
      <c r="Z232" t="str">
        <f>VLOOKUP(A232,[1]高一上!$A$3:$H$587,8,0)</f>
        <v>赵云川</v>
      </c>
      <c r="AA232" s="22">
        <f t="shared" si="49"/>
        <v>196</v>
      </c>
      <c r="AB232" s="23">
        <f t="shared" si="50"/>
        <v>110</v>
      </c>
      <c r="AC232">
        <f>VLOOKUP(A232,[1]中考!$A$2:$F$571,6,0)</f>
        <v>40</v>
      </c>
      <c r="AD232" s="22">
        <f t="shared" si="51"/>
        <v>222</v>
      </c>
    </row>
    <row r="233" spans="1:30" ht="15" hidden="1" x14ac:dyDescent="0.35">
      <c r="A233" s="14" t="s">
        <v>458</v>
      </c>
      <c r="B233" s="1">
        <v>5</v>
      </c>
      <c r="C233" s="2" t="s">
        <v>459</v>
      </c>
      <c r="D233" s="4" t="s">
        <v>6</v>
      </c>
      <c r="E233">
        <f>VLOOKUP(A233,'[1]高三下(高考)'!$A$3:$H$615,7,0)</f>
        <v>62</v>
      </c>
      <c r="F233" t="str">
        <f>VLOOKUP(A233,'[1]高三下(高考)'!$A$3:$H$615,8,0)</f>
        <v>赵云川</v>
      </c>
      <c r="G233" s="22">
        <f t="shared" si="39"/>
        <v>170</v>
      </c>
      <c r="H233" s="23">
        <f t="shared" si="40"/>
        <v>116.15384615384616</v>
      </c>
      <c r="I233">
        <f>VLOOKUP(A233,[1]高三上!$A$3:$H$588,7,0)</f>
        <v>33</v>
      </c>
      <c r="J233" t="str">
        <f>VLOOKUP(A233,[1]高三上!$A$3:$H$588,8,0)</f>
        <v>赵云川</v>
      </c>
      <c r="K233" s="22">
        <f t="shared" si="41"/>
        <v>212</v>
      </c>
      <c r="L233" s="23">
        <f t="shared" si="42"/>
        <v>47.307692307692307</v>
      </c>
      <c r="M233">
        <f>VLOOKUP(A233,[1]高二下!$A$3:$H$536,7,0)</f>
        <v>90</v>
      </c>
      <c r="N233" t="str">
        <f>VLOOKUP(A233,[1]高二下!$A$3:$H$536,8,0)</f>
        <v>赵云川</v>
      </c>
      <c r="O233" s="22">
        <f t="shared" si="43"/>
        <v>75</v>
      </c>
      <c r="P233" s="22">
        <f t="shared" si="44"/>
        <v>139.23076923076923</v>
      </c>
      <c r="Q233">
        <f>VLOOKUP(A233,[1]高二上!$A$3:$H$583,7,0)</f>
        <v>61</v>
      </c>
      <c r="R233" t="str">
        <f>VLOOKUP(A233,[1]高二上!$A$3:$H$583,8,0)</f>
        <v>赵云川</v>
      </c>
      <c r="S233" s="22">
        <f t="shared" si="45"/>
        <v>177</v>
      </c>
      <c r="T233" s="22">
        <f t="shared" si="46"/>
        <v>85.769230769230774</v>
      </c>
      <c r="U233">
        <f>VLOOKUP(A233,[1]高一下!$A$3:$H$585,7,0)</f>
        <v>72</v>
      </c>
      <c r="V233" t="str">
        <f>VLOOKUP(A233,[1]高一下!$A$3:$H$585,8,0)</f>
        <v>赵云川</v>
      </c>
      <c r="W233" s="22">
        <f t="shared" si="47"/>
        <v>140</v>
      </c>
      <c r="X233" s="22">
        <f t="shared" si="48"/>
        <v>75</v>
      </c>
      <c r="Y233">
        <f>VLOOKUP(A233,[1]高一上!$A$3:$H$587,7,0)</f>
        <v>69</v>
      </c>
      <c r="Z233" t="str">
        <f>VLOOKUP(A233,[1]高一上!$A$3:$H$587,8,0)</f>
        <v>赵云川</v>
      </c>
      <c r="AA233" s="22">
        <f t="shared" si="49"/>
        <v>75</v>
      </c>
      <c r="AB233" s="23">
        <f t="shared" si="50"/>
        <v>128.46153846153845</v>
      </c>
      <c r="AC233">
        <f>VLOOKUP(A233,[1]中考!$A$2:$F$571,6,0)</f>
        <v>52</v>
      </c>
      <c r="AD233" s="22">
        <f t="shared" si="51"/>
        <v>149</v>
      </c>
    </row>
    <row r="234" spans="1:30" ht="15" hidden="1" x14ac:dyDescent="0.35">
      <c r="A234" s="14" t="s">
        <v>445</v>
      </c>
      <c r="B234" s="1">
        <v>5</v>
      </c>
      <c r="C234" s="2" t="s">
        <v>78</v>
      </c>
      <c r="D234" s="4" t="s">
        <v>6</v>
      </c>
      <c r="E234">
        <f>VLOOKUP(A234,'[1]高三下(高考)'!$A$3:$H$615,7,0)</f>
        <v>72</v>
      </c>
      <c r="F234" t="str">
        <f>VLOOKUP(A234,'[1]高三下(高考)'!$A$3:$H$615,8,0)</f>
        <v>赵云川</v>
      </c>
      <c r="G234" s="22">
        <f t="shared" si="39"/>
        <v>104</v>
      </c>
      <c r="H234" s="23">
        <f t="shared" si="40"/>
        <v>109.23076923076923</v>
      </c>
      <c r="I234">
        <f>VLOOKUP(A234,[1]高三上!$A$3:$H$588,7,0)</f>
        <v>49</v>
      </c>
      <c r="J234" t="str">
        <f>VLOOKUP(A234,[1]高三上!$A$3:$H$588,8,0)</f>
        <v>赵云川</v>
      </c>
      <c r="K234" s="22">
        <f t="shared" si="41"/>
        <v>128</v>
      </c>
      <c r="L234" s="23">
        <f t="shared" si="42"/>
        <v>76.15384615384616</v>
      </c>
      <c r="M234">
        <f>VLOOKUP(A234,[1]高二下!$A$3:$H$536,7,0)</f>
        <v>92</v>
      </c>
      <c r="N234" t="str">
        <f>VLOOKUP(A234,[1]高二下!$A$3:$H$536,8,0)</f>
        <v>赵云川</v>
      </c>
      <c r="O234" s="22">
        <f t="shared" si="43"/>
        <v>66</v>
      </c>
      <c r="P234" s="22">
        <f t="shared" si="44"/>
        <v>126.92307692307692</v>
      </c>
      <c r="Q234">
        <f>VLOOKUP(A234,[1]高二上!$A$3:$H$583,7,0)</f>
        <v>68</v>
      </c>
      <c r="R234" t="str">
        <f>VLOOKUP(A234,[1]高二上!$A$3:$H$583,8,0)</f>
        <v>赵云川</v>
      </c>
      <c r="S234" s="22">
        <f t="shared" si="45"/>
        <v>136</v>
      </c>
      <c r="T234" s="22">
        <f t="shared" si="46"/>
        <v>81.92307692307692</v>
      </c>
      <c r="U234">
        <f>VLOOKUP(A234,[1]高一下!$A$3:$H$585,7,0)</f>
        <v>82</v>
      </c>
      <c r="V234" t="str">
        <f>VLOOKUP(A234,[1]高一下!$A$3:$H$585,8,0)</f>
        <v>赵云川</v>
      </c>
      <c r="W234" s="22">
        <f t="shared" si="47"/>
        <v>89</v>
      </c>
      <c r="X234" s="22">
        <f t="shared" si="48"/>
        <v>85.384615384615387</v>
      </c>
      <c r="Y234">
        <f>VLOOKUP(A234,[1]高一上!$A$3:$H$587,7,0)</f>
        <v>77</v>
      </c>
      <c r="Z234" t="str">
        <f>VLOOKUP(A234,[1]高一上!$A$3:$H$587,8,0)</f>
        <v>赵云川</v>
      </c>
      <c r="AA234" s="22">
        <f t="shared" si="49"/>
        <v>51</v>
      </c>
      <c r="AB234" s="23">
        <f t="shared" si="50"/>
        <v>157.30769230769232</v>
      </c>
      <c r="AC234">
        <f>VLOOKUP(A234,[1]中考!$A$2:$F$571,6,0)</f>
        <v>45</v>
      </c>
      <c r="AD234" s="22">
        <f t="shared" si="51"/>
        <v>200</v>
      </c>
    </row>
    <row r="235" spans="1:30" ht="15" hidden="1" x14ac:dyDescent="0.35">
      <c r="A235" s="14" t="s">
        <v>524</v>
      </c>
      <c r="B235" s="1">
        <v>5</v>
      </c>
      <c r="C235" s="3" t="s">
        <v>209</v>
      </c>
      <c r="D235" s="4" t="s">
        <v>6</v>
      </c>
      <c r="E235">
        <f>VLOOKUP(A235,'[1]高三下(高考)'!$A$3:$H$615,7,0)</f>
        <v>25</v>
      </c>
      <c r="F235" t="str">
        <f>VLOOKUP(A235,'[1]高三下(高考)'!$A$3:$H$615,8,0)</f>
        <v>赵云川</v>
      </c>
      <c r="G235" s="22">
        <f t="shared" si="39"/>
        <v>256</v>
      </c>
      <c r="H235" s="23">
        <f t="shared" si="40"/>
        <v>100</v>
      </c>
      <c r="I235" s="22">
        <v>0</v>
      </c>
      <c r="J235" t="s">
        <v>435</v>
      </c>
      <c r="K235" s="22">
        <f t="shared" si="41"/>
        <v>241</v>
      </c>
      <c r="L235" s="23">
        <f t="shared" si="42"/>
        <v>100</v>
      </c>
      <c r="M235">
        <f>VLOOKUP(A235,[1]高二下!$A$3:$H$536,7,0)</f>
        <v>53</v>
      </c>
      <c r="N235" t="str">
        <f>VLOOKUP(A235,[1]高二下!$A$3:$H$536,8,0)</f>
        <v>赵云川</v>
      </c>
      <c r="O235" s="22">
        <f t="shared" si="43"/>
        <v>218</v>
      </c>
      <c r="P235" s="22">
        <f t="shared" si="44"/>
        <v>71.92307692307692</v>
      </c>
      <c r="Q235">
        <f>VLOOKUP(A235,[1]高二上!$A$3:$H$583,7,0)</f>
        <v>67</v>
      </c>
      <c r="R235" t="str">
        <f>VLOOKUP(A235,[1]高二上!$A$3:$H$583,8,0)</f>
        <v>赵云川</v>
      </c>
      <c r="S235" s="22">
        <f t="shared" si="45"/>
        <v>145</v>
      </c>
      <c r="T235" s="22">
        <f t="shared" si="46"/>
        <v>127.69230769230769</v>
      </c>
      <c r="U235">
        <f>VLOOKUP(A235,[1]高一下!$A$3:$H$585,7,0)</f>
        <v>50</v>
      </c>
      <c r="V235" t="str">
        <f>VLOOKUP(A235,[1]高一下!$A$3:$H$585,8,0)</f>
        <v>赵云川</v>
      </c>
      <c r="W235" s="22">
        <f t="shared" si="47"/>
        <v>217</v>
      </c>
      <c r="X235" s="22">
        <f t="shared" si="48"/>
        <v>110</v>
      </c>
      <c r="Y235">
        <f>VLOOKUP(A235,[1]高一上!$A$3:$H$587,7,0)</f>
        <v>28</v>
      </c>
      <c r="Z235" t="str">
        <f>VLOOKUP(A235,[1]高一上!$A$3:$H$587,8,0)</f>
        <v>赵云川</v>
      </c>
      <c r="AA235" s="22">
        <f t="shared" si="49"/>
        <v>243</v>
      </c>
      <c r="AB235" s="23">
        <f t="shared" si="50"/>
        <v>44.230769230769226</v>
      </c>
      <c r="AC235">
        <f>VLOOKUP(A235,[1]中考!$A$2:$F$571,6,0)</f>
        <v>63</v>
      </c>
      <c r="AD235" s="22">
        <f t="shared" si="51"/>
        <v>98</v>
      </c>
    </row>
    <row r="236" spans="1:30" ht="15" hidden="1" x14ac:dyDescent="0.35">
      <c r="A236" s="14" t="s">
        <v>509</v>
      </c>
      <c r="B236" s="1">
        <v>5</v>
      </c>
      <c r="C236" s="3" t="s">
        <v>510</v>
      </c>
      <c r="D236" s="4" t="s">
        <v>6</v>
      </c>
      <c r="E236">
        <f>VLOOKUP(A236,'[1]高三下(高考)'!$A$3:$H$615,7,0)</f>
        <v>48</v>
      </c>
      <c r="F236" t="str">
        <f>VLOOKUP(A236,'[1]高三下(高考)'!$A$3:$H$615,8,0)</f>
        <v>赵云川</v>
      </c>
      <c r="G236" s="22">
        <f t="shared" si="39"/>
        <v>230</v>
      </c>
      <c r="H236" s="23">
        <f t="shared" si="40"/>
        <v>76.538461538461547</v>
      </c>
      <c r="I236">
        <f>VLOOKUP(A236,[1]高三上!$A$3:$H$588,7,0)</f>
        <v>42.5</v>
      </c>
      <c r="J236" t="str">
        <f>VLOOKUP(A236,[1]高三上!$A$3:$H$588,8,0)</f>
        <v>赵云川</v>
      </c>
      <c r="K236" s="22">
        <f t="shared" si="41"/>
        <v>169</v>
      </c>
      <c r="L236" s="23">
        <f t="shared" si="42"/>
        <v>103.07692307692308</v>
      </c>
      <c r="M236">
        <f>VLOOKUP(A236,[1]高二下!$A$3:$H$536,7,0)</f>
        <v>68</v>
      </c>
      <c r="N236" t="str">
        <f>VLOOKUP(A236,[1]高二下!$A$3:$H$536,8,0)</f>
        <v>赵云川</v>
      </c>
      <c r="O236" s="22">
        <f t="shared" si="43"/>
        <v>177</v>
      </c>
      <c r="P236" s="22">
        <f t="shared" si="44"/>
        <v>108.46153846153847</v>
      </c>
      <c r="Q236">
        <f>VLOOKUP(A236,[1]高二上!$A$3:$H$583,7,0)</f>
        <v>57</v>
      </c>
      <c r="R236" t="str">
        <f>VLOOKUP(A236,[1]高二上!$A$3:$H$583,8,0)</f>
        <v>赵云川</v>
      </c>
      <c r="S236" s="22">
        <f t="shared" si="45"/>
        <v>199</v>
      </c>
      <c r="T236" s="22">
        <f t="shared" si="46"/>
        <v>100</v>
      </c>
      <c r="U236" s="22">
        <v>0</v>
      </c>
      <c r="V236" t="s">
        <v>435</v>
      </c>
      <c r="W236" s="22">
        <f t="shared" si="47"/>
        <v>258</v>
      </c>
      <c r="X236" s="22">
        <f t="shared" si="48"/>
        <v>100</v>
      </c>
      <c r="Y236" s="22">
        <v>0</v>
      </c>
      <c r="Z236" t="s">
        <v>435</v>
      </c>
      <c r="AA236" s="22">
        <f t="shared" si="49"/>
        <v>257</v>
      </c>
      <c r="AB236" s="23">
        <f t="shared" si="50"/>
        <v>100</v>
      </c>
      <c r="AC236">
        <v>0</v>
      </c>
      <c r="AD236" s="22">
        <f t="shared" si="51"/>
        <v>255</v>
      </c>
    </row>
    <row r="237" spans="1:30" ht="15" hidden="1" x14ac:dyDescent="0.35">
      <c r="A237" s="14" t="s">
        <v>499</v>
      </c>
      <c r="B237" s="1">
        <v>5</v>
      </c>
      <c r="C237" s="3" t="s">
        <v>500</v>
      </c>
      <c r="D237" s="4" t="s">
        <v>6</v>
      </c>
      <c r="E237">
        <f>VLOOKUP(A237,'[1]高三下(高考)'!$A$3:$H$615,7,0)</f>
        <v>68</v>
      </c>
      <c r="F237" t="str">
        <f>VLOOKUP(A237,'[1]高三下(高考)'!$A$3:$H$615,8,0)</f>
        <v>赵云川</v>
      </c>
      <c r="G237" s="22">
        <f t="shared" si="39"/>
        <v>127</v>
      </c>
      <c r="H237" s="23">
        <f t="shared" si="40"/>
        <v>123.46153846153845</v>
      </c>
      <c r="I237">
        <f>VLOOKUP(A237,[1]高三上!$A$3:$H$588,7,0)</f>
        <v>38</v>
      </c>
      <c r="J237" t="str">
        <f>VLOOKUP(A237,[1]高三上!$A$3:$H$588,8,0)</f>
        <v>赵云川</v>
      </c>
      <c r="K237" s="22">
        <f t="shared" si="41"/>
        <v>188</v>
      </c>
      <c r="L237" s="23">
        <f t="shared" si="42"/>
        <v>86.538461538461533</v>
      </c>
      <c r="M237">
        <f>VLOOKUP(A237,[1]高二下!$A$3:$H$536,7,0)</f>
        <v>74</v>
      </c>
      <c r="N237" t="str">
        <f>VLOOKUP(A237,[1]高二下!$A$3:$H$536,8,0)</f>
        <v>赵云川</v>
      </c>
      <c r="O237" s="22">
        <f t="shared" si="43"/>
        <v>153</v>
      </c>
      <c r="P237" s="22">
        <f t="shared" si="44"/>
        <v>63.846153846153847</v>
      </c>
      <c r="Q237">
        <f>VLOOKUP(A237,[1]高二上!$A$3:$H$583,7,0)</f>
        <v>83</v>
      </c>
      <c r="R237" t="str">
        <f>VLOOKUP(A237,[1]高二上!$A$3:$H$583,8,0)</f>
        <v>赵云川</v>
      </c>
      <c r="S237" s="22">
        <f t="shared" si="45"/>
        <v>59</v>
      </c>
      <c r="T237" s="22">
        <f t="shared" si="46"/>
        <v>103.84615384615384</v>
      </c>
      <c r="U237">
        <f>VLOOKUP(A237,[1]高一下!$A$3:$H$585,7,0)</f>
        <v>87</v>
      </c>
      <c r="V237" t="str">
        <f>VLOOKUP(A237,[1]高一下!$A$3:$H$585,8,0)</f>
        <v>赵云川</v>
      </c>
      <c r="W237" s="22">
        <f t="shared" si="47"/>
        <v>69</v>
      </c>
      <c r="X237" s="22">
        <f t="shared" si="48"/>
        <v>134.23076923076923</v>
      </c>
      <c r="Y237">
        <f>VLOOKUP(A237,[1]高一上!$A$3:$H$587,7,0)</f>
        <v>52</v>
      </c>
      <c r="Z237" t="str">
        <f>VLOOKUP(A237,[1]高一上!$A$3:$H$587,8,0)</f>
        <v>赵云川</v>
      </c>
      <c r="AA237" s="22">
        <f t="shared" si="49"/>
        <v>158</v>
      </c>
      <c r="AB237" s="23">
        <f t="shared" si="50"/>
        <v>113.46153846153847</v>
      </c>
      <c r="AC237">
        <f>VLOOKUP(A237,[1]中考!$A$2:$F$571,6,0)</f>
        <v>46</v>
      </c>
      <c r="AD237" s="22">
        <f t="shared" si="51"/>
        <v>193</v>
      </c>
    </row>
    <row r="238" spans="1:30" ht="15" hidden="1" x14ac:dyDescent="0.35">
      <c r="A238" s="14" t="s">
        <v>476</v>
      </c>
      <c r="B238" s="1">
        <v>5</v>
      </c>
      <c r="C238" s="2" t="s">
        <v>477</v>
      </c>
      <c r="D238" s="4" t="s">
        <v>6</v>
      </c>
      <c r="E238">
        <f>VLOOKUP(A238,'[1]高三下(高考)'!$A$3:$H$615,7,0)</f>
        <v>56</v>
      </c>
      <c r="F238" t="str">
        <f>VLOOKUP(A238,'[1]高三下(高考)'!$A$3:$H$615,8,0)</f>
        <v>赵云川</v>
      </c>
      <c r="G238" s="22">
        <f t="shared" si="39"/>
        <v>191</v>
      </c>
      <c r="H238" s="23">
        <f t="shared" si="40"/>
        <v>116.53846153846153</v>
      </c>
      <c r="I238">
        <f>VLOOKUP(A238,[1]高三上!$A$3:$H$588,7,0)</f>
        <v>25</v>
      </c>
      <c r="J238" t="str">
        <f>VLOOKUP(A238,[1]高三上!$A$3:$H$588,8,0)</f>
        <v>赵云川</v>
      </c>
      <c r="K238" s="22">
        <f t="shared" si="41"/>
        <v>234</v>
      </c>
      <c r="L238" s="23">
        <f t="shared" si="42"/>
        <v>75.384615384615387</v>
      </c>
      <c r="M238">
        <f>VLOOKUP(A238,[1]高二下!$A$3:$H$536,7,0)</f>
        <v>70</v>
      </c>
      <c r="N238" t="str">
        <f>VLOOKUP(A238,[1]高二下!$A$3:$H$536,8,0)</f>
        <v>赵云川</v>
      </c>
      <c r="O238" s="22">
        <f t="shared" si="43"/>
        <v>170</v>
      </c>
      <c r="P238" s="22">
        <f t="shared" si="44"/>
        <v>96.92307692307692</v>
      </c>
      <c r="Q238">
        <f>VLOOKUP(A238,[1]高二上!$A$3:$H$583,7,0)</f>
        <v>63</v>
      </c>
      <c r="R238" t="str">
        <f>VLOOKUP(A238,[1]高二上!$A$3:$H$583,8,0)</f>
        <v>赵云川</v>
      </c>
      <c r="S238" s="22">
        <f t="shared" si="45"/>
        <v>162</v>
      </c>
      <c r="T238" s="22">
        <f t="shared" si="46"/>
        <v>116.53846153846153</v>
      </c>
      <c r="U238">
        <f>VLOOKUP(A238,[1]高一下!$A$3:$H$585,7,0)</f>
        <v>54</v>
      </c>
      <c r="V238" t="str">
        <f>VLOOKUP(A238,[1]高一下!$A$3:$H$585,8,0)</f>
        <v>赵云川</v>
      </c>
      <c r="W238" s="22">
        <f t="shared" si="47"/>
        <v>205</v>
      </c>
      <c r="X238" s="22">
        <f t="shared" si="48"/>
        <v>114.23076923076923</v>
      </c>
      <c r="Y238">
        <f>VLOOKUP(A238,[1]高一上!$A$3:$H$587,7,0)</f>
        <v>29</v>
      </c>
      <c r="Z238" t="str">
        <f>VLOOKUP(A238,[1]高一上!$A$3:$H$587,8,0)</f>
        <v>赵云川</v>
      </c>
      <c r="AA238" s="22">
        <f t="shared" si="49"/>
        <v>242</v>
      </c>
      <c r="AB238" s="23">
        <f t="shared" si="50"/>
        <v>74.615384615384613</v>
      </c>
      <c r="AC238">
        <f>VLOOKUP(A238,[1]中考!$A$2:$F$571,6,0)</f>
        <v>49</v>
      </c>
      <c r="AD238" s="22">
        <f t="shared" si="51"/>
        <v>176</v>
      </c>
    </row>
    <row r="239" spans="1:30" ht="15" hidden="1" x14ac:dyDescent="0.35">
      <c r="A239" s="14" t="s">
        <v>507</v>
      </c>
      <c r="B239" s="1">
        <v>5</v>
      </c>
      <c r="C239" s="3" t="s">
        <v>508</v>
      </c>
      <c r="D239" s="4" t="s">
        <v>6</v>
      </c>
      <c r="E239">
        <f>VLOOKUP(A239,'[1]高三下(高考)'!$A$3:$H$615,7,0)</f>
        <v>63</v>
      </c>
      <c r="F239" t="str">
        <f>VLOOKUP(A239,'[1]高三下(高考)'!$A$3:$H$615,8,0)</f>
        <v>赵云川</v>
      </c>
      <c r="G239" s="22">
        <f t="shared" si="39"/>
        <v>162</v>
      </c>
      <c r="H239" s="23">
        <f t="shared" si="40"/>
        <v>81.538461538461533</v>
      </c>
      <c r="I239">
        <f>VLOOKUP(A239,[1]高三上!$A$3:$H$588,7,0)</f>
        <v>51.5</v>
      </c>
      <c r="J239" t="str">
        <f>VLOOKUP(A239,[1]高三上!$A$3:$H$588,8,0)</f>
        <v>赵云川</v>
      </c>
      <c r="K239" s="22">
        <f t="shared" si="41"/>
        <v>114</v>
      </c>
      <c r="L239" s="23">
        <f t="shared" si="42"/>
        <v>97.307692307692307</v>
      </c>
      <c r="M239">
        <f>VLOOKUP(A239,[1]高二下!$A$3:$H$536,7,0)</f>
        <v>84</v>
      </c>
      <c r="N239" t="str">
        <f>VLOOKUP(A239,[1]高二下!$A$3:$H$536,8,0)</f>
        <v>赵云川</v>
      </c>
      <c r="O239" s="22">
        <f t="shared" si="43"/>
        <v>107</v>
      </c>
      <c r="P239" s="22">
        <f t="shared" si="44"/>
        <v>81.538461538461533</v>
      </c>
      <c r="Q239">
        <f>VLOOKUP(A239,[1]高二上!$A$3:$H$583,7,0)</f>
        <v>83</v>
      </c>
      <c r="R239" t="str">
        <f>VLOOKUP(A239,[1]高二上!$A$3:$H$583,8,0)</f>
        <v>赵云川</v>
      </c>
      <c r="S239" s="22">
        <f t="shared" si="45"/>
        <v>59</v>
      </c>
      <c r="T239" s="22">
        <f t="shared" si="46"/>
        <v>115</v>
      </c>
      <c r="U239">
        <f>VLOOKUP(A239,[1]高一下!$A$3:$H$585,7,0)</f>
        <v>80</v>
      </c>
      <c r="V239" t="str">
        <f>VLOOKUP(A239,[1]高一下!$A$3:$H$585,8,0)</f>
        <v>赵云川</v>
      </c>
      <c r="W239" s="22">
        <f t="shared" si="47"/>
        <v>98</v>
      </c>
      <c r="X239" s="22">
        <f t="shared" si="48"/>
        <v>117.69230769230769</v>
      </c>
      <c r="Y239">
        <f>VLOOKUP(A239,[1]高一上!$A$3:$H$587,7,0)</f>
        <v>56</v>
      </c>
      <c r="Z239" t="str">
        <f>VLOOKUP(A239,[1]高一上!$A$3:$H$587,8,0)</f>
        <v>赵云川</v>
      </c>
      <c r="AA239" s="22">
        <f t="shared" si="49"/>
        <v>144</v>
      </c>
      <c r="AB239" s="23">
        <f t="shared" si="50"/>
        <v>75</v>
      </c>
      <c r="AC239">
        <f>VLOOKUP(A239,[1]中考!$A$2:$F$571,6,0)</f>
        <v>67</v>
      </c>
      <c r="AD239" s="22">
        <f t="shared" si="51"/>
        <v>79</v>
      </c>
    </row>
    <row r="240" spans="1:30" ht="15" hidden="1" x14ac:dyDescent="0.35">
      <c r="A240" s="14" t="s">
        <v>505</v>
      </c>
      <c r="B240" s="1">
        <v>5</v>
      </c>
      <c r="C240" s="3" t="s">
        <v>506</v>
      </c>
      <c r="D240" s="4" t="s">
        <v>6</v>
      </c>
      <c r="E240">
        <f>VLOOKUP(A240,'[1]高三下(高考)'!$A$3:$H$615,7,0)</f>
        <v>46</v>
      </c>
      <c r="F240" t="str">
        <f>VLOOKUP(A240,'[1]高三下(高考)'!$A$3:$H$615,8,0)</f>
        <v>赵云川</v>
      </c>
      <c r="G240" s="22">
        <f t="shared" si="39"/>
        <v>234</v>
      </c>
      <c r="H240" s="23">
        <f t="shared" si="40"/>
        <v>64.230769230769226</v>
      </c>
      <c r="I240">
        <f>VLOOKUP(A240,[1]高三上!$A$3:$H$588,7,0)</f>
        <v>46.5</v>
      </c>
      <c r="J240" t="str">
        <f>VLOOKUP(A240,[1]高三上!$A$3:$H$588,8,0)</f>
        <v>赵云川</v>
      </c>
      <c r="K240" s="22">
        <f t="shared" si="41"/>
        <v>141</v>
      </c>
      <c r="L240" s="23">
        <f t="shared" si="42"/>
        <v>94.230769230769226</v>
      </c>
      <c r="M240">
        <f>VLOOKUP(A240,[1]高二下!$A$3:$H$536,7,0)</f>
        <v>80</v>
      </c>
      <c r="N240" t="str">
        <f>VLOOKUP(A240,[1]高二下!$A$3:$H$536,8,0)</f>
        <v>赵云川</v>
      </c>
      <c r="O240" s="22">
        <f t="shared" si="43"/>
        <v>126</v>
      </c>
      <c r="P240" s="22">
        <f t="shared" si="44"/>
        <v>136.15384615384616</v>
      </c>
      <c r="Q240">
        <f>VLOOKUP(A240,[1]高二上!$A$3:$H$583,7,0)</f>
        <v>53</v>
      </c>
      <c r="R240" t="str">
        <f>VLOOKUP(A240,[1]高二上!$A$3:$H$583,8,0)</f>
        <v>赵云川</v>
      </c>
      <c r="S240" s="22">
        <f t="shared" si="45"/>
        <v>220</v>
      </c>
      <c r="T240" s="22">
        <f t="shared" si="46"/>
        <v>62.307692307692307</v>
      </c>
      <c r="U240">
        <f>VLOOKUP(A240,[1]高一下!$A$3:$H$585,7,0)</f>
        <v>75</v>
      </c>
      <c r="V240" t="str">
        <f>VLOOKUP(A240,[1]高一下!$A$3:$H$585,8,0)</f>
        <v>赵云川</v>
      </c>
      <c r="W240" s="22">
        <f t="shared" si="47"/>
        <v>122</v>
      </c>
      <c r="X240" s="22">
        <f t="shared" si="48"/>
        <v>146.92307692307691</v>
      </c>
      <c r="Y240">
        <f>VLOOKUP(A240,[1]高一上!$A$3:$H$587,7,0)</f>
        <v>27</v>
      </c>
      <c r="Z240" t="str">
        <f>VLOOKUP(A240,[1]高一上!$A$3:$H$587,8,0)</f>
        <v>李黎明</v>
      </c>
      <c r="AA240" s="22">
        <f t="shared" si="49"/>
        <v>244</v>
      </c>
      <c r="AB240" s="23">
        <f t="shared" si="50"/>
        <v>88.461538461538467</v>
      </c>
      <c r="AC240">
        <f>VLOOKUP(A240,[1]中考!$A$2:$F$571,6,0)</f>
        <v>42</v>
      </c>
      <c r="AD240" s="22">
        <f t="shared" si="51"/>
        <v>214</v>
      </c>
    </row>
    <row r="241" spans="1:30" ht="15" hidden="1" x14ac:dyDescent="0.35">
      <c r="A241" s="14" t="s">
        <v>527</v>
      </c>
      <c r="B241" s="1">
        <v>5</v>
      </c>
      <c r="C241" s="3" t="s">
        <v>528</v>
      </c>
      <c r="D241" s="4" t="s">
        <v>6</v>
      </c>
      <c r="E241">
        <f>VLOOKUP(A241,'[1]高三下(高考)'!$A$3:$H$615,7,0)</f>
        <v>37</v>
      </c>
      <c r="F241" t="str">
        <f>VLOOKUP(A241,'[1]高三下(高考)'!$A$3:$H$615,8,0)</f>
        <v>赵云川</v>
      </c>
      <c r="G241" s="22">
        <f t="shared" si="39"/>
        <v>247</v>
      </c>
      <c r="H241" s="23">
        <f t="shared" si="40"/>
        <v>100</v>
      </c>
      <c r="I241" s="22">
        <v>0</v>
      </c>
      <c r="J241" t="s">
        <v>435</v>
      </c>
      <c r="K241" s="22">
        <f t="shared" si="41"/>
        <v>241</v>
      </c>
      <c r="L241" s="23">
        <f t="shared" si="42"/>
        <v>100</v>
      </c>
      <c r="M241" s="22">
        <v>0</v>
      </c>
      <c r="N241" t="s">
        <v>435</v>
      </c>
      <c r="O241" s="22">
        <f t="shared" si="43"/>
        <v>236</v>
      </c>
      <c r="P241" s="22">
        <f t="shared" si="44"/>
        <v>100</v>
      </c>
      <c r="Q241">
        <f>VLOOKUP(A241,[1]高二上!$A$3:$H$583,7,0)</f>
        <v>35</v>
      </c>
      <c r="R241" t="str">
        <f>VLOOKUP(A241,[1]高二上!$A$3:$H$583,8,0)</f>
        <v>赵云川</v>
      </c>
      <c r="S241" s="22">
        <f t="shared" si="45"/>
        <v>256</v>
      </c>
      <c r="T241" s="22">
        <f t="shared" si="46"/>
        <v>100.38461538461539</v>
      </c>
      <c r="U241">
        <f>VLOOKUP(A241,[1]高一下!$A$3:$H$585,7,0)</f>
        <v>12</v>
      </c>
      <c r="V241" t="str">
        <f>VLOOKUP(A241,[1]高一下!$A$3:$H$585,8,0)</f>
        <v>赵云川</v>
      </c>
      <c r="W241" s="22">
        <f t="shared" si="47"/>
        <v>257</v>
      </c>
      <c r="X241" s="22">
        <f t="shared" si="48"/>
        <v>78.461538461538453</v>
      </c>
      <c r="Y241">
        <f>VLOOKUP(A241,[1]高一上!$A$3:$H$587,7,0)</f>
        <v>45</v>
      </c>
      <c r="Z241" t="str">
        <f>VLOOKUP(A241,[1]高一上!$A$3:$H$587,8,0)</f>
        <v>赵云川</v>
      </c>
      <c r="AA241" s="22">
        <f t="shared" si="49"/>
        <v>201</v>
      </c>
      <c r="AB241" s="23">
        <f t="shared" si="50"/>
        <v>103.46153846153847</v>
      </c>
      <c r="AC241">
        <f>VLOOKUP(A241,[1]中考!$A$2:$F$571,6,0)</f>
        <v>43</v>
      </c>
      <c r="AD241" s="22">
        <f t="shared" si="51"/>
        <v>210</v>
      </c>
    </row>
    <row r="242" spans="1:30" ht="15" hidden="1" x14ac:dyDescent="0.35">
      <c r="A242" s="14" t="s">
        <v>468</v>
      </c>
      <c r="B242" s="1">
        <v>5</v>
      </c>
      <c r="C242" s="2" t="s">
        <v>469</v>
      </c>
      <c r="D242" s="4" t="s">
        <v>6</v>
      </c>
      <c r="E242">
        <f>VLOOKUP(A242,'[1]高三下(高考)'!$A$3:$H$615,7,0)</f>
        <v>65</v>
      </c>
      <c r="F242" t="str">
        <f>VLOOKUP(A242,'[1]高三下(高考)'!$A$3:$H$615,8,0)</f>
        <v>赵云川</v>
      </c>
      <c r="G242" s="22">
        <f t="shared" si="39"/>
        <v>151</v>
      </c>
      <c r="H242" s="23">
        <f t="shared" si="40"/>
        <v>124.61538461538461</v>
      </c>
      <c r="I242">
        <f>VLOOKUP(A242,[1]高三上!$A$3:$H$588,7,0)</f>
        <v>32.5</v>
      </c>
      <c r="J242" t="str">
        <f>VLOOKUP(A242,[1]高三上!$A$3:$H$588,8,0)</f>
        <v>赵云川</v>
      </c>
      <c r="K242" s="22">
        <f t="shared" si="41"/>
        <v>215</v>
      </c>
      <c r="L242" s="23">
        <f t="shared" si="42"/>
        <v>100</v>
      </c>
      <c r="M242" s="22">
        <v>0</v>
      </c>
      <c r="N242" t="s">
        <v>435</v>
      </c>
      <c r="O242" s="22">
        <f t="shared" si="43"/>
        <v>236</v>
      </c>
      <c r="P242" s="22">
        <f t="shared" si="44"/>
        <v>100</v>
      </c>
      <c r="Q242">
        <f>VLOOKUP(A242,[1]高二上!$A$3:$H$583,7,0)</f>
        <v>87</v>
      </c>
      <c r="R242" t="str">
        <f>VLOOKUP(A242,[1]高二上!$A$3:$H$583,8,0)</f>
        <v>赵云川</v>
      </c>
      <c r="S242" s="22">
        <f t="shared" si="45"/>
        <v>43</v>
      </c>
      <c r="T242" s="22">
        <f t="shared" si="46"/>
        <v>148.84615384615384</v>
      </c>
      <c r="U242">
        <f>VLOOKUP(A242,[1]高一下!$A$3:$H$585,7,0)</f>
        <v>66</v>
      </c>
      <c r="V242" t="str">
        <f>VLOOKUP(A242,[1]高一下!$A$3:$H$585,8,0)</f>
        <v>赵云川</v>
      </c>
      <c r="W242" s="22">
        <f t="shared" si="47"/>
        <v>170</v>
      </c>
      <c r="X242" s="22">
        <f t="shared" si="48"/>
        <v>69.230769230769226</v>
      </c>
      <c r="Y242">
        <f>VLOOKUP(A242,[1]高一上!$A$3:$H$587,7,0)</f>
        <v>66</v>
      </c>
      <c r="Z242" t="str">
        <f>VLOOKUP(A242,[1]高一上!$A$3:$H$587,8,0)</f>
        <v>赵云川</v>
      </c>
      <c r="AA242" s="22">
        <f t="shared" si="49"/>
        <v>90</v>
      </c>
      <c r="AB242" s="23">
        <f t="shared" si="50"/>
        <v>101.53846153846153</v>
      </c>
      <c r="AC242">
        <f>VLOOKUP(A242,[1]中考!$A$2:$F$571,6,0)</f>
        <v>64</v>
      </c>
      <c r="AD242" s="22">
        <f t="shared" si="51"/>
        <v>94</v>
      </c>
    </row>
    <row r="243" spans="1:30" ht="15" hidden="1" x14ac:dyDescent="0.35">
      <c r="A243" s="14" t="s">
        <v>516</v>
      </c>
      <c r="B243" s="1">
        <v>5</v>
      </c>
      <c r="C243" s="3" t="s">
        <v>517</v>
      </c>
      <c r="D243" s="4" t="s">
        <v>6</v>
      </c>
      <c r="E243">
        <f>VLOOKUP(A243,'[1]高三下(高考)'!$A$3:$H$615,7,0)</f>
        <v>51</v>
      </c>
      <c r="F243" t="str">
        <f>VLOOKUP(A243,'[1]高三下(高考)'!$A$3:$H$615,8,0)</f>
        <v>赵云川</v>
      </c>
      <c r="G243" s="22">
        <f t="shared" si="39"/>
        <v>216</v>
      </c>
      <c r="H243" s="23">
        <f t="shared" si="40"/>
        <v>90</v>
      </c>
      <c r="I243">
        <f>VLOOKUP(A243,[1]高三上!$A$3:$H$588,7,0)</f>
        <v>37.5</v>
      </c>
      <c r="J243" t="str">
        <f>VLOOKUP(A243,[1]高三上!$A$3:$H$588,8,0)</f>
        <v>赵云川</v>
      </c>
      <c r="K243" s="22">
        <f t="shared" si="41"/>
        <v>190</v>
      </c>
      <c r="L243" s="23">
        <f t="shared" si="42"/>
        <v>101.53846153846153</v>
      </c>
      <c r="M243">
        <f>VLOOKUP(A243,[1]高二下!$A$3:$H$536,7,0)</f>
        <v>64</v>
      </c>
      <c r="N243" t="str">
        <f>VLOOKUP(A243,[1]高二下!$A$3:$H$536,8,0)</f>
        <v>赵云川</v>
      </c>
      <c r="O243" s="22">
        <f t="shared" si="43"/>
        <v>194</v>
      </c>
      <c r="P243" s="22">
        <f t="shared" si="44"/>
        <v>122.69230769230769</v>
      </c>
      <c r="Q243">
        <f>VLOOKUP(A243,[1]高二上!$A$3:$H$583,7,0)</f>
        <v>38</v>
      </c>
      <c r="R243" t="str">
        <f>VLOOKUP(A243,[1]高二上!$A$3:$H$583,8,0)</f>
        <v>赵云川</v>
      </c>
      <c r="S243" s="22">
        <f t="shared" si="45"/>
        <v>253</v>
      </c>
      <c r="T243" s="22">
        <f t="shared" si="46"/>
        <v>88.07692307692308</v>
      </c>
      <c r="U243">
        <f>VLOOKUP(A243,[1]高一下!$A$3:$H$585,7,0)</f>
        <v>48</v>
      </c>
      <c r="V243" t="str">
        <f>VLOOKUP(A243,[1]高一下!$A$3:$H$585,8,0)</f>
        <v>赵云川</v>
      </c>
      <c r="W243" s="22">
        <f t="shared" si="47"/>
        <v>222</v>
      </c>
      <c r="X243" s="22">
        <f t="shared" si="48"/>
        <v>112.69230769230769</v>
      </c>
      <c r="Y243">
        <f>VLOOKUP(A243,[1]高一上!$A$3:$H$587,7,0)</f>
        <v>18</v>
      </c>
      <c r="Z243" t="str">
        <f>VLOOKUP(A243,[1]高一上!$A$3:$H$587,8,0)</f>
        <v>赵云川</v>
      </c>
      <c r="AA243" s="22">
        <f t="shared" si="49"/>
        <v>255</v>
      </c>
      <c r="AB243" s="23">
        <f t="shared" si="50"/>
        <v>65.769230769230774</v>
      </c>
      <c r="AC243">
        <f>VLOOKUP(A243,[1]中考!$A$2:$F$571,6,0)</f>
        <v>50</v>
      </c>
      <c r="AD243" s="22">
        <f t="shared" si="51"/>
        <v>166</v>
      </c>
    </row>
    <row r="244" spans="1:30" ht="15" hidden="1" x14ac:dyDescent="0.35">
      <c r="A244" s="14" t="s">
        <v>515</v>
      </c>
      <c r="B244" s="1">
        <v>5</v>
      </c>
      <c r="C244" s="3" t="s">
        <v>430</v>
      </c>
      <c r="D244" s="4" t="s">
        <v>6</v>
      </c>
      <c r="E244">
        <f>VLOOKUP(A244,'[1]高三下(高考)'!$A$3:$H$615,7,0)</f>
        <v>71</v>
      </c>
      <c r="F244" t="str">
        <f>VLOOKUP(A244,'[1]高三下(高考)'!$A$3:$H$615,8,0)</f>
        <v>赵云川</v>
      </c>
      <c r="G244" s="22">
        <f t="shared" si="39"/>
        <v>113</v>
      </c>
      <c r="H244" s="23">
        <f t="shared" si="40"/>
        <v>113.84615384615384</v>
      </c>
      <c r="I244">
        <f>VLOOKUP(A244,[1]高三上!$A$3:$H$588,7,0)</f>
        <v>45.5</v>
      </c>
      <c r="J244" t="str">
        <f>VLOOKUP(A244,[1]高三上!$A$3:$H$588,8,0)</f>
        <v>赵云川</v>
      </c>
      <c r="K244" s="22">
        <f t="shared" si="41"/>
        <v>149</v>
      </c>
      <c r="L244" s="23">
        <f t="shared" si="42"/>
        <v>100</v>
      </c>
      <c r="M244" s="22">
        <v>0</v>
      </c>
      <c r="N244" t="s">
        <v>435</v>
      </c>
      <c r="O244" s="22">
        <f t="shared" si="43"/>
        <v>236</v>
      </c>
      <c r="P244" s="22">
        <f t="shared" si="44"/>
        <v>100</v>
      </c>
      <c r="Q244">
        <f>VLOOKUP(A244,[1]高二上!$A$3:$H$583,7,0)</f>
        <v>79</v>
      </c>
      <c r="R244" t="str">
        <f>VLOOKUP(A244,[1]高二上!$A$3:$H$583,8,0)</f>
        <v>赵云川</v>
      </c>
      <c r="S244" s="22">
        <f t="shared" si="45"/>
        <v>79</v>
      </c>
      <c r="T244" s="22">
        <f t="shared" si="46"/>
        <v>81.92307692307692</v>
      </c>
      <c r="U244">
        <f>VLOOKUP(A244,[1]高一下!$A$3:$H$585,7,0)</f>
        <v>99</v>
      </c>
      <c r="V244" t="str">
        <f>VLOOKUP(A244,[1]高一下!$A$3:$H$585,8,0)</f>
        <v>赵云川</v>
      </c>
      <c r="W244" s="22">
        <f t="shared" si="47"/>
        <v>32</v>
      </c>
      <c r="X244" s="22">
        <f t="shared" si="48"/>
        <v>91.92307692307692</v>
      </c>
      <c r="Y244">
        <f>VLOOKUP(A244,[1]高一上!$A$3:$H$587,7,0)</f>
        <v>94</v>
      </c>
      <c r="Z244" t="str">
        <f>VLOOKUP(A244,[1]高一上!$A$3:$H$587,8,0)</f>
        <v>赵云川</v>
      </c>
      <c r="AA244" s="22">
        <f t="shared" si="49"/>
        <v>11</v>
      </c>
      <c r="AB244" s="23">
        <f t="shared" si="50"/>
        <v>131.92307692307691</v>
      </c>
      <c r="AC244">
        <f>VLOOKUP(A244,[1]中考!$A$2:$F$571,6,0)</f>
        <v>64</v>
      </c>
      <c r="AD244" s="22">
        <f t="shared" si="51"/>
        <v>94</v>
      </c>
    </row>
    <row r="245" spans="1:30" ht="15" hidden="1" x14ac:dyDescent="0.35">
      <c r="A245" s="14" t="s">
        <v>490</v>
      </c>
      <c r="B245" s="1">
        <v>5</v>
      </c>
      <c r="C245" s="2" t="s">
        <v>247</v>
      </c>
      <c r="D245" s="4" t="s">
        <v>6</v>
      </c>
      <c r="E245">
        <f>VLOOKUP(A245,'[1]高三下(高考)'!$A$3:$H$615,7,0)</f>
        <v>62</v>
      </c>
      <c r="F245" t="str">
        <f>VLOOKUP(A245,'[1]高三下(高考)'!$A$3:$H$615,8,0)</f>
        <v>赵云川</v>
      </c>
      <c r="G245" s="22">
        <f t="shared" si="39"/>
        <v>170</v>
      </c>
      <c r="H245" s="23">
        <f t="shared" si="40"/>
        <v>96.538461538461533</v>
      </c>
      <c r="I245">
        <f>VLOOKUP(A245,[1]高三上!$A$3:$H$588,7,0)</f>
        <v>43</v>
      </c>
      <c r="J245" t="str">
        <f>VLOOKUP(A245,[1]高三上!$A$3:$H$588,8,0)</f>
        <v>赵云川</v>
      </c>
      <c r="K245" s="22">
        <f t="shared" si="41"/>
        <v>161</v>
      </c>
      <c r="L245" s="23">
        <f t="shared" si="42"/>
        <v>109.61538461538461</v>
      </c>
      <c r="M245">
        <f>VLOOKUP(A245,[1]高二下!$A$3:$H$536,7,0)</f>
        <v>66</v>
      </c>
      <c r="N245" t="str">
        <f>VLOOKUP(A245,[1]高二下!$A$3:$H$536,8,0)</f>
        <v>赵云川</v>
      </c>
      <c r="O245" s="22">
        <f t="shared" si="43"/>
        <v>186</v>
      </c>
      <c r="P245" s="22">
        <f t="shared" si="44"/>
        <v>62.307692307692307</v>
      </c>
      <c r="Q245">
        <f>VLOOKUP(A245,[1]高二上!$A$3:$H$583,7,0)</f>
        <v>77</v>
      </c>
      <c r="R245" t="str">
        <f>VLOOKUP(A245,[1]高二上!$A$3:$H$583,8,0)</f>
        <v>赵云川</v>
      </c>
      <c r="S245" s="22">
        <f t="shared" si="45"/>
        <v>88</v>
      </c>
      <c r="T245" s="22">
        <f t="shared" si="46"/>
        <v>147.69230769230768</v>
      </c>
      <c r="U245">
        <f>VLOOKUP(A245,[1]高一下!$A$3:$H$585,7,0)</f>
        <v>52</v>
      </c>
      <c r="V245" t="str">
        <f>VLOOKUP(A245,[1]高一下!$A$3:$H$585,8,0)</f>
        <v>赵云川</v>
      </c>
      <c r="W245" s="22">
        <f t="shared" si="47"/>
        <v>212</v>
      </c>
      <c r="X245" s="22">
        <f t="shared" si="48"/>
        <v>73.84615384615384</v>
      </c>
      <c r="Y245">
        <f>VLOOKUP(A245,[1]高一上!$A$3:$H$587,7,0)</f>
        <v>56</v>
      </c>
      <c r="Z245" t="str">
        <f>VLOOKUP(A245,[1]高一上!$A$3:$H$587,8,0)</f>
        <v>赵云川</v>
      </c>
      <c r="AA245" s="22">
        <f t="shared" si="49"/>
        <v>144</v>
      </c>
      <c r="AB245" s="23">
        <f t="shared" si="50"/>
        <v>75</v>
      </c>
      <c r="AC245">
        <f>VLOOKUP(A245,[1]中考!$A$2:$F$571,6,0)</f>
        <v>67</v>
      </c>
      <c r="AD245" s="22">
        <f t="shared" si="51"/>
        <v>79</v>
      </c>
    </row>
    <row r="246" spans="1:30" ht="15" hidden="1" x14ac:dyDescent="0.35">
      <c r="A246" s="14" t="s">
        <v>472</v>
      </c>
      <c r="B246" s="1">
        <v>5</v>
      </c>
      <c r="C246" s="2" t="s">
        <v>473</v>
      </c>
      <c r="D246" s="4" t="s">
        <v>6</v>
      </c>
      <c r="E246">
        <f>VLOOKUP(A246,'[1]高三下(高考)'!$A$3:$H$615,7,0)</f>
        <v>53</v>
      </c>
      <c r="F246" t="str">
        <f>VLOOKUP(A246,'[1]高三下(高考)'!$A$3:$H$615,8,0)</f>
        <v>赵云川</v>
      </c>
      <c r="G246" s="22">
        <f t="shared" si="39"/>
        <v>208</v>
      </c>
      <c r="H246" s="23">
        <f t="shared" si="40"/>
        <v>79.230769230769226</v>
      </c>
      <c r="I246">
        <f>VLOOKUP(A246,[1]高三上!$A$3:$H$588,7,0)</f>
        <v>44.5</v>
      </c>
      <c r="J246" t="str">
        <f>VLOOKUP(A246,[1]高三上!$A$3:$H$588,8,0)</f>
        <v>赵云川</v>
      </c>
      <c r="K246" s="22">
        <f t="shared" si="41"/>
        <v>154</v>
      </c>
      <c r="L246" s="23">
        <f t="shared" si="42"/>
        <v>123.84615384615384</v>
      </c>
      <c r="M246">
        <f>VLOOKUP(A246,[1]高二下!$A$3:$H$536,7,0)</f>
        <v>55</v>
      </c>
      <c r="N246" t="str">
        <f>VLOOKUP(A246,[1]高二下!$A$3:$H$536,8,0)</f>
        <v>赵云川</v>
      </c>
      <c r="O246" s="22">
        <f t="shared" si="43"/>
        <v>216</v>
      </c>
      <c r="P246" s="22">
        <f t="shared" si="44"/>
        <v>99.230769230769226</v>
      </c>
      <c r="Q246">
        <f>VLOOKUP(A246,[1]高二上!$A$3:$H$583,7,0)</f>
        <v>54</v>
      </c>
      <c r="R246" t="str">
        <f>VLOOKUP(A246,[1]高二上!$A$3:$H$583,8,0)</f>
        <v>赵云川</v>
      </c>
      <c r="S246" s="22">
        <f t="shared" si="45"/>
        <v>214</v>
      </c>
      <c r="T246" s="22">
        <f t="shared" si="46"/>
        <v>111.92307692307692</v>
      </c>
      <c r="U246">
        <f>VLOOKUP(A246,[1]高一下!$A$3:$H$585,7,0)</f>
        <v>36</v>
      </c>
      <c r="V246" t="str">
        <f>VLOOKUP(A246,[1]高一下!$A$3:$H$585,8,0)</f>
        <v>赵云川</v>
      </c>
      <c r="W246" s="22">
        <f t="shared" si="47"/>
        <v>245</v>
      </c>
      <c r="X246" s="22">
        <f t="shared" si="48"/>
        <v>100.38461538461539</v>
      </c>
      <c r="Y246">
        <f>VLOOKUP(A246,[1]高一上!$A$3:$H$587,7,0)</f>
        <v>25</v>
      </c>
      <c r="Z246" t="str">
        <f>VLOOKUP(A246,[1]高一上!$A$3:$H$587,8,0)</f>
        <v>赵云川</v>
      </c>
      <c r="AA246" s="22">
        <f t="shared" si="49"/>
        <v>246</v>
      </c>
      <c r="AB246" s="23">
        <f t="shared" si="50"/>
        <v>101.92307692307692</v>
      </c>
      <c r="AC246">
        <f>VLOOKUP(A246,[1]中考!$A$2:$F$571,6,0)</f>
        <v>29</v>
      </c>
      <c r="AD246" s="22">
        <f t="shared" si="51"/>
        <v>251</v>
      </c>
    </row>
    <row r="247" spans="1:30" ht="15" hidden="1" x14ac:dyDescent="0.35">
      <c r="A247" s="14" t="s">
        <v>486</v>
      </c>
      <c r="B247" s="1">
        <v>5</v>
      </c>
      <c r="C247" s="2" t="s">
        <v>487</v>
      </c>
      <c r="D247" s="4" t="s">
        <v>6</v>
      </c>
      <c r="E247">
        <f>VLOOKUP(A247,'[1]高三下(高考)'!$A$3:$H$615,7,0)</f>
        <v>67</v>
      </c>
      <c r="F247" t="str">
        <f>VLOOKUP(A247,'[1]高三下(高考)'!$A$3:$H$615,8,0)</f>
        <v>赵云川</v>
      </c>
      <c r="G247" s="22">
        <f t="shared" si="39"/>
        <v>137</v>
      </c>
      <c r="H247" s="23">
        <f t="shared" si="40"/>
        <v>122.30769230769231</v>
      </c>
      <c r="I247">
        <f>VLOOKUP(A247,[1]高三上!$A$3:$H$588,7,0)</f>
        <v>36.5</v>
      </c>
      <c r="J247" t="str">
        <f>VLOOKUP(A247,[1]高三上!$A$3:$H$588,8,0)</f>
        <v>赵云川</v>
      </c>
      <c r="K247" s="22">
        <f t="shared" si="41"/>
        <v>195</v>
      </c>
      <c r="L247" s="23">
        <f t="shared" si="42"/>
        <v>60.384615384615387</v>
      </c>
      <c r="M247">
        <f>VLOOKUP(A247,[1]高二下!$A$3:$H$536,7,0)</f>
        <v>87</v>
      </c>
      <c r="N247" t="str">
        <f>VLOOKUP(A247,[1]高二下!$A$3:$H$536,8,0)</f>
        <v>赵云川</v>
      </c>
      <c r="O247" s="22">
        <f t="shared" si="43"/>
        <v>92</v>
      </c>
      <c r="P247" s="22">
        <f t="shared" si="44"/>
        <v>107.69230769230769</v>
      </c>
      <c r="Q247">
        <f>VLOOKUP(A247,[1]高二上!$A$3:$H$583,7,0)</f>
        <v>72</v>
      </c>
      <c r="R247" t="str">
        <f>VLOOKUP(A247,[1]高二上!$A$3:$H$583,8,0)</f>
        <v>赵云川</v>
      </c>
      <c r="S247" s="22">
        <f t="shared" si="45"/>
        <v>112</v>
      </c>
      <c r="T247" s="22">
        <f t="shared" si="46"/>
        <v>127.30769230769231</v>
      </c>
      <c r="U247">
        <f>VLOOKUP(A247,[1]高一下!$A$3:$H$585,7,0)</f>
        <v>61</v>
      </c>
      <c r="V247" t="str">
        <f>VLOOKUP(A247,[1]高一下!$A$3:$H$585,8,0)</f>
        <v>赵云川</v>
      </c>
      <c r="W247" s="22">
        <f t="shared" si="47"/>
        <v>183</v>
      </c>
      <c r="X247" s="22">
        <f t="shared" si="48"/>
        <v>116.15384615384616</v>
      </c>
      <c r="Y247">
        <f>VLOOKUP(A247,[1]高一上!$A$3:$H$587,7,0)</f>
        <v>38</v>
      </c>
      <c r="Z247" t="str">
        <f>VLOOKUP(A247,[1]高一上!$A$3:$H$587,8,0)</f>
        <v>赵云川</v>
      </c>
      <c r="AA247" s="22">
        <f t="shared" si="49"/>
        <v>225</v>
      </c>
      <c r="AB247" s="23">
        <f t="shared" si="50"/>
        <v>108.46153846153847</v>
      </c>
      <c r="AC247">
        <f>VLOOKUP(A247,[1]中考!$A$2:$F$571,6,0)</f>
        <v>31</v>
      </c>
      <c r="AD247" s="22">
        <f t="shared" si="51"/>
        <v>247</v>
      </c>
    </row>
    <row r="248" spans="1:30" ht="15" hidden="1" x14ac:dyDescent="0.35">
      <c r="A248" s="14" t="s">
        <v>438</v>
      </c>
      <c r="B248" s="1">
        <v>5</v>
      </c>
      <c r="C248" s="2" t="s">
        <v>439</v>
      </c>
      <c r="D248" s="4" t="s">
        <v>6</v>
      </c>
      <c r="E248">
        <f>VLOOKUP(A248,'[1]高三下(高考)'!$A$3:$H$615,7,0)</f>
        <v>96</v>
      </c>
      <c r="F248" t="str">
        <f>VLOOKUP(A248,'[1]高三下(高考)'!$A$3:$H$615,8,0)</f>
        <v>赵云川</v>
      </c>
      <c r="G248" s="22">
        <f t="shared" si="39"/>
        <v>17</v>
      </c>
      <c r="H248" s="23">
        <f t="shared" si="40"/>
        <v>109.23076923076923</v>
      </c>
      <c r="I248">
        <f>VLOOKUP(A248,[1]高三上!$A$3:$H$588,7,0)</f>
        <v>69</v>
      </c>
      <c r="J248" t="str">
        <f>VLOOKUP(A248,[1]高三上!$A$3:$H$588,8,0)</f>
        <v>赵云川</v>
      </c>
      <c r="K248" s="22">
        <f t="shared" si="41"/>
        <v>41</v>
      </c>
      <c r="L248" s="23">
        <f t="shared" si="42"/>
        <v>106.53846153846153</v>
      </c>
      <c r="M248">
        <f>VLOOKUP(A248,[1]高二下!$A$3:$H$536,7,0)</f>
        <v>94</v>
      </c>
      <c r="N248" t="str">
        <f>VLOOKUP(A248,[1]高二下!$A$3:$H$536,8,0)</f>
        <v>赵云川</v>
      </c>
      <c r="O248" s="22">
        <f t="shared" si="43"/>
        <v>58</v>
      </c>
      <c r="P248" s="22">
        <f t="shared" si="44"/>
        <v>102.69230769230769</v>
      </c>
      <c r="Q248">
        <f>VLOOKUP(A248,[1]高二上!$A$3:$H$583,7,0)</f>
        <v>81</v>
      </c>
      <c r="R248" t="str">
        <f>VLOOKUP(A248,[1]高二上!$A$3:$H$583,8,0)</f>
        <v>赵云川</v>
      </c>
      <c r="S248" s="22">
        <f t="shared" si="45"/>
        <v>65</v>
      </c>
      <c r="T248" s="22">
        <f t="shared" si="46"/>
        <v>101.53846153846153</v>
      </c>
      <c r="U248">
        <f>VLOOKUP(A248,[1]高一下!$A$3:$H$585,7,0)</f>
        <v>87</v>
      </c>
      <c r="V248" t="str">
        <f>VLOOKUP(A248,[1]高一下!$A$3:$H$585,8,0)</f>
        <v>刘宗林</v>
      </c>
      <c r="W248" s="22">
        <f t="shared" si="47"/>
        <v>69</v>
      </c>
      <c r="X248" s="22">
        <f t="shared" si="48"/>
        <v>79.615384615384613</v>
      </c>
      <c r="Y248">
        <f>VLOOKUP(A248,[1]高一上!$A$3:$H$587,7,0)</f>
        <v>91</v>
      </c>
      <c r="Z248" t="str">
        <f>VLOOKUP(A248,[1]高一上!$A$3:$H$587,8,0)</f>
        <v>刘宗林</v>
      </c>
      <c r="AA248" s="22">
        <f t="shared" si="49"/>
        <v>16</v>
      </c>
      <c r="AB248" s="23">
        <f t="shared" si="50"/>
        <v>98.07692307692308</v>
      </c>
      <c r="AC248">
        <f>VLOOKUP(A248,[1]中考!$A$2:$F$571,6,0)</f>
        <v>93</v>
      </c>
      <c r="AD248" s="22">
        <f t="shared" si="51"/>
        <v>11</v>
      </c>
    </row>
    <row r="249" spans="1:30" ht="15" hidden="1" x14ac:dyDescent="0.35">
      <c r="A249" s="14" t="s">
        <v>456</v>
      </c>
      <c r="B249" s="1">
        <v>5</v>
      </c>
      <c r="C249" s="2" t="s">
        <v>457</v>
      </c>
      <c r="D249" s="4" t="s">
        <v>6</v>
      </c>
      <c r="E249">
        <f>VLOOKUP(A249,'[1]高三下(高考)'!$A$3:$H$615,7,0)</f>
        <v>39</v>
      </c>
      <c r="F249" t="str">
        <f>VLOOKUP(A249,'[1]高三下(高考)'!$A$3:$H$615,8,0)</f>
        <v>赵云川</v>
      </c>
      <c r="G249" s="22">
        <f t="shared" si="39"/>
        <v>245</v>
      </c>
      <c r="H249" s="23">
        <f t="shared" si="40"/>
        <v>85</v>
      </c>
      <c r="I249">
        <f>VLOOKUP(A249,[1]高三上!$A$3:$H$588,7,0)</f>
        <v>34</v>
      </c>
      <c r="J249" t="str">
        <f>VLOOKUP(A249,[1]高三上!$A$3:$H$588,8,0)</f>
        <v>赵云川</v>
      </c>
      <c r="K249" s="22">
        <f t="shared" si="41"/>
        <v>206</v>
      </c>
      <c r="L249" s="23">
        <f t="shared" si="42"/>
        <v>110.38461538461539</v>
      </c>
      <c r="M249">
        <f>VLOOKUP(A249,[1]高二下!$A$3:$H$536,7,0)</f>
        <v>30</v>
      </c>
      <c r="N249" t="str">
        <f>VLOOKUP(A249,[1]高二下!$A$3:$H$536,8,0)</f>
        <v>赵云川</v>
      </c>
      <c r="O249" s="22">
        <f t="shared" si="43"/>
        <v>233</v>
      </c>
      <c r="P249" s="22">
        <f t="shared" si="44"/>
        <v>102.30769230769231</v>
      </c>
      <c r="Q249">
        <f>VLOOKUP(A249,[1]高二上!$A$3:$H$583,7,0)</f>
        <v>47</v>
      </c>
      <c r="R249" t="str">
        <f>VLOOKUP(A249,[1]高二上!$A$3:$H$583,8,0)</f>
        <v>赵云川</v>
      </c>
      <c r="S249" s="22">
        <f t="shared" si="45"/>
        <v>239</v>
      </c>
      <c r="T249" s="22">
        <f t="shared" si="46"/>
        <v>100</v>
      </c>
      <c r="U249">
        <f>VLOOKUP(A249,[1]高一下!$A$3:$H$585,7,0)</f>
        <v>38</v>
      </c>
      <c r="V249" t="str">
        <f>VLOOKUP(A249,[1]高一下!$A$3:$H$585,8,0)</f>
        <v>赵云川</v>
      </c>
      <c r="W249" s="22">
        <f t="shared" si="47"/>
        <v>239</v>
      </c>
      <c r="X249" s="22">
        <f t="shared" si="48"/>
        <v>104.61538461538461</v>
      </c>
      <c r="Y249">
        <f>VLOOKUP(A249,[1]高一上!$A$3:$H$587,7,0)</f>
        <v>23</v>
      </c>
      <c r="Z249" t="str">
        <f>VLOOKUP(A249,[1]高一上!$A$3:$H$587,8,0)</f>
        <v>赵云川</v>
      </c>
      <c r="AA249" s="22">
        <f t="shared" si="49"/>
        <v>251</v>
      </c>
      <c r="AB249" s="23">
        <f t="shared" si="50"/>
        <v>100.76923076923077</v>
      </c>
      <c r="AC249">
        <f>VLOOKUP(A249,[1]中考!$A$2:$F$571,6,0)</f>
        <v>26</v>
      </c>
      <c r="AD249" s="22">
        <f t="shared" si="51"/>
        <v>253</v>
      </c>
    </row>
    <row r="250" spans="1:30" ht="15" hidden="1" x14ac:dyDescent="0.35">
      <c r="A250" s="14" t="s">
        <v>503</v>
      </c>
      <c r="B250" s="1">
        <v>5</v>
      </c>
      <c r="C250" s="3" t="s">
        <v>504</v>
      </c>
      <c r="D250" s="4" t="s">
        <v>6</v>
      </c>
      <c r="E250">
        <f>VLOOKUP(A250,'[1]高三下(高考)'!$A$3:$H$615,7,0)</f>
        <v>66</v>
      </c>
      <c r="F250" t="str">
        <f>VLOOKUP(A250,'[1]高三下(高考)'!$A$3:$H$615,8,0)</f>
        <v>赵云川</v>
      </c>
      <c r="G250" s="22">
        <f t="shared" si="39"/>
        <v>147</v>
      </c>
      <c r="H250" s="23">
        <f t="shared" si="40"/>
        <v>105.38461538461539</v>
      </c>
      <c r="I250">
        <f>VLOOKUP(A250,[1]高三上!$A$3:$H$588,7,0)</f>
        <v>43</v>
      </c>
      <c r="J250" t="str">
        <f>VLOOKUP(A250,[1]高三上!$A$3:$H$588,8,0)</f>
        <v>赵云川</v>
      </c>
      <c r="K250" s="22">
        <f t="shared" si="41"/>
        <v>161</v>
      </c>
      <c r="L250" s="23">
        <f t="shared" si="42"/>
        <v>84.230769230769226</v>
      </c>
      <c r="M250">
        <f>VLOOKUP(A250,[1]高二下!$A$3:$H$536,7,0)</f>
        <v>81</v>
      </c>
      <c r="N250" t="str">
        <f>VLOOKUP(A250,[1]高二下!$A$3:$H$536,8,0)</f>
        <v>赵云川</v>
      </c>
      <c r="O250" s="22">
        <f t="shared" si="43"/>
        <v>120</v>
      </c>
      <c r="P250" s="22">
        <f t="shared" si="44"/>
        <v>149.61538461538461</v>
      </c>
      <c r="Q250">
        <f>VLOOKUP(A250,[1]高二上!$A$3:$H$583,7,0)</f>
        <v>42</v>
      </c>
      <c r="R250" t="str">
        <f>VLOOKUP(A250,[1]高二上!$A$3:$H$583,8,0)</f>
        <v>赵云川</v>
      </c>
      <c r="S250" s="22">
        <f t="shared" si="45"/>
        <v>249</v>
      </c>
      <c r="T250" s="22">
        <f t="shared" si="46"/>
        <v>85</v>
      </c>
      <c r="U250">
        <f>VLOOKUP(A250,[1]高一下!$A$3:$H$585,7,0)</f>
        <v>53</v>
      </c>
      <c r="V250" t="str">
        <f>VLOOKUP(A250,[1]高一下!$A$3:$H$585,8,0)</f>
        <v>赵云川</v>
      </c>
      <c r="W250" s="22">
        <f t="shared" si="47"/>
        <v>210</v>
      </c>
      <c r="X250" s="22">
        <f t="shared" si="48"/>
        <v>78.84615384615384</v>
      </c>
      <c r="Y250">
        <f>VLOOKUP(A250,[1]高一上!$A$3:$H$587,7,0)</f>
        <v>53</v>
      </c>
      <c r="Z250" t="str">
        <f>VLOOKUP(A250,[1]高一上!$A$3:$H$587,8,0)</f>
        <v>央宗娜姆</v>
      </c>
      <c r="AA250" s="22">
        <f t="shared" si="49"/>
        <v>155</v>
      </c>
      <c r="AB250" s="23">
        <f t="shared" si="50"/>
        <v>83.07692307692308</v>
      </c>
      <c r="AC250">
        <f>VLOOKUP(A250,[1]中考!$A$2:$F$571,6,0)</f>
        <v>60</v>
      </c>
      <c r="AD250" s="22">
        <f t="shared" si="51"/>
        <v>111</v>
      </c>
    </row>
    <row r="251" spans="1:30" ht="15" hidden="1" x14ac:dyDescent="0.35">
      <c r="A251" s="14" t="s">
        <v>443</v>
      </c>
      <c r="B251" s="1">
        <v>5</v>
      </c>
      <c r="C251" s="2" t="s">
        <v>444</v>
      </c>
      <c r="D251" s="4" t="s">
        <v>6</v>
      </c>
      <c r="E251">
        <f>VLOOKUP(A251,'[1]高三下(高考)'!$A$3:$H$615,7,0)</f>
        <v>73</v>
      </c>
      <c r="F251" t="str">
        <f>VLOOKUP(A251,'[1]高三下(高考)'!$A$3:$H$615,8,0)</f>
        <v>赵云川</v>
      </c>
      <c r="G251" s="22">
        <f t="shared" si="39"/>
        <v>97</v>
      </c>
      <c r="H251" s="23">
        <f t="shared" si="40"/>
        <v>153.84615384615384</v>
      </c>
      <c r="I251">
        <f>VLOOKUP(A251,[1]高三上!$A$3:$H$588,7,0)</f>
        <v>23</v>
      </c>
      <c r="J251" t="str">
        <f>VLOOKUP(A251,[1]高三上!$A$3:$H$588,8,0)</f>
        <v>赵云川</v>
      </c>
      <c r="K251" s="22">
        <f t="shared" si="41"/>
        <v>237</v>
      </c>
      <c r="L251" s="23">
        <f t="shared" si="42"/>
        <v>76.92307692307692</v>
      </c>
      <c r="M251">
        <f>VLOOKUP(A251,[1]高二下!$A$3:$H$536,7,0)</f>
        <v>68</v>
      </c>
      <c r="N251" t="str">
        <f>VLOOKUP(A251,[1]高二下!$A$3:$H$536,8,0)</f>
        <v>赵云川</v>
      </c>
      <c r="O251" s="22">
        <f t="shared" si="43"/>
        <v>177</v>
      </c>
      <c r="P251" s="22">
        <f t="shared" si="44"/>
        <v>126.53846153846155</v>
      </c>
      <c r="Q251">
        <f>VLOOKUP(A251,[1]高二上!$A$3:$H$583,7,0)</f>
        <v>44</v>
      </c>
      <c r="R251" t="str">
        <f>VLOOKUP(A251,[1]高二上!$A$3:$H$583,8,0)</f>
        <v>赵云川</v>
      </c>
      <c r="S251" s="22">
        <f t="shared" si="45"/>
        <v>246</v>
      </c>
      <c r="T251" s="22">
        <f t="shared" si="46"/>
        <v>78.84615384615384</v>
      </c>
      <c r="U251">
        <f>VLOOKUP(A251,[1]高一下!$A$3:$H$585,7,0)</f>
        <v>59</v>
      </c>
      <c r="V251" t="str">
        <f>VLOOKUP(A251,[1]高一下!$A$3:$H$585,8,0)</f>
        <v>赵云川</v>
      </c>
      <c r="W251" s="22">
        <f t="shared" si="47"/>
        <v>191</v>
      </c>
      <c r="X251" s="22">
        <f t="shared" si="48"/>
        <v>105.76923076923077</v>
      </c>
      <c r="Y251">
        <f>VLOOKUP(A251,[1]高一上!$A$3:$H$587,7,0)</f>
        <v>44</v>
      </c>
      <c r="Z251" t="str">
        <f>VLOOKUP(A251,[1]高一上!$A$3:$H$587,8,0)</f>
        <v>李黎明</v>
      </c>
      <c r="AA251" s="22">
        <f t="shared" si="49"/>
        <v>206</v>
      </c>
      <c r="AB251" s="23">
        <f t="shared" si="50"/>
        <v>65.769230769230774</v>
      </c>
      <c r="AC251">
        <f>VLOOKUP(A251,[1]中考!$A$2:$F$571,6,0)</f>
        <v>59</v>
      </c>
      <c r="AD251" s="22">
        <f t="shared" si="51"/>
        <v>117</v>
      </c>
    </row>
    <row r="252" spans="1:30" ht="15" hidden="1" x14ac:dyDescent="0.35">
      <c r="A252" s="14" t="s">
        <v>464</v>
      </c>
      <c r="B252" s="1">
        <v>5</v>
      </c>
      <c r="C252" s="2" t="s">
        <v>465</v>
      </c>
      <c r="D252" s="4" t="s">
        <v>6</v>
      </c>
      <c r="E252">
        <f>VLOOKUP(A252,'[1]高三下(高考)'!$A$3:$H$615,7,0)</f>
        <v>62</v>
      </c>
      <c r="F252" t="str">
        <f>VLOOKUP(A252,'[1]高三下(高考)'!$A$3:$H$615,8,0)</f>
        <v>赵云川</v>
      </c>
      <c r="G252" s="22">
        <f t="shared" si="39"/>
        <v>170</v>
      </c>
      <c r="H252" s="23">
        <f t="shared" si="40"/>
        <v>102.69230769230769</v>
      </c>
      <c r="I252">
        <f>VLOOKUP(A252,[1]高三上!$A$3:$H$588,7,0)</f>
        <v>41</v>
      </c>
      <c r="J252" t="str">
        <f>VLOOKUP(A252,[1]高三上!$A$3:$H$588,8,0)</f>
        <v>赵云川</v>
      </c>
      <c r="K252" s="22">
        <f t="shared" si="41"/>
        <v>177</v>
      </c>
      <c r="L252" s="23">
        <f t="shared" si="42"/>
        <v>71.15384615384616</v>
      </c>
      <c r="M252">
        <f>VLOOKUP(A252,[1]高二下!$A$3:$H$536,7,0)</f>
        <v>85</v>
      </c>
      <c r="N252" t="str">
        <f>VLOOKUP(A252,[1]高二下!$A$3:$H$536,8,0)</f>
        <v>赵云川</v>
      </c>
      <c r="O252" s="22">
        <f t="shared" si="43"/>
        <v>102</v>
      </c>
      <c r="P252" s="22">
        <f t="shared" si="44"/>
        <v>75</v>
      </c>
      <c r="Q252">
        <f>VLOOKUP(A252,[1]高二上!$A$3:$H$583,7,0)</f>
        <v>88</v>
      </c>
      <c r="R252" t="str">
        <f>VLOOKUP(A252,[1]高二上!$A$3:$H$583,8,0)</f>
        <v>赵云川</v>
      </c>
      <c r="S252" s="22">
        <f t="shared" si="45"/>
        <v>37</v>
      </c>
      <c r="T252" s="22">
        <f t="shared" si="46"/>
        <v>164.61538461538461</v>
      </c>
      <c r="U252">
        <f>VLOOKUP(A252,[1]高一下!$A$3:$H$585,7,0)</f>
        <v>54</v>
      </c>
      <c r="V252" t="str">
        <f>VLOOKUP(A252,[1]高一下!$A$3:$H$585,8,0)</f>
        <v>赵云川</v>
      </c>
      <c r="W252" s="22">
        <f t="shared" si="47"/>
        <v>205</v>
      </c>
      <c r="X252" s="22">
        <f t="shared" si="48"/>
        <v>32.307692307692307</v>
      </c>
      <c r="Y252">
        <f>VLOOKUP(A252,[1]高一上!$A$3:$H$587,7,0)</f>
        <v>85</v>
      </c>
      <c r="Z252" t="str">
        <f>VLOOKUP(A252,[1]高一上!$A$3:$H$587,8,0)</f>
        <v>赵云川</v>
      </c>
      <c r="AA252" s="22">
        <f t="shared" si="49"/>
        <v>29</v>
      </c>
      <c r="AB252" s="23">
        <f t="shared" si="50"/>
        <v>150.38461538461539</v>
      </c>
      <c r="AC252">
        <f>VLOOKUP(A252,[1]中考!$A$2:$F$571,6,0)</f>
        <v>51</v>
      </c>
      <c r="AD252" s="22">
        <f t="shared" si="51"/>
        <v>160</v>
      </c>
    </row>
    <row r="253" spans="1:30" ht="15" hidden="1" x14ac:dyDescent="0.35">
      <c r="A253" s="14" t="s">
        <v>450</v>
      </c>
      <c r="B253" s="1">
        <v>5</v>
      </c>
      <c r="C253" s="2" t="s">
        <v>451</v>
      </c>
      <c r="D253" s="4" t="s">
        <v>6</v>
      </c>
      <c r="E253">
        <f>VLOOKUP(A253,'[1]高三下(高考)'!$A$3:$H$615,7,0)</f>
        <v>95</v>
      </c>
      <c r="F253" t="str">
        <f>VLOOKUP(A253,'[1]高三下(高考)'!$A$3:$H$615,8,0)</f>
        <v>赵云川</v>
      </c>
      <c r="G253" s="22">
        <f t="shared" si="39"/>
        <v>20</v>
      </c>
      <c r="H253" s="23">
        <f t="shared" si="40"/>
        <v>128.84615384615384</v>
      </c>
      <c r="I253">
        <f>VLOOKUP(A253,[1]高三上!$A$3:$H$588,7,0)</f>
        <v>55</v>
      </c>
      <c r="J253" t="str">
        <f>VLOOKUP(A253,[1]高三上!$A$3:$H$588,8,0)</f>
        <v>赵云川</v>
      </c>
      <c r="K253" s="22">
        <f t="shared" si="41"/>
        <v>95</v>
      </c>
      <c r="L253" s="23">
        <f t="shared" si="42"/>
        <v>67.307692307692307</v>
      </c>
      <c r="M253">
        <f>VLOOKUP(A253,[1]高二下!$A$3:$H$536,7,0)</f>
        <v>116</v>
      </c>
      <c r="N253" t="str">
        <f>VLOOKUP(A253,[1]高二下!$A$3:$H$536,8,0)</f>
        <v>赵云川</v>
      </c>
      <c r="O253" s="22">
        <f t="shared" si="43"/>
        <v>10</v>
      </c>
      <c r="P253" s="22">
        <f t="shared" si="44"/>
        <v>110.38461538461539</v>
      </c>
      <c r="Q253">
        <f>VLOOKUP(A253,[1]高二上!$A$3:$H$583,7,0)</f>
        <v>88</v>
      </c>
      <c r="R253" t="str">
        <f>VLOOKUP(A253,[1]高二上!$A$3:$H$583,8,0)</f>
        <v>赵云川</v>
      </c>
      <c r="S253" s="22">
        <f t="shared" si="45"/>
        <v>37</v>
      </c>
      <c r="T253" s="22">
        <f t="shared" si="46"/>
        <v>112.30769230769231</v>
      </c>
      <c r="U253">
        <f>VLOOKUP(A253,[1]高一下!$A$3:$H$585,7,0)</f>
        <v>87</v>
      </c>
      <c r="V253" t="str">
        <f>VLOOKUP(A253,[1]高一下!$A$3:$H$585,8,0)</f>
        <v>赵云川</v>
      </c>
      <c r="W253" s="22">
        <f t="shared" si="47"/>
        <v>69</v>
      </c>
      <c r="X253" s="22">
        <f t="shared" si="48"/>
        <v>128.84615384615384</v>
      </c>
      <c r="Y253">
        <f>VLOOKUP(A253,[1]高一上!$A$3:$H$587,7,0)</f>
        <v>56</v>
      </c>
      <c r="Z253" t="str">
        <f>VLOOKUP(A253,[1]高一上!$A$3:$H$587,8,0)</f>
        <v>赵云川</v>
      </c>
      <c r="AA253" s="22">
        <f t="shared" si="49"/>
        <v>144</v>
      </c>
      <c r="AB253" s="23">
        <f t="shared" si="50"/>
        <v>59.230769230769234</v>
      </c>
      <c r="AC253">
        <f>VLOOKUP(A253,[1]中考!$A$2:$F$571,6,0)</f>
        <v>77</v>
      </c>
      <c r="AD253" s="22">
        <f t="shared" si="51"/>
        <v>38</v>
      </c>
    </row>
    <row r="254" spans="1:30" ht="15" hidden="1" x14ac:dyDescent="0.35">
      <c r="A254" s="14" t="s">
        <v>446</v>
      </c>
      <c r="B254" s="1">
        <v>5</v>
      </c>
      <c r="C254" s="2" t="s">
        <v>447</v>
      </c>
      <c r="D254" s="4" t="s">
        <v>6</v>
      </c>
      <c r="E254">
        <f>VLOOKUP(A254,'[1]高三下(高考)'!$A$3:$H$615,7,0)</f>
        <v>79</v>
      </c>
      <c r="F254" t="str">
        <f>VLOOKUP(A254,'[1]高三下(高考)'!$A$3:$H$615,8,0)</f>
        <v>赵云川</v>
      </c>
      <c r="G254" s="22">
        <f t="shared" si="39"/>
        <v>69</v>
      </c>
      <c r="H254" s="23">
        <f t="shared" si="40"/>
        <v>96.15384615384616</v>
      </c>
      <c r="I254">
        <f>VLOOKUP(A254,[1]高三上!$A$3:$H$588,7,0)</f>
        <v>62.5</v>
      </c>
      <c r="J254" t="str">
        <f>VLOOKUP(A254,[1]高三上!$A$3:$H$588,8,0)</f>
        <v>赵云川</v>
      </c>
      <c r="K254" s="22">
        <f t="shared" si="41"/>
        <v>59</v>
      </c>
      <c r="L254" s="23">
        <f t="shared" si="42"/>
        <v>96.538461538461533</v>
      </c>
      <c r="M254">
        <f>VLOOKUP(A254,[1]高二下!$A$3:$H$536,7,0)</f>
        <v>96</v>
      </c>
      <c r="N254" t="str">
        <f>VLOOKUP(A254,[1]高二下!$A$3:$H$536,8,0)</f>
        <v>赵云川</v>
      </c>
      <c r="O254" s="22">
        <f t="shared" si="43"/>
        <v>50</v>
      </c>
      <c r="P254" s="22">
        <f t="shared" si="44"/>
        <v>108.46153846153847</v>
      </c>
      <c r="Q254">
        <f>VLOOKUP(A254,[1]高二上!$A$3:$H$583,7,0)</f>
        <v>80</v>
      </c>
      <c r="R254" t="str">
        <f>VLOOKUP(A254,[1]高二上!$A$3:$H$583,8,0)</f>
        <v>赵云川</v>
      </c>
      <c r="S254" s="22">
        <f t="shared" si="45"/>
        <v>72</v>
      </c>
      <c r="T254" s="22">
        <f t="shared" si="46"/>
        <v>124.23076923076923</v>
      </c>
      <c r="U254">
        <f>VLOOKUP(A254,[1]高一下!$A$3:$H$585,7,0)</f>
        <v>73</v>
      </c>
      <c r="V254" t="str">
        <f>VLOOKUP(A254,[1]高一下!$A$3:$H$585,8,0)</f>
        <v>赵云川</v>
      </c>
      <c r="W254" s="22">
        <f t="shared" si="47"/>
        <v>135</v>
      </c>
      <c r="X254" s="22">
        <f t="shared" si="48"/>
        <v>76.92307692307692</v>
      </c>
      <c r="Y254">
        <f>VLOOKUP(A254,[1]高一上!$A$3:$H$587,7,0)</f>
        <v>69</v>
      </c>
      <c r="Z254" t="str">
        <f>VLOOKUP(A254,[1]高一上!$A$3:$H$587,8,0)</f>
        <v>赵云川</v>
      </c>
      <c r="AA254" s="22">
        <f t="shared" si="49"/>
        <v>75</v>
      </c>
      <c r="AB254" s="23">
        <f t="shared" si="50"/>
        <v>105</v>
      </c>
      <c r="AC254">
        <f>VLOOKUP(A254,[1]中考!$A$2:$F$571,6,0)</f>
        <v>65</v>
      </c>
      <c r="AD254" s="22">
        <f t="shared" si="51"/>
        <v>88</v>
      </c>
    </row>
    <row r="255" spans="1:30" ht="15" hidden="1" x14ac:dyDescent="0.35">
      <c r="A255" s="14" t="s">
        <v>493</v>
      </c>
      <c r="B255" s="1">
        <v>5</v>
      </c>
      <c r="C255" s="2" t="s">
        <v>494</v>
      </c>
      <c r="D255" s="4" t="s">
        <v>6</v>
      </c>
      <c r="E255">
        <f>VLOOKUP(A255,'[1]高三下(高考)'!$A$3:$H$615,7,0)</f>
        <v>76</v>
      </c>
      <c r="F255" t="str">
        <f>VLOOKUP(A255,'[1]高三下(高考)'!$A$3:$H$615,8,0)</f>
        <v>赵云川</v>
      </c>
      <c r="G255" s="22">
        <f t="shared" si="39"/>
        <v>75</v>
      </c>
      <c r="H255" s="23">
        <f t="shared" si="40"/>
        <v>106.15384615384616</v>
      </c>
      <c r="I255">
        <f>VLOOKUP(A255,[1]高三上!$A$3:$H$588,7,0)</f>
        <v>56</v>
      </c>
      <c r="J255" t="str">
        <f>VLOOKUP(A255,[1]高三上!$A$3:$H$588,8,0)</f>
        <v>赵云川</v>
      </c>
      <c r="K255" s="22">
        <f t="shared" si="41"/>
        <v>91</v>
      </c>
      <c r="L255" s="23">
        <f t="shared" si="42"/>
        <v>111.15384615384616</v>
      </c>
      <c r="M255">
        <f>VLOOKUP(A255,[1]高二下!$A$3:$H$536,7,0)</f>
        <v>81</v>
      </c>
      <c r="N255" t="str">
        <f>VLOOKUP(A255,[1]高二下!$A$3:$H$536,8,0)</f>
        <v>赵云川</v>
      </c>
      <c r="O255" s="22">
        <f t="shared" si="43"/>
        <v>120</v>
      </c>
      <c r="P255" s="22">
        <f t="shared" si="44"/>
        <v>87.692307692307693</v>
      </c>
      <c r="Q255">
        <f>VLOOKUP(A255,[1]高二上!$A$3:$H$583,7,0)</f>
        <v>77</v>
      </c>
      <c r="R255" t="str">
        <f>VLOOKUP(A255,[1]高二上!$A$3:$H$583,8,0)</f>
        <v>赵云川</v>
      </c>
      <c r="S255" s="22">
        <f t="shared" si="45"/>
        <v>88</v>
      </c>
      <c r="T255" s="22">
        <f t="shared" si="46"/>
        <v>109.61538461538461</v>
      </c>
      <c r="U255">
        <f>VLOOKUP(A255,[1]高一下!$A$3:$H$585,7,0)</f>
        <v>77</v>
      </c>
      <c r="V255" t="str">
        <f>VLOOKUP(A255,[1]高一下!$A$3:$H$585,8,0)</f>
        <v>赵云川</v>
      </c>
      <c r="W255" s="22">
        <f t="shared" si="47"/>
        <v>113</v>
      </c>
      <c r="X255" s="22">
        <f t="shared" si="48"/>
        <v>126.92307692307692</v>
      </c>
      <c r="Y255">
        <f>VLOOKUP(A255,[1]高一上!$A$3:$H$587,7,0)</f>
        <v>49</v>
      </c>
      <c r="Z255" t="str">
        <f>VLOOKUP(A255,[1]高一上!$A$3:$H$587,8,0)</f>
        <v>赵云川</v>
      </c>
      <c r="AA255" s="22">
        <f t="shared" si="49"/>
        <v>183</v>
      </c>
      <c r="AB255" s="23">
        <f t="shared" si="50"/>
        <v>51.53846153846154</v>
      </c>
      <c r="AC255">
        <f>VLOOKUP(A255,[1]中考!$A$2:$F$571,6,0)</f>
        <v>72</v>
      </c>
      <c r="AD255" s="22">
        <f t="shared" si="51"/>
        <v>57</v>
      </c>
    </row>
    <row r="256" spans="1:30" ht="15" hidden="1" x14ac:dyDescent="0.35">
      <c r="A256" s="14" t="s">
        <v>448</v>
      </c>
      <c r="B256" s="1">
        <v>5</v>
      </c>
      <c r="C256" s="2" t="s">
        <v>449</v>
      </c>
      <c r="D256" s="4" t="s">
        <v>6</v>
      </c>
      <c r="E256">
        <f>VLOOKUP(A256,'[1]高三下(高考)'!$A$3:$H$615,7,0)</f>
        <v>87</v>
      </c>
      <c r="F256" t="str">
        <f>VLOOKUP(A256,'[1]高三下(高考)'!$A$3:$H$615,8,0)</f>
        <v>赵云川</v>
      </c>
      <c r="G256" s="22">
        <f t="shared" si="39"/>
        <v>44</v>
      </c>
      <c r="H256" s="23">
        <f t="shared" si="40"/>
        <v>111.15384615384616</v>
      </c>
      <c r="I256">
        <f>VLOOKUP(A256,[1]高三上!$A$3:$H$588,7,0)</f>
        <v>60</v>
      </c>
      <c r="J256" t="str">
        <f>VLOOKUP(A256,[1]高三上!$A$3:$H$588,8,0)</f>
        <v>赵云川</v>
      </c>
      <c r="K256" s="22">
        <f t="shared" si="41"/>
        <v>73</v>
      </c>
      <c r="L256" s="23">
        <f t="shared" si="42"/>
        <v>80</v>
      </c>
      <c r="M256">
        <f>VLOOKUP(A256,[1]高二下!$A$3:$H$536,7,0)</f>
        <v>108</v>
      </c>
      <c r="N256" t="str">
        <f>VLOOKUP(A256,[1]高二下!$A$3:$H$536,8,0)</f>
        <v>赵云川</v>
      </c>
      <c r="O256" s="22">
        <f t="shared" si="43"/>
        <v>21</v>
      </c>
      <c r="P256" s="22">
        <f t="shared" si="44"/>
        <v>141.92307692307693</v>
      </c>
      <c r="Q256">
        <f>VLOOKUP(A256,[1]高二上!$A$3:$H$583,7,0)</f>
        <v>69</v>
      </c>
      <c r="R256" t="str">
        <f>VLOOKUP(A256,[1]高二上!$A$3:$H$583,8,0)</f>
        <v>赵云川</v>
      </c>
      <c r="S256" s="22">
        <f t="shared" si="45"/>
        <v>130</v>
      </c>
      <c r="T256" s="22">
        <f t="shared" si="46"/>
        <v>94.615384615384613</v>
      </c>
      <c r="U256">
        <f>VLOOKUP(A256,[1]高一下!$A$3:$H$585,7,0)</f>
        <v>76</v>
      </c>
      <c r="V256" t="str">
        <f>VLOOKUP(A256,[1]高一下!$A$3:$H$585,8,0)</f>
        <v>赵云川</v>
      </c>
      <c r="W256" s="22">
        <f t="shared" si="47"/>
        <v>116</v>
      </c>
      <c r="X256" s="22">
        <f t="shared" si="48"/>
        <v>119.61538461538461</v>
      </c>
      <c r="Y256">
        <f>VLOOKUP(A256,[1]高一上!$A$3:$H$587,7,0)</f>
        <v>51</v>
      </c>
      <c r="Z256" t="str">
        <f>VLOOKUP(A256,[1]高一上!$A$3:$H$587,8,0)</f>
        <v>李黎明</v>
      </c>
      <c r="AA256" s="22">
        <f t="shared" si="49"/>
        <v>167</v>
      </c>
      <c r="AB256" s="23">
        <f t="shared" si="50"/>
        <v>80.769230769230774</v>
      </c>
      <c r="AC256">
        <f>VLOOKUP(A256,[1]中考!$A$2:$F$571,6,0)</f>
        <v>59</v>
      </c>
      <c r="AD256" s="22">
        <f t="shared" si="51"/>
        <v>117</v>
      </c>
    </row>
    <row r="257" spans="1:30" ht="15.45" hidden="1" x14ac:dyDescent="0.35">
      <c r="A257" s="14" t="s">
        <v>462</v>
      </c>
      <c r="B257" s="1">
        <v>5</v>
      </c>
      <c r="C257" s="5" t="s">
        <v>463</v>
      </c>
      <c r="D257" s="4" t="s">
        <v>6</v>
      </c>
      <c r="E257">
        <f>VLOOKUP(A257,'[1]高三下(高考)'!$A$3:$H$615,7,0)</f>
        <v>64</v>
      </c>
      <c r="F257" t="str">
        <f>VLOOKUP(A257,'[1]高三下(高考)'!$A$3:$H$615,8,0)</f>
        <v>赵云川</v>
      </c>
      <c r="G257" s="22">
        <f t="shared" si="39"/>
        <v>158</v>
      </c>
      <c r="H257" s="23">
        <f t="shared" si="40"/>
        <v>101.15384615384616</v>
      </c>
      <c r="I257">
        <f>VLOOKUP(A257,[1]高三上!$A$3:$H$588,7,0)</f>
        <v>43</v>
      </c>
      <c r="J257" t="str">
        <f>VLOOKUP(A257,[1]高三上!$A$3:$H$588,8,0)</f>
        <v>赵云川</v>
      </c>
      <c r="K257" s="22">
        <f t="shared" si="41"/>
        <v>161</v>
      </c>
      <c r="L257" s="23">
        <f t="shared" si="42"/>
        <v>96.92307692307692</v>
      </c>
      <c r="M257">
        <f>VLOOKUP(A257,[1]高二下!$A$3:$H$536,7,0)</f>
        <v>74</v>
      </c>
      <c r="N257" t="str">
        <f>VLOOKUP(A257,[1]高二下!$A$3:$H$536,8,0)</f>
        <v>赵云川</v>
      </c>
      <c r="O257" s="22">
        <f t="shared" si="43"/>
        <v>153</v>
      </c>
      <c r="P257" s="22">
        <f t="shared" si="44"/>
        <v>106.15384615384616</v>
      </c>
      <c r="Q257">
        <f>VLOOKUP(A257,[1]高二上!$A$3:$H$583,7,0)</f>
        <v>62</v>
      </c>
      <c r="R257" t="str">
        <f>VLOOKUP(A257,[1]高二上!$A$3:$H$583,8,0)</f>
        <v>赵云川</v>
      </c>
      <c r="S257" s="22">
        <f t="shared" si="45"/>
        <v>169</v>
      </c>
      <c r="T257" s="22">
        <f t="shared" si="46"/>
        <v>129.23076923076923</v>
      </c>
      <c r="U257">
        <f>VLOOKUP(A257,[1]高一下!$A$3:$H$585,7,0)</f>
        <v>36</v>
      </c>
      <c r="V257" t="str">
        <f>VLOOKUP(A257,[1]高一下!$A$3:$H$585,8,0)</f>
        <v>赵云川</v>
      </c>
      <c r="W257" s="22">
        <f t="shared" si="47"/>
        <v>245</v>
      </c>
      <c r="X257" s="22">
        <f t="shared" si="48"/>
        <v>66.538461538461547</v>
      </c>
      <c r="Y257">
        <f>VLOOKUP(A257,[1]高一上!$A$3:$H$587,7,0)</f>
        <v>52</v>
      </c>
      <c r="Z257" t="str">
        <f>VLOOKUP(A257,[1]高一上!$A$3:$H$587,8,0)</f>
        <v>赵云川</v>
      </c>
      <c r="AA257" s="22">
        <f t="shared" si="49"/>
        <v>158</v>
      </c>
      <c r="AB257" s="23">
        <f t="shared" si="50"/>
        <v>93.84615384615384</v>
      </c>
      <c r="AC257">
        <f>VLOOKUP(A257,[1]中考!$A$2:$F$571,6,0)</f>
        <v>53</v>
      </c>
      <c r="AD257" s="22">
        <f t="shared" si="51"/>
        <v>142</v>
      </c>
    </row>
    <row r="258" spans="1:30" ht="15" hidden="1" x14ac:dyDescent="0.35">
      <c r="A258" s="14" t="s">
        <v>522</v>
      </c>
      <c r="B258" s="1">
        <v>5</v>
      </c>
      <c r="C258" s="3" t="s">
        <v>523</v>
      </c>
      <c r="D258" s="4" t="s">
        <v>6</v>
      </c>
      <c r="E258">
        <f>VLOOKUP(A258,'[1]高三下(高考)'!$A$3:$H$615,7,0)</f>
        <v>63</v>
      </c>
      <c r="F258" t="str">
        <f>VLOOKUP(A258,'[1]高三下(高考)'!$A$3:$H$615,8,0)</f>
        <v>赵云川</v>
      </c>
      <c r="G258" s="22">
        <f t="shared" si="39"/>
        <v>162</v>
      </c>
      <c r="H258" s="23">
        <f t="shared" si="40"/>
        <v>79.615384615384613</v>
      </c>
      <c r="I258">
        <f>VLOOKUP(A258,[1]高三上!$A$3:$H$588,7,0)</f>
        <v>52</v>
      </c>
      <c r="J258" t="str">
        <f>VLOOKUP(A258,[1]高三上!$A$3:$H$588,8,0)</f>
        <v>赵云川</v>
      </c>
      <c r="K258" s="22">
        <f t="shared" si="41"/>
        <v>109</v>
      </c>
      <c r="L258" s="23">
        <f t="shared" si="42"/>
        <v>110</v>
      </c>
      <c r="M258">
        <f>VLOOKUP(A258,[1]高二下!$A$3:$H$536,7,0)</f>
        <v>79</v>
      </c>
      <c r="N258" t="str">
        <f>VLOOKUP(A258,[1]高二下!$A$3:$H$536,8,0)</f>
        <v>赵云川</v>
      </c>
      <c r="O258" s="22">
        <f t="shared" si="43"/>
        <v>135</v>
      </c>
      <c r="P258" s="22">
        <f t="shared" si="44"/>
        <v>116.15384615384616</v>
      </c>
      <c r="Q258">
        <f>VLOOKUP(A258,[1]高二上!$A$3:$H$583,7,0)</f>
        <v>61</v>
      </c>
      <c r="R258" t="str">
        <f>VLOOKUP(A258,[1]高二上!$A$3:$H$583,8,0)</f>
        <v>赵云川</v>
      </c>
      <c r="S258" s="22">
        <f t="shared" si="45"/>
        <v>177</v>
      </c>
      <c r="T258" s="22">
        <f t="shared" si="46"/>
        <v>49.230769230769234</v>
      </c>
      <c r="U258">
        <f>VLOOKUP(A258,[1]高一下!$A$3:$H$585,7,0)</f>
        <v>93</v>
      </c>
      <c r="V258" t="str">
        <f>VLOOKUP(A258,[1]高一下!$A$3:$H$585,8,0)</f>
        <v>赵云川</v>
      </c>
      <c r="W258" s="22">
        <f t="shared" si="47"/>
        <v>45</v>
      </c>
      <c r="X258" s="22">
        <f t="shared" si="48"/>
        <v>160</v>
      </c>
      <c r="Y258">
        <f>VLOOKUP(A258,[1]高一上!$A$3:$H$587,7,0)</f>
        <v>45</v>
      </c>
      <c r="Z258" t="str">
        <f>VLOOKUP(A258,[1]高一上!$A$3:$H$587,8,0)</f>
        <v>赵云川</v>
      </c>
      <c r="AA258" s="22">
        <f t="shared" si="49"/>
        <v>201</v>
      </c>
      <c r="AB258" s="23">
        <f t="shared" si="50"/>
        <v>53.07692307692308</v>
      </c>
      <c r="AC258">
        <f>VLOOKUP(A258,[1]中考!$A$2:$F$571,6,0)</f>
        <v>67</v>
      </c>
      <c r="AD258" s="22">
        <f t="shared" si="51"/>
        <v>79</v>
      </c>
    </row>
    <row r="259" spans="1:30" ht="15" hidden="1" x14ac:dyDescent="0.35">
      <c r="A259" s="14" t="s">
        <v>520</v>
      </c>
      <c r="B259" s="1">
        <v>5</v>
      </c>
      <c r="C259" s="3" t="s">
        <v>521</v>
      </c>
      <c r="D259" s="4" t="s">
        <v>6</v>
      </c>
      <c r="E259">
        <f>VLOOKUP(A259,'[1]高三下(高考)'!$A$3:$H$615,7,0)</f>
        <v>49</v>
      </c>
      <c r="F259" t="str">
        <f>VLOOKUP(A259,'[1]高三下(高考)'!$A$3:$H$615,8,0)</f>
        <v>赵云川</v>
      </c>
      <c r="G259" s="22">
        <f t="shared" si="39"/>
        <v>226</v>
      </c>
      <c r="H259" s="23">
        <f t="shared" si="40"/>
        <v>44.230769230769226</v>
      </c>
      <c r="I259">
        <f>VLOOKUP(A259,[1]高三上!$A$3:$H$588,7,0)</f>
        <v>58.5</v>
      </c>
      <c r="J259" t="str">
        <f>VLOOKUP(A259,[1]高三上!$A$3:$H$588,8,0)</f>
        <v>赵云川</v>
      </c>
      <c r="K259" s="22">
        <f t="shared" si="41"/>
        <v>81</v>
      </c>
      <c r="L259" s="23">
        <f t="shared" si="42"/>
        <v>140.38461538461539</v>
      </c>
      <c r="M259">
        <f>VLOOKUP(A259,[1]高二下!$A$3:$H$536,7,0)</f>
        <v>66</v>
      </c>
      <c r="N259" t="str">
        <f>VLOOKUP(A259,[1]高二下!$A$3:$H$536,8,0)</f>
        <v>赵云川</v>
      </c>
      <c r="O259" s="22">
        <f t="shared" si="43"/>
        <v>186</v>
      </c>
      <c r="P259" s="22">
        <f t="shared" si="44"/>
        <v>123.46153846153845</v>
      </c>
      <c r="Q259">
        <f>VLOOKUP(A259,[1]高二上!$A$3:$H$583,7,0)</f>
        <v>43</v>
      </c>
      <c r="R259" t="str">
        <f>VLOOKUP(A259,[1]高二上!$A$3:$H$583,8,0)</f>
        <v>赵云川</v>
      </c>
      <c r="S259" s="22">
        <f t="shared" si="45"/>
        <v>247</v>
      </c>
      <c r="T259" s="22">
        <f t="shared" si="46"/>
        <v>100</v>
      </c>
      <c r="U259">
        <f>VLOOKUP(A259,[1]高一下!$A$3:$H$585,7,0)</f>
        <v>35</v>
      </c>
      <c r="V259" t="str">
        <f>VLOOKUP(A259,[1]高一下!$A$3:$H$585,8,0)</f>
        <v>赵云川</v>
      </c>
      <c r="W259" s="22">
        <f t="shared" si="47"/>
        <v>247</v>
      </c>
      <c r="X259" s="22">
        <f t="shared" si="48"/>
        <v>48.846153846153854</v>
      </c>
      <c r="Y259">
        <f>VLOOKUP(A259,[1]高一上!$A$3:$H$587,7,0)</f>
        <v>62</v>
      </c>
      <c r="Z259" t="str">
        <f>VLOOKUP(A259,[1]高一上!$A$3:$H$587,8,0)</f>
        <v>赵云川</v>
      </c>
      <c r="AA259" s="22">
        <f t="shared" si="49"/>
        <v>114</v>
      </c>
      <c r="AB259" s="23">
        <f t="shared" si="50"/>
        <v>141.53846153846155</v>
      </c>
      <c r="AC259">
        <f>VLOOKUP(A259,[1]中考!$A$2:$F$571,6,0)</f>
        <v>40</v>
      </c>
      <c r="AD259" s="22">
        <f t="shared" si="51"/>
        <v>222</v>
      </c>
    </row>
    <row r="260" spans="1:30" ht="15" hidden="1" x14ac:dyDescent="0.35">
      <c r="A260" s="14" t="s">
        <v>525</v>
      </c>
      <c r="B260" s="1">
        <v>5</v>
      </c>
      <c r="C260" s="3" t="s">
        <v>526</v>
      </c>
      <c r="D260" s="4" t="s">
        <v>6</v>
      </c>
      <c r="E260">
        <f>VLOOKUP(A260,'[1]高三下(高考)'!$A$3:$H$615,7,0)</f>
        <v>56</v>
      </c>
      <c r="F260" t="str">
        <f>VLOOKUP(A260,'[1]高三下(高考)'!$A$3:$H$615,8,0)</f>
        <v>赵云川</v>
      </c>
      <c r="G260" s="22">
        <f t="shared" si="39"/>
        <v>191</v>
      </c>
      <c r="H260" s="23">
        <f t="shared" si="40"/>
        <v>101.53846153846153</v>
      </c>
      <c r="I260">
        <f>VLOOKUP(A260,[1]高三上!$A$3:$H$588,7,0)</f>
        <v>36.5</v>
      </c>
      <c r="J260" t="str">
        <f>VLOOKUP(A260,[1]高三上!$A$3:$H$588,8,0)</f>
        <v>赵云川</v>
      </c>
      <c r="K260" s="22">
        <f t="shared" si="41"/>
        <v>195</v>
      </c>
      <c r="L260" s="23">
        <f t="shared" si="42"/>
        <v>100</v>
      </c>
      <c r="M260" s="22">
        <v>0</v>
      </c>
      <c r="N260" t="s">
        <v>435</v>
      </c>
      <c r="O260" s="22">
        <f t="shared" si="43"/>
        <v>236</v>
      </c>
      <c r="P260" s="22">
        <f t="shared" si="44"/>
        <v>100</v>
      </c>
      <c r="Q260">
        <f>VLOOKUP(A260,[1]高二上!$A$3:$H$583,7,0)</f>
        <v>57</v>
      </c>
      <c r="R260" t="str">
        <f>VLOOKUP(A260,[1]高二上!$A$3:$H$583,8,0)</f>
        <v>赵云川</v>
      </c>
      <c r="S260" s="22">
        <f t="shared" si="45"/>
        <v>199</v>
      </c>
      <c r="T260" s="22">
        <f t="shared" si="46"/>
        <v>58.846153846153847</v>
      </c>
      <c r="U260">
        <f>VLOOKUP(A260,[1]高一下!$A$3:$H$585,7,0)</f>
        <v>81</v>
      </c>
      <c r="V260" t="str">
        <f>VLOOKUP(A260,[1]高一下!$A$3:$H$585,8,0)</f>
        <v>赵云川</v>
      </c>
      <c r="W260" s="22">
        <f t="shared" si="47"/>
        <v>92</v>
      </c>
      <c r="X260" s="22">
        <f t="shared" si="48"/>
        <v>117.69230769230769</v>
      </c>
      <c r="Y260">
        <f>VLOOKUP(A260,[1]高一上!$A$3:$H$587,7,0)</f>
        <v>57</v>
      </c>
      <c r="Z260" t="str">
        <f>VLOOKUP(A260,[1]高一上!$A$3:$H$587,8,0)</f>
        <v>赵云川</v>
      </c>
      <c r="AA260" s="22">
        <f t="shared" si="49"/>
        <v>138</v>
      </c>
      <c r="AB260" s="23">
        <f t="shared" si="50"/>
        <v>116.15384615384616</v>
      </c>
      <c r="AC260">
        <f>VLOOKUP(A260,[1]中考!$A$2:$F$571,6,0)</f>
        <v>48</v>
      </c>
      <c r="AD260" s="22">
        <f t="shared" si="51"/>
        <v>180</v>
      </c>
    </row>
    <row r="261" spans="1:30" ht="15" hidden="1" x14ac:dyDescent="0.35">
      <c r="A261" s="14" t="s">
        <v>452</v>
      </c>
      <c r="B261" s="1">
        <v>5</v>
      </c>
      <c r="C261" s="2" t="s">
        <v>453</v>
      </c>
      <c r="D261" s="4" t="s">
        <v>6</v>
      </c>
      <c r="E261">
        <f>VLOOKUP(A261,'[1]高三下(高考)'!$A$3:$H$615,7,0)</f>
        <v>75</v>
      </c>
      <c r="F261" t="str">
        <f>VLOOKUP(A261,'[1]高三下(高考)'!$A$3:$H$615,8,0)</f>
        <v>赵云川</v>
      </c>
      <c r="G261" s="22">
        <f t="shared" ref="G261:G263" si="52">RANK(E261,$E$4:$E$263,0)</f>
        <v>80</v>
      </c>
      <c r="H261" s="23">
        <f t="shared" ref="H261:H263" si="53">IF(OR(I261=0,E261=0),100,((K261-G261)/COUNTA($D$4:$D$263))*100+100)</f>
        <v>109.61538461538461</v>
      </c>
      <c r="I261">
        <f>VLOOKUP(A261,[1]高三上!$A$3:$H$588,7,0)</f>
        <v>53</v>
      </c>
      <c r="J261" t="str">
        <f>VLOOKUP(A261,[1]高三上!$A$3:$H$588,8,0)</f>
        <v>赵云川</v>
      </c>
      <c r="K261" s="22">
        <f t="shared" ref="K261:K263" si="54">RANK(I261,$I$4:$I$263,0)</f>
        <v>105</v>
      </c>
      <c r="L261" s="23">
        <f t="shared" ref="L261:L263" si="55">IF(OR(I261=0,M261=0),100,((O261-K261)/COUNTA($D$4:$D$263))*100+100)</f>
        <v>95</v>
      </c>
      <c r="M261">
        <f>VLOOKUP(A261,[1]高二下!$A$3:$H$536,7,0)</f>
        <v>87</v>
      </c>
      <c r="N261" t="str">
        <f>VLOOKUP(A261,[1]高二下!$A$3:$H$536,8,0)</f>
        <v>赵云川</v>
      </c>
      <c r="O261" s="22">
        <f t="shared" ref="O261:O263" si="56">RANK(M261,$M$4:$M$263,0)</f>
        <v>92</v>
      </c>
      <c r="P261" s="22">
        <f t="shared" ref="P261:P263" si="57">IF(OR(Q261=0,M261=0),100,((S261-O261)/COUNTA($D$4:$D$263))*100+100)</f>
        <v>116.92307692307692</v>
      </c>
      <c r="Q261">
        <f>VLOOKUP(A261,[1]高二上!$A$3:$H$583,7,0)</f>
        <v>68</v>
      </c>
      <c r="R261" t="str">
        <f>VLOOKUP(A261,[1]高二上!$A$3:$H$583,8,0)</f>
        <v>赵云川</v>
      </c>
      <c r="S261" s="22">
        <f t="shared" ref="S261:S263" si="58">RANK(Q261,$Q$4:$Q$263,0)</f>
        <v>136</v>
      </c>
      <c r="T261" s="22">
        <f t="shared" ref="T261:T263" si="59">IF(OR(Q261=0,U261=0),100,((W261-S261)/COUNTA($D$4:$D$263))*100+100)</f>
        <v>108.84615384615384</v>
      </c>
      <c r="U261">
        <f>VLOOKUP(A261,[1]高一下!$A$3:$H$585,7,0)</f>
        <v>69</v>
      </c>
      <c r="V261" t="str">
        <f>VLOOKUP(A261,[1]高一下!$A$3:$H$585,8,0)</f>
        <v>赵云川</v>
      </c>
      <c r="W261" s="22">
        <f t="shared" ref="W261:W263" si="60">RANK(U261,$U$4:$U$263,0)</f>
        <v>159</v>
      </c>
      <c r="X261" s="22">
        <f t="shared" ref="X261:X263" si="61">IF(OR(Y261=0,U261=0),100,((AA261-W261)/COUNTA($D$4:$D$263))*100+100)</f>
        <v>103.07692307692308</v>
      </c>
      <c r="Y261">
        <f>VLOOKUP(A261,[1]高一上!$A$3:$H$587,7,0)</f>
        <v>51</v>
      </c>
      <c r="Z261" t="str">
        <f>VLOOKUP(A261,[1]高一上!$A$3:$H$587,8,0)</f>
        <v>赵云川</v>
      </c>
      <c r="AA261" s="22">
        <f t="shared" ref="AA261:AA263" si="62">RANK(Y261,$Y$4:$Y$263,0)</f>
        <v>167</v>
      </c>
      <c r="AB261" s="23">
        <f t="shared" ref="AB261:AB263" si="63">IF(OR(Y261=0,AC261=0),100,((AD261-AA261)/COUNTA($D$4:$D$263))*100+100)</f>
        <v>108.07692307692308</v>
      </c>
      <c r="AC261">
        <f>VLOOKUP(A261,[1]中考!$A$2:$F$571,6,0)</f>
        <v>47</v>
      </c>
      <c r="AD261" s="22">
        <f t="shared" ref="AD261:AD263" si="64">RANK(AC261,$AC$4:$AC$263,0)</f>
        <v>188</v>
      </c>
    </row>
    <row r="262" spans="1:30" ht="15" hidden="1" x14ac:dyDescent="0.35">
      <c r="A262" s="14" t="s">
        <v>518</v>
      </c>
      <c r="B262" s="1">
        <v>5</v>
      </c>
      <c r="C262" s="3" t="s">
        <v>519</v>
      </c>
      <c r="D262" s="4" t="s">
        <v>6</v>
      </c>
      <c r="E262">
        <f>VLOOKUP(A262,'[1]高三下(高考)'!$A$3:$H$615,7,0)</f>
        <v>48</v>
      </c>
      <c r="F262" t="str">
        <f>VLOOKUP(A262,'[1]高三下(高考)'!$A$3:$H$615,8,0)</f>
        <v>赵云川</v>
      </c>
      <c r="G262" s="22">
        <f t="shared" si="52"/>
        <v>230</v>
      </c>
      <c r="H262" s="23">
        <f t="shared" si="53"/>
        <v>99.230769230769226</v>
      </c>
      <c r="I262">
        <f>VLOOKUP(A262,[1]高三上!$A$3:$H$588,7,0)</f>
        <v>27</v>
      </c>
      <c r="J262" t="str">
        <f>VLOOKUP(A262,[1]高三上!$A$3:$H$588,8,0)</f>
        <v>赵云川</v>
      </c>
      <c r="K262" s="22">
        <f t="shared" si="54"/>
        <v>228</v>
      </c>
      <c r="L262" s="23">
        <f t="shared" si="55"/>
        <v>100.76923076923077</v>
      </c>
      <c r="M262">
        <f>VLOOKUP(A262,[1]高二下!$A$3:$H$536,7,0)</f>
        <v>35</v>
      </c>
      <c r="N262" t="str">
        <f>VLOOKUP(A262,[1]高二下!$A$3:$H$536,8,0)</f>
        <v>赵云川</v>
      </c>
      <c r="O262" s="22">
        <f t="shared" si="56"/>
        <v>230</v>
      </c>
      <c r="P262" s="22">
        <f t="shared" si="57"/>
        <v>108.84615384615384</v>
      </c>
      <c r="Q262">
        <f>VLOOKUP(A262,[1]高二上!$A$3:$H$583,7,0)</f>
        <v>38</v>
      </c>
      <c r="R262" t="str">
        <f>VLOOKUP(A262,[1]高二上!$A$3:$H$583,8,0)</f>
        <v>赵云川</v>
      </c>
      <c r="S262" s="22">
        <f t="shared" si="58"/>
        <v>253</v>
      </c>
      <c r="T262" s="22">
        <f t="shared" si="59"/>
        <v>92.692307692307693</v>
      </c>
      <c r="U262">
        <f>VLOOKUP(A262,[1]高一下!$A$3:$H$585,7,0)</f>
        <v>41</v>
      </c>
      <c r="V262" t="str">
        <f>VLOOKUP(A262,[1]高一下!$A$3:$H$585,8,0)</f>
        <v>赵云川</v>
      </c>
      <c r="W262" s="22">
        <f t="shared" si="60"/>
        <v>234</v>
      </c>
      <c r="X262" s="22">
        <f t="shared" si="61"/>
        <v>107.30769230769231</v>
      </c>
      <c r="Y262">
        <f>VLOOKUP(A262,[1]高一上!$A$3:$H$587,7,0)</f>
        <v>22</v>
      </c>
      <c r="Z262" t="str">
        <f>VLOOKUP(A262,[1]高一上!$A$3:$H$587,8,0)</f>
        <v>赵云川</v>
      </c>
      <c r="AA262" s="22">
        <f t="shared" si="62"/>
        <v>253</v>
      </c>
      <c r="AB262" s="23">
        <f t="shared" si="63"/>
        <v>76.92307692307692</v>
      </c>
      <c r="AC262">
        <f>VLOOKUP(A262,[1]中考!$A$2:$F$571,6,0)</f>
        <v>46</v>
      </c>
      <c r="AD262" s="22">
        <f t="shared" si="64"/>
        <v>193</v>
      </c>
    </row>
    <row r="263" spans="1:30" s="10" customFormat="1" ht="15" hidden="1" x14ac:dyDescent="0.35">
      <c r="A263" s="16" t="s">
        <v>484</v>
      </c>
      <c r="B263" s="17">
        <v>5</v>
      </c>
      <c r="C263" s="18" t="s">
        <v>485</v>
      </c>
      <c r="D263" s="19" t="s">
        <v>6</v>
      </c>
      <c r="E263" s="10">
        <f>VLOOKUP(A263,'[1]高三下(高考)'!$A$3:$H$615,7,0)</f>
        <v>58</v>
      </c>
      <c r="F263" s="10" t="str">
        <f>VLOOKUP(A263,'[1]高三下(高考)'!$A$3:$H$615,8,0)</f>
        <v>赵云川</v>
      </c>
      <c r="G263" s="21">
        <f t="shared" si="52"/>
        <v>183</v>
      </c>
      <c r="H263" s="25">
        <f t="shared" si="53"/>
        <v>71.538461538461547</v>
      </c>
      <c r="I263" s="10">
        <f>VLOOKUP(A263,[1]高三上!$A$3:$H$588,7,0)</f>
        <v>52</v>
      </c>
      <c r="J263" s="10" t="str">
        <f>VLOOKUP(A263,[1]高三上!$A$3:$H$588,8,0)</f>
        <v>赵云川</v>
      </c>
      <c r="K263" s="21">
        <f t="shared" si="54"/>
        <v>109</v>
      </c>
      <c r="L263" s="25">
        <f t="shared" si="55"/>
        <v>147.30769230769232</v>
      </c>
      <c r="M263" s="10">
        <f>VLOOKUP(A263,[1]高二下!$A$3:$H$536,7,0)</f>
        <v>31</v>
      </c>
      <c r="N263" s="10" t="str">
        <f>VLOOKUP(A263,[1]高二下!$A$3:$H$536,8,0)</f>
        <v>赵云川</v>
      </c>
      <c r="O263" s="21">
        <f t="shared" si="56"/>
        <v>232</v>
      </c>
      <c r="P263" s="21">
        <f t="shared" si="57"/>
        <v>102.69230769230769</v>
      </c>
      <c r="Q263" s="10">
        <f>VLOOKUP(A263,[1]高二上!$A$3:$H$583,7,0)</f>
        <v>47</v>
      </c>
      <c r="R263" s="10" t="str">
        <f>VLOOKUP(A263,[1]高二上!$A$3:$H$583,8,0)</f>
        <v>赵云川</v>
      </c>
      <c r="S263" s="21">
        <f t="shared" si="58"/>
        <v>239</v>
      </c>
      <c r="T263" s="21">
        <f t="shared" si="59"/>
        <v>104.61538461538461</v>
      </c>
      <c r="U263" s="10">
        <f>VLOOKUP(A263,[1]高一下!$A$3:$H$585,7,0)</f>
        <v>32</v>
      </c>
      <c r="V263" s="10" t="str">
        <f>VLOOKUP(A263,[1]高一下!$A$3:$H$585,8,0)</f>
        <v>赵云川</v>
      </c>
      <c r="W263" s="21">
        <f t="shared" si="60"/>
        <v>251</v>
      </c>
      <c r="X263" s="21">
        <f t="shared" si="61"/>
        <v>97.307692307692307</v>
      </c>
      <c r="Y263" s="10">
        <f>VLOOKUP(A263,[1]高一上!$A$3:$H$587,7,0)</f>
        <v>27</v>
      </c>
      <c r="Z263" s="10" t="str">
        <f>VLOOKUP(A263,[1]高一上!$A$3:$H$587,8,0)</f>
        <v>赵云川</v>
      </c>
      <c r="AA263" s="21">
        <f t="shared" si="62"/>
        <v>244</v>
      </c>
      <c r="AB263" s="25">
        <f t="shared" si="63"/>
        <v>86.92307692307692</v>
      </c>
      <c r="AC263" s="10">
        <f>VLOOKUP(A263,[1]中考!$A$2:$F$571,6,0)</f>
        <v>43</v>
      </c>
      <c r="AD263" s="21">
        <f t="shared" si="64"/>
        <v>210</v>
      </c>
    </row>
    <row r="264" spans="1:30" ht="15" x14ac:dyDescent="0.35">
      <c r="A264" s="14" t="s">
        <v>616</v>
      </c>
      <c r="B264" s="1">
        <v>6</v>
      </c>
      <c r="C264" s="2" t="s">
        <v>617</v>
      </c>
      <c r="D264" s="4" t="s">
        <v>537</v>
      </c>
      <c r="E264">
        <f>VLOOKUP(A264,'[1]高三下(高考)'!$A$3:$H$615,7,0)</f>
        <v>54</v>
      </c>
      <c r="F264" t="str">
        <f>VLOOKUP(A264,'[1]高三下(高考)'!$A$3:$H$615,8,0)</f>
        <v>央宗娜姆</v>
      </c>
      <c r="G264" s="22">
        <f>RANK(E264,$E$264:$E$550,0)</f>
        <v>248</v>
      </c>
      <c r="H264" s="23">
        <f>IF(OR(E264=0,I264=0),100,((K264-G264)/COUNTA($D$264:$D$550))*100+100)</f>
        <v>100</v>
      </c>
      <c r="I264">
        <f>VLOOKUP(A264,[1]高三上!$A$3:$H$588,7,0)</f>
        <v>0</v>
      </c>
      <c r="J264" t="str">
        <f>VLOOKUP(A264,[1]高三上!$A$3:$H$588,8,0)</f>
        <v>央宗娜姆</v>
      </c>
      <c r="K264" s="22">
        <f>RANK(I264,$I$264:$I$550)</f>
        <v>277</v>
      </c>
      <c r="L264" s="23">
        <f>IF(OR(I264=0,M264=0),100,((O264-K264)/COUNTA($D$264:$D$550))*100+100)</f>
        <v>100</v>
      </c>
      <c r="M264">
        <f>VLOOKUP(A264,[1]高二下!$A$3:$H$536,7,0)</f>
        <v>55</v>
      </c>
      <c r="N264" t="str">
        <f>VLOOKUP(A264,[1]高二下!$A$3:$H$536,8,0)</f>
        <v>央宗娜姆</v>
      </c>
      <c r="O264" s="22">
        <f>RANK(M264,$M$264:$M$550,0)</f>
        <v>232</v>
      </c>
      <c r="P264" s="22">
        <f>IF(OR(Q264=0,M264=0),100,((S264-O264)/COUNTA($D$264:$D$550))*100+100)</f>
        <v>107.3170731707317</v>
      </c>
      <c r="Q264">
        <f>VLOOKUP(A264,[1]高二上!$A$3:$H$583,7,0)</f>
        <v>59</v>
      </c>
      <c r="R264" t="str">
        <f>VLOOKUP(A264,[1]高二上!$A$3:$H$583,8,0)</f>
        <v>央宗娜姆</v>
      </c>
      <c r="S264" s="22">
        <f>RANK(Q264,$Q$264:$Q$550,0)</f>
        <v>253</v>
      </c>
      <c r="T264" s="22">
        <f>IF(OR(Q264=0,U264=0),100,((W264-S264)/COUNTA($D$264:$D$550))*100+100)</f>
        <v>98.257839721254356</v>
      </c>
      <c r="U264">
        <f>VLOOKUP(A264,[1]高一下!$A$3:$H$585,7,0)</f>
        <v>56</v>
      </c>
      <c r="V264" t="str">
        <f>VLOOKUP(A264,[1]高一下!$A$3:$H$585,8,0)</f>
        <v>央宗娜姆</v>
      </c>
      <c r="W264" s="22">
        <f>RANK(U264,$U$264:$U$550)</f>
        <v>248</v>
      </c>
      <c r="X264" s="22">
        <f>IF(OR(Y264=0,U264=0),100,((AA264-W264)/COUNTA($D$264:$D$550))*100+100)</f>
        <v>105.22648083623693</v>
      </c>
      <c r="Y264">
        <f>VLOOKUP(A264,[1]高一上!$A$3:$H$587,7,0)</f>
        <v>49</v>
      </c>
      <c r="Z264" t="str">
        <f>VLOOKUP(A264,[1]高一上!$A$3:$H$587,8,0)</f>
        <v>央宗娜姆</v>
      </c>
      <c r="AA264" s="22">
        <f>RANK(Y264,$Y$264:$Y$550,0)</f>
        <v>263</v>
      </c>
      <c r="AB264" s="23">
        <f>IF(OR(Y264=0,AC264=0),100,((AD264-AA264)/COUNTA($D$264:$D$550))*100+100)</f>
        <v>85.714285714285722</v>
      </c>
      <c r="AC264">
        <f>VLOOKUP(A264,[1]中考!$A$2:$F$571,6,0)</f>
        <v>69</v>
      </c>
      <c r="AD264" s="22">
        <f>RANK(AC264,$AC$264:$AC$550,0)</f>
        <v>222</v>
      </c>
    </row>
    <row r="265" spans="1:30" ht="15" x14ac:dyDescent="0.35">
      <c r="A265" s="14" t="s">
        <v>598</v>
      </c>
      <c r="B265" s="1">
        <v>6</v>
      </c>
      <c r="C265" s="2" t="s">
        <v>599</v>
      </c>
      <c r="D265" s="4" t="s">
        <v>537</v>
      </c>
      <c r="E265">
        <f>VLOOKUP(A265,'[1]高三下(高考)'!$A$3:$H$615,7,0)</f>
        <v>49</v>
      </c>
      <c r="F265" t="str">
        <f>VLOOKUP(A265,'[1]高三下(高考)'!$A$3:$H$615,8,0)</f>
        <v>央宗娜姆</v>
      </c>
      <c r="G265" s="22">
        <f t="shared" ref="G265:G328" si="65">RANK(E265,$E$264:$E$550,0)</f>
        <v>258</v>
      </c>
      <c r="H265" s="23">
        <f t="shared" ref="H265:H328" si="66">IF(OR(E265=0,I265=0),100,((K265-G265)/COUNTA($D$264:$D$550))*100+100)</f>
        <v>53.658536585365852</v>
      </c>
      <c r="I265">
        <f>VLOOKUP(A265,[1]高三上!$A$3:$H$588,7,0)</f>
        <v>77</v>
      </c>
      <c r="J265" t="str">
        <f>VLOOKUP(A265,[1]高三上!$A$3:$H$588,8,0)</f>
        <v>央宗娜姆</v>
      </c>
      <c r="K265" s="22">
        <f t="shared" ref="K265:K328" si="67">RANK(I265,$I$264:$I$550)</f>
        <v>125</v>
      </c>
      <c r="L265" s="23">
        <f t="shared" ref="L265:L328" si="68">IF(OR(I265=0,M265=0),100,((O265-K265)/COUNTA($D$264:$D$550))*100+100)</f>
        <v>117.07317073170732</v>
      </c>
      <c r="M265">
        <f>VLOOKUP(A265,[1]高二下!$A$3:$H$536,7,0)</f>
        <v>84</v>
      </c>
      <c r="N265" t="str">
        <f>VLOOKUP(A265,[1]高二下!$A$3:$H$536,8,0)</f>
        <v>央宗娜姆</v>
      </c>
      <c r="O265" s="22">
        <f t="shared" ref="O265:O328" si="69">RANK(M265,$M$264:$M$550,0)</f>
        <v>174</v>
      </c>
      <c r="P265" s="22">
        <f t="shared" ref="P265:P328" si="70">IF(OR(Q265=0,M265=0),100,((S265-O265)/COUNTA($D$264:$D$550))*100+100)</f>
        <v>108.01393728222996</v>
      </c>
      <c r="Q265">
        <f>VLOOKUP(A265,[1]高二上!$A$3:$H$583,7,0)</f>
        <v>78</v>
      </c>
      <c r="R265" t="str">
        <f>VLOOKUP(A265,[1]高二上!$A$3:$H$583,8,0)</f>
        <v>央宗娜姆</v>
      </c>
      <c r="S265" s="22">
        <f t="shared" ref="S265:S328" si="71">RANK(Q265,$Q$264:$Q$550,0)</f>
        <v>197</v>
      </c>
      <c r="T265" s="22">
        <f t="shared" ref="T265:T328" si="72">IF(OR(Q265=0,U265=0),100,((W265-S265)/COUNTA($D$264:$D$550))*100+100)</f>
        <v>113.93728222996515</v>
      </c>
      <c r="U265">
        <f>VLOOKUP(A265,[1]高一下!$A$3:$H$585,7,0)</f>
        <v>61</v>
      </c>
      <c r="V265" t="str">
        <f>VLOOKUP(A265,[1]高一下!$A$3:$H$585,8,0)</f>
        <v>央宗娜姆</v>
      </c>
      <c r="W265" s="22">
        <f t="shared" ref="W265:W328" si="73">RANK(U265,$U$264:$U$550)</f>
        <v>237</v>
      </c>
      <c r="X265" s="22">
        <f t="shared" ref="X265:X328" si="74">IF(OR(Y265=0,U265=0),100,((AA265-W265)/COUNTA($D$264:$D$550))*100+100)</f>
        <v>95.121951219512198</v>
      </c>
      <c r="Y265">
        <f>VLOOKUP(A265,[1]高一上!$A$3:$H$587,7,0)</f>
        <v>66</v>
      </c>
      <c r="Z265" t="str">
        <f>VLOOKUP(A265,[1]高一上!$A$3:$H$587,8,0)</f>
        <v>央宗娜姆</v>
      </c>
      <c r="AA265" s="22">
        <f t="shared" ref="AA265:AA328" si="75">RANK(Y265,$Y$264:$Y$550,0)</f>
        <v>223</v>
      </c>
      <c r="AB265" s="23">
        <f>IF(OR(Y265=0,AC265=0),100,((AD265-AA265)/COUNTA($D$264:$D$550))*100+100)</f>
        <v>105.92334494773519</v>
      </c>
      <c r="AC265">
        <f>VLOOKUP(A265,[1]中考!$A$2:$F$571,6,0)</f>
        <v>64</v>
      </c>
      <c r="AD265" s="22">
        <f t="shared" ref="AD265:AD328" si="76">RANK(AC265,$AC$264:$AC$550,0)</f>
        <v>240</v>
      </c>
    </row>
    <row r="266" spans="1:30" ht="15" x14ac:dyDescent="0.35">
      <c r="A266" s="14" t="s">
        <v>579</v>
      </c>
      <c r="B266" s="1">
        <v>6</v>
      </c>
      <c r="C266" s="2" t="s">
        <v>580</v>
      </c>
      <c r="D266" s="4" t="s">
        <v>537</v>
      </c>
      <c r="E266">
        <f>VLOOKUP(A266,'[1]高三下(高考)'!$A$3:$H$615,7,0)</f>
        <v>54</v>
      </c>
      <c r="F266" t="str">
        <f>VLOOKUP(A266,'[1]高三下(高考)'!$A$3:$H$615,8,0)</f>
        <v>央宗娜姆</v>
      </c>
      <c r="G266" s="22">
        <f t="shared" si="65"/>
        <v>248</v>
      </c>
      <c r="H266" s="23">
        <f t="shared" si="66"/>
        <v>81.533101045296164</v>
      </c>
      <c r="I266">
        <f>VLOOKUP(A266,[1]高三上!$A$3:$H$588,7,0)</f>
        <v>60</v>
      </c>
      <c r="J266" t="str">
        <f>VLOOKUP(A266,[1]高三上!$A$3:$H$588,8,0)</f>
        <v>央宗娜姆</v>
      </c>
      <c r="K266" s="22">
        <f t="shared" si="67"/>
        <v>195</v>
      </c>
      <c r="L266" s="23">
        <f t="shared" si="68"/>
        <v>100.34843205574913</v>
      </c>
      <c r="M266">
        <f>VLOOKUP(A266,[1]高二下!$A$3:$H$536,7,0)</f>
        <v>76</v>
      </c>
      <c r="N266" t="str">
        <f>VLOOKUP(A266,[1]高二下!$A$3:$H$536,8,0)</f>
        <v>央宗娜姆</v>
      </c>
      <c r="O266" s="22">
        <f t="shared" si="69"/>
        <v>196</v>
      </c>
      <c r="P266" s="22">
        <f t="shared" si="70"/>
        <v>108.71080139372822</v>
      </c>
      <c r="Q266">
        <f>VLOOKUP(A266,[1]高二上!$A$3:$H$583,7,0)</f>
        <v>70</v>
      </c>
      <c r="R266" t="str">
        <f>VLOOKUP(A266,[1]高二上!$A$3:$H$583,8,0)</f>
        <v>央宗娜姆</v>
      </c>
      <c r="S266" s="22">
        <f t="shared" si="71"/>
        <v>221</v>
      </c>
      <c r="T266" s="22">
        <f t="shared" si="72"/>
        <v>86.062717770034851</v>
      </c>
      <c r="U266">
        <f>VLOOKUP(A266,[1]高一下!$A$3:$H$585,7,0)</f>
        <v>75</v>
      </c>
      <c r="V266" t="str">
        <f>VLOOKUP(A266,[1]高一下!$A$3:$H$585,8,0)</f>
        <v>央宗娜姆</v>
      </c>
      <c r="W266" s="22">
        <f t="shared" si="73"/>
        <v>181</v>
      </c>
      <c r="X266" s="22">
        <f t="shared" si="74"/>
        <v>111.49825783972125</v>
      </c>
      <c r="Y266">
        <f>VLOOKUP(A266,[1]高一上!$A$3:$H$587,7,0)</f>
        <v>69</v>
      </c>
      <c r="Z266" t="str">
        <f>VLOOKUP(A266,[1]高一上!$A$3:$H$587,8,0)</f>
        <v>央宗娜姆</v>
      </c>
      <c r="AA266" s="22">
        <f t="shared" si="75"/>
        <v>214</v>
      </c>
      <c r="AB266" s="23">
        <f t="shared" ref="AB266:AB329" si="77">IF(OR(Y266=0,AC266=0),100,((AD266-AA266)/COUNTA($D$264:$D$550))*100+100)</f>
        <v>113.24041811846689</v>
      </c>
      <c r="AC266">
        <f>VLOOKUP(A266,[1]中考!$A$2:$F$571,6,0)</f>
        <v>61</v>
      </c>
      <c r="AD266" s="22">
        <f t="shared" si="76"/>
        <v>252</v>
      </c>
    </row>
    <row r="267" spans="1:30" ht="15" x14ac:dyDescent="0.35">
      <c r="A267" s="14" t="s">
        <v>593</v>
      </c>
      <c r="B267" s="1">
        <v>6</v>
      </c>
      <c r="C267" s="2" t="s">
        <v>2</v>
      </c>
      <c r="D267" s="4" t="s">
        <v>537</v>
      </c>
      <c r="E267">
        <f>VLOOKUP(A267,'[1]高三下(高考)'!$A$3:$H$615,7,0)</f>
        <v>74</v>
      </c>
      <c r="F267" t="str">
        <f>VLOOKUP(A267,'[1]高三下(高考)'!$A$3:$H$615,8,0)</f>
        <v>央宗娜姆</v>
      </c>
      <c r="G267" s="22">
        <f t="shared" si="65"/>
        <v>189</v>
      </c>
      <c r="H267" s="23">
        <f t="shared" si="66"/>
        <v>92.682926829268297</v>
      </c>
      <c r="I267">
        <f>VLOOKUP(A267,[1]高三上!$A$3:$H$588,7,0)</f>
        <v>65</v>
      </c>
      <c r="J267" t="str">
        <f>VLOOKUP(A267,[1]高三上!$A$3:$H$588,8,0)</f>
        <v>央宗娜姆</v>
      </c>
      <c r="K267" s="22">
        <f t="shared" si="67"/>
        <v>168</v>
      </c>
      <c r="L267" s="23">
        <f t="shared" si="68"/>
        <v>107.66550522648083</v>
      </c>
      <c r="M267">
        <f>VLOOKUP(A267,[1]高二下!$A$3:$H$536,7,0)</f>
        <v>79</v>
      </c>
      <c r="N267" t="str">
        <f>VLOOKUP(A267,[1]高二下!$A$3:$H$536,8,0)</f>
        <v>央宗娜姆</v>
      </c>
      <c r="O267" s="22">
        <f t="shared" si="69"/>
        <v>190</v>
      </c>
      <c r="P267" s="22">
        <f t="shared" si="70"/>
        <v>93.031358885017426</v>
      </c>
      <c r="Q267">
        <f>VLOOKUP(A267,[1]高二上!$A$3:$H$583,7,0)</f>
        <v>85</v>
      </c>
      <c r="R267" t="str">
        <f>VLOOKUP(A267,[1]高二上!$A$3:$H$583,8,0)</f>
        <v>央宗娜姆</v>
      </c>
      <c r="S267" s="22">
        <f t="shared" si="71"/>
        <v>170</v>
      </c>
      <c r="T267" s="22">
        <f t="shared" si="72"/>
        <v>106.96864111498257</v>
      </c>
      <c r="U267">
        <f>VLOOKUP(A267,[1]高一下!$A$3:$H$585,7,0)</f>
        <v>73</v>
      </c>
      <c r="V267" t="str">
        <f>VLOOKUP(A267,[1]高一下!$A$3:$H$585,8,0)</f>
        <v>央宗娜姆</v>
      </c>
      <c r="W267" s="22">
        <f t="shared" si="73"/>
        <v>190</v>
      </c>
      <c r="X267" s="22">
        <f t="shared" si="74"/>
        <v>111.49825783972125</v>
      </c>
      <c r="Y267">
        <f>VLOOKUP(A267,[1]高一上!$A$3:$H$587,7,0)</f>
        <v>66</v>
      </c>
      <c r="Z267" t="str">
        <f>VLOOKUP(A267,[1]高一上!$A$3:$H$587,8,0)</f>
        <v>央宗娜姆</v>
      </c>
      <c r="AA267" s="22">
        <f t="shared" si="75"/>
        <v>223</v>
      </c>
      <c r="AB267" s="23">
        <f t="shared" si="77"/>
        <v>87.456445993031366</v>
      </c>
      <c r="AC267">
        <f>VLOOKUP(A267,[1]中考!$A$2:$F$571,6,0)</f>
        <v>75</v>
      </c>
      <c r="AD267" s="22">
        <f t="shared" si="76"/>
        <v>187</v>
      </c>
    </row>
    <row r="268" spans="1:30" ht="15" x14ac:dyDescent="0.35">
      <c r="A268" s="14" t="s">
        <v>612</v>
      </c>
      <c r="B268" s="1">
        <v>6</v>
      </c>
      <c r="C268" s="2" t="s">
        <v>613</v>
      </c>
      <c r="D268" s="4" t="s">
        <v>537</v>
      </c>
      <c r="E268">
        <f>VLOOKUP(A268,'[1]高三下(高考)'!$A$3:$H$615,7,0)</f>
        <v>69</v>
      </c>
      <c r="F268" t="str">
        <f>VLOOKUP(A268,'[1]高三下(高考)'!$A$3:$H$615,8,0)</f>
        <v>央宗娜姆</v>
      </c>
      <c r="G268" s="22">
        <f t="shared" si="65"/>
        <v>202</v>
      </c>
      <c r="H268" s="23">
        <f t="shared" si="66"/>
        <v>112.89198606271776</v>
      </c>
      <c r="I268">
        <f>VLOOKUP(A268,[1]高三上!$A$3:$H$588,7,0)</f>
        <v>46</v>
      </c>
      <c r="J268" t="str">
        <f>VLOOKUP(A268,[1]高三上!$A$3:$H$588,8,0)</f>
        <v>央宗娜姆</v>
      </c>
      <c r="K268" s="22">
        <f t="shared" si="67"/>
        <v>239</v>
      </c>
      <c r="L268" s="23">
        <f t="shared" si="68"/>
        <v>102.09059233449477</v>
      </c>
      <c r="M268">
        <f>VLOOKUP(A268,[1]高二下!$A$3:$H$536,7,0)</f>
        <v>50</v>
      </c>
      <c r="N268" t="str">
        <f>VLOOKUP(A268,[1]高二下!$A$3:$H$536,8,0)</f>
        <v>央宗娜姆</v>
      </c>
      <c r="O268" s="22">
        <f t="shared" si="69"/>
        <v>245</v>
      </c>
      <c r="P268" s="22">
        <f t="shared" si="70"/>
        <v>102.4390243902439</v>
      </c>
      <c r="Q268">
        <f>VLOOKUP(A268,[1]高二上!$A$3:$H$583,7,0)</f>
        <v>60</v>
      </c>
      <c r="R268" t="str">
        <f>VLOOKUP(A268,[1]高二上!$A$3:$H$583,8,0)</f>
        <v>央宗娜姆</v>
      </c>
      <c r="S268" s="22">
        <f t="shared" si="71"/>
        <v>252</v>
      </c>
      <c r="T268" s="22">
        <f t="shared" si="72"/>
        <v>91.637630662020911</v>
      </c>
      <c r="U268">
        <f>VLOOKUP(A268,[1]高一下!$A$3:$H$585,7,0)</f>
        <v>64</v>
      </c>
      <c r="V268" t="str">
        <f>VLOOKUP(A268,[1]高一下!$A$3:$H$585,8,0)</f>
        <v>央宗娜姆</v>
      </c>
      <c r="W268" s="22">
        <f t="shared" si="73"/>
        <v>228</v>
      </c>
      <c r="X268" s="22">
        <f t="shared" si="74"/>
        <v>108.71080139372822</v>
      </c>
      <c r="Y268">
        <f>VLOOKUP(A268,[1]高一上!$A$3:$H$587,7,0)</f>
        <v>57</v>
      </c>
      <c r="Z268" t="str">
        <f>VLOOKUP(A268,[1]高一上!$A$3:$H$587,8,0)</f>
        <v>央宗娜姆</v>
      </c>
      <c r="AA268" s="22">
        <f t="shared" si="75"/>
        <v>253</v>
      </c>
      <c r="AB268" s="23">
        <f t="shared" si="77"/>
        <v>100.69686411149826</v>
      </c>
      <c r="AC268">
        <f>VLOOKUP(A268,[1]中考!$A$2:$F$571,6,0)</f>
        <v>60</v>
      </c>
      <c r="AD268" s="22">
        <f t="shared" si="76"/>
        <v>255</v>
      </c>
    </row>
    <row r="269" spans="1:30" ht="15" x14ac:dyDescent="0.35">
      <c r="A269" s="14" t="s">
        <v>583</v>
      </c>
      <c r="B269" s="1">
        <v>6</v>
      </c>
      <c r="C269" s="2" t="s">
        <v>584</v>
      </c>
      <c r="D269" s="4" t="s">
        <v>537</v>
      </c>
      <c r="E269">
        <f>VLOOKUP(A269,'[1]高三下(高考)'!$A$3:$H$615,7,0)</f>
        <v>80</v>
      </c>
      <c r="F269" t="str">
        <f>VLOOKUP(A269,'[1]高三下(高考)'!$A$3:$H$615,8,0)</f>
        <v>央宗娜姆</v>
      </c>
      <c r="G269" s="22">
        <f t="shared" si="65"/>
        <v>162</v>
      </c>
      <c r="H269" s="23">
        <f t="shared" si="66"/>
        <v>69.337979094076658</v>
      </c>
      <c r="I269">
        <f>VLOOKUP(A269,[1]高三上!$A$3:$H$588,7,0)</f>
        <v>89</v>
      </c>
      <c r="J269" t="str">
        <f>VLOOKUP(A269,[1]高三上!$A$3:$H$588,8,0)</f>
        <v>央宗娜姆</v>
      </c>
      <c r="K269" s="22">
        <f t="shared" si="67"/>
        <v>74</v>
      </c>
      <c r="L269" s="23">
        <f t="shared" si="68"/>
        <v>100.34843205574913</v>
      </c>
      <c r="M269">
        <f>VLOOKUP(A269,[1]高二下!$A$3:$H$536,7,0)</f>
        <v>114</v>
      </c>
      <c r="N269" t="str">
        <f>VLOOKUP(A269,[1]高二下!$A$3:$H$536,8,0)</f>
        <v>央宗娜姆</v>
      </c>
      <c r="O269" s="22">
        <f t="shared" si="69"/>
        <v>75</v>
      </c>
      <c r="P269" s="22">
        <f t="shared" si="70"/>
        <v>105.57491289198606</v>
      </c>
      <c r="Q269">
        <f>VLOOKUP(A269,[1]高二上!$A$3:$H$583,7,0)</f>
        <v>101</v>
      </c>
      <c r="R269" t="str">
        <f>VLOOKUP(A269,[1]高二上!$A$3:$H$583,8,0)</f>
        <v>央宗娜姆</v>
      </c>
      <c r="S269" s="22">
        <f t="shared" si="71"/>
        <v>91</v>
      </c>
      <c r="T269" s="22">
        <f t="shared" si="72"/>
        <v>107.3170731707317</v>
      </c>
      <c r="U269">
        <f>VLOOKUP(A269,[1]高一下!$A$3:$H$585,7,0)</f>
        <v>90</v>
      </c>
      <c r="V269" t="str">
        <f>VLOOKUP(A269,[1]高一下!$A$3:$H$585,8,0)</f>
        <v>央宗娜姆</v>
      </c>
      <c r="W269" s="22">
        <f t="shared" si="73"/>
        <v>112</v>
      </c>
      <c r="X269" s="22">
        <f t="shared" si="74"/>
        <v>103.48432055749129</v>
      </c>
      <c r="Y269">
        <f>VLOOKUP(A269,[1]高一上!$A$3:$H$587,7,0)</f>
        <v>95</v>
      </c>
      <c r="Z269" t="str">
        <f>VLOOKUP(A269,[1]高一上!$A$3:$H$587,8,0)</f>
        <v>央宗娜姆</v>
      </c>
      <c r="AA269" s="22">
        <f t="shared" si="75"/>
        <v>122</v>
      </c>
      <c r="AB269" s="23">
        <f t="shared" si="77"/>
        <v>100.34843205574913</v>
      </c>
      <c r="AC269">
        <f>VLOOKUP(A269,[1]中考!$A$2:$F$571,6,0)</f>
        <v>86</v>
      </c>
      <c r="AD269" s="22">
        <f t="shared" si="76"/>
        <v>123</v>
      </c>
    </row>
    <row r="270" spans="1:30" ht="15" x14ac:dyDescent="0.35">
      <c r="A270" s="14" t="s">
        <v>596</v>
      </c>
      <c r="B270" s="1">
        <v>6</v>
      </c>
      <c r="C270" s="2" t="s">
        <v>597</v>
      </c>
      <c r="D270" s="4" t="s">
        <v>537</v>
      </c>
      <c r="E270">
        <f>VLOOKUP(A270,'[1]高三下(高考)'!$A$3:$H$615,7,0)</f>
        <v>84</v>
      </c>
      <c r="F270" t="str">
        <f>VLOOKUP(A270,'[1]高三下(高考)'!$A$3:$H$615,8,0)</f>
        <v>央宗娜姆</v>
      </c>
      <c r="G270" s="22">
        <f t="shared" si="65"/>
        <v>130</v>
      </c>
      <c r="H270" s="23">
        <f t="shared" si="66"/>
        <v>128.22299651567945</v>
      </c>
      <c r="I270">
        <f>VLOOKUP(A270,[1]高三上!$A$3:$H$588,7,0)</f>
        <v>56</v>
      </c>
      <c r="J270" t="str">
        <f>VLOOKUP(A270,[1]高三上!$A$3:$H$588,8,0)</f>
        <v>央宗娜姆</v>
      </c>
      <c r="K270" s="22">
        <f t="shared" si="67"/>
        <v>211</v>
      </c>
      <c r="L270" s="23">
        <f t="shared" si="68"/>
        <v>107.3170731707317</v>
      </c>
      <c r="M270">
        <f>VLOOKUP(A270,[1]高二下!$A$3:$H$536,7,0)</f>
        <v>55</v>
      </c>
      <c r="N270" t="str">
        <f>VLOOKUP(A270,[1]高二下!$A$3:$H$536,8,0)</f>
        <v>央宗娜姆</v>
      </c>
      <c r="O270" s="22">
        <f t="shared" si="69"/>
        <v>232</v>
      </c>
      <c r="P270" s="22">
        <f t="shared" si="70"/>
        <v>83.62369337979095</v>
      </c>
      <c r="Q270">
        <f>VLOOKUP(A270,[1]高二上!$A$3:$H$583,7,0)</f>
        <v>81</v>
      </c>
      <c r="R270" t="str">
        <f>VLOOKUP(A270,[1]高二上!$A$3:$H$583,8,0)</f>
        <v>央宗娜姆</v>
      </c>
      <c r="S270" s="22">
        <f t="shared" si="71"/>
        <v>185</v>
      </c>
      <c r="T270" s="22">
        <f t="shared" si="72"/>
        <v>88.501742160278752</v>
      </c>
      <c r="U270">
        <f>VLOOKUP(A270,[1]高一下!$A$3:$H$585,7,0)</f>
        <v>82</v>
      </c>
      <c r="V270" t="str">
        <f>VLOOKUP(A270,[1]高一下!$A$3:$H$585,8,0)</f>
        <v>央宗娜姆</v>
      </c>
      <c r="W270" s="22">
        <f t="shared" si="73"/>
        <v>152</v>
      </c>
      <c r="X270" s="22">
        <f t="shared" si="74"/>
        <v>134.14634146341464</v>
      </c>
      <c r="Y270">
        <f>VLOOKUP(A270,[1]高一上!$A$3:$H$587,7,0)</f>
        <v>60</v>
      </c>
      <c r="Z270" t="str">
        <f>VLOOKUP(A270,[1]高一上!$A$3:$H$587,8,0)</f>
        <v>央宗娜姆</v>
      </c>
      <c r="AA270" s="22">
        <f t="shared" si="75"/>
        <v>250</v>
      </c>
      <c r="AB270" s="23">
        <f t="shared" si="77"/>
        <v>98.606271777003485</v>
      </c>
      <c r="AC270">
        <f>VLOOKUP(A270,[1]中考!$A$2:$F$571,6,0)</f>
        <v>62</v>
      </c>
      <c r="AD270" s="22">
        <f t="shared" si="76"/>
        <v>246</v>
      </c>
    </row>
    <row r="271" spans="1:30" ht="15" x14ac:dyDescent="0.35">
      <c r="A271" s="14" t="s">
        <v>552</v>
      </c>
      <c r="B271" s="1">
        <v>6</v>
      </c>
      <c r="C271" s="2" t="s">
        <v>553</v>
      </c>
      <c r="D271" s="4" t="s">
        <v>537</v>
      </c>
      <c r="E271">
        <f>VLOOKUP(A271,'[1]高三下(高考)'!$A$3:$H$615,7,0)</f>
        <v>78</v>
      </c>
      <c r="F271" t="str">
        <f>VLOOKUP(A271,'[1]高三下(高考)'!$A$3:$H$615,8,0)</f>
        <v>央宗娜姆</v>
      </c>
      <c r="G271" s="22">
        <f t="shared" si="65"/>
        <v>174</v>
      </c>
      <c r="H271" s="23">
        <f t="shared" si="66"/>
        <v>48.432055749128921</v>
      </c>
      <c r="I271">
        <f>VLOOKUP(A271,[1]高三上!$A$3:$H$588,7,0)</f>
        <v>102.5</v>
      </c>
      <c r="J271" t="str">
        <f>VLOOKUP(A271,[1]高三上!$A$3:$H$588,8,0)</f>
        <v>央宗娜姆</v>
      </c>
      <c r="K271" s="22">
        <f t="shared" si="67"/>
        <v>26</v>
      </c>
      <c r="L271" s="23">
        <f t="shared" si="68"/>
        <v>132.05574912891984</v>
      </c>
      <c r="M271">
        <f>VLOOKUP(A271,[1]高二下!$A$3:$H$536,7,0)</f>
        <v>104</v>
      </c>
      <c r="N271" t="str">
        <f>VLOOKUP(A271,[1]高二下!$A$3:$H$536,8,0)</f>
        <v>央宗娜姆</v>
      </c>
      <c r="O271" s="22">
        <f t="shared" si="69"/>
        <v>118</v>
      </c>
      <c r="P271" s="22">
        <f t="shared" si="70"/>
        <v>80.836236933797906</v>
      </c>
      <c r="Q271">
        <f>VLOOKUP(A271,[1]高二上!$A$3:$H$583,7,0)</f>
        <v>106</v>
      </c>
      <c r="R271" t="str">
        <f>VLOOKUP(A271,[1]高二上!$A$3:$H$583,8,0)</f>
        <v>央宗娜姆</v>
      </c>
      <c r="S271" s="22">
        <f t="shared" si="71"/>
        <v>63</v>
      </c>
      <c r="T271" s="22">
        <f t="shared" si="72"/>
        <v>87.456445993031366</v>
      </c>
      <c r="U271">
        <f>VLOOKUP(A271,[1]高一下!$A$3:$H$585,7,0)</f>
        <v>110</v>
      </c>
      <c r="V271" t="str">
        <f>VLOOKUP(A271,[1]高一下!$A$3:$H$585,8,0)</f>
        <v>央宗娜姆</v>
      </c>
      <c r="W271" s="22">
        <f t="shared" si="73"/>
        <v>27</v>
      </c>
      <c r="X271" s="22">
        <f t="shared" si="74"/>
        <v>116.02787456445992</v>
      </c>
      <c r="Y271">
        <f>VLOOKUP(A271,[1]高一上!$A$3:$H$587,7,0)</f>
        <v>107</v>
      </c>
      <c r="Z271" t="str">
        <f>VLOOKUP(A271,[1]高一上!$A$3:$H$587,8,0)</f>
        <v>央宗娜姆</v>
      </c>
      <c r="AA271" s="22">
        <f t="shared" si="75"/>
        <v>73</v>
      </c>
      <c r="AB271" s="23">
        <f t="shared" si="77"/>
        <v>106.62020905923345</v>
      </c>
      <c r="AC271">
        <f>VLOOKUP(A271,[1]中考!$A$2:$F$571,6,0)</f>
        <v>92</v>
      </c>
      <c r="AD271" s="22">
        <f t="shared" si="76"/>
        <v>92</v>
      </c>
    </row>
    <row r="272" spans="1:30" ht="15" x14ac:dyDescent="0.35">
      <c r="A272" s="14" t="s">
        <v>568</v>
      </c>
      <c r="B272" s="1">
        <v>6</v>
      </c>
      <c r="C272" s="2" t="s">
        <v>569</v>
      </c>
      <c r="D272" s="4" t="s">
        <v>537</v>
      </c>
      <c r="E272">
        <f>VLOOKUP(A272,'[1]高三下(高考)'!$A$3:$H$615,7,0)</f>
        <v>93</v>
      </c>
      <c r="F272" t="str">
        <f>VLOOKUP(A272,'[1]高三下(高考)'!$A$3:$H$615,8,0)</f>
        <v>央宗娜姆</v>
      </c>
      <c r="G272" s="22">
        <f t="shared" si="65"/>
        <v>87</v>
      </c>
      <c r="H272" s="23">
        <f t="shared" si="66"/>
        <v>124.0418118466899</v>
      </c>
      <c r="I272">
        <f>VLOOKUP(A272,[1]高三上!$A$3:$H$588,7,0)</f>
        <v>68</v>
      </c>
      <c r="J272" t="str">
        <f>VLOOKUP(A272,[1]高三上!$A$3:$H$588,8,0)</f>
        <v>央宗娜姆</v>
      </c>
      <c r="K272" s="22">
        <f t="shared" si="67"/>
        <v>156</v>
      </c>
      <c r="L272" s="23">
        <f t="shared" si="68"/>
        <v>83.62369337979095</v>
      </c>
      <c r="M272">
        <f>VLOOKUP(A272,[1]高二下!$A$3:$H$536,7,0)</f>
        <v>106</v>
      </c>
      <c r="N272" t="str">
        <f>VLOOKUP(A272,[1]高二下!$A$3:$H$536,8,0)</f>
        <v>央宗娜姆</v>
      </c>
      <c r="O272" s="22">
        <f t="shared" si="69"/>
        <v>109</v>
      </c>
      <c r="P272" s="22">
        <f t="shared" si="70"/>
        <v>126.4808362369338</v>
      </c>
      <c r="Q272">
        <f>VLOOKUP(A272,[1]高二上!$A$3:$H$583,7,0)</f>
        <v>81</v>
      </c>
      <c r="R272" t="str">
        <f>VLOOKUP(A272,[1]高二上!$A$3:$H$583,8,0)</f>
        <v>央宗娜姆</v>
      </c>
      <c r="S272" s="22">
        <f t="shared" si="71"/>
        <v>185</v>
      </c>
      <c r="T272" s="22">
        <f t="shared" si="72"/>
        <v>98.606271777003485</v>
      </c>
      <c r="U272">
        <f>VLOOKUP(A272,[1]高一下!$A$3:$H$585,7,0)</f>
        <v>75</v>
      </c>
      <c r="V272" t="str">
        <f>VLOOKUP(A272,[1]高一下!$A$3:$H$585,8,0)</f>
        <v>央宗娜姆</v>
      </c>
      <c r="W272" s="22">
        <f t="shared" si="73"/>
        <v>181</v>
      </c>
      <c r="X272" s="22">
        <f t="shared" si="74"/>
        <v>72.822299651567945</v>
      </c>
      <c r="Y272">
        <f>VLOOKUP(A272,[1]高一上!$A$3:$H$587,7,0)</f>
        <v>100</v>
      </c>
      <c r="Z272" t="str">
        <f>VLOOKUP(A272,[1]高一上!$A$3:$H$587,8,0)</f>
        <v>央宗娜姆</v>
      </c>
      <c r="AA272" s="22">
        <f t="shared" si="75"/>
        <v>103</v>
      </c>
      <c r="AB272" s="23">
        <f t="shared" si="77"/>
        <v>139.7212543554007</v>
      </c>
      <c r="AC272">
        <f>VLOOKUP(A272,[1]中考!$A$2:$F$571,6,0)</f>
        <v>70</v>
      </c>
      <c r="AD272" s="22">
        <f t="shared" si="76"/>
        <v>217</v>
      </c>
    </row>
    <row r="273" spans="1:30" ht="15" x14ac:dyDescent="0.35">
      <c r="A273" s="14" t="s">
        <v>570</v>
      </c>
      <c r="B273" s="1">
        <v>6</v>
      </c>
      <c r="C273" s="2" t="s">
        <v>125</v>
      </c>
      <c r="D273" s="4" t="s">
        <v>537</v>
      </c>
      <c r="E273">
        <f>VLOOKUP(A273,'[1]高三下(高考)'!$A$3:$H$615,7,0)</f>
        <v>68</v>
      </c>
      <c r="F273" t="str">
        <f>VLOOKUP(A273,'[1]高三下(高考)'!$A$3:$H$615,8,0)</f>
        <v>央宗娜姆</v>
      </c>
      <c r="G273" s="22">
        <f t="shared" si="65"/>
        <v>204</v>
      </c>
      <c r="H273" s="23">
        <f t="shared" si="66"/>
        <v>70.034843205574916</v>
      </c>
      <c r="I273">
        <f>VLOOKUP(A273,[1]高三上!$A$3:$H$588,7,0)</f>
        <v>78.5</v>
      </c>
      <c r="J273" t="str">
        <f>VLOOKUP(A273,[1]高三上!$A$3:$H$588,8,0)</f>
        <v>央宗娜姆</v>
      </c>
      <c r="K273" s="22">
        <f t="shared" si="67"/>
        <v>118</v>
      </c>
      <c r="L273" s="23">
        <f t="shared" si="68"/>
        <v>117.77003484320558</v>
      </c>
      <c r="M273">
        <f>VLOOKUP(A273,[1]高二下!$A$3:$H$536,7,0)</f>
        <v>87</v>
      </c>
      <c r="N273" t="str">
        <f>VLOOKUP(A273,[1]高二下!$A$3:$H$536,8,0)</f>
        <v>央宗娜姆</v>
      </c>
      <c r="O273" s="22">
        <f t="shared" si="69"/>
        <v>169</v>
      </c>
      <c r="P273" s="22">
        <f t="shared" si="70"/>
        <v>90.940766550522653</v>
      </c>
      <c r="Q273">
        <f>VLOOKUP(A273,[1]高二上!$A$3:$H$583,7,0)</f>
        <v>91</v>
      </c>
      <c r="R273" t="str">
        <f>VLOOKUP(A273,[1]高二上!$A$3:$H$583,8,0)</f>
        <v>央宗娜姆</v>
      </c>
      <c r="S273" s="22">
        <f t="shared" si="71"/>
        <v>143</v>
      </c>
      <c r="T273" s="22">
        <f t="shared" si="72"/>
        <v>122.99651567944251</v>
      </c>
      <c r="U273">
        <f>VLOOKUP(A273,[1]高一下!$A$3:$H$585,7,0)</f>
        <v>68</v>
      </c>
      <c r="V273" t="str">
        <f>VLOOKUP(A273,[1]高一下!$A$3:$H$585,8,0)</f>
        <v>央宗娜姆</v>
      </c>
      <c r="W273" s="22">
        <f t="shared" si="73"/>
        <v>209</v>
      </c>
      <c r="X273" s="22">
        <f t="shared" si="74"/>
        <v>76.306620209059233</v>
      </c>
      <c r="Y273">
        <f>VLOOKUP(A273,[1]高一上!$A$3:$H$587,7,0)</f>
        <v>89</v>
      </c>
      <c r="Z273" t="str">
        <f>VLOOKUP(A273,[1]高一上!$A$3:$H$587,8,0)</f>
        <v>央宗娜姆</v>
      </c>
      <c r="AA273" s="22">
        <f t="shared" si="75"/>
        <v>141</v>
      </c>
      <c r="AB273" s="23">
        <f t="shared" si="77"/>
        <v>91.986062717770039</v>
      </c>
      <c r="AC273">
        <f>VLOOKUP(A273,[1]中考!$A$2:$F$571,6,0)</f>
        <v>87</v>
      </c>
      <c r="AD273" s="22">
        <f t="shared" si="76"/>
        <v>118</v>
      </c>
    </row>
    <row r="274" spans="1:30" ht="15" x14ac:dyDescent="0.35">
      <c r="A274" s="14" t="s">
        <v>600</v>
      </c>
      <c r="B274" s="1">
        <v>6</v>
      </c>
      <c r="C274" s="2" t="s">
        <v>601</v>
      </c>
      <c r="D274" s="4" t="s">
        <v>537</v>
      </c>
      <c r="E274">
        <f>VLOOKUP(A274,'[1]高三下(高考)'!$A$3:$H$615,7,0)</f>
        <v>49</v>
      </c>
      <c r="F274" t="str">
        <f>VLOOKUP(A274,'[1]高三下(高考)'!$A$3:$H$615,8,0)</f>
        <v>央宗娜姆</v>
      </c>
      <c r="G274" s="22">
        <f t="shared" si="65"/>
        <v>258</v>
      </c>
      <c r="H274" s="23">
        <f t="shared" si="66"/>
        <v>90.592334494773525</v>
      </c>
      <c r="I274">
        <f>VLOOKUP(A274,[1]高三上!$A$3:$H$588,7,0)</f>
        <v>48</v>
      </c>
      <c r="J274" t="str">
        <f>VLOOKUP(A274,[1]高三上!$A$3:$H$588,8,0)</f>
        <v>央宗娜姆</v>
      </c>
      <c r="K274" s="22">
        <f t="shared" si="67"/>
        <v>231</v>
      </c>
      <c r="L274" s="23">
        <f t="shared" si="68"/>
        <v>103.13588850174216</v>
      </c>
      <c r="M274">
        <f>VLOOKUP(A274,[1]高二下!$A$3:$H$536,7,0)</f>
        <v>51</v>
      </c>
      <c r="N274" t="str">
        <f>VLOOKUP(A274,[1]高二下!$A$3:$H$536,8,0)</f>
        <v>央宗娜姆</v>
      </c>
      <c r="O274" s="22">
        <f t="shared" si="69"/>
        <v>240</v>
      </c>
      <c r="P274" s="22">
        <f t="shared" si="70"/>
        <v>102.4390243902439</v>
      </c>
      <c r="Q274">
        <f>VLOOKUP(A274,[1]高二上!$A$3:$H$583,7,0)</f>
        <v>62</v>
      </c>
      <c r="R274" t="str">
        <f>VLOOKUP(A274,[1]高二上!$A$3:$H$583,8,0)</f>
        <v>央宗娜姆</v>
      </c>
      <c r="S274" s="22">
        <f t="shared" si="71"/>
        <v>247</v>
      </c>
      <c r="T274" s="22">
        <f t="shared" si="72"/>
        <v>98.954703832752614</v>
      </c>
      <c r="U274">
        <f>VLOOKUP(A274,[1]高一下!$A$3:$H$585,7,0)</f>
        <v>58</v>
      </c>
      <c r="V274" t="str">
        <f>VLOOKUP(A274,[1]高一下!$A$3:$H$585,8,0)</f>
        <v>央宗娜姆</v>
      </c>
      <c r="W274" s="22">
        <f t="shared" si="73"/>
        <v>244</v>
      </c>
      <c r="X274" s="22">
        <f t="shared" si="74"/>
        <v>101.39372822299651</v>
      </c>
      <c r="Y274">
        <f>VLOOKUP(A274,[1]高一上!$A$3:$H$587,7,0)</f>
        <v>61</v>
      </c>
      <c r="Z274" t="str">
        <f>VLOOKUP(A274,[1]高一上!$A$3:$H$587,8,0)</f>
        <v>央宗娜姆</v>
      </c>
      <c r="AA274" s="22">
        <f t="shared" si="75"/>
        <v>248</v>
      </c>
      <c r="AB274" s="23">
        <f t="shared" si="77"/>
        <v>73.519163763066203</v>
      </c>
      <c r="AC274">
        <f>VLOOKUP(A274,[1]中考!$A$2:$F$571,6,0)</f>
        <v>78</v>
      </c>
      <c r="AD274" s="22">
        <f t="shared" si="76"/>
        <v>172</v>
      </c>
    </row>
    <row r="275" spans="1:30" ht="15" x14ac:dyDescent="0.35">
      <c r="A275" s="14" t="s">
        <v>577</v>
      </c>
      <c r="B275" s="1">
        <v>6</v>
      </c>
      <c r="C275" s="2" t="s">
        <v>578</v>
      </c>
      <c r="D275" s="4" t="s">
        <v>537</v>
      </c>
      <c r="E275">
        <f>VLOOKUP(A275,'[1]高三下(高考)'!$A$3:$H$615,7,0)</f>
        <v>81</v>
      </c>
      <c r="F275" t="str">
        <f>VLOOKUP(A275,'[1]高三下(高考)'!$A$3:$H$615,8,0)</f>
        <v>央宗娜姆</v>
      </c>
      <c r="G275" s="22">
        <f t="shared" si="65"/>
        <v>156</v>
      </c>
      <c r="H275" s="23">
        <f t="shared" si="66"/>
        <v>100</v>
      </c>
      <c r="I275">
        <f>VLOOKUP(A275,[1]高三上!$A$3:$H$588,7,0)</f>
        <v>68</v>
      </c>
      <c r="J275" t="str">
        <f>VLOOKUP(A275,[1]高三上!$A$3:$H$588,8,0)</f>
        <v>央宗娜姆</v>
      </c>
      <c r="K275" s="22">
        <f t="shared" si="67"/>
        <v>156</v>
      </c>
      <c r="L275" s="23">
        <f t="shared" si="68"/>
        <v>102.78745644599303</v>
      </c>
      <c r="M275">
        <f>VLOOKUP(A275,[1]高二下!$A$3:$H$536,7,0)</f>
        <v>88</v>
      </c>
      <c r="N275" t="str">
        <f>VLOOKUP(A275,[1]高二下!$A$3:$H$536,8,0)</f>
        <v>央宗娜姆</v>
      </c>
      <c r="O275" s="22">
        <f t="shared" si="69"/>
        <v>164</v>
      </c>
      <c r="P275" s="22">
        <f t="shared" si="70"/>
        <v>94.076655052264812</v>
      </c>
      <c r="Q275">
        <f>VLOOKUP(A275,[1]高二上!$A$3:$H$583,7,0)</f>
        <v>90</v>
      </c>
      <c r="R275" t="str">
        <f>VLOOKUP(A275,[1]高二上!$A$3:$H$583,8,0)</f>
        <v>央宗娜姆</v>
      </c>
      <c r="S275" s="22">
        <f t="shared" si="71"/>
        <v>147</v>
      </c>
      <c r="T275" s="22">
        <f t="shared" si="72"/>
        <v>118.11846689895471</v>
      </c>
      <c r="U275">
        <f>VLOOKUP(A275,[1]高一下!$A$3:$H$585,7,0)</f>
        <v>71</v>
      </c>
      <c r="V275" t="str">
        <f>VLOOKUP(A275,[1]高一下!$A$3:$H$585,8,0)</f>
        <v>央宗娜姆</v>
      </c>
      <c r="W275" s="22">
        <f t="shared" si="73"/>
        <v>199</v>
      </c>
      <c r="X275" s="22">
        <f t="shared" si="74"/>
        <v>105.57491289198606</v>
      </c>
      <c r="Y275">
        <f>VLOOKUP(A275,[1]高一上!$A$3:$H$587,7,0)</f>
        <v>68</v>
      </c>
      <c r="Z275" t="str">
        <f>VLOOKUP(A275,[1]高一上!$A$3:$H$587,8,0)</f>
        <v>央宗娜姆</v>
      </c>
      <c r="AA275" s="22">
        <f t="shared" si="75"/>
        <v>215</v>
      </c>
      <c r="AB275" s="23">
        <f t="shared" si="77"/>
        <v>74.21602787456446</v>
      </c>
      <c r="AC275">
        <f>VLOOKUP(A275,[1]中考!$A$2:$F$571,6,0)</f>
        <v>82</v>
      </c>
      <c r="AD275" s="22">
        <f t="shared" si="76"/>
        <v>141</v>
      </c>
    </row>
    <row r="276" spans="1:30" ht="15" x14ac:dyDescent="0.35">
      <c r="A276" s="14" t="s">
        <v>611</v>
      </c>
      <c r="B276" s="1">
        <v>6</v>
      </c>
      <c r="C276" s="2" t="s">
        <v>84</v>
      </c>
      <c r="D276" s="4" t="s">
        <v>537</v>
      </c>
      <c r="E276">
        <f>VLOOKUP(A276,'[1]高三下(高考)'!$A$3:$H$615,7,0)</f>
        <v>47</v>
      </c>
      <c r="F276" t="str">
        <f>VLOOKUP(A276,'[1]高三下(高考)'!$A$3:$H$615,8,0)</f>
        <v>央宗娜姆</v>
      </c>
      <c r="G276" s="22">
        <f t="shared" si="65"/>
        <v>262</v>
      </c>
      <c r="H276" s="23">
        <f t="shared" si="66"/>
        <v>89.19860627177701</v>
      </c>
      <c r="I276">
        <f>VLOOKUP(A276,[1]高三上!$A$3:$H$588,7,0)</f>
        <v>48</v>
      </c>
      <c r="J276" t="str">
        <f>VLOOKUP(A276,[1]高三上!$A$3:$H$588,8,0)</f>
        <v>央宗娜姆</v>
      </c>
      <c r="K276" s="22">
        <f t="shared" si="67"/>
        <v>231</v>
      </c>
      <c r="L276" s="23">
        <f t="shared" si="68"/>
        <v>94.076655052264812</v>
      </c>
      <c r="M276">
        <f>VLOOKUP(A276,[1]高二下!$A$3:$H$536,7,0)</f>
        <v>69</v>
      </c>
      <c r="N276" t="str">
        <f>VLOOKUP(A276,[1]高二下!$A$3:$H$536,8,0)</f>
        <v>央宗娜姆</v>
      </c>
      <c r="O276" s="22">
        <f t="shared" si="69"/>
        <v>214</v>
      </c>
      <c r="P276" s="22">
        <f t="shared" si="70"/>
        <v>116.37630662020905</v>
      </c>
      <c r="Q276">
        <f>VLOOKUP(A276,[1]高二上!$A$3:$H$583,7,0)</f>
        <v>56</v>
      </c>
      <c r="R276" t="str">
        <f>VLOOKUP(A276,[1]高二上!$A$3:$H$583,8,0)</f>
        <v>央宗娜姆</v>
      </c>
      <c r="S276" s="22">
        <f t="shared" si="71"/>
        <v>261</v>
      </c>
      <c r="T276" s="22">
        <f t="shared" si="72"/>
        <v>100</v>
      </c>
      <c r="U276">
        <f>VLOOKUP(A276,[1]高一下!$A$3:$H$585,7,0)</f>
        <v>51</v>
      </c>
      <c r="V276" t="str">
        <f>VLOOKUP(A276,[1]高一下!$A$3:$H$585,8,0)</f>
        <v>央宗娜姆</v>
      </c>
      <c r="W276" s="22">
        <f t="shared" si="73"/>
        <v>261</v>
      </c>
      <c r="X276" s="22">
        <f t="shared" si="74"/>
        <v>102.78745644599303</v>
      </c>
      <c r="Y276">
        <f>VLOOKUP(A276,[1]高一上!$A$3:$H$587,7,0)</f>
        <v>46</v>
      </c>
      <c r="Z276" t="str">
        <f>VLOOKUP(A276,[1]高一上!$A$3:$H$587,8,0)</f>
        <v>央宗娜姆</v>
      </c>
      <c r="AA276" s="22">
        <f t="shared" si="75"/>
        <v>269</v>
      </c>
      <c r="AB276" s="23">
        <f t="shared" si="77"/>
        <v>103.13588850174216</v>
      </c>
      <c r="AC276">
        <f>VLOOKUP(A276,[1]中考!$A$2:$F$571,6,0)</f>
        <v>49</v>
      </c>
      <c r="AD276" s="22">
        <f t="shared" si="76"/>
        <v>278</v>
      </c>
    </row>
    <row r="277" spans="1:30" ht="15" x14ac:dyDescent="0.35">
      <c r="A277" s="14" t="s">
        <v>562</v>
      </c>
      <c r="B277" s="1">
        <v>6</v>
      </c>
      <c r="C277" s="2" t="s">
        <v>563</v>
      </c>
      <c r="D277" s="4" t="s">
        <v>537</v>
      </c>
      <c r="E277">
        <f>VLOOKUP(A277,'[1]高三下(高考)'!$A$3:$H$615,7,0)</f>
        <v>80</v>
      </c>
      <c r="F277" t="str">
        <f>VLOOKUP(A277,'[1]高三下(高考)'!$A$3:$H$615,8,0)</f>
        <v>央宗娜姆</v>
      </c>
      <c r="G277" s="22">
        <f t="shared" si="65"/>
        <v>162</v>
      </c>
      <c r="H277" s="23">
        <f t="shared" si="66"/>
        <v>103.83275261324042</v>
      </c>
      <c r="I277">
        <f>VLOOKUP(A277,[1]高三上!$A$3:$H$588,7,0)</f>
        <v>64</v>
      </c>
      <c r="J277" t="str">
        <f>VLOOKUP(A277,[1]高三上!$A$3:$H$588,8,0)</f>
        <v>央宗娜姆</v>
      </c>
      <c r="K277" s="22">
        <f t="shared" si="67"/>
        <v>173</v>
      </c>
      <c r="L277" s="23">
        <f t="shared" si="68"/>
        <v>125.08710801393728</v>
      </c>
      <c r="M277">
        <f>VLOOKUP(A277,[1]高二下!$A$3:$H$536,7,0)</f>
        <v>50</v>
      </c>
      <c r="N277" t="str">
        <f>VLOOKUP(A277,[1]高二下!$A$3:$H$536,8,0)</f>
        <v>央宗娜姆</v>
      </c>
      <c r="O277" s="22">
        <f t="shared" si="69"/>
        <v>245</v>
      </c>
      <c r="P277" s="22">
        <f t="shared" si="70"/>
        <v>71.080139372822302</v>
      </c>
      <c r="Q277">
        <f>VLOOKUP(A277,[1]高二上!$A$3:$H$583,7,0)</f>
        <v>88</v>
      </c>
      <c r="R277" t="str">
        <f>VLOOKUP(A277,[1]高二上!$A$3:$H$583,8,0)</f>
        <v>央宗娜姆</v>
      </c>
      <c r="S277" s="22">
        <f t="shared" si="71"/>
        <v>162</v>
      </c>
      <c r="T277" s="22">
        <f t="shared" si="72"/>
        <v>111.14982578397212</v>
      </c>
      <c r="U277">
        <f>VLOOKUP(A277,[1]高一下!$A$3:$H$585,7,0)</f>
        <v>72</v>
      </c>
      <c r="V277" t="str">
        <f>VLOOKUP(A277,[1]高一下!$A$3:$H$585,8,0)</f>
        <v>央宗娜姆</v>
      </c>
      <c r="W277" s="22">
        <f t="shared" si="73"/>
        <v>194</v>
      </c>
      <c r="X277" s="22">
        <f t="shared" si="74"/>
        <v>98.257839721254356</v>
      </c>
      <c r="Y277">
        <f>VLOOKUP(A277,[1]高一上!$A$3:$H$587,7,0)</f>
        <v>74</v>
      </c>
      <c r="Z277" t="str">
        <f>VLOOKUP(A277,[1]高一上!$A$3:$H$587,8,0)</f>
        <v>央宗娜姆</v>
      </c>
      <c r="AA277" s="22">
        <f t="shared" si="75"/>
        <v>189</v>
      </c>
      <c r="AB277" s="23">
        <f t="shared" si="77"/>
        <v>112.54355400696863</v>
      </c>
      <c r="AC277">
        <f>VLOOKUP(A277,[1]中考!$A$2:$F$571,6,0)</f>
        <v>68</v>
      </c>
      <c r="AD277" s="22">
        <f t="shared" si="76"/>
        <v>225</v>
      </c>
    </row>
    <row r="278" spans="1:30" ht="15" x14ac:dyDescent="0.35">
      <c r="A278" s="14" t="s">
        <v>538</v>
      </c>
      <c r="B278" s="1">
        <v>6</v>
      </c>
      <c r="C278" s="2" t="s">
        <v>539</v>
      </c>
      <c r="D278" s="4" t="s">
        <v>537</v>
      </c>
      <c r="E278">
        <f>VLOOKUP(A278,'[1]高三下(高考)'!$A$3:$H$615,7,0)</f>
        <v>102</v>
      </c>
      <c r="F278" t="str">
        <f>VLOOKUP(A278,'[1]高三下(高考)'!$A$3:$H$615,8,0)</f>
        <v>央宗娜姆</v>
      </c>
      <c r="G278" s="22">
        <f t="shared" si="65"/>
        <v>51</v>
      </c>
      <c r="H278" s="23">
        <f t="shared" si="66"/>
        <v>123.34494773519164</v>
      </c>
      <c r="I278">
        <f>VLOOKUP(A278,[1]高三上!$A$3:$H$588,7,0)</f>
        <v>78.5</v>
      </c>
      <c r="J278" t="str">
        <f>VLOOKUP(A278,[1]高三上!$A$3:$H$588,8,0)</f>
        <v>央宗娜姆</v>
      </c>
      <c r="K278" s="22">
        <f t="shared" si="67"/>
        <v>118</v>
      </c>
      <c r="L278" s="23">
        <f t="shared" si="68"/>
        <v>81.881533101045292</v>
      </c>
      <c r="M278">
        <f>VLOOKUP(A278,[1]高二下!$A$3:$H$536,7,0)</f>
        <v>116</v>
      </c>
      <c r="N278" t="str">
        <f>VLOOKUP(A278,[1]高二下!$A$3:$H$536,8,0)</f>
        <v>央宗娜姆</v>
      </c>
      <c r="O278" s="22">
        <f t="shared" si="69"/>
        <v>66</v>
      </c>
      <c r="P278" s="22">
        <f t="shared" si="70"/>
        <v>119.51219512195122</v>
      </c>
      <c r="Q278">
        <f>VLOOKUP(A278,[1]高二上!$A$3:$H$583,7,0)</f>
        <v>95</v>
      </c>
      <c r="R278" t="str">
        <f>VLOOKUP(A278,[1]高二上!$A$3:$H$583,8,0)</f>
        <v>央宗娜姆</v>
      </c>
      <c r="S278" s="22">
        <f t="shared" si="71"/>
        <v>122</v>
      </c>
      <c r="T278" s="22">
        <f t="shared" si="72"/>
        <v>125.08710801393728</v>
      </c>
      <c r="U278">
        <f>VLOOKUP(A278,[1]高一下!$A$3:$H$585,7,0)</f>
        <v>72</v>
      </c>
      <c r="V278" t="str">
        <f>VLOOKUP(A278,[1]高一下!$A$3:$H$585,8,0)</f>
        <v>央宗娜姆</v>
      </c>
      <c r="W278" s="22">
        <f t="shared" si="73"/>
        <v>194</v>
      </c>
      <c r="X278" s="22">
        <f t="shared" si="74"/>
        <v>72.822299651567945</v>
      </c>
      <c r="Y278">
        <f>VLOOKUP(A278,[1]高一上!$A$3:$H$587,7,0)</f>
        <v>97</v>
      </c>
      <c r="Z278" t="str">
        <f>VLOOKUP(A278,[1]高一上!$A$3:$H$587,8,0)</f>
        <v>马俊</v>
      </c>
      <c r="AA278" s="22">
        <f t="shared" si="75"/>
        <v>116</v>
      </c>
      <c r="AB278" s="23">
        <f t="shared" si="77"/>
        <v>100.69686411149826</v>
      </c>
      <c r="AC278">
        <f>VLOOKUP(A278,[1]中考!$A$2:$F$571,6,0)</f>
        <v>87</v>
      </c>
      <c r="AD278" s="22">
        <f t="shared" si="76"/>
        <v>118</v>
      </c>
    </row>
    <row r="279" spans="1:30" ht="15" x14ac:dyDescent="0.35">
      <c r="A279" s="14" t="s">
        <v>609</v>
      </c>
      <c r="B279" s="1">
        <v>6</v>
      </c>
      <c r="C279" s="2" t="s">
        <v>610</v>
      </c>
      <c r="D279" s="4" t="s">
        <v>537</v>
      </c>
      <c r="E279">
        <f>VLOOKUP(A279,'[1]高三下(高考)'!$A$3:$H$615,7,0)</f>
        <v>34</v>
      </c>
      <c r="F279" t="str">
        <f>VLOOKUP(A279,'[1]高三下(高考)'!$A$3:$H$615,8,0)</f>
        <v>央宗娜姆</v>
      </c>
      <c r="G279" s="22">
        <f t="shared" si="65"/>
        <v>278</v>
      </c>
      <c r="H279" s="23">
        <f t="shared" si="66"/>
        <v>93.379790940766554</v>
      </c>
      <c r="I279">
        <f>VLOOKUP(A279,[1]高三上!$A$3:$H$588,7,0)</f>
        <v>36.5</v>
      </c>
      <c r="J279" t="str">
        <f>VLOOKUP(A279,[1]高三上!$A$3:$H$588,8,0)</f>
        <v>央宗娜姆</v>
      </c>
      <c r="K279" s="22">
        <f t="shared" si="67"/>
        <v>259</v>
      </c>
      <c r="L279" s="23">
        <f t="shared" si="68"/>
        <v>88.850174216027881</v>
      </c>
      <c r="M279">
        <f>VLOOKUP(A279,[1]高二下!$A$3:$H$536,7,0)</f>
        <v>56</v>
      </c>
      <c r="N279" t="str">
        <f>VLOOKUP(A279,[1]高二下!$A$3:$H$536,8,0)</f>
        <v>央宗娜姆</v>
      </c>
      <c r="O279" s="22">
        <f t="shared" si="69"/>
        <v>227</v>
      </c>
      <c r="P279" s="22">
        <f t="shared" si="70"/>
        <v>118.11846689895471</v>
      </c>
      <c r="Q279">
        <f>VLOOKUP(A279,[1]高二上!$A$3:$H$583,7,0)</f>
        <v>44</v>
      </c>
      <c r="R279" t="str">
        <f>VLOOKUP(A279,[1]高二上!$A$3:$H$583,8,0)</f>
        <v>央宗娜姆</v>
      </c>
      <c r="S279" s="22">
        <f t="shared" si="71"/>
        <v>279</v>
      </c>
      <c r="T279" s="22">
        <f t="shared" si="72"/>
        <v>94.42508710801394</v>
      </c>
      <c r="U279">
        <f>VLOOKUP(A279,[1]高一下!$A$3:$H$585,7,0)</f>
        <v>50</v>
      </c>
      <c r="V279" t="str">
        <f>VLOOKUP(A279,[1]高一下!$A$3:$H$585,8,0)</f>
        <v>央宗娜姆</v>
      </c>
      <c r="W279" s="22">
        <f t="shared" si="73"/>
        <v>263</v>
      </c>
      <c r="X279" s="22">
        <f t="shared" si="74"/>
        <v>107.66550522648083</v>
      </c>
      <c r="Y279">
        <f>VLOOKUP(A279,[1]高一上!$A$3:$H$587,7,0)</f>
        <v>28</v>
      </c>
      <c r="Z279" t="str">
        <f>VLOOKUP(A279,[1]高一上!$A$3:$H$587,8,0)</f>
        <v>央宗娜姆</v>
      </c>
      <c r="AA279" s="22">
        <f t="shared" si="75"/>
        <v>285</v>
      </c>
      <c r="AB279" s="23">
        <f t="shared" si="77"/>
        <v>99.651567944250871</v>
      </c>
      <c r="AC279">
        <f>VLOOKUP(A279,[1]中考!$A$2:$F$571,6,0)</f>
        <v>39</v>
      </c>
      <c r="AD279" s="22">
        <f t="shared" si="76"/>
        <v>284</v>
      </c>
    </row>
    <row r="280" spans="1:30" ht="15" x14ac:dyDescent="0.35">
      <c r="A280" s="14" t="s">
        <v>602</v>
      </c>
      <c r="B280" s="1">
        <v>6</v>
      </c>
      <c r="C280" s="2" t="s">
        <v>277</v>
      </c>
      <c r="D280" s="4" t="s">
        <v>537</v>
      </c>
      <c r="E280">
        <f>VLOOKUP(A280,'[1]高三下(高考)'!$A$3:$H$615,7,0)</f>
        <v>64</v>
      </c>
      <c r="F280" t="str">
        <f>VLOOKUP(A280,'[1]高三下(高考)'!$A$3:$H$615,8,0)</f>
        <v>央宗娜姆</v>
      </c>
      <c r="G280" s="22">
        <f t="shared" si="65"/>
        <v>218</v>
      </c>
      <c r="H280" s="23">
        <f t="shared" si="66"/>
        <v>106.27177700348432</v>
      </c>
      <c r="I280">
        <f>VLOOKUP(A280,[1]高三上!$A$3:$H$588,7,0)</f>
        <v>46.5</v>
      </c>
      <c r="J280" t="str">
        <f>VLOOKUP(A280,[1]高三上!$A$3:$H$588,8,0)</f>
        <v>央宗娜姆</v>
      </c>
      <c r="K280" s="22">
        <f t="shared" si="67"/>
        <v>236</v>
      </c>
      <c r="L280" s="23">
        <f t="shared" si="68"/>
        <v>100</v>
      </c>
      <c r="M280">
        <f>VLOOKUP(A280,[1]高二下!$A$3:$H$536,7,0)</f>
        <v>54</v>
      </c>
      <c r="N280" t="str">
        <f>VLOOKUP(A280,[1]高二下!$A$3:$H$536,8,0)</f>
        <v>央宗娜姆</v>
      </c>
      <c r="O280" s="22">
        <f t="shared" si="69"/>
        <v>236</v>
      </c>
      <c r="P280" s="22">
        <f t="shared" si="70"/>
        <v>107.3170731707317</v>
      </c>
      <c r="Q280">
        <f>VLOOKUP(A280,[1]高二上!$A$3:$H$583,7,0)</f>
        <v>58</v>
      </c>
      <c r="R280" t="str">
        <f>VLOOKUP(A280,[1]高二上!$A$3:$H$583,8,0)</f>
        <v>央宗娜姆</v>
      </c>
      <c r="S280" s="22">
        <f t="shared" si="71"/>
        <v>257</v>
      </c>
      <c r="T280" s="22">
        <f t="shared" si="72"/>
        <v>90.940766550522653</v>
      </c>
      <c r="U280">
        <f>VLOOKUP(A280,[1]高一下!$A$3:$H$585,7,0)</f>
        <v>63</v>
      </c>
      <c r="V280" t="str">
        <f>VLOOKUP(A280,[1]高一下!$A$3:$H$585,8,0)</f>
        <v>央宗娜姆</v>
      </c>
      <c r="W280" s="22">
        <f t="shared" si="73"/>
        <v>231</v>
      </c>
      <c r="X280" s="22">
        <f t="shared" si="74"/>
        <v>102.09059233449477</v>
      </c>
      <c r="Y280">
        <f>VLOOKUP(A280,[1]高一上!$A$3:$H$587,7,0)</f>
        <v>63</v>
      </c>
      <c r="Z280" t="str">
        <f>VLOOKUP(A280,[1]高一上!$A$3:$H$587,8,0)</f>
        <v>央宗娜姆</v>
      </c>
      <c r="AA280" s="22">
        <f t="shared" si="75"/>
        <v>237</v>
      </c>
      <c r="AB280" s="23">
        <f t="shared" si="77"/>
        <v>95.818815331010455</v>
      </c>
      <c r="AC280">
        <f>VLOOKUP(A280,[1]中考!$A$2:$F$571,6,0)</f>
        <v>68</v>
      </c>
      <c r="AD280" s="22">
        <f t="shared" si="76"/>
        <v>225</v>
      </c>
    </row>
    <row r="281" spans="1:30" ht="15" x14ac:dyDescent="0.35">
      <c r="A281" s="14" t="s">
        <v>548</v>
      </c>
      <c r="B281" s="1">
        <v>6</v>
      </c>
      <c r="C281" s="2" t="s">
        <v>549</v>
      </c>
      <c r="D281" s="4" t="s">
        <v>537</v>
      </c>
      <c r="E281">
        <f>VLOOKUP(A281,'[1]高三下(高考)'!$A$3:$H$615,7,0)</f>
        <v>95</v>
      </c>
      <c r="F281" t="str">
        <f>VLOOKUP(A281,'[1]高三下(高考)'!$A$3:$H$615,8,0)</f>
        <v>央宗娜姆</v>
      </c>
      <c r="G281" s="22">
        <f t="shared" si="65"/>
        <v>80</v>
      </c>
      <c r="H281" s="23">
        <f t="shared" si="66"/>
        <v>91.637630662020911</v>
      </c>
      <c r="I281">
        <f>VLOOKUP(A281,[1]高三上!$A$3:$H$588,7,0)</f>
        <v>93.5</v>
      </c>
      <c r="J281" t="str">
        <f>VLOOKUP(A281,[1]高三上!$A$3:$H$588,8,0)</f>
        <v>央宗娜姆</v>
      </c>
      <c r="K281" s="22">
        <f t="shared" si="67"/>
        <v>56</v>
      </c>
      <c r="L281" s="23">
        <f t="shared" si="68"/>
        <v>118.46689895470384</v>
      </c>
      <c r="M281">
        <f>VLOOKUP(A281,[1]高二下!$A$3:$H$536,7,0)</f>
        <v>106</v>
      </c>
      <c r="N281" t="str">
        <f>VLOOKUP(A281,[1]高二下!$A$3:$H$536,8,0)</f>
        <v>央宗娜姆</v>
      </c>
      <c r="O281" s="22">
        <f t="shared" si="69"/>
        <v>109</v>
      </c>
      <c r="P281" s="22">
        <f t="shared" si="70"/>
        <v>113.24041811846689</v>
      </c>
      <c r="Q281">
        <f>VLOOKUP(A281,[1]高二上!$A$3:$H$583,7,0)</f>
        <v>90</v>
      </c>
      <c r="R281" t="str">
        <f>VLOOKUP(A281,[1]高二上!$A$3:$H$583,8,0)</f>
        <v>央宗娜姆</v>
      </c>
      <c r="S281" s="22">
        <f t="shared" si="71"/>
        <v>147</v>
      </c>
      <c r="T281" s="22">
        <f t="shared" si="72"/>
        <v>87.804878048780495</v>
      </c>
      <c r="U281">
        <f>VLOOKUP(A281,[1]高一下!$A$3:$H$585,7,0)</f>
        <v>90</v>
      </c>
      <c r="V281" t="str">
        <f>VLOOKUP(A281,[1]高一下!$A$3:$H$585,8,0)</f>
        <v>央宗娜姆</v>
      </c>
      <c r="W281" s="22">
        <f t="shared" si="73"/>
        <v>112</v>
      </c>
      <c r="X281" s="22">
        <f t="shared" si="74"/>
        <v>96.864111498257842</v>
      </c>
      <c r="Y281">
        <f>VLOOKUP(A281,[1]高一上!$A$3:$H$587,7,0)</f>
        <v>100</v>
      </c>
      <c r="Z281" t="str">
        <f>VLOOKUP(A281,[1]高一上!$A$3:$H$587,8,0)</f>
        <v>央宗娜姆</v>
      </c>
      <c r="AA281" s="22">
        <f t="shared" si="75"/>
        <v>103</v>
      </c>
      <c r="AB281" s="23">
        <f t="shared" si="77"/>
        <v>133.79790940766551</v>
      </c>
      <c r="AC281">
        <f>VLOOKUP(A281,[1]中考!$A$2:$F$571,6,0)</f>
        <v>73</v>
      </c>
      <c r="AD281" s="22">
        <f t="shared" si="76"/>
        <v>200</v>
      </c>
    </row>
    <row r="282" spans="1:30" ht="15" x14ac:dyDescent="0.35">
      <c r="A282" s="14" t="s">
        <v>573</v>
      </c>
      <c r="B282" s="1">
        <v>6</v>
      </c>
      <c r="C282" s="2" t="s">
        <v>574</v>
      </c>
      <c r="D282" s="4" t="s">
        <v>537</v>
      </c>
      <c r="E282">
        <f>VLOOKUP(A282,'[1]高三下(高考)'!$A$3:$H$615,7,0)</f>
        <v>92</v>
      </c>
      <c r="F282" t="str">
        <f>VLOOKUP(A282,'[1]高三下(高考)'!$A$3:$H$615,8,0)</f>
        <v>央宗娜姆</v>
      </c>
      <c r="G282" s="22">
        <f t="shared" si="65"/>
        <v>94</v>
      </c>
      <c r="H282" s="23">
        <f t="shared" si="66"/>
        <v>154.00696864111498</v>
      </c>
      <c r="I282">
        <f>VLOOKUP(A282,[1]高三上!$A$3:$H$588,7,0)</f>
        <v>42</v>
      </c>
      <c r="J282" t="str">
        <f>VLOOKUP(A282,[1]高三上!$A$3:$H$588,8,0)</f>
        <v>央宗娜姆</v>
      </c>
      <c r="K282" s="22">
        <f t="shared" si="67"/>
        <v>249</v>
      </c>
      <c r="L282" s="23">
        <f t="shared" si="68"/>
        <v>68.292682926829272</v>
      </c>
      <c r="M282">
        <f>VLOOKUP(A282,[1]高二下!$A$3:$H$536,7,0)</f>
        <v>89</v>
      </c>
      <c r="N282" t="str">
        <f>VLOOKUP(A282,[1]高二下!$A$3:$H$536,8,0)</f>
        <v>央宗娜姆</v>
      </c>
      <c r="O282" s="22">
        <f t="shared" si="69"/>
        <v>158</v>
      </c>
      <c r="P282" s="22">
        <f t="shared" si="70"/>
        <v>140.06968641114983</v>
      </c>
      <c r="Q282">
        <f>VLOOKUP(A282,[1]高二上!$A$3:$H$583,7,0)</f>
        <v>49</v>
      </c>
      <c r="R282" t="str">
        <f>VLOOKUP(A282,[1]高二上!$A$3:$H$583,8,0)</f>
        <v>央宗娜姆</v>
      </c>
      <c r="S282" s="22">
        <f t="shared" si="71"/>
        <v>273</v>
      </c>
      <c r="T282" s="22">
        <f t="shared" si="72"/>
        <v>65.853658536585357</v>
      </c>
      <c r="U282">
        <f>VLOOKUP(A282,[1]高一下!$A$3:$H$585,7,0)</f>
        <v>77</v>
      </c>
      <c r="V282" t="str">
        <f>VLOOKUP(A282,[1]高一下!$A$3:$H$585,8,0)</f>
        <v>央宗娜姆</v>
      </c>
      <c r="W282" s="22">
        <f t="shared" si="73"/>
        <v>175</v>
      </c>
      <c r="X282" s="22">
        <f t="shared" si="74"/>
        <v>121.60278745644599</v>
      </c>
      <c r="Y282">
        <f>VLOOKUP(A282,[1]高一上!$A$3:$H$587,7,0)</f>
        <v>63</v>
      </c>
      <c r="Z282" t="str">
        <f>VLOOKUP(A282,[1]高一上!$A$3:$H$587,8,0)</f>
        <v>央宗娜姆</v>
      </c>
      <c r="AA282" s="22">
        <f t="shared" si="75"/>
        <v>237</v>
      </c>
      <c r="AB282" s="23">
        <f t="shared" si="77"/>
        <v>113.58885017421602</v>
      </c>
      <c r="AC282">
        <f>VLOOKUP(A282,[1]中考!$A$2:$F$571,6,0)</f>
        <v>50</v>
      </c>
      <c r="AD282" s="22">
        <f t="shared" si="76"/>
        <v>276</v>
      </c>
    </row>
    <row r="283" spans="1:30" ht="15" x14ac:dyDescent="0.35">
      <c r="A283" s="14" t="s">
        <v>564</v>
      </c>
      <c r="B283" s="1">
        <v>6</v>
      </c>
      <c r="C283" s="2" t="s">
        <v>565</v>
      </c>
      <c r="D283" s="4" t="s">
        <v>537</v>
      </c>
      <c r="E283">
        <f>VLOOKUP(A283,'[1]高三下(高考)'!$A$3:$H$615,7,0)</f>
        <v>82</v>
      </c>
      <c r="F283" t="str">
        <f>VLOOKUP(A283,'[1]高三下(高考)'!$A$3:$H$615,8,0)</f>
        <v>央宗娜姆</v>
      </c>
      <c r="G283" s="22">
        <f t="shared" si="65"/>
        <v>149</v>
      </c>
      <c r="H283" s="23">
        <f t="shared" si="66"/>
        <v>96.167247386759584</v>
      </c>
      <c r="I283">
        <f>VLOOKUP(A283,[1]高三上!$A$3:$H$588,7,0)</f>
        <v>73</v>
      </c>
      <c r="J283" t="str">
        <f>VLOOKUP(A283,[1]高三上!$A$3:$H$588,8,0)</f>
        <v>央宗娜姆</v>
      </c>
      <c r="K283" s="22">
        <f t="shared" si="67"/>
        <v>138</v>
      </c>
      <c r="L283" s="23">
        <f t="shared" si="68"/>
        <v>106.96864111498257</v>
      </c>
      <c r="M283">
        <f>VLOOKUP(A283,[1]高二下!$A$3:$H$536,7,0)</f>
        <v>89</v>
      </c>
      <c r="N283" t="str">
        <f>VLOOKUP(A283,[1]高二下!$A$3:$H$536,8,0)</f>
        <v>央宗娜姆</v>
      </c>
      <c r="O283" s="22">
        <f t="shared" si="69"/>
        <v>158</v>
      </c>
      <c r="P283" s="22">
        <f t="shared" si="70"/>
        <v>94.773519163763069</v>
      </c>
      <c r="Q283">
        <f>VLOOKUP(A283,[1]高二上!$A$3:$H$583,7,0)</f>
        <v>91</v>
      </c>
      <c r="R283" t="str">
        <f>VLOOKUP(A283,[1]高二上!$A$3:$H$583,8,0)</f>
        <v>央宗娜姆</v>
      </c>
      <c r="S283" s="22">
        <f t="shared" si="71"/>
        <v>143</v>
      </c>
      <c r="T283" s="22">
        <f t="shared" si="72"/>
        <v>77.00348432055749</v>
      </c>
      <c r="U283">
        <f>VLOOKUP(A283,[1]高一下!$A$3:$H$585,7,0)</f>
        <v>98</v>
      </c>
      <c r="V283" t="str">
        <f>VLOOKUP(A283,[1]高一下!$A$3:$H$585,8,0)</f>
        <v>央宗娜姆</v>
      </c>
      <c r="W283" s="22">
        <f t="shared" si="73"/>
        <v>77</v>
      </c>
      <c r="X283" s="22">
        <f t="shared" si="74"/>
        <v>135.54006968641116</v>
      </c>
      <c r="Y283">
        <f>VLOOKUP(A283,[1]高一上!$A$3:$H$587,7,0)</f>
        <v>78</v>
      </c>
      <c r="Z283" t="str">
        <f>VLOOKUP(A283,[1]高一上!$A$3:$H$587,8,0)</f>
        <v>央宗娜姆</v>
      </c>
      <c r="AA283" s="22">
        <f t="shared" si="75"/>
        <v>179</v>
      </c>
      <c r="AB283" s="23">
        <f t="shared" si="77"/>
        <v>76.306620209059233</v>
      </c>
      <c r="AC283">
        <f>VLOOKUP(A283,[1]中考!$A$2:$F$571,6,0)</f>
        <v>88</v>
      </c>
      <c r="AD283" s="22">
        <f t="shared" si="76"/>
        <v>111</v>
      </c>
    </row>
    <row r="284" spans="1:30" ht="15" x14ac:dyDescent="0.35">
      <c r="A284" s="14" t="s">
        <v>618</v>
      </c>
      <c r="B284" s="1">
        <v>6</v>
      </c>
      <c r="C284" s="2" t="s">
        <v>619</v>
      </c>
      <c r="D284" s="4" t="s">
        <v>537</v>
      </c>
      <c r="E284">
        <f>VLOOKUP(A284,'[1]高三下(高考)'!$A$3:$H$615,7,0)</f>
        <v>34</v>
      </c>
      <c r="F284" t="str">
        <f>VLOOKUP(A284,'[1]高三下(高考)'!$A$3:$H$615,8,0)</f>
        <v>央宗娜姆</v>
      </c>
      <c r="G284" s="22">
        <f t="shared" si="65"/>
        <v>278</v>
      </c>
      <c r="H284" s="23">
        <f t="shared" si="66"/>
        <v>100</v>
      </c>
      <c r="I284" s="22">
        <v>0</v>
      </c>
      <c r="J284" t="s">
        <v>532</v>
      </c>
      <c r="K284" s="22">
        <f t="shared" si="67"/>
        <v>277</v>
      </c>
      <c r="L284" s="23">
        <f t="shared" si="68"/>
        <v>100</v>
      </c>
      <c r="M284">
        <f>VLOOKUP(A284,[1]高二下!$A$3:$H$536,7,0)</f>
        <v>70</v>
      </c>
      <c r="N284" t="str">
        <f>VLOOKUP(A284,[1]高二下!$A$3:$H$536,8,0)</f>
        <v>央宗娜姆</v>
      </c>
      <c r="O284" s="22">
        <f t="shared" si="69"/>
        <v>211</v>
      </c>
      <c r="P284" s="22">
        <f t="shared" si="70"/>
        <v>84.320557491289208</v>
      </c>
      <c r="Q284">
        <f>VLOOKUP(A284,[1]高二上!$A$3:$H$583,7,0)</f>
        <v>86</v>
      </c>
      <c r="R284" t="str">
        <f>VLOOKUP(A284,[1]高二上!$A$3:$H$583,8,0)</f>
        <v>央宗娜姆</v>
      </c>
      <c r="S284" s="22">
        <f t="shared" si="71"/>
        <v>166</v>
      </c>
      <c r="T284" s="22">
        <f t="shared" si="72"/>
        <v>88.501742160278752</v>
      </c>
      <c r="U284">
        <f>VLOOKUP(A284,[1]高一下!$A$3:$H$585,7,0)</f>
        <v>87</v>
      </c>
      <c r="V284" t="str">
        <f>VLOOKUP(A284,[1]高一下!$A$3:$H$585,8,0)</f>
        <v>央宗娜姆</v>
      </c>
      <c r="W284" s="22">
        <f t="shared" si="73"/>
        <v>133</v>
      </c>
      <c r="X284" s="22">
        <f t="shared" si="74"/>
        <v>97.560975609756099</v>
      </c>
      <c r="Y284">
        <f>VLOOKUP(A284,[1]高一上!$A$3:$H$587,7,0)</f>
        <v>94</v>
      </c>
      <c r="Z284" t="str">
        <f>VLOOKUP(A284,[1]高一上!$A$3:$H$587,8,0)</f>
        <v>赵云川</v>
      </c>
      <c r="AA284" s="22">
        <f t="shared" si="75"/>
        <v>126</v>
      </c>
      <c r="AB284" s="23">
        <f t="shared" si="77"/>
        <v>148.78048780487805</v>
      </c>
      <c r="AC284">
        <f>VLOOKUP(A284,[1]中考!$A$2:$F$571,6,0)</f>
        <v>56</v>
      </c>
      <c r="AD284" s="22">
        <f t="shared" si="76"/>
        <v>266</v>
      </c>
    </row>
    <row r="285" spans="1:30" ht="15" x14ac:dyDescent="0.35">
      <c r="A285" s="14" t="s">
        <v>581</v>
      </c>
      <c r="B285" s="1">
        <v>6</v>
      </c>
      <c r="C285" s="2" t="s">
        <v>582</v>
      </c>
      <c r="D285" s="4" t="s">
        <v>537</v>
      </c>
      <c r="E285">
        <f>VLOOKUP(A285,'[1]高三下(高考)'!$A$3:$H$615,7,0)</f>
        <v>65</v>
      </c>
      <c r="F285" t="str">
        <f>VLOOKUP(A285,'[1]高三下(高考)'!$A$3:$H$615,8,0)</f>
        <v>央宗娜姆</v>
      </c>
      <c r="G285" s="22">
        <f t="shared" si="65"/>
        <v>216</v>
      </c>
      <c r="H285" s="23">
        <f t="shared" si="66"/>
        <v>79.094076655052262</v>
      </c>
      <c r="I285">
        <f>VLOOKUP(A285,[1]高三上!$A$3:$H$588,7,0)</f>
        <v>68</v>
      </c>
      <c r="J285" t="str">
        <f>VLOOKUP(A285,[1]高三上!$A$3:$H$588,8,0)</f>
        <v>央宗娜姆</v>
      </c>
      <c r="K285" s="22">
        <f t="shared" si="67"/>
        <v>156</v>
      </c>
      <c r="L285" s="23">
        <f t="shared" si="68"/>
        <v>113.93728222996515</v>
      </c>
      <c r="M285">
        <f>VLOOKUP(A285,[1]高二下!$A$3:$H$536,7,0)</f>
        <v>76</v>
      </c>
      <c r="N285" t="str">
        <f>VLOOKUP(A285,[1]高二下!$A$3:$H$536,8,0)</f>
        <v>央宗娜姆</v>
      </c>
      <c r="O285" s="22">
        <f t="shared" si="69"/>
        <v>196</v>
      </c>
      <c r="P285" s="22">
        <f t="shared" si="70"/>
        <v>74.21602787456446</v>
      </c>
      <c r="Q285">
        <f>VLOOKUP(A285,[1]高二上!$A$3:$H$583,7,0)</f>
        <v>95</v>
      </c>
      <c r="R285" t="str">
        <f>VLOOKUP(A285,[1]高二上!$A$3:$H$583,8,0)</f>
        <v>央宗娜姆</v>
      </c>
      <c r="S285" s="22">
        <f t="shared" si="71"/>
        <v>122</v>
      </c>
      <c r="T285" s="22">
        <f t="shared" si="72"/>
        <v>100.69686411149826</v>
      </c>
      <c r="U285">
        <f>VLOOKUP(A285,[1]高一下!$A$3:$H$585,7,0)</f>
        <v>88</v>
      </c>
      <c r="V285" t="str">
        <f>VLOOKUP(A285,[1]高一下!$A$3:$H$585,8,0)</f>
        <v>赵云川</v>
      </c>
      <c r="W285" s="22">
        <f t="shared" si="73"/>
        <v>124</v>
      </c>
      <c r="X285" s="22">
        <f t="shared" si="74"/>
        <v>123.69337979094077</v>
      </c>
      <c r="Y285">
        <f>VLOOKUP(A285,[1]高一上!$A$3:$H$587,7,0)</f>
        <v>73</v>
      </c>
      <c r="Z285" t="str">
        <f>VLOOKUP(A285,[1]高一上!$A$3:$H$587,8,0)</f>
        <v>赵云川</v>
      </c>
      <c r="AA285" s="22">
        <f t="shared" si="75"/>
        <v>192</v>
      </c>
      <c r="AB285" s="23">
        <f t="shared" si="77"/>
        <v>85.365853658536594</v>
      </c>
      <c r="AC285">
        <f>VLOOKUP(A285,[1]中考!$A$2:$F$571,6,0)</f>
        <v>81</v>
      </c>
      <c r="AD285" s="22">
        <f t="shared" si="76"/>
        <v>150</v>
      </c>
    </row>
    <row r="286" spans="1:30" ht="15" x14ac:dyDescent="0.35">
      <c r="A286" s="14" t="s">
        <v>585</v>
      </c>
      <c r="B286" s="1">
        <v>6</v>
      </c>
      <c r="C286" s="2" t="s">
        <v>586</v>
      </c>
      <c r="D286" s="4" t="s">
        <v>537</v>
      </c>
      <c r="E286">
        <f>VLOOKUP(A286,'[1]高三下(高考)'!$A$3:$H$615,7,0)</f>
        <v>88</v>
      </c>
      <c r="F286" t="str">
        <f>VLOOKUP(A286,'[1]高三下(高考)'!$A$3:$H$615,8,0)</f>
        <v>央宗娜姆</v>
      </c>
      <c r="G286" s="22">
        <f t="shared" si="65"/>
        <v>114</v>
      </c>
      <c r="H286" s="23">
        <f t="shared" si="66"/>
        <v>114.28571428571428</v>
      </c>
      <c r="I286">
        <f>VLOOKUP(A286,[1]高三上!$A$3:$H$588,7,0)</f>
        <v>68.5</v>
      </c>
      <c r="J286" t="str">
        <f>VLOOKUP(A286,[1]高三上!$A$3:$H$588,8,0)</f>
        <v>央宗娜姆</v>
      </c>
      <c r="K286" s="22">
        <f t="shared" si="67"/>
        <v>155</v>
      </c>
      <c r="L286" s="23">
        <f t="shared" si="68"/>
        <v>104.8780487804878</v>
      </c>
      <c r="M286">
        <f>VLOOKUP(A286,[1]高二下!$A$3:$H$536,7,0)</f>
        <v>87</v>
      </c>
      <c r="N286" t="str">
        <f>VLOOKUP(A286,[1]高二下!$A$3:$H$536,8,0)</f>
        <v>央宗娜姆</v>
      </c>
      <c r="O286" s="22">
        <f t="shared" si="69"/>
        <v>169</v>
      </c>
      <c r="P286" s="22">
        <f t="shared" si="70"/>
        <v>101.04529616724739</v>
      </c>
      <c r="Q286">
        <f>VLOOKUP(A286,[1]高二上!$A$3:$H$583,7,0)</f>
        <v>84</v>
      </c>
      <c r="R286" t="str">
        <f>VLOOKUP(A286,[1]高二上!$A$3:$H$583,8,0)</f>
        <v>央宗娜姆</v>
      </c>
      <c r="S286" s="22">
        <f t="shared" si="71"/>
        <v>172</v>
      </c>
      <c r="T286" s="22">
        <f t="shared" si="72"/>
        <v>116.72473867595819</v>
      </c>
      <c r="U286">
        <f>VLOOKUP(A286,[1]高一下!$A$3:$H$585,7,0)</f>
        <v>66</v>
      </c>
      <c r="V286" t="str">
        <f>VLOOKUP(A286,[1]高一下!$A$3:$H$585,8,0)</f>
        <v>央宗娜姆</v>
      </c>
      <c r="W286" s="22">
        <f t="shared" si="73"/>
        <v>220</v>
      </c>
      <c r="X286" s="22">
        <f t="shared" si="74"/>
        <v>114.98257839721254</v>
      </c>
      <c r="Y286">
        <f>VLOOKUP(A286,[1]高一上!$A$3:$H$587,7,0)</f>
        <v>49</v>
      </c>
      <c r="Z286" t="str">
        <f>VLOOKUP(A286,[1]高一上!$A$3:$H$587,8,0)</f>
        <v>央宗娜姆</v>
      </c>
      <c r="AA286" s="22">
        <f t="shared" si="75"/>
        <v>263</v>
      </c>
      <c r="AB286" s="23">
        <f t="shared" si="77"/>
        <v>47.038327526132406</v>
      </c>
      <c r="AC286">
        <f>VLOOKUP(A286,[1]中考!$A$2:$F$571,6,0)</f>
        <v>88</v>
      </c>
      <c r="AD286" s="22">
        <f t="shared" si="76"/>
        <v>111</v>
      </c>
    </row>
    <row r="287" spans="1:30" ht="15" x14ac:dyDescent="0.35">
      <c r="A287" s="14" t="s">
        <v>614</v>
      </c>
      <c r="B287" s="1">
        <v>6</v>
      </c>
      <c r="C287" s="2" t="s">
        <v>615</v>
      </c>
      <c r="D287" s="4" t="s">
        <v>537</v>
      </c>
      <c r="E287">
        <f>VLOOKUP(A287,'[1]高三下(高考)'!$A$3:$H$615,7,0)</f>
        <v>35</v>
      </c>
      <c r="F287" t="str">
        <f>VLOOKUP(A287,'[1]高三下(高考)'!$A$3:$H$615,8,0)</f>
        <v>央宗娜姆</v>
      </c>
      <c r="G287" s="22">
        <f t="shared" si="65"/>
        <v>277</v>
      </c>
      <c r="H287" s="23">
        <f t="shared" si="66"/>
        <v>95.818815331010455</v>
      </c>
      <c r="I287">
        <f>VLOOKUP(A287,[1]高三上!$A$3:$H$588,7,0)</f>
        <v>32.5</v>
      </c>
      <c r="J287" t="str">
        <f>VLOOKUP(A287,[1]高三上!$A$3:$H$588,8,0)</f>
        <v>央宗娜姆</v>
      </c>
      <c r="K287" s="22">
        <f t="shared" si="67"/>
        <v>265</v>
      </c>
      <c r="L287" s="23">
        <f t="shared" si="68"/>
        <v>100</v>
      </c>
      <c r="M287">
        <f>VLOOKUP(A287,[1]高二下!$A$3:$H$536,7,0)</f>
        <v>36</v>
      </c>
      <c r="N287" t="str">
        <f>VLOOKUP(A287,[1]高二下!$A$3:$H$536,8,0)</f>
        <v>央宗娜姆</v>
      </c>
      <c r="O287" s="22">
        <f t="shared" si="69"/>
        <v>265</v>
      </c>
      <c r="P287" s="22">
        <f t="shared" si="70"/>
        <v>107.66550522648083</v>
      </c>
      <c r="Q287">
        <f>VLOOKUP(A287,[1]高二上!$A$3:$H$583,7,0)</f>
        <v>31</v>
      </c>
      <c r="R287" t="str">
        <f>VLOOKUP(A287,[1]高二上!$A$3:$H$583,8,0)</f>
        <v>央宗娜姆</v>
      </c>
      <c r="S287" s="22">
        <f t="shared" si="71"/>
        <v>287</v>
      </c>
      <c r="T287" s="22">
        <f t="shared" si="72"/>
        <v>96.864111498257842</v>
      </c>
      <c r="U287">
        <f>VLOOKUP(A287,[1]高一下!$A$3:$H$585,7,0)</f>
        <v>38</v>
      </c>
      <c r="V287" t="str">
        <f>VLOOKUP(A287,[1]高一下!$A$3:$H$585,8,0)</f>
        <v>央宗娜姆</v>
      </c>
      <c r="W287" s="22">
        <f t="shared" si="73"/>
        <v>278</v>
      </c>
      <c r="X287" s="22">
        <f t="shared" si="74"/>
        <v>100</v>
      </c>
      <c r="Y287">
        <f>VLOOKUP(A287,[1]高一上!$A$3:$H$587,7,0)</f>
        <v>41</v>
      </c>
      <c r="Z287" t="str">
        <f>VLOOKUP(A287,[1]高一上!$A$3:$H$587,8,0)</f>
        <v>赵云川</v>
      </c>
      <c r="AA287" s="22">
        <f t="shared" si="75"/>
        <v>278</v>
      </c>
      <c r="AB287" s="23">
        <f t="shared" si="77"/>
        <v>99.303135888501743</v>
      </c>
      <c r="AC287">
        <f>VLOOKUP(A287,[1]中考!$A$2:$F$571,6,0)</f>
        <v>50</v>
      </c>
      <c r="AD287" s="22">
        <f t="shared" si="76"/>
        <v>276</v>
      </c>
    </row>
    <row r="288" spans="1:30" ht="15" x14ac:dyDescent="0.35">
      <c r="A288" s="14" t="s">
        <v>587</v>
      </c>
      <c r="B288" s="1">
        <v>6</v>
      </c>
      <c r="C288" s="2" t="s">
        <v>588</v>
      </c>
      <c r="D288" s="4" t="s">
        <v>537</v>
      </c>
      <c r="E288">
        <f>VLOOKUP(A288,'[1]高三下(高考)'!$A$3:$H$615,7,0)</f>
        <v>107</v>
      </c>
      <c r="F288" t="str">
        <f>VLOOKUP(A288,'[1]高三下(高考)'!$A$3:$H$615,8,0)</f>
        <v>央宗娜姆</v>
      </c>
      <c r="G288" s="22">
        <f t="shared" si="65"/>
        <v>32</v>
      </c>
      <c r="H288" s="23">
        <f t="shared" si="66"/>
        <v>181.88153310104531</v>
      </c>
      <c r="I288">
        <f>VLOOKUP(A288,[1]高三上!$A$3:$H$588,7,0)</f>
        <v>31.5</v>
      </c>
      <c r="J288" t="str">
        <f>VLOOKUP(A288,[1]高三上!$A$3:$H$588,8,0)</f>
        <v>央宗娜姆</v>
      </c>
      <c r="K288" s="22">
        <f t="shared" si="67"/>
        <v>267</v>
      </c>
      <c r="L288" s="23">
        <f t="shared" si="68"/>
        <v>86.062717770034851</v>
      </c>
      <c r="M288">
        <f>VLOOKUP(A288,[1]高二下!$A$3:$H$536,7,0)</f>
        <v>56</v>
      </c>
      <c r="N288" t="str">
        <f>VLOOKUP(A288,[1]高二下!$A$3:$H$536,8,0)</f>
        <v>央宗娜姆</v>
      </c>
      <c r="O288" s="22">
        <f t="shared" si="69"/>
        <v>227</v>
      </c>
      <c r="P288" s="22">
        <f t="shared" si="70"/>
        <v>95.470383275261327</v>
      </c>
      <c r="Q288">
        <f>VLOOKUP(A288,[1]高二上!$A$3:$H$583,7,0)</f>
        <v>72</v>
      </c>
      <c r="R288" t="str">
        <f>VLOOKUP(A288,[1]高二上!$A$3:$H$583,8,0)</f>
        <v>央宗娜姆</v>
      </c>
      <c r="S288" s="22">
        <f t="shared" si="71"/>
        <v>214</v>
      </c>
      <c r="T288" s="22">
        <f t="shared" si="72"/>
        <v>114.63414634146341</v>
      </c>
      <c r="U288">
        <f>VLOOKUP(A288,[1]高一下!$A$3:$H$585,7,0)</f>
        <v>52</v>
      </c>
      <c r="V288" t="str">
        <f>VLOOKUP(A288,[1]高一下!$A$3:$H$585,8,0)</f>
        <v>央宗娜姆</v>
      </c>
      <c r="W288" s="22">
        <f t="shared" si="73"/>
        <v>256</v>
      </c>
      <c r="X288" s="22">
        <f t="shared" si="74"/>
        <v>99.651567944250871</v>
      </c>
      <c r="Y288">
        <f>VLOOKUP(A288,[1]高一上!$A$3:$H$587,7,0)</f>
        <v>54</v>
      </c>
      <c r="Z288" t="str">
        <f>VLOOKUP(A288,[1]高一上!$A$3:$H$587,8,0)</f>
        <v>央宗娜姆</v>
      </c>
      <c r="AA288" s="22">
        <f t="shared" si="75"/>
        <v>255</v>
      </c>
      <c r="AB288" s="23">
        <f t="shared" si="77"/>
        <v>91.289198606271782</v>
      </c>
      <c r="AC288">
        <f>VLOOKUP(A288,[1]中考!$A$2:$F$571,6,0)</f>
        <v>66</v>
      </c>
      <c r="AD288" s="22">
        <f t="shared" si="76"/>
        <v>230</v>
      </c>
    </row>
    <row r="289" spans="1:30" ht="15" x14ac:dyDescent="0.35">
      <c r="A289" s="14" t="s">
        <v>558</v>
      </c>
      <c r="B289" s="1">
        <v>6</v>
      </c>
      <c r="C289" s="2" t="s">
        <v>559</v>
      </c>
      <c r="D289" s="4" t="s">
        <v>537</v>
      </c>
      <c r="E289">
        <f>VLOOKUP(A289,'[1]高三下(高考)'!$A$3:$H$615,7,0)</f>
        <v>90</v>
      </c>
      <c r="F289" t="str">
        <f>VLOOKUP(A289,'[1]高三下(高考)'!$A$3:$H$615,8,0)</f>
        <v>央宗娜姆</v>
      </c>
      <c r="G289" s="22">
        <f t="shared" si="65"/>
        <v>104</v>
      </c>
      <c r="H289" s="23">
        <f t="shared" si="66"/>
        <v>110.45296167247386</v>
      </c>
      <c r="I289">
        <f>VLOOKUP(A289,[1]高三上!$A$3:$H$588,7,0)</f>
        <v>73.5</v>
      </c>
      <c r="J289" t="str">
        <f>VLOOKUP(A289,[1]高三上!$A$3:$H$588,8,0)</f>
        <v>央宗娜姆</v>
      </c>
      <c r="K289" s="22">
        <f t="shared" si="67"/>
        <v>134</v>
      </c>
      <c r="L289" s="23">
        <f t="shared" si="68"/>
        <v>91.289198606271782</v>
      </c>
      <c r="M289">
        <f>VLOOKUP(A289,[1]高二下!$A$3:$H$536,7,0)</f>
        <v>106</v>
      </c>
      <c r="N289" t="str">
        <f>VLOOKUP(A289,[1]高二下!$A$3:$H$536,8,0)</f>
        <v>央宗娜姆</v>
      </c>
      <c r="O289" s="22">
        <f t="shared" si="69"/>
        <v>109</v>
      </c>
      <c r="P289" s="22">
        <f t="shared" si="70"/>
        <v>96.167247386759584</v>
      </c>
      <c r="Q289">
        <f>VLOOKUP(A289,[1]高二上!$A$3:$H$583,7,0)</f>
        <v>100</v>
      </c>
      <c r="R289" t="str">
        <f>VLOOKUP(A289,[1]高二上!$A$3:$H$583,8,0)</f>
        <v>央宗娜姆</v>
      </c>
      <c r="S289" s="22">
        <f t="shared" si="71"/>
        <v>98</v>
      </c>
      <c r="T289" s="22">
        <f t="shared" si="72"/>
        <v>86.41114982578398</v>
      </c>
      <c r="U289">
        <f>VLOOKUP(A289,[1]高一下!$A$3:$H$585,7,0)</f>
        <v>103</v>
      </c>
      <c r="V289" t="str">
        <f>VLOOKUP(A289,[1]高一下!$A$3:$H$585,8,0)</f>
        <v>央宗娜姆</v>
      </c>
      <c r="W289" s="22">
        <f t="shared" si="73"/>
        <v>59</v>
      </c>
      <c r="X289" s="22">
        <f t="shared" si="74"/>
        <v>139.7212543554007</v>
      </c>
      <c r="Y289">
        <f>VLOOKUP(A289,[1]高一上!$A$3:$H$587,7,0)</f>
        <v>79</v>
      </c>
      <c r="Z289" t="str">
        <f>VLOOKUP(A289,[1]高一上!$A$3:$H$587,8,0)</f>
        <v>央宗娜姆</v>
      </c>
      <c r="AA289" s="22">
        <f t="shared" si="75"/>
        <v>173</v>
      </c>
      <c r="AB289" s="23">
        <f t="shared" si="77"/>
        <v>102.78745644599303</v>
      </c>
      <c r="AC289">
        <f>VLOOKUP(A289,[1]中考!$A$2:$F$571,6,0)</f>
        <v>76</v>
      </c>
      <c r="AD289" s="22">
        <f t="shared" si="76"/>
        <v>181</v>
      </c>
    </row>
    <row r="290" spans="1:30" ht="15" x14ac:dyDescent="0.35">
      <c r="A290" s="14" t="s">
        <v>550</v>
      </c>
      <c r="B290" s="1">
        <v>6</v>
      </c>
      <c r="C290" s="2" t="s">
        <v>551</v>
      </c>
      <c r="D290" s="4" t="s">
        <v>537</v>
      </c>
      <c r="E290">
        <f>VLOOKUP(A290,'[1]高三下(高考)'!$A$3:$H$615,7,0)</f>
        <v>93</v>
      </c>
      <c r="F290" t="str">
        <f>VLOOKUP(A290,'[1]高三下(高考)'!$A$3:$H$615,8,0)</f>
        <v>央宗娜姆</v>
      </c>
      <c r="G290" s="22">
        <f t="shared" si="65"/>
        <v>87</v>
      </c>
      <c r="H290" s="23">
        <f t="shared" si="66"/>
        <v>127.52613240418118</v>
      </c>
      <c r="I290">
        <f>VLOOKUP(A290,[1]高三上!$A$3:$H$588,7,0)</f>
        <v>66.5</v>
      </c>
      <c r="J290" t="str">
        <f>VLOOKUP(A290,[1]高三上!$A$3:$H$588,8,0)</f>
        <v>央宗娜姆</v>
      </c>
      <c r="K290" s="22">
        <f t="shared" si="67"/>
        <v>166</v>
      </c>
      <c r="L290" s="23">
        <f t="shared" si="68"/>
        <v>106.27177700348432</v>
      </c>
      <c r="M290">
        <f>VLOOKUP(A290,[1]高二下!$A$3:$H$536,7,0)</f>
        <v>81</v>
      </c>
      <c r="N290" t="str">
        <f>VLOOKUP(A290,[1]高二下!$A$3:$H$536,8,0)</f>
        <v>央宗娜姆</v>
      </c>
      <c r="O290" s="22">
        <f t="shared" si="69"/>
        <v>184</v>
      </c>
      <c r="P290" s="22">
        <f t="shared" si="70"/>
        <v>93.728222996515683</v>
      </c>
      <c r="Q290">
        <f>VLOOKUP(A290,[1]高二上!$A$3:$H$583,7,0)</f>
        <v>86</v>
      </c>
      <c r="R290" t="str">
        <f>VLOOKUP(A290,[1]高二上!$A$3:$H$583,8,0)</f>
        <v>央宗娜姆</v>
      </c>
      <c r="S290" s="22">
        <f t="shared" si="71"/>
        <v>166</v>
      </c>
      <c r="T290" s="22">
        <f t="shared" si="72"/>
        <v>75.261324041811847</v>
      </c>
      <c r="U290">
        <f>VLOOKUP(A290,[1]高一下!$A$3:$H$585,7,0)</f>
        <v>94</v>
      </c>
      <c r="V290" t="str">
        <f>VLOOKUP(A290,[1]高一下!$A$3:$H$585,8,0)</f>
        <v>央宗娜姆</v>
      </c>
      <c r="W290" s="22">
        <f t="shared" si="73"/>
        <v>95</v>
      </c>
      <c r="X290" s="22">
        <f t="shared" si="74"/>
        <v>92.334494773519168</v>
      </c>
      <c r="Y290">
        <f>VLOOKUP(A290,[1]高一上!$A$3:$H$587,7,0)</f>
        <v>107</v>
      </c>
      <c r="Z290" t="str">
        <f>VLOOKUP(A290,[1]高一上!$A$3:$H$587,8,0)</f>
        <v>央宗娜姆</v>
      </c>
      <c r="AA290" s="22">
        <f t="shared" si="75"/>
        <v>73</v>
      </c>
      <c r="AB290" s="23">
        <f t="shared" si="77"/>
        <v>130.31358885017423</v>
      </c>
      <c r="AC290">
        <f>VLOOKUP(A290,[1]中考!$A$2:$F$571,6,0)</f>
        <v>80</v>
      </c>
      <c r="AD290" s="22">
        <f t="shared" si="76"/>
        <v>160</v>
      </c>
    </row>
    <row r="291" spans="1:30" ht="15" x14ac:dyDescent="0.35">
      <c r="A291" s="14" t="s">
        <v>607</v>
      </c>
      <c r="B291" s="1">
        <v>6</v>
      </c>
      <c r="C291" s="2" t="s">
        <v>608</v>
      </c>
      <c r="D291" s="4" t="s">
        <v>537</v>
      </c>
      <c r="E291">
        <f>VLOOKUP(A291,'[1]高三下(高考)'!$A$3:$H$615,7,0)</f>
        <v>41</v>
      </c>
      <c r="F291" t="str">
        <f>VLOOKUP(A291,'[1]高三下(高考)'!$A$3:$H$615,8,0)</f>
        <v>央宗娜姆</v>
      </c>
      <c r="G291" s="22">
        <f t="shared" si="65"/>
        <v>268</v>
      </c>
      <c r="H291" s="23">
        <f t="shared" si="66"/>
        <v>93.379790940766554</v>
      </c>
      <c r="I291">
        <f>VLOOKUP(A291,[1]高三上!$A$3:$H$588,7,0)</f>
        <v>42</v>
      </c>
      <c r="J291" t="str">
        <f>VLOOKUP(A291,[1]高三上!$A$3:$H$588,8,0)</f>
        <v>央宗娜姆</v>
      </c>
      <c r="K291" s="22">
        <f t="shared" si="67"/>
        <v>249</v>
      </c>
      <c r="L291" s="23">
        <f t="shared" si="68"/>
        <v>100</v>
      </c>
      <c r="M291">
        <f>VLOOKUP(A291,[1]高二下!$A$3:$H$536,7,0)</f>
        <v>49</v>
      </c>
      <c r="N291" t="str">
        <f>VLOOKUP(A291,[1]高二下!$A$3:$H$536,8,0)</f>
        <v>央宗娜姆</v>
      </c>
      <c r="O291" s="22">
        <f t="shared" si="69"/>
        <v>249</v>
      </c>
      <c r="P291" s="22">
        <f t="shared" si="70"/>
        <v>99.303135888501743</v>
      </c>
      <c r="Q291">
        <f>VLOOKUP(A291,[1]高二上!$A$3:$H$583,7,0)</f>
        <v>62</v>
      </c>
      <c r="R291" t="str">
        <f>VLOOKUP(A291,[1]高二上!$A$3:$H$583,8,0)</f>
        <v>央宗娜姆</v>
      </c>
      <c r="S291" s="22">
        <f t="shared" si="71"/>
        <v>247</v>
      </c>
      <c r="T291" s="22">
        <f t="shared" si="72"/>
        <v>88.153310104529623</v>
      </c>
      <c r="U291">
        <f>VLOOKUP(A291,[1]高一下!$A$3:$H$585,7,0)</f>
        <v>67</v>
      </c>
      <c r="V291" t="str">
        <f>VLOOKUP(A291,[1]高一下!$A$3:$H$585,8,0)</f>
        <v>央宗娜姆</v>
      </c>
      <c r="W291" s="22">
        <f t="shared" si="73"/>
        <v>213</v>
      </c>
      <c r="X291" s="22">
        <f t="shared" si="74"/>
        <v>124.73867595818815</v>
      </c>
      <c r="Y291">
        <f>VLOOKUP(A291,[1]高一上!$A$3:$H$587,7,0)</f>
        <v>31</v>
      </c>
      <c r="Z291" t="str">
        <f>VLOOKUP(A291,[1]高一上!$A$3:$H$587,8,0)</f>
        <v>赵云川</v>
      </c>
      <c r="AA291" s="22">
        <f t="shared" si="75"/>
        <v>284</v>
      </c>
      <c r="AB291" s="23">
        <f t="shared" si="77"/>
        <v>98.257839721254356</v>
      </c>
      <c r="AC291">
        <f>VLOOKUP(A291,[1]中考!$A$2:$F$571,6,0)</f>
        <v>46</v>
      </c>
      <c r="AD291" s="22">
        <f t="shared" si="76"/>
        <v>279</v>
      </c>
    </row>
    <row r="292" spans="1:30" ht="15" x14ac:dyDescent="0.35">
      <c r="A292" s="14" t="s">
        <v>554</v>
      </c>
      <c r="B292" s="1">
        <v>6</v>
      </c>
      <c r="C292" s="2" t="s">
        <v>555</v>
      </c>
      <c r="D292" s="4" t="s">
        <v>537</v>
      </c>
      <c r="E292">
        <f>VLOOKUP(A292,'[1]高三下(高考)'!$A$3:$H$615,7,0)</f>
        <v>77</v>
      </c>
      <c r="F292" t="str">
        <f>VLOOKUP(A292,'[1]高三下(高考)'!$A$3:$H$615,8,0)</f>
        <v>央宗娜姆</v>
      </c>
      <c r="G292" s="22">
        <f t="shared" si="65"/>
        <v>177</v>
      </c>
      <c r="H292" s="23">
        <f t="shared" si="66"/>
        <v>60.975609756097562</v>
      </c>
      <c r="I292">
        <f>VLOOKUP(A292,[1]高三上!$A$3:$H$588,7,0)</f>
        <v>91</v>
      </c>
      <c r="J292" t="str">
        <f>VLOOKUP(A292,[1]高三上!$A$3:$H$588,8,0)</f>
        <v>央宗娜姆</v>
      </c>
      <c r="K292" s="22">
        <f t="shared" si="67"/>
        <v>65</v>
      </c>
      <c r="L292" s="23">
        <f t="shared" si="68"/>
        <v>83.275261324041807</v>
      </c>
      <c r="M292">
        <f>VLOOKUP(A292,[1]高二下!$A$3:$H$536,7,0)</f>
        <v>131</v>
      </c>
      <c r="N292" t="str">
        <f>VLOOKUP(A292,[1]高二下!$A$3:$H$536,8,0)</f>
        <v>央宗娜姆</v>
      </c>
      <c r="O292" s="22">
        <f t="shared" si="69"/>
        <v>17</v>
      </c>
      <c r="P292" s="22">
        <f t="shared" si="70"/>
        <v>122.29965156794425</v>
      </c>
      <c r="Q292">
        <f>VLOOKUP(A292,[1]高二上!$A$3:$H$583,7,0)</f>
        <v>103</v>
      </c>
      <c r="R292" t="str">
        <f>VLOOKUP(A292,[1]高二上!$A$3:$H$583,8,0)</f>
        <v>央宗娜姆</v>
      </c>
      <c r="S292" s="22">
        <f t="shared" si="71"/>
        <v>81</v>
      </c>
      <c r="T292" s="22">
        <f t="shared" si="72"/>
        <v>97.21254355400697</v>
      </c>
      <c r="U292">
        <f>VLOOKUP(A292,[1]高一下!$A$3:$H$585,7,0)</f>
        <v>99</v>
      </c>
      <c r="V292" t="str">
        <f>VLOOKUP(A292,[1]高一下!$A$3:$H$585,8,0)</f>
        <v>央宗娜姆</v>
      </c>
      <c r="W292" s="22">
        <f t="shared" si="73"/>
        <v>73</v>
      </c>
      <c r="X292" s="22">
        <f t="shared" si="74"/>
        <v>87.804878048780495</v>
      </c>
      <c r="Y292">
        <f>VLOOKUP(A292,[1]高一上!$A$3:$H$587,7,0)</f>
        <v>116</v>
      </c>
      <c r="Z292" t="str">
        <f>VLOOKUP(A292,[1]高一上!$A$3:$H$587,8,0)</f>
        <v>央宗娜姆</v>
      </c>
      <c r="AA292" s="22">
        <f t="shared" si="75"/>
        <v>38</v>
      </c>
      <c r="AB292" s="23">
        <f t="shared" si="77"/>
        <v>143.90243902439025</v>
      </c>
      <c r="AC292">
        <f>VLOOKUP(A292,[1]中考!$A$2:$F$571,6,0)</f>
        <v>79</v>
      </c>
      <c r="AD292" s="22">
        <f t="shared" si="76"/>
        <v>164</v>
      </c>
    </row>
    <row r="293" spans="1:30" ht="15" x14ac:dyDescent="0.35">
      <c r="A293" s="14" t="s">
        <v>620</v>
      </c>
      <c r="B293" s="1">
        <v>6</v>
      </c>
      <c r="C293" s="2" t="s">
        <v>621</v>
      </c>
      <c r="D293" s="4" t="s">
        <v>537</v>
      </c>
      <c r="E293">
        <f>VLOOKUP(A293,'[1]高三下(高考)'!$A$3:$H$615,7,0)</f>
        <v>89</v>
      </c>
      <c r="F293" t="str">
        <f>VLOOKUP(A293,'[1]高三下(高考)'!$A$3:$H$615,8,0)</f>
        <v>央宗娜姆</v>
      </c>
      <c r="G293" s="22">
        <f t="shared" si="65"/>
        <v>111</v>
      </c>
      <c r="H293" s="23">
        <f t="shared" si="66"/>
        <v>147.73519163763066</v>
      </c>
      <c r="I293">
        <f>VLOOKUP(A293,[1]高三上!$A$3:$H$588,7,0)</f>
        <v>42.5</v>
      </c>
      <c r="J293" t="str">
        <f>VLOOKUP(A293,[1]高三上!$A$3:$H$588,8,0)</f>
        <v>央宗娜姆</v>
      </c>
      <c r="K293" s="22">
        <f t="shared" si="67"/>
        <v>248</v>
      </c>
      <c r="L293" s="23">
        <f t="shared" si="68"/>
        <v>100</v>
      </c>
      <c r="M293" s="22">
        <v>0</v>
      </c>
      <c r="N293" t="s">
        <v>532</v>
      </c>
      <c r="O293" s="22">
        <f t="shared" si="69"/>
        <v>270</v>
      </c>
      <c r="P293" s="22">
        <f t="shared" si="70"/>
        <v>100</v>
      </c>
      <c r="Q293">
        <f>VLOOKUP(A293,[1]高二上!$A$3:$H$583,7,0)</f>
        <v>66</v>
      </c>
      <c r="R293" t="str">
        <f>VLOOKUP(A293,[1]高二上!$A$3:$H$583,8,0)</f>
        <v>央宗娜姆</v>
      </c>
      <c r="S293" s="22">
        <f t="shared" si="71"/>
        <v>235</v>
      </c>
      <c r="T293" s="22">
        <f t="shared" si="72"/>
        <v>87.456445993031366</v>
      </c>
      <c r="U293">
        <f>VLOOKUP(A293,[1]高一下!$A$3:$H$585,7,0)</f>
        <v>71</v>
      </c>
      <c r="V293" t="str">
        <f>VLOOKUP(A293,[1]高一下!$A$3:$H$585,8,0)</f>
        <v>李黎明</v>
      </c>
      <c r="W293" s="22">
        <f t="shared" si="73"/>
        <v>199</v>
      </c>
      <c r="X293" s="22">
        <f t="shared" si="74"/>
        <v>86.062717770034851</v>
      </c>
      <c r="Y293">
        <f>VLOOKUP(A293,[1]高一上!$A$3:$H$587,7,0)</f>
        <v>84</v>
      </c>
      <c r="Z293" t="str">
        <f>VLOOKUP(A293,[1]高一上!$A$3:$H$587,8,0)</f>
        <v>李黎明</v>
      </c>
      <c r="AA293" s="22">
        <f t="shared" si="75"/>
        <v>159</v>
      </c>
      <c r="AB293" s="23">
        <f t="shared" si="77"/>
        <v>116.02787456445992</v>
      </c>
      <c r="AC293">
        <f>VLOOKUP(A293,[1]中考!$A$2:$F$571,6,0)</f>
        <v>72</v>
      </c>
      <c r="AD293" s="22">
        <f t="shared" si="76"/>
        <v>205</v>
      </c>
    </row>
    <row r="294" spans="1:30" ht="15" x14ac:dyDescent="0.35">
      <c r="A294" s="14" t="s">
        <v>542</v>
      </c>
      <c r="B294" s="1">
        <v>6</v>
      </c>
      <c r="C294" s="2" t="s">
        <v>543</v>
      </c>
      <c r="D294" s="4" t="s">
        <v>537</v>
      </c>
      <c r="E294">
        <f>VLOOKUP(A294,'[1]高三下(高考)'!$A$3:$H$615,7,0)</f>
        <v>116</v>
      </c>
      <c r="F294" t="str">
        <f>VLOOKUP(A294,'[1]高三下(高考)'!$A$3:$H$615,8,0)</f>
        <v>央宗娜姆</v>
      </c>
      <c r="G294" s="22">
        <f t="shared" si="65"/>
        <v>12</v>
      </c>
      <c r="H294" s="23">
        <f t="shared" si="66"/>
        <v>118.46689895470384</v>
      </c>
      <c r="I294">
        <f>VLOOKUP(A294,[1]高三上!$A$3:$H$588,7,0)</f>
        <v>91</v>
      </c>
      <c r="J294" t="str">
        <f>VLOOKUP(A294,[1]高三上!$A$3:$H$588,8,0)</f>
        <v>央宗娜姆</v>
      </c>
      <c r="K294" s="22">
        <f t="shared" si="67"/>
        <v>65</v>
      </c>
      <c r="L294" s="23">
        <f t="shared" si="68"/>
        <v>128.22299651567945</v>
      </c>
      <c r="M294">
        <f>VLOOKUP(A294,[1]高二下!$A$3:$H$536,7,0)</f>
        <v>94</v>
      </c>
      <c r="N294" t="str">
        <f>VLOOKUP(A294,[1]高二下!$A$3:$H$536,8,0)</f>
        <v>央宗娜姆</v>
      </c>
      <c r="O294" s="22">
        <f t="shared" si="69"/>
        <v>146</v>
      </c>
      <c r="P294" s="22">
        <f t="shared" si="70"/>
        <v>80.836236933797906</v>
      </c>
      <c r="Q294">
        <f>VLOOKUP(A294,[1]高二上!$A$3:$H$583,7,0)</f>
        <v>101</v>
      </c>
      <c r="R294" t="str">
        <f>VLOOKUP(A294,[1]高二上!$A$3:$H$583,8,0)</f>
        <v>央宗娜姆</v>
      </c>
      <c r="S294" s="22">
        <f t="shared" si="71"/>
        <v>91</v>
      </c>
      <c r="T294" s="22">
        <f t="shared" si="72"/>
        <v>93.728222996515683</v>
      </c>
      <c r="U294">
        <f>VLOOKUP(A294,[1]高一下!$A$3:$H$585,7,0)</f>
        <v>99</v>
      </c>
      <c r="V294" t="str">
        <f>VLOOKUP(A294,[1]高一下!$A$3:$H$585,8,0)</f>
        <v>央宗娜姆</v>
      </c>
      <c r="W294" s="22">
        <f t="shared" si="73"/>
        <v>73</v>
      </c>
      <c r="X294" s="22">
        <f t="shared" si="74"/>
        <v>104.52961672473867</v>
      </c>
      <c r="Y294">
        <f>VLOOKUP(A294,[1]高一上!$A$3:$H$587,7,0)</f>
        <v>104</v>
      </c>
      <c r="Z294" t="str">
        <f>VLOOKUP(A294,[1]高一上!$A$3:$H$587,8,0)</f>
        <v>央宗娜姆</v>
      </c>
      <c r="AA294" s="22">
        <f t="shared" si="75"/>
        <v>86</v>
      </c>
      <c r="AB294" s="23">
        <f t="shared" si="77"/>
        <v>113.93728222996515</v>
      </c>
      <c r="AC294">
        <f>VLOOKUP(A294,[1]中考!$A$2:$F$571,6,0)</f>
        <v>85</v>
      </c>
      <c r="AD294" s="22">
        <f t="shared" si="76"/>
        <v>126</v>
      </c>
    </row>
    <row r="295" spans="1:30" ht="15" x14ac:dyDescent="0.35">
      <c r="A295" s="14" t="s">
        <v>540</v>
      </c>
      <c r="B295" s="1">
        <v>6</v>
      </c>
      <c r="C295" s="2" t="s">
        <v>541</v>
      </c>
      <c r="D295" s="4" t="s">
        <v>537</v>
      </c>
      <c r="E295">
        <f>VLOOKUP(A295,'[1]高三下(高考)'!$A$3:$H$615,7,0)</f>
        <v>124</v>
      </c>
      <c r="F295" t="str">
        <f>VLOOKUP(A295,'[1]高三下(高考)'!$A$3:$H$615,8,0)</f>
        <v>央宗娜姆</v>
      </c>
      <c r="G295" s="22">
        <f t="shared" si="65"/>
        <v>2</v>
      </c>
      <c r="H295" s="23">
        <f t="shared" si="66"/>
        <v>123.69337979094077</v>
      </c>
      <c r="I295">
        <f>VLOOKUP(A295,[1]高三上!$A$3:$H$588,7,0)</f>
        <v>90</v>
      </c>
      <c r="J295" t="str">
        <f>VLOOKUP(A295,[1]高三上!$A$3:$H$588,8,0)</f>
        <v>央宗娜姆</v>
      </c>
      <c r="K295" s="22">
        <f t="shared" si="67"/>
        <v>70</v>
      </c>
      <c r="L295" s="23">
        <f t="shared" si="68"/>
        <v>108.01393728222996</v>
      </c>
      <c r="M295">
        <f>VLOOKUP(A295,[1]高二下!$A$3:$H$536,7,0)</f>
        <v>110</v>
      </c>
      <c r="N295" t="str">
        <f>VLOOKUP(A295,[1]高二下!$A$3:$H$536,8,0)</f>
        <v>央宗娜姆</v>
      </c>
      <c r="O295" s="22">
        <f t="shared" si="69"/>
        <v>93</v>
      </c>
      <c r="P295" s="22">
        <f t="shared" si="70"/>
        <v>85.714285714285722</v>
      </c>
      <c r="Q295">
        <f>VLOOKUP(A295,[1]高二上!$A$3:$H$583,7,0)</f>
        <v>109</v>
      </c>
      <c r="R295" t="str">
        <f>VLOOKUP(A295,[1]高二上!$A$3:$H$583,8,0)</f>
        <v>央宗娜姆</v>
      </c>
      <c r="S295" s="22">
        <f t="shared" si="71"/>
        <v>52</v>
      </c>
      <c r="T295" s="22">
        <f t="shared" si="72"/>
        <v>82.926829268292678</v>
      </c>
      <c r="U295">
        <f>VLOOKUP(A295,[1]高一下!$A$3:$H$585,7,0)</f>
        <v>125</v>
      </c>
      <c r="V295" t="str">
        <f>VLOOKUP(A295,[1]高一下!$A$3:$H$585,8,0)</f>
        <v>央宗娜姆</v>
      </c>
      <c r="W295" s="22">
        <f t="shared" si="73"/>
        <v>3</v>
      </c>
      <c r="X295" s="22">
        <f t="shared" si="74"/>
        <v>104.8780487804878</v>
      </c>
      <c r="Y295">
        <f>VLOOKUP(A295,[1]高一上!$A$3:$H$587,7,0)</f>
        <v>126</v>
      </c>
      <c r="Z295" t="str">
        <f>VLOOKUP(A295,[1]高一上!$A$3:$H$587,8,0)</f>
        <v>央宗娜姆</v>
      </c>
      <c r="AA295" s="22">
        <f t="shared" si="75"/>
        <v>17</v>
      </c>
      <c r="AB295" s="23">
        <f t="shared" si="77"/>
        <v>119.16376306620209</v>
      </c>
      <c r="AC295">
        <f>VLOOKUP(A295,[1]中考!$A$2:$F$571,6,0)</f>
        <v>96</v>
      </c>
      <c r="AD295" s="22">
        <f t="shared" si="76"/>
        <v>72</v>
      </c>
    </row>
    <row r="296" spans="1:30" ht="15" x14ac:dyDescent="0.35">
      <c r="A296" s="14" t="s">
        <v>566</v>
      </c>
      <c r="B296" s="1">
        <v>6</v>
      </c>
      <c r="C296" s="2" t="s">
        <v>567</v>
      </c>
      <c r="D296" s="4" t="s">
        <v>537</v>
      </c>
      <c r="E296">
        <f>VLOOKUP(A296,'[1]高三下(高考)'!$A$3:$H$615,7,0)</f>
        <v>81</v>
      </c>
      <c r="F296" t="str">
        <f>VLOOKUP(A296,'[1]高三下(高考)'!$A$3:$H$615,8,0)</f>
        <v>央宗娜姆</v>
      </c>
      <c r="G296" s="22">
        <f t="shared" si="65"/>
        <v>156</v>
      </c>
      <c r="H296" s="23">
        <f t="shared" si="66"/>
        <v>96.515679442508713</v>
      </c>
      <c r="I296">
        <f>VLOOKUP(A296,[1]高三上!$A$3:$H$588,7,0)</f>
        <v>72</v>
      </c>
      <c r="J296" t="str">
        <f>VLOOKUP(A296,[1]高三上!$A$3:$H$588,8,0)</f>
        <v>央宗娜姆</v>
      </c>
      <c r="K296" s="22">
        <f t="shared" si="67"/>
        <v>146</v>
      </c>
      <c r="L296" s="23">
        <f t="shared" si="68"/>
        <v>121.25435540069687</v>
      </c>
      <c r="M296">
        <f>VLOOKUP(A296,[1]高二下!$A$3:$H$536,7,0)</f>
        <v>71</v>
      </c>
      <c r="N296" t="str">
        <f>VLOOKUP(A296,[1]高二下!$A$3:$H$536,8,0)</f>
        <v>央宗娜姆</v>
      </c>
      <c r="O296" s="22">
        <f t="shared" si="69"/>
        <v>207</v>
      </c>
      <c r="P296" s="22">
        <f t="shared" si="70"/>
        <v>113.24041811846689</v>
      </c>
      <c r="Q296">
        <f>VLOOKUP(A296,[1]高二上!$A$3:$H$583,7,0)</f>
        <v>63</v>
      </c>
      <c r="R296" t="str">
        <f>VLOOKUP(A296,[1]高二上!$A$3:$H$583,8,0)</f>
        <v>央宗娜姆</v>
      </c>
      <c r="S296" s="22">
        <f t="shared" si="71"/>
        <v>245</v>
      </c>
      <c r="T296" s="22">
        <f t="shared" si="72"/>
        <v>69.337979094076658</v>
      </c>
      <c r="U296">
        <f>VLOOKUP(A296,[1]高一下!$A$3:$H$585,7,0)</f>
        <v>81</v>
      </c>
      <c r="V296" t="str">
        <f>VLOOKUP(A296,[1]高一下!$A$3:$H$585,8,0)</f>
        <v>央宗娜姆</v>
      </c>
      <c r="W296" s="22">
        <f t="shared" si="73"/>
        <v>157</v>
      </c>
      <c r="X296" s="22">
        <f t="shared" si="74"/>
        <v>90.243902439024396</v>
      </c>
      <c r="Y296">
        <f>VLOOKUP(A296,[1]高一上!$A$3:$H$587,7,0)</f>
        <v>93</v>
      </c>
      <c r="Z296" t="str">
        <f>VLOOKUP(A296,[1]高一上!$A$3:$H$587,8,0)</f>
        <v>央宗娜姆</v>
      </c>
      <c r="AA296" s="22">
        <f t="shared" si="75"/>
        <v>129</v>
      </c>
      <c r="AB296" s="23">
        <f t="shared" si="77"/>
        <v>116.37630662020905</v>
      </c>
      <c r="AC296">
        <f>VLOOKUP(A296,[1]中考!$A$2:$F$571,6,0)</f>
        <v>77</v>
      </c>
      <c r="AD296" s="22">
        <f t="shared" si="76"/>
        <v>176</v>
      </c>
    </row>
    <row r="297" spans="1:30" ht="15" x14ac:dyDescent="0.35">
      <c r="A297" s="14" t="s">
        <v>546</v>
      </c>
      <c r="B297" s="1">
        <v>6</v>
      </c>
      <c r="C297" s="2" t="s">
        <v>547</v>
      </c>
      <c r="D297" s="4" t="s">
        <v>537</v>
      </c>
      <c r="E297">
        <f>VLOOKUP(A297,'[1]高三下(高考)'!$A$3:$H$615,7,0)</f>
        <v>82</v>
      </c>
      <c r="F297" t="str">
        <f>VLOOKUP(A297,'[1]高三下(高考)'!$A$3:$H$615,8,0)</f>
        <v>央宗娜姆</v>
      </c>
      <c r="G297" s="22">
        <f t="shared" si="65"/>
        <v>149</v>
      </c>
      <c r="H297" s="23">
        <f t="shared" si="66"/>
        <v>70.731707317073173</v>
      </c>
      <c r="I297">
        <f>VLOOKUP(A297,[1]高三上!$A$3:$H$588,7,0)</f>
        <v>91</v>
      </c>
      <c r="J297" t="str">
        <f>VLOOKUP(A297,[1]高三上!$A$3:$H$588,8,0)</f>
        <v>央宗娜姆</v>
      </c>
      <c r="K297" s="22">
        <f t="shared" si="67"/>
        <v>65</v>
      </c>
      <c r="L297" s="23">
        <f t="shared" si="68"/>
        <v>96.167247386759584</v>
      </c>
      <c r="M297">
        <f>VLOOKUP(A297,[1]高二下!$A$3:$H$536,7,0)</f>
        <v>119</v>
      </c>
      <c r="N297" t="str">
        <f>VLOOKUP(A297,[1]高二下!$A$3:$H$536,8,0)</f>
        <v>央宗娜姆</v>
      </c>
      <c r="O297" s="22">
        <f t="shared" si="69"/>
        <v>54</v>
      </c>
      <c r="P297" s="22">
        <f t="shared" si="70"/>
        <v>97.560975609756099</v>
      </c>
      <c r="Q297">
        <f>VLOOKUP(A297,[1]高二上!$A$3:$H$583,7,0)</f>
        <v>111</v>
      </c>
      <c r="R297" t="str">
        <f>VLOOKUP(A297,[1]高二上!$A$3:$H$583,8,0)</f>
        <v>央宗娜姆</v>
      </c>
      <c r="S297" s="22">
        <f t="shared" si="71"/>
        <v>47</v>
      </c>
      <c r="T297" s="22">
        <f t="shared" si="72"/>
        <v>143.20557491289199</v>
      </c>
      <c r="U297">
        <f>VLOOKUP(A297,[1]高一下!$A$3:$H$585,7,0)</f>
        <v>78</v>
      </c>
      <c r="V297" t="str">
        <f>VLOOKUP(A297,[1]高一下!$A$3:$H$585,8,0)</f>
        <v>央宗娜姆</v>
      </c>
      <c r="W297" s="22">
        <f t="shared" si="73"/>
        <v>171</v>
      </c>
      <c r="X297" s="22">
        <f t="shared" si="74"/>
        <v>76.306620209059233</v>
      </c>
      <c r="Y297">
        <f>VLOOKUP(A297,[1]高一上!$A$3:$H$587,7,0)</f>
        <v>100</v>
      </c>
      <c r="Z297" t="str">
        <f>VLOOKUP(A297,[1]高一上!$A$3:$H$587,8,0)</f>
        <v>央宗娜姆</v>
      </c>
      <c r="AA297" s="22">
        <f t="shared" si="75"/>
        <v>103</v>
      </c>
      <c r="AB297" s="23">
        <f t="shared" si="77"/>
        <v>137.97909407665506</v>
      </c>
      <c r="AC297">
        <f>VLOOKUP(A297,[1]中考!$A$2:$F$571,6,0)</f>
        <v>71</v>
      </c>
      <c r="AD297" s="22">
        <f t="shared" si="76"/>
        <v>212</v>
      </c>
    </row>
    <row r="298" spans="1:30" ht="15" x14ac:dyDescent="0.35">
      <c r="A298" s="14" t="s">
        <v>529</v>
      </c>
      <c r="B298" s="1">
        <v>6</v>
      </c>
      <c r="C298" s="2" t="s">
        <v>530</v>
      </c>
      <c r="D298" s="4" t="s">
        <v>537</v>
      </c>
      <c r="E298">
        <f>VLOOKUP(A298,'[1]高三下(高考)'!$A$3:$H$615,7,0)</f>
        <v>118</v>
      </c>
      <c r="F298" t="str">
        <f>VLOOKUP(A298,'[1]高三下(高考)'!$A$3:$H$615,8,0)</f>
        <v>央宗娜姆</v>
      </c>
      <c r="G298" s="22">
        <f t="shared" si="65"/>
        <v>9</v>
      </c>
      <c r="H298" s="23">
        <f t="shared" si="66"/>
        <v>108.71080139372822</v>
      </c>
      <c r="I298">
        <f>VLOOKUP(A298,[1]高三上!$A$3:$H$588,7,0)</f>
        <v>99</v>
      </c>
      <c r="J298" t="str">
        <f>VLOOKUP(A298,[1]高三上!$A$3:$H$588,8,0)</f>
        <v>央宗娜姆</v>
      </c>
      <c r="K298" s="22">
        <f t="shared" si="67"/>
        <v>34</v>
      </c>
      <c r="L298" s="23">
        <f t="shared" si="68"/>
        <v>103.13588850174216</v>
      </c>
      <c r="M298">
        <f>VLOOKUP(A298,[1]高二下!$A$3:$H$536,7,0)</f>
        <v>122</v>
      </c>
      <c r="N298" t="str">
        <f>VLOOKUP(A298,[1]高二下!$A$3:$H$536,8,0)</f>
        <v>央宗娜姆</v>
      </c>
      <c r="O298" s="22">
        <f t="shared" si="69"/>
        <v>43</v>
      </c>
      <c r="P298" s="22">
        <f t="shared" si="70"/>
        <v>101.39372822299651</v>
      </c>
      <c r="Q298">
        <f>VLOOKUP(A298,[1]高二上!$A$3:$H$583,7,0)</f>
        <v>111</v>
      </c>
      <c r="R298" t="str">
        <f>VLOOKUP(A298,[1]高二上!$A$3:$H$583,8,0)</f>
        <v>央宗娜姆</v>
      </c>
      <c r="S298" s="22">
        <f t="shared" si="71"/>
        <v>47</v>
      </c>
      <c r="T298" s="22">
        <f t="shared" si="72"/>
        <v>136.58536585365854</v>
      </c>
      <c r="U298">
        <f>VLOOKUP(A298,[1]高一下!$A$3:$H$585,7,0)</f>
        <v>82</v>
      </c>
      <c r="V298" t="str">
        <f>VLOOKUP(A298,[1]高一下!$A$3:$H$585,8,0)</f>
        <v>央宗娜姆</v>
      </c>
      <c r="W298" s="22">
        <f t="shared" si="73"/>
        <v>152</v>
      </c>
      <c r="X298" s="22">
        <f t="shared" si="74"/>
        <v>90.940766550522653</v>
      </c>
      <c r="Y298">
        <f>VLOOKUP(A298,[1]高一上!$A$3:$H$587,7,0)</f>
        <v>94</v>
      </c>
      <c r="Z298" t="str">
        <f>VLOOKUP(A298,[1]高一上!$A$3:$H$587,8,0)</f>
        <v>王江</v>
      </c>
      <c r="AA298" s="22">
        <f t="shared" si="75"/>
        <v>126</v>
      </c>
      <c r="AB298" s="23">
        <f t="shared" si="77"/>
        <v>148.78048780487805</v>
      </c>
      <c r="AC298">
        <f>VLOOKUP(A298,[1]中考!$A$2:$F$571,6,0)</f>
        <v>56</v>
      </c>
      <c r="AD298" s="22">
        <f t="shared" si="76"/>
        <v>266</v>
      </c>
    </row>
    <row r="299" spans="1:30" ht="15" x14ac:dyDescent="0.35">
      <c r="A299" s="14" t="s">
        <v>622</v>
      </c>
      <c r="B299" s="1">
        <v>6</v>
      </c>
      <c r="C299" s="2" t="s">
        <v>623</v>
      </c>
      <c r="D299" s="4" t="s">
        <v>537</v>
      </c>
      <c r="E299">
        <f>VLOOKUP(A299,'[1]高三下(高考)'!$A$3:$H$615,7,0)</f>
        <v>37</v>
      </c>
      <c r="F299" t="str">
        <f>VLOOKUP(A299,'[1]高三下(高考)'!$A$3:$H$615,8,0)</f>
        <v>央宗娜姆</v>
      </c>
      <c r="G299" s="22">
        <f t="shared" si="65"/>
        <v>273</v>
      </c>
      <c r="H299" s="23">
        <f t="shared" si="66"/>
        <v>94.42508710801394</v>
      </c>
      <c r="I299">
        <f>VLOOKUP(A299,[1]高三上!$A$3:$H$588,7,0)</f>
        <v>37.5</v>
      </c>
      <c r="J299" t="str">
        <f>VLOOKUP(A299,[1]高三上!$A$3:$H$588,8,0)</f>
        <v>央宗娜姆</v>
      </c>
      <c r="K299" s="22">
        <f t="shared" si="67"/>
        <v>257</v>
      </c>
      <c r="L299" s="23">
        <f t="shared" si="68"/>
        <v>91.289198606271782</v>
      </c>
      <c r="M299">
        <f>VLOOKUP(A299,[1]高二下!$A$3:$H$536,7,0)</f>
        <v>55</v>
      </c>
      <c r="N299" t="str">
        <f>VLOOKUP(A299,[1]高二下!$A$3:$H$536,8,0)</f>
        <v>央宗娜姆</v>
      </c>
      <c r="O299" s="22">
        <f t="shared" si="69"/>
        <v>232</v>
      </c>
      <c r="P299" s="22">
        <f t="shared" si="70"/>
        <v>100</v>
      </c>
      <c r="Q299">
        <f>VLOOKUP(A299,[1]高二上!$A$3:$H$583,7,0)</f>
        <v>67</v>
      </c>
      <c r="R299" t="str">
        <f>VLOOKUP(A299,[1]高二上!$A$3:$H$583,8,0)</f>
        <v>央宗娜姆</v>
      </c>
      <c r="S299" s="22">
        <f t="shared" si="71"/>
        <v>232</v>
      </c>
      <c r="T299" s="22">
        <f t="shared" si="72"/>
        <v>106.27177700348432</v>
      </c>
      <c r="U299">
        <f>VLOOKUP(A299,[1]高一下!$A$3:$H$585,7,0)</f>
        <v>55</v>
      </c>
      <c r="V299" t="str">
        <f>VLOOKUP(A299,[1]高一下!$A$3:$H$585,8,0)</f>
        <v>央宗娜姆</v>
      </c>
      <c r="W299" s="22">
        <f t="shared" si="73"/>
        <v>250</v>
      </c>
      <c r="X299" s="22">
        <f t="shared" si="74"/>
        <v>103.83275261324042</v>
      </c>
      <c r="Y299">
        <f>VLOOKUP(A299,[1]高一上!$A$3:$H$587,7,0)</f>
        <v>50</v>
      </c>
      <c r="Z299" t="str">
        <f>VLOOKUP(A299,[1]高一上!$A$3:$H$587,8,0)</f>
        <v>央宗娜姆</v>
      </c>
      <c r="AA299" s="22">
        <f t="shared" si="75"/>
        <v>261</v>
      </c>
      <c r="AB299" s="23">
        <f t="shared" si="77"/>
        <v>106.62020905923345</v>
      </c>
      <c r="AC299">
        <f>VLOOKUP(A299,[1]中考!$A$2:$F$571,6,0)</f>
        <v>45</v>
      </c>
      <c r="AD299" s="22">
        <f t="shared" si="76"/>
        <v>280</v>
      </c>
    </row>
    <row r="300" spans="1:30" ht="15" x14ac:dyDescent="0.35">
      <c r="A300" s="14" t="s">
        <v>589</v>
      </c>
      <c r="B300" s="1">
        <v>6</v>
      </c>
      <c r="C300" s="2" t="s">
        <v>590</v>
      </c>
      <c r="D300" s="4" t="s">
        <v>537</v>
      </c>
      <c r="E300">
        <f>VLOOKUP(A300,'[1]高三下(高考)'!$A$3:$H$615,7,0)</f>
        <v>96</v>
      </c>
      <c r="F300" t="str">
        <f>VLOOKUP(A300,'[1]高三下(高考)'!$A$3:$H$615,8,0)</f>
        <v>央宗娜姆</v>
      </c>
      <c r="G300" s="22">
        <f t="shared" si="65"/>
        <v>73</v>
      </c>
      <c r="H300" s="23">
        <f t="shared" si="66"/>
        <v>160.62717770034843</v>
      </c>
      <c r="I300">
        <f>VLOOKUP(A300,[1]高三上!$A$3:$H$588,7,0)</f>
        <v>43</v>
      </c>
      <c r="J300" t="str">
        <f>VLOOKUP(A300,[1]高三上!$A$3:$H$588,8,0)</f>
        <v>央宗娜姆</v>
      </c>
      <c r="K300" s="22">
        <f t="shared" si="67"/>
        <v>247</v>
      </c>
      <c r="L300" s="23">
        <f t="shared" si="68"/>
        <v>107.66550522648083</v>
      </c>
      <c r="M300">
        <f>VLOOKUP(A300,[1]高二下!$A$3:$H$536,7,0)</f>
        <v>26</v>
      </c>
      <c r="N300" t="str">
        <f>VLOOKUP(A300,[1]高二下!$A$3:$H$536,8,0)</f>
        <v>央宗娜姆</v>
      </c>
      <c r="O300" s="22">
        <f t="shared" si="69"/>
        <v>269</v>
      </c>
      <c r="P300" s="22">
        <f t="shared" si="70"/>
        <v>102.78745644599303</v>
      </c>
      <c r="Q300">
        <f>VLOOKUP(A300,[1]高二上!$A$3:$H$583,7,0)</f>
        <v>45</v>
      </c>
      <c r="R300" t="str">
        <f>VLOOKUP(A300,[1]高二上!$A$3:$H$583,8,0)</f>
        <v>央宗娜姆</v>
      </c>
      <c r="S300" s="22">
        <f t="shared" si="71"/>
        <v>277</v>
      </c>
      <c r="T300" s="22">
        <f t="shared" si="72"/>
        <v>80.139372822299649</v>
      </c>
      <c r="U300">
        <f>VLOOKUP(A300,[1]高一下!$A$3:$H$585,7,0)</f>
        <v>66</v>
      </c>
      <c r="V300" t="str">
        <f>VLOOKUP(A300,[1]高一下!$A$3:$H$585,8,0)</f>
        <v>央宗娜姆</v>
      </c>
      <c r="W300" s="22">
        <f t="shared" si="73"/>
        <v>220</v>
      </c>
      <c r="X300" s="22">
        <f t="shared" si="74"/>
        <v>105.92334494773519</v>
      </c>
      <c r="Y300">
        <f>VLOOKUP(A300,[1]高一上!$A$3:$H$587,7,0)</f>
        <v>63</v>
      </c>
      <c r="Z300" t="str">
        <f>VLOOKUP(A300,[1]高一上!$A$3:$H$587,8,0)</f>
        <v>央宗娜姆</v>
      </c>
      <c r="AA300" s="22">
        <f t="shared" si="75"/>
        <v>237</v>
      </c>
      <c r="AB300" s="23">
        <f t="shared" si="77"/>
        <v>115.67944250871079</v>
      </c>
      <c r="AC300">
        <f>VLOOKUP(A300,[1]中考!$A$2:$F$571,6,0)</f>
        <v>44</v>
      </c>
      <c r="AD300" s="22">
        <f t="shared" si="76"/>
        <v>282</v>
      </c>
    </row>
    <row r="301" spans="1:30" ht="15" x14ac:dyDescent="0.35">
      <c r="A301" s="14" t="s">
        <v>603</v>
      </c>
      <c r="B301" s="1">
        <v>6</v>
      </c>
      <c r="C301" s="2" t="s">
        <v>604</v>
      </c>
      <c r="D301" s="4" t="s">
        <v>537</v>
      </c>
      <c r="E301">
        <f>VLOOKUP(A301,'[1]高三下(高考)'!$A$3:$H$615,7,0)</f>
        <v>50</v>
      </c>
      <c r="F301" t="str">
        <f>VLOOKUP(A301,'[1]高三下(高考)'!$A$3:$H$615,8,0)</f>
        <v>央宗娜姆</v>
      </c>
      <c r="G301" s="22">
        <f t="shared" si="65"/>
        <v>255</v>
      </c>
      <c r="H301" s="23">
        <f t="shared" si="66"/>
        <v>72.822299651567945</v>
      </c>
      <c r="I301">
        <f>VLOOKUP(A301,[1]高三上!$A$3:$H$588,7,0)</f>
        <v>63.5</v>
      </c>
      <c r="J301" t="str">
        <f>VLOOKUP(A301,[1]高三上!$A$3:$H$588,8,0)</f>
        <v>央宗娜姆</v>
      </c>
      <c r="K301" s="22">
        <f t="shared" si="67"/>
        <v>177</v>
      </c>
      <c r="L301" s="23">
        <f t="shared" si="68"/>
        <v>110.45296167247386</v>
      </c>
      <c r="M301">
        <f>VLOOKUP(A301,[1]高二下!$A$3:$H$536,7,0)</f>
        <v>71</v>
      </c>
      <c r="N301" t="str">
        <f>VLOOKUP(A301,[1]高二下!$A$3:$H$536,8,0)</f>
        <v>央宗娜姆</v>
      </c>
      <c r="O301" s="22">
        <f t="shared" si="69"/>
        <v>207</v>
      </c>
      <c r="P301" s="22">
        <f t="shared" si="70"/>
        <v>111.84668989547038</v>
      </c>
      <c r="Q301">
        <f>VLOOKUP(A301,[1]高二上!$A$3:$H$583,7,0)</f>
        <v>64</v>
      </c>
      <c r="R301" t="str">
        <f>VLOOKUP(A301,[1]高二上!$A$3:$H$583,8,0)</f>
        <v>央宗娜姆</v>
      </c>
      <c r="S301" s="22">
        <f t="shared" si="71"/>
        <v>241</v>
      </c>
      <c r="T301" s="22">
        <f t="shared" si="72"/>
        <v>68.98954703832753</v>
      </c>
      <c r="U301">
        <f>VLOOKUP(A301,[1]高一下!$A$3:$H$585,7,0)</f>
        <v>82</v>
      </c>
      <c r="V301" t="str">
        <f>VLOOKUP(A301,[1]高一下!$A$3:$H$585,8,0)</f>
        <v>央宗娜姆</v>
      </c>
      <c r="W301" s="22">
        <f t="shared" si="73"/>
        <v>152</v>
      </c>
      <c r="X301" s="22">
        <f t="shared" si="74"/>
        <v>112.19512195121951</v>
      </c>
      <c r="Y301">
        <f>VLOOKUP(A301,[1]高一上!$A$3:$H$587,7,0)</f>
        <v>76</v>
      </c>
      <c r="Z301" t="str">
        <f>VLOOKUP(A301,[1]高一上!$A$3:$H$587,8,0)</f>
        <v>央宗娜姆</v>
      </c>
      <c r="AA301" s="22">
        <f t="shared" si="75"/>
        <v>187</v>
      </c>
      <c r="AB301" s="23">
        <f t="shared" si="77"/>
        <v>127.17770034843205</v>
      </c>
      <c r="AC301">
        <f>VLOOKUP(A301,[1]中考!$A$2:$F$571,6,0)</f>
        <v>57</v>
      </c>
      <c r="AD301" s="22">
        <f t="shared" si="76"/>
        <v>265</v>
      </c>
    </row>
    <row r="302" spans="1:30" ht="15" x14ac:dyDescent="0.35">
      <c r="A302" s="14" t="s">
        <v>605</v>
      </c>
      <c r="B302" s="1">
        <v>6</v>
      </c>
      <c r="C302" s="2" t="s">
        <v>606</v>
      </c>
      <c r="D302" s="4" t="s">
        <v>537</v>
      </c>
      <c r="E302">
        <f>VLOOKUP(A302,'[1]高三下(高考)'!$A$3:$H$615,7,0)</f>
        <v>57</v>
      </c>
      <c r="F302" t="str">
        <f>VLOOKUP(A302,'[1]高三下(高考)'!$A$3:$H$615,8,0)</f>
        <v>央宗娜姆</v>
      </c>
      <c r="G302" s="22">
        <f t="shared" si="65"/>
        <v>241</v>
      </c>
      <c r="H302" s="23">
        <f t="shared" si="66"/>
        <v>105.22648083623693</v>
      </c>
      <c r="I302">
        <f>VLOOKUP(A302,[1]高三上!$A$3:$H$588,7,0)</f>
        <v>39</v>
      </c>
      <c r="J302" t="str">
        <f>VLOOKUP(A302,[1]高三上!$A$3:$H$588,8,0)</f>
        <v>央宗娜姆</v>
      </c>
      <c r="K302" s="22">
        <f t="shared" si="67"/>
        <v>256</v>
      </c>
      <c r="L302" s="23">
        <f t="shared" si="68"/>
        <v>80.836236933797906</v>
      </c>
      <c r="M302">
        <f>VLOOKUP(A302,[1]高二下!$A$3:$H$536,7,0)</f>
        <v>74</v>
      </c>
      <c r="N302" t="str">
        <f>VLOOKUP(A302,[1]高二下!$A$3:$H$536,8,0)</f>
        <v>央宗娜姆</v>
      </c>
      <c r="O302" s="22">
        <f t="shared" si="69"/>
        <v>201</v>
      </c>
      <c r="P302" s="22">
        <f t="shared" si="70"/>
        <v>92.334494773519168</v>
      </c>
      <c r="Q302">
        <f>VLOOKUP(A302,[1]高二上!$A$3:$H$583,7,0)</f>
        <v>83</v>
      </c>
      <c r="R302" t="str">
        <f>VLOOKUP(A302,[1]高二上!$A$3:$H$583,8,0)</f>
        <v>央宗娜姆</v>
      </c>
      <c r="S302" s="22">
        <f t="shared" si="71"/>
        <v>179</v>
      </c>
      <c r="T302" s="22">
        <f t="shared" si="72"/>
        <v>131.35888501742158</v>
      </c>
      <c r="U302">
        <f>VLOOKUP(A302,[1]高一下!$A$3:$H$585,7,0)</f>
        <v>46</v>
      </c>
      <c r="V302" t="str">
        <f>VLOOKUP(A302,[1]高一下!$A$3:$H$585,8,0)</f>
        <v>央宗娜姆</v>
      </c>
      <c r="W302" s="22">
        <f t="shared" si="73"/>
        <v>269</v>
      </c>
      <c r="X302" s="22">
        <f t="shared" si="74"/>
        <v>83.972125435540079</v>
      </c>
      <c r="Y302">
        <f>VLOOKUP(A302,[1]高一上!$A$3:$H$587,7,0)</f>
        <v>66</v>
      </c>
      <c r="Z302" t="str">
        <f>VLOOKUP(A302,[1]高一上!$A$3:$H$587,8,0)</f>
        <v>央宗娜姆</v>
      </c>
      <c r="AA302" s="22">
        <f t="shared" si="75"/>
        <v>223</v>
      </c>
      <c r="AB302" s="23">
        <f t="shared" si="77"/>
        <v>78.048780487804876</v>
      </c>
      <c r="AC302">
        <f>VLOOKUP(A302,[1]中考!$A$2:$F$571,6,0)</f>
        <v>80</v>
      </c>
      <c r="AD302" s="22">
        <f t="shared" si="76"/>
        <v>160</v>
      </c>
    </row>
    <row r="303" spans="1:30" ht="15" x14ac:dyDescent="0.35">
      <c r="A303" s="14" t="s">
        <v>591</v>
      </c>
      <c r="B303" s="1">
        <v>6</v>
      </c>
      <c r="C303" s="2" t="s">
        <v>592</v>
      </c>
      <c r="D303" s="4" t="s">
        <v>537</v>
      </c>
      <c r="E303">
        <f>VLOOKUP(A303,'[1]高三下(高考)'!$A$3:$H$615,7,0)</f>
        <v>72</v>
      </c>
      <c r="F303" t="str">
        <f>VLOOKUP(A303,'[1]高三下(高考)'!$A$3:$H$615,8,0)</f>
        <v>央宗娜姆</v>
      </c>
      <c r="G303" s="22">
        <f t="shared" si="65"/>
        <v>197</v>
      </c>
      <c r="H303" s="23">
        <f t="shared" si="66"/>
        <v>95.818815331010455</v>
      </c>
      <c r="I303">
        <f>VLOOKUP(A303,[1]高三上!$A$3:$H$588,7,0)</f>
        <v>62</v>
      </c>
      <c r="J303" t="str">
        <f>VLOOKUP(A303,[1]高三上!$A$3:$H$588,8,0)</f>
        <v>央宗娜姆</v>
      </c>
      <c r="K303" s="22">
        <f t="shared" si="67"/>
        <v>185</v>
      </c>
      <c r="L303" s="23">
        <f t="shared" si="68"/>
        <v>113.58885017421602</v>
      </c>
      <c r="M303">
        <f>VLOOKUP(A303,[1]高二下!$A$3:$H$536,7,0)</f>
        <v>62</v>
      </c>
      <c r="N303" t="str">
        <f>VLOOKUP(A303,[1]高二下!$A$3:$H$536,8,0)</f>
        <v>央宗娜姆</v>
      </c>
      <c r="O303" s="22">
        <f t="shared" si="69"/>
        <v>224</v>
      </c>
      <c r="P303" s="22">
        <f t="shared" si="70"/>
        <v>98.954703832752614</v>
      </c>
      <c r="Q303">
        <f>VLOOKUP(A303,[1]高二上!$A$3:$H$583,7,0)</f>
        <v>70</v>
      </c>
      <c r="R303" t="str">
        <f>VLOOKUP(A303,[1]高二上!$A$3:$H$583,8,0)</f>
        <v>央宗娜姆</v>
      </c>
      <c r="S303" s="22">
        <f t="shared" si="71"/>
        <v>221</v>
      </c>
      <c r="T303" s="22">
        <f t="shared" si="72"/>
        <v>80.139372822299649</v>
      </c>
      <c r="U303">
        <f>VLOOKUP(A303,[1]高一下!$A$3:$H$585,7,0)</f>
        <v>79</v>
      </c>
      <c r="V303" t="str">
        <f>VLOOKUP(A303,[1]高一下!$A$3:$H$585,8,0)</f>
        <v>央宗娜姆</v>
      </c>
      <c r="W303" s="22">
        <f t="shared" si="73"/>
        <v>164</v>
      </c>
      <c r="X303" s="22">
        <f t="shared" si="74"/>
        <v>98.954703832752614</v>
      </c>
      <c r="Y303">
        <f>VLOOKUP(A303,[1]高一上!$A$3:$H$587,7,0)</f>
        <v>83</v>
      </c>
      <c r="Z303" t="str">
        <f>VLOOKUP(A303,[1]高一上!$A$3:$H$587,8,0)</f>
        <v>央宗娜姆</v>
      </c>
      <c r="AA303" s="22">
        <f t="shared" si="75"/>
        <v>161</v>
      </c>
      <c r="AB303" s="23">
        <f t="shared" si="77"/>
        <v>115.33101045296166</v>
      </c>
      <c r="AC303">
        <f>VLOOKUP(A303,[1]中考!$A$2:$F$571,6,0)</f>
        <v>72</v>
      </c>
      <c r="AD303" s="22">
        <f t="shared" si="76"/>
        <v>205</v>
      </c>
    </row>
    <row r="304" spans="1:30" ht="15" x14ac:dyDescent="0.35">
      <c r="A304" s="14" t="s">
        <v>556</v>
      </c>
      <c r="B304" s="1">
        <v>6</v>
      </c>
      <c r="C304" s="2" t="s">
        <v>557</v>
      </c>
      <c r="D304" s="4" t="s">
        <v>537</v>
      </c>
      <c r="E304">
        <f>VLOOKUP(A304,'[1]高三下(高考)'!$A$3:$H$615,7,0)</f>
        <v>80</v>
      </c>
      <c r="F304" t="str">
        <f>VLOOKUP(A304,'[1]高三下(高考)'!$A$3:$H$615,8,0)</f>
        <v>央宗娜姆</v>
      </c>
      <c r="G304" s="22">
        <f t="shared" si="65"/>
        <v>162</v>
      </c>
      <c r="H304" s="23">
        <f t="shared" si="66"/>
        <v>77.00348432055749</v>
      </c>
      <c r="I304">
        <f>VLOOKUP(A304,[1]高三上!$A$3:$H$588,7,0)</f>
        <v>83.5</v>
      </c>
      <c r="J304" t="str">
        <f>VLOOKUP(A304,[1]高三上!$A$3:$H$588,8,0)</f>
        <v>央宗娜姆</v>
      </c>
      <c r="K304" s="22">
        <f t="shared" si="67"/>
        <v>96</v>
      </c>
      <c r="L304" s="23">
        <f t="shared" si="68"/>
        <v>100</v>
      </c>
      <c r="M304">
        <f>VLOOKUP(A304,[1]高二下!$A$3:$H$536,7,0)</f>
        <v>109</v>
      </c>
      <c r="N304" t="str">
        <f>VLOOKUP(A304,[1]高二下!$A$3:$H$536,8,0)</f>
        <v>央宗娜姆</v>
      </c>
      <c r="O304" s="22">
        <f t="shared" si="69"/>
        <v>96</v>
      </c>
      <c r="P304" s="22">
        <f t="shared" si="70"/>
        <v>98.257839721254356</v>
      </c>
      <c r="Q304">
        <f>VLOOKUP(A304,[1]高二上!$A$3:$H$583,7,0)</f>
        <v>101</v>
      </c>
      <c r="R304" t="str">
        <f>VLOOKUP(A304,[1]高二上!$A$3:$H$583,8,0)</f>
        <v>央宗娜姆</v>
      </c>
      <c r="S304" s="22">
        <f t="shared" si="71"/>
        <v>91</v>
      </c>
      <c r="T304" s="22">
        <f t="shared" si="72"/>
        <v>100.34843205574913</v>
      </c>
      <c r="U304">
        <f>VLOOKUP(A304,[1]高一下!$A$3:$H$585,7,0)</f>
        <v>95</v>
      </c>
      <c r="V304" t="str">
        <f>VLOOKUP(A304,[1]高一下!$A$3:$H$585,8,0)</f>
        <v>央宗娜姆</v>
      </c>
      <c r="W304" s="22">
        <f t="shared" si="73"/>
        <v>92</v>
      </c>
      <c r="X304" s="22">
        <f t="shared" si="74"/>
        <v>153.31010452961672</v>
      </c>
      <c r="Y304">
        <f>VLOOKUP(A304,[1]高一上!$A$3:$H$587,7,0)</f>
        <v>62</v>
      </c>
      <c r="Z304" t="str">
        <f>VLOOKUP(A304,[1]高一上!$A$3:$H$587,8,0)</f>
        <v>央宗娜姆</v>
      </c>
      <c r="AA304" s="22">
        <f t="shared" si="75"/>
        <v>245</v>
      </c>
      <c r="AB304" s="23">
        <f t="shared" si="77"/>
        <v>88.501742160278752</v>
      </c>
      <c r="AC304">
        <f>VLOOKUP(A304,[1]中考!$A$2:$F$571,6,0)</f>
        <v>71</v>
      </c>
      <c r="AD304" s="22">
        <f t="shared" si="76"/>
        <v>212</v>
      </c>
    </row>
    <row r="305" spans="1:30" ht="15" x14ac:dyDescent="0.35">
      <c r="A305" s="14" t="s">
        <v>571</v>
      </c>
      <c r="B305" s="1">
        <v>6</v>
      </c>
      <c r="C305" s="2" t="s">
        <v>572</v>
      </c>
      <c r="D305" s="4" t="s">
        <v>537</v>
      </c>
      <c r="E305">
        <f>VLOOKUP(A305,'[1]高三下(高考)'!$A$3:$H$615,7,0)</f>
        <v>80</v>
      </c>
      <c r="F305" t="str">
        <f>VLOOKUP(A305,'[1]高三下(高考)'!$A$3:$H$615,8,0)</f>
        <v>央宗娜姆</v>
      </c>
      <c r="G305" s="22">
        <f t="shared" si="65"/>
        <v>162</v>
      </c>
      <c r="H305" s="23">
        <f t="shared" si="66"/>
        <v>88.153310104529623</v>
      </c>
      <c r="I305">
        <f>VLOOKUP(A305,[1]高三上!$A$3:$H$588,7,0)</f>
        <v>75</v>
      </c>
      <c r="J305" t="str">
        <f>VLOOKUP(A305,[1]高三上!$A$3:$H$588,8,0)</f>
        <v>央宗娜姆</v>
      </c>
      <c r="K305" s="22">
        <f t="shared" si="67"/>
        <v>128</v>
      </c>
      <c r="L305" s="23">
        <f t="shared" si="68"/>
        <v>122.29965156794425</v>
      </c>
      <c r="M305">
        <f>VLOOKUP(A305,[1]高二下!$A$3:$H$536,7,0)</f>
        <v>78</v>
      </c>
      <c r="N305" t="str">
        <f>VLOOKUP(A305,[1]高二下!$A$3:$H$536,8,0)</f>
        <v>央宗娜姆</v>
      </c>
      <c r="O305" s="22">
        <f t="shared" si="69"/>
        <v>192</v>
      </c>
      <c r="P305" s="22">
        <f t="shared" si="70"/>
        <v>112.89198606271776</v>
      </c>
      <c r="Q305">
        <f>VLOOKUP(A305,[1]高二上!$A$3:$H$583,7,0)</f>
        <v>68</v>
      </c>
      <c r="R305" t="str">
        <f>VLOOKUP(A305,[1]高二上!$A$3:$H$583,8,0)</f>
        <v>央宗娜姆</v>
      </c>
      <c r="S305" s="22">
        <f t="shared" si="71"/>
        <v>229</v>
      </c>
      <c r="T305" s="22">
        <f t="shared" si="72"/>
        <v>73.170731707317074</v>
      </c>
      <c r="U305">
        <f>VLOOKUP(A305,[1]高一下!$A$3:$H$585,7,0)</f>
        <v>82</v>
      </c>
      <c r="V305" t="str">
        <f>VLOOKUP(A305,[1]高一下!$A$3:$H$585,8,0)</f>
        <v>央宗娜姆</v>
      </c>
      <c r="W305" s="22">
        <f t="shared" si="73"/>
        <v>152</v>
      </c>
      <c r="X305" s="22">
        <f t="shared" si="74"/>
        <v>100.34843205574913</v>
      </c>
      <c r="Y305">
        <f>VLOOKUP(A305,[1]高一上!$A$3:$H$587,7,0)</f>
        <v>86</v>
      </c>
      <c r="Z305" t="str">
        <f>VLOOKUP(A305,[1]高一上!$A$3:$H$587,8,0)</f>
        <v>央宗娜姆</v>
      </c>
      <c r="AA305" s="22">
        <f t="shared" si="75"/>
        <v>153</v>
      </c>
      <c r="AB305" s="23">
        <f t="shared" si="77"/>
        <v>140.41811846689896</v>
      </c>
      <c r="AC305">
        <f>VLOOKUP(A305,[1]中考!$A$2:$F$571,6,0)</f>
        <v>54</v>
      </c>
      <c r="AD305" s="22">
        <f t="shared" si="76"/>
        <v>269</v>
      </c>
    </row>
    <row r="306" spans="1:30" ht="15" x14ac:dyDescent="0.35">
      <c r="A306" s="14" t="s">
        <v>560</v>
      </c>
      <c r="B306" s="1">
        <v>6</v>
      </c>
      <c r="C306" s="2" t="s">
        <v>561</v>
      </c>
      <c r="D306" s="4" t="s">
        <v>537</v>
      </c>
      <c r="E306">
        <f>VLOOKUP(A306,'[1]高三下(高考)'!$A$3:$H$615,7,0)</f>
        <v>75</v>
      </c>
      <c r="F306" t="str">
        <f>VLOOKUP(A306,'[1]高三下(高考)'!$A$3:$H$615,8,0)</f>
        <v>央宗娜姆</v>
      </c>
      <c r="G306" s="22">
        <f t="shared" si="65"/>
        <v>184</v>
      </c>
      <c r="H306" s="23">
        <f t="shared" si="66"/>
        <v>103.83275261324042</v>
      </c>
      <c r="I306">
        <f>VLOOKUP(A306,[1]高三上!$A$3:$H$588,7,0)</f>
        <v>60</v>
      </c>
      <c r="J306" t="str">
        <f>VLOOKUP(A306,[1]高三上!$A$3:$H$588,8,0)</f>
        <v>央宗娜姆</v>
      </c>
      <c r="K306" s="22">
        <f t="shared" si="67"/>
        <v>195</v>
      </c>
      <c r="L306" s="23">
        <f t="shared" si="68"/>
        <v>78.397212543554005</v>
      </c>
      <c r="M306">
        <f>VLOOKUP(A306,[1]高二下!$A$3:$H$536,7,0)</f>
        <v>99</v>
      </c>
      <c r="N306" t="str">
        <f>VLOOKUP(A306,[1]高二下!$A$3:$H$536,8,0)</f>
        <v>央宗娜姆</v>
      </c>
      <c r="O306" s="22">
        <f t="shared" si="69"/>
        <v>133</v>
      </c>
      <c r="P306" s="22">
        <f t="shared" si="70"/>
        <v>117.42160278745645</v>
      </c>
      <c r="Q306">
        <f>VLOOKUP(A306,[1]高二上!$A$3:$H$583,7,0)</f>
        <v>82</v>
      </c>
      <c r="R306" t="str">
        <f>VLOOKUP(A306,[1]高二上!$A$3:$H$583,8,0)</f>
        <v>央宗娜姆</v>
      </c>
      <c r="S306" s="22">
        <f t="shared" si="71"/>
        <v>183</v>
      </c>
      <c r="T306" s="22">
        <f t="shared" si="72"/>
        <v>72.125435540069688</v>
      </c>
      <c r="U306">
        <f>VLOOKUP(A306,[1]高一下!$A$3:$H$585,7,0)</f>
        <v>91</v>
      </c>
      <c r="V306" t="str">
        <f>VLOOKUP(A306,[1]高一下!$A$3:$H$585,8,0)</f>
        <v>央宗娜姆</v>
      </c>
      <c r="W306" s="22">
        <f t="shared" si="73"/>
        <v>103</v>
      </c>
      <c r="X306" s="22">
        <f t="shared" si="74"/>
        <v>126.4808362369338</v>
      </c>
      <c r="Y306">
        <f>VLOOKUP(A306,[1]高一上!$A$3:$H$587,7,0)</f>
        <v>78</v>
      </c>
      <c r="Z306" t="str">
        <f>VLOOKUP(A306,[1]高一上!$A$3:$H$587,8,0)</f>
        <v>赵云川</v>
      </c>
      <c r="AA306" s="22">
        <f t="shared" si="75"/>
        <v>179</v>
      </c>
      <c r="AB306" s="23">
        <f t="shared" si="77"/>
        <v>97.560975609756099</v>
      </c>
      <c r="AC306">
        <f>VLOOKUP(A306,[1]中考!$A$2:$F$571,6,0)</f>
        <v>78</v>
      </c>
      <c r="AD306" s="22">
        <f t="shared" si="76"/>
        <v>172</v>
      </c>
    </row>
    <row r="307" spans="1:30" ht="15" x14ac:dyDescent="0.35">
      <c r="A307" s="14" t="s">
        <v>594</v>
      </c>
      <c r="B307" s="1">
        <v>6</v>
      </c>
      <c r="C307" s="2" t="s">
        <v>595</v>
      </c>
      <c r="D307" s="4" t="s">
        <v>537</v>
      </c>
      <c r="E307">
        <f>VLOOKUP(A307,'[1]高三下(高考)'!$A$3:$H$615,7,0)</f>
        <v>67</v>
      </c>
      <c r="F307" t="str">
        <f>VLOOKUP(A307,'[1]高三下(高考)'!$A$3:$H$615,8,0)</f>
        <v>央宗娜姆</v>
      </c>
      <c r="G307" s="22">
        <f t="shared" si="65"/>
        <v>207</v>
      </c>
      <c r="H307" s="23">
        <f t="shared" si="66"/>
        <v>105.92334494773519</v>
      </c>
      <c r="I307">
        <f>VLOOKUP(A307,[1]高三上!$A$3:$H$588,7,0)</f>
        <v>51.5</v>
      </c>
      <c r="J307" t="str">
        <f>VLOOKUP(A307,[1]高三上!$A$3:$H$588,8,0)</f>
        <v>央宗娜姆</v>
      </c>
      <c r="K307" s="22">
        <f t="shared" si="67"/>
        <v>224</v>
      </c>
      <c r="L307" s="23">
        <f t="shared" si="68"/>
        <v>109.7560975609756</v>
      </c>
      <c r="M307">
        <f>VLOOKUP(A307,[1]高二下!$A$3:$H$536,7,0)</f>
        <v>46</v>
      </c>
      <c r="N307" t="str">
        <f>VLOOKUP(A307,[1]高二下!$A$3:$H$536,8,0)</f>
        <v>央宗娜姆</v>
      </c>
      <c r="O307" s="22">
        <f t="shared" si="69"/>
        <v>252</v>
      </c>
      <c r="P307" s="22">
        <f t="shared" si="70"/>
        <v>104.52961672473867</v>
      </c>
      <c r="Q307">
        <f>VLOOKUP(A307,[1]高二上!$A$3:$H$583,7,0)</f>
        <v>54</v>
      </c>
      <c r="R307" t="str">
        <f>VLOOKUP(A307,[1]高二上!$A$3:$H$583,8,0)</f>
        <v>央宗娜姆</v>
      </c>
      <c r="S307" s="22">
        <f t="shared" si="71"/>
        <v>265</v>
      </c>
      <c r="T307" s="22">
        <f t="shared" si="72"/>
        <v>73.867595818815332</v>
      </c>
      <c r="U307">
        <f>VLOOKUP(A307,[1]高一下!$A$3:$H$585,7,0)</f>
        <v>73</v>
      </c>
      <c r="V307" t="str">
        <f>VLOOKUP(A307,[1]高一下!$A$3:$H$585,8,0)</f>
        <v>央宗娜姆</v>
      </c>
      <c r="W307" s="22">
        <f t="shared" si="73"/>
        <v>190</v>
      </c>
      <c r="X307" s="22">
        <f t="shared" si="74"/>
        <v>91.986062717770039</v>
      </c>
      <c r="Y307">
        <f>VLOOKUP(A307,[1]高一上!$A$3:$H$587,7,0)</f>
        <v>81</v>
      </c>
      <c r="Z307" t="str">
        <f>VLOOKUP(A307,[1]高一上!$A$3:$H$587,8,0)</f>
        <v>央宗娜姆</v>
      </c>
      <c r="AA307" s="22">
        <f t="shared" si="75"/>
        <v>167</v>
      </c>
      <c r="AB307" s="23">
        <f t="shared" si="77"/>
        <v>127.52613240418118</v>
      </c>
      <c r="AC307">
        <f>VLOOKUP(A307,[1]中考!$A$2:$F$571,6,0)</f>
        <v>62</v>
      </c>
      <c r="AD307" s="22">
        <f t="shared" si="76"/>
        <v>246</v>
      </c>
    </row>
    <row r="308" spans="1:30" ht="15" x14ac:dyDescent="0.35">
      <c r="A308" s="14" t="s">
        <v>544</v>
      </c>
      <c r="B308" s="1">
        <v>6</v>
      </c>
      <c r="C308" s="2" t="s">
        <v>545</v>
      </c>
      <c r="D308" s="4" t="s">
        <v>537</v>
      </c>
      <c r="E308">
        <f>VLOOKUP(A308,'[1]高三下(高考)'!$A$3:$H$615,7,0)</f>
        <v>106</v>
      </c>
      <c r="F308" t="str">
        <f>VLOOKUP(A308,'[1]高三下(高考)'!$A$3:$H$615,8,0)</f>
        <v>央宗娜姆</v>
      </c>
      <c r="G308" s="22">
        <f t="shared" si="65"/>
        <v>38</v>
      </c>
      <c r="H308" s="23">
        <f t="shared" si="66"/>
        <v>90.940766550522653</v>
      </c>
      <c r="I308">
        <f>VLOOKUP(A308,[1]高三上!$A$3:$H$588,7,0)</f>
        <v>110</v>
      </c>
      <c r="J308" t="str">
        <f>VLOOKUP(A308,[1]高三上!$A$3:$H$588,8,0)</f>
        <v>央宗娜姆</v>
      </c>
      <c r="K308" s="22">
        <f t="shared" si="67"/>
        <v>12</v>
      </c>
      <c r="L308" s="23">
        <f t="shared" si="68"/>
        <v>104.8780487804878</v>
      </c>
      <c r="M308">
        <f>VLOOKUP(A308,[1]高二下!$A$3:$H$536,7,0)</f>
        <v>127</v>
      </c>
      <c r="N308" t="str">
        <f>VLOOKUP(A308,[1]高二下!$A$3:$H$536,8,0)</f>
        <v>央宗娜姆</v>
      </c>
      <c r="O308" s="22">
        <f t="shared" si="69"/>
        <v>26</v>
      </c>
      <c r="P308" s="22">
        <f t="shared" si="70"/>
        <v>112.89198606271776</v>
      </c>
      <c r="Q308">
        <f>VLOOKUP(A308,[1]高二上!$A$3:$H$583,7,0)</f>
        <v>106</v>
      </c>
      <c r="R308" t="str">
        <f>VLOOKUP(A308,[1]高二上!$A$3:$H$583,8,0)</f>
        <v>央宗娜姆</v>
      </c>
      <c r="S308" s="22">
        <f t="shared" si="71"/>
        <v>63</v>
      </c>
      <c r="T308" s="22">
        <f t="shared" si="72"/>
        <v>82.926829268292678</v>
      </c>
      <c r="U308">
        <f>VLOOKUP(A308,[1]高一下!$A$3:$H$585,7,0)</f>
        <v>118</v>
      </c>
      <c r="V308" t="str">
        <f>VLOOKUP(A308,[1]高一下!$A$3:$H$585,8,0)</f>
        <v>央宗娜姆</v>
      </c>
      <c r="W308" s="22">
        <f t="shared" si="73"/>
        <v>14</v>
      </c>
      <c r="X308" s="22">
        <f t="shared" si="74"/>
        <v>103.13588850174216</v>
      </c>
      <c r="Y308">
        <f>VLOOKUP(A308,[1]高一上!$A$3:$H$587,7,0)</f>
        <v>124</v>
      </c>
      <c r="Z308" t="str">
        <f>VLOOKUP(A308,[1]高一上!$A$3:$H$587,8,0)</f>
        <v>央宗娜姆</v>
      </c>
      <c r="AA308" s="22">
        <f t="shared" si="75"/>
        <v>23</v>
      </c>
      <c r="AB308" s="23">
        <f t="shared" si="77"/>
        <v>99.303135888501743</v>
      </c>
      <c r="AC308">
        <f>VLOOKUP(A308,[1]中考!$A$2:$F$571,6,0)</f>
        <v>108</v>
      </c>
      <c r="AD308" s="22">
        <f t="shared" si="76"/>
        <v>21</v>
      </c>
    </row>
    <row r="309" spans="1:30" ht="15" x14ac:dyDescent="0.35">
      <c r="A309" s="14" t="s">
        <v>575</v>
      </c>
      <c r="B309" s="1">
        <v>6</v>
      </c>
      <c r="C309" s="2" t="s">
        <v>576</v>
      </c>
      <c r="D309" s="4" t="s">
        <v>537</v>
      </c>
      <c r="E309">
        <f>VLOOKUP(A309,'[1]高三下(高考)'!$A$3:$H$615,7,0)</f>
        <v>81</v>
      </c>
      <c r="F309" t="str">
        <f>VLOOKUP(A309,'[1]高三下(高考)'!$A$3:$H$615,8,0)</f>
        <v>央宗娜姆</v>
      </c>
      <c r="G309" s="22">
        <f t="shared" si="65"/>
        <v>156</v>
      </c>
      <c r="H309" s="23">
        <f t="shared" si="66"/>
        <v>75.609756097560975</v>
      </c>
      <c r="I309">
        <f>VLOOKUP(A309,[1]高三上!$A$3:$H$588,7,0)</f>
        <v>85</v>
      </c>
      <c r="J309" t="str">
        <f>VLOOKUP(A309,[1]高三上!$A$3:$H$588,8,0)</f>
        <v>央宗娜姆</v>
      </c>
      <c r="K309" s="22">
        <f t="shared" si="67"/>
        <v>86</v>
      </c>
      <c r="L309" s="23">
        <f t="shared" si="68"/>
        <v>118.11846689895471</v>
      </c>
      <c r="M309">
        <f>VLOOKUP(A309,[1]高二下!$A$3:$H$536,7,0)</f>
        <v>97</v>
      </c>
      <c r="N309" t="str">
        <f>VLOOKUP(A309,[1]高二下!$A$3:$H$536,8,0)</f>
        <v>央宗娜姆</v>
      </c>
      <c r="O309" s="22">
        <f t="shared" si="69"/>
        <v>138</v>
      </c>
      <c r="P309" s="22">
        <f t="shared" si="70"/>
        <v>87.108013937282237</v>
      </c>
      <c r="Q309">
        <f>VLOOKUP(A309,[1]高二上!$A$3:$H$583,7,0)</f>
        <v>99</v>
      </c>
      <c r="R309" t="str">
        <f>VLOOKUP(A309,[1]高二上!$A$3:$H$583,8,0)</f>
        <v>央宗娜姆</v>
      </c>
      <c r="S309" s="22">
        <f t="shared" si="71"/>
        <v>101</v>
      </c>
      <c r="T309" s="22">
        <f t="shared" si="72"/>
        <v>120.20905923344948</v>
      </c>
      <c r="U309">
        <f>VLOOKUP(A309,[1]高一下!$A$3:$H$585,7,0)</f>
        <v>80</v>
      </c>
      <c r="V309" t="str">
        <f>VLOOKUP(A309,[1]高一下!$A$3:$H$585,8,0)</f>
        <v>央宗娜姆</v>
      </c>
      <c r="W309" s="22">
        <f t="shared" si="73"/>
        <v>159</v>
      </c>
      <c r="X309" s="22">
        <f t="shared" si="74"/>
        <v>102.78745644599303</v>
      </c>
      <c r="Y309">
        <f>VLOOKUP(A309,[1]高一上!$A$3:$H$587,7,0)</f>
        <v>81</v>
      </c>
      <c r="Z309" t="str">
        <f>VLOOKUP(A309,[1]高一上!$A$3:$H$587,8,0)</f>
        <v>央宗娜姆</v>
      </c>
      <c r="AA309" s="22">
        <f t="shared" si="75"/>
        <v>167</v>
      </c>
      <c r="AB309" s="23">
        <f t="shared" si="77"/>
        <v>135.54006968641116</v>
      </c>
      <c r="AC309">
        <f>VLOOKUP(A309,[1]中考!$A$2:$F$571,6,0)</f>
        <v>54</v>
      </c>
      <c r="AD309" s="22">
        <f t="shared" si="76"/>
        <v>269</v>
      </c>
    </row>
    <row r="310" spans="1:30" ht="15" x14ac:dyDescent="0.35">
      <c r="A310" s="14" t="s">
        <v>641</v>
      </c>
      <c r="B310" s="1">
        <v>7</v>
      </c>
      <c r="C310" s="2" t="s">
        <v>642</v>
      </c>
      <c r="D310" s="4" t="s">
        <v>537</v>
      </c>
      <c r="E310">
        <f>VLOOKUP(A310,'[1]高三下(高考)'!$A$3:$H$615,7,0)</f>
        <v>87</v>
      </c>
      <c r="F310" t="str">
        <f>VLOOKUP(A310,'[1]高三下(高考)'!$A$3:$H$615,8,0)</f>
        <v>邓国华</v>
      </c>
      <c r="G310" s="22">
        <f t="shared" si="65"/>
        <v>117</v>
      </c>
      <c r="H310" s="23">
        <f t="shared" si="66"/>
        <v>135.54006968641116</v>
      </c>
      <c r="I310">
        <f>VLOOKUP(A310,[1]高三上!$A$3:$H$588,7,0)</f>
        <v>54.5</v>
      </c>
      <c r="J310" t="str">
        <f>VLOOKUP(A310,[1]高三上!$A$3:$H$588,8,0)</f>
        <v>邓国华</v>
      </c>
      <c r="K310" s="22">
        <f t="shared" si="67"/>
        <v>219</v>
      </c>
      <c r="L310" s="23">
        <f t="shared" si="68"/>
        <v>33.449477351916386</v>
      </c>
      <c r="M310">
        <f>VLOOKUP(A310,[1]高二下!$A$3:$H$536,7,0)</f>
        <v>126</v>
      </c>
      <c r="N310" t="str">
        <f>VLOOKUP(A310,[1]高二下!$A$3:$H$536,8,0)</f>
        <v>李黎明</v>
      </c>
      <c r="O310" s="22">
        <f t="shared" si="69"/>
        <v>28</v>
      </c>
      <c r="P310" s="22">
        <f t="shared" si="70"/>
        <v>148.08362369337979</v>
      </c>
      <c r="Q310">
        <f>VLOOKUP(A310,[1]高二上!$A$3:$H$583,7,0)</f>
        <v>86</v>
      </c>
      <c r="R310" t="str">
        <f>VLOOKUP(A310,[1]高二上!$A$3:$H$583,8,0)</f>
        <v>李黎明</v>
      </c>
      <c r="S310" s="22">
        <f t="shared" si="71"/>
        <v>166</v>
      </c>
      <c r="T310" s="22">
        <f t="shared" si="72"/>
        <v>64.459930313588842</v>
      </c>
      <c r="U310">
        <f>VLOOKUP(A310,[1]高一下!$A$3:$H$585,7,0)</f>
        <v>102</v>
      </c>
      <c r="V310" t="str">
        <f>VLOOKUP(A310,[1]高一下!$A$3:$H$585,8,0)</f>
        <v>赵云川</v>
      </c>
      <c r="W310" s="22">
        <f t="shared" si="73"/>
        <v>64</v>
      </c>
      <c r="X310" s="22">
        <f t="shared" si="74"/>
        <v>144.5993031358885</v>
      </c>
      <c r="Y310">
        <f>VLOOKUP(A310,[1]高一上!$A$3:$H$587,7,0)</f>
        <v>73</v>
      </c>
      <c r="Z310" t="str">
        <f>VLOOKUP(A310,[1]高一上!$A$3:$H$587,8,0)</f>
        <v>赵云川</v>
      </c>
      <c r="AA310" s="22">
        <f t="shared" si="75"/>
        <v>192</v>
      </c>
      <c r="AB310" s="23">
        <f t="shared" si="77"/>
        <v>77.00348432055749</v>
      </c>
      <c r="AC310">
        <f>VLOOKUP(A310,[1]中考!$A$2:$F$571,6,0)</f>
        <v>85</v>
      </c>
      <c r="AD310" s="22">
        <f t="shared" si="76"/>
        <v>126</v>
      </c>
    </row>
    <row r="311" spans="1:30" ht="15" x14ac:dyDescent="0.35">
      <c r="A311" s="14" t="s">
        <v>631</v>
      </c>
      <c r="B311" s="1">
        <v>7</v>
      </c>
      <c r="C311" s="2" t="s">
        <v>632</v>
      </c>
      <c r="D311" s="4" t="s">
        <v>537</v>
      </c>
      <c r="E311">
        <f>VLOOKUP(A311,'[1]高三下(高考)'!$A$3:$H$615,7,0)</f>
        <v>92</v>
      </c>
      <c r="F311" t="str">
        <f>VLOOKUP(A311,'[1]高三下(高考)'!$A$3:$H$615,8,0)</f>
        <v>邓国华</v>
      </c>
      <c r="G311" s="22">
        <f t="shared" si="65"/>
        <v>94</v>
      </c>
      <c r="H311" s="23">
        <f t="shared" si="66"/>
        <v>97.21254355400697</v>
      </c>
      <c r="I311">
        <f>VLOOKUP(A311,[1]高三上!$A$3:$H$588,7,0)</f>
        <v>85</v>
      </c>
      <c r="J311" t="str">
        <f>VLOOKUP(A311,[1]高三上!$A$3:$H$588,8,0)</f>
        <v>邓国华</v>
      </c>
      <c r="K311" s="22">
        <f t="shared" si="67"/>
        <v>86</v>
      </c>
      <c r="L311" s="23">
        <f t="shared" si="68"/>
        <v>86.759581881533109</v>
      </c>
      <c r="M311">
        <f>VLOOKUP(A311,[1]高二下!$A$3:$H$536,7,0)</f>
        <v>121</v>
      </c>
      <c r="N311" t="str">
        <f>VLOOKUP(A311,[1]高二下!$A$3:$H$536,8,0)</f>
        <v>李黎明</v>
      </c>
      <c r="O311" s="22">
        <f t="shared" si="69"/>
        <v>48</v>
      </c>
      <c r="P311" s="22">
        <f t="shared" si="70"/>
        <v>105.22648083623693</v>
      </c>
      <c r="Q311">
        <f>VLOOKUP(A311,[1]高二上!$A$3:$H$583,7,0)</f>
        <v>106</v>
      </c>
      <c r="R311" t="str">
        <f>VLOOKUP(A311,[1]高二上!$A$3:$H$583,8,0)</f>
        <v>李黎明</v>
      </c>
      <c r="S311" s="22">
        <f t="shared" si="71"/>
        <v>63</v>
      </c>
      <c r="T311" s="22">
        <f t="shared" si="72"/>
        <v>95.818815331010455</v>
      </c>
      <c r="U311">
        <f>VLOOKUP(A311,[1]高一下!$A$3:$H$585,7,0)</f>
        <v>105</v>
      </c>
      <c r="V311" t="str">
        <f>VLOOKUP(A311,[1]高一下!$A$3:$H$585,8,0)</f>
        <v>李黎明</v>
      </c>
      <c r="W311" s="22">
        <f t="shared" si="73"/>
        <v>51</v>
      </c>
      <c r="X311" s="22">
        <f t="shared" si="74"/>
        <v>98.257839721254356</v>
      </c>
      <c r="Y311">
        <f>VLOOKUP(A311,[1]高一上!$A$3:$H$587,7,0)</f>
        <v>114</v>
      </c>
      <c r="Z311" t="str">
        <f>VLOOKUP(A311,[1]高一上!$A$3:$H$587,8,0)</f>
        <v>李黎明</v>
      </c>
      <c r="AA311" s="22">
        <f t="shared" si="75"/>
        <v>46</v>
      </c>
      <c r="AB311" s="23">
        <f t="shared" si="77"/>
        <v>127.87456445993031</v>
      </c>
      <c r="AC311">
        <f>VLOOKUP(A311,[1]中考!$A$2:$F$571,6,0)</f>
        <v>85</v>
      </c>
      <c r="AD311" s="22">
        <f t="shared" si="76"/>
        <v>126</v>
      </c>
    </row>
    <row r="312" spans="1:30" ht="15" x14ac:dyDescent="0.35">
      <c r="A312" s="14" t="s">
        <v>692</v>
      </c>
      <c r="B312" s="1">
        <v>7</v>
      </c>
      <c r="C312" s="2" t="s">
        <v>693</v>
      </c>
      <c r="D312" s="4" t="s">
        <v>537</v>
      </c>
      <c r="E312">
        <f>VLOOKUP(A312,'[1]高三下(高考)'!$A$3:$H$615,7,0)</f>
        <v>63</v>
      </c>
      <c r="F312" t="str">
        <f>VLOOKUP(A312,'[1]高三下(高考)'!$A$3:$H$615,8,0)</f>
        <v>邓国华</v>
      </c>
      <c r="G312" s="22">
        <f t="shared" si="65"/>
        <v>222</v>
      </c>
      <c r="H312" s="23">
        <f t="shared" si="66"/>
        <v>115.67944250871079</v>
      </c>
      <c r="I312">
        <f>VLOOKUP(A312,[1]高三上!$A$3:$H$588,7,0)</f>
        <v>31.5</v>
      </c>
      <c r="J312" t="str">
        <f>VLOOKUP(A312,[1]高三上!$A$3:$H$588,8,0)</f>
        <v>邓国华</v>
      </c>
      <c r="K312" s="22">
        <f t="shared" si="67"/>
        <v>267</v>
      </c>
      <c r="L312" s="23">
        <f t="shared" si="68"/>
        <v>77.00348432055749</v>
      </c>
      <c r="M312">
        <f>VLOOKUP(A312,[1]高二下!$A$3:$H$536,7,0)</f>
        <v>74</v>
      </c>
      <c r="N312" t="str">
        <f>VLOOKUP(A312,[1]高二下!$A$3:$H$536,8,0)</f>
        <v>李黎明</v>
      </c>
      <c r="O312" s="22">
        <f t="shared" si="69"/>
        <v>201</v>
      </c>
      <c r="P312" s="22">
        <f t="shared" si="70"/>
        <v>108.71080139372822</v>
      </c>
      <c r="Q312">
        <f>VLOOKUP(A312,[1]高二上!$A$3:$H$583,7,0)</f>
        <v>69</v>
      </c>
      <c r="R312" t="str">
        <f>VLOOKUP(A312,[1]高二上!$A$3:$H$583,8,0)</f>
        <v>李黎明</v>
      </c>
      <c r="S312" s="22">
        <f t="shared" si="71"/>
        <v>226</v>
      </c>
      <c r="T312" s="22">
        <f t="shared" si="72"/>
        <v>99.303135888501743</v>
      </c>
      <c r="U312">
        <f>VLOOKUP(A312,[1]高一下!$A$3:$H$585,7,0)</f>
        <v>65</v>
      </c>
      <c r="V312" t="str">
        <f>VLOOKUP(A312,[1]高一下!$A$3:$H$585,8,0)</f>
        <v>李黎明</v>
      </c>
      <c r="W312" s="22">
        <f t="shared" si="73"/>
        <v>224</v>
      </c>
      <c r="X312" s="22">
        <f t="shared" si="74"/>
        <v>99.651567944250871</v>
      </c>
      <c r="Y312">
        <f>VLOOKUP(A312,[1]高一上!$A$3:$H$587,7,0)</f>
        <v>66</v>
      </c>
      <c r="Z312" t="str">
        <f>VLOOKUP(A312,[1]高一上!$A$3:$H$587,8,0)</f>
        <v>李黎明</v>
      </c>
      <c r="AA312" s="22">
        <f t="shared" si="75"/>
        <v>223</v>
      </c>
      <c r="AB312" s="23">
        <f t="shared" si="77"/>
        <v>105.92334494773519</v>
      </c>
      <c r="AC312">
        <f>VLOOKUP(A312,[1]中考!$A$2:$F$571,6,0)</f>
        <v>64</v>
      </c>
      <c r="AD312" s="22">
        <f t="shared" si="76"/>
        <v>240</v>
      </c>
    </row>
    <row r="313" spans="1:30" ht="15" x14ac:dyDescent="0.35">
      <c r="A313" s="14" t="s">
        <v>665</v>
      </c>
      <c r="B313" s="1">
        <v>7</v>
      </c>
      <c r="C313" s="2" t="s">
        <v>666</v>
      </c>
      <c r="D313" s="4" t="s">
        <v>537</v>
      </c>
      <c r="E313">
        <f>VLOOKUP(A313,'[1]高三下(高考)'!$A$3:$H$615,7,0)</f>
        <v>75</v>
      </c>
      <c r="F313" t="str">
        <f>VLOOKUP(A313,'[1]高三下(高考)'!$A$3:$H$615,8,0)</f>
        <v>邓国华</v>
      </c>
      <c r="G313" s="22">
        <f t="shared" si="65"/>
        <v>184</v>
      </c>
      <c r="H313" s="23">
        <f t="shared" si="66"/>
        <v>102.09059233449477</v>
      </c>
      <c r="I313">
        <f>VLOOKUP(A313,[1]高三上!$A$3:$H$588,7,0)</f>
        <v>61.5</v>
      </c>
      <c r="J313" t="str">
        <f>VLOOKUP(A313,[1]高三上!$A$3:$H$588,8,0)</f>
        <v>邓国华</v>
      </c>
      <c r="K313" s="22">
        <f t="shared" si="67"/>
        <v>190</v>
      </c>
      <c r="L313" s="23">
        <f t="shared" si="68"/>
        <v>104.8780487804878</v>
      </c>
      <c r="M313">
        <f>VLOOKUP(A313,[1]高二下!$A$3:$H$536,7,0)</f>
        <v>73</v>
      </c>
      <c r="N313" t="str">
        <f>VLOOKUP(A313,[1]高二下!$A$3:$H$536,8,0)</f>
        <v>李黎明</v>
      </c>
      <c r="O313" s="22">
        <f t="shared" si="69"/>
        <v>204</v>
      </c>
      <c r="P313" s="22">
        <f t="shared" si="70"/>
        <v>103.48432055749129</v>
      </c>
      <c r="Q313">
        <f>VLOOKUP(A313,[1]高二上!$A$3:$H$583,7,0)</f>
        <v>72</v>
      </c>
      <c r="R313" t="str">
        <f>VLOOKUP(A313,[1]高二上!$A$3:$H$583,8,0)</f>
        <v>李黎明</v>
      </c>
      <c r="S313" s="22">
        <f t="shared" si="71"/>
        <v>214</v>
      </c>
      <c r="T313" s="22">
        <f t="shared" si="72"/>
        <v>59.581881533101047</v>
      </c>
      <c r="U313">
        <f>VLOOKUP(A313,[1]高一下!$A$3:$H$585,7,0)</f>
        <v>92</v>
      </c>
      <c r="V313" t="str">
        <f>VLOOKUP(A313,[1]高一下!$A$3:$H$585,8,0)</f>
        <v>李黎明</v>
      </c>
      <c r="W313" s="22">
        <f t="shared" si="73"/>
        <v>98</v>
      </c>
      <c r="X313" s="22">
        <f t="shared" si="74"/>
        <v>112.19512195121951</v>
      </c>
      <c r="Y313">
        <f>VLOOKUP(A313,[1]高一上!$A$3:$H$587,7,0)</f>
        <v>92</v>
      </c>
      <c r="Z313" t="str">
        <f>VLOOKUP(A313,[1]高一上!$A$3:$H$587,8,0)</f>
        <v>李黎明</v>
      </c>
      <c r="AA313" s="22">
        <f t="shared" si="75"/>
        <v>133</v>
      </c>
      <c r="AB313" s="23">
        <f t="shared" si="77"/>
        <v>102.78745644599303</v>
      </c>
      <c r="AC313">
        <f>VLOOKUP(A313,[1]中考!$A$2:$F$571,6,0)</f>
        <v>82</v>
      </c>
      <c r="AD313" s="22">
        <f t="shared" si="76"/>
        <v>141</v>
      </c>
    </row>
    <row r="314" spans="1:30" ht="15" x14ac:dyDescent="0.35">
      <c r="A314" s="14" t="s">
        <v>653</v>
      </c>
      <c r="B314" s="1">
        <v>7</v>
      </c>
      <c r="C314" s="2" t="s">
        <v>654</v>
      </c>
      <c r="D314" s="4" t="s">
        <v>537</v>
      </c>
      <c r="E314">
        <f>VLOOKUP(A314,'[1]高三下(高考)'!$A$3:$H$615,7,0)</f>
        <v>84</v>
      </c>
      <c r="F314" t="str">
        <f>VLOOKUP(A314,'[1]高三下(高考)'!$A$3:$H$615,8,0)</f>
        <v>邓国华</v>
      </c>
      <c r="G314" s="22">
        <f t="shared" si="65"/>
        <v>130</v>
      </c>
      <c r="H314" s="23">
        <f t="shared" si="66"/>
        <v>97.21254355400697</v>
      </c>
      <c r="I314">
        <f>VLOOKUP(A314,[1]高三上!$A$3:$H$588,7,0)</f>
        <v>77.5</v>
      </c>
      <c r="J314" t="str">
        <f>VLOOKUP(A314,[1]高三上!$A$3:$H$588,8,0)</f>
        <v>邓国华</v>
      </c>
      <c r="K314" s="22">
        <f t="shared" si="67"/>
        <v>122</v>
      </c>
      <c r="L314" s="23">
        <f t="shared" si="68"/>
        <v>107.66550522648083</v>
      </c>
      <c r="M314">
        <f>VLOOKUP(A314,[1]高二下!$A$3:$H$536,7,0)</f>
        <v>95</v>
      </c>
      <c r="N314" t="str">
        <f>VLOOKUP(A314,[1]高二下!$A$3:$H$536,8,0)</f>
        <v>李黎明</v>
      </c>
      <c r="O314" s="22">
        <f t="shared" si="69"/>
        <v>144</v>
      </c>
      <c r="P314" s="22">
        <f t="shared" si="70"/>
        <v>77.00348432055749</v>
      </c>
      <c r="Q314">
        <f>VLOOKUP(A314,[1]高二上!$A$3:$H$583,7,0)</f>
        <v>104</v>
      </c>
      <c r="R314" t="str">
        <f>VLOOKUP(A314,[1]高二上!$A$3:$H$583,8,0)</f>
        <v>李黎明</v>
      </c>
      <c r="S314" s="22">
        <f t="shared" si="71"/>
        <v>78</v>
      </c>
      <c r="T314" s="22">
        <f t="shared" si="72"/>
        <v>122.64808362369338</v>
      </c>
      <c r="U314">
        <f>VLOOKUP(A314,[1]高一下!$A$3:$H$585,7,0)</f>
        <v>84</v>
      </c>
      <c r="V314" t="str">
        <f>VLOOKUP(A314,[1]高一下!$A$3:$H$585,8,0)</f>
        <v>李黎明</v>
      </c>
      <c r="W314" s="22">
        <f t="shared" si="73"/>
        <v>143</v>
      </c>
      <c r="X314" s="22">
        <f t="shared" si="74"/>
        <v>92.682926829268297</v>
      </c>
      <c r="Y314">
        <f>VLOOKUP(A314,[1]高一上!$A$3:$H$587,7,0)</f>
        <v>95</v>
      </c>
      <c r="Z314" t="str">
        <f>VLOOKUP(A314,[1]高一上!$A$3:$H$587,8,0)</f>
        <v>王江</v>
      </c>
      <c r="AA314" s="22">
        <f t="shared" si="75"/>
        <v>122</v>
      </c>
      <c r="AB314" s="23">
        <f t="shared" si="77"/>
        <v>114.63414634146341</v>
      </c>
      <c r="AC314">
        <f>VLOOKUP(A314,[1]中考!$A$2:$F$571,6,0)</f>
        <v>79</v>
      </c>
      <c r="AD314" s="22">
        <f t="shared" si="76"/>
        <v>164</v>
      </c>
    </row>
    <row r="315" spans="1:30" ht="15" x14ac:dyDescent="0.35">
      <c r="A315" s="14" t="s">
        <v>657</v>
      </c>
      <c r="B315" s="1">
        <v>7</v>
      </c>
      <c r="C315" s="2" t="s">
        <v>658</v>
      </c>
      <c r="D315" s="4" t="s">
        <v>537</v>
      </c>
      <c r="E315">
        <f>VLOOKUP(A315,'[1]高三下(高考)'!$A$3:$H$615,7,0)</f>
        <v>77</v>
      </c>
      <c r="F315" t="str">
        <f>VLOOKUP(A315,'[1]高三下(高考)'!$A$3:$H$615,8,0)</f>
        <v>邓国华</v>
      </c>
      <c r="G315" s="22">
        <f t="shared" si="65"/>
        <v>177</v>
      </c>
      <c r="H315" s="23">
        <f t="shared" si="66"/>
        <v>113.24041811846689</v>
      </c>
      <c r="I315">
        <f>VLOOKUP(A315,[1]高三上!$A$3:$H$588,7,0)</f>
        <v>55.5</v>
      </c>
      <c r="J315" t="str">
        <f>VLOOKUP(A315,[1]高三上!$A$3:$H$588,8,0)</f>
        <v>邓国华</v>
      </c>
      <c r="K315" s="22">
        <f t="shared" si="67"/>
        <v>215</v>
      </c>
      <c r="L315" s="23">
        <f t="shared" si="68"/>
        <v>86.759581881533109</v>
      </c>
      <c r="M315">
        <f>VLOOKUP(A315,[1]高二下!$A$3:$H$536,7,0)</f>
        <v>83</v>
      </c>
      <c r="N315" t="str">
        <f>VLOOKUP(A315,[1]高二下!$A$3:$H$536,8,0)</f>
        <v>李黎明</v>
      </c>
      <c r="O315" s="22">
        <f t="shared" si="69"/>
        <v>177</v>
      </c>
      <c r="P315" s="22">
        <f t="shared" si="70"/>
        <v>130.66202090592333</v>
      </c>
      <c r="Q315">
        <f>VLOOKUP(A315,[1]高二上!$A$3:$H$583,7,0)</f>
        <v>54</v>
      </c>
      <c r="R315" t="str">
        <f>VLOOKUP(A315,[1]高二上!$A$3:$H$583,8,0)</f>
        <v>李黎明</v>
      </c>
      <c r="S315" s="22">
        <f t="shared" si="71"/>
        <v>265</v>
      </c>
      <c r="T315" s="22">
        <f t="shared" si="72"/>
        <v>87.108013937282237</v>
      </c>
      <c r="U315">
        <f>VLOOKUP(A315,[1]高一下!$A$3:$H$585,7,0)</f>
        <v>64</v>
      </c>
      <c r="V315" t="str">
        <f>VLOOKUP(A315,[1]高一下!$A$3:$H$585,8,0)</f>
        <v>李黎明</v>
      </c>
      <c r="W315" s="22">
        <f t="shared" si="73"/>
        <v>228</v>
      </c>
      <c r="X315" s="22">
        <f t="shared" si="74"/>
        <v>87.456445993031366</v>
      </c>
      <c r="Y315">
        <f>VLOOKUP(A315,[1]高一上!$A$3:$H$587,7,0)</f>
        <v>73</v>
      </c>
      <c r="Z315" t="str">
        <f>VLOOKUP(A315,[1]高一上!$A$3:$H$587,8,0)</f>
        <v>李黎明</v>
      </c>
      <c r="AA315" s="22">
        <f t="shared" si="75"/>
        <v>192</v>
      </c>
      <c r="AB315" s="23">
        <f t="shared" si="77"/>
        <v>127.87456445993031</v>
      </c>
      <c r="AC315">
        <f>VLOOKUP(A315,[1]中考!$A$2:$F$571,6,0)</f>
        <v>53</v>
      </c>
      <c r="AD315" s="22">
        <f t="shared" si="76"/>
        <v>272</v>
      </c>
    </row>
    <row r="316" spans="1:30" ht="15" x14ac:dyDescent="0.35">
      <c r="A316" s="14" t="s">
        <v>686</v>
      </c>
      <c r="B316" s="1">
        <v>7</v>
      </c>
      <c r="C316" s="2" t="s">
        <v>687</v>
      </c>
      <c r="D316" s="4" t="s">
        <v>537</v>
      </c>
      <c r="E316">
        <f>VLOOKUP(A316,'[1]高三下(高考)'!$A$3:$H$615,7,0)</f>
        <v>86</v>
      </c>
      <c r="F316" t="str">
        <f>VLOOKUP(A316,'[1]高三下(高考)'!$A$3:$H$615,8,0)</f>
        <v>邓国华</v>
      </c>
      <c r="G316" s="22">
        <f t="shared" si="65"/>
        <v>121</v>
      </c>
      <c r="H316" s="23">
        <f t="shared" si="66"/>
        <v>104.52961672473867</v>
      </c>
      <c r="I316">
        <f>VLOOKUP(A316,[1]高三上!$A$3:$H$588,7,0)</f>
        <v>73.5</v>
      </c>
      <c r="J316" t="str">
        <f>VLOOKUP(A316,[1]高三上!$A$3:$H$588,8,0)</f>
        <v>邓国华</v>
      </c>
      <c r="K316" s="22">
        <f t="shared" si="67"/>
        <v>134</v>
      </c>
      <c r="L316" s="23">
        <f t="shared" si="68"/>
        <v>131.70731707317074</v>
      </c>
      <c r="M316">
        <f>VLOOKUP(A316,[1]高二下!$A$3:$H$536,7,0)</f>
        <v>60</v>
      </c>
      <c r="N316" t="str">
        <f>VLOOKUP(A316,[1]高二下!$A$3:$H$536,8,0)</f>
        <v>李黎明</v>
      </c>
      <c r="O316" s="22">
        <f t="shared" si="69"/>
        <v>225</v>
      </c>
      <c r="P316" s="22">
        <f t="shared" si="70"/>
        <v>101.39372822299651</v>
      </c>
      <c r="Q316">
        <f>VLOOKUP(A316,[1]高二上!$A$3:$H$583,7,0)</f>
        <v>68</v>
      </c>
      <c r="R316" t="str">
        <f>VLOOKUP(A316,[1]高二上!$A$3:$H$583,8,0)</f>
        <v>李黎明</v>
      </c>
      <c r="S316" s="22">
        <f t="shared" si="71"/>
        <v>229</v>
      </c>
      <c r="T316" s="22">
        <f t="shared" si="72"/>
        <v>93.031358885017426</v>
      </c>
      <c r="U316">
        <f>VLOOKUP(A316,[1]高一下!$A$3:$H$585,7,0)</f>
        <v>68</v>
      </c>
      <c r="V316" t="str">
        <f>VLOOKUP(A316,[1]高一下!$A$3:$H$585,8,0)</f>
        <v>李黎明</v>
      </c>
      <c r="W316" s="22">
        <f t="shared" si="73"/>
        <v>209</v>
      </c>
      <c r="X316" s="22">
        <f t="shared" si="74"/>
        <v>96.864111498257842</v>
      </c>
      <c r="Y316">
        <f>VLOOKUP(A316,[1]高一上!$A$3:$H$587,7,0)</f>
        <v>72</v>
      </c>
      <c r="Z316" t="str">
        <f>VLOOKUP(A316,[1]高一上!$A$3:$H$587,8,0)</f>
        <v>李黎明</v>
      </c>
      <c r="AA316" s="22">
        <f t="shared" si="75"/>
        <v>200</v>
      </c>
      <c r="AB316" s="23">
        <f t="shared" si="77"/>
        <v>79.442508710801391</v>
      </c>
      <c r="AC316">
        <f>VLOOKUP(A316,[1]中考!$A$2:$F$571,6,0)</f>
        <v>82</v>
      </c>
      <c r="AD316" s="22">
        <f t="shared" si="76"/>
        <v>141</v>
      </c>
    </row>
    <row r="317" spans="1:30" ht="15" x14ac:dyDescent="0.35">
      <c r="A317" s="14" t="s">
        <v>659</v>
      </c>
      <c r="B317" s="1">
        <v>7</v>
      </c>
      <c r="C317" s="2" t="s">
        <v>660</v>
      </c>
      <c r="D317" s="4" t="s">
        <v>537</v>
      </c>
      <c r="E317">
        <f>VLOOKUP(A317,'[1]高三下(高考)'!$A$3:$H$615,7,0)</f>
        <v>82</v>
      </c>
      <c r="F317" t="str">
        <f>VLOOKUP(A317,'[1]高三下(高考)'!$A$3:$H$615,8,0)</f>
        <v>邓国华</v>
      </c>
      <c r="G317" s="22">
        <f t="shared" si="65"/>
        <v>149</v>
      </c>
      <c r="H317" s="23">
        <f t="shared" si="66"/>
        <v>117.07317073170732</v>
      </c>
      <c r="I317">
        <f>VLOOKUP(A317,[1]高三上!$A$3:$H$588,7,0)</f>
        <v>59.5</v>
      </c>
      <c r="J317" t="str">
        <f>VLOOKUP(A317,[1]高三上!$A$3:$H$588,8,0)</f>
        <v>邓国华</v>
      </c>
      <c r="K317" s="22">
        <f t="shared" si="67"/>
        <v>198</v>
      </c>
      <c r="L317" s="23">
        <f t="shared" si="68"/>
        <v>97.909407665505228</v>
      </c>
      <c r="M317">
        <f>VLOOKUP(A317,[1]高二下!$A$3:$H$536,7,0)</f>
        <v>78</v>
      </c>
      <c r="N317" t="str">
        <f>VLOOKUP(A317,[1]高二下!$A$3:$H$536,8,0)</f>
        <v>李黎明</v>
      </c>
      <c r="O317" s="22">
        <f t="shared" si="69"/>
        <v>192</v>
      </c>
      <c r="P317" s="22">
        <f t="shared" si="70"/>
        <v>118.46689895470384</v>
      </c>
      <c r="Q317">
        <f>VLOOKUP(A317,[1]高二上!$A$3:$H$583,7,0)</f>
        <v>63</v>
      </c>
      <c r="R317" t="str">
        <f>VLOOKUP(A317,[1]高二上!$A$3:$H$583,8,0)</f>
        <v>李黎明</v>
      </c>
      <c r="S317" s="22">
        <f t="shared" si="71"/>
        <v>245</v>
      </c>
      <c r="T317" s="22">
        <f t="shared" si="72"/>
        <v>98.606271777003485</v>
      </c>
      <c r="U317">
        <f>VLOOKUP(A317,[1]高一下!$A$3:$H$585,7,0)</f>
        <v>60</v>
      </c>
      <c r="V317" t="str">
        <f>VLOOKUP(A317,[1]高一下!$A$3:$H$585,8,0)</f>
        <v>李黎明</v>
      </c>
      <c r="W317" s="22">
        <f t="shared" si="73"/>
        <v>241</v>
      </c>
      <c r="X317" s="22">
        <f t="shared" si="74"/>
        <v>80.139372822299649</v>
      </c>
      <c r="Y317">
        <f>VLOOKUP(A317,[1]高一上!$A$3:$H$587,7,0)</f>
        <v>77</v>
      </c>
      <c r="Z317" t="str">
        <f>VLOOKUP(A317,[1]高一上!$A$3:$H$587,8,0)</f>
        <v>李黎明</v>
      </c>
      <c r="AA317" s="22">
        <f t="shared" si="75"/>
        <v>184</v>
      </c>
      <c r="AB317" s="23">
        <f t="shared" si="77"/>
        <v>85.017421602787465</v>
      </c>
      <c r="AC317">
        <f>VLOOKUP(A317,[1]中考!$A$2:$F$571,6,0)</f>
        <v>82</v>
      </c>
      <c r="AD317" s="22">
        <f t="shared" si="76"/>
        <v>141</v>
      </c>
    </row>
    <row r="318" spans="1:30" ht="15" x14ac:dyDescent="0.35">
      <c r="A318" s="14" t="s">
        <v>667</v>
      </c>
      <c r="B318" s="1">
        <v>7</v>
      </c>
      <c r="C318" s="2" t="s">
        <v>668</v>
      </c>
      <c r="D318" s="4" t="s">
        <v>537</v>
      </c>
      <c r="E318">
        <f>VLOOKUP(A318,'[1]高三下(高考)'!$A$3:$H$615,7,0)</f>
        <v>87</v>
      </c>
      <c r="F318" t="str">
        <f>VLOOKUP(A318,'[1]高三下(高考)'!$A$3:$H$615,8,0)</f>
        <v>邓国华</v>
      </c>
      <c r="G318" s="22">
        <f t="shared" si="65"/>
        <v>117</v>
      </c>
      <c r="H318" s="23">
        <f t="shared" si="66"/>
        <v>119.51219512195122</v>
      </c>
      <c r="I318">
        <f>VLOOKUP(A318,[1]高三上!$A$3:$H$588,7,0)</f>
        <v>64</v>
      </c>
      <c r="J318" t="str">
        <f>VLOOKUP(A318,[1]高三上!$A$3:$H$588,8,0)</f>
        <v>邓国华</v>
      </c>
      <c r="K318" s="22">
        <f t="shared" si="67"/>
        <v>173</v>
      </c>
      <c r="L318" s="23">
        <f t="shared" si="68"/>
        <v>100</v>
      </c>
      <c r="M318" s="22">
        <v>0</v>
      </c>
      <c r="N318" t="s">
        <v>1135</v>
      </c>
      <c r="O318" s="22">
        <f t="shared" si="69"/>
        <v>270</v>
      </c>
      <c r="P318" s="22">
        <f t="shared" si="70"/>
        <v>100</v>
      </c>
      <c r="Q318">
        <f>VLOOKUP(A318,[1]高二上!$A$3:$H$583,7,0)</f>
        <v>80</v>
      </c>
      <c r="R318" t="str">
        <f>VLOOKUP(A318,[1]高二上!$A$3:$H$583,8,0)</f>
        <v>李黎明</v>
      </c>
      <c r="S318" s="22">
        <f t="shared" si="71"/>
        <v>190</v>
      </c>
      <c r="T318" s="22">
        <f t="shared" si="72"/>
        <v>72.822299651567945</v>
      </c>
      <c r="U318">
        <f>VLOOKUP(A318,[1]高一下!$A$3:$H$585,7,0)</f>
        <v>90</v>
      </c>
      <c r="V318" t="str">
        <f>VLOOKUP(A318,[1]高一下!$A$3:$H$585,8,0)</f>
        <v>李黎明</v>
      </c>
      <c r="W318" s="22">
        <f t="shared" si="73"/>
        <v>112</v>
      </c>
      <c r="X318" s="22">
        <f t="shared" si="74"/>
        <v>119.16376306620209</v>
      </c>
      <c r="Y318">
        <f>VLOOKUP(A318,[1]高一上!$A$3:$H$587,7,0)</f>
        <v>81</v>
      </c>
      <c r="Z318" t="str">
        <f>VLOOKUP(A318,[1]高一上!$A$3:$H$587,8,0)</f>
        <v>李黎明</v>
      </c>
      <c r="AA318" s="22">
        <f t="shared" si="75"/>
        <v>167</v>
      </c>
      <c r="AB318" s="23">
        <f t="shared" si="77"/>
        <v>90.940766550522653</v>
      </c>
      <c r="AC318">
        <f>VLOOKUP(A318,[1]中考!$A$2:$F$571,6,0)</f>
        <v>82</v>
      </c>
      <c r="AD318" s="22">
        <f t="shared" si="76"/>
        <v>141</v>
      </c>
    </row>
    <row r="319" spans="1:30" ht="15" x14ac:dyDescent="0.35">
      <c r="A319" s="14" t="s">
        <v>688</v>
      </c>
      <c r="B319" s="1">
        <v>7</v>
      </c>
      <c r="C319" s="2" t="s">
        <v>689</v>
      </c>
      <c r="D319" s="4" t="s">
        <v>537</v>
      </c>
      <c r="E319">
        <f>VLOOKUP(A319,'[1]高三下(高考)'!$A$3:$H$615,7,0)</f>
        <v>53</v>
      </c>
      <c r="F319" t="str">
        <f>VLOOKUP(A319,'[1]高三下(高考)'!$A$3:$H$615,8,0)</f>
        <v>邓国华</v>
      </c>
      <c r="G319" s="22">
        <f t="shared" si="65"/>
        <v>252</v>
      </c>
      <c r="H319" s="23">
        <f t="shared" si="66"/>
        <v>101.04529616724739</v>
      </c>
      <c r="I319">
        <f>VLOOKUP(A319,[1]高三上!$A$3:$H$588,7,0)</f>
        <v>40</v>
      </c>
      <c r="J319" t="str">
        <f>VLOOKUP(A319,[1]高三上!$A$3:$H$588,8,0)</f>
        <v>邓国华</v>
      </c>
      <c r="K319" s="22">
        <f t="shared" si="67"/>
        <v>255</v>
      </c>
      <c r="L319" s="23">
        <f t="shared" si="68"/>
        <v>96.515679442508713</v>
      </c>
      <c r="M319">
        <f>VLOOKUP(A319,[1]高二下!$A$3:$H$536,7,0)</f>
        <v>50</v>
      </c>
      <c r="N319" t="str">
        <f>VLOOKUP(A319,[1]高二下!$A$3:$H$536,8,0)</f>
        <v>李黎明</v>
      </c>
      <c r="O319" s="22">
        <f t="shared" si="69"/>
        <v>245</v>
      </c>
      <c r="P319" s="22">
        <f t="shared" si="70"/>
        <v>102.09059233449477</v>
      </c>
      <c r="Q319">
        <f>VLOOKUP(A319,[1]高二上!$A$3:$H$583,7,0)</f>
        <v>61</v>
      </c>
      <c r="R319" t="str">
        <f>VLOOKUP(A319,[1]高二上!$A$3:$H$583,8,0)</f>
        <v>李黎明</v>
      </c>
      <c r="S319" s="22">
        <f t="shared" si="71"/>
        <v>251</v>
      </c>
      <c r="T319" s="22">
        <f t="shared" si="72"/>
        <v>109.05923344947735</v>
      </c>
      <c r="U319">
        <f>VLOOKUP(A319,[1]高一下!$A$3:$H$585,7,0)</f>
        <v>39</v>
      </c>
      <c r="V319" t="str">
        <f>VLOOKUP(A319,[1]高一下!$A$3:$H$585,8,0)</f>
        <v>李黎明</v>
      </c>
      <c r="W319" s="22">
        <f t="shared" si="73"/>
        <v>277</v>
      </c>
      <c r="X319" s="22">
        <f t="shared" si="74"/>
        <v>78.397212543554005</v>
      </c>
      <c r="Y319">
        <f>VLOOKUP(A319,[1]高一上!$A$3:$H$587,7,0)</f>
        <v>68</v>
      </c>
      <c r="Z319" t="str">
        <f>VLOOKUP(A319,[1]高一上!$A$3:$H$587,8,0)</f>
        <v>李黎明</v>
      </c>
      <c r="AA319" s="22">
        <f t="shared" si="75"/>
        <v>215</v>
      </c>
      <c r="AB319" s="23">
        <f t="shared" si="77"/>
        <v>113.93728222996515</v>
      </c>
      <c r="AC319">
        <f>VLOOKUP(A319,[1]中考!$A$2:$F$571,6,0)</f>
        <v>60</v>
      </c>
      <c r="AD319" s="22">
        <f t="shared" si="76"/>
        <v>255</v>
      </c>
    </row>
    <row r="320" spans="1:30" ht="15" x14ac:dyDescent="0.35">
      <c r="A320" s="14" t="s">
        <v>643</v>
      </c>
      <c r="B320" s="1">
        <v>7</v>
      </c>
      <c r="C320" s="2" t="s">
        <v>644</v>
      </c>
      <c r="D320" s="4" t="s">
        <v>537</v>
      </c>
      <c r="E320">
        <f>VLOOKUP(A320,'[1]高三下(高考)'!$A$3:$H$615,7,0)</f>
        <v>101</v>
      </c>
      <c r="F320" t="str">
        <f>VLOOKUP(A320,'[1]高三下(高考)'!$A$3:$H$615,8,0)</f>
        <v>邓国华</v>
      </c>
      <c r="G320" s="22">
        <f t="shared" si="65"/>
        <v>57</v>
      </c>
      <c r="H320" s="23">
        <f t="shared" si="66"/>
        <v>94.773519163763069</v>
      </c>
      <c r="I320">
        <f>VLOOKUP(A320,[1]高三上!$A$3:$H$588,7,0)</f>
        <v>97.5</v>
      </c>
      <c r="J320" t="str">
        <f>VLOOKUP(A320,[1]高三上!$A$3:$H$588,8,0)</f>
        <v>邓国华</v>
      </c>
      <c r="K320" s="22">
        <f t="shared" si="67"/>
        <v>42</v>
      </c>
      <c r="L320" s="23">
        <f t="shared" si="68"/>
        <v>104.18118466898954</v>
      </c>
      <c r="M320">
        <f>VLOOKUP(A320,[1]高二下!$A$3:$H$536,7,0)</f>
        <v>119</v>
      </c>
      <c r="N320" t="str">
        <f>VLOOKUP(A320,[1]高二下!$A$3:$H$536,8,0)</f>
        <v>李黎明</v>
      </c>
      <c r="O320" s="22">
        <f t="shared" si="69"/>
        <v>54</v>
      </c>
      <c r="P320" s="22">
        <f t="shared" si="70"/>
        <v>87.804878048780495</v>
      </c>
      <c r="Q320">
        <f>VLOOKUP(A320,[1]高二上!$A$3:$H$583,7,0)</f>
        <v>121</v>
      </c>
      <c r="R320" t="str">
        <f>VLOOKUP(A320,[1]高二上!$A$3:$H$583,8,0)</f>
        <v>李黎明</v>
      </c>
      <c r="S320" s="22">
        <f t="shared" si="71"/>
        <v>19</v>
      </c>
      <c r="T320" s="22">
        <f t="shared" si="72"/>
        <v>112.89198606271776</v>
      </c>
      <c r="U320">
        <f>VLOOKUP(A320,[1]高一下!$A$3:$H$585,7,0)</f>
        <v>104</v>
      </c>
      <c r="V320" t="str">
        <f>VLOOKUP(A320,[1]高一下!$A$3:$H$585,8,0)</f>
        <v>李黎明</v>
      </c>
      <c r="W320" s="22">
        <f t="shared" si="73"/>
        <v>56</v>
      </c>
      <c r="X320" s="22">
        <f t="shared" si="74"/>
        <v>103.83275261324042</v>
      </c>
      <c r="Y320">
        <f>VLOOKUP(A320,[1]高一上!$A$3:$H$587,7,0)</f>
        <v>108</v>
      </c>
      <c r="Z320" t="str">
        <f>VLOOKUP(A320,[1]高一上!$A$3:$H$587,8,0)</f>
        <v>李黎明</v>
      </c>
      <c r="AA320" s="22">
        <f t="shared" si="75"/>
        <v>67</v>
      </c>
      <c r="AB320" s="23">
        <f t="shared" si="77"/>
        <v>128.91986062717771</v>
      </c>
      <c r="AC320">
        <f>VLOOKUP(A320,[1]中考!$A$2:$F$571,6,0)</f>
        <v>81</v>
      </c>
      <c r="AD320" s="22">
        <f t="shared" si="76"/>
        <v>150</v>
      </c>
    </row>
    <row r="321" spans="1:30" ht="15" x14ac:dyDescent="0.35">
      <c r="A321" s="14" t="s">
        <v>675</v>
      </c>
      <c r="B321" s="1">
        <v>7</v>
      </c>
      <c r="C321" s="2" t="s">
        <v>325</v>
      </c>
      <c r="D321" s="4" t="s">
        <v>537</v>
      </c>
      <c r="E321">
        <f>VLOOKUP(A321,'[1]高三下(高考)'!$A$3:$H$615,7,0)</f>
        <v>73</v>
      </c>
      <c r="F321" t="str">
        <f>VLOOKUP(A321,'[1]高三下(高考)'!$A$3:$H$615,8,0)</f>
        <v>邓国华</v>
      </c>
      <c r="G321" s="22">
        <f t="shared" si="65"/>
        <v>192</v>
      </c>
      <c r="H321" s="23">
        <f t="shared" si="66"/>
        <v>79.094076655052262</v>
      </c>
      <c r="I321">
        <f>VLOOKUP(A321,[1]高三上!$A$3:$H$588,7,0)</f>
        <v>74</v>
      </c>
      <c r="J321" t="str">
        <f>VLOOKUP(A321,[1]高三上!$A$3:$H$588,8,0)</f>
        <v>邓国华</v>
      </c>
      <c r="K321" s="22">
        <f t="shared" si="67"/>
        <v>132</v>
      </c>
      <c r="L321" s="23">
        <f t="shared" si="68"/>
        <v>118.11846689895471</v>
      </c>
      <c r="M321">
        <f>VLOOKUP(A321,[1]高二下!$A$3:$H$536,7,0)</f>
        <v>81</v>
      </c>
      <c r="N321" t="str">
        <f>VLOOKUP(A321,[1]高二下!$A$3:$H$536,8,0)</f>
        <v>李黎明</v>
      </c>
      <c r="O321" s="22">
        <f t="shared" si="69"/>
        <v>184</v>
      </c>
      <c r="P321" s="22">
        <f t="shared" si="70"/>
        <v>114.63414634146341</v>
      </c>
      <c r="Q321">
        <f>VLOOKUP(A321,[1]高二上!$A$3:$H$583,7,0)</f>
        <v>69</v>
      </c>
      <c r="R321" t="str">
        <f>VLOOKUP(A321,[1]高二上!$A$3:$H$583,8,0)</f>
        <v>李黎明</v>
      </c>
      <c r="S321" s="22">
        <f t="shared" si="71"/>
        <v>226</v>
      </c>
      <c r="T321" s="22">
        <f t="shared" si="72"/>
        <v>69.686411149825787</v>
      </c>
      <c r="U321">
        <f>VLOOKUP(A321,[1]高一下!$A$3:$H$585,7,0)</f>
        <v>86</v>
      </c>
      <c r="V321" t="str">
        <f>VLOOKUP(A321,[1]高一下!$A$3:$H$585,8,0)</f>
        <v>李黎明</v>
      </c>
      <c r="W321" s="22">
        <f t="shared" si="73"/>
        <v>139</v>
      </c>
      <c r="X321" s="22">
        <f t="shared" si="74"/>
        <v>116.72473867595819</v>
      </c>
      <c r="Y321">
        <f>VLOOKUP(A321,[1]高一上!$A$3:$H$587,7,0)</f>
        <v>76</v>
      </c>
      <c r="Z321" t="str">
        <f>VLOOKUP(A321,[1]高一上!$A$3:$H$587,8,0)</f>
        <v>马俊</v>
      </c>
      <c r="AA321" s="22">
        <f t="shared" si="75"/>
        <v>187</v>
      </c>
      <c r="AB321" s="23">
        <f t="shared" si="77"/>
        <v>113.24041811846689</v>
      </c>
      <c r="AC321">
        <f>VLOOKUP(A321,[1]中考!$A$2:$F$571,6,0)</f>
        <v>68</v>
      </c>
      <c r="AD321" s="22">
        <f t="shared" si="76"/>
        <v>225</v>
      </c>
    </row>
    <row r="322" spans="1:30" ht="15" x14ac:dyDescent="0.35">
      <c r="A322" s="14" t="s">
        <v>697</v>
      </c>
      <c r="B322" s="1">
        <v>7</v>
      </c>
      <c r="C322" s="2" t="s">
        <v>698</v>
      </c>
      <c r="D322" s="4" t="s">
        <v>537</v>
      </c>
      <c r="E322">
        <f>VLOOKUP(A322,'[1]高三下(高考)'!$A$3:$H$615,7,0)</f>
        <v>54</v>
      </c>
      <c r="F322" t="str">
        <f>VLOOKUP(A322,'[1]高三下(高考)'!$A$3:$H$615,8,0)</f>
        <v>邓国华</v>
      </c>
      <c r="G322" s="22">
        <f t="shared" si="65"/>
        <v>248</v>
      </c>
      <c r="H322" s="23">
        <f t="shared" si="66"/>
        <v>93.031358885017426</v>
      </c>
      <c r="I322">
        <f>VLOOKUP(A322,[1]高三上!$A$3:$H$588,7,0)</f>
        <v>49.5</v>
      </c>
      <c r="J322" t="str">
        <f>VLOOKUP(A322,[1]高三上!$A$3:$H$588,8,0)</f>
        <v>邓国华</v>
      </c>
      <c r="K322" s="22">
        <f t="shared" si="67"/>
        <v>228</v>
      </c>
      <c r="L322" s="23">
        <f t="shared" si="68"/>
        <v>100</v>
      </c>
      <c r="M322" s="22">
        <v>0</v>
      </c>
      <c r="N322" t="s">
        <v>1135</v>
      </c>
      <c r="O322" s="22">
        <f t="shared" si="69"/>
        <v>270</v>
      </c>
      <c r="P322" s="22">
        <f t="shared" si="70"/>
        <v>100</v>
      </c>
      <c r="Q322">
        <f>VLOOKUP(A322,[1]高二上!$A$3:$H$583,7,0)</f>
        <v>62</v>
      </c>
      <c r="R322" t="str">
        <f>VLOOKUP(A322,[1]高二上!$A$3:$H$583,8,0)</f>
        <v>李黎明</v>
      </c>
      <c r="S322" s="22">
        <f t="shared" si="71"/>
        <v>247</v>
      </c>
      <c r="T322" s="22">
        <f t="shared" si="72"/>
        <v>97.909407665505228</v>
      </c>
      <c r="U322">
        <f>VLOOKUP(A322,[1]高一下!$A$3:$H$585,7,0)</f>
        <v>60</v>
      </c>
      <c r="V322" t="str">
        <f>VLOOKUP(A322,[1]高一下!$A$3:$H$585,8,0)</f>
        <v>李黎明</v>
      </c>
      <c r="W322" s="22">
        <f t="shared" si="73"/>
        <v>241</v>
      </c>
      <c r="X322" s="22">
        <f t="shared" si="74"/>
        <v>98.606271777003485</v>
      </c>
      <c r="Y322">
        <f>VLOOKUP(A322,[1]高一上!$A$3:$H$587,7,0)</f>
        <v>63</v>
      </c>
      <c r="Z322" t="str">
        <f>VLOOKUP(A322,[1]高一上!$A$3:$H$587,8,0)</f>
        <v>李黎明</v>
      </c>
      <c r="AA322" s="22">
        <f t="shared" si="75"/>
        <v>237</v>
      </c>
      <c r="AB322" s="23">
        <f t="shared" si="77"/>
        <v>97.560975609756099</v>
      </c>
      <c r="AC322">
        <f>VLOOKUP(A322,[1]中考!$A$2:$F$571,6,0)</f>
        <v>66</v>
      </c>
      <c r="AD322" s="22">
        <f t="shared" si="76"/>
        <v>230</v>
      </c>
    </row>
    <row r="323" spans="1:30" ht="15" x14ac:dyDescent="0.35">
      <c r="A323" s="14" t="s">
        <v>694</v>
      </c>
      <c r="B323" s="1">
        <v>7</v>
      </c>
      <c r="C323" s="2" t="s">
        <v>695</v>
      </c>
      <c r="D323" s="4" t="s">
        <v>537</v>
      </c>
      <c r="E323">
        <f>VLOOKUP(A323,'[1]高三下(高考)'!$A$3:$H$615,7,0)</f>
        <v>66</v>
      </c>
      <c r="F323" t="str">
        <f>VLOOKUP(A323,'[1]高三下(高考)'!$A$3:$H$615,8,0)</f>
        <v>邓国华</v>
      </c>
      <c r="G323" s="22">
        <f t="shared" si="65"/>
        <v>212</v>
      </c>
      <c r="H323" s="23">
        <f t="shared" si="66"/>
        <v>101.04529616724739</v>
      </c>
      <c r="I323">
        <f>VLOOKUP(A323,[1]高三上!$A$3:$H$588,7,0)</f>
        <v>55.5</v>
      </c>
      <c r="J323" t="str">
        <f>VLOOKUP(A323,[1]高三上!$A$3:$H$588,8,0)</f>
        <v>邓国华</v>
      </c>
      <c r="K323" s="22">
        <f t="shared" si="67"/>
        <v>215</v>
      </c>
      <c r="L323" s="23">
        <f t="shared" si="68"/>
        <v>101.74216027874564</v>
      </c>
      <c r="M323">
        <f>VLOOKUP(A323,[1]高二下!$A$3:$H$536,7,0)</f>
        <v>67</v>
      </c>
      <c r="N323" t="str">
        <f>VLOOKUP(A323,[1]高二下!$A$3:$H$536,8,0)</f>
        <v>李黎明</v>
      </c>
      <c r="O323" s="22">
        <f t="shared" si="69"/>
        <v>220</v>
      </c>
      <c r="P323" s="22">
        <f t="shared" si="70"/>
        <v>87.804878048780495</v>
      </c>
      <c r="Q323">
        <f>VLOOKUP(A323,[1]高二上!$A$3:$H$583,7,0)</f>
        <v>81</v>
      </c>
      <c r="R323" t="str">
        <f>VLOOKUP(A323,[1]高二上!$A$3:$H$583,8,0)</f>
        <v>李黎明</v>
      </c>
      <c r="S323" s="22">
        <f t="shared" si="71"/>
        <v>185</v>
      </c>
      <c r="T323" s="22">
        <f t="shared" si="72"/>
        <v>81.881533101045292</v>
      </c>
      <c r="U323">
        <f>VLOOKUP(A323,[1]高一下!$A$3:$H$585,7,0)</f>
        <v>87</v>
      </c>
      <c r="V323" t="str">
        <f>VLOOKUP(A323,[1]高一下!$A$3:$H$585,8,0)</f>
        <v>李黎明</v>
      </c>
      <c r="W323" s="22">
        <f t="shared" si="73"/>
        <v>133</v>
      </c>
      <c r="X323" s="22">
        <f t="shared" si="74"/>
        <v>92.682926829268297</v>
      </c>
      <c r="Y323">
        <f>VLOOKUP(A323,[1]高一上!$A$3:$H$587,7,0)</f>
        <v>98</v>
      </c>
      <c r="Z323" t="str">
        <f>VLOOKUP(A323,[1]高一上!$A$3:$H$587,8,0)</f>
        <v>李黎明</v>
      </c>
      <c r="AA323" s="22">
        <f t="shared" si="75"/>
        <v>112</v>
      </c>
      <c r="AB323" s="23">
        <f t="shared" si="77"/>
        <v>120.90592334494774</v>
      </c>
      <c r="AC323">
        <f>VLOOKUP(A323,[1]中考!$A$2:$F$571,6,0)</f>
        <v>78</v>
      </c>
      <c r="AD323" s="22">
        <f t="shared" si="76"/>
        <v>172</v>
      </c>
    </row>
    <row r="324" spans="1:30" ht="15" x14ac:dyDescent="0.35">
      <c r="A324" s="14" t="s">
        <v>645</v>
      </c>
      <c r="B324" s="1">
        <v>7</v>
      </c>
      <c r="C324" s="2" t="s">
        <v>646</v>
      </c>
      <c r="D324" s="4" t="s">
        <v>537</v>
      </c>
      <c r="E324">
        <f>VLOOKUP(A324,'[1]高三下(高考)'!$A$3:$H$615,7,0)</f>
        <v>73</v>
      </c>
      <c r="F324" t="str">
        <f>VLOOKUP(A324,'[1]高三下(高考)'!$A$3:$H$615,8,0)</f>
        <v>邓国华</v>
      </c>
      <c r="G324" s="22">
        <f t="shared" si="65"/>
        <v>192</v>
      </c>
      <c r="H324" s="23">
        <f t="shared" si="66"/>
        <v>106.62020905923345</v>
      </c>
      <c r="I324">
        <f>VLOOKUP(A324,[1]高三上!$A$3:$H$588,7,0)</f>
        <v>56</v>
      </c>
      <c r="J324" t="str">
        <f>VLOOKUP(A324,[1]高三上!$A$3:$H$588,8,0)</f>
        <v>邓国华</v>
      </c>
      <c r="K324" s="22">
        <f t="shared" si="67"/>
        <v>211</v>
      </c>
      <c r="L324" s="23">
        <f t="shared" si="68"/>
        <v>100</v>
      </c>
      <c r="M324">
        <f>VLOOKUP(A324,[1]高二下!$A$3:$H$536,7,0)</f>
        <v>70</v>
      </c>
      <c r="N324" t="str">
        <f>VLOOKUP(A324,[1]高二下!$A$3:$H$536,8,0)</f>
        <v>李黎明</v>
      </c>
      <c r="O324" s="22">
        <f t="shared" si="69"/>
        <v>211</v>
      </c>
      <c r="P324" s="22">
        <f t="shared" si="70"/>
        <v>108.36236933797909</v>
      </c>
      <c r="Q324">
        <f>VLOOKUP(A324,[1]高二上!$A$3:$H$583,7,0)</f>
        <v>66</v>
      </c>
      <c r="R324" t="str">
        <f>VLOOKUP(A324,[1]高二上!$A$3:$H$583,8,0)</f>
        <v>李黎明</v>
      </c>
      <c r="S324" s="22">
        <f t="shared" si="71"/>
        <v>235</v>
      </c>
      <c r="T324" s="22">
        <f t="shared" si="72"/>
        <v>79.094076655052262</v>
      </c>
      <c r="U324">
        <f>VLOOKUP(A324,[1]高一下!$A$3:$H$585,7,0)</f>
        <v>77</v>
      </c>
      <c r="V324" t="str">
        <f>VLOOKUP(A324,[1]高一下!$A$3:$H$585,8,0)</f>
        <v>李黎明</v>
      </c>
      <c r="W324" s="22">
        <f t="shared" si="73"/>
        <v>175</v>
      </c>
      <c r="X324" s="22">
        <f t="shared" si="74"/>
        <v>126.4808362369338</v>
      </c>
      <c r="Y324">
        <f>VLOOKUP(A324,[1]高一上!$A$3:$H$587,7,0)</f>
        <v>59</v>
      </c>
      <c r="Z324" t="str">
        <f>VLOOKUP(A324,[1]高一上!$A$3:$H$587,8,0)</f>
        <v>李黎明</v>
      </c>
      <c r="AA324" s="22">
        <f t="shared" si="75"/>
        <v>251</v>
      </c>
      <c r="AB324" s="23">
        <f t="shared" si="77"/>
        <v>106.27177700348432</v>
      </c>
      <c r="AC324">
        <f>VLOOKUP(A324,[1]中考!$A$2:$F$571,6,0)</f>
        <v>54</v>
      </c>
      <c r="AD324" s="22">
        <f t="shared" si="76"/>
        <v>269</v>
      </c>
    </row>
    <row r="325" spans="1:30" ht="15" x14ac:dyDescent="0.35">
      <c r="A325" s="14" t="s">
        <v>690</v>
      </c>
      <c r="B325" s="1">
        <v>7</v>
      </c>
      <c r="C325" s="2" t="s">
        <v>691</v>
      </c>
      <c r="D325" s="4" t="s">
        <v>537</v>
      </c>
      <c r="E325">
        <f>VLOOKUP(A325,'[1]高三下(高考)'!$A$3:$H$615,7,0)</f>
        <v>48</v>
      </c>
      <c r="F325" t="str">
        <f>VLOOKUP(A325,'[1]高三下(高考)'!$A$3:$H$615,8,0)</f>
        <v>邓国华</v>
      </c>
      <c r="G325" s="22">
        <f t="shared" si="65"/>
        <v>261</v>
      </c>
      <c r="H325" s="23">
        <f t="shared" si="66"/>
        <v>79.094076655052262</v>
      </c>
      <c r="I325">
        <f>VLOOKUP(A325,[1]高三上!$A$3:$H$588,7,0)</f>
        <v>58</v>
      </c>
      <c r="J325" t="str">
        <f>VLOOKUP(A325,[1]高三上!$A$3:$H$588,8,0)</f>
        <v>邓国华</v>
      </c>
      <c r="K325" s="22">
        <f t="shared" si="67"/>
        <v>201</v>
      </c>
      <c r="L325" s="23">
        <f t="shared" si="68"/>
        <v>122.64808362369338</v>
      </c>
      <c r="M325">
        <f>VLOOKUP(A325,[1]高二下!$A$3:$H$536,7,0)</f>
        <v>34</v>
      </c>
      <c r="N325" t="str">
        <f>VLOOKUP(A325,[1]高二下!$A$3:$H$536,8,0)</f>
        <v>李黎明</v>
      </c>
      <c r="O325" s="22">
        <f t="shared" si="69"/>
        <v>266</v>
      </c>
      <c r="P325" s="22">
        <f t="shared" si="70"/>
        <v>103.48432055749129</v>
      </c>
      <c r="Q325">
        <f>VLOOKUP(A325,[1]高二上!$A$3:$H$583,7,0)</f>
        <v>48</v>
      </c>
      <c r="R325" t="str">
        <f>VLOOKUP(A325,[1]高二上!$A$3:$H$583,8,0)</f>
        <v>李黎明</v>
      </c>
      <c r="S325" s="22">
        <f t="shared" si="71"/>
        <v>276</v>
      </c>
      <c r="T325" s="22">
        <f t="shared" si="72"/>
        <v>103.13588850174216</v>
      </c>
      <c r="U325">
        <f>VLOOKUP(A325,[1]高一下!$A$3:$H$585,7,0)</f>
        <v>19</v>
      </c>
      <c r="V325" t="str">
        <f>VLOOKUP(A325,[1]高一下!$A$3:$H$585,8,0)</f>
        <v>李黎明</v>
      </c>
      <c r="W325" s="22">
        <f t="shared" si="73"/>
        <v>285</v>
      </c>
      <c r="X325" s="22">
        <f t="shared" si="74"/>
        <v>94.773519163763069</v>
      </c>
      <c r="Y325">
        <f>VLOOKUP(A325,[1]高一上!$A$3:$H$587,7,0)</f>
        <v>45</v>
      </c>
      <c r="Z325" t="str">
        <f>VLOOKUP(A325,[1]高一上!$A$3:$H$587,8,0)</f>
        <v>赵云川</v>
      </c>
      <c r="AA325" s="22">
        <f t="shared" si="75"/>
        <v>270</v>
      </c>
      <c r="AB325" s="23">
        <f t="shared" si="77"/>
        <v>91.637630662020911</v>
      </c>
      <c r="AC325">
        <f>VLOOKUP(A325,[1]中考!$A$2:$F$571,6,0)</f>
        <v>62</v>
      </c>
      <c r="AD325" s="22">
        <f t="shared" si="76"/>
        <v>246</v>
      </c>
    </row>
    <row r="326" spans="1:30" ht="15" x14ac:dyDescent="0.35">
      <c r="A326" s="14" t="s">
        <v>649</v>
      </c>
      <c r="B326" s="1">
        <v>7</v>
      </c>
      <c r="C326" s="2" t="s">
        <v>650</v>
      </c>
      <c r="D326" s="4" t="s">
        <v>537</v>
      </c>
      <c r="E326">
        <f>VLOOKUP(A326,'[1]高三下(高考)'!$A$3:$H$615,7,0)</f>
        <v>67</v>
      </c>
      <c r="F326" t="str">
        <f>VLOOKUP(A326,'[1]高三下(高考)'!$A$3:$H$615,8,0)</f>
        <v>邓国华</v>
      </c>
      <c r="G326" s="22">
        <f t="shared" si="65"/>
        <v>207</v>
      </c>
      <c r="H326" s="23">
        <f t="shared" si="66"/>
        <v>112.19512195121951</v>
      </c>
      <c r="I326">
        <f>VLOOKUP(A326,[1]高三上!$A$3:$H$588,7,0)</f>
        <v>45</v>
      </c>
      <c r="J326" t="str">
        <f>VLOOKUP(A326,[1]高三上!$A$3:$H$588,8,0)</f>
        <v>邓国华</v>
      </c>
      <c r="K326" s="22">
        <f t="shared" si="67"/>
        <v>242</v>
      </c>
      <c r="L326" s="23">
        <f t="shared" si="68"/>
        <v>93.031358885017426</v>
      </c>
      <c r="M326">
        <f>VLOOKUP(A326,[1]高二下!$A$3:$H$536,7,0)</f>
        <v>64</v>
      </c>
      <c r="N326" t="str">
        <f>VLOOKUP(A326,[1]高二下!$A$3:$H$536,8,0)</f>
        <v>李黎明</v>
      </c>
      <c r="O326" s="22">
        <f t="shared" si="69"/>
        <v>222</v>
      </c>
      <c r="P326" s="22">
        <f t="shared" si="70"/>
        <v>82.57839721254355</v>
      </c>
      <c r="Q326">
        <f>VLOOKUP(A326,[1]高二上!$A$3:$H$583,7,0)</f>
        <v>84</v>
      </c>
      <c r="R326" t="str">
        <f>VLOOKUP(A326,[1]高二上!$A$3:$H$583,8,0)</f>
        <v>李黎明</v>
      </c>
      <c r="S326" s="22">
        <f t="shared" si="71"/>
        <v>172</v>
      </c>
      <c r="T326" s="22">
        <f t="shared" si="72"/>
        <v>125.08710801393728</v>
      </c>
      <c r="U326">
        <f>VLOOKUP(A326,[1]高一下!$A$3:$H$585,7,0)</f>
        <v>58</v>
      </c>
      <c r="V326" t="str">
        <f>VLOOKUP(A326,[1]高一下!$A$3:$H$585,8,0)</f>
        <v>李黎明</v>
      </c>
      <c r="W326" s="22">
        <f t="shared" si="73"/>
        <v>244</v>
      </c>
      <c r="X326" s="22">
        <f t="shared" si="74"/>
        <v>95.121951219512198</v>
      </c>
      <c r="Y326">
        <f>VLOOKUP(A326,[1]高一上!$A$3:$H$587,7,0)</f>
        <v>65</v>
      </c>
      <c r="Z326" t="str">
        <f>VLOOKUP(A326,[1]高一上!$A$3:$H$587,8,0)</f>
        <v>李黎明</v>
      </c>
      <c r="AA326" s="22">
        <f t="shared" si="75"/>
        <v>230</v>
      </c>
      <c r="AB326" s="23">
        <f t="shared" si="77"/>
        <v>114.98257839721254</v>
      </c>
      <c r="AC326">
        <f>VLOOKUP(A326,[1]中考!$A$2:$F$571,6,0)</f>
        <v>51</v>
      </c>
      <c r="AD326" s="22">
        <f t="shared" si="76"/>
        <v>273</v>
      </c>
    </row>
    <row r="327" spans="1:30" ht="15" x14ac:dyDescent="0.35">
      <c r="A327" s="14" t="s">
        <v>696</v>
      </c>
      <c r="B327" s="1">
        <v>7</v>
      </c>
      <c r="C327" s="2" t="s">
        <v>169</v>
      </c>
      <c r="D327" s="4" t="s">
        <v>537</v>
      </c>
      <c r="E327">
        <f>VLOOKUP(A327,'[1]高三下(高考)'!$A$3:$H$615,7,0)</f>
        <v>58</v>
      </c>
      <c r="F327" t="str">
        <f>VLOOKUP(A327,'[1]高三下(高考)'!$A$3:$H$615,8,0)</f>
        <v>邓国华</v>
      </c>
      <c r="G327" s="22">
        <f t="shared" si="65"/>
        <v>236</v>
      </c>
      <c r="H327" s="23">
        <f t="shared" si="66"/>
        <v>89.19860627177701</v>
      </c>
      <c r="I327">
        <f>VLOOKUP(A327,[1]高三上!$A$3:$H$588,7,0)</f>
        <v>56.5</v>
      </c>
      <c r="J327" t="str">
        <f>VLOOKUP(A327,[1]高三上!$A$3:$H$588,8,0)</f>
        <v>邓国华</v>
      </c>
      <c r="K327" s="22">
        <f t="shared" si="67"/>
        <v>205</v>
      </c>
      <c r="L327" s="23">
        <f t="shared" si="68"/>
        <v>107.66550522648083</v>
      </c>
      <c r="M327">
        <f>VLOOKUP(A327,[1]高二下!$A$3:$H$536,7,0)</f>
        <v>56</v>
      </c>
      <c r="N327" t="str">
        <f>VLOOKUP(A327,[1]高二下!$A$3:$H$536,8,0)</f>
        <v>李黎明</v>
      </c>
      <c r="O327" s="22">
        <f t="shared" si="69"/>
        <v>227</v>
      </c>
      <c r="P327" s="22">
        <f t="shared" si="70"/>
        <v>85.365853658536594</v>
      </c>
      <c r="Q327">
        <f>VLOOKUP(A327,[1]高二上!$A$3:$H$583,7,0)</f>
        <v>81</v>
      </c>
      <c r="R327" t="str">
        <f>VLOOKUP(A327,[1]高二上!$A$3:$H$583,8,0)</f>
        <v>李黎明</v>
      </c>
      <c r="S327" s="22">
        <f t="shared" si="71"/>
        <v>185</v>
      </c>
      <c r="T327" s="22">
        <f t="shared" si="72"/>
        <v>104.8780487804878</v>
      </c>
      <c r="U327">
        <f>VLOOKUP(A327,[1]高一下!$A$3:$H$585,7,0)</f>
        <v>71</v>
      </c>
      <c r="V327" t="str">
        <f>VLOOKUP(A327,[1]高一下!$A$3:$H$585,8,0)</f>
        <v>李黎明</v>
      </c>
      <c r="W327" s="22">
        <f t="shared" si="73"/>
        <v>199</v>
      </c>
      <c r="X327" s="22">
        <f t="shared" si="74"/>
        <v>128.91986062717771</v>
      </c>
      <c r="Y327">
        <f>VLOOKUP(A327,[1]高一上!$A$3:$H$587,7,0)</f>
        <v>35</v>
      </c>
      <c r="Z327" t="str">
        <f>VLOOKUP(A327,[1]高一上!$A$3:$H$587,8,0)</f>
        <v>李黎明</v>
      </c>
      <c r="AA327" s="22">
        <f t="shared" si="75"/>
        <v>282</v>
      </c>
      <c r="AB327" s="23">
        <f t="shared" si="77"/>
        <v>100.34843205574913</v>
      </c>
      <c r="AC327">
        <f>VLOOKUP(A327,[1]中考!$A$2:$F$571,6,0)</f>
        <v>43</v>
      </c>
      <c r="AD327" s="22">
        <f t="shared" si="76"/>
        <v>283</v>
      </c>
    </row>
    <row r="328" spans="1:30" ht="15" x14ac:dyDescent="0.35">
      <c r="A328" s="14" t="s">
        <v>717</v>
      </c>
      <c r="B328" s="1">
        <v>7</v>
      </c>
      <c r="C328" s="2" t="s">
        <v>718</v>
      </c>
      <c r="D328" s="4" t="s">
        <v>537</v>
      </c>
      <c r="E328">
        <f>VLOOKUP(A328,'[1]高三下(高考)'!$A$3:$H$615,7,0)</f>
        <v>55</v>
      </c>
      <c r="F328" t="str">
        <f>VLOOKUP(A328,'[1]高三下(高考)'!$A$3:$H$615,8,0)</f>
        <v>邓国华</v>
      </c>
      <c r="G328" s="22">
        <f t="shared" si="65"/>
        <v>245</v>
      </c>
      <c r="H328" s="23">
        <f t="shared" si="66"/>
        <v>77.351916376306619</v>
      </c>
      <c r="I328">
        <f>VLOOKUP(A328,[1]高三上!$A$3:$H$588,7,0)</f>
        <v>63</v>
      </c>
      <c r="J328" t="str">
        <f>VLOOKUP(A328,[1]高三上!$A$3:$H$588,8,0)</f>
        <v>邓国华</v>
      </c>
      <c r="K328" s="22">
        <f t="shared" si="67"/>
        <v>180</v>
      </c>
      <c r="L328" s="23">
        <f t="shared" si="68"/>
        <v>118.11846689895471</v>
      </c>
      <c r="M328">
        <f>VLOOKUP(A328,[1]高二下!$A$3:$H$536,7,0)</f>
        <v>55</v>
      </c>
      <c r="N328" t="str">
        <f>VLOOKUP(A328,[1]高二下!$A$3:$H$536,8,0)</f>
        <v>李黎明</v>
      </c>
      <c r="O328" s="22">
        <f t="shared" si="69"/>
        <v>232</v>
      </c>
      <c r="P328" s="22">
        <f t="shared" si="70"/>
        <v>103.13588850174216</v>
      </c>
      <c r="Q328">
        <f>VLOOKUP(A328,[1]高二上!$A$3:$H$583,7,0)</f>
        <v>64</v>
      </c>
      <c r="R328" t="str">
        <f>VLOOKUP(A328,[1]高二上!$A$3:$H$583,8,0)</f>
        <v>李黎明</v>
      </c>
      <c r="S328" s="22">
        <f t="shared" si="71"/>
        <v>241</v>
      </c>
      <c r="T328" s="22">
        <f t="shared" si="72"/>
        <v>112.89198606271776</v>
      </c>
      <c r="U328">
        <f>VLOOKUP(A328,[1]高一下!$A$3:$H$585,7,0)</f>
        <v>38</v>
      </c>
      <c r="V328" t="str">
        <f>VLOOKUP(A328,[1]高一下!$A$3:$H$585,8,0)</f>
        <v>李黎明</v>
      </c>
      <c r="W328" s="22">
        <f t="shared" si="73"/>
        <v>278</v>
      </c>
      <c r="X328" s="22">
        <f t="shared" si="74"/>
        <v>68.98954703832753</v>
      </c>
      <c r="Y328">
        <f>VLOOKUP(A328,[1]高一上!$A$3:$H$587,7,0)</f>
        <v>74</v>
      </c>
      <c r="Z328" t="str">
        <f>VLOOKUP(A328,[1]高一上!$A$3:$H$587,8,0)</f>
        <v>李黎明</v>
      </c>
      <c r="AA328" s="22">
        <f t="shared" si="75"/>
        <v>189</v>
      </c>
      <c r="AB328" s="23">
        <f t="shared" si="77"/>
        <v>122.99651567944251</v>
      </c>
      <c r="AC328">
        <f>VLOOKUP(A328,[1]中考!$A$2:$F$571,6,0)</f>
        <v>60</v>
      </c>
      <c r="AD328" s="22">
        <f t="shared" si="76"/>
        <v>255</v>
      </c>
    </row>
    <row r="329" spans="1:30" ht="15" x14ac:dyDescent="0.35">
      <c r="A329" s="14" t="s">
        <v>715</v>
      </c>
      <c r="B329" s="1">
        <v>7</v>
      </c>
      <c r="C329" s="2" t="s">
        <v>716</v>
      </c>
      <c r="D329" s="4" t="s">
        <v>537</v>
      </c>
      <c r="E329">
        <f>VLOOKUP(A329,'[1]高三下(高考)'!$A$3:$H$615,7,0)</f>
        <v>31</v>
      </c>
      <c r="F329" t="str">
        <f>VLOOKUP(A329,'[1]高三下(高考)'!$A$3:$H$615,8,0)</f>
        <v>邓国华</v>
      </c>
      <c r="G329" s="22">
        <f t="shared" ref="G329:G392" si="78">RANK(E329,$E$264:$E$550,0)</f>
        <v>282</v>
      </c>
      <c r="H329" s="23">
        <f t="shared" ref="H329:H392" si="79">IF(OR(E329=0,I329=0),100,((K329-G329)/COUNTA($D$264:$D$550))*100+100)</f>
        <v>94.773519163763069</v>
      </c>
      <c r="I329">
        <f>VLOOKUP(A329,[1]高三上!$A$3:$H$588,7,0)</f>
        <v>31.5</v>
      </c>
      <c r="J329" t="str">
        <f>VLOOKUP(A329,[1]高三上!$A$3:$H$588,8,0)</f>
        <v>邓国华</v>
      </c>
      <c r="K329" s="22">
        <f t="shared" ref="K329:K392" si="80">RANK(I329,$I$264:$I$550)</f>
        <v>267</v>
      </c>
      <c r="L329" s="23">
        <f t="shared" ref="L329:L392" si="81">IF(OR(I329=0,M329=0),100,((O329-K329)/COUNTA($D$264:$D$550))*100+100)</f>
        <v>100.34843205574913</v>
      </c>
      <c r="M329">
        <f>VLOOKUP(A329,[1]高二下!$A$3:$H$536,7,0)</f>
        <v>28</v>
      </c>
      <c r="N329" t="str">
        <f>VLOOKUP(A329,[1]高二下!$A$3:$H$536,8,0)</f>
        <v>李黎明</v>
      </c>
      <c r="O329" s="22">
        <f t="shared" ref="O329:O392" si="82">RANK(M329,$M$264:$M$550,0)</f>
        <v>268</v>
      </c>
      <c r="P329" s="22">
        <f t="shared" ref="P329:P392" si="83">IF(OR(Q329=0,M329=0),100,((S329-O329)/COUNTA($D$264:$D$550))*100+100)</f>
        <v>101.74216027874564</v>
      </c>
      <c r="Q329">
        <f>VLOOKUP(A329,[1]高二上!$A$3:$H$583,7,0)</f>
        <v>49</v>
      </c>
      <c r="R329" t="str">
        <f>VLOOKUP(A329,[1]高二上!$A$3:$H$583,8,0)</f>
        <v>李黎明</v>
      </c>
      <c r="S329" s="22">
        <f t="shared" ref="S329:S392" si="84">RANK(Q329,$Q$264:$Q$550,0)</f>
        <v>273</v>
      </c>
      <c r="T329" s="22">
        <f t="shared" ref="T329:T392" si="85">IF(OR(Q329=0,U329=0),100,((W329-S329)/COUNTA($D$264:$D$550))*100+100)</f>
        <v>91.986062717770039</v>
      </c>
      <c r="U329">
        <f>VLOOKUP(A329,[1]高一下!$A$3:$H$585,7,0)</f>
        <v>55</v>
      </c>
      <c r="V329" t="str">
        <f>VLOOKUP(A329,[1]高一下!$A$3:$H$585,8,0)</f>
        <v>李黎明</v>
      </c>
      <c r="W329" s="22">
        <f t="shared" ref="W329:W392" si="86">RANK(U329,$U$264:$U$550)</f>
        <v>250</v>
      </c>
      <c r="X329" s="22">
        <f t="shared" ref="X329:X392" si="87">IF(OR(Y329=0,U329=0),100,((AA329-W329)/COUNTA($D$264:$D$550))*100+100)</f>
        <v>103.13588850174216</v>
      </c>
      <c r="Y329">
        <f>VLOOKUP(A329,[1]高一上!$A$3:$H$587,7,0)</f>
        <v>52</v>
      </c>
      <c r="Z329" t="str">
        <f>VLOOKUP(A329,[1]高一上!$A$3:$H$587,8,0)</f>
        <v>李黎明</v>
      </c>
      <c r="AA329" s="22">
        <f t="shared" ref="AA329:AA392" si="88">RANK(Y329,$Y$264:$Y$550,0)</f>
        <v>259</v>
      </c>
      <c r="AB329" s="23">
        <f t="shared" si="77"/>
        <v>81.184668989547035</v>
      </c>
      <c r="AC329">
        <f>VLOOKUP(A329,[1]中考!$A$2:$F$571,6,0)</f>
        <v>72</v>
      </c>
      <c r="AD329" s="22">
        <f t="shared" ref="AD329:AD392" si="89">RANK(AC329,$AC$264:$AC$550,0)</f>
        <v>205</v>
      </c>
    </row>
    <row r="330" spans="1:30" ht="15" x14ac:dyDescent="0.35">
      <c r="A330" s="14" t="s">
        <v>647</v>
      </c>
      <c r="B330" s="1">
        <v>7</v>
      </c>
      <c r="C330" s="2" t="s">
        <v>648</v>
      </c>
      <c r="D330" s="4" t="s">
        <v>537</v>
      </c>
      <c r="E330">
        <f>VLOOKUP(A330,'[1]高三下(高考)'!$A$3:$H$615,7,0)</f>
        <v>94</v>
      </c>
      <c r="F330" t="str">
        <f>VLOOKUP(A330,'[1]高三下(高考)'!$A$3:$H$615,8,0)</f>
        <v>邓国华</v>
      </c>
      <c r="G330" s="22">
        <f t="shared" si="78"/>
        <v>83</v>
      </c>
      <c r="H330" s="23">
        <f t="shared" si="79"/>
        <v>90.592334494773525</v>
      </c>
      <c r="I330">
        <f>VLOOKUP(A330,[1]高三上!$A$3:$H$588,7,0)</f>
        <v>93.5</v>
      </c>
      <c r="J330" t="str">
        <f>VLOOKUP(A330,[1]高三上!$A$3:$H$588,8,0)</f>
        <v>邓国华</v>
      </c>
      <c r="K330" s="22">
        <f t="shared" si="80"/>
        <v>56</v>
      </c>
      <c r="L330" s="23">
        <f t="shared" si="81"/>
        <v>117.07317073170732</v>
      </c>
      <c r="M330">
        <f>VLOOKUP(A330,[1]高二下!$A$3:$H$536,7,0)</f>
        <v>107</v>
      </c>
      <c r="N330" t="str">
        <f>VLOOKUP(A330,[1]高二下!$A$3:$H$536,8,0)</f>
        <v>李黎明</v>
      </c>
      <c r="O330" s="22">
        <f t="shared" si="82"/>
        <v>105</v>
      </c>
      <c r="P330" s="22">
        <f t="shared" si="83"/>
        <v>72.125435540069688</v>
      </c>
      <c r="Q330">
        <f>VLOOKUP(A330,[1]高二上!$A$3:$H$583,7,0)</f>
        <v>119</v>
      </c>
      <c r="R330" t="str">
        <f>VLOOKUP(A330,[1]高二上!$A$3:$H$583,8,0)</f>
        <v>李黎明</v>
      </c>
      <c r="S330" s="22">
        <f t="shared" si="84"/>
        <v>25</v>
      </c>
      <c r="T330" s="22">
        <f t="shared" si="85"/>
        <v>109.05923344947735</v>
      </c>
      <c r="U330">
        <f>VLOOKUP(A330,[1]高一下!$A$3:$H$585,7,0)</f>
        <v>105</v>
      </c>
      <c r="V330" t="str">
        <f>VLOOKUP(A330,[1]高一下!$A$3:$H$585,8,0)</f>
        <v>李黎明</v>
      </c>
      <c r="W330" s="22">
        <f t="shared" si="86"/>
        <v>51</v>
      </c>
      <c r="X330" s="22">
        <f t="shared" si="87"/>
        <v>110.10452961672473</v>
      </c>
      <c r="Y330">
        <f>VLOOKUP(A330,[1]高一上!$A$3:$H$587,7,0)</f>
        <v>106</v>
      </c>
      <c r="Z330" t="str">
        <f>VLOOKUP(A330,[1]高一上!$A$3:$H$587,8,0)</f>
        <v>李黎明</v>
      </c>
      <c r="AA330" s="22">
        <f t="shared" si="88"/>
        <v>80</v>
      </c>
      <c r="AB330" s="23">
        <f t="shared" ref="AB330:AB393" si="90">IF(OR(Y330=0,AC330=0),100,((AD330-AA330)/COUNTA($D$264:$D$550))*100+100)</f>
        <v>139.37282229965157</v>
      </c>
      <c r="AC330">
        <f>VLOOKUP(A330,[1]中考!$A$2:$F$571,6,0)</f>
        <v>74</v>
      </c>
      <c r="AD330" s="22">
        <f t="shared" si="89"/>
        <v>193</v>
      </c>
    </row>
    <row r="331" spans="1:30" ht="15" x14ac:dyDescent="0.35">
      <c r="A331" s="14" t="s">
        <v>719</v>
      </c>
      <c r="B331" s="1">
        <v>7</v>
      </c>
      <c r="C331" s="2" t="s">
        <v>720</v>
      </c>
      <c r="D331" s="4" t="s">
        <v>537</v>
      </c>
      <c r="E331">
        <f>VLOOKUP(A331,'[1]高三下(高考)'!$A$3:$H$615,7,0)</f>
        <v>34</v>
      </c>
      <c r="F331" t="str">
        <f>VLOOKUP(A331,'[1]高三下(高考)'!$A$3:$H$615,8,0)</f>
        <v>邓国华</v>
      </c>
      <c r="G331" s="22">
        <f t="shared" si="78"/>
        <v>278</v>
      </c>
      <c r="H331" s="23">
        <f t="shared" si="79"/>
        <v>98.257839721254356</v>
      </c>
      <c r="I331">
        <f>VLOOKUP(A331,[1]高三上!$A$3:$H$588,7,0)</f>
        <v>27.5</v>
      </c>
      <c r="J331" t="str">
        <f>VLOOKUP(A331,[1]高三上!$A$3:$H$588,8,0)</f>
        <v>邓国华</v>
      </c>
      <c r="K331" s="22">
        <f t="shared" si="80"/>
        <v>273</v>
      </c>
      <c r="L331" s="23">
        <f t="shared" si="81"/>
        <v>94.076655052264812</v>
      </c>
      <c r="M331">
        <f>VLOOKUP(A331,[1]高二下!$A$3:$H$536,7,0)</f>
        <v>41</v>
      </c>
      <c r="N331" t="str">
        <f>VLOOKUP(A331,[1]高二下!$A$3:$H$536,8,0)</f>
        <v>李黎明</v>
      </c>
      <c r="O331" s="22">
        <f t="shared" si="82"/>
        <v>256</v>
      </c>
      <c r="P331" s="22">
        <f t="shared" si="83"/>
        <v>108.01393728222996</v>
      </c>
      <c r="Q331">
        <f>VLOOKUP(A331,[1]高二上!$A$3:$H$583,7,0)</f>
        <v>44</v>
      </c>
      <c r="R331" t="str">
        <f>VLOOKUP(A331,[1]高二上!$A$3:$H$583,8,0)</f>
        <v>李黎明</v>
      </c>
      <c r="S331" s="22">
        <f t="shared" si="84"/>
        <v>279</v>
      </c>
      <c r="T331" s="22">
        <f t="shared" si="85"/>
        <v>98.257839721254356</v>
      </c>
      <c r="U331">
        <f>VLOOKUP(A331,[1]高一下!$A$3:$H$585,7,0)</f>
        <v>41</v>
      </c>
      <c r="V331" t="str">
        <f>VLOOKUP(A331,[1]高一下!$A$3:$H$585,8,0)</f>
        <v>李黎明</v>
      </c>
      <c r="W331" s="22">
        <f t="shared" si="86"/>
        <v>274</v>
      </c>
      <c r="X331" s="22">
        <f t="shared" si="87"/>
        <v>102.4390243902439</v>
      </c>
      <c r="Y331">
        <f>VLOOKUP(A331,[1]高一上!$A$3:$H$587,7,0)</f>
        <v>36</v>
      </c>
      <c r="Z331" t="str">
        <f>VLOOKUP(A331,[1]高一上!$A$3:$H$587,8,0)</f>
        <v>李黎明</v>
      </c>
      <c r="AA331" s="22">
        <f t="shared" si="88"/>
        <v>281</v>
      </c>
      <c r="AB331" s="23">
        <f t="shared" si="90"/>
        <v>85.714285714285722</v>
      </c>
      <c r="AC331">
        <f>VLOOKUP(A331,[1]中考!$A$2:$F$571,6,0)</f>
        <v>64</v>
      </c>
      <c r="AD331" s="22">
        <f t="shared" si="89"/>
        <v>240</v>
      </c>
    </row>
    <row r="332" spans="1:30" ht="15" x14ac:dyDescent="0.35">
      <c r="A332" s="14" t="s">
        <v>669</v>
      </c>
      <c r="B332" s="1">
        <v>7</v>
      </c>
      <c r="C332" s="2" t="s">
        <v>670</v>
      </c>
      <c r="D332" s="4" t="s">
        <v>537</v>
      </c>
      <c r="E332">
        <f>VLOOKUP(A332,'[1]高三下(高考)'!$A$3:$H$615,7,0)</f>
        <v>83</v>
      </c>
      <c r="F332" t="str">
        <f>VLOOKUP(A332,'[1]高三下(高考)'!$A$3:$H$615,8,0)</f>
        <v>邓国华</v>
      </c>
      <c r="G332" s="22">
        <f t="shared" si="78"/>
        <v>140</v>
      </c>
      <c r="H332" s="23">
        <f t="shared" si="79"/>
        <v>115.67944250871079</v>
      </c>
      <c r="I332">
        <f>VLOOKUP(A332,[1]高三上!$A$3:$H$588,7,0)</f>
        <v>62</v>
      </c>
      <c r="J332" t="str">
        <f>VLOOKUP(A332,[1]高三上!$A$3:$H$588,8,0)</f>
        <v>邓国华</v>
      </c>
      <c r="K332" s="22">
        <f t="shared" si="80"/>
        <v>185</v>
      </c>
      <c r="L332" s="23">
        <f t="shared" si="81"/>
        <v>80.139372822299649</v>
      </c>
      <c r="M332">
        <f>VLOOKUP(A332,[1]高二下!$A$3:$H$536,7,0)</f>
        <v>101</v>
      </c>
      <c r="N332" t="str">
        <f>VLOOKUP(A332,[1]高二下!$A$3:$H$536,8,0)</f>
        <v>李黎明</v>
      </c>
      <c r="O332" s="22">
        <f t="shared" si="82"/>
        <v>128</v>
      </c>
      <c r="P332" s="22">
        <f t="shared" si="83"/>
        <v>87.108013937282237</v>
      </c>
      <c r="Q332">
        <f>VLOOKUP(A332,[1]高二上!$A$3:$H$583,7,0)</f>
        <v>101</v>
      </c>
      <c r="R332" t="str">
        <f>VLOOKUP(A332,[1]高二上!$A$3:$H$583,8,0)</f>
        <v>李黎明</v>
      </c>
      <c r="S332" s="22">
        <f t="shared" si="84"/>
        <v>91</v>
      </c>
      <c r="T332" s="22">
        <f t="shared" si="85"/>
        <v>134.49477351916377</v>
      </c>
      <c r="U332">
        <f>VLOOKUP(A332,[1]高一下!$A$3:$H$585,7,0)</f>
        <v>73</v>
      </c>
      <c r="V332" t="str">
        <f>VLOOKUP(A332,[1]高一下!$A$3:$H$585,8,0)</f>
        <v>李黎明</v>
      </c>
      <c r="W332" s="22">
        <f t="shared" si="86"/>
        <v>190</v>
      </c>
      <c r="X332" s="22">
        <f t="shared" si="87"/>
        <v>80.139372822299649</v>
      </c>
      <c r="Y332">
        <f>VLOOKUP(A332,[1]高一上!$A$3:$H$587,7,0)</f>
        <v>92</v>
      </c>
      <c r="Z332" t="str">
        <f>VLOOKUP(A332,[1]高一上!$A$3:$H$587,8,0)</f>
        <v>李黎明</v>
      </c>
      <c r="AA332" s="22">
        <f t="shared" si="88"/>
        <v>133</v>
      </c>
      <c r="AB332" s="23">
        <f t="shared" si="90"/>
        <v>100.69686411149826</v>
      </c>
      <c r="AC332">
        <f>VLOOKUP(A332,[1]中考!$A$2:$F$571,6,0)</f>
        <v>84</v>
      </c>
      <c r="AD332" s="22">
        <f t="shared" si="89"/>
        <v>135</v>
      </c>
    </row>
    <row r="333" spans="1:30" ht="15" x14ac:dyDescent="0.35">
      <c r="A333" s="14" t="s">
        <v>671</v>
      </c>
      <c r="B333" s="1">
        <v>7</v>
      </c>
      <c r="C333" s="2" t="s">
        <v>672</v>
      </c>
      <c r="D333" s="4" t="s">
        <v>537</v>
      </c>
      <c r="E333">
        <f>VLOOKUP(A333,'[1]高三下(高考)'!$A$3:$H$615,7,0)</f>
        <v>60</v>
      </c>
      <c r="F333" t="str">
        <f>VLOOKUP(A333,'[1]高三下(高考)'!$A$3:$H$615,8,0)</f>
        <v>邓国华</v>
      </c>
      <c r="G333" s="22">
        <f t="shared" si="78"/>
        <v>233</v>
      </c>
      <c r="H333" s="23">
        <f t="shared" si="79"/>
        <v>96.864111498257842</v>
      </c>
      <c r="I333">
        <f>VLOOKUP(A333,[1]高三上!$A$3:$H$588,7,0)</f>
        <v>51.5</v>
      </c>
      <c r="J333" t="str">
        <f>VLOOKUP(A333,[1]高三上!$A$3:$H$588,8,0)</f>
        <v>邓国华</v>
      </c>
      <c r="K333" s="22">
        <f t="shared" si="80"/>
        <v>224</v>
      </c>
      <c r="L333" s="23">
        <f t="shared" si="81"/>
        <v>77.00348432055749</v>
      </c>
      <c r="M333">
        <f>VLOOKUP(A333,[1]高二下!$A$3:$H$536,7,0)</f>
        <v>89</v>
      </c>
      <c r="N333" t="str">
        <f>VLOOKUP(A333,[1]高二下!$A$3:$H$536,8,0)</f>
        <v>李黎明</v>
      </c>
      <c r="O333" s="22">
        <f t="shared" si="82"/>
        <v>158</v>
      </c>
      <c r="P333" s="22">
        <f t="shared" si="83"/>
        <v>120.55749128919861</v>
      </c>
      <c r="Q333">
        <f>VLOOKUP(A333,[1]高二上!$A$3:$H$583,7,0)</f>
        <v>71</v>
      </c>
      <c r="R333" t="str">
        <f>VLOOKUP(A333,[1]高二上!$A$3:$H$583,8,0)</f>
        <v>李黎明</v>
      </c>
      <c r="S333" s="22">
        <f t="shared" si="84"/>
        <v>217</v>
      </c>
      <c r="T333" s="22">
        <f t="shared" si="85"/>
        <v>95.818815331010455</v>
      </c>
      <c r="U333">
        <f>VLOOKUP(A333,[1]高一下!$A$3:$H$585,7,0)</f>
        <v>70</v>
      </c>
      <c r="V333" t="str">
        <f>VLOOKUP(A333,[1]高一下!$A$3:$H$585,8,0)</f>
        <v>李黎明</v>
      </c>
      <c r="W333" s="22">
        <f t="shared" si="86"/>
        <v>205</v>
      </c>
      <c r="X333" s="22">
        <f t="shared" si="87"/>
        <v>118.81533101045297</v>
      </c>
      <c r="Y333">
        <f>VLOOKUP(A333,[1]高一上!$A$3:$H$587,7,0)</f>
        <v>52</v>
      </c>
      <c r="Z333" t="str">
        <f>VLOOKUP(A333,[1]高一上!$A$3:$H$587,8,0)</f>
        <v>李黎明</v>
      </c>
      <c r="AA333" s="22">
        <f t="shared" si="88"/>
        <v>259</v>
      </c>
      <c r="AB333" s="23">
        <f t="shared" si="90"/>
        <v>74.912891986062718</v>
      </c>
      <c r="AC333">
        <f>VLOOKUP(A333,[1]中考!$A$2:$F$571,6,0)</f>
        <v>75</v>
      </c>
      <c r="AD333" s="22">
        <f t="shared" si="89"/>
        <v>187</v>
      </c>
    </row>
    <row r="334" spans="1:30" ht="15" x14ac:dyDescent="0.35">
      <c r="A334" s="14" t="s">
        <v>680</v>
      </c>
      <c r="B334" s="1">
        <v>7</v>
      </c>
      <c r="C334" s="2" t="s">
        <v>681</v>
      </c>
      <c r="D334" s="4" t="s">
        <v>537</v>
      </c>
      <c r="E334">
        <f>VLOOKUP(A334,'[1]高三下(高考)'!$A$3:$H$615,7,0)</f>
        <v>61</v>
      </c>
      <c r="F334" t="str">
        <f>VLOOKUP(A334,'[1]高三下(高考)'!$A$3:$H$615,8,0)</f>
        <v>邓国华</v>
      </c>
      <c r="G334" s="22">
        <f t="shared" si="78"/>
        <v>229</v>
      </c>
      <c r="H334" s="23">
        <f t="shared" si="79"/>
        <v>88.153310104529623</v>
      </c>
      <c r="I334">
        <f>VLOOKUP(A334,[1]高三上!$A$3:$H$588,7,0)</f>
        <v>60</v>
      </c>
      <c r="J334" t="str">
        <f>VLOOKUP(A334,[1]高三上!$A$3:$H$588,8,0)</f>
        <v>邓国华</v>
      </c>
      <c r="K334" s="22">
        <f t="shared" si="80"/>
        <v>195</v>
      </c>
      <c r="L334" s="23">
        <f t="shared" si="81"/>
        <v>82.926829268292678</v>
      </c>
      <c r="M334">
        <f>VLOOKUP(A334,[1]高二下!$A$3:$H$536,7,0)</f>
        <v>94</v>
      </c>
      <c r="N334" t="str">
        <f>VLOOKUP(A334,[1]高二下!$A$3:$H$536,8,0)</f>
        <v>李黎明</v>
      </c>
      <c r="O334" s="22">
        <f t="shared" si="82"/>
        <v>146</v>
      </c>
      <c r="P334" s="22">
        <f t="shared" si="83"/>
        <v>126.13240418118467</v>
      </c>
      <c r="Q334">
        <f>VLOOKUP(A334,[1]高二上!$A$3:$H$583,7,0)</f>
        <v>70</v>
      </c>
      <c r="R334" t="str">
        <f>VLOOKUP(A334,[1]高二上!$A$3:$H$583,8,0)</f>
        <v>李黎明</v>
      </c>
      <c r="S334" s="22">
        <f t="shared" si="84"/>
        <v>221</v>
      </c>
      <c r="T334" s="22">
        <f t="shared" si="85"/>
        <v>86.062717770034851</v>
      </c>
      <c r="U334">
        <f>VLOOKUP(A334,[1]高一下!$A$3:$H$585,7,0)</f>
        <v>75</v>
      </c>
      <c r="V334" t="str">
        <f>VLOOKUP(A334,[1]高一下!$A$3:$H$585,8,0)</f>
        <v>李黎明</v>
      </c>
      <c r="W334" s="22">
        <f t="shared" si="86"/>
        <v>181</v>
      </c>
      <c r="X334" s="22">
        <f t="shared" si="87"/>
        <v>125.78397212543554</v>
      </c>
      <c r="Y334">
        <f>VLOOKUP(A334,[1]高一上!$A$3:$H$587,7,0)</f>
        <v>54</v>
      </c>
      <c r="Z334" t="str">
        <f>VLOOKUP(A334,[1]高一上!$A$3:$H$587,8,0)</f>
        <v>李黎明</v>
      </c>
      <c r="AA334" s="22">
        <f t="shared" si="88"/>
        <v>255</v>
      </c>
      <c r="AB334" s="23">
        <f t="shared" si="90"/>
        <v>90.592334494773525</v>
      </c>
      <c r="AC334">
        <f>VLOOKUP(A334,[1]中考!$A$2:$F$571,6,0)</f>
        <v>67</v>
      </c>
      <c r="AD334" s="22">
        <f t="shared" si="89"/>
        <v>228</v>
      </c>
    </row>
    <row r="335" spans="1:30" ht="15" x14ac:dyDescent="0.35">
      <c r="A335" s="14" t="s">
        <v>663</v>
      </c>
      <c r="B335" s="1">
        <v>7</v>
      </c>
      <c r="C335" s="2" t="s">
        <v>664</v>
      </c>
      <c r="D335" s="4" t="s">
        <v>537</v>
      </c>
      <c r="E335">
        <f>VLOOKUP(A335,'[1]高三下(高考)'!$A$3:$H$615,7,0)</f>
        <v>85</v>
      </c>
      <c r="F335" t="str">
        <f>VLOOKUP(A335,'[1]高三下(高考)'!$A$3:$H$615,8,0)</f>
        <v>邓国华</v>
      </c>
      <c r="G335" s="22">
        <f t="shared" si="78"/>
        <v>126</v>
      </c>
      <c r="H335" s="23">
        <f t="shared" si="79"/>
        <v>89.19860627177701</v>
      </c>
      <c r="I335">
        <f>VLOOKUP(A335,[1]高三上!$A$3:$H$588,7,0)</f>
        <v>84</v>
      </c>
      <c r="J335" t="str">
        <f>VLOOKUP(A335,[1]高三上!$A$3:$H$588,8,0)</f>
        <v>邓国华</v>
      </c>
      <c r="K335" s="22">
        <f t="shared" si="80"/>
        <v>95</v>
      </c>
      <c r="L335" s="23">
        <f t="shared" si="81"/>
        <v>116.02787456445992</v>
      </c>
      <c r="M335">
        <f>VLOOKUP(A335,[1]高二下!$A$3:$H$536,7,0)</f>
        <v>96</v>
      </c>
      <c r="N335" t="str">
        <f>VLOOKUP(A335,[1]高二下!$A$3:$H$536,8,0)</f>
        <v>李黎明</v>
      </c>
      <c r="O335" s="22">
        <f t="shared" si="82"/>
        <v>141</v>
      </c>
      <c r="P335" s="22">
        <f t="shared" si="83"/>
        <v>99.303135888501743</v>
      </c>
      <c r="Q335">
        <f>VLOOKUP(A335,[1]高二上!$A$3:$H$583,7,0)</f>
        <v>92</v>
      </c>
      <c r="R335" t="str">
        <f>VLOOKUP(A335,[1]高二上!$A$3:$H$583,8,0)</f>
        <v>李黎明</v>
      </c>
      <c r="S335" s="22">
        <f t="shared" si="84"/>
        <v>139</v>
      </c>
      <c r="T335" s="22">
        <f t="shared" si="85"/>
        <v>140.76655052264809</v>
      </c>
      <c r="U335">
        <f>VLOOKUP(A335,[1]高一下!$A$3:$H$585,7,0)</f>
        <v>52</v>
      </c>
      <c r="V335" t="str">
        <f>VLOOKUP(A335,[1]高一下!$A$3:$H$585,8,0)</f>
        <v>李黎明</v>
      </c>
      <c r="W335" s="22">
        <f t="shared" si="86"/>
        <v>256</v>
      </c>
      <c r="X335" s="22">
        <f t="shared" si="87"/>
        <v>49.825783972125436</v>
      </c>
      <c r="Y335">
        <f>VLOOKUP(A335,[1]高一上!$A$3:$H$587,7,0)</f>
        <v>98</v>
      </c>
      <c r="Z335" t="str">
        <f>VLOOKUP(A335,[1]高一上!$A$3:$H$587,8,0)</f>
        <v>马俊</v>
      </c>
      <c r="AA335" s="22">
        <f t="shared" si="88"/>
        <v>112</v>
      </c>
      <c r="AB335" s="23">
        <f t="shared" si="90"/>
        <v>89.895470383275267</v>
      </c>
      <c r="AC335">
        <f>VLOOKUP(A335,[1]中考!$A$2:$F$571,6,0)</f>
        <v>94</v>
      </c>
      <c r="AD335" s="22">
        <f t="shared" si="89"/>
        <v>83</v>
      </c>
    </row>
    <row r="336" spans="1:30" ht="15" x14ac:dyDescent="0.35">
      <c r="A336" s="14" t="s">
        <v>703</v>
      </c>
      <c r="B336" s="1">
        <v>7</v>
      </c>
      <c r="C336" s="2" t="s">
        <v>704</v>
      </c>
      <c r="D336" s="4" t="s">
        <v>537</v>
      </c>
      <c r="E336">
        <f>VLOOKUP(A336,'[1]高三下(高考)'!$A$3:$H$615,7,0)</f>
        <v>30</v>
      </c>
      <c r="F336" t="str">
        <f>VLOOKUP(A336,'[1]高三下(高考)'!$A$3:$H$615,8,0)</f>
        <v>邓国华</v>
      </c>
      <c r="G336" s="22">
        <f t="shared" si="78"/>
        <v>283</v>
      </c>
      <c r="H336" s="23">
        <f t="shared" si="79"/>
        <v>97.560975609756099</v>
      </c>
      <c r="I336">
        <f>VLOOKUP(A336,[1]高三上!$A$3:$H$588,7,0)</f>
        <v>22</v>
      </c>
      <c r="J336" t="str">
        <f>VLOOKUP(A336,[1]高三上!$A$3:$H$588,8,0)</f>
        <v>邓国华</v>
      </c>
      <c r="K336" s="22">
        <f t="shared" si="80"/>
        <v>276</v>
      </c>
      <c r="L336" s="23">
        <f t="shared" si="81"/>
        <v>93.031358885017426</v>
      </c>
      <c r="M336">
        <f>VLOOKUP(A336,[1]高二下!$A$3:$H$536,7,0)</f>
        <v>41</v>
      </c>
      <c r="N336" t="str">
        <f>VLOOKUP(A336,[1]高二下!$A$3:$H$536,8,0)</f>
        <v>李黎明</v>
      </c>
      <c r="O336" s="22">
        <f t="shared" si="82"/>
        <v>256</v>
      </c>
      <c r="P336" s="22">
        <f t="shared" si="83"/>
        <v>101.74216027874564</v>
      </c>
      <c r="Q336">
        <f>VLOOKUP(A336,[1]高二上!$A$3:$H$583,7,0)</f>
        <v>56</v>
      </c>
      <c r="R336" t="str">
        <f>VLOOKUP(A336,[1]高二上!$A$3:$H$583,8,0)</f>
        <v>李黎明</v>
      </c>
      <c r="S336" s="22">
        <f t="shared" si="84"/>
        <v>261</v>
      </c>
      <c r="T336" s="22">
        <f t="shared" si="85"/>
        <v>100.69686411149826</v>
      </c>
      <c r="U336">
        <f>VLOOKUP(A336,[1]高一下!$A$3:$H$585,7,0)</f>
        <v>50</v>
      </c>
      <c r="V336" t="str">
        <f>VLOOKUP(A336,[1]高一下!$A$3:$H$585,8,0)</f>
        <v>李黎明</v>
      </c>
      <c r="W336" s="22">
        <f t="shared" si="86"/>
        <v>263</v>
      </c>
      <c r="X336" s="22">
        <f t="shared" si="87"/>
        <v>102.4390243902439</v>
      </c>
      <c r="Y336">
        <f>VLOOKUP(A336,[1]高一上!$A$3:$H$587,7,0)</f>
        <v>45</v>
      </c>
      <c r="Z336" t="str">
        <f>VLOOKUP(A336,[1]高一上!$A$3:$H$587,8,0)</f>
        <v>李黎明</v>
      </c>
      <c r="AA336" s="22">
        <f t="shared" si="88"/>
        <v>270</v>
      </c>
      <c r="AB336" s="23">
        <f t="shared" si="90"/>
        <v>101.04529616724739</v>
      </c>
      <c r="AC336">
        <f>VLOOKUP(A336,[1]中考!$A$2:$F$571,6,0)</f>
        <v>51</v>
      </c>
      <c r="AD336" s="22">
        <f t="shared" si="89"/>
        <v>273</v>
      </c>
    </row>
    <row r="337" spans="1:30" ht="15" x14ac:dyDescent="0.35">
      <c r="A337" s="14" t="s">
        <v>721</v>
      </c>
      <c r="B337" s="1">
        <v>7</v>
      </c>
      <c r="C337" s="2" t="s">
        <v>722</v>
      </c>
      <c r="D337" s="4" t="s">
        <v>537</v>
      </c>
      <c r="E337">
        <f>VLOOKUP(A337,'[1]高三下(高考)'!$A$3:$H$615,7,0)</f>
        <v>37</v>
      </c>
      <c r="F337" t="str">
        <f>VLOOKUP(A337,'[1]高三下(高考)'!$A$3:$H$615,8,0)</f>
        <v>邓国华</v>
      </c>
      <c r="G337" s="22">
        <f t="shared" si="78"/>
        <v>273</v>
      </c>
      <c r="H337" s="23">
        <f t="shared" si="79"/>
        <v>100.69686411149826</v>
      </c>
      <c r="I337">
        <f>VLOOKUP(A337,[1]高三上!$A$3:$H$588,7,0)</f>
        <v>23.5</v>
      </c>
      <c r="J337" t="str">
        <f>VLOOKUP(A337,[1]高三上!$A$3:$H$588,8,0)</f>
        <v>邓国华</v>
      </c>
      <c r="K337" s="22">
        <f t="shared" si="80"/>
        <v>275</v>
      </c>
      <c r="L337" s="23">
        <f t="shared" si="81"/>
        <v>96.864111498257842</v>
      </c>
      <c r="M337">
        <f>VLOOKUP(A337,[1]高二下!$A$3:$H$536,7,0)</f>
        <v>34</v>
      </c>
      <c r="N337" t="str">
        <f>VLOOKUP(A337,[1]高二下!$A$3:$H$536,8,0)</f>
        <v>李黎明</v>
      </c>
      <c r="O337" s="22">
        <f t="shared" si="82"/>
        <v>266</v>
      </c>
      <c r="P337" s="22">
        <f t="shared" si="83"/>
        <v>101.39372822299651</v>
      </c>
      <c r="Q337">
        <f>VLOOKUP(A337,[1]高二上!$A$3:$H$583,7,0)</f>
        <v>50</v>
      </c>
      <c r="R337" t="str">
        <f>VLOOKUP(A337,[1]高二上!$A$3:$H$583,8,0)</f>
        <v>李黎明</v>
      </c>
      <c r="S337" s="22">
        <f t="shared" si="84"/>
        <v>270</v>
      </c>
      <c r="T337" s="22">
        <f t="shared" si="85"/>
        <v>101.04529616724739</v>
      </c>
      <c r="U337">
        <f>VLOOKUP(A337,[1]高一下!$A$3:$H$585,7,0)</f>
        <v>42</v>
      </c>
      <c r="V337" t="str">
        <f>VLOOKUP(A337,[1]高一下!$A$3:$H$585,8,0)</f>
        <v>李黎明</v>
      </c>
      <c r="W337" s="22">
        <f t="shared" si="86"/>
        <v>273</v>
      </c>
      <c r="X337" s="22">
        <f t="shared" si="87"/>
        <v>96.515679442508713</v>
      </c>
      <c r="Y337">
        <f>VLOOKUP(A337,[1]高一上!$A$3:$H$587,7,0)</f>
        <v>49</v>
      </c>
      <c r="Z337" t="str">
        <f>VLOOKUP(A337,[1]高一上!$A$3:$H$587,8,0)</f>
        <v>李黎明</v>
      </c>
      <c r="AA337" s="22">
        <f t="shared" si="88"/>
        <v>263</v>
      </c>
      <c r="AB337" s="23">
        <f t="shared" si="90"/>
        <v>82.229965156794421</v>
      </c>
      <c r="AC337">
        <f>VLOOKUP(A337,[1]中考!$A$2:$F$571,6,0)</f>
        <v>71</v>
      </c>
      <c r="AD337" s="22">
        <f t="shared" si="89"/>
        <v>212</v>
      </c>
    </row>
    <row r="338" spans="1:30" ht="15" x14ac:dyDescent="0.35">
      <c r="A338" s="14" t="s">
        <v>705</v>
      </c>
      <c r="B338" s="1">
        <v>7</v>
      </c>
      <c r="C338" s="2" t="s">
        <v>706</v>
      </c>
      <c r="D338" s="4" t="s">
        <v>537</v>
      </c>
      <c r="E338">
        <f>VLOOKUP(A338,'[1]高三下(高考)'!$A$3:$H$615,7,0)</f>
        <v>34</v>
      </c>
      <c r="F338" t="str">
        <f>VLOOKUP(A338,'[1]高三下(高考)'!$A$3:$H$615,8,0)</f>
        <v>邓国华</v>
      </c>
      <c r="G338" s="22">
        <f t="shared" si="78"/>
        <v>278</v>
      </c>
      <c r="H338" s="23">
        <f t="shared" si="79"/>
        <v>98.606271777003485</v>
      </c>
      <c r="I338">
        <f>VLOOKUP(A338,[1]高三上!$A$3:$H$588,7,0)</f>
        <v>27</v>
      </c>
      <c r="J338" t="str">
        <f>VLOOKUP(A338,[1]高三上!$A$3:$H$588,8,0)</f>
        <v>邓国华</v>
      </c>
      <c r="K338" s="22">
        <f t="shared" si="80"/>
        <v>274</v>
      </c>
      <c r="L338" s="23">
        <f t="shared" si="81"/>
        <v>94.42508710801394</v>
      </c>
      <c r="M338">
        <f>VLOOKUP(A338,[1]高二下!$A$3:$H$536,7,0)</f>
        <v>40</v>
      </c>
      <c r="N338" t="str">
        <f>VLOOKUP(A338,[1]高二下!$A$3:$H$536,8,0)</f>
        <v>李黎明</v>
      </c>
      <c r="O338" s="22">
        <f t="shared" si="82"/>
        <v>258</v>
      </c>
      <c r="P338" s="22">
        <f t="shared" si="83"/>
        <v>106.62020905923345</v>
      </c>
      <c r="Q338">
        <f>VLOOKUP(A338,[1]高二上!$A$3:$H$583,7,0)</f>
        <v>45</v>
      </c>
      <c r="R338" t="str">
        <f>VLOOKUP(A338,[1]高二上!$A$3:$H$583,8,0)</f>
        <v>李黎明</v>
      </c>
      <c r="S338" s="22">
        <f t="shared" si="84"/>
        <v>277</v>
      </c>
      <c r="T338" s="22">
        <f t="shared" si="85"/>
        <v>101.74216027874564</v>
      </c>
      <c r="U338">
        <f>VLOOKUP(A338,[1]高一下!$A$3:$H$585,7,0)</f>
        <v>31</v>
      </c>
      <c r="V338" t="str">
        <f>VLOOKUP(A338,[1]高一下!$A$3:$H$585,8,0)</f>
        <v>李黎明</v>
      </c>
      <c r="W338" s="22">
        <f t="shared" si="86"/>
        <v>282</v>
      </c>
      <c r="X338" s="22">
        <f t="shared" si="87"/>
        <v>93.379790940766554</v>
      </c>
      <c r="Y338">
        <f>VLOOKUP(A338,[1]高一上!$A$3:$H$587,7,0)</f>
        <v>49</v>
      </c>
      <c r="Z338" t="str">
        <f>VLOOKUP(A338,[1]高一上!$A$3:$H$587,8,0)</f>
        <v>李黎明</v>
      </c>
      <c r="AA338" s="22">
        <f t="shared" si="88"/>
        <v>263</v>
      </c>
      <c r="AB338" s="23">
        <f t="shared" si="90"/>
        <v>60.627177700348433</v>
      </c>
      <c r="AC338">
        <f>VLOOKUP(A338,[1]中考!$A$2:$F$571,6,0)</f>
        <v>81</v>
      </c>
      <c r="AD338" s="22">
        <f t="shared" si="89"/>
        <v>150</v>
      </c>
    </row>
    <row r="339" spans="1:30" ht="15" x14ac:dyDescent="0.35">
      <c r="A339" s="14" t="s">
        <v>661</v>
      </c>
      <c r="B339" s="1">
        <v>7</v>
      </c>
      <c r="C339" s="2" t="s">
        <v>662</v>
      </c>
      <c r="D339" s="4" t="s">
        <v>537</v>
      </c>
      <c r="E339">
        <f>VLOOKUP(A339,'[1]高三下(高考)'!$A$3:$H$615,7,0)</f>
        <v>83</v>
      </c>
      <c r="F339" t="str">
        <f>VLOOKUP(A339,'[1]高三下(高考)'!$A$3:$H$615,8,0)</f>
        <v>邓国华</v>
      </c>
      <c r="G339" s="22">
        <f t="shared" si="78"/>
        <v>140</v>
      </c>
      <c r="H339" s="23">
        <f t="shared" si="79"/>
        <v>121.95121951219512</v>
      </c>
      <c r="I339">
        <f>VLOOKUP(A339,[1]高三上!$A$3:$H$588,7,0)</f>
        <v>57</v>
      </c>
      <c r="J339" t="str">
        <f>VLOOKUP(A339,[1]高三上!$A$3:$H$588,8,0)</f>
        <v>邓国华</v>
      </c>
      <c r="K339" s="22">
        <f t="shared" si="80"/>
        <v>203</v>
      </c>
      <c r="L339" s="23">
        <f t="shared" si="81"/>
        <v>81.881533101045292</v>
      </c>
      <c r="M339">
        <f>VLOOKUP(A339,[1]高二下!$A$3:$H$536,7,0)</f>
        <v>92</v>
      </c>
      <c r="N339" t="str">
        <f>VLOOKUP(A339,[1]高二下!$A$3:$H$536,8,0)</f>
        <v>李黎明</v>
      </c>
      <c r="O339" s="22">
        <f t="shared" si="82"/>
        <v>151</v>
      </c>
      <c r="P339" s="22">
        <f t="shared" si="83"/>
        <v>82.57839721254355</v>
      </c>
      <c r="Q339">
        <f>VLOOKUP(A339,[1]高二上!$A$3:$H$583,7,0)</f>
        <v>99</v>
      </c>
      <c r="R339" t="str">
        <f>VLOOKUP(A339,[1]高二上!$A$3:$H$583,8,0)</f>
        <v>李黎明</v>
      </c>
      <c r="S339" s="22">
        <f t="shared" si="84"/>
        <v>101</v>
      </c>
      <c r="T339" s="22">
        <f t="shared" si="85"/>
        <v>127.87456445993031</v>
      </c>
      <c r="U339">
        <f>VLOOKUP(A339,[1]高一下!$A$3:$H$585,7,0)</f>
        <v>75</v>
      </c>
      <c r="V339" t="str">
        <f>VLOOKUP(A339,[1]高一下!$A$3:$H$585,8,0)</f>
        <v>李黎明</v>
      </c>
      <c r="W339" s="22">
        <f t="shared" si="86"/>
        <v>181</v>
      </c>
      <c r="X339" s="22">
        <f t="shared" si="87"/>
        <v>103.83275261324042</v>
      </c>
      <c r="Y339">
        <f>VLOOKUP(A339,[1]高一上!$A$3:$H$587,7,0)</f>
        <v>73</v>
      </c>
      <c r="Z339" t="str">
        <f>VLOOKUP(A339,[1]高一上!$A$3:$H$587,8,0)</f>
        <v>李黎明</v>
      </c>
      <c r="AA339" s="22">
        <f t="shared" si="88"/>
        <v>192</v>
      </c>
      <c r="AB339" s="23">
        <f t="shared" si="90"/>
        <v>96.167247386759584</v>
      </c>
      <c r="AC339">
        <f>VLOOKUP(A339,[1]中考!$A$2:$F$571,6,0)</f>
        <v>76</v>
      </c>
      <c r="AD339" s="22">
        <f t="shared" si="89"/>
        <v>181</v>
      </c>
    </row>
    <row r="340" spans="1:30" ht="15" x14ac:dyDescent="0.35">
      <c r="A340" s="14" t="s">
        <v>655</v>
      </c>
      <c r="B340" s="1">
        <v>7</v>
      </c>
      <c r="C340" s="2" t="s">
        <v>656</v>
      </c>
      <c r="D340" s="4" t="s">
        <v>537</v>
      </c>
      <c r="E340">
        <f>VLOOKUP(A340,'[1]高三下(高考)'!$A$3:$H$615,7,0)</f>
        <v>68</v>
      </c>
      <c r="F340" t="str">
        <f>VLOOKUP(A340,'[1]高三下(高考)'!$A$3:$H$615,8,0)</f>
        <v>邓国华</v>
      </c>
      <c r="G340" s="22">
        <f t="shared" si="78"/>
        <v>204</v>
      </c>
      <c r="H340" s="23">
        <f t="shared" si="79"/>
        <v>70.034843205574916</v>
      </c>
      <c r="I340">
        <f>VLOOKUP(A340,[1]高三上!$A$3:$H$588,7,0)</f>
        <v>78.5</v>
      </c>
      <c r="J340" t="str">
        <f>VLOOKUP(A340,[1]高三上!$A$3:$H$588,8,0)</f>
        <v>邓国华</v>
      </c>
      <c r="K340" s="22">
        <f t="shared" si="80"/>
        <v>118</v>
      </c>
      <c r="L340" s="23">
        <f t="shared" si="81"/>
        <v>100</v>
      </c>
      <c r="M340" s="22">
        <v>0</v>
      </c>
      <c r="N340" t="s">
        <v>1135</v>
      </c>
      <c r="O340" s="22">
        <f t="shared" si="82"/>
        <v>270</v>
      </c>
      <c r="P340" s="22">
        <f t="shared" si="83"/>
        <v>100</v>
      </c>
      <c r="Q340">
        <f>VLOOKUP(A340,[1]高二上!$A$3:$H$583,7,0)</f>
        <v>90</v>
      </c>
      <c r="R340" t="str">
        <f>VLOOKUP(A340,[1]高二上!$A$3:$H$583,8,0)</f>
        <v>李黎明</v>
      </c>
      <c r="S340" s="22">
        <f t="shared" si="84"/>
        <v>147</v>
      </c>
      <c r="T340" s="22">
        <f t="shared" si="85"/>
        <v>128.22299651567945</v>
      </c>
      <c r="U340">
        <f>VLOOKUP(A340,[1]高一下!$A$3:$H$585,7,0)</f>
        <v>64</v>
      </c>
      <c r="V340" t="str">
        <f>VLOOKUP(A340,[1]高一下!$A$3:$H$585,8,0)</f>
        <v>李黎明</v>
      </c>
      <c r="W340" s="22">
        <f t="shared" si="86"/>
        <v>228</v>
      </c>
      <c r="X340" s="22">
        <f t="shared" si="87"/>
        <v>80.836236933797906</v>
      </c>
      <c r="Y340">
        <f>VLOOKUP(A340,[1]高一上!$A$3:$H$587,7,0)</f>
        <v>79</v>
      </c>
      <c r="Z340" t="str">
        <f>VLOOKUP(A340,[1]高一上!$A$3:$H$587,8,0)</f>
        <v>李黎明</v>
      </c>
      <c r="AA340" s="22">
        <f t="shared" si="88"/>
        <v>173</v>
      </c>
      <c r="AB340" s="23">
        <f t="shared" si="90"/>
        <v>106.96864111498257</v>
      </c>
      <c r="AC340">
        <f>VLOOKUP(A340,[1]中考!$A$2:$F$571,6,0)</f>
        <v>74</v>
      </c>
      <c r="AD340" s="22">
        <f t="shared" si="89"/>
        <v>193</v>
      </c>
    </row>
    <row r="341" spans="1:30" ht="15" x14ac:dyDescent="0.35">
      <c r="A341" s="14" t="s">
        <v>713</v>
      </c>
      <c r="B341" s="1">
        <v>7</v>
      </c>
      <c r="C341" s="2" t="s">
        <v>714</v>
      </c>
      <c r="D341" s="4" t="s">
        <v>537</v>
      </c>
      <c r="E341">
        <f>VLOOKUP(A341,'[1]高三下(高考)'!$A$3:$H$615,7,0)</f>
        <v>74</v>
      </c>
      <c r="F341" t="str">
        <f>VLOOKUP(A341,'[1]高三下(高考)'!$A$3:$H$615,8,0)</f>
        <v>邓国华</v>
      </c>
      <c r="G341" s="22">
        <f t="shared" si="78"/>
        <v>189</v>
      </c>
      <c r="H341" s="23">
        <f t="shared" si="79"/>
        <v>110.80139372822299</v>
      </c>
      <c r="I341">
        <f>VLOOKUP(A341,[1]高三上!$A$3:$H$588,7,0)</f>
        <v>54</v>
      </c>
      <c r="J341" t="str">
        <f>VLOOKUP(A341,[1]高三上!$A$3:$H$588,8,0)</f>
        <v>邓国华</v>
      </c>
      <c r="K341" s="22">
        <f t="shared" si="80"/>
        <v>220</v>
      </c>
      <c r="L341" s="23">
        <f t="shared" si="81"/>
        <v>90.243902439024396</v>
      </c>
      <c r="M341">
        <f>VLOOKUP(A341,[1]高二下!$A$3:$H$536,7,0)</f>
        <v>78</v>
      </c>
      <c r="N341" t="str">
        <f>VLOOKUP(A341,[1]高二下!$A$3:$H$536,8,0)</f>
        <v>李黎明</v>
      </c>
      <c r="O341" s="22">
        <f t="shared" si="82"/>
        <v>192</v>
      </c>
      <c r="P341" s="22">
        <f t="shared" si="83"/>
        <v>107.66550522648083</v>
      </c>
      <c r="Q341">
        <f>VLOOKUP(A341,[1]高二上!$A$3:$H$583,7,0)</f>
        <v>72</v>
      </c>
      <c r="R341" t="str">
        <f>VLOOKUP(A341,[1]高二上!$A$3:$H$583,8,0)</f>
        <v>李黎明</v>
      </c>
      <c r="S341" s="22">
        <f t="shared" si="84"/>
        <v>214</v>
      </c>
      <c r="T341" s="22">
        <f t="shared" si="85"/>
        <v>118.11846689895471</v>
      </c>
      <c r="U341">
        <f>VLOOKUP(A341,[1]高一下!$A$3:$H$585,7,0)</f>
        <v>48</v>
      </c>
      <c r="V341" t="str">
        <f>VLOOKUP(A341,[1]高一下!$A$3:$H$585,8,0)</f>
        <v>李黎明</v>
      </c>
      <c r="W341" s="22">
        <f t="shared" si="86"/>
        <v>266</v>
      </c>
      <c r="X341" s="22">
        <f t="shared" si="87"/>
        <v>92.682926829268297</v>
      </c>
      <c r="Y341">
        <f>VLOOKUP(A341,[1]高一上!$A$3:$H$587,7,0)</f>
        <v>62</v>
      </c>
      <c r="Z341" t="str">
        <f>VLOOKUP(A341,[1]高一上!$A$3:$H$587,8,0)</f>
        <v>李黎明</v>
      </c>
      <c r="AA341" s="22">
        <f t="shared" si="88"/>
        <v>245</v>
      </c>
      <c r="AB341" s="23">
        <f t="shared" si="90"/>
        <v>99.651567944250871</v>
      </c>
      <c r="AC341">
        <f>VLOOKUP(A341,[1]中考!$A$2:$F$571,6,0)</f>
        <v>63</v>
      </c>
      <c r="AD341" s="22">
        <f t="shared" si="89"/>
        <v>244</v>
      </c>
    </row>
    <row r="342" spans="1:30" ht="15" x14ac:dyDescent="0.35">
      <c r="A342" s="14" t="s">
        <v>682</v>
      </c>
      <c r="B342" s="1">
        <v>7</v>
      </c>
      <c r="C342" s="2" t="s">
        <v>683</v>
      </c>
      <c r="D342" s="4" t="s">
        <v>537</v>
      </c>
      <c r="E342">
        <f>VLOOKUP(A342,'[1]高三下(高考)'!$A$3:$H$615,7,0)</f>
        <v>80</v>
      </c>
      <c r="F342" t="str">
        <f>VLOOKUP(A342,'[1]高三下(高考)'!$A$3:$H$615,8,0)</f>
        <v>邓国华</v>
      </c>
      <c r="G342" s="22">
        <f t="shared" si="78"/>
        <v>162</v>
      </c>
      <c r="H342" s="23">
        <f t="shared" si="79"/>
        <v>120.90592334494774</v>
      </c>
      <c r="I342">
        <f>VLOOKUP(A342,[1]高三上!$A$3:$H$588,7,0)</f>
        <v>52</v>
      </c>
      <c r="J342" t="str">
        <f>VLOOKUP(A342,[1]高三上!$A$3:$H$588,8,0)</f>
        <v>邓国华</v>
      </c>
      <c r="K342" s="22">
        <f t="shared" si="80"/>
        <v>222</v>
      </c>
      <c r="L342" s="23">
        <f t="shared" si="81"/>
        <v>101.74216027874564</v>
      </c>
      <c r="M342">
        <f>VLOOKUP(A342,[1]高二下!$A$3:$H$536,7,0)</f>
        <v>56</v>
      </c>
      <c r="N342" t="str">
        <f>VLOOKUP(A342,[1]高二下!$A$3:$H$536,8,0)</f>
        <v>李黎明</v>
      </c>
      <c r="O342" s="22">
        <f t="shared" si="82"/>
        <v>227</v>
      </c>
      <c r="P342" s="22">
        <f t="shared" si="83"/>
        <v>120.55749128919861</v>
      </c>
      <c r="Q342">
        <f>VLOOKUP(A342,[1]高二上!$A$3:$H$583,7,0)</f>
        <v>36</v>
      </c>
      <c r="R342" t="str">
        <f>VLOOKUP(A342,[1]高二上!$A$3:$H$583,8,0)</f>
        <v>李黎明</v>
      </c>
      <c r="S342" s="22">
        <f t="shared" si="84"/>
        <v>286</v>
      </c>
      <c r="T342" s="22">
        <f t="shared" si="85"/>
        <v>78.397212543554005</v>
      </c>
      <c r="U342">
        <f>VLOOKUP(A342,[1]高一下!$A$3:$H$585,7,0)</f>
        <v>65</v>
      </c>
      <c r="V342" t="str">
        <f>VLOOKUP(A342,[1]高一下!$A$3:$H$585,8,0)</f>
        <v>李黎明</v>
      </c>
      <c r="W342" s="22">
        <f t="shared" si="86"/>
        <v>224</v>
      </c>
      <c r="X342" s="22">
        <f t="shared" si="87"/>
        <v>104.52961672473867</v>
      </c>
      <c r="Y342">
        <f>VLOOKUP(A342,[1]高一上!$A$3:$H$587,7,0)</f>
        <v>63</v>
      </c>
      <c r="Z342" t="str">
        <f>VLOOKUP(A342,[1]高一上!$A$3:$H$587,8,0)</f>
        <v>李黎明</v>
      </c>
      <c r="AA342" s="22">
        <f t="shared" si="88"/>
        <v>237</v>
      </c>
      <c r="AB342" s="23">
        <f t="shared" si="90"/>
        <v>69.686411149825787</v>
      </c>
      <c r="AC342">
        <f>VLOOKUP(A342,[1]中考!$A$2:$F$571,6,0)</f>
        <v>81</v>
      </c>
      <c r="AD342" s="22">
        <f t="shared" si="89"/>
        <v>150</v>
      </c>
    </row>
    <row r="343" spans="1:30" ht="15" x14ac:dyDescent="0.35">
      <c r="A343" s="14" t="s">
        <v>684</v>
      </c>
      <c r="B343" s="1">
        <v>7</v>
      </c>
      <c r="C343" s="2" t="s">
        <v>685</v>
      </c>
      <c r="D343" s="4" t="s">
        <v>537</v>
      </c>
      <c r="E343">
        <f>VLOOKUP(A343,'[1]高三下(高考)'!$A$3:$H$615,7,0)</f>
        <v>43</v>
      </c>
      <c r="F343" t="str">
        <f>VLOOKUP(A343,'[1]高三下(高考)'!$A$3:$H$615,8,0)</f>
        <v>邓国华</v>
      </c>
      <c r="G343" s="22">
        <f t="shared" si="78"/>
        <v>267</v>
      </c>
      <c r="H343" s="23">
        <f t="shared" si="79"/>
        <v>101.39372822299651</v>
      </c>
      <c r="I343">
        <f>VLOOKUP(A343,[1]高三上!$A$3:$H$588,7,0)</f>
        <v>30.5</v>
      </c>
      <c r="J343" t="str">
        <f>VLOOKUP(A343,[1]高三上!$A$3:$H$588,8,0)</f>
        <v>邓国华</v>
      </c>
      <c r="K343" s="22">
        <f t="shared" si="80"/>
        <v>271</v>
      </c>
      <c r="L343" s="23">
        <f t="shared" si="81"/>
        <v>96.864111498257842</v>
      </c>
      <c r="M343">
        <f>VLOOKUP(A343,[1]高二下!$A$3:$H$536,7,0)</f>
        <v>37</v>
      </c>
      <c r="N343" t="str">
        <f>VLOOKUP(A343,[1]高二下!$A$3:$H$536,8,0)</f>
        <v>李黎明</v>
      </c>
      <c r="O343" s="22">
        <f t="shared" si="82"/>
        <v>262</v>
      </c>
      <c r="P343" s="22">
        <f t="shared" si="83"/>
        <v>92.682926829268297</v>
      </c>
      <c r="Q343">
        <f>VLOOKUP(A343,[1]高二上!$A$3:$H$583,7,0)</f>
        <v>64</v>
      </c>
      <c r="R343" t="str">
        <f>VLOOKUP(A343,[1]高二上!$A$3:$H$583,8,0)</f>
        <v>李黎明</v>
      </c>
      <c r="S343" s="22">
        <f t="shared" si="84"/>
        <v>241</v>
      </c>
      <c r="T343" s="22">
        <f t="shared" si="85"/>
        <v>113.93728222996515</v>
      </c>
      <c r="U343">
        <f>VLOOKUP(A343,[1]高一下!$A$3:$H$585,7,0)</f>
        <v>34</v>
      </c>
      <c r="V343" t="str">
        <f>VLOOKUP(A343,[1]高一下!$A$3:$H$585,8,0)</f>
        <v>李黎明</v>
      </c>
      <c r="W343" s="22">
        <f t="shared" si="86"/>
        <v>281</v>
      </c>
      <c r="X343" s="22">
        <f t="shared" si="87"/>
        <v>98.257839721254356</v>
      </c>
      <c r="Y343">
        <f>VLOOKUP(A343,[1]高一上!$A$3:$H$587,7,0)</f>
        <v>43</v>
      </c>
      <c r="Z343" t="str">
        <f>VLOOKUP(A343,[1]高一上!$A$3:$H$587,8,0)</f>
        <v>李黎明</v>
      </c>
      <c r="AA343" s="22">
        <f t="shared" si="88"/>
        <v>276</v>
      </c>
      <c r="AB343" s="23">
        <f t="shared" si="90"/>
        <v>75.261324041811847</v>
      </c>
      <c r="AC343">
        <f>VLOOKUP(A343,[1]中考!$A$2:$F$571,6,0)</f>
        <v>72</v>
      </c>
      <c r="AD343" s="22">
        <f t="shared" si="89"/>
        <v>205</v>
      </c>
    </row>
    <row r="344" spans="1:30" ht="15" x14ac:dyDescent="0.35">
      <c r="A344" s="14" t="s">
        <v>723</v>
      </c>
      <c r="B344" s="1">
        <v>7</v>
      </c>
      <c r="C344" s="2" t="s">
        <v>724</v>
      </c>
      <c r="D344" s="4" t="s">
        <v>537</v>
      </c>
      <c r="E344">
        <f>VLOOKUP(A344,'[1]高三下(高考)'!$A$3:$H$615,7,0)</f>
        <v>23</v>
      </c>
      <c r="F344" t="str">
        <f>VLOOKUP(A344,'[1]高三下(高考)'!$A$3:$H$615,8,0)</f>
        <v>邓国华</v>
      </c>
      <c r="G344" s="22">
        <f t="shared" si="78"/>
        <v>287</v>
      </c>
      <c r="H344" s="23">
        <f t="shared" si="79"/>
        <v>94.773519163763069</v>
      </c>
      <c r="I344">
        <f>VLOOKUP(A344,[1]高三上!$A$3:$H$588,7,0)</f>
        <v>30</v>
      </c>
      <c r="J344" t="str">
        <f>VLOOKUP(A344,[1]高三上!$A$3:$H$588,8,0)</f>
        <v>邓国华</v>
      </c>
      <c r="K344" s="22">
        <f t="shared" si="80"/>
        <v>272</v>
      </c>
      <c r="L344" s="23">
        <f t="shared" si="81"/>
        <v>100</v>
      </c>
      <c r="M344" s="22">
        <v>0</v>
      </c>
      <c r="N344" t="s">
        <v>1135</v>
      </c>
      <c r="O344" s="22">
        <f t="shared" si="82"/>
        <v>270</v>
      </c>
      <c r="P344" s="22">
        <f t="shared" si="83"/>
        <v>100</v>
      </c>
      <c r="Q344">
        <f>VLOOKUP(A344,[1]高二上!$A$3:$H$583,7,0)</f>
        <v>44</v>
      </c>
      <c r="R344" t="str">
        <f>VLOOKUP(A344,[1]高二上!$A$3:$H$583,8,0)</f>
        <v>李黎明</v>
      </c>
      <c r="S344" s="22">
        <f t="shared" si="84"/>
        <v>279</v>
      </c>
      <c r="T344" s="22">
        <f t="shared" si="85"/>
        <v>101.39372822299651</v>
      </c>
      <c r="U344">
        <f>VLOOKUP(A344,[1]高一下!$A$3:$H$585,7,0)</f>
        <v>26</v>
      </c>
      <c r="V344" t="str">
        <f>VLOOKUP(A344,[1]高一下!$A$3:$H$585,8,0)</f>
        <v>李黎明</v>
      </c>
      <c r="W344" s="22">
        <f t="shared" si="86"/>
        <v>283</v>
      </c>
      <c r="X344" s="22">
        <f t="shared" si="87"/>
        <v>96.167247386759584</v>
      </c>
      <c r="Y344">
        <f>VLOOKUP(A344,[1]高一上!$A$3:$H$587,7,0)</f>
        <v>44</v>
      </c>
      <c r="Z344" t="str">
        <f>VLOOKUP(A344,[1]高一上!$A$3:$H$587,8,0)</f>
        <v>李黎明</v>
      </c>
      <c r="AA344" s="22">
        <f t="shared" si="88"/>
        <v>272</v>
      </c>
      <c r="AB344" s="23">
        <f t="shared" si="90"/>
        <v>87.804878048780495</v>
      </c>
      <c r="AC344">
        <f>VLOOKUP(A344,[1]中考!$A$2:$F$571,6,0)</f>
        <v>65</v>
      </c>
      <c r="AD344" s="22">
        <f t="shared" si="89"/>
        <v>237</v>
      </c>
    </row>
    <row r="345" spans="1:30" ht="15" x14ac:dyDescent="0.35">
      <c r="A345" s="14" t="s">
        <v>676</v>
      </c>
      <c r="B345" s="1">
        <v>7</v>
      </c>
      <c r="C345" s="2" t="s">
        <v>677</v>
      </c>
      <c r="D345" s="4" t="s">
        <v>537</v>
      </c>
      <c r="E345">
        <f>VLOOKUP(A345,'[1]高三下(高考)'!$A$3:$H$615,7,0)</f>
        <v>47</v>
      </c>
      <c r="F345" t="str">
        <f>VLOOKUP(A345,'[1]高三下(高考)'!$A$3:$H$615,8,0)</f>
        <v>邓国华</v>
      </c>
      <c r="G345" s="22">
        <f t="shared" si="78"/>
        <v>262</v>
      </c>
      <c r="H345" s="23">
        <f t="shared" si="79"/>
        <v>93.031358885017426</v>
      </c>
      <c r="I345">
        <f>VLOOKUP(A345,[1]高三上!$A$3:$H$588,7,0)</f>
        <v>45</v>
      </c>
      <c r="J345" t="str">
        <f>VLOOKUP(A345,[1]高三上!$A$3:$H$588,8,0)</f>
        <v>邓国华</v>
      </c>
      <c r="K345" s="22">
        <f t="shared" si="80"/>
        <v>242</v>
      </c>
      <c r="L345" s="23">
        <f t="shared" si="81"/>
        <v>104.18118466898954</v>
      </c>
      <c r="M345">
        <f>VLOOKUP(A345,[1]高二下!$A$3:$H$536,7,0)</f>
        <v>44</v>
      </c>
      <c r="N345" t="str">
        <f>VLOOKUP(A345,[1]高二下!$A$3:$H$536,8,0)</f>
        <v>李黎明</v>
      </c>
      <c r="O345" s="22">
        <f t="shared" si="82"/>
        <v>254</v>
      </c>
      <c r="P345" s="22">
        <f t="shared" si="83"/>
        <v>92.334494773519168</v>
      </c>
      <c r="Q345">
        <f>VLOOKUP(A345,[1]高二上!$A$3:$H$583,7,0)</f>
        <v>67</v>
      </c>
      <c r="R345" t="str">
        <f>VLOOKUP(A345,[1]高二上!$A$3:$H$583,8,0)</f>
        <v>李黎明</v>
      </c>
      <c r="S345" s="22">
        <f t="shared" si="84"/>
        <v>232</v>
      </c>
      <c r="T345" s="22">
        <f t="shared" si="85"/>
        <v>111.84668989547038</v>
      </c>
      <c r="U345">
        <f>VLOOKUP(A345,[1]高一下!$A$3:$H$585,7,0)</f>
        <v>48</v>
      </c>
      <c r="V345" t="str">
        <f>VLOOKUP(A345,[1]高一下!$A$3:$H$585,8,0)</f>
        <v>李黎明</v>
      </c>
      <c r="W345" s="22">
        <f t="shared" si="86"/>
        <v>266</v>
      </c>
      <c r="X345" s="22">
        <f t="shared" si="87"/>
        <v>100.34843205574913</v>
      </c>
      <c r="Y345">
        <f>VLOOKUP(A345,[1]高一上!$A$3:$H$587,7,0)</f>
        <v>48</v>
      </c>
      <c r="Z345" t="str">
        <f>VLOOKUP(A345,[1]高一上!$A$3:$H$587,8,0)</f>
        <v>马俊</v>
      </c>
      <c r="AA345" s="22">
        <f t="shared" si="88"/>
        <v>267</v>
      </c>
      <c r="AB345" s="23">
        <f t="shared" si="90"/>
        <v>82.57839721254355</v>
      </c>
      <c r="AC345">
        <f>VLOOKUP(A345,[1]中考!$A$2:$F$571,6,0)</f>
        <v>70</v>
      </c>
      <c r="AD345" s="22">
        <f t="shared" si="89"/>
        <v>217</v>
      </c>
    </row>
    <row r="346" spans="1:30" ht="15" x14ac:dyDescent="0.35">
      <c r="A346" s="14" t="s">
        <v>635</v>
      </c>
      <c r="B346" s="1">
        <v>7</v>
      </c>
      <c r="C346" s="2" t="s">
        <v>636</v>
      </c>
      <c r="D346" s="4" t="s">
        <v>537</v>
      </c>
      <c r="E346">
        <f>VLOOKUP(A346,'[1]高三下(高考)'!$A$3:$H$615,7,0)</f>
        <v>86</v>
      </c>
      <c r="F346" t="str">
        <f>VLOOKUP(A346,'[1]高三下(高考)'!$A$3:$H$615,8,0)</f>
        <v>邓国华</v>
      </c>
      <c r="G346" s="22">
        <f t="shared" si="78"/>
        <v>121</v>
      </c>
      <c r="H346" s="23">
        <f t="shared" si="79"/>
        <v>107.3170731707317</v>
      </c>
      <c r="I346">
        <f>VLOOKUP(A346,[1]高三上!$A$3:$H$588,7,0)</f>
        <v>72.5</v>
      </c>
      <c r="J346" t="str">
        <f>VLOOKUP(A346,[1]高三上!$A$3:$H$588,8,0)</f>
        <v>邓国华</v>
      </c>
      <c r="K346" s="22">
        <f t="shared" si="80"/>
        <v>142</v>
      </c>
      <c r="L346" s="23">
        <f t="shared" si="81"/>
        <v>101.39372822299651</v>
      </c>
      <c r="M346">
        <f>VLOOKUP(A346,[1]高二下!$A$3:$H$536,7,0)</f>
        <v>94</v>
      </c>
      <c r="N346" t="str">
        <f>VLOOKUP(A346,[1]高二下!$A$3:$H$536,8,0)</f>
        <v>李黎明</v>
      </c>
      <c r="O346" s="22">
        <f t="shared" si="82"/>
        <v>146</v>
      </c>
      <c r="P346" s="22">
        <f t="shared" si="83"/>
        <v>111.49825783972125</v>
      </c>
      <c r="Q346">
        <f>VLOOKUP(A346,[1]高二上!$A$3:$H$583,7,0)</f>
        <v>83</v>
      </c>
      <c r="R346" t="str">
        <f>VLOOKUP(A346,[1]高二上!$A$3:$H$583,8,0)</f>
        <v>李黎明</v>
      </c>
      <c r="S346" s="22">
        <f t="shared" si="84"/>
        <v>179</v>
      </c>
      <c r="T346" s="22">
        <f t="shared" si="85"/>
        <v>80.836236933797906</v>
      </c>
      <c r="U346">
        <f>VLOOKUP(A346,[1]高一下!$A$3:$H$585,7,0)</f>
        <v>88</v>
      </c>
      <c r="V346" t="str">
        <f>VLOOKUP(A346,[1]高一下!$A$3:$H$585,8,0)</f>
        <v>李黎明</v>
      </c>
      <c r="W346" s="22">
        <f t="shared" si="86"/>
        <v>124</v>
      </c>
      <c r="X346" s="22">
        <f t="shared" si="87"/>
        <v>86.759581881533109</v>
      </c>
      <c r="Y346">
        <f>VLOOKUP(A346,[1]高一上!$A$3:$H$587,7,0)</f>
        <v>104</v>
      </c>
      <c r="Z346" t="str">
        <f>VLOOKUP(A346,[1]高一上!$A$3:$H$587,8,0)</f>
        <v>李黎明</v>
      </c>
      <c r="AA346" s="22">
        <f t="shared" si="88"/>
        <v>86</v>
      </c>
      <c r="AB346" s="23">
        <f t="shared" si="90"/>
        <v>131.35888501742158</v>
      </c>
      <c r="AC346">
        <f>VLOOKUP(A346,[1]中考!$A$2:$F$571,6,0)</f>
        <v>77</v>
      </c>
      <c r="AD346" s="22">
        <f t="shared" si="89"/>
        <v>176</v>
      </c>
    </row>
    <row r="347" spans="1:30" ht="15" x14ac:dyDescent="0.35">
      <c r="A347" s="14" t="s">
        <v>639</v>
      </c>
      <c r="B347" s="1">
        <v>7</v>
      </c>
      <c r="C347" s="2" t="s">
        <v>640</v>
      </c>
      <c r="D347" s="4" t="s">
        <v>537</v>
      </c>
      <c r="E347">
        <f>VLOOKUP(A347,'[1]高三下(高考)'!$A$3:$H$615,7,0)</f>
        <v>100</v>
      </c>
      <c r="F347" t="str">
        <f>VLOOKUP(A347,'[1]高三下(高考)'!$A$3:$H$615,8,0)</f>
        <v>邓国华</v>
      </c>
      <c r="G347" s="22">
        <f t="shared" si="78"/>
        <v>61</v>
      </c>
      <c r="H347" s="23">
        <f t="shared" si="79"/>
        <v>106.62020905923345</v>
      </c>
      <c r="I347">
        <f>VLOOKUP(A347,[1]高三上!$A$3:$H$588,7,0)</f>
        <v>86.5</v>
      </c>
      <c r="J347" t="str">
        <f>VLOOKUP(A347,[1]高三上!$A$3:$H$588,8,0)</f>
        <v>邓国华</v>
      </c>
      <c r="K347" s="22">
        <f t="shared" si="80"/>
        <v>80</v>
      </c>
      <c r="L347" s="23">
        <f t="shared" si="81"/>
        <v>134.49477351916377</v>
      </c>
      <c r="M347">
        <f>VLOOKUP(A347,[1]高二下!$A$3:$H$536,7,0)</f>
        <v>82</v>
      </c>
      <c r="N347" t="str">
        <f>VLOOKUP(A347,[1]高二下!$A$3:$H$536,8,0)</f>
        <v>李黎明</v>
      </c>
      <c r="O347" s="22">
        <f t="shared" si="82"/>
        <v>179</v>
      </c>
      <c r="P347" s="22">
        <f t="shared" si="83"/>
        <v>106.96864111498257</v>
      </c>
      <c r="Q347">
        <f>VLOOKUP(A347,[1]高二上!$A$3:$H$583,7,0)</f>
        <v>76</v>
      </c>
      <c r="R347" t="str">
        <f>VLOOKUP(A347,[1]高二上!$A$3:$H$583,8,0)</f>
        <v>李黎明</v>
      </c>
      <c r="S347" s="22">
        <f t="shared" si="84"/>
        <v>199</v>
      </c>
      <c r="T347" s="22">
        <f t="shared" si="85"/>
        <v>61.324041811846691</v>
      </c>
      <c r="U347">
        <f>VLOOKUP(A347,[1]高一下!$A$3:$H$585,7,0)</f>
        <v>96</v>
      </c>
      <c r="V347" t="str">
        <f>VLOOKUP(A347,[1]高一下!$A$3:$H$585,8,0)</f>
        <v>李黎明</v>
      </c>
      <c r="W347" s="22">
        <f t="shared" si="86"/>
        <v>88</v>
      </c>
      <c r="X347" s="22">
        <f t="shared" si="87"/>
        <v>139.02439024390245</v>
      </c>
      <c r="Y347">
        <f>VLOOKUP(A347,[1]高一上!$A$3:$H$587,7,0)</f>
        <v>72</v>
      </c>
      <c r="Z347" t="str">
        <f>VLOOKUP(A347,[1]高一上!$A$3:$H$587,8,0)</f>
        <v>李黎明</v>
      </c>
      <c r="AA347" s="22">
        <f t="shared" si="88"/>
        <v>200</v>
      </c>
      <c r="AB347" s="23">
        <f t="shared" si="90"/>
        <v>116.02787456445992</v>
      </c>
      <c r="AC347">
        <f>VLOOKUP(A347,[1]中考!$A$2:$F$571,6,0)</f>
        <v>62</v>
      </c>
      <c r="AD347" s="22">
        <f t="shared" si="89"/>
        <v>246</v>
      </c>
    </row>
    <row r="348" spans="1:30" ht="15" x14ac:dyDescent="0.35">
      <c r="A348" s="14" t="s">
        <v>651</v>
      </c>
      <c r="B348" s="1">
        <v>7</v>
      </c>
      <c r="C348" s="2" t="s">
        <v>652</v>
      </c>
      <c r="D348" s="4" t="s">
        <v>537</v>
      </c>
      <c r="E348">
        <f>VLOOKUP(A348,'[1]高三下(高考)'!$A$3:$H$615,7,0)</f>
        <v>83</v>
      </c>
      <c r="F348" t="str">
        <f>VLOOKUP(A348,'[1]高三下(高考)'!$A$3:$H$615,8,0)</f>
        <v>邓国华</v>
      </c>
      <c r="G348" s="22">
        <f t="shared" si="78"/>
        <v>140</v>
      </c>
      <c r="H348" s="23">
        <f t="shared" si="79"/>
        <v>93.728222996515683</v>
      </c>
      <c r="I348">
        <f>VLOOKUP(A348,[1]高三上!$A$3:$H$588,7,0)</f>
        <v>77.5</v>
      </c>
      <c r="J348" t="str">
        <f>VLOOKUP(A348,[1]高三上!$A$3:$H$588,8,0)</f>
        <v>邓国华</v>
      </c>
      <c r="K348" s="22">
        <f t="shared" si="80"/>
        <v>122</v>
      </c>
      <c r="L348" s="23">
        <f t="shared" si="81"/>
        <v>121.60278745644599</v>
      </c>
      <c r="M348">
        <f>VLOOKUP(A348,[1]高二下!$A$3:$H$536,7,0)</f>
        <v>81</v>
      </c>
      <c r="N348" t="str">
        <f>VLOOKUP(A348,[1]高二下!$A$3:$H$536,8,0)</f>
        <v>李黎明</v>
      </c>
      <c r="O348" s="22">
        <f t="shared" si="82"/>
        <v>184</v>
      </c>
      <c r="P348" s="22">
        <f t="shared" si="83"/>
        <v>98.257839721254356</v>
      </c>
      <c r="Q348">
        <f>VLOOKUP(A348,[1]高二上!$A$3:$H$583,7,0)</f>
        <v>83</v>
      </c>
      <c r="R348" t="str">
        <f>VLOOKUP(A348,[1]高二上!$A$3:$H$583,8,0)</f>
        <v>李黎明</v>
      </c>
      <c r="S348" s="22">
        <f t="shared" si="84"/>
        <v>179</v>
      </c>
      <c r="T348" s="22">
        <f t="shared" si="85"/>
        <v>118.11846689895471</v>
      </c>
      <c r="U348">
        <f>VLOOKUP(A348,[1]高一下!$A$3:$H$585,7,0)</f>
        <v>63</v>
      </c>
      <c r="V348" t="str">
        <f>VLOOKUP(A348,[1]高一下!$A$3:$H$585,8,0)</f>
        <v>李黎明</v>
      </c>
      <c r="W348" s="22">
        <f t="shared" si="86"/>
        <v>231</v>
      </c>
      <c r="X348" s="22">
        <f t="shared" si="87"/>
        <v>94.42508710801394</v>
      </c>
      <c r="Y348">
        <f>VLOOKUP(A348,[1]高一上!$A$3:$H$587,7,0)</f>
        <v>68</v>
      </c>
      <c r="Z348" t="str">
        <f>VLOOKUP(A348,[1]高一上!$A$3:$H$587,8,0)</f>
        <v>王江</v>
      </c>
      <c r="AA348" s="22">
        <f t="shared" si="88"/>
        <v>215</v>
      </c>
      <c r="AB348" s="23">
        <f t="shared" si="90"/>
        <v>122.64808362369338</v>
      </c>
      <c r="AC348">
        <f>VLOOKUP(A348,[1]中考!$A$2:$F$571,6,0)</f>
        <v>45</v>
      </c>
      <c r="AD348" s="22">
        <f t="shared" si="89"/>
        <v>280</v>
      </c>
    </row>
    <row r="349" spans="1:30" ht="15" x14ac:dyDescent="0.35">
      <c r="A349" s="14" t="s">
        <v>624</v>
      </c>
      <c r="B349" s="1">
        <v>7</v>
      </c>
      <c r="C349" s="2" t="s">
        <v>625</v>
      </c>
      <c r="D349" s="4" t="s">
        <v>537</v>
      </c>
      <c r="E349">
        <f>VLOOKUP(A349,'[1]高三下(高考)'!$A$3:$H$615,7,0)</f>
        <v>114</v>
      </c>
      <c r="F349" t="str">
        <f>VLOOKUP(A349,'[1]高三下(高考)'!$A$3:$H$615,8,0)</f>
        <v>邓国华</v>
      </c>
      <c r="G349" s="22">
        <f t="shared" si="78"/>
        <v>16</v>
      </c>
      <c r="H349" s="23">
        <f t="shared" si="79"/>
        <v>99.651567944250871</v>
      </c>
      <c r="I349">
        <f>VLOOKUP(A349,[1]高三上!$A$3:$H$588,7,0)</f>
        <v>108</v>
      </c>
      <c r="J349" t="str">
        <f>VLOOKUP(A349,[1]高三上!$A$3:$H$588,8,0)</f>
        <v>邓国华</v>
      </c>
      <c r="K349" s="22">
        <f t="shared" si="80"/>
        <v>15</v>
      </c>
      <c r="L349" s="23">
        <f t="shared" si="81"/>
        <v>117.77003484320558</v>
      </c>
      <c r="M349">
        <f>VLOOKUP(A349,[1]高二下!$A$3:$H$536,7,0)</f>
        <v>116</v>
      </c>
      <c r="N349" t="str">
        <f>VLOOKUP(A349,[1]高二下!$A$3:$H$536,8,0)</f>
        <v>李黎明</v>
      </c>
      <c r="O349" s="22">
        <f t="shared" si="82"/>
        <v>66</v>
      </c>
      <c r="P349" s="22">
        <f t="shared" si="83"/>
        <v>79.79094076655052</v>
      </c>
      <c r="Q349">
        <f>VLOOKUP(A349,[1]高二上!$A$3:$H$583,7,0)</f>
        <v>128</v>
      </c>
      <c r="R349" t="str">
        <f>VLOOKUP(A349,[1]高二上!$A$3:$H$583,8,0)</f>
        <v>李黎明</v>
      </c>
      <c r="S349" s="22">
        <f t="shared" si="84"/>
        <v>8</v>
      </c>
      <c r="T349" s="22">
        <f t="shared" si="85"/>
        <v>152.61324041811847</v>
      </c>
      <c r="U349">
        <f>VLOOKUP(A349,[1]高一下!$A$3:$H$585,7,0)</f>
        <v>80</v>
      </c>
      <c r="V349" t="str">
        <f>VLOOKUP(A349,[1]高一下!$A$3:$H$585,8,0)</f>
        <v>李黎明</v>
      </c>
      <c r="W349" s="22">
        <f t="shared" si="86"/>
        <v>159</v>
      </c>
      <c r="X349" s="22">
        <f t="shared" si="87"/>
        <v>57.491289198606275</v>
      </c>
      <c r="Y349">
        <f>VLOOKUP(A349,[1]高一上!$A$3:$H$587,7,0)</f>
        <v>117</v>
      </c>
      <c r="Z349" t="str">
        <f>VLOOKUP(A349,[1]高一上!$A$3:$H$587,8,0)</f>
        <v>李黎明</v>
      </c>
      <c r="AA349" s="22">
        <f t="shared" si="88"/>
        <v>37</v>
      </c>
      <c r="AB349" s="23">
        <f t="shared" si="90"/>
        <v>95.818815331010455</v>
      </c>
      <c r="AC349">
        <f>VLOOKUP(A349,[1]中考!$A$2:$F$571,6,0)</f>
        <v>107</v>
      </c>
      <c r="AD349" s="22">
        <f t="shared" si="89"/>
        <v>25</v>
      </c>
    </row>
    <row r="350" spans="1:30" ht="15" x14ac:dyDescent="0.35">
      <c r="A350" s="14" t="s">
        <v>678</v>
      </c>
      <c r="B350" s="1">
        <v>7</v>
      </c>
      <c r="C350" s="2" t="s">
        <v>679</v>
      </c>
      <c r="D350" s="4" t="s">
        <v>537</v>
      </c>
      <c r="E350">
        <f>VLOOKUP(A350,'[1]高三下(高考)'!$A$3:$H$615,7,0)</f>
        <v>55</v>
      </c>
      <c r="F350" t="str">
        <f>VLOOKUP(A350,'[1]高三下(高考)'!$A$3:$H$615,8,0)</f>
        <v>邓国华</v>
      </c>
      <c r="G350" s="22">
        <f t="shared" si="78"/>
        <v>245</v>
      </c>
      <c r="H350" s="23">
        <f t="shared" si="79"/>
        <v>65.505226480836228</v>
      </c>
      <c r="I350">
        <f>VLOOKUP(A350,[1]高三上!$A$3:$H$588,7,0)</f>
        <v>72</v>
      </c>
      <c r="J350" t="str">
        <f>VLOOKUP(A350,[1]高三上!$A$3:$H$588,8,0)</f>
        <v>邓国华</v>
      </c>
      <c r="K350" s="22">
        <f t="shared" si="80"/>
        <v>146</v>
      </c>
      <c r="L350" s="23">
        <f t="shared" si="81"/>
        <v>127.52613240418118</v>
      </c>
      <c r="M350">
        <f>VLOOKUP(A350,[1]高二下!$A$3:$H$536,7,0)</f>
        <v>60</v>
      </c>
      <c r="N350" t="str">
        <f>VLOOKUP(A350,[1]高二下!$A$3:$H$536,8,0)</f>
        <v>李黎明</v>
      </c>
      <c r="O350" s="22">
        <f t="shared" si="82"/>
        <v>225</v>
      </c>
      <c r="P350" s="22">
        <f t="shared" si="83"/>
        <v>92.334494773519168</v>
      </c>
      <c r="Q350">
        <f>VLOOKUP(A350,[1]高二上!$A$3:$H$583,7,0)</f>
        <v>75</v>
      </c>
      <c r="R350" t="str">
        <f>VLOOKUP(A350,[1]高二上!$A$3:$H$583,8,0)</f>
        <v>李黎明</v>
      </c>
      <c r="S350" s="22">
        <f t="shared" si="84"/>
        <v>203</v>
      </c>
      <c r="T350" s="22">
        <f t="shared" si="85"/>
        <v>116.37630662020905</v>
      </c>
      <c r="U350">
        <f>VLOOKUP(A350,[1]高一下!$A$3:$H$585,7,0)</f>
        <v>55</v>
      </c>
      <c r="V350" t="str">
        <f>VLOOKUP(A350,[1]高一下!$A$3:$H$585,8,0)</f>
        <v>李黎明</v>
      </c>
      <c r="W350" s="22">
        <f t="shared" si="86"/>
        <v>250</v>
      </c>
      <c r="X350" s="22">
        <f t="shared" si="87"/>
        <v>89.547038327526138</v>
      </c>
      <c r="Y350">
        <f>VLOOKUP(A350,[1]高一上!$A$3:$H$587,7,0)</f>
        <v>67</v>
      </c>
      <c r="Z350" t="str">
        <f>VLOOKUP(A350,[1]高一上!$A$3:$H$587,8,0)</f>
        <v>赵云川</v>
      </c>
      <c r="AA350" s="22">
        <f t="shared" si="88"/>
        <v>220</v>
      </c>
      <c r="AB350" s="23">
        <f t="shared" si="90"/>
        <v>62.020905923344948</v>
      </c>
      <c r="AC350">
        <f>VLOOKUP(A350,[1]中考!$A$2:$F$571,6,0)</f>
        <v>88</v>
      </c>
      <c r="AD350" s="22">
        <f t="shared" si="89"/>
        <v>111</v>
      </c>
    </row>
    <row r="351" spans="1:30" ht="15" x14ac:dyDescent="0.35">
      <c r="A351" s="14" t="s">
        <v>673</v>
      </c>
      <c r="B351" s="1">
        <v>7</v>
      </c>
      <c r="C351" s="2" t="s">
        <v>674</v>
      </c>
      <c r="D351" s="4" t="s">
        <v>537</v>
      </c>
      <c r="E351">
        <f>VLOOKUP(A351,'[1]高三下(高考)'!$A$3:$H$615,7,0)</f>
        <v>83</v>
      </c>
      <c r="F351" t="str">
        <f>VLOOKUP(A351,'[1]高三下(高考)'!$A$3:$H$615,8,0)</f>
        <v>邓国华</v>
      </c>
      <c r="G351" s="22">
        <f t="shared" si="78"/>
        <v>140</v>
      </c>
      <c r="H351" s="23">
        <f t="shared" si="79"/>
        <v>105.57491289198606</v>
      </c>
      <c r="I351">
        <f>VLOOKUP(A351,[1]高三上!$A$3:$H$588,7,0)</f>
        <v>68</v>
      </c>
      <c r="J351" t="str">
        <f>VLOOKUP(A351,[1]高三上!$A$3:$H$588,8,0)</f>
        <v>邓国华</v>
      </c>
      <c r="K351" s="22">
        <f t="shared" si="80"/>
        <v>156</v>
      </c>
      <c r="L351" s="23">
        <f t="shared" si="81"/>
        <v>117.07317073170732</v>
      </c>
      <c r="M351">
        <f>VLOOKUP(A351,[1]高二下!$A$3:$H$536,7,0)</f>
        <v>72</v>
      </c>
      <c r="N351" t="str">
        <f>VLOOKUP(A351,[1]高二下!$A$3:$H$536,8,0)</f>
        <v>李黎明</v>
      </c>
      <c r="O351" s="22">
        <f t="shared" si="82"/>
        <v>205</v>
      </c>
      <c r="P351" s="22">
        <f t="shared" si="83"/>
        <v>116.72473867595819</v>
      </c>
      <c r="Q351">
        <f>VLOOKUP(A351,[1]高二上!$A$3:$H$583,7,0)</f>
        <v>59</v>
      </c>
      <c r="R351" t="str">
        <f>VLOOKUP(A351,[1]高二上!$A$3:$H$583,8,0)</f>
        <v>李黎明</v>
      </c>
      <c r="S351" s="22">
        <f t="shared" si="84"/>
        <v>253</v>
      </c>
      <c r="T351" s="22">
        <f t="shared" si="85"/>
        <v>58.188153310104532</v>
      </c>
      <c r="U351">
        <f>VLOOKUP(A351,[1]高一下!$A$3:$H$585,7,0)</f>
        <v>87</v>
      </c>
      <c r="V351" t="str">
        <f>VLOOKUP(A351,[1]高一下!$A$3:$H$585,8,0)</f>
        <v>李黎明</v>
      </c>
      <c r="W351" s="22">
        <f t="shared" si="86"/>
        <v>133</v>
      </c>
      <c r="X351" s="22">
        <f t="shared" si="87"/>
        <v>126.82926829268293</v>
      </c>
      <c r="Y351">
        <f>VLOOKUP(A351,[1]高一上!$A$3:$H$587,7,0)</f>
        <v>70</v>
      </c>
      <c r="Z351" t="str">
        <f>VLOOKUP(A351,[1]高一上!$A$3:$H$587,8,0)</f>
        <v>李黎明</v>
      </c>
      <c r="AA351" s="22">
        <f t="shared" si="88"/>
        <v>210</v>
      </c>
      <c r="AB351" s="23">
        <f t="shared" si="90"/>
        <v>88.153310104529623</v>
      </c>
      <c r="AC351">
        <f>VLOOKUP(A351,[1]中考!$A$2:$F$571,6,0)</f>
        <v>77</v>
      </c>
      <c r="AD351" s="22">
        <f t="shared" si="89"/>
        <v>176</v>
      </c>
    </row>
    <row r="352" spans="1:30" ht="15" x14ac:dyDescent="0.35">
      <c r="A352" s="14" t="s">
        <v>633</v>
      </c>
      <c r="B352" s="1">
        <v>7</v>
      </c>
      <c r="C352" s="2" t="s">
        <v>634</v>
      </c>
      <c r="D352" s="4" t="s">
        <v>537</v>
      </c>
      <c r="E352">
        <f>VLOOKUP(A352,'[1]高三下(高考)'!$A$3:$H$615,7,0)</f>
        <v>103</v>
      </c>
      <c r="F352" t="str">
        <f>VLOOKUP(A352,'[1]高三下(高考)'!$A$3:$H$615,8,0)</f>
        <v>邓国华</v>
      </c>
      <c r="G352" s="22">
        <f t="shared" si="78"/>
        <v>48</v>
      </c>
      <c r="H352" s="23">
        <f t="shared" si="79"/>
        <v>141.81184668989548</v>
      </c>
      <c r="I352">
        <f>VLOOKUP(A352,[1]高三上!$A$3:$H$588,7,0)</f>
        <v>65</v>
      </c>
      <c r="J352" t="str">
        <f>VLOOKUP(A352,[1]高三上!$A$3:$H$588,8,0)</f>
        <v>邓国华</v>
      </c>
      <c r="K352" s="22">
        <f t="shared" si="80"/>
        <v>168</v>
      </c>
      <c r="L352" s="23">
        <f t="shared" si="81"/>
        <v>90.592334494773525</v>
      </c>
      <c r="M352">
        <f>VLOOKUP(A352,[1]高二下!$A$3:$H$536,7,0)</f>
        <v>96</v>
      </c>
      <c r="N352" t="str">
        <f>VLOOKUP(A352,[1]高二下!$A$3:$H$536,8,0)</f>
        <v>李黎明</v>
      </c>
      <c r="O352" s="22">
        <f t="shared" si="82"/>
        <v>141</v>
      </c>
      <c r="P352" s="22">
        <f t="shared" si="83"/>
        <v>124.39024390243902</v>
      </c>
      <c r="Q352">
        <f>VLOOKUP(A352,[1]高二上!$A$3:$H$583,7,0)</f>
        <v>73</v>
      </c>
      <c r="R352" t="str">
        <f>VLOOKUP(A352,[1]高二上!$A$3:$H$583,8,0)</f>
        <v>李黎明</v>
      </c>
      <c r="S352" s="22">
        <f t="shared" si="84"/>
        <v>211</v>
      </c>
      <c r="T352" s="22">
        <f t="shared" si="85"/>
        <v>76.306620209059233</v>
      </c>
      <c r="U352">
        <f>VLOOKUP(A352,[1]高一下!$A$3:$H$585,7,0)</f>
        <v>84</v>
      </c>
      <c r="V352" t="str">
        <f>VLOOKUP(A352,[1]高一下!$A$3:$H$585,8,0)</f>
        <v>李黎明</v>
      </c>
      <c r="W352" s="22">
        <f t="shared" si="86"/>
        <v>143</v>
      </c>
      <c r="X352" s="22">
        <f t="shared" si="87"/>
        <v>86.062717770034851</v>
      </c>
      <c r="Y352">
        <f>VLOOKUP(A352,[1]高一上!$A$3:$H$587,7,0)</f>
        <v>100</v>
      </c>
      <c r="Z352" t="str">
        <f>VLOOKUP(A352,[1]高一上!$A$3:$H$587,8,0)</f>
        <v>李黎明</v>
      </c>
      <c r="AA352" s="22">
        <f t="shared" si="88"/>
        <v>103</v>
      </c>
      <c r="AB352" s="23">
        <f t="shared" si="90"/>
        <v>74.564459930313589</v>
      </c>
      <c r="AC352">
        <f>VLOOKUP(A352,[1]中考!$A$2:$F$571,6,0)</f>
        <v>106</v>
      </c>
      <c r="AD352" s="22">
        <f t="shared" si="89"/>
        <v>30</v>
      </c>
    </row>
    <row r="353" spans="1:30" ht="15" x14ac:dyDescent="0.35">
      <c r="A353" s="14" t="s">
        <v>707</v>
      </c>
      <c r="B353" s="1">
        <v>7</v>
      </c>
      <c r="C353" s="2" t="s">
        <v>708</v>
      </c>
      <c r="D353" s="4" t="s">
        <v>537</v>
      </c>
      <c r="E353">
        <f>VLOOKUP(A353,'[1]高三下(高考)'!$A$3:$H$615,7,0)</f>
        <v>50</v>
      </c>
      <c r="F353" t="str">
        <f>VLOOKUP(A353,'[1]高三下(高考)'!$A$3:$H$615,8,0)</f>
        <v>邓国华</v>
      </c>
      <c r="G353" s="22">
        <f t="shared" si="78"/>
        <v>255</v>
      </c>
      <c r="H353" s="23">
        <f t="shared" si="79"/>
        <v>95.470383275261327</v>
      </c>
      <c r="I353">
        <f>VLOOKUP(A353,[1]高三上!$A$3:$H$588,7,0)</f>
        <v>45</v>
      </c>
      <c r="J353" t="str">
        <f>VLOOKUP(A353,[1]高三上!$A$3:$H$588,8,0)</f>
        <v>邓国华</v>
      </c>
      <c r="K353" s="22">
        <f t="shared" si="80"/>
        <v>242</v>
      </c>
      <c r="L353" s="23">
        <f t="shared" si="81"/>
        <v>99.303135888501743</v>
      </c>
      <c r="M353">
        <f>VLOOKUP(A353,[1]高二下!$A$3:$H$536,7,0)</f>
        <v>51</v>
      </c>
      <c r="N353" t="str">
        <f>VLOOKUP(A353,[1]高二下!$A$3:$H$536,8,0)</f>
        <v>李黎明</v>
      </c>
      <c r="O353" s="22">
        <f t="shared" si="82"/>
        <v>240</v>
      </c>
      <c r="P353" s="22">
        <f t="shared" si="83"/>
        <v>91.986062717770039</v>
      </c>
      <c r="Q353">
        <f>VLOOKUP(A353,[1]高二上!$A$3:$H$583,7,0)</f>
        <v>71</v>
      </c>
      <c r="R353" t="str">
        <f>VLOOKUP(A353,[1]高二上!$A$3:$H$583,8,0)</f>
        <v>李黎明</v>
      </c>
      <c r="S353" s="22">
        <f t="shared" si="84"/>
        <v>217</v>
      </c>
      <c r="T353" s="22">
        <f t="shared" si="85"/>
        <v>86.41114982578398</v>
      </c>
      <c r="U353">
        <f>VLOOKUP(A353,[1]高一下!$A$3:$H$585,7,0)</f>
        <v>76</v>
      </c>
      <c r="V353" t="str">
        <f>VLOOKUP(A353,[1]高一下!$A$3:$H$585,8,0)</f>
        <v>李黎明</v>
      </c>
      <c r="W353" s="22">
        <f t="shared" si="86"/>
        <v>178</v>
      </c>
      <c r="X353" s="22">
        <f t="shared" si="87"/>
        <v>103.83275261324042</v>
      </c>
      <c r="Y353">
        <f>VLOOKUP(A353,[1]高一上!$A$3:$H$587,7,0)</f>
        <v>74</v>
      </c>
      <c r="Z353" t="str">
        <f>VLOOKUP(A353,[1]高一上!$A$3:$H$587,8,0)</f>
        <v>李黎明</v>
      </c>
      <c r="AA353" s="22">
        <f t="shared" si="88"/>
        <v>189</v>
      </c>
      <c r="AB353" s="23">
        <f t="shared" si="90"/>
        <v>117.77003484320558</v>
      </c>
      <c r="AC353">
        <f>VLOOKUP(A353,[1]中考!$A$2:$F$571,6,0)</f>
        <v>64</v>
      </c>
      <c r="AD353" s="22">
        <f t="shared" si="89"/>
        <v>240</v>
      </c>
    </row>
    <row r="354" spans="1:30" ht="15" x14ac:dyDescent="0.35">
      <c r="A354" s="14" t="s">
        <v>701</v>
      </c>
      <c r="B354" s="1">
        <v>7</v>
      </c>
      <c r="C354" s="2" t="s">
        <v>702</v>
      </c>
      <c r="D354" s="4" t="s">
        <v>537</v>
      </c>
      <c r="E354">
        <f>VLOOKUP(A354,'[1]高三下(高考)'!$A$3:$H$615,7,0)</f>
        <v>66</v>
      </c>
      <c r="F354" t="str">
        <f>VLOOKUP(A354,'[1]高三下(高考)'!$A$3:$H$615,8,0)</f>
        <v>邓国华</v>
      </c>
      <c r="G354" s="22">
        <f t="shared" si="78"/>
        <v>212</v>
      </c>
      <c r="H354" s="23">
        <f t="shared" si="79"/>
        <v>117.77003484320558</v>
      </c>
      <c r="I354">
        <f>VLOOKUP(A354,[1]高三上!$A$3:$H$588,7,0)</f>
        <v>33</v>
      </c>
      <c r="J354" t="str">
        <f>VLOOKUP(A354,[1]高三上!$A$3:$H$588,8,0)</f>
        <v>邓国华</v>
      </c>
      <c r="K354" s="22">
        <f t="shared" si="80"/>
        <v>263</v>
      </c>
      <c r="L354" s="23">
        <f t="shared" si="81"/>
        <v>80.487804878048777</v>
      </c>
      <c r="M354">
        <f>VLOOKUP(A354,[1]高二下!$A$3:$H$536,7,0)</f>
        <v>71</v>
      </c>
      <c r="N354" t="str">
        <f>VLOOKUP(A354,[1]高二下!$A$3:$H$536,8,0)</f>
        <v>李黎明</v>
      </c>
      <c r="O354" s="22">
        <f t="shared" si="82"/>
        <v>207</v>
      </c>
      <c r="P354" s="22">
        <f t="shared" si="83"/>
        <v>79.094076655052262</v>
      </c>
      <c r="Q354">
        <f>VLOOKUP(A354,[1]高二上!$A$3:$H$583,7,0)</f>
        <v>90</v>
      </c>
      <c r="R354" t="str">
        <f>VLOOKUP(A354,[1]高二上!$A$3:$H$583,8,0)</f>
        <v>李黎明</v>
      </c>
      <c r="S354" s="22">
        <f t="shared" si="84"/>
        <v>147</v>
      </c>
      <c r="T354" s="22">
        <f t="shared" si="85"/>
        <v>120.20905923344948</v>
      </c>
      <c r="U354">
        <f>VLOOKUP(A354,[1]高一下!$A$3:$H$585,7,0)</f>
        <v>70</v>
      </c>
      <c r="V354" t="str">
        <f>VLOOKUP(A354,[1]高一下!$A$3:$H$585,8,0)</f>
        <v>李黎明</v>
      </c>
      <c r="W354" s="22">
        <f t="shared" si="86"/>
        <v>205</v>
      </c>
      <c r="X354" s="22">
        <f t="shared" si="87"/>
        <v>106.27177700348432</v>
      </c>
      <c r="Y354">
        <f>VLOOKUP(A354,[1]高一上!$A$3:$H$587,7,0)</f>
        <v>66</v>
      </c>
      <c r="Z354" t="str">
        <f>VLOOKUP(A354,[1]高一上!$A$3:$H$587,8,0)</f>
        <v>李黎明</v>
      </c>
      <c r="AA354" s="22">
        <f t="shared" si="88"/>
        <v>223</v>
      </c>
      <c r="AB354" s="23">
        <f t="shared" si="90"/>
        <v>93.728222996515683</v>
      </c>
      <c r="AC354">
        <f>VLOOKUP(A354,[1]中考!$A$2:$F$571,6,0)</f>
        <v>72</v>
      </c>
      <c r="AD354" s="22">
        <f t="shared" si="89"/>
        <v>205</v>
      </c>
    </row>
    <row r="355" spans="1:30" ht="15" x14ac:dyDescent="0.35">
      <c r="A355" s="14" t="s">
        <v>709</v>
      </c>
      <c r="B355" s="1">
        <v>7</v>
      </c>
      <c r="C355" s="2" t="s">
        <v>710</v>
      </c>
      <c r="D355" s="4" t="s">
        <v>537</v>
      </c>
      <c r="E355">
        <f>VLOOKUP(A355,'[1]高三下(高考)'!$A$3:$H$615,7,0)</f>
        <v>58</v>
      </c>
      <c r="F355" t="str">
        <f>VLOOKUP(A355,'[1]高三下(高考)'!$A$3:$H$615,8,0)</f>
        <v>邓国华</v>
      </c>
      <c r="G355" s="22">
        <f t="shared" si="78"/>
        <v>236</v>
      </c>
      <c r="H355" s="23">
        <f t="shared" si="79"/>
        <v>105.57491289198606</v>
      </c>
      <c r="I355">
        <f>VLOOKUP(A355,[1]高三上!$A$3:$H$588,7,0)</f>
        <v>41</v>
      </c>
      <c r="J355" t="str">
        <f>VLOOKUP(A355,[1]高三上!$A$3:$H$588,8,0)</f>
        <v>邓国华</v>
      </c>
      <c r="K355" s="22">
        <f t="shared" si="80"/>
        <v>252</v>
      </c>
      <c r="L355" s="23">
        <f t="shared" si="81"/>
        <v>91.289198606271782</v>
      </c>
      <c r="M355">
        <f>VLOOKUP(A355,[1]高二下!$A$3:$H$536,7,0)</f>
        <v>56</v>
      </c>
      <c r="N355" t="str">
        <f>VLOOKUP(A355,[1]高二下!$A$3:$H$536,8,0)</f>
        <v>李黎明</v>
      </c>
      <c r="O355" s="22">
        <f t="shared" si="82"/>
        <v>227</v>
      </c>
      <c r="P355" s="22">
        <f t="shared" si="83"/>
        <v>111.49825783972125</v>
      </c>
      <c r="Q355">
        <f>VLOOKUP(A355,[1]高二上!$A$3:$H$583,7,0)</f>
        <v>57</v>
      </c>
      <c r="R355" t="str">
        <f>VLOOKUP(A355,[1]高二上!$A$3:$H$583,8,0)</f>
        <v>李黎明</v>
      </c>
      <c r="S355" s="22">
        <f t="shared" si="84"/>
        <v>260</v>
      </c>
      <c r="T355" s="22">
        <f t="shared" si="85"/>
        <v>102.09059233449477</v>
      </c>
      <c r="U355">
        <f>VLOOKUP(A355,[1]高一下!$A$3:$H$585,7,0)</f>
        <v>48</v>
      </c>
      <c r="V355" t="str">
        <f>VLOOKUP(A355,[1]高一下!$A$3:$H$585,8,0)</f>
        <v>李黎明</v>
      </c>
      <c r="W355" s="22">
        <f t="shared" si="86"/>
        <v>266</v>
      </c>
      <c r="X355" s="22">
        <f t="shared" si="87"/>
        <v>88.501742160278752</v>
      </c>
      <c r="Y355">
        <f>VLOOKUP(A355,[1]高一上!$A$3:$H$587,7,0)</f>
        <v>64</v>
      </c>
      <c r="Z355" t="str">
        <f>VLOOKUP(A355,[1]高一上!$A$3:$H$587,8,0)</f>
        <v>李黎明</v>
      </c>
      <c r="AA355" s="22">
        <f t="shared" si="88"/>
        <v>233</v>
      </c>
      <c r="AB355" s="23">
        <f t="shared" si="90"/>
        <v>104.52961672473867</v>
      </c>
      <c r="AC355">
        <f>VLOOKUP(A355,[1]中考!$A$2:$F$571,6,0)</f>
        <v>62</v>
      </c>
      <c r="AD355" s="22">
        <f t="shared" si="89"/>
        <v>246</v>
      </c>
    </row>
    <row r="356" spans="1:30" ht="15" x14ac:dyDescent="0.35">
      <c r="A356" s="14" t="s">
        <v>637</v>
      </c>
      <c r="B356" s="1">
        <v>7</v>
      </c>
      <c r="C356" s="2" t="s">
        <v>638</v>
      </c>
      <c r="D356" s="4" t="s">
        <v>537</v>
      </c>
      <c r="E356">
        <f>VLOOKUP(A356,'[1]高三下(高考)'!$A$3:$H$615,7,0)</f>
        <v>83</v>
      </c>
      <c r="F356" t="str">
        <f>VLOOKUP(A356,'[1]高三下(高考)'!$A$3:$H$615,8,0)</f>
        <v>邓国华</v>
      </c>
      <c r="G356" s="22">
        <f t="shared" si="78"/>
        <v>140</v>
      </c>
      <c r="H356" s="23">
        <f t="shared" si="79"/>
        <v>94.773519163763069</v>
      </c>
      <c r="I356">
        <f>VLOOKUP(A356,[1]高三上!$A$3:$H$588,7,0)</f>
        <v>77</v>
      </c>
      <c r="J356" t="str">
        <f>VLOOKUP(A356,[1]高三上!$A$3:$H$588,8,0)</f>
        <v>邓国华</v>
      </c>
      <c r="K356" s="22">
        <f t="shared" si="80"/>
        <v>125</v>
      </c>
      <c r="L356" s="23">
        <f t="shared" si="81"/>
        <v>91.986062717770039</v>
      </c>
      <c r="M356">
        <f>VLOOKUP(A356,[1]高二下!$A$3:$H$536,7,0)</f>
        <v>108</v>
      </c>
      <c r="N356" t="str">
        <f>VLOOKUP(A356,[1]高二下!$A$3:$H$536,8,0)</f>
        <v>李黎明</v>
      </c>
      <c r="O356" s="22">
        <f t="shared" si="82"/>
        <v>102</v>
      </c>
      <c r="P356" s="22">
        <f t="shared" si="83"/>
        <v>136.58536585365854</v>
      </c>
      <c r="Q356">
        <f>VLOOKUP(A356,[1]高二上!$A$3:$H$583,7,0)</f>
        <v>74</v>
      </c>
      <c r="R356" t="str">
        <f>VLOOKUP(A356,[1]高二上!$A$3:$H$583,8,0)</f>
        <v>李黎明</v>
      </c>
      <c r="S356" s="22">
        <f t="shared" si="84"/>
        <v>207</v>
      </c>
      <c r="T356" s="22">
        <f t="shared" si="85"/>
        <v>92.682926829268297</v>
      </c>
      <c r="U356">
        <f>VLOOKUP(A356,[1]高一下!$A$3:$H$585,7,0)</f>
        <v>74</v>
      </c>
      <c r="V356" t="str">
        <f>VLOOKUP(A356,[1]高一下!$A$3:$H$585,8,0)</f>
        <v>李黎明</v>
      </c>
      <c r="W356" s="22">
        <f t="shared" si="86"/>
        <v>186</v>
      </c>
      <c r="X356" s="22">
        <f t="shared" si="87"/>
        <v>97.560975609756099</v>
      </c>
      <c r="Y356">
        <f>VLOOKUP(A356,[1]高一上!$A$3:$H$587,7,0)</f>
        <v>78</v>
      </c>
      <c r="Z356" t="str">
        <f>VLOOKUP(A356,[1]高一上!$A$3:$H$587,8,0)</f>
        <v>李黎明</v>
      </c>
      <c r="AA356" s="22">
        <f t="shared" si="88"/>
        <v>179</v>
      </c>
      <c r="AB356" s="23">
        <f t="shared" si="90"/>
        <v>117.07317073170732</v>
      </c>
      <c r="AC356">
        <f>VLOOKUP(A356,[1]中考!$A$2:$F$571,6,0)</f>
        <v>67</v>
      </c>
      <c r="AD356" s="22">
        <f t="shared" si="89"/>
        <v>228</v>
      </c>
    </row>
    <row r="357" spans="1:30" ht="15" x14ac:dyDescent="0.35">
      <c r="A357" s="14" t="s">
        <v>711</v>
      </c>
      <c r="B357" s="1">
        <v>7</v>
      </c>
      <c r="C357" s="2" t="s">
        <v>712</v>
      </c>
      <c r="D357" s="4" t="s">
        <v>537</v>
      </c>
      <c r="E357">
        <f>VLOOKUP(A357,'[1]高三下(高考)'!$A$3:$H$615,7,0)</f>
        <v>39</v>
      </c>
      <c r="F357" t="str">
        <f>VLOOKUP(A357,'[1]高三下(高考)'!$A$3:$H$615,8,0)</f>
        <v>邓国华</v>
      </c>
      <c r="G357" s="22">
        <f t="shared" si="78"/>
        <v>271</v>
      </c>
      <c r="H357" s="23">
        <f t="shared" si="79"/>
        <v>100</v>
      </c>
      <c r="I357" s="22">
        <v>0</v>
      </c>
      <c r="J357" t="s">
        <v>627</v>
      </c>
      <c r="K357" s="22">
        <f t="shared" si="80"/>
        <v>277</v>
      </c>
      <c r="L357" s="23">
        <f t="shared" si="81"/>
        <v>100</v>
      </c>
      <c r="M357" s="22">
        <v>0</v>
      </c>
      <c r="N357" t="s">
        <v>1135</v>
      </c>
      <c r="O357" s="22">
        <f t="shared" si="82"/>
        <v>270</v>
      </c>
      <c r="P357" s="22">
        <f t="shared" si="83"/>
        <v>100</v>
      </c>
      <c r="Q357">
        <f>VLOOKUP(A357,[1]高二上!$A$3:$H$583,7,0)</f>
        <v>54</v>
      </c>
      <c r="R357" t="str">
        <f>VLOOKUP(A357,[1]高二上!$A$3:$H$583,8,0)</f>
        <v>李黎明</v>
      </c>
      <c r="S357" s="22">
        <f t="shared" si="84"/>
        <v>265</v>
      </c>
      <c r="T357" s="22">
        <f t="shared" si="85"/>
        <v>96.864111498257842</v>
      </c>
      <c r="U357">
        <f>VLOOKUP(A357,[1]高一下!$A$3:$H$585,7,0)</f>
        <v>52</v>
      </c>
      <c r="V357" t="str">
        <f>VLOOKUP(A357,[1]高一下!$A$3:$H$585,8,0)</f>
        <v>李黎明</v>
      </c>
      <c r="W357" s="22">
        <f t="shared" si="86"/>
        <v>256</v>
      </c>
      <c r="X357" s="22">
        <f t="shared" si="87"/>
        <v>91.986062717770039</v>
      </c>
      <c r="Y357">
        <f>VLOOKUP(A357,[1]高一上!$A$3:$H$587,7,0)</f>
        <v>64</v>
      </c>
      <c r="Z357" t="str">
        <f>VLOOKUP(A357,[1]高一上!$A$3:$H$587,8,0)</f>
        <v>李黎明</v>
      </c>
      <c r="AA357" s="22">
        <f t="shared" si="88"/>
        <v>233</v>
      </c>
      <c r="AB357" s="23">
        <f t="shared" si="90"/>
        <v>107.66550522648083</v>
      </c>
      <c r="AC357">
        <f>VLOOKUP(A357,[1]中考!$A$2:$F$571,6,0)</f>
        <v>60</v>
      </c>
      <c r="AD357" s="22">
        <f t="shared" si="89"/>
        <v>255</v>
      </c>
    </row>
    <row r="358" spans="1:30" ht="15" x14ac:dyDescent="0.35">
      <c r="A358" s="14" t="s">
        <v>699</v>
      </c>
      <c r="B358" s="1">
        <v>7</v>
      </c>
      <c r="C358" s="2" t="s">
        <v>700</v>
      </c>
      <c r="D358" s="4" t="s">
        <v>537</v>
      </c>
      <c r="E358">
        <f>VLOOKUP(A358,'[1]高三下(高考)'!$A$3:$H$615,7,0)</f>
        <v>41</v>
      </c>
      <c r="F358" t="str">
        <f>VLOOKUP(A358,'[1]高三下(高考)'!$A$3:$H$615,8,0)</f>
        <v>邓国华</v>
      </c>
      <c r="G358" s="22">
        <f t="shared" si="78"/>
        <v>268</v>
      </c>
      <c r="H358" s="23">
        <f t="shared" si="79"/>
        <v>90.592334494773525</v>
      </c>
      <c r="I358">
        <f>VLOOKUP(A358,[1]高三上!$A$3:$H$588,7,0)</f>
        <v>45.5</v>
      </c>
      <c r="J358" t="str">
        <f>VLOOKUP(A358,[1]高三上!$A$3:$H$588,8,0)</f>
        <v>邓国华</v>
      </c>
      <c r="K358" s="22">
        <f t="shared" si="80"/>
        <v>241</v>
      </c>
      <c r="L358" s="23">
        <f t="shared" si="81"/>
        <v>104.8780487804878</v>
      </c>
      <c r="M358">
        <f>VLOOKUP(A358,[1]高二下!$A$3:$H$536,7,0)</f>
        <v>42</v>
      </c>
      <c r="N358" t="str">
        <f>VLOOKUP(A358,[1]高二下!$A$3:$H$536,8,0)</f>
        <v>李黎明</v>
      </c>
      <c r="O358" s="22">
        <f t="shared" si="82"/>
        <v>255</v>
      </c>
      <c r="P358" s="22">
        <f t="shared" si="83"/>
        <v>105.22648083623693</v>
      </c>
      <c r="Q358">
        <f>VLOOKUP(A358,[1]高二上!$A$3:$H$583,7,0)</f>
        <v>50</v>
      </c>
      <c r="R358" t="str">
        <f>VLOOKUP(A358,[1]高二上!$A$3:$H$583,8,0)</f>
        <v>李黎明</v>
      </c>
      <c r="S358" s="22">
        <f t="shared" si="84"/>
        <v>270</v>
      </c>
      <c r="T358" s="22">
        <f t="shared" si="85"/>
        <v>99.651567944250871</v>
      </c>
      <c r="U358">
        <f>VLOOKUP(A358,[1]高一下!$A$3:$H$585,7,0)</f>
        <v>46</v>
      </c>
      <c r="V358" t="str">
        <f>VLOOKUP(A358,[1]高一下!$A$3:$H$585,8,0)</f>
        <v>李黎明</v>
      </c>
      <c r="W358" s="22">
        <f t="shared" si="86"/>
        <v>269</v>
      </c>
      <c r="X358" s="22">
        <f t="shared" si="87"/>
        <v>101.04529616724739</v>
      </c>
      <c r="Y358">
        <f>VLOOKUP(A358,[1]高一上!$A$3:$H$587,7,0)</f>
        <v>44</v>
      </c>
      <c r="Z358" t="str">
        <f>VLOOKUP(A358,[1]高一上!$A$3:$H$587,8,0)</f>
        <v>李黎明</v>
      </c>
      <c r="AA358" s="22">
        <f t="shared" si="88"/>
        <v>272</v>
      </c>
      <c r="AB358" s="23">
        <f t="shared" si="90"/>
        <v>97.909407665505228</v>
      </c>
      <c r="AC358">
        <f>VLOOKUP(A358,[1]中考!$A$2:$F$571,6,0)</f>
        <v>56</v>
      </c>
      <c r="AD358" s="22">
        <f t="shared" si="89"/>
        <v>266</v>
      </c>
    </row>
    <row r="359" spans="1:30" ht="15" x14ac:dyDescent="0.35">
      <c r="A359" s="14" t="s">
        <v>768</v>
      </c>
      <c r="B359" s="1">
        <v>8</v>
      </c>
      <c r="C359" s="2" t="s">
        <v>769</v>
      </c>
      <c r="D359" s="4" t="s">
        <v>537</v>
      </c>
      <c r="E359">
        <f>VLOOKUP(A359,'[1]高三下(高考)'!$A$3:$H$615,7,0)</f>
        <v>62</v>
      </c>
      <c r="F359" t="str">
        <f>VLOOKUP(A359,'[1]高三下(高考)'!$A$3:$H$615,8,0)</f>
        <v>邓国华</v>
      </c>
      <c r="G359" s="22">
        <f t="shared" si="78"/>
        <v>226</v>
      </c>
      <c r="H359" s="23">
        <f t="shared" si="79"/>
        <v>112.19512195121951</v>
      </c>
      <c r="I359">
        <f>VLOOKUP(A359,[1]高三上!$A$3:$H$588,7,0)</f>
        <v>35</v>
      </c>
      <c r="J359" t="str">
        <f>VLOOKUP(A359,[1]高三上!$A$3:$H$588,8,0)</f>
        <v>邓国华</v>
      </c>
      <c r="K359" s="22">
        <f t="shared" si="80"/>
        <v>261</v>
      </c>
      <c r="L359" s="23">
        <f t="shared" si="81"/>
        <v>92.682926829268297</v>
      </c>
      <c r="M359">
        <f>VLOOKUP(A359,[1]高二下!$A$3:$H$536,7,0)</f>
        <v>51</v>
      </c>
      <c r="N359" t="str">
        <f>VLOOKUP(A359,[1]高二下!$A$3:$H$536,8,0)</f>
        <v>李黎明</v>
      </c>
      <c r="O359" s="22">
        <f t="shared" si="82"/>
        <v>240</v>
      </c>
      <c r="P359" s="22">
        <f t="shared" si="83"/>
        <v>99.651567944250871</v>
      </c>
      <c r="Q359">
        <f>VLOOKUP(A359,[1]高二上!$A$3:$H$583,7,0)</f>
        <v>65</v>
      </c>
      <c r="R359" t="str">
        <f>VLOOKUP(A359,[1]高二上!$A$3:$H$583,8,0)</f>
        <v>李黎明</v>
      </c>
      <c r="S359" s="22">
        <f t="shared" si="84"/>
        <v>239</v>
      </c>
      <c r="T359" s="22">
        <f t="shared" si="85"/>
        <v>99.303135888501743</v>
      </c>
      <c r="U359">
        <f>VLOOKUP(A359,[1]高一下!$A$3:$H$585,7,0)</f>
        <v>61</v>
      </c>
      <c r="V359" t="str">
        <f>VLOOKUP(A359,[1]高一下!$A$3:$H$585,8,0)</f>
        <v>李黎明</v>
      </c>
      <c r="W359" s="22">
        <f t="shared" si="86"/>
        <v>237</v>
      </c>
      <c r="X359" s="22">
        <f t="shared" si="87"/>
        <v>107.3170731707317</v>
      </c>
      <c r="Y359">
        <f>VLOOKUP(A359,[1]高一上!$A$3:$H$587,7,0)</f>
        <v>53</v>
      </c>
      <c r="Z359" t="str">
        <f>VLOOKUP(A359,[1]高一上!$A$3:$H$587,8,0)</f>
        <v>李黎明</v>
      </c>
      <c r="AA359" s="22">
        <f t="shared" si="88"/>
        <v>258</v>
      </c>
      <c r="AB359" s="23">
        <f t="shared" si="90"/>
        <v>77.351916376306619</v>
      </c>
      <c r="AC359">
        <f>VLOOKUP(A359,[1]中考!$A$2:$F$571,6,0)</f>
        <v>74</v>
      </c>
      <c r="AD359" s="22">
        <f t="shared" si="89"/>
        <v>193</v>
      </c>
    </row>
    <row r="360" spans="1:30" ht="15" x14ac:dyDescent="0.35">
      <c r="A360" s="14" t="s">
        <v>725</v>
      </c>
      <c r="B360" s="1">
        <v>8</v>
      </c>
      <c r="C360" s="2" t="s">
        <v>726</v>
      </c>
      <c r="D360" s="4" t="s">
        <v>537</v>
      </c>
      <c r="E360">
        <f>VLOOKUP(A360,'[1]高三下(高考)'!$A$3:$H$615,7,0)</f>
        <v>105</v>
      </c>
      <c r="F360" t="str">
        <f>VLOOKUP(A360,'[1]高三下(高考)'!$A$3:$H$615,8,0)</f>
        <v>邓国华</v>
      </c>
      <c r="G360" s="22">
        <f t="shared" si="78"/>
        <v>40</v>
      </c>
      <c r="H360" s="23">
        <f t="shared" si="79"/>
        <v>102.78745644599303</v>
      </c>
      <c r="I360">
        <f>VLOOKUP(A360,[1]高三上!$A$3:$H$588,7,0)</f>
        <v>95</v>
      </c>
      <c r="J360" t="str">
        <f>VLOOKUP(A360,[1]高三上!$A$3:$H$588,8,0)</f>
        <v>邓国华</v>
      </c>
      <c r="K360" s="22">
        <f t="shared" si="80"/>
        <v>48</v>
      </c>
      <c r="L360" s="23">
        <f t="shared" si="81"/>
        <v>119.86062717770035</v>
      </c>
      <c r="M360">
        <f>VLOOKUP(A360,[1]高二下!$A$3:$H$536,7,0)</f>
        <v>107</v>
      </c>
      <c r="N360" t="str">
        <f>VLOOKUP(A360,[1]高二下!$A$3:$H$536,8,0)</f>
        <v>李黎明</v>
      </c>
      <c r="O360" s="22">
        <f t="shared" si="82"/>
        <v>105</v>
      </c>
      <c r="P360" s="22">
        <f t="shared" si="83"/>
        <v>84.320557491289208</v>
      </c>
      <c r="Q360">
        <f>VLOOKUP(A360,[1]高二上!$A$3:$H$583,7,0)</f>
        <v>107</v>
      </c>
      <c r="R360" t="str">
        <f>VLOOKUP(A360,[1]高二上!$A$3:$H$583,8,0)</f>
        <v>李黎明</v>
      </c>
      <c r="S360" s="22">
        <f t="shared" si="84"/>
        <v>60</v>
      </c>
      <c r="T360" s="22">
        <f t="shared" si="85"/>
        <v>103.13588850174216</v>
      </c>
      <c r="U360">
        <f>VLOOKUP(A360,[1]高一下!$A$3:$H$585,7,0)</f>
        <v>100</v>
      </c>
      <c r="V360" t="str">
        <f>VLOOKUP(A360,[1]高一下!$A$3:$H$585,8,0)</f>
        <v>李黎明</v>
      </c>
      <c r="W360" s="22">
        <f t="shared" si="86"/>
        <v>69</v>
      </c>
      <c r="X360" s="22">
        <f t="shared" si="87"/>
        <v>108.71080139372822</v>
      </c>
      <c r="Y360">
        <f>VLOOKUP(A360,[1]高一上!$A$3:$H$587,7,0)</f>
        <v>103</v>
      </c>
      <c r="Z360" t="str">
        <f>VLOOKUP(A360,[1]高一上!$A$3:$H$587,8,0)</f>
        <v>马俊</v>
      </c>
      <c r="AA360" s="22">
        <f t="shared" si="88"/>
        <v>94</v>
      </c>
      <c r="AB360" s="23">
        <f t="shared" si="90"/>
        <v>84.320557491289208</v>
      </c>
      <c r="AC360">
        <f>VLOOKUP(A360,[1]中考!$A$2:$F$571,6,0)</f>
        <v>100</v>
      </c>
      <c r="AD360" s="22">
        <f t="shared" si="89"/>
        <v>49</v>
      </c>
    </row>
    <row r="361" spans="1:30" ht="15" x14ac:dyDescent="0.35">
      <c r="A361" s="14" t="s">
        <v>781</v>
      </c>
      <c r="B361" s="1">
        <v>8</v>
      </c>
      <c r="C361" s="2" t="s">
        <v>141</v>
      </c>
      <c r="D361" s="4" t="s">
        <v>537</v>
      </c>
      <c r="E361">
        <f>VLOOKUP(A361,'[1]高三下(高考)'!$A$3:$H$615,7,0)</f>
        <v>56</v>
      </c>
      <c r="F361" t="str">
        <f>VLOOKUP(A361,'[1]高三下(高考)'!$A$3:$H$615,8,0)</f>
        <v>邓国华</v>
      </c>
      <c r="G361" s="22">
        <f t="shared" si="78"/>
        <v>242</v>
      </c>
      <c r="H361" s="23">
        <f t="shared" si="79"/>
        <v>85.365853658536594</v>
      </c>
      <c r="I361">
        <f>VLOOKUP(A361,[1]高三上!$A$3:$H$588,7,0)</f>
        <v>59</v>
      </c>
      <c r="J361" t="str">
        <f>VLOOKUP(A361,[1]高三上!$A$3:$H$588,8,0)</f>
        <v>邓国华</v>
      </c>
      <c r="K361" s="22">
        <f t="shared" si="80"/>
        <v>200</v>
      </c>
      <c r="L361" s="23">
        <f t="shared" si="81"/>
        <v>103.83275261324042</v>
      </c>
      <c r="M361">
        <f>VLOOKUP(A361,[1]高二下!$A$3:$H$536,7,0)</f>
        <v>70</v>
      </c>
      <c r="N361" t="str">
        <f>VLOOKUP(A361,[1]高二下!$A$3:$H$536,8,0)</f>
        <v>李黎明</v>
      </c>
      <c r="O361" s="22">
        <f t="shared" si="82"/>
        <v>211</v>
      </c>
      <c r="P361" s="22">
        <f t="shared" si="83"/>
        <v>93.379790940766554</v>
      </c>
      <c r="Q361">
        <f>VLOOKUP(A361,[1]高二上!$A$3:$H$583,7,0)</f>
        <v>79</v>
      </c>
      <c r="R361" t="str">
        <f>VLOOKUP(A361,[1]高二上!$A$3:$H$583,8,0)</f>
        <v>李黎明</v>
      </c>
      <c r="S361" s="22">
        <f t="shared" si="84"/>
        <v>192</v>
      </c>
      <c r="T361" s="22">
        <f t="shared" si="85"/>
        <v>127.52613240418118</v>
      </c>
      <c r="U361">
        <f>VLOOKUP(A361,[1]高一下!$A$3:$H$585,7,0)</f>
        <v>45</v>
      </c>
      <c r="V361" t="str">
        <f>VLOOKUP(A361,[1]高一下!$A$3:$H$585,8,0)</f>
        <v>李黎明</v>
      </c>
      <c r="W361" s="22">
        <f t="shared" si="86"/>
        <v>271</v>
      </c>
      <c r="X361" s="22">
        <f t="shared" si="87"/>
        <v>86.759581881533109</v>
      </c>
      <c r="Y361">
        <f>VLOOKUP(A361,[1]高一上!$A$3:$H$587,7,0)</f>
        <v>64</v>
      </c>
      <c r="Z361" t="str">
        <f>VLOOKUP(A361,[1]高一上!$A$3:$H$587,8,0)</f>
        <v>马俊</v>
      </c>
      <c r="AA361" s="22">
        <f t="shared" si="88"/>
        <v>233</v>
      </c>
      <c r="AB361" s="23">
        <f t="shared" si="90"/>
        <v>94.42508710801394</v>
      </c>
      <c r="AC361">
        <f>VLOOKUP(A361,[1]中考!$A$2:$F$571,6,0)</f>
        <v>70</v>
      </c>
      <c r="AD361" s="22">
        <f t="shared" si="89"/>
        <v>217</v>
      </c>
    </row>
    <row r="362" spans="1:30" ht="15" x14ac:dyDescent="0.35">
      <c r="A362" s="14" t="s">
        <v>770</v>
      </c>
      <c r="B362" s="1">
        <v>8</v>
      </c>
      <c r="C362" s="2" t="s">
        <v>60</v>
      </c>
      <c r="D362" s="4" t="s">
        <v>537</v>
      </c>
      <c r="E362">
        <f>VLOOKUP(A362,'[1]高三下(高考)'!$A$3:$H$615,7,0)</f>
        <v>67</v>
      </c>
      <c r="F362" t="str">
        <f>VLOOKUP(A362,'[1]高三下(高考)'!$A$3:$H$615,8,0)</f>
        <v>邓国华</v>
      </c>
      <c r="G362" s="22">
        <f t="shared" si="78"/>
        <v>207</v>
      </c>
      <c r="H362" s="23">
        <f t="shared" si="79"/>
        <v>100</v>
      </c>
      <c r="I362" s="22">
        <v>0</v>
      </c>
      <c r="J362" t="s">
        <v>627</v>
      </c>
      <c r="K362" s="22">
        <f t="shared" si="80"/>
        <v>277</v>
      </c>
      <c r="L362" s="23">
        <f t="shared" si="81"/>
        <v>100</v>
      </c>
      <c r="M362">
        <f>VLOOKUP(A362,[1]高二下!$A$3:$H$536,7,0)</f>
        <v>104</v>
      </c>
      <c r="N362" t="str">
        <f>VLOOKUP(A362,[1]高二下!$A$3:$H$536,8,0)</f>
        <v>李黎明</v>
      </c>
      <c r="O362" s="22">
        <f t="shared" si="82"/>
        <v>118</v>
      </c>
      <c r="P362" s="22">
        <f t="shared" si="83"/>
        <v>80.836236933797906</v>
      </c>
      <c r="Q362">
        <f>VLOOKUP(A362,[1]高二上!$A$3:$H$583,7,0)</f>
        <v>106</v>
      </c>
      <c r="R362" t="str">
        <f>VLOOKUP(A362,[1]高二上!$A$3:$H$583,8,0)</f>
        <v>李黎明</v>
      </c>
      <c r="S362" s="22">
        <f t="shared" si="84"/>
        <v>63</v>
      </c>
      <c r="T362" s="22">
        <f t="shared" si="85"/>
        <v>160.62717770034843</v>
      </c>
      <c r="U362">
        <f>VLOOKUP(A362,[1]高一下!$A$3:$H$585,7,0)</f>
        <v>61</v>
      </c>
      <c r="V362" t="str">
        <f>VLOOKUP(A362,[1]高一下!$A$3:$H$585,8,0)</f>
        <v>李黎明</v>
      </c>
      <c r="W362" s="22">
        <f t="shared" si="86"/>
        <v>237</v>
      </c>
      <c r="X362" s="22">
        <f t="shared" si="87"/>
        <v>65.853658536585357</v>
      </c>
      <c r="Y362">
        <f>VLOOKUP(A362,[1]高一上!$A$3:$H$587,7,0)</f>
        <v>90</v>
      </c>
      <c r="Z362" t="str">
        <f>VLOOKUP(A362,[1]高一上!$A$3:$H$587,8,0)</f>
        <v>赵云川</v>
      </c>
      <c r="AA362" s="22">
        <f t="shared" si="88"/>
        <v>139</v>
      </c>
      <c r="AB362" s="23">
        <f t="shared" si="90"/>
        <v>98.606271777003485</v>
      </c>
      <c r="AC362">
        <f>VLOOKUP(A362,[1]中考!$A$2:$F$571,6,0)</f>
        <v>84</v>
      </c>
      <c r="AD362" s="22">
        <f t="shared" si="89"/>
        <v>135</v>
      </c>
    </row>
    <row r="363" spans="1:30" ht="15" x14ac:dyDescent="0.35">
      <c r="A363" s="14" t="s">
        <v>788</v>
      </c>
      <c r="B363" s="1">
        <v>8</v>
      </c>
      <c r="C363" s="2" t="s">
        <v>789</v>
      </c>
      <c r="D363" s="4" t="s">
        <v>537</v>
      </c>
      <c r="E363">
        <f>VLOOKUP(A363,'[1]高三下(高考)'!$A$3:$H$615,7,0)</f>
        <v>55</v>
      </c>
      <c r="F363" t="str">
        <f>VLOOKUP(A363,'[1]高三下(高考)'!$A$3:$H$615,8,0)</f>
        <v>邓国华</v>
      </c>
      <c r="G363" s="22">
        <f t="shared" si="78"/>
        <v>245</v>
      </c>
      <c r="H363" s="23">
        <f t="shared" si="79"/>
        <v>78.745644599303134</v>
      </c>
      <c r="I363">
        <f>VLOOKUP(A363,[1]高三上!$A$3:$H$588,7,0)</f>
        <v>62.5</v>
      </c>
      <c r="J363" t="str">
        <f>VLOOKUP(A363,[1]高三上!$A$3:$H$588,8,0)</f>
        <v>邓国华</v>
      </c>
      <c r="K363" s="22">
        <f t="shared" si="80"/>
        <v>184</v>
      </c>
      <c r="L363" s="23">
        <f t="shared" si="81"/>
        <v>80.487804878048777</v>
      </c>
      <c r="M363">
        <f>VLOOKUP(A363,[1]高二下!$A$3:$H$536,7,0)</f>
        <v>101</v>
      </c>
      <c r="N363" t="str">
        <f>VLOOKUP(A363,[1]高二下!$A$3:$H$536,8,0)</f>
        <v>李黎明</v>
      </c>
      <c r="O363" s="22">
        <f t="shared" si="82"/>
        <v>128</v>
      </c>
      <c r="P363" s="22">
        <f t="shared" si="83"/>
        <v>126.13240418118467</v>
      </c>
      <c r="Q363">
        <f>VLOOKUP(A363,[1]高二上!$A$3:$H$583,7,0)</f>
        <v>75</v>
      </c>
      <c r="R363" t="str">
        <f>VLOOKUP(A363,[1]高二上!$A$3:$H$583,8,0)</f>
        <v>李黎明</v>
      </c>
      <c r="S363" s="22">
        <f t="shared" si="84"/>
        <v>203</v>
      </c>
      <c r="T363" s="22">
        <f t="shared" si="85"/>
        <v>117.77003484320558</v>
      </c>
      <c r="U363">
        <f>VLOOKUP(A363,[1]高一下!$A$3:$H$585,7,0)</f>
        <v>54</v>
      </c>
      <c r="V363" t="str">
        <f>VLOOKUP(A363,[1]高一下!$A$3:$H$585,8,0)</f>
        <v>李黎明</v>
      </c>
      <c r="W363" s="22">
        <f t="shared" si="86"/>
        <v>254</v>
      </c>
      <c r="X363" s="22">
        <f t="shared" si="87"/>
        <v>97.909407665505228</v>
      </c>
      <c r="Y363">
        <f>VLOOKUP(A363,[1]高一上!$A$3:$H$587,7,0)</f>
        <v>61</v>
      </c>
      <c r="Z363" t="str">
        <f>VLOOKUP(A363,[1]高一上!$A$3:$H$587,8,0)</f>
        <v>李黎明</v>
      </c>
      <c r="AA363" s="22">
        <f t="shared" si="88"/>
        <v>248</v>
      </c>
      <c r="AB363" s="23">
        <f t="shared" si="90"/>
        <v>80.836236933797906</v>
      </c>
      <c r="AC363">
        <f>VLOOKUP(A363,[1]中考!$A$2:$F$571,6,0)</f>
        <v>74</v>
      </c>
      <c r="AD363" s="22">
        <f t="shared" si="89"/>
        <v>193</v>
      </c>
    </row>
    <row r="364" spans="1:30" ht="15" x14ac:dyDescent="0.35">
      <c r="A364" s="14" t="s">
        <v>804</v>
      </c>
      <c r="B364" s="1">
        <v>8</v>
      </c>
      <c r="C364" s="2" t="s">
        <v>161</v>
      </c>
      <c r="D364" s="4" t="s">
        <v>537</v>
      </c>
      <c r="E364">
        <f>VLOOKUP(A364,'[1]高三下(高考)'!$A$3:$H$615,7,0)</f>
        <v>26</v>
      </c>
      <c r="F364" t="str">
        <f>VLOOKUP(A364,'[1]高三下(高考)'!$A$3:$H$615,8,0)</f>
        <v>邓国华</v>
      </c>
      <c r="G364" s="22">
        <f t="shared" si="78"/>
        <v>286</v>
      </c>
      <c r="H364" s="23">
        <f t="shared" si="79"/>
        <v>93.031358885017426</v>
      </c>
      <c r="I364">
        <f>VLOOKUP(A364,[1]高三上!$A$3:$H$588,7,0)</f>
        <v>32</v>
      </c>
      <c r="J364" t="str">
        <f>VLOOKUP(A364,[1]高三上!$A$3:$H$588,8,0)</f>
        <v>邓国华</v>
      </c>
      <c r="K364" s="22">
        <f t="shared" si="80"/>
        <v>266</v>
      </c>
      <c r="L364" s="23">
        <f t="shared" si="81"/>
        <v>97.21254355400697</v>
      </c>
      <c r="M364">
        <f>VLOOKUP(A364,[1]高二下!$A$3:$H$536,7,0)</f>
        <v>40</v>
      </c>
      <c r="N364" t="str">
        <f>VLOOKUP(A364,[1]高二下!$A$3:$H$536,8,0)</f>
        <v>李黎明</v>
      </c>
      <c r="O364" s="22">
        <f t="shared" si="82"/>
        <v>258</v>
      </c>
      <c r="P364" s="22">
        <f t="shared" si="83"/>
        <v>109.40766550522648</v>
      </c>
      <c r="Q364">
        <f>VLOOKUP(A364,[1]高二上!$A$3:$H$583,7,0)</f>
        <v>37</v>
      </c>
      <c r="R364" t="str">
        <f>VLOOKUP(A364,[1]高二上!$A$3:$H$583,8,0)</f>
        <v>李黎明</v>
      </c>
      <c r="S364" s="22">
        <f t="shared" si="84"/>
        <v>285</v>
      </c>
      <c r="T364" s="22">
        <f t="shared" si="85"/>
        <v>96.167247386759584</v>
      </c>
      <c r="U364">
        <f>VLOOKUP(A364,[1]高一下!$A$3:$H$585,7,0)</f>
        <v>41</v>
      </c>
      <c r="V364" t="str">
        <f>VLOOKUP(A364,[1]高一下!$A$3:$H$585,8,0)</f>
        <v>李黎明</v>
      </c>
      <c r="W364" s="22">
        <f t="shared" si="86"/>
        <v>274</v>
      </c>
      <c r="X364" s="22">
        <f t="shared" si="87"/>
        <v>101.04529616724739</v>
      </c>
      <c r="Y364">
        <f>VLOOKUP(A364,[1]高一上!$A$3:$H$587,7,0)</f>
        <v>42</v>
      </c>
      <c r="Z364" t="str">
        <f>VLOOKUP(A364,[1]高一上!$A$3:$H$587,8,0)</f>
        <v>李黎明</v>
      </c>
      <c r="AA364" s="22">
        <f t="shared" si="88"/>
        <v>277</v>
      </c>
      <c r="AB364" s="23">
        <f t="shared" si="90"/>
        <v>80.836236933797906</v>
      </c>
      <c r="AC364">
        <f>VLOOKUP(A364,[1]中考!$A$2:$F$571,6,0)</f>
        <v>69</v>
      </c>
      <c r="AD364" s="22">
        <f t="shared" si="89"/>
        <v>222</v>
      </c>
    </row>
    <row r="365" spans="1:30" ht="15" x14ac:dyDescent="0.35">
      <c r="A365" s="14" t="s">
        <v>798</v>
      </c>
      <c r="B365" s="1">
        <v>8</v>
      </c>
      <c r="C365" s="2" t="s">
        <v>799</v>
      </c>
      <c r="D365" s="4" t="s">
        <v>537</v>
      </c>
      <c r="E365">
        <f>VLOOKUP(A365,'[1]高三下(高考)'!$A$3:$H$615,7,0)</f>
        <v>50</v>
      </c>
      <c r="F365" t="str">
        <f>VLOOKUP(A365,'[1]高三下(高考)'!$A$3:$H$615,8,0)</f>
        <v>邓国华</v>
      </c>
      <c r="G365" s="22">
        <f t="shared" si="78"/>
        <v>255</v>
      </c>
      <c r="H365" s="23">
        <f t="shared" si="79"/>
        <v>98.954703832752614</v>
      </c>
      <c r="I365">
        <f>VLOOKUP(A365,[1]高三上!$A$3:$H$588,7,0)</f>
        <v>41</v>
      </c>
      <c r="J365" t="str">
        <f>VLOOKUP(A365,[1]高三上!$A$3:$H$588,8,0)</f>
        <v>邓国华</v>
      </c>
      <c r="K365" s="22">
        <f t="shared" si="80"/>
        <v>252</v>
      </c>
      <c r="L365" s="23">
        <f t="shared" si="81"/>
        <v>95.818815331010455</v>
      </c>
      <c r="M365">
        <f>VLOOKUP(A365,[1]高二下!$A$3:$H$536,7,0)</f>
        <v>51</v>
      </c>
      <c r="N365" t="str">
        <f>VLOOKUP(A365,[1]高二下!$A$3:$H$536,8,0)</f>
        <v>李黎明</v>
      </c>
      <c r="O365" s="22">
        <f t="shared" si="82"/>
        <v>240</v>
      </c>
      <c r="P365" s="22">
        <f t="shared" si="83"/>
        <v>85.714285714285722</v>
      </c>
      <c r="Q365">
        <f>VLOOKUP(A365,[1]高二上!$A$3:$H$583,7,0)</f>
        <v>76</v>
      </c>
      <c r="R365" t="str">
        <f>VLOOKUP(A365,[1]高二上!$A$3:$H$583,8,0)</f>
        <v>李黎明</v>
      </c>
      <c r="S365" s="22">
        <f t="shared" si="84"/>
        <v>199</v>
      </c>
      <c r="T365" s="22">
        <f t="shared" si="85"/>
        <v>66.550522648083614</v>
      </c>
      <c r="U365">
        <f>VLOOKUP(A365,[1]高一下!$A$3:$H$585,7,0)</f>
        <v>91</v>
      </c>
      <c r="V365" t="str">
        <f>VLOOKUP(A365,[1]高一下!$A$3:$H$585,8,0)</f>
        <v>李黎明</v>
      </c>
      <c r="W365" s="22">
        <f t="shared" si="86"/>
        <v>103</v>
      </c>
      <c r="X365" s="22">
        <f t="shared" si="87"/>
        <v>124.39024390243902</v>
      </c>
      <c r="Y365">
        <f>VLOOKUP(A365,[1]高一上!$A$3:$H$587,7,0)</f>
        <v>79</v>
      </c>
      <c r="Z365" t="str">
        <f>VLOOKUP(A365,[1]高一上!$A$3:$H$587,8,0)</f>
        <v>李黎明</v>
      </c>
      <c r="AA365" s="22">
        <f t="shared" si="88"/>
        <v>173</v>
      </c>
      <c r="AB365" s="23">
        <f t="shared" si="90"/>
        <v>111.14982578397212</v>
      </c>
      <c r="AC365">
        <f>VLOOKUP(A365,[1]中考!$A$2:$F$571,6,0)</f>
        <v>72</v>
      </c>
      <c r="AD365" s="22">
        <f t="shared" si="89"/>
        <v>205</v>
      </c>
    </row>
    <row r="366" spans="1:30" ht="15" x14ac:dyDescent="0.35">
      <c r="A366" s="14" t="s">
        <v>784</v>
      </c>
      <c r="B366" s="1">
        <v>8</v>
      </c>
      <c r="C366" s="2" t="s">
        <v>785</v>
      </c>
      <c r="D366" s="4" t="s">
        <v>537</v>
      </c>
      <c r="E366">
        <f>VLOOKUP(A366,'[1]高三下(高考)'!$A$3:$H$615,7,0)</f>
        <v>56</v>
      </c>
      <c r="F366" t="str">
        <f>VLOOKUP(A366,'[1]高三下(高考)'!$A$3:$H$615,8,0)</f>
        <v>邓国华</v>
      </c>
      <c r="G366" s="22">
        <f t="shared" si="78"/>
        <v>242</v>
      </c>
      <c r="H366" s="23">
        <f t="shared" si="79"/>
        <v>97.909407665505228</v>
      </c>
      <c r="I366">
        <f>VLOOKUP(A366,[1]高三上!$A$3:$H$588,7,0)</f>
        <v>46.5</v>
      </c>
      <c r="J366" t="str">
        <f>VLOOKUP(A366,[1]高三上!$A$3:$H$588,8,0)</f>
        <v>邓国华</v>
      </c>
      <c r="K366" s="22">
        <f t="shared" si="80"/>
        <v>236</v>
      </c>
      <c r="L366" s="23">
        <f t="shared" si="81"/>
        <v>80.139372822299649</v>
      </c>
      <c r="M366">
        <f>VLOOKUP(A366,[1]高二下!$A$3:$H$536,7,0)</f>
        <v>82</v>
      </c>
      <c r="N366" t="str">
        <f>VLOOKUP(A366,[1]高二下!$A$3:$H$536,8,0)</f>
        <v>李黎明</v>
      </c>
      <c r="O366" s="22">
        <f t="shared" si="82"/>
        <v>179</v>
      </c>
      <c r="P366" s="22">
        <f t="shared" si="83"/>
        <v>129.96515679442507</v>
      </c>
      <c r="Q366">
        <f>VLOOKUP(A366,[1]高二上!$A$3:$H$583,7,0)</f>
        <v>54</v>
      </c>
      <c r="R366" t="str">
        <f>VLOOKUP(A366,[1]高二上!$A$3:$H$583,8,0)</f>
        <v>李黎明</v>
      </c>
      <c r="S366" s="22">
        <f t="shared" si="84"/>
        <v>265</v>
      </c>
      <c r="T366" s="22">
        <f t="shared" si="85"/>
        <v>89.895470383275267</v>
      </c>
      <c r="U366">
        <f>VLOOKUP(A366,[1]高一下!$A$3:$H$585,7,0)</f>
        <v>62</v>
      </c>
      <c r="V366" t="str">
        <f>VLOOKUP(A366,[1]高一下!$A$3:$H$585,8,0)</f>
        <v>李黎明</v>
      </c>
      <c r="W366" s="22">
        <f t="shared" si="86"/>
        <v>236</v>
      </c>
      <c r="X366" s="22">
        <f t="shared" si="87"/>
        <v>100.34843205574913</v>
      </c>
      <c r="Y366">
        <f>VLOOKUP(A366,[1]高一上!$A$3:$H$587,7,0)</f>
        <v>63</v>
      </c>
      <c r="Z366" t="str">
        <f>VLOOKUP(A366,[1]高一上!$A$3:$H$587,8,0)</f>
        <v>李黎明</v>
      </c>
      <c r="AA366" s="22">
        <f t="shared" si="88"/>
        <v>237</v>
      </c>
      <c r="AB366" s="23">
        <f t="shared" si="90"/>
        <v>82.57839721254355</v>
      </c>
      <c r="AC366">
        <f>VLOOKUP(A366,[1]中考!$A$2:$F$571,6,0)</f>
        <v>75</v>
      </c>
      <c r="AD366" s="22">
        <f t="shared" si="89"/>
        <v>187</v>
      </c>
    </row>
    <row r="367" spans="1:30" ht="15" x14ac:dyDescent="0.35">
      <c r="A367" s="14" t="s">
        <v>775</v>
      </c>
      <c r="B367" s="1">
        <v>8</v>
      </c>
      <c r="C367" s="2" t="s">
        <v>776</v>
      </c>
      <c r="D367" s="4" t="s">
        <v>537</v>
      </c>
      <c r="E367">
        <f>VLOOKUP(A367,'[1]高三下(高考)'!$A$3:$H$615,7,0)</f>
        <v>59</v>
      </c>
      <c r="F367" t="str">
        <f>VLOOKUP(A367,'[1]高三下(高考)'!$A$3:$H$615,8,0)</f>
        <v>邓国华</v>
      </c>
      <c r="G367" s="22">
        <f t="shared" si="78"/>
        <v>234</v>
      </c>
      <c r="H367" s="23">
        <f t="shared" si="79"/>
        <v>109.7560975609756</v>
      </c>
      <c r="I367">
        <f>VLOOKUP(A367,[1]高三上!$A$3:$H$588,7,0)</f>
        <v>34</v>
      </c>
      <c r="J367" t="str">
        <f>VLOOKUP(A367,[1]高三上!$A$3:$H$588,8,0)</f>
        <v>邓国华</v>
      </c>
      <c r="K367" s="22">
        <f t="shared" si="80"/>
        <v>262</v>
      </c>
      <c r="L367" s="23">
        <f t="shared" si="81"/>
        <v>99.303135888501743</v>
      </c>
      <c r="M367">
        <f>VLOOKUP(A367,[1]高二下!$A$3:$H$536,7,0)</f>
        <v>38</v>
      </c>
      <c r="N367" t="str">
        <f>VLOOKUP(A367,[1]高二下!$A$3:$H$536,8,0)</f>
        <v>李黎明</v>
      </c>
      <c r="O367" s="22">
        <f t="shared" si="82"/>
        <v>260</v>
      </c>
      <c r="P367" s="22">
        <f t="shared" si="83"/>
        <v>107.66550522648083</v>
      </c>
      <c r="Q367">
        <f>VLOOKUP(A367,[1]高二上!$A$3:$H$583,7,0)</f>
        <v>43</v>
      </c>
      <c r="R367" t="str">
        <f>VLOOKUP(A367,[1]高二上!$A$3:$H$583,8,0)</f>
        <v>李黎明</v>
      </c>
      <c r="S367" s="22">
        <f t="shared" si="84"/>
        <v>282</v>
      </c>
      <c r="T367" s="22">
        <f t="shared" si="85"/>
        <v>100.69686411149826</v>
      </c>
      <c r="U367">
        <f>VLOOKUP(A367,[1]高一下!$A$3:$H$585,7,0)</f>
        <v>25</v>
      </c>
      <c r="V367" t="str">
        <f>VLOOKUP(A367,[1]高一下!$A$3:$H$585,8,0)</f>
        <v>李黎明</v>
      </c>
      <c r="W367" s="22">
        <f t="shared" si="86"/>
        <v>284</v>
      </c>
      <c r="X367" s="22">
        <f t="shared" si="87"/>
        <v>95.818815331010455</v>
      </c>
      <c r="Y367">
        <f>VLOOKUP(A367,[1]高一上!$A$3:$H$587,7,0)</f>
        <v>44</v>
      </c>
      <c r="Z367" t="str">
        <f>VLOOKUP(A367,[1]高一上!$A$3:$H$587,8,0)</f>
        <v>李黎明</v>
      </c>
      <c r="AA367" s="22">
        <f t="shared" si="88"/>
        <v>272</v>
      </c>
      <c r="AB367" s="23">
        <f t="shared" si="90"/>
        <v>76.655052264808361</v>
      </c>
      <c r="AC367">
        <f>VLOOKUP(A367,[1]中考!$A$2:$F$571,6,0)</f>
        <v>72</v>
      </c>
      <c r="AD367" s="22">
        <f t="shared" si="89"/>
        <v>205</v>
      </c>
    </row>
    <row r="368" spans="1:30" ht="15" x14ac:dyDescent="0.35">
      <c r="A368" s="14" t="s">
        <v>771</v>
      </c>
      <c r="B368" s="1">
        <v>8</v>
      </c>
      <c r="C368" s="2" t="s">
        <v>772</v>
      </c>
      <c r="D368" s="4" t="s">
        <v>537</v>
      </c>
      <c r="E368">
        <f>VLOOKUP(A368,'[1]高三下(高考)'!$A$3:$H$615,7,0)</f>
        <v>49</v>
      </c>
      <c r="F368" t="str">
        <f>VLOOKUP(A368,'[1]高三下(高考)'!$A$3:$H$615,8,0)</f>
        <v>邓国华</v>
      </c>
      <c r="G368" s="22">
        <f t="shared" si="78"/>
        <v>258</v>
      </c>
      <c r="H368" s="23">
        <f t="shared" si="79"/>
        <v>87.456445993031366</v>
      </c>
      <c r="I368">
        <f>VLOOKUP(A368,[1]高三上!$A$3:$H$588,7,0)</f>
        <v>52</v>
      </c>
      <c r="J368" t="str">
        <f>VLOOKUP(A368,[1]高三上!$A$3:$H$588,8,0)</f>
        <v>邓国华</v>
      </c>
      <c r="K368" s="22">
        <f t="shared" si="80"/>
        <v>222</v>
      </c>
      <c r="L368" s="23">
        <f t="shared" si="81"/>
        <v>106.27177700348432</v>
      </c>
      <c r="M368">
        <f>VLOOKUP(A368,[1]高二下!$A$3:$H$536,7,0)</f>
        <v>51</v>
      </c>
      <c r="N368" t="str">
        <f>VLOOKUP(A368,[1]高二下!$A$3:$H$536,8,0)</f>
        <v>李黎明</v>
      </c>
      <c r="O368" s="22">
        <f t="shared" si="82"/>
        <v>240</v>
      </c>
      <c r="P368" s="22">
        <f t="shared" si="83"/>
        <v>110.10452961672473</v>
      </c>
      <c r="Q368">
        <f>VLOOKUP(A368,[1]高二上!$A$3:$H$583,7,0)</f>
        <v>53</v>
      </c>
      <c r="R368" t="str">
        <f>VLOOKUP(A368,[1]高二上!$A$3:$H$583,8,0)</f>
        <v>李黎明</v>
      </c>
      <c r="S368" s="22">
        <f t="shared" si="84"/>
        <v>269</v>
      </c>
      <c r="T368" s="22">
        <f t="shared" si="85"/>
        <v>101.04529616724739</v>
      </c>
      <c r="U368">
        <f>VLOOKUP(A368,[1]高一下!$A$3:$H$585,7,0)</f>
        <v>44</v>
      </c>
      <c r="V368" t="str">
        <f>VLOOKUP(A368,[1]高一下!$A$3:$H$585,8,0)</f>
        <v>李黎明</v>
      </c>
      <c r="W368" s="22">
        <f t="shared" si="86"/>
        <v>272</v>
      </c>
      <c r="X368" s="22">
        <f t="shared" si="87"/>
        <v>100</v>
      </c>
      <c r="Y368">
        <f>VLOOKUP(A368,[1]高一上!$A$3:$H$587,7,0)</f>
        <v>44</v>
      </c>
      <c r="Z368" t="str">
        <f>VLOOKUP(A368,[1]高一上!$A$3:$H$587,8,0)</f>
        <v>王江</v>
      </c>
      <c r="AA368" s="22">
        <f t="shared" si="88"/>
        <v>272</v>
      </c>
      <c r="AB368" s="23">
        <f t="shared" si="90"/>
        <v>94.076655052264812</v>
      </c>
      <c r="AC368">
        <f>VLOOKUP(A368,[1]中考!$A$2:$F$571,6,0)</f>
        <v>60</v>
      </c>
      <c r="AD368" s="22">
        <f t="shared" si="89"/>
        <v>255</v>
      </c>
    </row>
    <row r="369" spans="1:30" ht="15" x14ac:dyDescent="0.35">
      <c r="A369" s="14" t="s">
        <v>773</v>
      </c>
      <c r="B369" s="1">
        <v>8</v>
      </c>
      <c r="C369" s="2" t="s">
        <v>774</v>
      </c>
      <c r="D369" s="4" t="s">
        <v>537</v>
      </c>
      <c r="E369">
        <f>VLOOKUP(A369,'[1]高三下(高考)'!$A$3:$H$615,7,0)</f>
        <v>71</v>
      </c>
      <c r="F369" t="str">
        <f>VLOOKUP(A369,'[1]高三下(高考)'!$A$3:$H$615,8,0)</f>
        <v>邓国华</v>
      </c>
      <c r="G369" s="22">
        <f t="shared" si="78"/>
        <v>198</v>
      </c>
      <c r="H369" s="23">
        <f t="shared" si="79"/>
        <v>97.560975609756099</v>
      </c>
      <c r="I369">
        <f>VLOOKUP(A369,[1]高三上!$A$3:$H$588,7,0)</f>
        <v>61</v>
      </c>
      <c r="J369" t="str">
        <f>VLOOKUP(A369,[1]高三上!$A$3:$H$588,8,0)</f>
        <v>邓国华</v>
      </c>
      <c r="K369" s="22">
        <f t="shared" si="80"/>
        <v>191</v>
      </c>
      <c r="L369" s="23">
        <f t="shared" si="81"/>
        <v>103.48432055749129</v>
      </c>
      <c r="M369">
        <f>VLOOKUP(A369,[1]高二下!$A$3:$H$536,7,0)</f>
        <v>74</v>
      </c>
      <c r="N369" t="str">
        <f>VLOOKUP(A369,[1]高二下!$A$3:$H$536,8,0)</f>
        <v>李黎明</v>
      </c>
      <c r="O369" s="22">
        <f t="shared" si="82"/>
        <v>201</v>
      </c>
      <c r="P369" s="22">
        <f t="shared" si="83"/>
        <v>118.11846689895471</v>
      </c>
      <c r="Q369">
        <f>VLOOKUP(A369,[1]高二上!$A$3:$H$583,7,0)</f>
        <v>59</v>
      </c>
      <c r="R369" t="str">
        <f>VLOOKUP(A369,[1]高二上!$A$3:$H$583,8,0)</f>
        <v>李黎明</v>
      </c>
      <c r="S369" s="22">
        <f t="shared" si="84"/>
        <v>253</v>
      </c>
      <c r="T369" s="22">
        <f t="shared" si="85"/>
        <v>79.442508710801391</v>
      </c>
      <c r="U369">
        <f>VLOOKUP(A369,[1]高一下!$A$3:$H$585,7,0)</f>
        <v>72</v>
      </c>
      <c r="V369" t="str">
        <f>VLOOKUP(A369,[1]高一下!$A$3:$H$585,8,0)</f>
        <v>李黎明</v>
      </c>
      <c r="W369" s="22">
        <f t="shared" si="86"/>
        <v>194</v>
      </c>
      <c r="X369" s="22">
        <f t="shared" si="87"/>
        <v>102.09059233449477</v>
      </c>
      <c r="Y369">
        <f>VLOOKUP(A369,[1]高一上!$A$3:$H$587,7,0)</f>
        <v>72</v>
      </c>
      <c r="Z369" t="str">
        <f>VLOOKUP(A369,[1]高一上!$A$3:$H$587,8,0)</f>
        <v>王江</v>
      </c>
      <c r="AA369" s="22">
        <f t="shared" si="88"/>
        <v>200</v>
      </c>
      <c r="AB369" s="23">
        <f t="shared" si="90"/>
        <v>115.33101045296166</v>
      </c>
      <c r="AC369">
        <f>VLOOKUP(A369,[1]中考!$A$2:$F$571,6,0)</f>
        <v>63</v>
      </c>
      <c r="AD369" s="22">
        <f t="shared" si="89"/>
        <v>244</v>
      </c>
    </row>
    <row r="370" spans="1:30" ht="15" x14ac:dyDescent="0.35">
      <c r="A370" s="14" t="s">
        <v>794</v>
      </c>
      <c r="B370" s="1">
        <v>8</v>
      </c>
      <c r="C370" s="2" t="s">
        <v>795</v>
      </c>
      <c r="D370" s="4" t="s">
        <v>537</v>
      </c>
      <c r="E370">
        <f>VLOOKUP(A370,'[1]高三下(高考)'!$A$3:$H$615,7,0)</f>
        <v>46</v>
      </c>
      <c r="F370" t="str">
        <f>VLOOKUP(A370,'[1]高三下(高考)'!$A$3:$H$615,8,0)</f>
        <v>邓国华</v>
      </c>
      <c r="G370" s="22">
        <f t="shared" si="78"/>
        <v>264</v>
      </c>
      <c r="H370" s="23">
        <f t="shared" si="79"/>
        <v>59.930313588850176</v>
      </c>
      <c r="I370">
        <f>VLOOKUP(A370,[1]高三上!$A$3:$H$588,7,0)</f>
        <v>71.5</v>
      </c>
      <c r="J370" t="str">
        <f>VLOOKUP(A370,[1]高三上!$A$3:$H$588,8,0)</f>
        <v>邓国华</v>
      </c>
      <c r="K370" s="22">
        <f t="shared" si="80"/>
        <v>149</v>
      </c>
      <c r="L370" s="23">
        <f t="shared" si="81"/>
        <v>130.66202090592333</v>
      </c>
      <c r="M370">
        <f>VLOOKUP(A370,[1]高二下!$A$3:$H$536,7,0)</f>
        <v>53</v>
      </c>
      <c r="N370" t="str">
        <f>VLOOKUP(A370,[1]高二下!$A$3:$H$536,8,0)</f>
        <v>李黎明</v>
      </c>
      <c r="O370" s="22">
        <f t="shared" si="82"/>
        <v>237</v>
      </c>
      <c r="P370" s="22">
        <f t="shared" si="83"/>
        <v>88.153310104529623</v>
      </c>
      <c r="Q370">
        <f>VLOOKUP(A370,[1]高二上!$A$3:$H$583,7,0)</f>
        <v>75</v>
      </c>
      <c r="R370" t="str">
        <f>VLOOKUP(A370,[1]高二上!$A$3:$H$583,8,0)</f>
        <v>李黎明</v>
      </c>
      <c r="S370" s="22">
        <f t="shared" si="84"/>
        <v>203</v>
      </c>
      <c r="T370" s="22">
        <f t="shared" si="85"/>
        <v>101.39372822299651</v>
      </c>
      <c r="U370">
        <f>VLOOKUP(A370,[1]高一下!$A$3:$H$585,7,0)</f>
        <v>69</v>
      </c>
      <c r="V370" t="str">
        <f>VLOOKUP(A370,[1]高一下!$A$3:$H$585,8,0)</f>
        <v>李黎明</v>
      </c>
      <c r="W370" s="22">
        <f t="shared" si="86"/>
        <v>207</v>
      </c>
      <c r="X370" s="22">
        <f t="shared" si="87"/>
        <v>116.37630662020905</v>
      </c>
      <c r="Y370">
        <f>VLOOKUP(A370,[1]高一上!$A$3:$H$587,7,0)</f>
        <v>55</v>
      </c>
      <c r="Z370" t="str">
        <f>VLOOKUP(A370,[1]高一上!$A$3:$H$587,8,0)</f>
        <v>李黎明</v>
      </c>
      <c r="AA370" s="22">
        <f t="shared" si="88"/>
        <v>254</v>
      </c>
      <c r="AB370" s="23">
        <f t="shared" si="90"/>
        <v>97.21254355400697</v>
      </c>
      <c r="AC370">
        <f>VLOOKUP(A370,[1]中考!$A$2:$F$571,6,0)</f>
        <v>62</v>
      </c>
      <c r="AD370" s="22">
        <f t="shared" si="89"/>
        <v>246</v>
      </c>
    </row>
    <row r="371" spans="1:30" ht="15" x14ac:dyDescent="0.35">
      <c r="A371" s="14" t="s">
        <v>737</v>
      </c>
      <c r="B371" s="1">
        <v>8</v>
      </c>
      <c r="C371" s="2" t="s">
        <v>738</v>
      </c>
      <c r="D371" s="4" t="s">
        <v>537</v>
      </c>
      <c r="E371">
        <f>VLOOKUP(A371,'[1]高三下(高考)'!$A$3:$H$615,7,0)</f>
        <v>75</v>
      </c>
      <c r="F371" t="str">
        <f>VLOOKUP(A371,'[1]高三下(高考)'!$A$3:$H$615,8,0)</f>
        <v>邓国华</v>
      </c>
      <c r="G371" s="22">
        <f t="shared" si="78"/>
        <v>184</v>
      </c>
      <c r="H371" s="23">
        <f t="shared" si="79"/>
        <v>85.365853658536594</v>
      </c>
      <c r="I371">
        <f>VLOOKUP(A371,[1]高三上!$A$3:$H$588,7,0)</f>
        <v>72.5</v>
      </c>
      <c r="J371" t="str">
        <f>VLOOKUP(A371,[1]高三上!$A$3:$H$588,8,0)</f>
        <v>邓国华</v>
      </c>
      <c r="K371" s="22">
        <f t="shared" si="80"/>
        <v>142</v>
      </c>
      <c r="L371" s="23">
        <f t="shared" si="81"/>
        <v>83.972125435540079</v>
      </c>
      <c r="M371">
        <f>VLOOKUP(A371,[1]高二下!$A$3:$H$536,7,0)</f>
        <v>109</v>
      </c>
      <c r="N371" t="str">
        <f>VLOOKUP(A371,[1]高二下!$A$3:$H$536,8,0)</f>
        <v>李黎明</v>
      </c>
      <c r="O371" s="22">
        <f t="shared" si="82"/>
        <v>96</v>
      </c>
      <c r="P371" s="22">
        <f t="shared" si="83"/>
        <v>82.926829268292678</v>
      </c>
      <c r="Q371">
        <f>VLOOKUP(A371,[1]高二上!$A$3:$H$583,7,0)</f>
        <v>111</v>
      </c>
      <c r="R371" t="str">
        <f>VLOOKUP(A371,[1]高二上!$A$3:$H$583,8,0)</f>
        <v>李黎明</v>
      </c>
      <c r="S371" s="22">
        <f t="shared" si="84"/>
        <v>47</v>
      </c>
      <c r="T371" s="22">
        <f t="shared" si="85"/>
        <v>112.89198606271776</v>
      </c>
      <c r="U371">
        <f>VLOOKUP(A371,[1]高一下!$A$3:$H$585,7,0)</f>
        <v>97</v>
      </c>
      <c r="V371" t="str">
        <f>VLOOKUP(A371,[1]高一下!$A$3:$H$585,8,0)</f>
        <v>李黎明</v>
      </c>
      <c r="W371" s="22">
        <f t="shared" si="86"/>
        <v>84</v>
      </c>
      <c r="X371" s="22">
        <f t="shared" si="87"/>
        <v>153.31010452961672</v>
      </c>
      <c r="Y371">
        <f>VLOOKUP(A371,[1]高一上!$A$3:$H$587,7,0)</f>
        <v>63</v>
      </c>
      <c r="Z371" t="str">
        <f>VLOOKUP(A371,[1]高一上!$A$3:$H$587,8,0)</f>
        <v>李黎明</v>
      </c>
      <c r="AA371" s="22">
        <f t="shared" si="88"/>
        <v>237</v>
      </c>
      <c r="AB371" s="23">
        <f t="shared" si="90"/>
        <v>112.54355400696863</v>
      </c>
      <c r="AC371">
        <f>VLOOKUP(A371,[1]中考!$A$2:$F$571,6,0)</f>
        <v>51</v>
      </c>
      <c r="AD371" s="22">
        <f t="shared" si="89"/>
        <v>273</v>
      </c>
    </row>
    <row r="372" spans="1:30" ht="15.45" x14ac:dyDescent="0.35">
      <c r="A372" s="14" t="s">
        <v>796</v>
      </c>
      <c r="B372" s="1">
        <v>8</v>
      </c>
      <c r="C372" s="5" t="s">
        <v>797</v>
      </c>
      <c r="D372" s="4" t="s">
        <v>537</v>
      </c>
      <c r="E372">
        <f>VLOOKUP(A372,'[1]高三下(高考)'!$A$3:$H$615,7,0)</f>
        <v>62</v>
      </c>
      <c r="F372" t="str">
        <f>VLOOKUP(A372,'[1]高三下(高考)'!$A$3:$H$615,8,0)</f>
        <v>邓国华</v>
      </c>
      <c r="G372" s="22">
        <f t="shared" si="78"/>
        <v>226</v>
      </c>
      <c r="H372" s="23">
        <f t="shared" si="79"/>
        <v>100</v>
      </c>
      <c r="I372" s="22">
        <v>0</v>
      </c>
      <c r="J372" t="s">
        <v>627</v>
      </c>
      <c r="K372" s="22">
        <f t="shared" si="80"/>
        <v>277</v>
      </c>
      <c r="L372" s="23">
        <f t="shared" si="81"/>
        <v>100</v>
      </c>
      <c r="M372" s="22">
        <v>0</v>
      </c>
      <c r="N372" t="s">
        <v>1135</v>
      </c>
      <c r="O372" s="22">
        <f t="shared" si="82"/>
        <v>270</v>
      </c>
      <c r="P372" s="22">
        <f t="shared" si="83"/>
        <v>100</v>
      </c>
      <c r="Q372">
        <f>VLOOKUP(A372,[1]高二上!$A$3:$H$583,7,0)</f>
        <v>71</v>
      </c>
      <c r="R372" t="str">
        <f>VLOOKUP(A372,[1]高二上!$A$3:$H$583,8,0)</f>
        <v>李黎明</v>
      </c>
      <c r="S372" s="22">
        <f t="shared" si="84"/>
        <v>217</v>
      </c>
      <c r="T372" s="22">
        <f t="shared" si="85"/>
        <v>87.456445993031366</v>
      </c>
      <c r="U372">
        <f>VLOOKUP(A372,[1]高一下!$A$3:$H$585,7,0)</f>
        <v>75</v>
      </c>
      <c r="V372" t="str">
        <f>VLOOKUP(A372,[1]高一下!$A$3:$H$585,8,0)</f>
        <v>李黎明</v>
      </c>
      <c r="W372" s="22">
        <f t="shared" si="86"/>
        <v>181</v>
      </c>
      <c r="X372" s="22">
        <f t="shared" si="87"/>
        <v>117.07317073170732</v>
      </c>
      <c r="Y372">
        <f>VLOOKUP(A372,[1]高一上!$A$3:$H$587,7,0)</f>
        <v>65</v>
      </c>
      <c r="Z372" t="str">
        <f>VLOOKUP(A372,[1]高一上!$A$3:$H$587,8,0)</f>
        <v>李黎明</v>
      </c>
      <c r="AA372" s="22">
        <f t="shared" si="88"/>
        <v>230</v>
      </c>
      <c r="AB372" s="23">
        <f t="shared" si="90"/>
        <v>75.609756097560975</v>
      </c>
      <c r="AC372">
        <f>VLOOKUP(A372,[1]中考!$A$2:$F$571,6,0)</f>
        <v>80</v>
      </c>
      <c r="AD372" s="22">
        <f t="shared" si="89"/>
        <v>160</v>
      </c>
    </row>
    <row r="373" spans="1:30" ht="15" x14ac:dyDescent="0.35">
      <c r="A373" s="14" t="s">
        <v>809</v>
      </c>
      <c r="B373" s="1">
        <v>8</v>
      </c>
      <c r="C373" s="2" t="s">
        <v>42</v>
      </c>
      <c r="D373" s="4" t="s">
        <v>537</v>
      </c>
      <c r="E373">
        <f>VLOOKUP(A373,'[1]高三下(高考)'!$A$3:$H$615,7,0)</f>
        <v>38</v>
      </c>
      <c r="F373" t="str">
        <f>VLOOKUP(A373,'[1]高三下(高考)'!$A$3:$H$615,8,0)</f>
        <v>邓国华</v>
      </c>
      <c r="G373" s="22">
        <f t="shared" si="78"/>
        <v>272</v>
      </c>
      <c r="H373" s="23">
        <f t="shared" si="79"/>
        <v>93.728222996515683</v>
      </c>
      <c r="I373">
        <f>VLOOKUP(A373,[1]高三上!$A$3:$H$588,7,0)</f>
        <v>40.5</v>
      </c>
      <c r="J373" t="str">
        <f>VLOOKUP(A373,[1]高三上!$A$3:$H$588,8,0)</f>
        <v>邓国华</v>
      </c>
      <c r="K373" s="22">
        <f t="shared" si="80"/>
        <v>254</v>
      </c>
      <c r="L373" s="23">
        <f t="shared" si="81"/>
        <v>100</v>
      </c>
      <c r="M373" s="22">
        <v>0</v>
      </c>
      <c r="N373" t="s">
        <v>1135</v>
      </c>
      <c r="O373" s="22">
        <f t="shared" si="82"/>
        <v>270</v>
      </c>
      <c r="P373" s="22">
        <f t="shared" si="83"/>
        <v>100</v>
      </c>
      <c r="Q373">
        <f>VLOOKUP(A373,[1]高二上!$A$3:$H$583,7,0)</f>
        <v>66</v>
      </c>
      <c r="R373" t="str">
        <f>VLOOKUP(A373,[1]高二上!$A$3:$H$583,8,0)</f>
        <v>李黎明</v>
      </c>
      <c r="S373" s="22">
        <f t="shared" si="84"/>
        <v>235</v>
      </c>
      <c r="T373" s="22">
        <f t="shared" si="85"/>
        <v>107.3170731707317</v>
      </c>
      <c r="U373">
        <f>VLOOKUP(A373,[1]高一下!$A$3:$H$585,7,0)</f>
        <v>52</v>
      </c>
      <c r="V373" t="str">
        <f>VLOOKUP(A373,[1]高一下!$A$3:$H$585,8,0)</f>
        <v>李黎明</v>
      </c>
      <c r="W373" s="22">
        <f t="shared" si="86"/>
        <v>256</v>
      </c>
      <c r="X373" s="22">
        <f t="shared" si="87"/>
        <v>108.36236933797909</v>
      </c>
      <c r="Y373">
        <f>VLOOKUP(A373,[1]高一上!$A$3:$H$587,7,0)</f>
        <v>40</v>
      </c>
      <c r="Z373" t="str">
        <f>VLOOKUP(A373,[1]高一上!$A$3:$H$587,8,0)</f>
        <v>李黎明</v>
      </c>
      <c r="AA373" s="22">
        <f t="shared" si="88"/>
        <v>280</v>
      </c>
      <c r="AB373" s="23">
        <f t="shared" si="90"/>
        <v>91.289198606271782</v>
      </c>
      <c r="AC373">
        <f>VLOOKUP(A373,[1]中考!$A$2:$F$571,6,0)</f>
        <v>60</v>
      </c>
      <c r="AD373" s="22">
        <f t="shared" si="89"/>
        <v>255</v>
      </c>
    </row>
    <row r="374" spans="1:30" ht="15" x14ac:dyDescent="0.35">
      <c r="A374" s="14" t="s">
        <v>739</v>
      </c>
      <c r="B374" s="1">
        <v>8</v>
      </c>
      <c r="C374" s="2" t="s">
        <v>108</v>
      </c>
      <c r="D374" s="4" t="s">
        <v>537</v>
      </c>
      <c r="E374">
        <f>VLOOKUP(A374,'[1]高三下(高考)'!$A$3:$H$615,7,0)</f>
        <v>52</v>
      </c>
      <c r="F374" t="str">
        <f>VLOOKUP(A374,'[1]高三下(高考)'!$A$3:$H$615,8,0)</f>
        <v>邓国华</v>
      </c>
      <c r="G374" s="22">
        <f t="shared" si="78"/>
        <v>253</v>
      </c>
      <c r="H374" s="23">
        <f t="shared" si="79"/>
        <v>83.275261324041807</v>
      </c>
      <c r="I374">
        <f>VLOOKUP(A374,[1]高三上!$A$3:$H$588,7,0)</f>
        <v>56.5</v>
      </c>
      <c r="J374" t="str">
        <f>VLOOKUP(A374,[1]高三上!$A$3:$H$588,8,0)</f>
        <v>邓国华</v>
      </c>
      <c r="K374" s="22">
        <f t="shared" si="80"/>
        <v>205</v>
      </c>
      <c r="L374" s="23">
        <f t="shared" si="81"/>
        <v>105.92334494773519</v>
      </c>
      <c r="M374">
        <f>VLOOKUP(A374,[1]高二下!$A$3:$H$536,7,0)</f>
        <v>64</v>
      </c>
      <c r="N374" t="str">
        <f>VLOOKUP(A374,[1]高二下!$A$3:$H$536,8,0)</f>
        <v>李黎明</v>
      </c>
      <c r="O374" s="22">
        <f t="shared" si="82"/>
        <v>222</v>
      </c>
      <c r="P374" s="22">
        <f t="shared" si="83"/>
        <v>110.80139372822299</v>
      </c>
      <c r="Q374">
        <f>VLOOKUP(A374,[1]高二上!$A$3:$H$583,7,0)</f>
        <v>59</v>
      </c>
      <c r="R374" t="str">
        <f>VLOOKUP(A374,[1]高二上!$A$3:$H$583,8,0)</f>
        <v>李黎明</v>
      </c>
      <c r="S374" s="22">
        <f t="shared" si="84"/>
        <v>253</v>
      </c>
      <c r="T374" s="22">
        <f t="shared" si="85"/>
        <v>103.48432055749129</v>
      </c>
      <c r="U374">
        <f>VLOOKUP(A374,[1]高一下!$A$3:$H$585,7,0)</f>
        <v>50</v>
      </c>
      <c r="V374" t="str">
        <f>VLOOKUP(A374,[1]高一下!$A$3:$H$585,8,0)</f>
        <v>李黎明</v>
      </c>
      <c r="W374" s="22">
        <f t="shared" si="86"/>
        <v>263</v>
      </c>
      <c r="X374" s="22">
        <f t="shared" si="87"/>
        <v>97.21254355400697</v>
      </c>
      <c r="Y374">
        <f>VLOOKUP(A374,[1]高一上!$A$3:$H$587,7,0)</f>
        <v>54</v>
      </c>
      <c r="Z374" t="str">
        <f>VLOOKUP(A374,[1]高一上!$A$3:$H$587,8,0)</f>
        <v>李黎明</v>
      </c>
      <c r="AA374" s="22">
        <f t="shared" si="88"/>
        <v>255</v>
      </c>
      <c r="AB374" s="23">
        <f t="shared" si="90"/>
        <v>103.13588850174216</v>
      </c>
      <c r="AC374">
        <f>VLOOKUP(A374,[1]中考!$A$2:$F$571,6,0)</f>
        <v>59</v>
      </c>
      <c r="AD374" s="22">
        <f t="shared" si="89"/>
        <v>264</v>
      </c>
    </row>
    <row r="375" spans="1:30" ht="15" x14ac:dyDescent="0.35">
      <c r="A375" s="14" t="s">
        <v>746</v>
      </c>
      <c r="B375" s="1">
        <v>8</v>
      </c>
      <c r="C375" s="2" t="s">
        <v>747</v>
      </c>
      <c r="D375" s="4" t="s">
        <v>537</v>
      </c>
      <c r="E375">
        <f>VLOOKUP(A375,'[1]高三下(高考)'!$A$3:$H$615,7,0)</f>
        <v>64</v>
      </c>
      <c r="F375" t="str">
        <f>VLOOKUP(A375,'[1]高三下(高考)'!$A$3:$H$615,8,0)</f>
        <v>邓国华</v>
      </c>
      <c r="G375" s="22">
        <f t="shared" si="78"/>
        <v>218</v>
      </c>
      <c r="H375" s="23">
        <f t="shared" si="79"/>
        <v>103.48432055749129</v>
      </c>
      <c r="I375">
        <f>VLOOKUP(A375,[1]高三上!$A$3:$H$588,7,0)</f>
        <v>49.5</v>
      </c>
      <c r="J375" t="str">
        <f>VLOOKUP(A375,[1]高三上!$A$3:$H$588,8,0)</f>
        <v>邓国华</v>
      </c>
      <c r="K375" s="22">
        <f t="shared" si="80"/>
        <v>228</v>
      </c>
      <c r="L375" s="23">
        <f t="shared" si="81"/>
        <v>103.83275261324042</v>
      </c>
      <c r="M375">
        <f>VLOOKUP(A375,[1]高二下!$A$3:$H$536,7,0)</f>
        <v>52</v>
      </c>
      <c r="N375" t="str">
        <f>VLOOKUP(A375,[1]高二下!$A$3:$H$536,8,0)</f>
        <v>李黎明</v>
      </c>
      <c r="O375" s="22">
        <f t="shared" si="82"/>
        <v>239</v>
      </c>
      <c r="P375" s="22">
        <f t="shared" si="83"/>
        <v>90.243902439024396</v>
      </c>
      <c r="Q375">
        <f>VLOOKUP(A375,[1]高二上!$A$3:$H$583,7,0)</f>
        <v>73</v>
      </c>
      <c r="R375" t="str">
        <f>VLOOKUP(A375,[1]高二上!$A$3:$H$583,8,0)</f>
        <v>李黎明</v>
      </c>
      <c r="S375" s="22">
        <f t="shared" si="84"/>
        <v>211</v>
      </c>
      <c r="T375" s="22">
        <f t="shared" si="85"/>
        <v>104.52961672473867</v>
      </c>
      <c r="U375">
        <f>VLOOKUP(A375,[1]高一下!$A$3:$H$585,7,0)</f>
        <v>65</v>
      </c>
      <c r="V375" t="str">
        <f>VLOOKUP(A375,[1]高一下!$A$3:$H$585,8,0)</f>
        <v>李黎明</v>
      </c>
      <c r="W375" s="22">
        <f t="shared" si="86"/>
        <v>224</v>
      </c>
      <c r="X375" s="22">
        <f t="shared" si="87"/>
        <v>115.33101045296166</v>
      </c>
      <c r="Y375">
        <f>VLOOKUP(A375,[1]高一上!$A$3:$H$587,7,0)</f>
        <v>47</v>
      </c>
      <c r="Z375" t="str">
        <f>VLOOKUP(A375,[1]高一上!$A$3:$H$587,8,0)</f>
        <v>王江</v>
      </c>
      <c r="AA375" s="22">
        <f t="shared" si="88"/>
        <v>268</v>
      </c>
      <c r="AB375" s="23">
        <f t="shared" si="90"/>
        <v>82.229965156794421</v>
      </c>
      <c r="AC375">
        <f>VLOOKUP(A375,[1]中考!$A$2:$F$571,6,0)</f>
        <v>70</v>
      </c>
      <c r="AD375" s="22">
        <f t="shared" si="89"/>
        <v>217</v>
      </c>
    </row>
    <row r="376" spans="1:30" ht="15" x14ac:dyDescent="0.35">
      <c r="A376" s="14" t="s">
        <v>744</v>
      </c>
      <c r="B376" s="1">
        <v>8</v>
      </c>
      <c r="C376" s="2" t="s">
        <v>745</v>
      </c>
      <c r="D376" s="4" t="s">
        <v>537</v>
      </c>
      <c r="E376">
        <f>VLOOKUP(A376,'[1]高三下(高考)'!$A$3:$H$615,7,0)</f>
        <v>61</v>
      </c>
      <c r="F376" t="str">
        <f>VLOOKUP(A376,'[1]高三下(高考)'!$A$3:$H$615,8,0)</f>
        <v>邓国华</v>
      </c>
      <c r="G376" s="22">
        <f t="shared" si="78"/>
        <v>229</v>
      </c>
      <c r="H376" s="23">
        <f t="shared" si="79"/>
        <v>100.69686411149826</v>
      </c>
      <c r="I376">
        <f>VLOOKUP(A376,[1]高三上!$A$3:$H$588,7,0)</f>
        <v>48</v>
      </c>
      <c r="J376" t="str">
        <f>VLOOKUP(A376,[1]高三上!$A$3:$H$588,8,0)</f>
        <v>邓国华</v>
      </c>
      <c r="K376" s="22">
        <f t="shared" si="80"/>
        <v>231</v>
      </c>
      <c r="L376" s="23">
        <f t="shared" si="81"/>
        <v>110.80139372822299</v>
      </c>
      <c r="M376">
        <f>VLOOKUP(A376,[1]高二下!$A$3:$H$536,7,0)</f>
        <v>37</v>
      </c>
      <c r="N376" t="str">
        <f>VLOOKUP(A376,[1]高二下!$A$3:$H$536,8,0)</f>
        <v>李黎明</v>
      </c>
      <c r="O376" s="22">
        <f t="shared" si="82"/>
        <v>262</v>
      </c>
      <c r="P376" s="22">
        <f t="shared" si="83"/>
        <v>89.547038327526138</v>
      </c>
      <c r="Q376">
        <f>VLOOKUP(A376,[1]高二上!$A$3:$H$583,7,0)</f>
        <v>67</v>
      </c>
      <c r="R376" t="str">
        <f>VLOOKUP(A376,[1]高二上!$A$3:$H$583,8,0)</f>
        <v>李黎明</v>
      </c>
      <c r="S376" s="22">
        <f t="shared" si="84"/>
        <v>232</v>
      </c>
      <c r="T376" s="22">
        <f t="shared" si="85"/>
        <v>108.01393728222996</v>
      </c>
      <c r="U376">
        <f>VLOOKUP(A376,[1]高一下!$A$3:$H$585,7,0)</f>
        <v>53</v>
      </c>
      <c r="V376" t="str">
        <f>VLOOKUP(A376,[1]高一下!$A$3:$H$585,8,0)</f>
        <v>李黎明</v>
      </c>
      <c r="W376" s="22">
        <f t="shared" si="86"/>
        <v>255</v>
      </c>
      <c r="X376" s="22">
        <f t="shared" si="87"/>
        <v>60.278745644599304</v>
      </c>
      <c r="Y376">
        <f>VLOOKUP(A376,[1]高一上!$A$3:$H$587,7,0)</f>
        <v>89</v>
      </c>
      <c r="Z376" t="str">
        <f>VLOOKUP(A376,[1]高一上!$A$3:$H$587,8,0)</f>
        <v>王江</v>
      </c>
      <c r="AA376" s="22">
        <f t="shared" si="88"/>
        <v>141</v>
      </c>
      <c r="AB376" s="23">
        <f t="shared" si="90"/>
        <v>87.804878048780495</v>
      </c>
      <c r="AC376">
        <f>VLOOKUP(A376,[1]中考!$A$2:$F$571,6,0)</f>
        <v>89</v>
      </c>
      <c r="AD376" s="22">
        <f t="shared" si="89"/>
        <v>106</v>
      </c>
    </row>
    <row r="377" spans="1:30" ht="15" x14ac:dyDescent="0.35">
      <c r="A377" s="14" t="s">
        <v>782</v>
      </c>
      <c r="B377" s="1">
        <v>8</v>
      </c>
      <c r="C377" s="2" t="s">
        <v>783</v>
      </c>
      <c r="D377" s="4" t="s">
        <v>537</v>
      </c>
      <c r="E377">
        <f>VLOOKUP(A377,'[1]高三下(高考)'!$A$3:$H$615,7,0)</f>
        <v>79</v>
      </c>
      <c r="F377" t="str">
        <f>VLOOKUP(A377,'[1]高三下(高考)'!$A$3:$H$615,8,0)</f>
        <v>邓国华</v>
      </c>
      <c r="G377" s="22">
        <f t="shared" si="78"/>
        <v>168</v>
      </c>
      <c r="H377" s="23">
        <f t="shared" si="79"/>
        <v>79.79094076655052</v>
      </c>
      <c r="I377">
        <f>VLOOKUP(A377,[1]高三上!$A$3:$H$588,7,0)</f>
        <v>80</v>
      </c>
      <c r="J377" t="str">
        <f>VLOOKUP(A377,[1]高三上!$A$3:$H$588,8,0)</f>
        <v>邓国华</v>
      </c>
      <c r="K377" s="22">
        <f t="shared" si="80"/>
        <v>110</v>
      </c>
      <c r="L377" s="23">
        <f t="shared" si="81"/>
        <v>116.72473867595819</v>
      </c>
      <c r="M377">
        <f>VLOOKUP(A377,[1]高二下!$A$3:$H$536,7,0)</f>
        <v>89</v>
      </c>
      <c r="N377" t="str">
        <f>VLOOKUP(A377,[1]高二下!$A$3:$H$536,8,0)</f>
        <v>李黎明</v>
      </c>
      <c r="O377" s="22">
        <f t="shared" si="82"/>
        <v>158</v>
      </c>
      <c r="P377" s="22">
        <f t="shared" si="83"/>
        <v>108.71080139372822</v>
      </c>
      <c r="Q377">
        <f>VLOOKUP(A377,[1]高二上!$A$3:$H$583,7,0)</f>
        <v>82</v>
      </c>
      <c r="R377" t="str">
        <f>VLOOKUP(A377,[1]高二上!$A$3:$H$583,8,0)</f>
        <v>李黎明</v>
      </c>
      <c r="S377" s="22">
        <f t="shared" si="84"/>
        <v>183</v>
      </c>
      <c r="T377" s="22">
        <f t="shared" si="85"/>
        <v>91.637630662020911</v>
      </c>
      <c r="U377">
        <f>VLOOKUP(A377,[1]高一下!$A$3:$H$585,7,0)</f>
        <v>80</v>
      </c>
      <c r="V377" t="str">
        <f>VLOOKUP(A377,[1]高一下!$A$3:$H$585,8,0)</f>
        <v>李黎明</v>
      </c>
      <c r="W377" s="22">
        <f t="shared" si="86"/>
        <v>159</v>
      </c>
      <c r="X377" s="22">
        <f t="shared" si="87"/>
        <v>102.78745644599303</v>
      </c>
      <c r="Y377">
        <f>VLOOKUP(A377,[1]高一上!$A$3:$H$587,7,0)</f>
        <v>81</v>
      </c>
      <c r="Z377" t="str">
        <f>VLOOKUP(A377,[1]高一上!$A$3:$H$587,8,0)</f>
        <v>李黎明</v>
      </c>
      <c r="AA377" s="22">
        <f t="shared" si="88"/>
        <v>167</v>
      </c>
      <c r="AB377" s="23">
        <f t="shared" si="90"/>
        <v>124.39024390243902</v>
      </c>
      <c r="AC377">
        <f>VLOOKUP(A377,[1]中考!$A$2:$F$571,6,0)</f>
        <v>65</v>
      </c>
      <c r="AD377" s="22">
        <f t="shared" si="89"/>
        <v>237</v>
      </c>
    </row>
    <row r="378" spans="1:30" ht="15" x14ac:dyDescent="0.35">
      <c r="A378" s="14" t="s">
        <v>786</v>
      </c>
      <c r="B378" s="1">
        <v>8</v>
      </c>
      <c r="C378" s="2" t="s">
        <v>787</v>
      </c>
      <c r="D378" s="4" t="s">
        <v>537</v>
      </c>
      <c r="E378">
        <f>VLOOKUP(A378,'[1]高三下(高考)'!$A$3:$H$615,7,0)</f>
        <v>67</v>
      </c>
      <c r="F378" t="str">
        <f>VLOOKUP(A378,'[1]高三下(高考)'!$A$3:$H$615,8,0)</f>
        <v>邓国华</v>
      </c>
      <c r="G378" s="22">
        <f t="shared" si="78"/>
        <v>207</v>
      </c>
      <c r="H378" s="23">
        <f t="shared" si="79"/>
        <v>106.96864111498257</v>
      </c>
      <c r="I378">
        <f>VLOOKUP(A378,[1]高三上!$A$3:$H$588,7,0)</f>
        <v>50</v>
      </c>
      <c r="J378" t="str">
        <f>VLOOKUP(A378,[1]高三上!$A$3:$H$588,8,0)</f>
        <v>邓国华</v>
      </c>
      <c r="K378" s="22">
        <f t="shared" si="80"/>
        <v>227</v>
      </c>
      <c r="L378" s="23">
        <f t="shared" si="81"/>
        <v>100</v>
      </c>
      <c r="M378" s="22">
        <v>0</v>
      </c>
      <c r="N378" t="s">
        <v>1135</v>
      </c>
      <c r="O378" s="22">
        <f t="shared" si="82"/>
        <v>270</v>
      </c>
      <c r="P378" s="22">
        <f t="shared" si="83"/>
        <v>100</v>
      </c>
      <c r="Q378">
        <f>VLOOKUP(A378,[1]高二上!$A$3:$H$583,7,0)</f>
        <v>58</v>
      </c>
      <c r="R378" t="str">
        <f>VLOOKUP(A378,[1]高二上!$A$3:$H$583,8,0)</f>
        <v>李黎明</v>
      </c>
      <c r="S378" s="22">
        <f t="shared" si="84"/>
        <v>257</v>
      </c>
      <c r="T378" s="22">
        <f t="shared" si="85"/>
        <v>93.031358885017426</v>
      </c>
      <c r="U378">
        <f>VLOOKUP(A378,[1]高一下!$A$3:$H$585,7,0)</f>
        <v>61</v>
      </c>
      <c r="V378" t="str">
        <f>VLOOKUP(A378,[1]高一下!$A$3:$H$585,8,0)</f>
        <v>李黎明</v>
      </c>
      <c r="W378" s="22">
        <f t="shared" si="86"/>
        <v>237</v>
      </c>
      <c r="X378" s="22">
        <f t="shared" si="87"/>
        <v>57.839721254355403</v>
      </c>
      <c r="Y378">
        <f>VLOOKUP(A378,[1]高一上!$A$3:$H$587,7,0)</f>
        <v>97</v>
      </c>
      <c r="Z378" t="str">
        <f>VLOOKUP(A378,[1]高一上!$A$3:$H$587,8,0)</f>
        <v>马俊</v>
      </c>
      <c r="AA378" s="22">
        <f t="shared" si="88"/>
        <v>116</v>
      </c>
      <c r="AB378" s="23">
        <f t="shared" si="90"/>
        <v>148.43205574912892</v>
      </c>
      <c r="AC378">
        <f>VLOOKUP(A378,[1]中考!$A$2:$F$571,6,0)</f>
        <v>60</v>
      </c>
      <c r="AD378" s="22">
        <f t="shared" si="89"/>
        <v>255</v>
      </c>
    </row>
    <row r="379" spans="1:30" ht="15" x14ac:dyDescent="0.35">
      <c r="A379" s="14" t="s">
        <v>760</v>
      </c>
      <c r="B379" s="1">
        <v>8</v>
      </c>
      <c r="C379" s="2" t="s">
        <v>761</v>
      </c>
      <c r="D379" s="4" t="s">
        <v>537</v>
      </c>
      <c r="E379">
        <f>VLOOKUP(A379,'[1]高三下(高考)'!$A$3:$H$615,7,0)</f>
        <v>75</v>
      </c>
      <c r="F379" t="str">
        <f>VLOOKUP(A379,'[1]高三下(高考)'!$A$3:$H$615,8,0)</f>
        <v>邓国华</v>
      </c>
      <c r="G379" s="22">
        <f t="shared" si="78"/>
        <v>184</v>
      </c>
      <c r="H379" s="23">
        <f t="shared" si="79"/>
        <v>90.243902439024396</v>
      </c>
      <c r="I379">
        <f>VLOOKUP(A379,[1]高三上!$A$3:$H$588,7,0)</f>
        <v>68</v>
      </c>
      <c r="J379" t="str">
        <f>VLOOKUP(A379,[1]高三上!$A$3:$H$588,8,0)</f>
        <v>邓国华</v>
      </c>
      <c r="K379" s="22">
        <f t="shared" si="80"/>
        <v>156</v>
      </c>
      <c r="L379" s="23">
        <f t="shared" si="81"/>
        <v>100</v>
      </c>
      <c r="M379" s="22">
        <v>0</v>
      </c>
      <c r="N379" t="s">
        <v>1135</v>
      </c>
      <c r="O379" s="22">
        <f t="shared" si="82"/>
        <v>270</v>
      </c>
      <c r="P379" s="22">
        <f t="shared" si="83"/>
        <v>100</v>
      </c>
      <c r="Q379">
        <f>VLOOKUP(A379,[1]高二上!$A$3:$H$583,7,0)</f>
        <v>86</v>
      </c>
      <c r="R379" t="str">
        <f>VLOOKUP(A379,[1]高二上!$A$3:$H$583,8,0)</f>
        <v>李黎明</v>
      </c>
      <c r="S379" s="22">
        <f t="shared" si="84"/>
        <v>166</v>
      </c>
      <c r="T379" s="22">
        <f t="shared" si="85"/>
        <v>74.21602787456446</v>
      </c>
      <c r="U379">
        <f>VLOOKUP(A379,[1]高一下!$A$3:$H$585,7,0)</f>
        <v>95</v>
      </c>
      <c r="V379" t="str">
        <f>VLOOKUP(A379,[1]高一下!$A$3:$H$585,8,0)</f>
        <v>李黎明</v>
      </c>
      <c r="W379" s="22">
        <f t="shared" si="86"/>
        <v>92</v>
      </c>
      <c r="X379" s="22">
        <f t="shared" si="87"/>
        <v>166.55052264808361</v>
      </c>
      <c r="Y379">
        <f>VLOOKUP(A379,[1]高一上!$A$3:$H$587,7,0)</f>
        <v>33</v>
      </c>
      <c r="Z379" t="str">
        <f>VLOOKUP(A379,[1]高一上!$A$3:$H$587,8,0)</f>
        <v>李黎明</v>
      </c>
      <c r="AA379" s="22">
        <f t="shared" si="88"/>
        <v>283</v>
      </c>
      <c r="AB379" s="23">
        <f t="shared" si="90"/>
        <v>38.327526132404174</v>
      </c>
      <c r="AC379">
        <f>VLOOKUP(A379,[1]中考!$A$2:$F$571,6,0)</f>
        <v>89</v>
      </c>
      <c r="AD379" s="22">
        <f t="shared" si="89"/>
        <v>106</v>
      </c>
    </row>
    <row r="380" spans="1:30" ht="15" x14ac:dyDescent="0.35">
      <c r="A380" s="14" t="s">
        <v>762</v>
      </c>
      <c r="B380" s="1">
        <v>8</v>
      </c>
      <c r="C380" s="2" t="s">
        <v>763</v>
      </c>
      <c r="D380" s="4" t="s">
        <v>537</v>
      </c>
      <c r="E380">
        <f>VLOOKUP(A380,'[1]高三下(高考)'!$A$3:$H$615,7,0)</f>
        <v>61</v>
      </c>
      <c r="F380" t="str">
        <f>VLOOKUP(A380,'[1]高三下(高考)'!$A$3:$H$615,8,0)</f>
        <v>邓国华</v>
      </c>
      <c r="G380" s="22">
        <f t="shared" si="78"/>
        <v>229</v>
      </c>
      <c r="H380" s="23">
        <f t="shared" si="79"/>
        <v>113.24041811846689</v>
      </c>
      <c r="I380">
        <f>VLOOKUP(A380,[1]高三上!$A$3:$H$588,7,0)</f>
        <v>31.5</v>
      </c>
      <c r="J380" t="str">
        <f>VLOOKUP(A380,[1]高三上!$A$3:$H$588,8,0)</f>
        <v>邓国华</v>
      </c>
      <c r="K380" s="22">
        <f t="shared" si="80"/>
        <v>267</v>
      </c>
      <c r="L380" s="23">
        <f t="shared" si="81"/>
        <v>92.334494773519168</v>
      </c>
      <c r="M380">
        <f>VLOOKUP(A380,[1]高二下!$A$3:$H$536,7,0)</f>
        <v>50</v>
      </c>
      <c r="N380" t="str">
        <f>VLOOKUP(A380,[1]高二下!$A$3:$H$536,8,0)</f>
        <v>李黎明</v>
      </c>
      <c r="O380" s="22">
        <f t="shared" si="82"/>
        <v>245</v>
      </c>
      <c r="P380" s="22">
        <f t="shared" si="83"/>
        <v>112.89198606271776</v>
      </c>
      <c r="Q380">
        <f>VLOOKUP(A380,[1]高二上!$A$3:$H$583,7,0)</f>
        <v>43</v>
      </c>
      <c r="R380" t="str">
        <f>VLOOKUP(A380,[1]高二上!$A$3:$H$583,8,0)</f>
        <v>李黎明</v>
      </c>
      <c r="S380" s="22">
        <f t="shared" si="84"/>
        <v>282</v>
      </c>
      <c r="T380" s="22">
        <f t="shared" si="85"/>
        <v>98.606271777003485</v>
      </c>
      <c r="U380">
        <f>VLOOKUP(A380,[1]高一下!$A$3:$H$585,7,0)</f>
        <v>38</v>
      </c>
      <c r="V380" t="str">
        <f>VLOOKUP(A380,[1]高一下!$A$3:$H$585,8,0)</f>
        <v>李黎明</v>
      </c>
      <c r="W380" s="22">
        <f t="shared" si="86"/>
        <v>278</v>
      </c>
      <c r="X380" s="22">
        <f t="shared" si="87"/>
        <v>100</v>
      </c>
      <c r="Y380">
        <f>VLOOKUP(A380,[1]高一上!$A$3:$H$587,7,0)</f>
        <v>41</v>
      </c>
      <c r="Z380" t="str">
        <f>VLOOKUP(A380,[1]高一上!$A$3:$H$587,8,0)</f>
        <v>李黎明</v>
      </c>
      <c r="AA380" s="22">
        <f t="shared" si="88"/>
        <v>278</v>
      </c>
      <c r="AB380" s="23">
        <f t="shared" si="90"/>
        <v>91.986062717770039</v>
      </c>
      <c r="AC380">
        <f>VLOOKUP(A380,[1]中考!$A$2:$F$571,6,0)</f>
        <v>60</v>
      </c>
      <c r="AD380" s="22">
        <f t="shared" si="89"/>
        <v>255</v>
      </c>
    </row>
    <row r="381" spans="1:30" ht="15" x14ac:dyDescent="0.35">
      <c r="A381" s="14" t="s">
        <v>800</v>
      </c>
      <c r="B381" s="1">
        <v>8</v>
      </c>
      <c r="C381" s="2" t="s">
        <v>801</v>
      </c>
      <c r="D381" s="4" t="s">
        <v>537</v>
      </c>
      <c r="E381">
        <f>VLOOKUP(A381,'[1]高三下(高考)'!$A$3:$H$615,7,0)</f>
        <v>30</v>
      </c>
      <c r="F381" t="str">
        <f>VLOOKUP(A381,'[1]高三下(高考)'!$A$3:$H$615,8,0)</f>
        <v>邓国华</v>
      </c>
      <c r="G381" s="22">
        <f t="shared" si="78"/>
        <v>283</v>
      </c>
      <c r="H381" s="23">
        <f t="shared" si="79"/>
        <v>88.850174216027881</v>
      </c>
      <c r="I381">
        <f>VLOOKUP(A381,[1]高三上!$A$3:$H$588,7,0)</f>
        <v>41.5</v>
      </c>
      <c r="J381" t="str">
        <f>VLOOKUP(A381,[1]高三上!$A$3:$H$588,8,0)</f>
        <v>邓国华</v>
      </c>
      <c r="K381" s="22">
        <f t="shared" si="80"/>
        <v>251</v>
      </c>
      <c r="L381" s="23">
        <f t="shared" si="81"/>
        <v>100</v>
      </c>
      <c r="M381" s="22">
        <v>0</v>
      </c>
      <c r="N381" t="s">
        <v>1135</v>
      </c>
      <c r="O381" s="22">
        <f t="shared" si="82"/>
        <v>270</v>
      </c>
      <c r="P381" s="22">
        <f t="shared" si="83"/>
        <v>100</v>
      </c>
      <c r="Q381">
        <f>VLOOKUP(A381,[1]高二上!$A$3:$H$583,7,0)</f>
        <v>71</v>
      </c>
      <c r="R381" t="str">
        <f>VLOOKUP(A381,[1]高二上!$A$3:$H$583,8,0)</f>
        <v>李黎明</v>
      </c>
      <c r="S381" s="22">
        <f t="shared" si="84"/>
        <v>217</v>
      </c>
      <c r="T381" s="22">
        <f t="shared" si="85"/>
        <v>109.40766550522648</v>
      </c>
      <c r="U381">
        <f>VLOOKUP(A381,[1]高一下!$A$3:$H$585,7,0)</f>
        <v>58</v>
      </c>
      <c r="V381" t="str">
        <f>VLOOKUP(A381,[1]高一下!$A$3:$H$585,8,0)</f>
        <v>李黎明</v>
      </c>
      <c r="W381" s="22">
        <f t="shared" si="86"/>
        <v>244</v>
      </c>
      <c r="X381" s="22">
        <f t="shared" si="87"/>
        <v>81.881533101045292</v>
      </c>
      <c r="Y381">
        <f>VLOOKUP(A381,[1]高一上!$A$3:$H$587,7,0)</f>
        <v>73</v>
      </c>
      <c r="Z381" t="str">
        <f>VLOOKUP(A381,[1]高一上!$A$3:$H$587,8,0)</f>
        <v>李黎明</v>
      </c>
      <c r="AA381" s="22">
        <f t="shared" si="88"/>
        <v>192</v>
      </c>
      <c r="AB381" s="23">
        <f t="shared" si="90"/>
        <v>113.24041811846689</v>
      </c>
      <c r="AC381">
        <f>VLOOKUP(A381,[1]中考!$A$2:$F$571,6,0)</f>
        <v>66</v>
      </c>
      <c r="AD381" s="22">
        <f t="shared" si="89"/>
        <v>230</v>
      </c>
    </row>
    <row r="382" spans="1:30" ht="15" x14ac:dyDescent="0.35">
      <c r="A382" s="14" t="s">
        <v>735</v>
      </c>
      <c r="B382" s="1">
        <v>8</v>
      </c>
      <c r="C382" s="2" t="s">
        <v>736</v>
      </c>
      <c r="D382" s="4" t="s">
        <v>537</v>
      </c>
      <c r="E382">
        <f>VLOOKUP(A382,'[1]高三下(高考)'!$A$3:$H$615,7,0)</f>
        <v>75</v>
      </c>
      <c r="F382" t="str">
        <f>VLOOKUP(A382,'[1]高三下(高考)'!$A$3:$H$615,8,0)</f>
        <v>邓国华</v>
      </c>
      <c r="G382" s="22">
        <f t="shared" si="78"/>
        <v>184</v>
      </c>
      <c r="H382" s="23">
        <f t="shared" si="79"/>
        <v>121.60278745644599</v>
      </c>
      <c r="I382">
        <f>VLOOKUP(A382,[1]高三上!$A$3:$H$588,7,0)</f>
        <v>43.5</v>
      </c>
      <c r="J382" t="str">
        <f>VLOOKUP(A382,[1]高三上!$A$3:$H$588,8,0)</f>
        <v>邓国华</v>
      </c>
      <c r="K382" s="22">
        <f t="shared" si="80"/>
        <v>246</v>
      </c>
      <c r="L382" s="23">
        <f t="shared" si="81"/>
        <v>76.655052264808361</v>
      </c>
      <c r="M382">
        <f>VLOOKUP(A382,[1]高二下!$A$3:$H$536,7,0)</f>
        <v>82</v>
      </c>
      <c r="N382" t="str">
        <f>VLOOKUP(A382,[1]高二下!$A$3:$H$536,8,0)</f>
        <v>李黎明</v>
      </c>
      <c r="O382" s="22">
        <f t="shared" si="82"/>
        <v>179</v>
      </c>
      <c r="P382" s="22">
        <f t="shared" si="83"/>
        <v>97.560975609756099</v>
      </c>
      <c r="Q382">
        <f>VLOOKUP(A382,[1]高二上!$A$3:$H$583,7,0)</f>
        <v>84</v>
      </c>
      <c r="R382" t="str">
        <f>VLOOKUP(A382,[1]高二上!$A$3:$H$583,8,0)</f>
        <v>李黎明</v>
      </c>
      <c r="S382" s="22">
        <f t="shared" si="84"/>
        <v>172</v>
      </c>
      <c r="T382" s="22">
        <f t="shared" si="85"/>
        <v>131.01045296167248</v>
      </c>
      <c r="U382">
        <f>VLOOKUP(A382,[1]高一下!$A$3:$H$585,7,0)</f>
        <v>51</v>
      </c>
      <c r="V382" t="str">
        <f>VLOOKUP(A382,[1]高一下!$A$3:$H$585,8,0)</f>
        <v>李黎明</v>
      </c>
      <c r="W382" s="22">
        <f t="shared" si="86"/>
        <v>261</v>
      </c>
      <c r="X382" s="22">
        <f t="shared" si="87"/>
        <v>81.184668989547035</v>
      </c>
      <c r="Y382">
        <f>VLOOKUP(A382,[1]高一上!$A$3:$H$587,7,0)</f>
        <v>71</v>
      </c>
      <c r="Z382" t="str">
        <f>VLOOKUP(A382,[1]高一上!$A$3:$H$587,8,0)</f>
        <v>马俊</v>
      </c>
      <c r="AA382" s="22">
        <f t="shared" si="88"/>
        <v>207</v>
      </c>
      <c r="AB382" s="23">
        <f t="shared" si="90"/>
        <v>90.940766550522653</v>
      </c>
      <c r="AC382">
        <f>VLOOKUP(A382,[1]中考!$A$2:$F$571,6,0)</f>
        <v>76</v>
      </c>
      <c r="AD382" s="22">
        <f t="shared" si="89"/>
        <v>181</v>
      </c>
    </row>
    <row r="383" spans="1:30" ht="15" x14ac:dyDescent="0.35">
      <c r="A383" s="14" t="s">
        <v>810</v>
      </c>
      <c r="B383" s="1">
        <v>8</v>
      </c>
      <c r="C383" s="2" t="s">
        <v>811</v>
      </c>
      <c r="D383" s="4" t="s">
        <v>537</v>
      </c>
      <c r="E383">
        <f>VLOOKUP(A383,'[1]高三下(高考)'!$A$3:$H$615,7,0)</f>
        <v>27</v>
      </c>
      <c r="F383" t="str">
        <f>VLOOKUP(A383,'[1]高三下(高考)'!$A$3:$H$615,8,0)</f>
        <v>邓国华</v>
      </c>
      <c r="G383" s="22">
        <f t="shared" si="78"/>
        <v>285</v>
      </c>
      <c r="H383" s="23">
        <f t="shared" si="79"/>
        <v>92.334494773519168</v>
      </c>
      <c r="I383">
        <f>VLOOKUP(A383,[1]高三上!$A$3:$H$588,7,0)</f>
        <v>33</v>
      </c>
      <c r="J383" t="str">
        <f>VLOOKUP(A383,[1]高三上!$A$3:$H$588,8,0)</f>
        <v>邓国华</v>
      </c>
      <c r="K383" s="22">
        <f t="shared" si="80"/>
        <v>263</v>
      </c>
      <c r="L383" s="23">
        <f t="shared" si="81"/>
        <v>100</v>
      </c>
      <c r="M383" s="22">
        <v>0</v>
      </c>
      <c r="N383" t="s">
        <v>1135</v>
      </c>
      <c r="O383" s="22">
        <f t="shared" si="82"/>
        <v>270</v>
      </c>
      <c r="P383" s="22">
        <f t="shared" si="83"/>
        <v>100</v>
      </c>
      <c r="Q383">
        <f>VLOOKUP(A383,[1]高二上!$A$3:$H$583,7,0)</f>
        <v>49</v>
      </c>
      <c r="R383" t="str">
        <f>VLOOKUP(A383,[1]高二上!$A$3:$H$583,8,0)</f>
        <v>李黎明</v>
      </c>
      <c r="S383" s="22">
        <f t="shared" si="84"/>
        <v>273</v>
      </c>
      <c r="T383" s="22">
        <f t="shared" si="85"/>
        <v>91.289198606271782</v>
      </c>
      <c r="U383">
        <f>VLOOKUP(A383,[1]高一下!$A$3:$H$585,7,0)</f>
        <v>56</v>
      </c>
      <c r="V383" t="str">
        <f>VLOOKUP(A383,[1]高一下!$A$3:$H$585,8,0)</f>
        <v>李黎明</v>
      </c>
      <c r="W383" s="22">
        <f t="shared" si="86"/>
        <v>248</v>
      </c>
      <c r="X383" s="22">
        <f t="shared" si="87"/>
        <v>113.24041811846689</v>
      </c>
      <c r="Y383">
        <f>VLOOKUP(A383,[1]高一上!$A$3:$H$587,7,0)</f>
        <v>25</v>
      </c>
      <c r="Z383" t="str">
        <f>VLOOKUP(A383,[1]高一上!$A$3:$H$587,8,0)</f>
        <v>李黎明</v>
      </c>
      <c r="AA383" s="22">
        <f t="shared" si="88"/>
        <v>286</v>
      </c>
      <c r="AB383" s="23">
        <f t="shared" si="90"/>
        <v>65.505226480836228</v>
      </c>
      <c r="AC383">
        <f>VLOOKUP(A383,[1]中考!$A$2:$F$571,6,0)</f>
        <v>75</v>
      </c>
      <c r="AD383" s="22">
        <f t="shared" si="89"/>
        <v>187</v>
      </c>
    </row>
    <row r="384" spans="1:30" ht="15" x14ac:dyDescent="0.35">
      <c r="A384" s="14" t="s">
        <v>750</v>
      </c>
      <c r="B384" s="1">
        <v>8</v>
      </c>
      <c r="C384" s="2" t="s">
        <v>751</v>
      </c>
      <c r="D384" s="4" t="s">
        <v>537</v>
      </c>
      <c r="E384">
        <f>VLOOKUP(A384,'[1]高三下(高考)'!$A$3:$H$615,7,0)</f>
        <v>54</v>
      </c>
      <c r="F384" t="str">
        <f>VLOOKUP(A384,'[1]高三下(高考)'!$A$3:$H$615,8,0)</f>
        <v>邓国华</v>
      </c>
      <c r="G384" s="22">
        <f t="shared" si="78"/>
        <v>248</v>
      </c>
      <c r="H384" s="23">
        <f t="shared" si="79"/>
        <v>97.909407665505228</v>
      </c>
      <c r="I384">
        <f>VLOOKUP(A384,[1]高三上!$A$3:$H$588,7,0)</f>
        <v>45</v>
      </c>
      <c r="J384" t="str">
        <f>VLOOKUP(A384,[1]高三上!$A$3:$H$588,8,0)</f>
        <v>邓国华</v>
      </c>
      <c r="K384" s="22">
        <f t="shared" si="80"/>
        <v>242</v>
      </c>
      <c r="L384" s="23">
        <f t="shared" si="81"/>
        <v>83.972125435540079</v>
      </c>
      <c r="M384">
        <f>VLOOKUP(A384,[1]高二下!$A$3:$H$536,7,0)</f>
        <v>76</v>
      </c>
      <c r="N384" t="str">
        <f>VLOOKUP(A384,[1]高二下!$A$3:$H$536,8,0)</f>
        <v>李黎明</v>
      </c>
      <c r="O384" s="22">
        <f t="shared" si="82"/>
        <v>196</v>
      </c>
      <c r="P384" s="22">
        <f t="shared" si="83"/>
        <v>111.49825783972125</v>
      </c>
      <c r="Q384">
        <f>VLOOKUP(A384,[1]高二上!$A$3:$H$583,7,0)</f>
        <v>68</v>
      </c>
      <c r="R384" t="str">
        <f>VLOOKUP(A384,[1]高二上!$A$3:$H$583,8,0)</f>
        <v>李黎明</v>
      </c>
      <c r="S384" s="22">
        <f t="shared" si="84"/>
        <v>229</v>
      </c>
      <c r="T384" s="22">
        <f t="shared" si="85"/>
        <v>82.229965156794421</v>
      </c>
      <c r="U384">
        <f>VLOOKUP(A384,[1]高一下!$A$3:$H$585,7,0)</f>
        <v>76</v>
      </c>
      <c r="V384" t="str">
        <f>VLOOKUP(A384,[1]高一下!$A$3:$H$585,8,0)</f>
        <v>李黎明</v>
      </c>
      <c r="W384" s="22">
        <f t="shared" si="86"/>
        <v>178</v>
      </c>
      <c r="X384" s="22">
        <f t="shared" si="87"/>
        <v>111.14982578397212</v>
      </c>
      <c r="Y384">
        <f>VLOOKUP(A384,[1]高一上!$A$3:$H$587,7,0)</f>
        <v>70</v>
      </c>
      <c r="Z384" t="str">
        <f>VLOOKUP(A384,[1]高一上!$A$3:$H$587,8,0)</f>
        <v>李黎明</v>
      </c>
      <c r="AA384" s="22">
        <f t="shared" si="88"/>
        <v>210</v>
      </c>
      <c r="AB384" s="23">
        <f t="shared" si="90"/>
        <v>106.96864111498257</v>
      </c>
      <c r="AC384">
        <f>VLOOKUP(A384,[1]中考!$A$2:$F$571,6,0)</f>
        <v>66</v>
      </c>
      <c r="AD384" s="22">
        <f t="shared" si="89"/>
        <v>230</v>
      </c>
    </row>
    <row r="385" spans="1:30" ht="15" x14ac:dyDescent="0.35">
      <c r="A385" s="14" t="s">
        <v>792</v>
      </c>
      <c r="B385" s="1">
        <v>8</v>
      </c>
      <c r="C385" s="2" t="s">
        <v>793</v>
      </c>
      <c r="D385" s="4" t="s">
        <v>537</v>
      </c>
      <c r="E385">
        <f>VLOOKUP(A385,'[1]高三下(高考)'!$A$3:$H$615,7,0)</f>
        <v>62</v>
      </c>
      <c r="F385" t="str">
        <f>VLOOKUP(A385,'[1]高三下(高考)'!$A$3:$H$615,8,0)</f>
        <v>邓国华</v>
      </c>
      <c r="G385" s="22">
        <f t="shared" si="78"/>
        <v>226</v>
      </c>
      <c r="H385" s="23">
        <f t="shared" si="79"/>
        <v>101.74216027874564</v>
      </c>
      <c r="I385">
        <f>VLOOKUP(A385,[1]高三上!$A$3:$H$588,7,0)</f>
        <v>48</v>
      </c>
      <c r="J385" t="str">
        <f>VLOOKUP(A385,[1]高三上!$A$3:$H$588,8,0)</f>
        <v>邓国华</v>
      </c>
      <c r="K385" s="22">
        <f t="shared" si="80"/>
        <v>231</v>
      </c>
      <c r="L385" s="23">
        <f t="shared" si="81"/>
        <v>106.27177700348432</v>
      </c>
      <c r="M385">
        <f>VLOOKUP(A385,[1]高二下!$A$3:$H$536,7,0)</f>
        <v>49</v>
      </c>
      <c r="N385" t="str">
        <f>VLOOKUP(A385,[1]高二下!$A$3:$H$536,8,0)</f>
        <v>李黎明</v>
      </c>
      <c r="O385" s="22">
        <f t="shared" si="82"/>
        <v>249</v>
      </c>
      <c r="P385" s="22">
        <f t="shared" si="83"/>
        <v>97.21254355400697</v>
      </c>
      <c r="Q385">
        <f>VLOOKUP(A385,[1]高二上!$A$3:$H$583,7,0)</f>
        <v>64</v>
      </c>
      <c r="R385" t="str">
        <f>VLOOKUP(A385,[1]高二上!$A$3:$H$583,8,0)</f>
        <v>李黎明</v>
      </c>
      <c r="S385" s="22">
        <f t="shared" si="84"/>
        <v>241</v>
      </c>
      <c r="T385" s="22">
        <f t="shared" si="85"/>
        <v>83.62369337979095</v>
      </c>
      <c r="U385">
        <f>VLOOKUP(A385,[1]高一下!$A$3:$H$585,7,0)</f>
        <v>72</v>
      </c>
      <c r="V385" t="str">
        <f>VLOOKUP(A385,[1]高一下!$A$3:$H$585,8,0)</f>
        <v>李黎明</v>
      </c>
      <c r="W385" s="22">
        <f t="shared" si="86"/>
        <v>194</v>
      </c>
      <c r="X385" s="22">
        <f t="shared" si="87"/>
        <v>85.714285714285722</v>
      </c>
      <c r="Y385">
        <f>VLOOKUP(A385,[1]高一上!$A$3:$H$587,7,0)</f>
        <v>86</v>
      </c>
      <c r="Z385" t="str">
        <f>VLOOKUP(A385,[1]高一上!$A$3:$H$587,8,0)</f>
        <v>李黎明</v>
      </c>
      <c r="AA385" s="22">
        <f t="shared" si="88"/>
        <v>153</v>
      </c>
      <c r="AB385" s="23">
        <f t="shared" si="90"/>
        <v>108.01393728222996</v>
      </c>
      <c r="AC385">
        <f>VLOOKUP(A385,[1]中考!$A$2:$F$571,6,0)</f>
        <v>77</v>
      </c>
      <c r="AD385" s="22">
        <f t="shared" si="89"/>
        <v>176</v>
      </c>
    </row>
    <row r="386" spans="1:30" ht="15" x14ac:dyDescent="0.35">
      <c r="A386" s="14" t="s">
        <v>742</v>
      </c>
      <c r="B386" s="1">
        <v>8</v>
      </c>
      <c r="C386" s="2" t="s">
        <v>743</v>
      </c>
      <c r="D386" s="4" t="s">
        <v>537</v>
      </c>
      <c r="E386">
        <f>VLOOKUP(A386,'[1]高三下(高考)'!$A$3:$H$615,7,0)</f>
        <v>63</v>
      </c>
      <c r="F386" t="str">
        <f>VLOOKUP(A386,'[1]高三下(高考)'!$A$3:$H$615,8,0)</f>
        <v>邓国华</v>
      </c>
      <c r="G386" s="22">
        <f t="shared" si="78"/>
        <v>222</v>
      </c>
      <c r="H386" s="23">
        <f t="shared" si="79"/>
        <v>82.57839721254355</v>
      </c>
      <c r="I386">
        <f>VLOOKUP(A386,[1]高三上!$A$3:$H$588,7,0)</f>
        <v>64.5</v>
      </c>
      <c r="J386" t="str">
        <f>VLOOKUP(A386,[1]高三上!$A$3:$H$588,8,0)</f>
        <v>邓国华</v>
      </c>
      <c r="K386" s="22">
        <f t="shared" si="80"/>
        <v>172</v>
      </c>
      <c r="L386" s="23">
        <f t="shared" si="81"/>
        <v>114.63414634146341</v>
      </c>
      <c r="M386">
        <f>VLOOKUP(A386,[1]高二下!$A$3:$H$536,7,0)</f>
        <v>69</v>
      </c>
      <c r="N386" t="str">
        <f>VLOOKUP(A386,[1]高二下!$A$3:$H$536,8,0)</f>
        <v>李黎明</v>
      </c>
      <c r="O386" s="22">
        <f t="shared" si="82"/>
        <v>214</v>
      </c>
      <c r="P386" s="22">
        <f t="shared" si="83"/>
        <v>97.560975609756099</v>
      </c>
      <c r="Q386">
        <f>VLOOKUP(A386,[1]高二上!$A$3:$H$583,7,0)</f>
        <v>74</v>
      </c>
      <c r="R386" t="str">
        <f>VLOOKUP(A386,[1]高二上!$A$3:$H$583,8,0)</f>
        <v>李黎明</v>
      </c>
      <c r="S386" s="22">
        <f t="shared" si="84"/>
        <v>207</v>
      </c>
      <c r="T386" s="22">
        <f t="shared" si="85"/>
        <v>102.09059233449477</v>
      </c>
      <c r="U386">
        <f>VLOOKUP(A386,[1]高一下!$A$3:$H$585,7,0)</f>
        <v>67</v>
      </c>
      <c r="V386" t="str">
        <f>VLOOKUP(A386,[1]高一下!$A$3:$H$585,8,0)</f>
        <v>李黎明</v>
      </c>
      <c r="W386" s="22">
        <f t="shared" si="86"/>
        <v>213</v>
      </c>
      <c r="X386" s="22">
        <f t="shared" si="87"/>
        <v>86.062717770034851</v>
      </c>
      <c r="Y386">
        <f>VLOOKUP(A386,[1]高一上!$A$3:$H$587,7,0)</f>
        <v>79</v>
      </c>
      <c r="Z386" t="str">
        <f>VLOOKUP(A386,[1]高一上!$A$3:$H$587,8,0)</f>
        <v>李黎明</v>
      </c>
      <c r="AA386" s="22">
        <f t="shared" si="88"/>
        <v>173</v>
      </c>
      <c r="AB386" s="23">
        <f t="shared" si="90"/>
        <v>117.07317073170732</v>
      </c>
      <c r="AC386">
        <f>VLOOKUP(A386,[1]中考!$A$2:$F$571,6,0)</f>
        <v>69</v>
      </c>
      <c r="AD386" s="22">
        <f t="shared" si="89"/>
        <v>222</v>
      </c>
    </row>
    <row r="387" spans="1:30" ht="15" x14ac:dyDescent="0.35">
      <c r="A387" s="14" t="s">
        <v>733</v>
      </c>
      <c r="B387" s="1">
        <v>8</v>
      </c>
      <c r="C387" s="2" t="s">
        <v>734</v>
      </c>
      <c r="D387" s="4" t="s">
        <v>537</v>
      </c>
      <c r="E387">
        <f>VLOOKUP(A387,'[1]高三下(高考)'!$A$3:$H$615,7,0)</f>
        <v>84</v>
      </c>
      <c r="F387" t="str">
        <f>VLOOKUP(A387,'[1]高三下(高考)'!$A$3:$H$615,8,0)</f>
        <v>邓国华</v>
      </c>
      <c r="G387" s="22">
        <f t="shared" si="78"/>
        <v>130</v>
      </c>
      <c r="H387" s="23">
        <f t="shared" si="79"/>
        <v>114.98257839721254</v>
      </c>
      <c r="I387">
        <f>VLOOKUP(A387,[1]高三上!$A$3:$H$588,7,0)</f>
        <v>64</v>
      </c>
      <c r="J387" t="str">
        <f>VLOOKUP(A387,[1]高三上!$A$3:$H$588,8,0)</f>
        <v>邓国华</v>
      </c>
      <c r="K387" s="22">
        <f t="shared" si="80"/>
        <v>173</v>
      </c>
      <c r="L387" s="23">
        <f t="shared" si="81"/>
        <v>94.773519163763069</v>
      </c>
      <c r="M387">
        <f>VLOOKUP(A387,[1]高二下!$A$3:$H$536,7,0)</f>
        <v>89</v>
      </c>
      <c r="N387" t="str">
        <f>VLOOKUP(A387,[1]高二下!$A$3:$H$536,8,0)</f>
        <v>李黎明</v>
      </c>
      <c r="O387" s="22">
        <f t="shared" si="82"/>
        <v>158</v>
      </c>
      <c r="P387" s="22">
        <f t="shared" si="83"/>
        <v>134.49477351916377</v>
      </c>
      <c r="Q387">
        <f>VLOOKUP(A387,[1]高二上!$A$3:$H$583,7,0)</f>
        <v>58</v>
      </c>
      <c r="R387" t="str">
        <f>VLOOKUP(A387,[1]高二上!$A$3:$H$583,8,0)</f>
        <v>李黎明</v>
      </c>
      <c r="S387" s="22">
        <f t="shared" si="84"/>
        <v>257</v>
      </c>
      <c r="T387" s="22">
        <f t="shared" si="85"/>
        <v>72.473867595818817</v>
      </c>
      <c r="U387">
        <f>VLOOKUP(A387,[1]高一下!$A$3:$H$585,7,0)</f>
        <v>76</v>
      </c>
      <c r="V387" t="str">
        <f>VLOOKUP(A387,[1]高一下!$A$3:$H$585,8,0)</f>
        <v>李黎明</v>
      </c>
      <c r="W387" s="22">
        <f t="shared" si="86"/>
        <v>178</v>
      </c>
      <c r="X387" s="22">
        <f t="shared" si="87"/>
        <v>92.334494773519168</v>
      </c>
      <c r="Y387">
        <f>VLOOKUP(A387,[1]高一上!$A$3:$H$587,7,0)</f>
        <v>85</v>
      </c>
      <c r="Z387" t="str">
        <f>VLOOKUP(A387,[1]高一上!$A$3:$H$587,8,0)</f>
        <v>马俊</v>
      </c>
      <c r="AA387" s="22">
        <f t="shared" si="88"/>
        <v>156</v>
      </c>
      <c r="AB387" s="23">
        <f t="shared" si="90"/>
        <v>102.78745644599303</v>
      </c>
      <c r="AC387">
        <f>VLOOKUP(A387,[1]中考!$A$2:$F$571,6,0)</f>
        <v>79</v>
      </c>
      <c r="AD387" s="22">
        <f t="shared" si="89"/>
        <v>164</v>
      </c>
    </row>
    <row r="388" spans="1:30" ht="15" x14ac:dyDescent="0.35">
      <c r="A388" s="14" t="s">
        <v>807</v>
      </c>
      <c r="B388" s="1">
        <v>8</v>
      </c>
      <c r="C388" s="2" t="s">
        <v>808</v>
      </c>
      <c r="D388" s="4" t="s">
        <v>537</v>
      </c>
      <c r="E388">
        <f>VLOOKUP(A388,'[1]高三下(高考)'!$A$3:$H$615,7,0)</f>
        <v>37</v>
      </c>
      <c r="F388" t="str">
        <f>VLOOKUP(A388,'[1]高三下(高考)'!$A$3:$H$615,8,0)</f>
        <v>邓国华</v>
      </c>
      <c r="G388" s="22">
        <f t="shared" si="78"/>
        <v>273</v>
      </c>
      <c r="H388" s="23">
        <f t="shared" si="79"/>
        <v>94.773519163763069</v>
      </c>
      <c r="I388">
        <f>VLOOKUP(A388,[1]高三上!$A$3:$H$588,7,0)</f>
        <v>37</v>
      </c>
      <c r="J388" t="str">
        <f>VLOOKUP(A388,[1]高三上!$A$3:$H$588,8,0)</f>
        <v>邓国华</v>
      </c>
      <c r="K388" s="22">
        <f t="shared" si="80"/>
        <v>258</v>
      </c>
      <c r="L388" s="23">
        <f t="shared" si="81"/>
        <v>101.39372822299651</v>
      </c>
      <c r="M388">
        <f>VLOOKUP(A388,[1]高二下!$A$3:$H$536,7,0)</f>
        <v>37</v>
      </c>
      <c r="N388" t="str">
        <f>VLOOKUP(A388,[1]高二下!$A$3:$H$536,8,0)</f>
        <v>李黎明</v>
      </c>
      <c r="O388" s="22">
        <f t="shared" si="82"/>
        <v>262</v>
      </c>
      <c r="P388" s="22">
        <f t="shared" si="83"/>
        <v>102.78745644599303</v>
      </c>
      <c r="Q388">
        <f>VLOOKUP(A388,[1]高二上!$A$3:$H$583,7,0)</f>
        <v>50</v>
      </c>
      <c r="R388" t="str">
        <f>VLOOKUP(A388,[1]高二上!$A$3:$H$583,8,0)</f>
        <v>李黎明</v>
      </c>
      <c r="S388" s="22">
        <f t="shared" si="84"/>
        <v>270</v>
      </c>
      <c r="T388" s="22">
        <f t="shared" si="85"/>
        <v>86.41114982578398</v>
      </c>
      <c r="U388">
        <f>VLOOKUP(A388,[1]高一下!$A$3:$H$585,7,0)</f>
        <v>63</v>
      </c>
      <c r="V388" t="str">
        <f>VLOOKUP(A388,[1]高一下!$A$3:$H$585,8,0)</f>
        <v>李黎明</v>
      </c>
      <c r="W388" s="22">
        <f t="shared" si="86"/>
        <v>231</v>
      </c>
      <c r="X388" s="22">
        <f t="shared" si="87"/>
        <v>106.96864111498257</v>
      </c>
      <c r="Y388">
        <f>VLOOKUP(A388,[1]高一上!$A$3:$H$587,7,0)</f>
        <v>59</v>
      </c>
      <c r="Z388" t="str">
        <f>VLOOKUP(A388,[1]高一上!$A$3:$H$587,8,0)</f>
        <v>李黎明</v>
      </c>
      <c r="AA388" s="22">
        <f t="shared" si="88"/>
        <v>251</v>
      </c>
      <c r="AB388" s="23">
        <f t="shared" si="90"/>
        <v>86.41114982578398</v>
      </c>
      <c r="AC388">
        <f>VLOOKUP(A388,[1]中考!$A$2:$F$571,6,0)</f>
        <v>71</v>
      </c>
      <c r="AD388" s="22">
        <f t="shared" si="89"/>
        <v>212</v>
      </c>
    </row>
    <row r="389" spans="1:30" ht="15" x14ac:dyDescent="0.35">
      <c r="A389" s="14" t="s">
        <v>754</v>
      </c>
      <c r="B389" s="1">
        <v>8</v>
      </c>
      <c r="C389" s="2" t="s">
        <v>755</v>
      </c>
      <c r="D389" s="4" t="s">
        <v>537</v>
      </c>
      <c r="E389">
        <f>VLOOKUP(A389,'[1]高三下(高考)'!$A$3:$H$615,7,0)</f>
        <v>73</v>
      </c>
      <c r="F389" t="str">
        <f>VLOOKUP(A389,'[1]高三下(高考)'!$A$3:$H$615,8,0)</f>
        <v>邓国华</v>
      </c>
      <c r="G389" s="22">
        <f t="shared" si="78"/>
        <v>192</v>
      </c>
      <c r="H389" s="23">
        <f t="shared" si="79"/>
        <v>104.52961672473867</v>
      </c>
      <c r="I389">
        <f>VLOOKUP(A389,[1]高三上!$A$3:$H$588,7,0)</f>
        <v>56.5</v>
      </c>
      <c r="J389" t="str">
        <f>VLOOKUP(A389,[1]高三上!$A$3:$H$588,8,0)</f>
        <v>邓国华</v>
      </c>
      <c r="K389" s="22">
        <f t="shared" si="80"/>
        <v>205</v>
      </c>
      <c r="L389" s="23">
        <f t="shared" si="81"/>
        <v>96.515679442508713</v>
      </c>
      <c r="M389">
        <f>VLOOKUP(A389,[1]高二下!$A$3:$H$536,7,0)</f>
        <v>77</v>
      </c>
      <c r="N389" t="str">
        <f>VLOOKUP(A389,[1]高二下!$A$3:$H$536,8,0)</f>
        <v>李黎明</v>
      </c>
      <c r="O389" s="22">
        <f t="shared" si="82"/>
        <v>195</v>
      </c>
      <c r="P389" s="22">
        <f t="shared" si="83"/>
        <v>123.69337979094077</v>
      </c>
      <c r="Q389">
        <f>VLOOKUP(A389,[1]高二上!$A$3:$H$583,7,0)</f>
        <v>55</v>
      </c>
      <c r="R389" t="str">
        <f>VLOOKUP(A389,[1]高二上!$A$3:$H$583,8,0)</f>
        <v>李黎明</v>
      </c>
      <c r="S389" s="22">
        <f t="shared" si="84"/>
        <v>263</v>
      </c>
      <c r="T389" s="22">
        <f t="shared" si="85"/>
        <v>73.170731707317074</v>
      </c>
      <c r="U389">
        <f>VLOOKUP(A389,[1]高一下!$A$3:$H$585,7,0)</f>
        <v>74</v>
      </c>
      <c r="V389" t="str">
        <f>VLOOKUP(A389,[1]高一下!$A$3:$H$585,8,0)</f>
        <v>李黎明</v>
      </c>
      <c r="W389" s="22">
        <f t="shared" si="86"/>
        <v>186</v>
      </c>
      <c r="X389" s="22">
        <f t="shared" si="87"/>
        <v>115.33101045296166</v>
      </c>
      <c r="Y389">
        <f>VLOOKUP(A389,[1]高一上!$A$3:$H$587,7,0)</f>
        <v>65</v>
      </c>
      <c r="Z389" t="str">
        <f>VLOOKUP(A389,[1]高一上!$A$3:$H$587,8,0)</f>
        <v>李黎明</v>
      </c>
      <c r="AA389" s="22">
        <f t="shared" si="88"/>
        <v>230</v>
      </c>
      <c r="AB389" s="23">
        <f t="shared" si="90"/>
        <v>75.609756097560975</v>
      </c>
      <c r="AC389">
        <f>VLOOKUP(A389,[1]中考!$A$2:$F$571,6,0)</f>
        <v>80</v>
      </c>
      <c r="AD389" s="22">
        <f t="shared" si="89"/>
        <v>160</v>
      </c>
    </row>
    <row r="390" spans="1:30" ht="15" x14ac:dyDescent="0.35">
      <c r="A390" s="14" t="s">
        <v>766</v>
      </c>
      <c r="B390" s="1">
        <v>8</v>
      </c>
      <c r="C390" s="2" t="s">
        <v>767</v>
      </c>
      <c r="D390" s="4" t="s">
        <v>537</v>
      </c>
      <c r="E390">
        <f>VLOOKUP(A390,'[1]高三下(高考)'!$A$3:$H$615,7,0)</f>
        <v>77</v>
      </c>
      <c r="F390" t="str">
        <f>VLOOKUP(A390,'[1]高三下(高考)'!$A$3:$H$615,8,0)</f>
        <v>邓国华</v>
      </c>
      <c r="G390" s="22">
        <f t="shared" si="78"/>
        <v>177</v>
      </c>
      <c r="H390" s="23">
        <f t="shared" si="79"/>
        <v>100</v>
      </c>
      <c r="I390" s="22">
        <v>0</v>
      </c>
      <c r="J390" t="s">
        <v>627</v>
      </c>
      <c r="K390" s="22">
        <f t="shared" si="80"/>
        <v>277</v>
      </c>
      <c r="L390" s="23">
        <f t="shared" si="81"/>
        <v>100</v>
      </c>
      <c r="M390" s="22">
        <v>0</v>
      </c>
      <c r="N390" t="s">
        <v>1135</v>
      </c>
      <c r="O390" s="22">
        <f t="shared" si="82"/>
        <v>270</v>
      </c>
      <c r="P390" s="22">
        <f t="shared" si="83"/>
        <v>100</v>
      </c>
      <c r="Q390">
        <f>VLOOKUP(A390,[1]高二上!$A$3:$H$583,7,0)</f>
        <v>104</v>
      </c>
      <c r="R390" t="str">
        <f>VLOOKUP(A390,[1]高二上!$A$3:$H$583,8,0)</f>
        <v>李黎明</v>
      </c>
      <c r="S390" s="22">
        <f t="shared" si="84"/>
        <v>78</v>
      </c>
      <c r="T390" s="22">
        <f t="shared" si="85"/>
        <v>116.02787456445992</v>
      </c>
      <c r="U390">
        <f>VLOOKUP(A390,[1]高一下!$A$3:$H$585,7,0)</f>
        <v>88</v>
      </c>
      <c r="V390" t="str">
        <f>VLOOKUP(A390,[1]高一下!$A$3:$H$585,8,0)</f>
        <v>李黎明</v>
      </c>
      <c r="W390" s="22">
        <f t="shared" si="86"/>
        <v>124</v>
      </c>
      <c r="X390" s="22">
        <f t="shared" si="87"/>
        <v>129.96515679442507</v>
      </c>
      <c r="Y390">
        <f>VLOOKUP(A390,[1]高一上!$A$3:$H$587,7,0)</f>
        <v>70</v>
      </c>
      <c r="Z390" t="str">
        <f>VLOOKUP(A390,[1]高一上!$A$3:$H$587,8,0)</f>
        <v>李黎明</v>
      </c>
      <c r="AA390" s="22">
        <f t="shared" si="88"/>
        <v>210</v>
      </c>
      <c r="AB390" s="23">
        <f t="shared" si="90"/>
        <v>89.895470383275267</v>
      </c>
      <c r="AC390">
        <f>VLOOKUP(A390,[1]中考!$A$2:$F$571,6,0)</f>
        <v>76</v>
      </c>
      <c r="AD390" s="22">
        <f t="shared" si="89"/>
        <v>181</v>
      </c>
    </row>
    <row r="391" spans="1:30" ht="15" x14ac:dyDescent="0.35">
      <c r="A391" s="14" t="s">
        <v>805</v>
      </c>
      <c r="B391" s="1">
        <v>8</v>
      </c>
      <c r="C391" s="2" t="s">
        <v>806</v>
      </c>
      <c r="D391" s="4" t="s">
        <v>537</v>
      </c>
      <c r="E391">
        <f>VLOOKUP(A391,'[1]高三下(高考)'!$A$3:$H$615,7,0)</f>
        <v>37</v>
      </c>
      <c r="F391" t="str">
        <f>VLOOKUP(A391,'[1]高三下(高考)'!$A$3:$H$615,8,0)</f>
        <v>邓国华</v>
      </c>
      <c r="G391" s="22">
        <f t="shared" si="78"/>
        <v>273</v>
      </c>
      <c r="H391" s="23">
        <f t="shared" si="79"/>
        <v>100</v>
      </c>
      <c r="I391" s="22">
        <v>0</v>
      </c>
      <c r="J391" t="s">
        <v>627</v>
      </c>
      <c r="K391" s="22">
        <f t="shared" si="80"/>
        <v>277</v>
      </c>
      <c r="L391" s="23">
        <f t="shared" si="81"/>
        <v>100</v>
      </c>
      <c r="M391" s="22">
        <v>0</v>
      </c>
      <c r="N391" t="s">
        <v>1135</v>
      </c>
      <c r="O391" s="22">
        <f t="shared" si="82"/>
        <v>270</v>
      </c>
      <c r="P391" s="22">
        <f t="shared" si="83"/>
        <v>100</v>
      </c>
      <c r="Q391">
        <f>VLOOKUP(A391,[1]高二上!$A$3:$H$583,7,0)</f>
        <v>76</v>
      </c>
      <c r="R391" t="str">
        <f>VLOOKUP(A391,[1]高二上!$A$3:$H$583,8,0)</f>
        <v>李黎明</v>
      </c>
      <c r="S391" s="22">
        <f t="shared" si="84"/>
        <v>199</v>
      </c>
      <c r="T391" s="22">
        <f t="shared" si="85"/>
        <v>107.3170731707317</v>
      </c>
      <c r="U391">
        <f>VLOOKUP(A391,[1]高一下!$A$3:$H$585,7,0)</f>
        <v>66</v>
      </c>
      <c r="V391" t="str">
        <f>VLOOKUP(A391,[1]高一下!$A$3:$H$585,8,0)</f>
        <v>李黎明</v>
      </c>
      <c r="W391" s="22">
        <f t="shared" si="86"/>
        <v>220</v>
      </c>
      <c r="X391" s="22">
        <f t="shared" si="87"/>
        <v>114.28571428571428</v>
      </c>
      <c r="Y391">
        <f>VLOOKUP(A391,[1]高一上!$A$3:$H$587,7,0)</f>
        <v>50</v>
      </c>
      <c r="Z391" t="str">
        <f>VLOOKUP(A391,[1]高一上!$A$3:$H$587,8,0)</f>
        <v>李黎明</v>
      </c>
      <c r="AA391" s="22">
        <f t="shared" si="88"/>
        <v>261</v>
      </c>
      <c r="AB391" s="23">
        <f t="shared" si="90"/>
        <v>100</v>
      </c>
      <c r="AC391">
        <v>0</v>
      </c>
      <c r="AD391" s="22">
        <f t="shared" si="89"/>
        <v>286</v>
      </c>
    </row>
    <row r="392" spans="1:30" ht="15" x14ac:dyDescent="0.35">
      <c r="A392" s="14" t="s">
        <v>790</v>
      </c>
      <c r="B392" s="1">
        <v>8</v>
      </c>
      <c r="C392" s="2" t="s">
        <v>791</v>
      </c>
      <c r="D392" s="4" t="s">
        <v>537</v>
      </c>
      <c r="E392">
        <f>VLOOKUP(A392,'[1]高三下(高考)'!$A$3:$H$615,7,0)</f>
        <v>58</v>
      </c>
      <c r="F392" t="str">
        <f>VLOOKUP(A392,'[1]高三下(高考)'!$A$3:$H$615,8,0)</f>
        <v>邓国华</v>
      </c>
      <c r="G392" s="22">
        <f t="shared" si="78"/>
        <v>236</v>
      </c>
      <c r="H392" s="23">
        <f t="shared" si="79"/>
        <v>76.306620209059233</v>
      </c>
      <c r="I392">
        <f>VLOOKUP(A392,[1]高三上!$A$3:$H$588,7,0)</f>
        <v>65</v>
      </c>
      <c r="J392" t="str">
        <f>VLOOKUP(A392,[1]高三上!$A$3:$H$588,8,0)</f>
        <v>邓国华</v>
      </c>
      <c r="K392" s="22">
        <f t="shared" si="80"/>
        <v>168</v>
      </c>
      <c r="L392" s="23">
        <f t="shared" si="81"/>
        <v>107.66550522648083</v>
      </c>
      <c r="M392">
        <f>VLOOKUP(A392,[1]高二下!$A$3:$H$536,7,0)</f>
        <v>79</v>
      </c>
      <c r="N392" t="str">
        <f>VLOOKUP(A392,[1]高二下!$A$3:$H$536,8,0)</f>
        <v>李黎明</v>
      </c>
      <c r="O392" s="22">
        <f t="shared" si="82"/>
        <v>190</v>
      </c>
      <c r="P392" s="22">
        <f t="shared" si="83"/>
        <v>67.944250871080143</v>
      </c>
      <c r="Q392">
        <f>VLOOKUP(A392,[1]高二上!$A$3:$H$583,7,0)</f>
        <v>100</v>
      </c>
      <c r="R392" t="str">
        <f>VLOOKUP(A392,[1]高二上!$A$3:$H$583,8,0)</f>
        <v>李黎明</v>
      </c>
      <c r="S392" s="22">
        <f t="shared" si="84"/>
        <v>98</v>
      </c>
      <c r="T392" s="22">
        <f t="shared" si="85"/>
        <v>143.90243902439025</v>
      </c>
      <c r="U392">
        <f>VLOOKUP(A392,[1]高一下!$A$3:$H$585,7,0)</f>
        <v>65</v>
      </c>
      <c r="V392" t="str">
        <f>VLOOKUP(A392,[1]高一下!$A$3:$H$585,8,0)</f>
        <v>李黎明</v>
      </c>
      <c r="W392" s="22">
        <f t="shared" si="86"/>
        <v>224</v>
      </c>
      <c r="X392" s="22">
        <f t="shared" si="87"/>
        <v>54.703832752613238</v>
      </c>
      <c r="Y392">
        <f>VLOOKUP(A392,[1]高一上!$A$3:$H$587,7,0)</f>
        <v>103</v>
      </c>
      <c r="Z392" t="str">
        <f>VLOOKUP(A392,[1]高一上!$A$3:$H$587,8,0)</f>
        <v>李黎明</v>
      </c>
      <c r="AA392" s="22">
        <f t="shared" si="88"/>
        <v>94</v>
      </c>
      <c r="AB392" s="23">
        <f t="shared" si="90"/>
        <v>86.759581881533109</v>
      </c>
      <c r="AC392">
        <f>VLOOKUP(A392,[1]中考!$A$2:$F$571,6,0)</f>
        <v>98</v>
      </c>
      <c r="AD392" s="22">
        <f t="shared" si="89"/>
        <v>56</v>
      </c>
    </row>
    <row r="393" spans="1:30" ht="15" x14ac:dyDescent="0.35">
      <c r="A393" s="14" t="s">
        <v>777</v>
      </c>
      <c r="B393" s="1">
        <v>8</v>
      </c>
      <c r="C393" s="2" t="s">
        <v>778</v>
      </c>
      <c r="D393" s="4" t="s">
        <v>537</v>
      </c>
      <c r="E393">
        <f>VLOOKUP(A393,'[1]高三下(高考)'!$A$3:$H$615,7,0)</f>
        <v>41</v>
      </c>
      <c r="F393" t="str">
        <f>VLOOKUP(A393,'[1]高三下(高考)'!$A$3:$H$615,8,0)</f>
        <v>邓国华</v>
      </c>
      <c r="G393" s="22">
        <f t="shared" ref="G393:G456" si="91">RANK(E393,$E$264:$E$550,0)</f>
        <v>268</v>
      </c>
      <c r="H393" s="23">
        <f t="shared" ref="H393:H456" si="92">IF(OR(E393=0,I393=0),100,((K393-G393)/COUNTA($D$264:$D$550))*100+100)</f>
        <v>86.062717770034851</v>
      </c>
      <c r="I393">
        <f>VLOOKUP(A393,[1]高三上!$A$3:$H$588,7,0)</f>
        <v>49.5</v>
      </c>
      <c r="J393" t="str">
        <f>VLOOKUP(A393,[1]高三上!$A$3:$H$588,8,0)</f>
        <v>邓国华</v>
      </c>
      <c r="K393" s="22">
        <f t="shared" ref="K393:K456" si="93">RANK(I393,$I$264:$I$550)</f>
        <v>228</v>
      </c>
      <c r="L393" s="23">
        <f t="shared" ref="L393:L456" si="94">IF(OR(I393=0,M393=0),100,((O393-K393)/COUNTA($D$264:$D$550))*100+100)</f>
        <v>111.14982578397212</v>
      </c>
      <c r="M393">
        <f>VLOOKUP(A393,[1]高二下!$A$3:$H$536,7,0)</f>
        <v>38</v>
      </c>
      <c r="N393" t="str">
        <f>VLOOKUP(A393,[1]高二下!$A$3:$H$536,8,0)</f>
        <v>李黎明</v>
      </c>
      <c r="O393" s="22">
        <f t="shared" ref="O393:O456" si="95">RANK(M393,$M$264:$M$550,0)</f>
        <v>260</v>
      </c>
      <c r="P393" s="22">
        <f t="shared" ref="P393:P456" si="96">IF(OR(Q393=0,M393=0),100,((S393-O393)/COUNTA($D$264:$D$550))*100+100)</f>
        <v>92.682926829268297</v>
      </c>
      <c r="Q393">
        <f>VLOOKUP(A393,[1]高二上!$A$3:$H$583,7,0)</f>
        <v>65</v>
      </c>
      <c r="R393" t="str">
        <f>VLOOKUP(A393,[1]高二上!$A$3:$H$583,8,0)</f>
        <v>李黎明</v>
      </c>
      <c r="S393" s="22">
        <f t="shared" ref="S393:S456" si="97">RANK(Q393,$Q$264:$Q$550,0)</f>
        <v>239</v>
      </c>
      <c r="T393" s="22">
        <f t="shared" ref="T393:T456" si="98">IF(OR(Q393=0,U393=0),100,((W393-S393)/COUNTA($D$264:$D$550))*100+100)</f>
        <v>97.21254355400697</v>
      </c>
      <c r="U393">
        <f>VLOOKUP(A393,[1]高一下!$A$3:$H$585,7,0)</f>
        <v>63</v>
      </c>
      <c r="V393" t="str">
        <f>VLOOKUP(A393,[1]高一下!$A$3:$H$585,8,0)</f>
        <v>李黎明</v>
      </c>
      <c r="W393" s="22">
        <f t="shared" ref="W393:W456" si="99">RANK(U393,$U$264:$U$550)</f>
        <v>231</v>
      </c>
      <c r="X393" s="22">
        <f t="shared" ref="X393:X456" si="100">IF(OR(Y393=0,U393=0),100,((AA393-W393)/COUNTA($D$264:$D$550))*100+100)</f>
        <v>91.637630662020911</v>
      </c>
      <c r="Y393">
        <f>VLOOKUP(A393,[1]高一上!$A$3:$H$587,7,0)</f>
        <v>71</v>
      </c>
      <c r="Z393" t="str">
        <f>VLOOKUP(A393,[1]高一上!$A$3:$H$587,8,0)</f>
        <v>李黎明</v>
      </c>
      <c r="AA393" s="22">
        <f t="shared" ref="AA393:AA456" si="101">RANK(Y393,$Y$264:$Y$550,0)</f>
        <v>207</v>
      </c>
      <c r="AB393" s="23">
        <f t="shared" si="90"/>
        <v>115.67944250871079</v>
      </c>
      <c r="AC393">
        <f>VLOOKUP(A393,[1]中考!$A$2:$F$571,6,0)</f>
        <v>61</v>
      </c>
      <c r="AD393" s="22">
        <f t="shared" ref="AD393:AD456" si="102">RANK(AC393,$AC$264:$AC$550,0)</f>
        <v>252</v>
      </c>
    </row>
    <row r="394" spans="1:30" ht="15" x14ac:dyDescent="0.35">
      <c r="A394" s="14" t="s">
        <v>779</v>
      </c>
      <c r="B394" s="1">
        <v>8</v>
      </c>
      <c r="C394" s="2" t="s">
        <v>780</v>
      </c>
      <c r="D394" s="4" t="s">
        <v>537</v>
      </c>
      <c r="E394">
        <f>VLOOKUP(A394,'[1]高三下(高考)'!$A$3:$H$615,7,0)</f>
        <v>63</v>
      </c>
      <c r="F394" t="str">
        <f>VLOOKUP(A394,'[1]高三下(高考)'!$A$3:$H$615,8,0)</f>
        <v>邓国华</v>
      </c>
      <c r="G394" s="22">
        <f t="shared" si="91"/>
        <v>222</v>
      </c>
      <c r="H394" s="23">
        <f t="shared" si="92"/>
        <v>97.560975609756099</v>
      </c>
      <c r="I394">
        <f>VLOOKUP(A394,[1]高三上!$A$3:$H$588,7,0)</f>
        <v>55.5</v>
      </c>
      <c r="J394" t="str">
        <f>VLOOKUP(A394,[1]高三上!$A$3:$H$588,8,0)</f>
        <v>邓国华</v>
      </c>
      <c r="K394" s="22">
        <f t="shared" si="93"/>
        <v>215</v>
      </c>
      <c r="L394" s="23">
        <f t="shared" si="94"/>
        <v>112.89198606271776</v>
      </c>
      <c r="M394">
        <f>VLOOKUP(A394,[1]高二下!$A$3:$H$536,7,0)</f>
        <v>46</v>
      </c>
      <c r="N394" t="str">
        <f>VLOOKUP(A394,[1]高二下!$A$3:$H$536,8,0)</f>
        <v>李黎明</v>
      </c>
      <c r="O394" s="22">
        <f t="shared" si="95"/>
        <v>252</v>
      </c>
      <c r="P394" s="22">
        <f t="shared" si="96"/>
        <v>103.83275261324042</v>
      </c>
      <c r="Q394">
        <f>VLOOKUP(A394,[1]高二上!$A$3:$H$583,7,0)</f>
        <v>55</v>
      </c>
      <c r="R394" t="str">
        <f>VLOOKUP(A394,[1]高二上!$A$3:$H$583,8,0)</f>
        <v>李黎明</v>
      </c>
      <c r="S394" s="22">
        <f t="shared" si="97"/>
        <v>263</v>
      </c>
      <c r="T394" s="22">
        <f t="shared" si="98"/>
        <v>95.470383275261327</v>
      </c>
      <c r="U394">
        <f>VLOOKUP(A394,[1]高一下!$A$3:$H$585,7,0)</f>
        <v>55</v>
      </c>
      <c r="V394" t="str">
        <f>VLOOKUP(A394,[1]高一下!$A$3:$H$585,8,0)</f>
        <v>李黎明</v>
      </c>
      <c r="W394" s="22">
        <f t="shared" si="99"/>
        <v>250</v>
      </c>
      <c r="X394" s="22">
        <f t="shared" si="100"/>
        <v>89.547038327526138</v>
      </c>
      <c r="Y394">
        <f>VLOOKUP(A394,[1]高一上!$A$3:$H$587,7,0)</f>
        <v>67</v>
      </c>
      <c r="Z394" t="str">
        <f>VLOOKUP(A394,[1]高一上!$A$3:$H$587,8,0)</f>
        <v>马俊</v>
      </c>
      <c r="AA394" s="22">
        <f t="shared" si="101"/>
        <v>220</v>
      </c>
      <c r="AB394" s="23">
        <f t="shared" ref="AB394:AB457" si="103">IF(OR(Y394=0,AC394=0),100,((AD394-AA394)/COUNTA($D$264:$D$550))*100+100)</f>
        <v>93.031358885017426</v>
      </c>
      <c r="AC394">
        <f>VLOOKUP(A394,[1]中考!$A$2:$F$571,6,0)</f>
        <v>73</v>
      </c>
      <c r="AD394" s="22">
        <f t="shared" si="102"/>
        <v>200</v>
      </c>
    </row>
    <row r="395" spans="1:30" ht="15" x14ac:dyDescent="0.35">
      <c r="A395" s="14" t="s">
        <v>752</v>
      </c>
      <c r="B395" s="1">
        <v>8</v>
      </c>
      <c r="C395" s="2" t="s">
        <v>753</v>
      </c>
      <c r="D395" s="4" t="s">
        <v>537</v>
      </c>
      <c r="E395">
        <f>VLOOKUP(A395,'[1]高三下(高考)'!$A$3:$H$615,7,0)</f>
        <v>86</v>
      </c>
      <c r="F395" t="str">
        <f>VLOOKUP(A395,'[1]高三下(高考)'!$A$3:$H$615,8,0)</f>
        <v>邓国华</v>
      </c>
      <c r="G395" s="22">
        <f t="shared" si="91"/>
        <v>121</v>
      </c>
      <c r="H395" s="23">
        <f t="shared" si="92"/>
        <v>131.35888501742158</v>
      </c>
      <c r="I395">
        <f>VLOOKUP(A395,[1]高三上!$A$3:$H$588,7,0)</f>
        <v>56</v>
      </c>
      <c r="J395" t="str">
        <f>VLOOKUP(A395,[1]高三上!$A$3:$H$588,8,0)</f>
        <v>邓国华</v>
      </c>
      <c r="K395" s="22">
        <f t="shared" si="93"/>
        <v>211</v>
      </c>
      <c r="L395" s="23">
        <f t="shared" si="94"/>
        <v>74.564459930313589</v>
      </c>
      <c r="M395">
        <f>VLOOKUP(A395,[1]高二下!$A$3:$H$536,7,0)</f>
        <v>97</v>
      </c>
      <c r="N395" t="str">
        <f>VLOOKUP(A395,[1]高二下!$A$3:$H$536,8,0)</f>
        <v>李黎明</v>
      </c>
      <c r="O395" s="22">
        <f t="shared" si="95"/>
        <v>138</v>
      </c>
      <c r="P395" s="22">
        <f t="shared" si="96"/>
        <v>111.14982578397212</v>
      </c>
      <c r="Q395">
        <f>VLOOKUP(A395,[1]高二上!$A$3:$H$583,7,0)</f>
        <v>85</v>
      </c>
      <c r="R395" t="str">
        <f>VLOOKUP(A395,[1]高二上!$A$3:$H$583,8,0)</f>
        <v>李黎明</v>
      </c>
      <c r="S395" s="22">
        <f t="shared" si="97"/>
        <v>170</v>
      </c>
      <c r="T395" s="22">
        <f t="shared" si="98"/>
        <v>114.98257839721254</v>
      </c>
      <c r="U395">
        <f>VLOOKUP(A395,[1]高一下!$A$3:$H$585,7,0)</f>
        <v>67</v>
      </c>
      <c r="V395" t="str">
        <f>VLOOKUP(A395,[1]高一下!$A$3:$H$585,8,0)</f>
        <v>李黎明</v>
      </c>
      <c r="W395" s="22">
        <f t="shared" si="99"/>
        <v>213</v>
      </c>
      <c r="X395" s="22">
        <f t="shared" si="100"/>
        <v>95.470383275261327</v>
      </c>
      <c r="Y395">
        <f>VLOOKUP(A395,[1]高一上!$A$3:$H$587,7,0)</f>
        <v>72</v>
      </c>
      <c r="Z395" t="str">
        <f>VLOOKUP(A395,[1]高一上!$A$3:$H$587,8,0)</f>
        <v>李黎明</v>
      </c>
      <c r="AA395" s="22">
        <f t="shared" si="101"/>
        <v>200</v>
      </c>
      <c r="AB395" s="23">
        <f t="shared" si="103"/>
        <v>87.456445993031366</v>
      </c>
      <c r="AC395">
        <f>VLOOKUP(A395,[1]中考!$A$2:$F$571,6,0)</f>
        <v>79</v>
      </c>
      <c r="AD395" s="22">
        <f t="shared" si="102"/>
        <v>164</v>
      </c>
    </row>
    <row r="396" spans="1:30" ht="15" x14ac:dyDescent="0.35">
      <c r="A396" s="14" t="s">
        <v>740</v>
      </c>
      <c r="B396" s="1">
        <v>8</v>
      </c>
      <c r="C396" s="2" t="s">
        <v>741</v>
      </c>
      <c r="D396" s="4" t="s">
        <v>537</v>
      </c>
      <c r="E396">
        <f>VLOOKUP(A396,'[1]高三下(高考)'!$A$3:$H$615,7,0)</f>
        <v>95</v>
      </c>
      <c r="F396" t="str">
        <f>VLOOKUP(A396,'[1]高三下(高考)'!$A$3:$H$615,8,0)</f>
        <v>邓国华</v>
      </c>
      <c r="G396" s="22">
        <f t="shared" si="91"/>
        <v>80</v>
      </c>
      <c r="H396" s="23">
        <f t="shared" si="92"/>
        <v>133.79790940766551</v>
      </c>
      <c r="I396">
        <f>VLOOKUP(A396,[1]高三上!$A$3:$H$588,7,0)</f>
        <v>63.5</v>
      </c>
      <c r="J396" t="str">
        <f>VLOOKUP(A396,[1]高三上!$A$3:$H$588,8,0)</f>
        <v>邓国华</v>
      </c>
      <c r="K396" s="22">
        <f t="shared" si="93"/>
        <v>177</v>
      </c>
      <c r="L396" s="23">
        <f t="shared" si="94"/>
        <v>97.909407665505228</v>
      </c>
      <c r="M396">
        <f>VLOOKUP(A396,[1]高二下!$A$3:$H$536,7,0)</f>
        <v>86</v>
      </c>
      <c r="N396" t="str">
        <f>VLOOKUP(A396,[1]高二下!$A$3:$H$536,8,0)</f>
        <v>李黎明</v>
      </c>
      <c r="O396" s="22">
        <f t="shared" si="95"/>
        <v>171</v>
      </c>
      <c r="P396" s="22">
        <f t="shared" si="96"/>
        <v>122.29965156794425</v>
      </c>
      <c r="Q396">
        <f>VLOOKUP(A396,[1]高二上!$A$3:$H$583,7,0)</f>
        <v>66</v>
      </c>
      <c r="R396" t="str">
        <f>VLOOKUP(A396,[1]高二上!$A$3:$H$583,8,0)</f>
        <v>李黎明</v>
      </c>
      <c r="S396" s="22">
        <f t="shared" si="97"/>
        <v>235</v>
      </c>
      <c r="T396" s="22">
        <f t="shared" si="98"/>
        <v>102.78745644599303</v>
      </c>
      <c r="U396">
        <f>VLOOKUP(A396,[1]高一下!$A$3:$H$585,7,0)</f>
        <v>59</v>
      </c>
      <c r="V396" t="str">
        <f>VLOOKUP(A396,[1]高一下!$A$3:$H$585,8,0)</f>
        <v>李黎明</v>
      </c>
      <c r="W396" s="22">
        <f t="shared" si="99"/>
        <v>243</v>
      </c>
      <c r="X396" s="22">
        <f t="shared" si="100"/>
        <v>91.986062717770039</v>
      </c>
      <c r="Y396">
        <f>VLOOKUP(A396,[1]高一上!$A$3:$H$587,7,0)</f>
        <v>67</v>
      </c>
      <c r="Z396" t="str">
        <f>VLOOKUP(A396,[1]高一上!$A$3:$H$587,8,0)</f>
        <v>马俊</v>
      </c>
      <c r="AA396" s="22">
        <f t="shared" si="101"/>
        <v>220</v>
      </c>
      <c r="AB396" s="23">
        <f t="shared" si="103"/>
        <v>97.21254355400697</v>
      </c>
      <c r="AC396">
        <f>VLOOKUP(A396,[1]中考!$A$2:$F$571,6,0)</f>
        <v>71</v>
      </c>
      <c r="AD396" s="22">
        <f t="shared" si="102"/>
        <v>212</v>
      </c>
    </row>
    <row r="397" spans="1:30" ht="15" x14ac:dyDescent="0.35">
      <c r="A397" s="14" t="s">
        <v>802</v>
      </c>
      <c r="B397" s="1">
        <v>8</v>
      </c>
      <c r="C397" s="2" t="s">
        <v>803</v>
      </c>
      <c r="D397" s="4" t="s">
        <v>537</v>
      </c>
      <c r="E397">
        <f>VLOOKUP(A397,'[1]高三下(高考)'!$A$3:$H$615,7,0)</f>
        <v>45</v>
      </c>
      <c r="F397" t="str">
        <f>VLOOKUP(A397,'[1]高三下(高考)'!$A$3:$H$615,8,0)</f>
        <v>邓国华</v>
      </c>
      <c r="G397" s="22">
        <f t="shared" si="91"/>
        <v>265</v>
      </c>
      <c r="H397" s="23">
        <f t="shared" si="92"/>
        <v>100</v>
      </c>
      <c r="I397" s="22">
        <v>0</v>
      </c>
      <c r="J397" t="s">
        <v>627</v>
      </c>
      <c r="K397" s="22">
        <f t="shared" si="93"/>
        <v>277</v>
      </c>
      <c r="L397" s="23">
        <f t="shared" si="94"/>
        <v>100</v>
      </c>
      <c r="M397" s="22">
        <v>0</v>
      </c>
      <c r="N397" t="s">
        <v>1135</v>
      </c>
      <c r="O397" s="22">
        <f t="shared" si="95"/>
        <v>270</v>
      </c>
      <c r="P397" s="22">
        <f t="shared" si="96"/>
        <v>100</v>
      </c>
      <c r="Q397">
        <f>VLOOKUP(A397,[1]高二上!$A$3:$H$583,7,0)</f>
        <v>62</v>
      </c>
      <c r="R397" t="str">
        <f>VLOOKUP(A397,[1]高二上!$A$3:$H$583,8,0)</f>
        <v>李黎明</v>
      </c>
      <c r="S397" s="22">
        <f t="shared" si="97"/>
        <v>247</v>
      </c>
      <c r="T397" s="22">
        <f t="shared" si="98"/>
        <v>94.42508710801394</v>
      </c>
      <c r="U397">
        <f>VLOOKUP(A397,[1]高一下!$A$3:$H$585,7,0)</f>
        <v>63</v>
      </c>
      <c r="V397" t="str">
        <f>VLOOKUP(A397,[1]高一下!$A$3:$H$585,8,0)</f>
        <v>李黎明</v>
      </c>
      <c r="W397" s="22">
        <f t="shared" si="99"/>
        <v>231</v>
      </c>
      <c r="X397" s="22">
        <f t="shared" si="100"/>
        <v>86.41114982578398</v>
      </c>
      <c r="Y397">
        <f>VLOOKUP(A397,[1]高一上!$A$3:$H$587,7,0)</f>
        <v>73</v>
      </c>
      <c r="Z397" t="str">
        <f>VLOOKUP(A397,[1]高一上!$A$3:$H$587,8,0)</f>
        <v>李黎明</v>
      </c>
      <c r="AA397" s="22">
        <f t="shared" si="101"/>
        <v>192</v>
      </c>
      <c r="AB397" s="23">
        <f t="shared" si="103"/>
        <v>68.641114982578401</v>
      </c>
      <c r="AC397">
        <f>VLOOKUP(A397,[1]中考!$A$2:$F$571,6,0)</f>
        <v>90</v>
      </c>
      <c r="AD397" s="22">
        <f t="shared" si="102"/>
        <v>102</v>
      </c>
    </row>
    <row r="398" spans="1:30" ht="15" x14ac:dyDescent="0.35">
      <c r="A398" s="14" t="s">
        <v>764</v>
      </c>
      <c r="B398" s="1">
        <v>8</v>
      </c>
      <c r="C398" s="2" t="s">
        <v>765</v>
      </c>
      <c r="D398" s="4" t="s">
        <v>537</v>
      </c>
      <c r="E398">
        <f>VLOOKUP(A398,'[1]高三下(高考)'!$A$3:$H$615,7,0)</f>
        <v>56</v>
      </c>
      <c r="F398" t="str">
        <f>VLOOKUP(A398,'[1]高三下(高考)'!$A$3:$H$615,8,0)</f>
        <v>邓国华</v>
      </c>
      <c r="G398" s="22">
        <f t="shared" si="91"/>
        <v>242</v>
      </c>
      <c r="H398" s="23">
        <f t="shared" si="92"/>
        <v>74.21602787456446</v>
      </c>
      <c r="I398">
        <f>VLOOKUP(A398,[1]高三上!$A$3:$H$588,7,0)</f>
        <v>65</v>
      </c>
      <c r="J398" t="str">
        <f>VLOOKUP(A398,[1]高三上!$A$3:$H$588,8,0)</f>
        <v>邓国华</v>
      </c>
      <c r="K398" s="22">
        <f t="shared" si="93"/>
        <v>168</v>
      </c>
      <c r="L398" s="23">
        <f t="shared" si="94"/>
        <v>128.22299651567945</v>
      </c>
      <c r="M398">
        <f>VLOOKUP(A398,[1]高二下!$A$3:$H$536,7,0)</f>
        <v>49</v>
      </c>
      <c r="N398" t="str">
        <f>VLOOKUP(A398,[1]高二下!$A$3:$H$536,8,0)</f>
        <v>李黎明</v>
      </c>
      <c r="O398" s="22">
        <f t="shared" si="95"/>
        <v>249</v>
      </c>
      <c r="P398" s="22">
        <f t="shared" si="96"/>
        <v>112.19512195121951</v>
      </c>
      <c r="Q398">
        <f>VLOOKUP(A398,[1]高二上!$A$3:$H$583,7,0)</f>
        <v>41</v>
      </c>
      <c r="R398" t="str">
        <f>VLOOKUP(A398,[1]高二上!$A$3:$H$583,8,0)</f>
        <v>李黎明</v>
      </c>
      <c r="S398" s="22">
        <f t="shared" si="97"/>
        <v>284</v>
      </c>
      <c r="T398" s="22">
        <f t="shared" si="98"/>
        <v>97.21254355400697</v>
      </c>
      <c r="U398">
        <f>VLOOKUP(A398,[1]高一下!$A$3:$H$585,7,0)</f>
        <v>40</v>
      </c>
      <c r="V398" t="str">
        <f>VLOOKUP(A398,[1]高一下!$A$3:$H$585,8,0)</f>
        <v>李黎明</v>
      </c>
      <c r="W398" s="22">
        <f t="shared" si="99"/>
        <v>276</v>
      </c>
      <c r="X398" s="22">
        <f t="shared" si="100"/>
        <v>89.19860627177701</v>
      </c>
      <c r="Y398">
        <f>VLOOKUP(A398,[1]高一上!$A$3:$H$587,7,0)</f>
        <v>62</v>
      </c>
      <c r="Z398" t="str">
        <f>VLOOKUP(A398,[1]高一上!$A$3:$H$587,8,0)</f>
        <v>李黎明</v>
      </c>
      <c r="AA398" s="22">
        <f t="shared" si="101"/>
        <v>245</v>
      </c>
      <c r="AB398" s="23">
        <f t="shared" si="103"/>
        <v>113.93728222996515</v>
      </c>
      <c r="AC398">
        <f>VLOOKUP(A398,[1]中考!$A$2:$F$571,6,0)</f>
        <v>38</v>
      </c>
      <c r="AD398" s="22">
        <f t="shared" si="102"/>
        <v>285</v>
      </c>
    </row>
    <row r="399" spans="1:30" ht="15" x14ac:dyDescent="0.35">
      <c r="A399" s="14" t="s">
        <v>731</v>
      </c>
      <c r="B399" s="1">
        <v>8</v>
      </c>
      <c r="C399" s="2" t="s">
        <v>732</v>
      </c>
      <c r="D399" s="4" t="s">
        <v>537</v>
      </c>
      <c r="E399">
        <f>VLOOKUP(A399,'[1]高三下(高考)'!$A$3:$H$615,7,0)</f>
        <v>95</v>
      </c>
      <c r="F399" t="str">
        <f>VLOOKUP(A399,'[1]高三下(高考)'!$A$3:$H$615,8,0)</f>
        <v>邓国华</v>
      </c>
      <c r="G399" s="22">
        <f t="shared" si="91"/>
        <v>80</v>
      </c>
      <c r="H399" s="23">
        <f t="shared" si="92"/>
        <v>82.57839721254355</v>
      </c>
      <c r="I399">
        <f>VLOOKUP(A399,[1]高三上!$A$3:$H$588,7,0)</f>
        <v>101.5</v>
      </c>
      <c r="J399" t="str">
        <f>VLOOKUP(A399,[1]高三上!$A$3:$H$588,8,0)</f>
        <v>邓国华</v>
      </c>
      <c r="K399" s="22">
        <f t="shared" si="93"/>
        <v>30</v>
      </c>
      <c r="L399" s="23">
        <f t="shared" si="94"/>
        <v>120.90592334494774</v>
      </c>
      <c r="M399">
        <f>VLOOKUP(A399,[1]高二下!$A$3:$H$536,7,0)</f>
        <v>111</v>
      </c>
      <c r="N399" t="str">
        <f>VLOOKUP(A399,[1]高二下!$A$3:$H$536,8,0)</f>
        <v>李黎明</v>
      </c>
      <c r="O399" s="22">
        <f t="shared" si="95"/>
        <v>90</v>
      </c>
      <c r="P399" s="22">
        <f t="shared" si="96"/>
        <v>96.864111498257842</v>
      </c>
      <c r="Q399">
        <f>VLOOKUP(A399,[1]高二上!$A$3:$H$583,7,0)</f>
        <v>103</v>
      </c>
      <c r="R399" t="str">
        <f>VLOOKUP(A399,[1]高二上!$A$3:$H$583,8,0)</f>
        <v>李黎明</v>
      </c>
      <c r="S399" s="22">
        <f t="shared" si="97"/>
        <v>81</v>
      </c>
      <c r="T399" s="22">
        <f t="shared" si="98"/>
        <v>101.04529616724739</v>
      </c>
      <c r="U399">
        <f>VLOOKUP(A399,[1]高一下!$A$3:$H$585,7,0)</f>
        <v>97</v>
      </c>
      <c r="V399" t="str">
        <f>VLOOKUP(A399,[1]高一下!$A$3:$H$585,8,0)</f>
        <v>李黎明</v>
      </c>
      <c r="W399" s="22">
        <f t="shared" si="99"/>
        <v>84</v>
      </c>
      <c r="X399" s="22">
        <f t="shared" si="100"/>
        <v>118.46689895470384</v>
      </c>
      <c r="Y399">
        <f>VLOOKUP(A399,[1]高一上!$A$3:$H$587,7,0)</f>
        <v>91</v>
      </c>
      <c r="Z399" t="str">
        <f>VLOOKUP(A399,[1]高一上!$A$3:$H$587,8,0)</f>
        <v>马俊</v>
      </c>
      <c r="AA399" s="22">
        <f t="shared" si="101"/>
        <v>137</v>
      </c>
      <c r="AB399" s="23">
        <f t="shared" si="103"/>
        <v>101.39372822299651</v>
      </c>
      <c r="AC399">
        <f>VLOOKUP(A399,[1]中考!$A$2:$F$571,6,0)</f>
        <v>82</v>
      </c>
      <c r="AD399" s="22">
        <f t="shared" si="102"/>
        <v>141</v>
      </c>
    </row>
    <row r="400" spans="1:30" ht="15" x14ac:dyDescent="0.35">
      <c r="A400" s="14" t="s">
        <v>756</v>
      </c>
      <c r="B400" s="1">
        <v>8</v>
      </c>
      <c r="C400" s="2" t="s">
        <v>757</v>
      </c>
      <c r="D400" s="4" t="s">
        <v>537</v>
      </c>
      <c r="E400">
        <f>VLOOKUP(A400,'[1]高三下(高考)'!$A$3:$H$615,7,0)</f>
        <v>58</v>
      </c>
      <c r="F400" t="str">
        <f>VLOOKUP(A400,'[1]高三下(高考)'!$A$3:$H$615,8,0)</f>
        <v>邓国华</v>
      </c>
      <c r="G400" s="22">
        <f t="shared" si="91"/>
        <v>236</v>
      </c>
      <c r="H400" s="23">
        <f t="shared" si="92"/>
        <v>108.36236933797909</v>
      </c>
      <c r="I400">
        <f>VLOOKUP(A400,[1]高三上!$A$3:$H$588,7,0)</f>
        <v>36</v>
      </c>
      <c r="J400" t="str">
        <f>VLOOKUP(A400,[1]高三上!$A$3:$H$588,8,0)</f>
        <v>邓国华</v>
      </c>
      <c r="K400" s="22">
        <f t="shared" si="93"/>
        <v>260</v>
      </c>
      <c r="L400" s="23">
        <f t="shared" si="94"/>
        <v>70.034843205574916</v>
      </c>
      <c r="M400">
        <f>VLOOKUP(A400,[1]高二下!$A$3:$H$536,7,0)</f>
        <v>84</v>
      </c>
      <c r="N400" t="str">
        <f>VLOOKUP(A400,[1]高二下!$A$3:$H$536,8,0)</f>
        <v>李黎明</v>
      </c>
      <c r="O400" s="22">
        <f t="shared" si="95"/>
        <v>174</v>
      </c>
      <c r="P400" s="22">
        <f t="shared" si="96"/>
        <v>105.57491289198606</v>
      </c>
      <c r="Q400">
        <f>VLOOKUP(A400,[1]高二上!$A$3:$H$583,7,0)</f>
        <v>80</v>
      </c>
      <c r="R400" t="str">
        <f>VLOOKUP(A400,[1]高二上!$A$3:$H$583,8,0)</f>
        <v>李黎明</v>
      </c>
      <c r="S400" s="22">
        <f t="shared" si="97"/>
        <v>190</v>
      </c>
      <c r="T400" s="22">
        <f t="shared" si="98"/>
        <v>106.62020905923345</v>
      </c>
      <c r="U400">
        <f>VLOOKUP(A400,[1]高一下!$A$3:$H$585,7,0)</f>
        <v>68</v>
      </c>
      <c r="V400" t="str">
        <f>VLOOKUP(A400,[1]高一下!$A$3:$H$585,8,0)</f>
        <v>李黎明</v>
      </c>
      <c r="W400" s="22">
        <f t="shared" si="99"/>
        <v>209</v>
      </c>
      <c r="X400" s="22">
        <f t="shared" si="100"/>
        <v>83.275261324041807</v>
      </c>
      <c r="Y400">
        <f>VLOOKUP(A400,[1]高一上!$A$3:$H$587,7,0)</f>
        <v>83</v>
      </c>
      <c r="Z400" t="str">
        <f>VLOOKUP(A400,[1]高一上!$A$3:$H$587,8,0)</f>
        <v>李黎明</v>
      </c>
      <c r="AA400" s="22">
        <f t="shared" si="101"/>
        <v>161</v>
      </c>
      <c r="AB400" s="23">
        <f t="shared" si="103"/>
        <v>106.96864111498257</v>
      </c>
      <c r="AC400">
        <f>VLOOKUP(A400,[1]中考!$A$2:$F$571,6,0)</f>
        <v>76</v>
      </c>
      <c r="AD400" s="22">
        <f t="shared" si="102"/>
        <v>181</v>
      </c>
    </row>
    <row r="401" spans="1:30" ht="15" x14ac:dyDescent="0.35">
      <c r="A401" s="14" t="s">
        <v>748</v>
      </c>
      <c r="B401" s="1">
        <v>8</v>
      </c>
      <c r="C401" s="2" t="s">
        <v>749</v>
      </c>
      <c r="D401" s="4" t="s">
        <v>537</v>
      </c>
      <c r="E401">
        <f>VLOOKUP(A401,'[1]高三下(高考)'!$A$3:$H$615,7,0)</f>
        <v>61</v>
      </c>
      <c r="F401" t="str">
        <f>VLOOKUP(A401,'[1]高三下(高考)'!$A$3:$H$615,8,0)</f>
        <v>邓国华</v>
      </c>
      <c r="G401" s="22">
        <f t="shared" si="91"/>
        <v>229</v>
      </c>
      <c r="H401" s="23">
        <f t="shared" si="92"/>
        <v>103.48432055749129</v>
      </c>
      <c r="I401">
        <f>VLOOKUP(A401,[1]高三上!$A$3:$H$588,7,0)</f>
        <v>46</v>
      </c>
      <c r="J401" t="str">
        <f>VLOOKUP(A401,[1]高三上!$A$3:$H$588,8,0)</f>
        <v>邓国华</v>
      </c>
      <c r="K401" s="22">
        <f t="shared" si="93"/>
        <v>239</v>
      </c>
      <c r="L401" s="23">
        <f t="shared" si="94"/>
        <v>86.41114982578398</v>
      </c>
      <c r="M401">
        <f>VLOOKUP(A401,[1]高二下!$A$3:$H$536,7,0)</f>
        <v>75</v>
      </c>
      <c r="N401" t="str">
        <f>VLOOKUP(A401,[1]高二下!$A$3:$H$536,8,0)</f>
        <v>李黎明</v>
      </c>
      <c r="O401" s="22">
        <f t="shared" si="95"/>
        <v>200</v>
      </c>
      <c r="P401" s="22">
        <f t="shared" si="96"/>
        <v>94.773519163763069</v>
      </c>
      <c r="Q401">
        <f>VLOOKUP(A401,[1]高二上!$A$3:$H$583,7,0)</f>
        <v>81</v>
      </c>
      <c r="R401" t="str">
        <f>VLOOKUP(A401,[1]高二上!$A$3:$H$583,8,0)</f>
        <v>李黎明</v>
      </c>
      <c r="S401" s="22">
        <f t="shared" si="97"/>
        <v>185</v>
      </c>
      <c r="T401" s="22">
        <f t="shared" si="98"/>
        <v>124.73867595818815</v>
      </c>
      <c r="U401">
        <f>VLOOKUP(A401,[1]高一下!$A$3:$H$585,7,0)</f>
        <v>52</v>
      </c>
      <c r="V401" t="str">
        <f>VLOOKUP(A401,[1]高一下!$A$3:$H$585,8,0)</f>
        <v>李黎明</v>
      </c>
      <c r="W401" s="22">
        <f t="shared" si="99"/>
        <v>256</v>
      </c>
      <c r="X401" s="22">
        <f t="shared" si="100"/>
        <v>59.930313588850176</v>
      </c>
      <c r="Y401">
        <f>VLOOKUP(A401,[1]高一上!$A$3:$H$587,7,0)</f>
        <v>89</v>
      </c>
      <c r="Z401" t="str">
        <f>VLOOKUP(A401,[1]高一上!$A$3:$H$587,8,0)</f>
        <v>马俊</v>
      </c>
      <c r="AA401" s="22">
        <f t="shared" si="101"/>
        <v>141</v>
      </c>
      <c r="AB401" s="23">
        <f t="shared" si="103"/>
        <v>116.02787456445992</v>
      </c>
      <c r="AC401">
        <f>VLOOKUP(A401,[1]中考!$A$2:$F$571,6,0)</f>
        <v>75</v>
      </c>
      <c r="AD401" s="22">
        <f t="shared" si="102"/>
        <v>187</v>
      </c>
    </row>
    <row r="402" spans="1:30" ht="15" x14ac:dyDescent="0.35">
      <c r="A402" s="14" t="s">
        <v>758</v>
      </c>
      <c r="B402" s="1">
        <v>8</v>
      </c>
      <c r="C402" s="2" t="s">
        <v>759</v>
      </c>
      <c r="D402" s="4" t="s">
        <v>537</v>
      </c>
      <c r="E402">
        <f>VLOOKUP(A402,'[1]高三下(高考)'!$A$3:$H$615,7,0)</f>
        <v>78</v>
      </c>
      <c r="F402" t="str">
        <f>VLOOKUP(A402,'[1]高三下(高考)'!$A$3:$H$615,8,0)</f>
        <v>邓国华</v>
      </c>
      <c r="G402" s="22">
        <f t="shared" si="91"/>
        <v>174</v>
      </c>
      <c r="H402" s="23">
        <f t="shared" si="92"/>
        <v>83.972125435540079</v>
      </c>
      <c r="I402">
        <f>VLOOKUP(A402,[1]高三上!$A$3:$H$588,7,0)</f>
        <v>75</v>
      </c>
      <c r="J402" t="str">
        <f>VLOOKUP(A402,[1]高三上!$A$3:$H$588,8,0)</f>
        <v>邓国华</v>
      </c>
      <c r="K402" s="22">
        <f t="shared" si="93"/>
        <v>128</v>
      </c>
      <c r="L402" s="23">
        <f t="shared" si="94"/>
        <v>131.70731707317074</v>
      </c>
      <c r="M402">
        <f>VLOOKUP(A402,[1]高二下!$A$3:$H$536,7,0)</f>
        <v>68</v>
      </c>
      <c r="N402" t="str">
        <f>VLOOKUP(A402,[1]高二下!$A$3:$H$536,8,0)</f>
        <v>李黎明</v>
      </c>
      <c r="O402" s="22">
        <f t="shared" si="95"/>
        <v>219</v>
      </c>
      <c r="P402" s="22">
        <f t="shared" si="96"/>
        <v>83.62369337979095</v>
      </c>
      <c r="Q402">
        <f>VLOOKUP(A402,[1]高二上!$A$3:$H$583,7,0)</f>
        <v>84</v>
      </c>
      <c r="R402" t="str">
        <f>VLOOKUP(A402,[1]高二上!$A$3:$H$583,8,0)</f>
        <v>李黎明</v>
      </c>
      <c r="S402" s="22">
        <f t="shared" si="97"/>
        <v>172</v>
      </c>
      <c r="T402" s="22">
        <f t="shared" si="98"/>
        <v>116.72473867595819</v>
      </c>
      <c r="U402">
        <f>VLOOKUP(A402,[1]高一下!$A$3:$H$585,7,0)</f>
        <v>66</v>
      </c>
      <c r="V402" t="str">
        <f>VLOOKUP(A402,[1]高一下!$A$3:$H$585,8,0)</f>
        <v>李黎明</v>
      </c>
      <c r="W402" s="22">
        <f t="shared" si="99"/>
        <v>220</v>
      </c>
      <c r="X402" s="22">
        <f t="shared" si="100"/>
        <v>80.487804878048777</v>
      </c>
      <c r="Y402">
        <f>VLOOKUP(A402,[1]高一上!$A$3:$H$587,7,0)</f>
        <v>82</v>
      </c>
      <c r="Z402" t="str">
        <f>VLOOKUP(A402,[1]高一上!$A$3:$H$587,8,0)</f>
        <v>王江</v>
      </c>
      <c r="AA402" s="22">
        <f t="shared" si="101"/>
        <v>164</v>
      </c>
      <c r="AB402" s="23">
        <f t="shared" si="103"/>
        <v>131.70731707317074</v>
      </c>
      <c r="AC402">
        <f>VLOOKUP(A402,[1]中考!$A$2:$F$571,6,0)</f>
        <v>60</v>
      </c>
      <c r="AD402" s="22">
        <f t="shared" si="102"/>
        <v>255</v>
      </c>
    </row>
    <row r="403" spans="1:30" ht="15" x14ac:dyDescent="0.35">
      <c r="A403" s="14" t="s">
        <v>910</v>
      </c>
      <c r="B403" s="1">
        <v>9</v>
      </c>
      <c r="C403" s="2" t="s">
        <v>911</v>
      </c>
      <c r="D403" s="4" t="s">
        <v>537</v>
      </c>
      <c r="E403">
        <f>VLOOKUP(A403,'[1]高三下(高考)'!$A$3:$H$615,7,0)</f>
        <v>67</v>
      </c>
      <c r="F403" t="str">
        <f>VLOOKUP(A403,'[1]高三下(高考)'!$A$3:$H$615,8,0)</f>
        <v>赵云川</v>
      </c>
      <c r="G403" s="22">
        <f t="shared" si="91"/>
        <v>207</v>
      </c>
      <c r="H403" s="23">
        <f t="shared" si="92"/>
        <v>98.606271777003485</v>
      </c>
      <c r="I403">
        <f>VLOOKUP(A403,[1]高三上!$A$3:$H$588,7,0)</f>
        <v>57</v>
      </c>
      <c r="J403" t="str">
        <f>VLOOKUP(A403,[1]高三上!$A$3:$H$588,8,0)</f>
        <v>赵云川</v>
      </c>
      <c r="K403" s="22">
        <f t="shared" si="93"/>
        <v>203</v>
      </c>
      <c r="L403" s="23">
        <f t="shared" si="94"/>
        <v>76.655052264808361</v>
      </c>
      <c r="M403">
        <f>VLOOKUP(A403,[1]高二下!$A$3:$H$536,7,0)</f>
        <v>98</v>
      </c>
      <c r="N403" t="str">
        <f>VLOOKUP(A403,[1]高二下!$A$3:$H$536,8,0)</f>
        <v>赵云川</v>
      </c>
      <c r="O403" s="22">
        <f t="shared" si="95"/>
        <v>136</v>
      </c>
      <c r="P403" s="22">
        <f t="shared" si="96"/>
        <v>89.19860627177701</v>
      </c>
      <c r="Q403">
        <f>VLOOKUP(A403,[1]高二上!$A$3:$H$583,7,0)</f>
        <v>98</v>
      </c>
      <c r="R403" t="str">
        <f>VLOOKUP(A403,[1]高二上!$A$3:$H$583,8,0)</f>
        <v>赵云川</v>
      </c>
      <c r="S403" s="22">
        <f t="shared" si="97"/>
        <v>105</v>
      </c>
      <c r="T403" s="22">
        <f t="shared" si="98"/>
        <v>124.39024390243902</v>
      </c>
      <c r="U403">
        <f>VLOOKUP(A403,[1]高一下!$A$3:$H$585,7,0)</f>
        <v>77</v>
      </c>
      <c r="V403" t="str">
        <f>VLOOKUP(A403,[1]高一下!$A$3:$H$585,8,0)</f>
        <v>赵云川</v>
      </c>
      <c r="W403" s="22">
        <f t="shared" si="99"/>
        <v>175</v>
      </c>
      <c r="X403" s="22">
        <f t="shared" si="100"/>
        <v>99.303135888501743</v>
      </c>
      <c r="Y403">
        <f>VLOOKUP(A403,[1]高一上!$A$3:$H$587,7,0)</f>
        <v>79</v>
      </c>
      <c r="Z403" t="str">
        <f>VLOOKUP(A403,[1]高一上!$A$3:$H$587,8,0)</f>
        <v>赵云川</v>
      </c>
      <c r="AA403" s="22">
        <f t="shared" si="101"/>
        <v>173</v>
      </c>
      <c r="AB403" s="23">
        <f t="shared" si="103"/>
        <v>65.853658536585357</v>
      </c>
      <c r="AC403">
        <f>VLOOKUP(A403,[1]中考!$A$2:$F$571,6,0)</f>
        <v>95</v>
      </c>
      <c r="AD403" s="22">
        <f t="shared" si="102"/>
        <v>75</v>
      </c>
    </row>
    <row r="404" spans="1:30" ht="15" x14ac:dyDescent="0.35">
      <c r="A404" s="14" t="s">
        <v>883</v>
      </c>
      <c r="B404" s="1">
        <v>9</v>
      </c>
      <c r="C404" s="2" t="s">
        <v>177</v>
      </c>
      <c r="D404" s="4" t="s">
        <v>537</v>
      </c>
      <c r="E404">
        <f>VLOOKUP(A404,'[1]高三下(高考)'!$A$3:$H$615,7,0)</f>
        <v>84</v>
      </c>
      <c r="F404" t="str">
        <f>VLOOKUP(A404,'[1]高三下(高考)'!$A$3:$H$615,8,0)</f>
        <v>赵云川</v>
      </c>
      <c r="G404" s="22">
        <f t="shared" si="91"/>
        <v>130</v>
      </c>
      <c r="H404" s="23">
        <f t="shared" si="92"/>
        <v>109.05923344947735</v>
      </c>
      <c r="I404">
        <f>VLOOKUP(A404,[1]高三上!$A$3:$H$588,7,0)</f>
        <v>68</v>
      </c>
      <c r="J404" t="str">
        <f>VLOOKUP(A404,[1]高三上!$A$3:$H$588,8,0)</f>
        <v>赵云川</v>
      </c>
      <c r="K404" s="22">
        <f t="shared" si="93"/>
        <v>156</v>
      </c>
      <c r="L404" s="23">
        <f t="shared" si="94"/>
        <v>83.62369337979095</v>
      </c>
      <c r="M404">
        <f>VLOOKUP(A404,[1]高二下!$A$3:$H$536,7,0)</f>
        <v>106</v>
      </c>
      <c r="N404" t="str">
        <f>VLOOKUP(A404,[1]高二下!$A$3:$H$536,8,0)</f>
        <v>赵云川</v>
      </c>
      <c r="O404" s="22">
        <f t="shared" si="95"/>
        <v>109</v>
      </c>
      <c r="P404" s="22">
        <f t="shared" si="96"/>
        <v>106.27177700348432</v>
      </c>
      <c r="Q404">
        <f>VLOOKUP(A404,[1]高二上!$A$3:$H$583,7,0)</f>
        <v>94</v>
      </c>
      <c r="R404" t="str">
        <f>VLOOKUP(A404,[1]高二上!$A$3:$H$583,8,0)</f>
        <v>赵云川</v>
      </c>
      <c r="S404" s="22">
        <f t="shared" si="97"/>
        <v>127</v>
      </c>
      <c r="T404" s="22">
        <f t="shared" si="98"/>
        <v>82.57839721254355</v>
      </c>
      <c r="U404">
        <f>VLOOKUP(A404,[1]高一下!$A$3:$H$585,7,0)</f>
        <v>98</v>
      </c>
      <c r="V404" t="str">
        <f>VLOOKUP(A404,[1]高一下!$A$3:$H$585,8,0)</f>
        <v>赵云川</v>
      </c>
      <c r="W404" s="22">
        <f t="shared" si="99"/>
        <v>77</v>
      </c>
      <c r="X404" s="22">
        <f t="shared" si="100"/>
        <v>103.13588850174216</v>
      </c>
      <c r="Y404">
        <f>VLOOKUP(A404,[1]高一上!$A$3:$H$587,7,0)</f>
        <v>104</v>
      </c>
      <c r="Z404" t="str">
        <f>VLOOKUP(A404,[1]高一上!$A$3:$H$587,8,0)</f>
        <v>赵云川</v>
      </c>
      <c r="AA404" s="22">
        <f t="shared" si="101"/>
        <v>86</v>
      </c>
      <c r="AB404" s="23">
        <f t="shared" si="103"/>
        <v>89.547038327526138</v>
      </c>
      <c r="AC404">
        <f>VLOOKUP(A404,[1]中考!$A$2:$F$571,6,0)</f>
        <v>98</v>
      </c>
      <c r="AD404" s="22">
        <f t="shared" si="102"/>
        <v>56</v>
      </c>
    </row>
    <row r="405" spans="1:30" ht="15" x14ac:dyDescent="0.35">
      <c r="A405" s="14" t="s">
        <v>879</v>
      </c>
      <c r="B405" s="3">
        <v>9</v>
      </c>
      <c r="C405" s="2" t="s">
        <v>880</v>
      </c>
      <c r="D405" s="4" t="s">
        <v>537</v>
      </c>
      <c r="E405">
        <f>VLOOKUP(A405,'[1]高三下(高考)'!$A$3:$H$615,7,0)</f>
        <v>90</v>
      </c>
      <c r="F405" t="str">
        <f>VLOOKUP(A405,'[1]高三下(高考)'!$A$3:$H$615,8,0)</f>
        <v>赵云川</v>
      </c>
      <c r="G405" s="22">
        <f t="shared" si="91"/>
        <v>104</v>
      </c>
      <c r="H405" s="23">
        <f t="shared" si="92"/>
        <v>104.8780487804878</v>
      </c>
      <c r="I405">
        <f>VLOOKUP(A405,[1]高三上!$A$3:$H$588,7,0)</f>
        <v>78.5</v>
      </c>
      <c r="J405" t="str">
        <f>VLOOKUP(A405,[1]高三上!$A$3:$H$588,8,0)</f>
        <v>赵云川</v>
      </c>
      <c r="K405" s="22">
        <f t="shared" si="93"/>
        <v>118</v>
      </c>
      <c r="L405" s="23">
        <f t="shared" si="94"/>
        <v>112.89198606271776</v>
      </c>
      <c r="M405">
        <f>VLOOKUP(A405,[1]高二下!$A$3:$H$536,7,0)</f>
        <v>91</v>
      </c>
      <c r="N405" t="str">
        <f>VLOOKUP(A405,[1]高二下!$A$3:$H$536,8,0)</f>
        <v>赵云川</v>
      </c>
      <c r="O405" s="22">
        <f t="shared" si="95"/>
        <v>155</v>
      </c>
      <c r="P405" s="22">
        <f t="shared" si="96"/>
        <v>82.57839721254355</v>
      </c>
      <c r="Q405">
        <f>VLOOKUP(A405,[1]高二上!$A$3:$H$583,7,0)</f>
        <v>98</v>
      </c>
      <c r="R405" t="str">
        <f>VLOOKUP(A405,[1]高二上!$A$3:$H$583,8,0)</f>
        <v>赵云川</v>
      </c>
      <c r="S405" s="22">
        <f t="shared" si="97"/>
        <v>105</v>
      </c>
      <c r="T405" s="22">
        <f t="shared" si="98"/>
        <v>83.972125435540079</v>
      </c>
      <c r="U405">
        <f>VLOOKUP(A405,[1]高一下!$A$3:$H$585,7,0)</f>
        <v>103</v>
      </c>
      <c r="V405" t="str">
        <f>VLOOKUP(A405,[1]高一下!$A$3:$H$585,8,0)</f>
        <v>赵云川</v>
      </c>
      <c r="W405" s="22">
        <f t="shared" si="99"/>
        <v>59</v>
      </c>
      <c r="X405" s="22">
        <f t="shared" si="100"/>
        <v>125.78397212543554</v>
      </c>
      <c r="Y405">
        <f>VLOOKUP(A405,[1]高一上!$A$3:$H$587,7,0)</f>
        <v>92</v>
      </c>
      <c r="Z405" t="str">
        <f>VLOOKUP(A405,[1]高一上!$A$3:$H$587,8,0)</f>
        <v>赵云川</v>
      </c>
      <c r="AA405" s="22">
        <f t="shared" si="101"/>
        <v>133</v>
      </c>
      <c r="AB405" s="23">
        <f t="shared" si="103"/>
        <v>110.80139372822299</v>
      </c>
      <c r="AC405">
        <f>VLOOKUP(A405,[1]中考!$A$2:$F$571,6,0)</f>
        <v>79</v>
      </c>
      <c r="AD405" s="22">
        <f t="shared" si="102"/>
        <v>164</v>
      </c>
    </row>
    <row r="406" spans="1:30" ht="15" x14ac:dyDescent="0.35">
      <c r="A406" s="14" t="s">
        <v>884</v>
      </c>
      <c r="B406" s="3">
        <v>9</v>
      </c>
      <c r="C406" s="2" t="s">
        <v>885</v>
      </c>
      <c r="D406" s="4" t="s">
        <v>537</v>
      </c>
      <c r="E406">
        <f>VLOOKUP(A406,'[1]高三下(高考)'!$A$3:$H$615,7,0)</f>
        <v>65</v>
      </c>
      <c r="F406" t="str">
        <f>VLOOKUP(A406,'[1]高三下(高考)'!$A$3:$H$615,8,0)</f>
        <v>赵云川</v>
      </c>
      <c r="G406" s="22">
        <f t="shared" si="91"/>
        <v>216</v>
      </c>
      <c r="H406" s="23">
        <f t="shared" si="92"/>
        <v>89.19860627177701</v>
      </c>
      <c r="I406">
        <f>VLOOKUP(A406,[1]高三上!$A$3:$H$588,7,0)</f>
        <v>62</v>
      </c>
      <c r="J406" t="str">
        <f>VLOOKUP(A406,[1]高三上!$A$3:$H$588,8,0)</f>
        <v>赵云川</v>
      </c>
      <c r="K406" s="22">
        <f t="shared" si="93"/>
        <v>185</v>
      </c>
      <c r="L406" s="23">
        <f t="shared" si="94"/>
        <v>99.651567944250871</v>
      </c>
      <c r="M406">
        <f>VLOOKUP(A406,[1]高二下!$A$3:$H$536,7,0)</f>
        <v>81</v>
      </c>
      <c r="N406" t="str">
        <f>VLOOKUP(A406,[1]高二下!$A$3:$H$536,8,0)</f>
        <v>赵云川</v>
      </c>
      <c r="O406" s="22">
        <f t="shared" si="95"/>
        <v>184</v>
      </c>
      <c r="P406" s="22">
        <f t="shared" si="96"/>
        <v>81.881533101045292</v>
      </c>
      <c r="Q406">
        <f>VLOOKUP(A406,[1]高二上!$A$3:$H$583,7,0)</f>
        <v>93</v>
      </c>
      <c r="R406" t="str">
        <f>VLOOKUP(A406,[1]高二上!$A$3:$H$583,8,0)</f>
        <v>赵云川</v>
      </c>
      <c r="S406" s="22">
        <f t="shared" si="97"/>
        <v>132</v>
      </c>
      <c r="T406" s="22">
        <f t="shared" si="98"/>
        <v>97.21254355400697</v>
      </c>
      <c r="U406">
        <f>VLOOKUP(A406,[1]高一下!$A$3:$H$585,7,0)</f>
        <v>88</v>
      </c>
      <c r="V406" t="str">
        <f>VLOOKUP(A406,[1]高一下!$A$3:$H$585,8,0)</f>
        <v>赵云川</v>
      </c>
      <c r="W406" s="22">
        <f t="shared" si="99"/>
        <v>124</v>
      </c>
      <c r="X406" s="22">
        <f t="shared" si="100"/>
        <v>139.37282229965157</v>
      </c>
      <c r="Y406">
        <f>VLOOKUP(A406,[1]高一上!$A$3:$H$587,7,0)</f>
        <v>63</v>
      </c>
      <c r="Z406" t="str">
        <f>VLOOKUP(A406,[1]高一上!$A$3:$H$587,8,0)</f>
        <v>赵云川</v>
      </c>
      <c r="AA406" s="22">
        <f t="shared" si="101"/>
        <v>237</v>
      </c>
      <c r="AB406" s="23">
        <f t="shared" si="103"/>
        <v>87.108013937282237</v>
      </c>
      <c r="AC406">
        <f>VLOOKUP(A406,[1]中考!$A$2:$F$571,6,0)</f>
        <v>73</v>
      </c>
      <c r="AD406" s="22">
        <f t="shared" si="102"/>
        <v>200</v>
      </c>
    </row>
    <row r="407" spans="1:30" ht="15" x14ac:dyDescent="0.35">
      <c r="A407" s="14" t="s">
        <v>906</v>
      </c>
      <c r="B407" s="3">
        <v>9</v>
      </c>
      <c r="C407" s="2" t="s">
        <v>907</v>
      </c>
      <c r="D407" s="4" t="s">
        <v>537</v>
      </c>
      <c r="E407">
        <f>VLOOKUP(A407,'[1]高三下(高考)'!$A$3:$H$615,7,0)</f>
        <v>59</v>
      </c>
      <c r="F407" t="str">
        <f>VLOOKUP(A407,'[1]高三下(高考)'!$A$3:$H$615,8,0)</f>
        <v>赵云川</v>
      </c>
      <c r="G407" s="22">
        <f t="shared" si="91"/>
        <v>234</v>
      </c>
      <c r="H407" s="23">
        <f t="shared" si="92"/>
        <v>100.34843205574913</v>
      </c>
      <c r="I407">
        <f>VLOOKUP(A407,[1]高三上!$A$3:$H$588,7,0)</f>
        <v>47.5</v>
      </c>
      <c r="J407" t="str">
        <f>VLOOKUP(A407,[1]高三上!$A$3:$H$588,8,0)</f>
        <v>赵云川</v>
      </c>
      <c r="K407" s="22">
        <f t="shared" si="93"/>
        <v>235</v>
      </c>
      <c r="L407" s="23">
        <f t="shared" si="94"/>
        <v>100.69686411149826</v>
      </c>
      <c r="M407">
        <f>VLOOKUP(A407,[1]高二下!$A$3:$H$536,7,0)</f>
        <v>53</v>
      </c>
      <c r="N407" t="str">
        <f>VLOOKUP(A407,[1]高二下!$A$3:$H$536,8,0)</f>
        <v>赵云川</v>
      </c>
      <c r="O407" s="22">
        <f t="shared" si="95"/>
        <v>237</v>
      </c>
      <c r="P407" s="22">
        <f t="shared" si="96"/>
        <v>90.940766550522653</v>
      </c>
      <c r="Q407">
        <f>VLOOKUP(A407,[1]高二上!$A$3:$H$583,7,0)</f>
        <v>73</v>
      </c>
      <c r="R407" t="str">
        <f>VLOOKUP(A407,[1]高二上!$A$3:$H$583,8,0)</f>
        <v>赵云川</v>
      </c>
      <c r="S407" s="22">
        <f t="shared" si="97"/>
        <v>211</v>
      </c>
      <c r="T407" s="22">
        <f t="shared" si="98"/>
        <v>94.076655052264812</v>
      </c>
      <c r="U407">
        <f>VLOOKUP(A407,[1]高一下!$A$3:$H$585,7,0)</f>
        <v>72</v>
      </c>
      <c r="V407" t="str">
        <f>VLOOKUP(A407,[1]高一下!$A$3:$H$585,8,0)</f>
        <v>赵云川</v>
      </c>
      <c r="W407" s="22">
        <f t="shared" si="99"/>
        <v>194</v>
      </c>
      <c r="X407" s="22">
        <f t="shared" si="100"/>
        <v>85.714285714285722</v>
      </c>
      <c r="Y407">
        <f>VLOOKUP(A407,[1]高一上!$A$3:$H$587,7,0)</f>
        <v>86</v>
      </c>
      <c r="Z407" t="str">
        <f>VLOOKUP(A407,[1]高一上!$A$3:$H$587,8,0)</f>
        <v>赵云川</v>
      </c>
      <c r="AA407" s="22">
        <f t="shared" si="101"/>
        <v>153</v>
      </c>
      <c r="AB407" s="23">
        <f t="shared" si="103"/>
        <v>116.37630662020905</v>
      </c>
      <c r="AC407">
        <f>VLOOKUP(A407,[1]中考!$A$2:$F$571,6,0)</f>
        <v>73</v>
      </c>
      <c r="AD407" s="22">
        <f t="shared" si="102"/>
        <v>200</v>
      </c>
    </row>
    <row r="408" spans="1:30" ht="15" x14ac:dyDescent="0.35">
      <c r="A408" s="14" t="s">
        <v>886</v>
      </c>
      <c r="B408" s="3">
        <v>9</v>
      </c>
      <c r="C408" s="2" t="s">
        <v>887</v>
      </c>
      <c r="D408" s="4" t="s">
        <v>537</v>
      </c>
      <c r="E408">
        <f>VLOOKUP(A408,'[1]高三下(高考)'!$A$3:$H$615,7,0)</f>
        <v>93</v>
      </c>
      <c r="F408" t="str">
        <f>VLOOKUP(A408,'[1]高三下(高考)'!$A$3:$H$615,8,0)</f>
        <v>赵云川</v>
      </c>
      <c r="G408" s="22">
        <f t="shared" si="91"/>
        <v>87</v>
      </c>
      <c r="H408" s="23">
        <f t="shared" si="92"/>
        <v>103.13588850174216</v>
      </c>
      <c r="I408">
        <f>VLOOKUP(A408,[1]高三上!$A$3:$H$588,7,0)</f>
        <v>83.5</v>
      </c>
      <c r="J408" t="str">
        <f>VLOOKUP(A408,[1]高三上!$A$3:$H$588,8,0)</f>
        <v>赵云川</v>
      </c>
      <c r="K408" s="22">
        <f t="shared" si="93"/>
        <v>96</v>
      </c>
      <c r="L408" s="23">
        <f t="shared" si="94"/>
        <v>100</v>
      </c>
      <c r="M408">
        <f>VLOOKUP(A408,[1]高二下!$A$3:$H$536,7,0)</f>
        <v>109</v>
      </c>
      <c r="N408" t="str">
        <f>VLOOKUP(A408,[1]高二下!$A$3:$H$536,8,0)</f>
        <v>赵云川</v>
      </c>
      <c r="O408" s="22">
        <f t="shared" si="95"/>
        <v>96</v>
      </c>
      <c r="P408" s="22">
        <f t="shared" si="96"/>
        <v>77.700348432055748</v>
      </c>
      <c r="Q408">
        <f>VLOOKUP(A408,[1]高二上!$A$3:$H$583,7,0)</f>
        <v>117</v>
      </c>
      <c r="R408" t="str">
        <f>VLOOKUP(A408,[1]高二上!$A$3:$H$583,8,0)</f>
        <v>赵云川</v>
      </c>
      <c r="S408" s="22">
        <f t="shared" si="97"/>
        <v>32</v>
      </c>
      <c r="T408" s="22">
        <f t="shared" si="98"/>
        <v>109.40766550522648</v>
      </c>
      <c r="U408">
        <f>VLOOKUP(A408,[1]高一下!$A$3:$H$585,7,0)</f>
        <v>103</v>
      </c>
      <c r="V408" t="str">
        <f>VLOOKUP(A408,[1]高一下!$A$3:$H$585,8,0)</f>
        <v>赵云川</v>
      </c>
      <c r="W408" s="22">
        <f t="shared" si="99"/>
        <v>59</v>
      </c>
      <c r="X408" s="22">
        <f t="shared" si="100"/>
        <v>125.78397212543554</v>
      </c>
      <c r="Y408">
        <f>VLOOKUP(A408,[1]高一上!$A$3:$H$587,7,0)</f>
        <v>92</v>
      </c>
      <c r="Z408" t="str">
        <f>VLOOKUP(A408,[1]高一上!$A$3:$H$587,8,0)</f>
        <v>赵云川</v>
      </c>
      <c r="AA408" s="22">
        <f t="shared" si="101"/>
        <v>133</v>
      </c>
      <c r="AB408" s="23">
        <f t="shared" si="103"/>
        <v>85.714285714285722</v>
      </c>
      <c r="AC408">
        <f>VLOOKUP(A408,[1]中考!$A$2:$F$571,6,0)</f>
        <v>92</v>
      </c>
      <c r="AD408" s="22">
        <f t="shared" si="102"/>
        <v>92</v>
      </c>
    </row>
    <row r="409" spans="1:30" ht="15" x14ac:dyDescent="0.35">
      <c r="A409" s="14" t="s">
        <v>831</v>
      </c>
      <c r="B409" s="3">
        <v>9</v>
      </c>
      <c r="C409" s="2" t="s">
        <v>832</v>
      </c>
      <c r="D409" s="4" t="s">
        <v>537</v>
      </c>
      <c r="E409">
        <f>VLOOKUP(A409,'[1]高三下(高考)'!$A$3:$H$615,7,0)</f>
        <v>82</v>
      </c>
      <c r="F409" t="str">
        <f>VLOOKUP(A409,'[1]高三下(高考)'!$A$3:$H$615,8,0)</f>
        <v>赵云川</v>
      </c>
      <c r="G409" s="22">
        <f t="shared" si="91"/>
        <v>149</v>
      </c>
      <c r="H409" s="23">
        <f t="shared" si="92"/>
        <v>75.609756097560975</v>
      </c>
      <c r="I409">
        <f>VLOOKUP(A409,[1]高三上!$A$3:$H$588,7,0)</f>
        <v>87</v>
      </c>
      <c r="J409" t="str">
        <f>VLOOKUP(A409,[1]高三上!$A$3:$H$588,8,0)</f>
        <v>赵云川</v>
      </c>
      <c r="K409" s="22">
        <f t="shared" si="93"/>
        <v>79</v>
      </c>
      <c r="L409" s="23">
        <f t="shared" si="94"/>
        <v>92.682926829268297</v>
      </c>
      <c r="M409">
        <f>VLOOKUP(A409,[1]高二下!$A$3:$H$536,7,0)</f>
        <v>118</v>
      </c>
      <c r="N409" t="str">
        <f>VLOOKUP(A409,[1]高二下!$A$3:$H$536,8,0)</f>
        <v>赵云川</v>
      </c>
      <c r="O409" s="22">
        <f t="shared" si="95"/>
        <v>58</v>
      </c>
      <c r="P409" s="22">
        <f t="shared" si="96"/>
        <v>108.01393728222996</v>
      </c>
      <c r="Q409">
        <f>VLOOKUP(A409,[1]高二上!$A$3:$H$583,7,0)</f>
        <v>103</v>
      </c>
      <c r="R409" t="str">
        <f>VLOOKUP(A409,[1]高二上!$A$3:$H$583,8,0)</f>
        <v>赵云川</v>
      </c>
      <c r="S409" s="22">
        <f t="shared" si="97"/>
        <v>81</v>
      </c>
      <c r="T409" s="22">
        <f t="shared" si="98"/>
        <v>78.745644599303134</v>
      </c>
      <c r="U409">
        <f>VLOOKUP(A409,[1]高一下!$A$3:$H$585,7,0)</f>
        <v>114</v>
      </c>
      <c r="V409" t="str">
        <f>VLOOKUP(A409,[1]高一下!$A$3:$H$585,8,0)</f>
        <v>赵云川</v>
      </c>
      <c r="W409" s="22">
        <f t="shared" si="99"/>
        <v>20</v>
      </c>
      <c r="X409" s="22">
        <f t="shared" si="100"/>
        <v>133.44947735191639</v>
      </c>
      <c r="Y409">
        <f>VLOOKUP(A409,[1]高一上!$A$3:$H$587,7,0)</f>
        <v>97</v>
      </c>
      <c r="Z409" t="str">
        <f>VLOOKUP(A409,[1]高一上!$A$3:$H$587,8,0)</f>
        <v>马俊</v>
      </c>
      <c r="AA409" s="22">
        <f t="shared" si="101"/>
        <v>116</v>
      </c>
      <c r="AB409" s="23">
        <f t="shared" si="103"/>
        <v>75.609756097560975</v>
      </c>
      <c r="AC409">
        <f>VLOOKUP(A409,[1]中考!$A$2:$F$571,6,0)</f>
        <v>101</v>
      </c>
      <c r="AD409" s="22">
        <f t="shared" si="102"/>
        <v>46</v>
      </c>
    </row>
    <row r="410" spans="1:30" ht="15" x14ac:dyDescent="0.35">
      <c r="A410" s="14" t="s">
        <v>867</v>
      </c>
      <c r="B410" s="3">
        <v>9</v>
      </c>
      <c r="C410" s="2" t="s">
        <v>868</v>
      </c>
      <c r="D410" s="4" t="s">
        <v>537</v>
      </c>
      <c r="E410">
        <f>VLOOKUP(A410,'[1]高三下(高考)'!$A$3:$H$615,7,0)</f>
        <v>83</v>
      </c>
      <c r="F410" t="str">
        <f>VLOOKUP(A410,'[1]高三下(高考)'!$A$3:$H$615,8,0)</f>
        <v>赵云川</v>
      </c>
      <c r="G410" s="22">
        <f t="shared" si="91"/>
        <v>140</v>
      </c>
      <c r="H410" s="23">
        <f t="shared" si="92"/>
        <v>91.289198606271782</v>
      </c>
      <c r="I410">
        <f>VLOOKUP(A410,[1]高三上!$A$3:$H$588,7,0)</f>
        <v>79</v>
      </c>
      <c r="J410" t="str">
        <f>VLOOKUP(A410,[1]高三上!$A$3:$H$588,8,0)</f>
        <v>赵云川</v>
      </c>
      <c r="K410" s="22">
        <f t="shared" si="93"/>
        <v>115</v>
      </c>
      <c r="L410" s="23">
        <f t="shared" si="94"/>
        <v>108.01393728222996</v>
      </c>
      <c r="M410">
        <f>VLOOKUP(A410,[1]高二下!$A$3:$H$536,7,0)</f>
        <v>97</v>
      </c>
      <c r="N410" t="str">
        <f>VLOOKUP(A410,[1]高二下!$A$3:$H$536,8,0)</f>
        <v>赵云川</v>
      </c>
      <c r="O410" s="22">
        <f t="shared" si="95"/>
        <v>138</v>
      </c>
      <c r="P410" s="22">
        <f t="shared" si="96"/>
        <v>83.62369337979095</v>
      </c>
      <c r="Q410">
        <f>VLOOKUP(A410,[1]高二上!$A$3:$H$583,7,0)</f>
        <v>101</v>
      </c>
      <c r="R410" t="str">
        <f>VLOOKUP(A410,[1]高二上!$A$3:$H$583,8,0)</f>
        <v>赵云川</v>
      </c>
      <c r="S410" s="22">
        <f t="shared" si="97"/>
        <v>91</v>
      </c>
      <c r="T410" s="22">
        <f t="shared" si="98"/>
        <v>75.261324041811847</v>
      </c>
      <c r="U410">
        <f>VLOOKUP(A410,[1]高一下!$A$3:$H$585,7,0)</f>
        <v>114</v>
      </c>
      <c r="V410" t="str">
        <f>VLOOKUP(A410,[1]高一下!$A$3:$H$585,8,0)</f>
        <v>赵云川</v>
      </c>
      <c r="W410" s="22">
        <f t="shared" si="99"/>
        <v>20</v>
      </c>
      <c r="X410" s="22">
        <f t="shared" si="100"/>
        <v>100</v>
      </c>
      <c r="Y410">
        <f>VLOOKUP(A410,[1]高一上!$A$3:$H$587,7,0)</f>
        <v>125</v>
      </c>
      <c r="Z410" t="str">
        <f>VLOOKUP(A410,[1]高一上!$A$3:$H$587,8,0)</f>
        <v>赵云川</v>
      </c>
      <c r="AA410" s="22">
        <f t="shared" si="101"/>
        <v>20</v>
      </c>
      <c r="AB410" s="23">
        <f t="shared" si="103"/>
        <v>123.69337979094077</v>
      </c>
      <c r="AC410">
        <f>VLOOKUP(A410,[1]中考!$A$2:$F$571,6,0)</f>
        <v>93</v>
      </c>
      <c r="AD410" s="22">
        <f t="shared" si="102"/>
        <v>88</v>
      </c>
    </row>
    <row r="411" spans="1:30" ht="15" x14ac:dyDescent="0.35">
      <c r="A411" s="14" t="s">
        <v>912</v>
      </c>
      <c r="B411" s="3">
        <v>9</v>
      </c>
      <c r="C411" s="2" t="s">
        <v>913</v>
      </c>
      <c r="D411" s="4" t="s">
        <v>537</v>
      </c>
      <c r="E411">
        <f>VLOOKUP(A411,'[1]高三下(高考)'!$A$3:$H$615,7,0)</f>
        <v>70</v>
      </c>
      <c r="F411" t="str">
        <f>VLOOKUP(A411,'[1]高三下(高考)'!$A$3:$H$615,8,0)</f>
        <v>赵云川</v>
      </c>
      <c r="G411" s="22">
        <f t="shared" si="91"/>
        <v>201</v>
      </c>
      <c r="H411" s="23">
        <f t="shared" si="92"/>
        <v>82.926829268292678</v>
      </c>
      <c r="I411">
        <f>VLOOKUP(A411,[1]高三上!$A$3:$H$588,7,0)</f>
        <v>69.5</v>
      </c>
      <c r="J411" t="str">
        <f>VLOOKUP(A411,[1]高三上!$A$3:$H$588,8,0)</f>
        <v>赵云川</v>
      </c>
      <c r="K411" s="22">
        <f t="shared" si="93"/>
        <v>152</v>
      </c>
      <c r="L411" s="23">
        <f t="shared" si="94"/>
        <v>98.954703832752614</v>
      </c>
      <c r="M411">
        <f>VLOOKUP(A411,[1]高二下!$A$3:$H$536,7,0)</f>
        <v>93</v>
      </c>
      <c r="N411" t="str">
        <f>VLOOKUP(A411,[1]高二下!$A$3:$H$536,8,0)</f>
        <v>赵云川</v>
      </c>
      <c r="O411" s="22">
        <f t="shared" si="95"/>
        <v>149</v>
      </c>
      <c r="P411" s="22">
        <f t="shared" si="96"/>
        <v>108.01393728222996</v>
      </c>
      <c r="Q411">
        <f>VLOOKUP(A411,[1]高二上!$A$3:$H$583,7,0)</f>
        <v>84</v>
      </c>
      <c r="R411" t="str">
        <f>VLOOKUP(A411,[1]高二上!$A$3:$H$583,8,0)</f>
        <v>赵云川</v>
      </c>
      <c r="S411" s="22">
        <f t="shared" si="97"/>
        <v>172</v>
      </c>
      <c r="T411" s="22">
        <f t="shared" si="98"/>
        <v>112.19512195121951</v>
      </c>
      <c r="U411">
        <f>VLOOKUP(A411,[1]高一下!$A$3:$H$585,7,0)</f>
        <v>69</v>
      </c>
      <c r="V411" t="str">
        <f>VLOOKUP(A411,[1]高一下!$A$3:$H$585,8,0)</f>
        <v>赵云川</v>
      </c>
      <c r="W411" s="22">
        <f t="shared" si="99"/>
        <v>207</v>
      </c>
      <c r="X411" s="22">
        <f t="shared" si="100"/>
        <v>102.78745644599303</v>
      </c>
      <c r="Y411">
        <f>VLOOKUP(A411,[1]高一上!$A$3:$H$587,7,0)</f>
        <v>68</v>
      </c>
      <c r="Z411" t="str">
        <f>VLOOKUP(A411,[1]高一上!$A$3:$H$587,8,0)</f>
        <v>李黎明</v>
      </c>
      <c r="AA411" s="22">
        <f t="shared" si="101"/>
        <v>215</v>
      </c>
      <c r="AB411" s="23">
        <f t="shared" si="103"/>
        <v>77.351916376306619</v>
      </c>
      <c r="AC411">
        <f>VLOOKUP(A411,[1]中考!$A$2:$F$571,6,0)</f>
        <v>81</v>
      </c>
      <c r="AD411" s="22">
        <f t="shared" si="102"/>
        <v>150</v>
      </c>
    </row>
    <row r="412" spans="1:30" ht="15" x14ac:dyDescent="0.35">
      <c r="A412" s="14" t="s">
        <v>825</v>
      </c>
      <c r="B412" s="3">
        <v>9</v>
      </c>
      <c r="C412" s="2" t="s">
        <v>826</v>
      </c>
      <c r="D412" s="4" t="s">
        <v>537</v>
      </c>
      <c r="E412">
        <f>VLOOKUP(A412,'[1]高三下(高考)'!$A$3:$H$615,7,0)</f>
        <v>93</v>
      </c>
      <c r="F412" t="str">
        <f>VLOOKUP(A412,'[1]高三下(高考)'!$A$3:$H$615,8,0)</f>
        <v>赵云川</v>
      </c>
      <c r="G412" s="22">
        <f t="shared" si="91"/>
        <v>87</v>
      </c>
      <c r="H412" s="23">
        <f t="shared" si="92"/>
        <v>85.714285714285722</v>
      </c>
      <c r="I412">
        <f>VLOOKUP(A412,[1]高三上!$A$3:$H$588,7,0)</f>
        <v>96</v>
      </c>
      <c r="J412" t="str">
        <f>VLOOKUP(A412,[1]高三上!$A$3:$H$588,8,0)</f>
        <v>赵云川</v>
      </c>
      <c r="K412" s="22">
        <f t="shared" si="93"/>
        <v>46</v>
      </c>
      <c r="L412" s="23">
        <f t="shared" si="94"/>
        <v>95.818815331010455</v>
      </c>
      <c r="M412">
        <f>VLOOKUP(A412,[1]高二下!$A$3:$H$536,7,0)</f>
        <v>124</v>
      </c>
      <c r="N412" t="str">
        <f>VLOOKUP(A412,[1]高二下!$A$3:$H$536,8,0)</f>
        <v>赵云川</v>
      </c>
      <c r="O412" s="22">
        <f t="shared" si="95"/>
        <v>34</v>
      </c>
      <c r="P412" s="22">
        <f t="shared" si="96"/>
        <v>119.16376306620209</v>
      </c>
      <c r="Q412">
        <f>VLOOKUP(A412,[1]高二上!$A$3:$H$583,7,0)</f>
        <v>102</v>
      </c>
      <c r="R412" t="str">
        <f>VLOOKUP(A412,[1]高二上!$A$3:$H$583,8,0)</f>
        <v>赵云川</v>
      </c>
      <c r="S412" s="22">
        <f t="shared" si="97"/>
        <v>89</v>
      </c>
      <c r="T412" s="22">
        <f t="shared" si="98"/>
        <v>93.031358885017426</v>
      </c>
      <c r="U412">
        <f>VLOOKUP(A412,[1]高一下!$A$3:$H$585,7,0)</f>
        <v>100</v>
      </c>
      <c r="V412" t="str">
        <f>VLOOKUP(A412,[1]高一下!$A$3:$H$585,8,0)</f>
        <v>赵云川</v>
      </c>
      <c r="W412" s="22">
        <f t="shared" si="99"/>
        <v>69</v>
      </c>
      <c r="X412" s="22">
        <f t="shared" si="100"/>
        <v>125.08710801393728</v>
      </c>
      <c r="Y412">
        <f>VLOOKUP(A412,[1]高一上!$A$3:$H$587,7,0)</f>
        <v>89</v>
      </c>
      <c r="Z412" t="str">
        <f>VLOOKUP(A412,[1]高一上!$A$3:$H$587,8,0)</f>
        <v>赵云川</v>
      </c>
      <c r="AA412" s="22">
        <f t="shared" si="101"/>
        <v>141</v>
      </c>
      <c r="AB412" s="23">
        <f t="shared" si="103"/>
        <v>97.909407665505228</v>
      </c>
      <c r="AC412">
        <f>VLOOKUP(A412,[1]中考!$A$2:$F$571,6,0)</f>
        <v>84</v>
      </c>
      <c r="AD412" s="22">
        <f t="shared" si="102"/>
        <v>135</v>
      </c>
    </row>
    <row r="413" spans="1:30" ht="15" x14ac:dyDescent="0.35">
      <c r="A413" s="14" t="s">
        <v>817</v>
      </c>
      <c r="B413" s="3">
        <v>9</v>
      </c>
      <c r="C413" s="2" t="s">
        <v>818</v>
      </c>
      <c r="D413" s="4" t="s">
        <v>537</v>
      </c>
      <c r="E413">
        <f>VLOOKUP(A413,'[1]高三下(高考)'!$A$3:$H$615,7,0)</f>
        <v>100</v>
      </c>
      <c r="F413" t="str">
        <f>VLOOKUP(A413,'[1]高三下(高考)'!$A$3:$H$615,8,0)</f>
        <v>赵云川</v>
      </c>
      <c r="G413" s="22">
        <f t="shared" si="91"/>
        <v>61</v>
      </c>
      <c r="H413" s="23">
        <f t="shared" si="92"/>
        <v>81.533101045296164</v>
      </c>
      <c r="I413">
        <f>VLOOKUP(A413,[1]高三上!$A$3:$H$588,7,0)</f>
        <v>114</v>
      </c>
      <c r="J413" t="str">
        <f>VLOOKUP(A413,[1]高三上!$A$3:$H$588,8,0)</f>
        <v>赵云川</v>
      </c>
      <c r="K413" s="22">
        <f t="shared" si="93"/>
        <v>8</v>
      </c>
      <c r="L413" s="23">
        <f t="shared" si="94"/>
        <v>117.42160278745645</v>
      </c>
      <c r="M413">
        <f>VLOOKUP(A413,[1]高二下!$A$3:$H$536,7,0)</f>
        <v>118</v>
      </c>
      <c r="N413" t="str">
        <f>VLOOKUP(A413,[1]高二下!$A$3:$H$536,8,0)</f>
        <v>赵云川</v>
      </c>
      <c r="O413" s="22">
        <f t="shared" si="95"/>
        <v>58</v>
      </c>
      <c r="P413" s="22">
        <f t="shared" si="96"/>
        <v>84.320557491289208</v>
      </c>
      <c r="Q413">
        <f>VLOOKUP(A413,[1]高二上!$A$3:$H$583,7,0)</f>
        <v>124</v>
      </c>
      <c r="R413" t="str">
        <f>VLOOKUP(A413,[1]高二上!$A$3:$H$583,8,0)</f>
        <v>赵云川</v>
      </c>
      <c r="S413" s="22">
        <f t="shared" si="97"/>
        <v>13</v>
      </c>
      <c r="T413" s="22">
        <f t="shared" si="98"/>
        <v>113.24041811846689</v>
      </c>
      <c r="U413">
        <f>VLOOKUP(A413,[1]高一下!$A$3:$H$585,7,0)</f>
        <v>105</v>
      </c>
      <c r="V413" t="str">
        <f>VLOOKUP(A413,[1]高一下!$A$3:$H$585,8,0)</f>
        <v>赵云川</v>
      </c>
      <c r="W413" s="22">
        <f t="shared" si="99"/>
        <v>51</v>
      </c>
      <c r="X413" s="22">
        <f t="shared" si="100"/>
        <v>110.10452961672473</v>
      </c>
      <c r="Y413">
        <f>VLOOKUP(A413,[1]高一上!$A$3:$H$587,7,0)</f>
        <v>106</v>
      </c>
      <c r="Z413" t="str">
        <f>VLOOKUP(A413,[1]高一上!$A$3:$H$587,8,0)</f>
        <v>赵云川</v>
      </c>
      <c r="AA413" s="22">
        <f t="shared" si="101"/>
        <v>80</v>
      </c>
      <c r="AB413" s="23">
        <f t="shared" si="103"/>
        <v>84.668989547038336</v>
      </c>
      <c r="AC413">
        <f>VLOOKUP(A413,[1]中考!$A$2:$F$571,6,0)</f>
        <v>104</v>
      </c>
      <c r="AD413" s="22">
        <f t="shared" si="102"/>
        <v>36</v>
      </c>
    </row>
    <row r="414" spans="1:30" ht="15" x14ac:dyDescent="0.35">
      <c r="A414" s="14" t="s">
        <v>853</v>
      </c>
      <c r="B414" s="3">
        <v>9</v>
      </c>
      <c r="C414" s="2" t="s">
        <v>854</v>
      </c>
      <c r="D414" s="4" t="s">
        <v>537</v>
      </c>
      <c r="E414">
        <f>VLOOKUP(A414,'[1]高三下(高考)'!$A$3:$H$615,7,0)</f>
        <v>76</v>
      </c>
      <c r="F414" t="str">
        <f>VLOOKUP(A414,'[1]高三下(高考)'!$A$3:$H$615,8,0)</f>
        <v>赵云川</v>
      </c>
      <c r="G414" s="22">
        <f t="shared" si="91"/>
        <v>182</v>
      </c>
      <c r="H414" s="23">
        <f t="shared" si="92"/>
        <v>101.04529616724739</v>
      </c>
      <c r="I414">
        <f>VLOOKUP(A414,[1]高三上!$A$3:$H$588,7,0)</f>
        <v>62</v>
      </c>
      <c r="J414" t="str">
        <f>VLOOKUP(A414,[1]高三上!$A$3:$H$588,8,0)</f>
        <v>赵云川</v>
      </c>
      <c r="K414" s="22">
        <f t="shared" si="93"/>
        <v>185</v>
      </c>
      <c r="L414" s="23">
        <f t="shared" si="94"/>
        <v>84.668989547038336</v>
      </c>
      <c r="M414">
        <f>VLOOKUP(A414,[1]高二下!$A$3:$H$536,7,0)</f>
        <v>96</v>
      </c>
      <c r="N414" t="str">
        <f>VLOOKUP(A414,[1]高二下!$A$3:$H$536,8,0)</f>
        <v>赵云川</v>
      </c>
      <c r="O414" s="22">
        <f t="shared" si="95"/>
        <v>141</v>
      </c>
      <c r="P414" s="22">
        <f t="shared" si="96"/>
        <v>100.69686411149826</v>
      </c>
      <c r="Q414">
        <f>VLOOKUP(A414,[1]高二上!$A$3:$H$583,7,0)</f>
        <v>91</v>
      </c>
      <c r="R414" t="str">
        <f>VLOOKUP(A414,[1]高二上!$A$3:$H$583,8,0)</f>
        <v>赵云川</v>
      </c>
      <c r="S414" s="22">
        <f t="shared" si="97"/>
        <v>143</v>
      </c>
      <c r="T414" s="22">
        <f t="shared" si="98"/>
        <v>82.229965156794421</v>
      </c>
      <c r="U414">
        <f>VLOOKUP(A414,[1]高一下!$A$3:$H$585,7,0)</f>
        <v>95</v>
      </c>
      <c r="V414" t="str">
        <f>VLOOKUP(A414,[1]高一下!$A$3:$H$585,8,0)</f>
        <v>赵云川</v>
      </c>
      <c r="W414" s="22">
        <f t="shared" si="99"/>
        <v>92</v>
      </c>
      <c r="X414" s="22">
        <f t="shared" si="100"/>
        <v>134.8432055749129</v>
      </c>
      <c r="Y414">
        <f>VLOOKUP(A414,[1]高一上!$A$3:$H$587,7,0)</f>
        <v>73</v>
      </c>
      <c r="Z414" t="str">
        <f>VLOOKUP(A414,[1]高一上!$A$3:$H$587,8,0)</f>
        <v>赵云川</v>
      </c>
      <c r="AA414" s="22">
        <f t="shared" si="101"/>
        <v>192</v>
      </c>
      <c r="AB414" s="23">
        <f t="shared" si="103"/>
        <v>59.233449477351918</v>
      </c>
      <c r="AC414">
        <f>VLOOKUP(A414,[1]中考!$A$2:$F$571,6,0)</f>
        <v>95</v>
      </c>
      <c r="AD414" s="22">
        <f t="shared" si="102"/>
        <v>75</v>
      </c>
    </row>
    <row r="415" spans="1:30" ht="15" x14ac:dyDescent="0.35">
      <c r="A415" s="14" t="s">
        <v>827</v>
      </c>
      <c r="B415" s="3">
        <v>9</v>
      </c>
      <c r="C415" s="2" t="s">
        <v>828</v>
      </c>
      <c r="D415" s="4" t="s">
        <v>537</v>
      </c>
      <c r="E415">
        <f>VLOOKUP(A415,'[1]高三下(高考)'!$A$3:$H$615,7,0)</f>
        <v>105</v>
      </c>
      <c r="F415" t="str">
        <f>VLOOKUP(A415,'[1]高三下(高考)'!$A$3:$H$615,8,0)</f>
        <v>赵云川</v>
      </c>
      <c r="G415" s="22">
        <f t="shared" si="91"/>
        <v>40</v>
      </c>
      <c r="H415" s="23">
        <f t="shared" si="92"/>
        <v>111.14982578397212</v>
      </c>
      <c r="I415">
        <f>VLOOKUP(A415,[1]高三上!$A$3:$H$588,7,0)</f>
        <v>89.5</v>
      </c>
      <c r="J415" t="str">
        <f>VLOOKUP(A415,[1]高三上!$A$3:$H$588,8,0)</f>
        <v>赵云川</v>
      </c>
      <c r="K415" s="22">
        <f t="shared" si="93"/>
        <v>72</v>
      </c>
      <c r="L415" s="23">
        <f t="shared" si="94"/>
        <v>101.04529616724739</v>
      </c>
      <c r="M415">
        <f>VLOOKUP(A415,[1]高二下!$A$3:$H$536,7,0)</f>
        <v>114</v>
      </c>
      <c r="N415" t="str">
        <f>VLOOKUP(A415,[1]高二下!$A$3:$H$536,8,0)</f>
        <v>赵云川</v>
      </c>
      <c r="O415" s="22">
        <f t="shared" si="95"/>
        <v>75</v>
      </c>
      <c r="P415" s="22">
        <f t="shared" si="96"/>
        <v>128.57142857142856</v>
      </c>
      <c r="Q415">
        <f>VLOOKUP(A415,[1]高二上!$A$3:$H$583,7,0)</f>
        <v>89</v>
      </c>
      <c r="R415" t="str">
        <f>VLOOKUP(A415,[1]高二上!$A$3:$H$583,8,0)</f>
        <v>赵云川</v>
      </c>
      <c r="S415" s="22">
        <f t="shared" si="97"/>
        <v>157</v>
      </c>
      <c r="T415" s="22">
        <f t="shared" si="98"/>
        <v>65.853658536585357</v>
      </c>
      <c r="U415">
        <f>VLOOKUP(A415,[1]高一下!$A$3:$H$585,7,0)</f>
        <v>103</v>
      </c>
      <c r="V415" t="str">
        <f>VLOOKUP(A415,[1]高一下!$A$3:$H$585,8,0)</f>
        <v>赵云川</v>
      </c>
      <c r="W415" s="22">
        <f t="shared" si="99"/>
        <v>59</v>
      </c>
      <c r="X415" s="22">
        <f t="shared" si="100"/>
        <v>149.12891986062718</v>
      </c>
      <c r="Y415">
        <f>VLOOKUP(A415,[1]高一上!$A$3:$H$587,7,0)</f>
        <v>72</v>
      </c>
      <c r="Z415" t="str">
        <f>VLOOKUP(A415,[1]高一上!$A$3:$H$587,8,0)</f>
        <v>赵云川</v>
      </c>
      <c r="AA415" s="22">
        <f t="shared" si="101"/>
        <v>200</v>
      </c>
      <c r="AB415" s="23">
        <f t="shared" si="103"/>
        <v>32.752613240418114</v>
      </c>
      <c r="AC415">
        <f>VLOOKUP(A415,[1]中考!$A$2:$F$571,6,0)</f>
        <v>113</v>
      </c>
      <c r="AD415" s="22">
        <f t="shared" si="102"/>
        <v>7</v>
      </c>
    </row>
    <row r="416" spans="1:30" ht="15" x14ac:dyDescent="0.35">
      <c r="A416" s="14" t="s">
        <v>898</v>
      </c>
      <c r="B416" s="3">
        <v>9</v>
      </c>
      <c r="C416" s="2" t="s">
        <v>899</v>
      </c>
      <c r="D416" s="4" t="s">
        <v>537</v>
      </c>
      <c r="E416">
        <f>VLOOKUP(A416,'[1]高三下(高考)'!$A$3:$H$615,7,0)</f>
        <v>84</v>
      </c>
      <c r="F416" t="str">
        <f>VLOOKUP(A416,'[1]高三下(高考)'!$A$3:$H$615,8,0)</f>
        <v>赵云川</v>
      </c>
      <c r="G416" s="22">
        <f t="shared" si="91"/>
        <v>130</v>
      </c>
      <c r="H416" s="23">
        <f t="shared" si="92"/>
        <v>111.84668989547038</v>
      </c>
      <c r="I416">
        <f>VLOOKUP(A416,[1]高三上!$A$3:$H$588,7,0)</f>
        <v>67.5</v>
      </c>
      <c r="J416" t="str">
        <f>VLOOKUP(A416,[1]高三上!$A$3:$H$588,8,0)</f>
        <v>赵云川</v>
      </c>
      <c r="K416" s="22">
        <f t="shared" si="93"/>
        <v>164</v>
      </c>
      <c r="L416" s="23">
        <f t="shared" si="94"/>
        <v>83.275261324041807</v>
      </c>
      <c r="M416">
        <f>VLOOKUP(A416,[1]高二下!$A$3:$H$536,7,0)</f>
        <v>105</v>
      </c>
      <c r="N416" t="str">
        <f>VLOOKUP(A416,[1]高二下!$A$3:$H$536,8,0)</f>
        <v>赵云川</v>
      </c>
      <c r="O416" s="22">
        <f t="shared" si="95"/>
        <v>116</v>
      </c>
      <c r="P416" s="22">
        <f t="shared" si="96"/>
        <v>91.289198606271782</v>
      </c>
      <c r="Q416">
        <f>VLOOKUP(A416,[1]高二上!$A$3:$H$583,7,0)</f>
        <v>101</v>
      </c>
      <c r="R416" t="str">
        <f>VLOOKUP(A416,[1]高二上!$A$3:$H$583,8,0)</f>
        <v>赵云川</v>
      </c>
      <c r="S416" s="22">
        <f t="shared" si="97"/>
        <v>91</v>
      </c>
      <c r="T416" s="22">
        <f t="shared" si="98"/>
        <v>142.50871080139373</v>
      </c>
      <c r="U416">
        <f>VLOOKUP(A416,[1]高一下!$A$3:$H$585,7,0)</f>
        <v>67</v>
      </c>
      <c r="V416" t="str">
        <f>VLOOKUP(A416,[1]高一下!$A$3:$H$585,8,0)</f>
        <v>赵云川</v>
      </c>
      <c r="W416" s="22">
        <f t="shared" si="99"/>
        <v>213</v>
      </c>
      <c r="X416" s="22">
        <f t="shared" si="100"/>
        <v>55.749128919860631</v>
      </c>
      <c r="Y416">
        <f>VLOOKUP(A416,[1]高一上!$A$3:$H$587,7,0)</f>
        <v>104</v>
      </c>
      <c r="Z416" t="str">
        <f>VLOOKUP(A416,[1]高一上!$A$3:$H$587,8,0)</f>
        <v>赵云川</v>
      </c>
      <c r="AA416" s="22">
        <f t="shared" si="101"/>
        <v>86</v>
      </c>
      <c r="AB416" s="23">
        <f t="shared" si="103"/>
        <v>89.547038327526138</v>
      </c>
      <c r="AC416">
        <f>VLOOKUP(A416,[1]中考!$A$2:$F$571,6,0)</f>
        <v>98</v>
      </c>
      <c r="AD416" s="22">
        <f t="shared" si="102"/>
        <v>56</v>
      </c>
    </row>
    <row r="417" spans="1:30" ht="15" x14ac:dyDescent="0.35">
      <c r="A417" s="14" t="s">
        <v>833</v>
      </c>
      <c r="B417" s="3">
        <v>9</v>
      </c>
      <c r="C417" s="2" t="s">
        <v>834</v>
      </c>
      <c r="D417" s="4" t="s">
        <v>537</v>
      </c>
      <c r="E417">
        <f>VLOOKUP(A417,'[1]高三下(高考)'!$A$3:$H$615,7,0)</f>
        <v>102</v>
      </c>
      <c r="F417" t="str">
        <f>VLOOKUP(A417,'[1]高三下(高考)'!$A$3:$H$615,8,0)</f>
        <v>赵云川</v>
      </c>
      <c r="G417" s="22">
        <f t="shared" si="91"/>
        <v>51</v>
      </c>
      <c r="H417" s="23">
        <f t="shared" si="92"/>
        <v>117.42160278745645</v>
      </c>
      <c r="I417">
        <f>VLOOKUP(A417,[1]高三上!$A$3:$H$588,7,0)</f>
        <v>82.5</v>
      </c>
      <c r="J417" t="str">
        <f>VLOOKUP(A417,[1]高三上!$A$3:$H$588,8,0)</f>
        <v>赵云川</v>
      </c>
      <c r="K417" s="22">
        <f t="shared" si="93"/>
        <v>101</v>
      </c>
      <c r="L417" s="23">
        <f t="shared" si="94"/>
        <v>121.95121951219512</v>
      </c>
      <c r="M417">
        <f>VLOOKUP(A417,[1]高二下!$A$3:$H$536,7,0)</f>
        <v>88</v>
      </c>
      <c r="N417" t="str">
        <f>VLOOKUP(A417,[1]高二下!$A$3:$H$536,8,0)</f>
        <v>赵云川</v>
      </c>
      <c r="O417" s="22">
        <f t="shared" si="95"/>
        <v>164</v>
      </c>
      <c r="P417" s="22">
        <f t="shared" si="96"/>
        <v>71.080139372822302</v>
      </c>
      <c r="Q417">
        <f>VLOOKUP(A417,[1]高二上!$A$3:$H$583,7,0)</f>
        <v>103</v>
      </c>
      <c r="R417" t="str">
        <f>VLOOKUP(A417,[1]高二上!$A$3:$H$583,8,0)</f>
        <v>赵云川</v>
      </c>
      <c r="S417" s="22">
        <f t="shared" si="97"/>
        <v>81</v>
      </c>
      <c r="T417" s="22">
        <f t="shared" si="98"/>
        <v>105.92334494773519</v>
      </c>
      <c r="U417">
        <f>VLOOKUP(A417,[1]高一下!$A$3:$H$585,7,0)</f>
        <v>92</v>
      </c>
      <c r="V417" t="str">
        <f>VLOOKUP(A417,[1]高一下!$A$3:$H$585,8,0)</f>
        <v>赵云川</v>
      </c>
      <c r="W417" s="22">
        <f t="shared" si="99"/>
        <v>98</v>
      </c>
      <c r="X417" s="22">
        <f t="shared" si="100"/>
        <v>114.98257839721254</v>
      </c>
      <c r="Y417">
        <f>VLOOKUP(A417,[1]高一上!$A$3:$H$587,7,0)</f>
        <v>89</v>
      </c>
      <c r="Z417" t="str">
        <f>VLOOKUP(A417,[1]高一上!$A$3:$H$587,8,0)</f>
        <v>赵云川</v>
      </c>
      <c r="AA417" s="22">
        <f t="shared" si="101"/>
        <v>141</v>
      </c>
      <c r="AB417" s="23">
        <f t="shared" si="103"/>
        <v>91.986062717770039</v>
      </c>
      <c r="AC417">
        <f>VLOOKUP(A417,[1]中考!$A$2:$F$571,6,0)</f>
        <v>87</v>
      </c>
      <c r="AD417" s="22">
        <f t="shared" si="102"/>
        <v>118</v>
      </c>
    </row>
    <row r="418" spans="1:30" ht="15" x14ac:dyDescent="0.35">
      <c r="A418" s="14" t="s">
        <v>892</v>
      </c>
      <c r="B418" s="3">
        <v>9</v>
      </c>
      <c r="C418" s="2" t="s">
        <v>893</v>
      </c>
      <c r="D418" s="4" t="s">
        <v>537</v>
      </c>
      <c r="E418">
        <f>VLOOKUP(A418,'[1]高三下(高考)'!$A$3:$H$615,7,0)</f>
        <v>88</v>
      </c>
      <c r="F418" t="str">
        <f>VLOOKUP(A418,'[1]高三下(高考)'!$A$3:$H$615,8,0)</f>
        <v>赵云川</v>
      </c>
      <c r="G418" s="22">
        <f t="shared" si="91"/>
        <v>114</v>
      </c>
      <c r="H418" s="23">
        <f t="shared" si="92"/>
        <v>86.41114982578398</v>
      </c>
      <c r="I418">
        <f>VLOOKUP(A418,[1]高三上!$A$3:$H$588,7,0)</f>
        <v>88.5</v>
      </c>
      <c r="J418" t="str">
        <f>VLOOKUP(A418,[1]高三上!$A$3:$H$588,8,0)</f>
        <v>赵云川</v>
      </c>
      <c r="K418" s="22">
        <f t="shared" si="93"/>
        <v>75</v>
      </c>
      <c r="L418" s="23">
        <f t="shared" si="94"/>
        <v>84.668989547038336</v>
      </c>
      <c r="M418">
        <f>VLOOKUP(A418,[1]高二下!$A$3:$H$536,7,0)</f>
        <v>125</v>
      </c>
      <c r="N418" t="str">
        <f>VLOOKUP(A418,[1]高二下!$A$3:$H$536,8,0)</f>
        <v>赵云川</v>
      </c>
      <c r="O418" s="22">
        <f t="shared" si="95"/>
        <v>31</v>
      </c>
      <c r="P418" s="22">
        <f t="shared" si="96"/>
        <v>128.57142857142856</v>
      </c>
      <c r="Q418">
        <f>VLOOKUP(A418,[1]高二上!$A$3:$H$583,7,0)</f>
        <v>97</v>
      </c>
      <c r="R418" t="str">
        <f>VLOOKUP(A418,[1]高二上!$A$3:$H$583,8,0)</f>
        <v>赵云川</v>
      </c>
      <c r="S418" s="22">
        <f t="shared" si="97"/>
        <v>113</v>
      </c>
      <c r="T418" s="22">
        <f t="shared" si="98"/>
        <v>83.62369337979095</v>
      </c>
      <c r="U418">
        <f>VLOOKUP(A418,[1]高一下!$A$3:$H$585,7,0)</f>
        <v>101</v>
      </c>
      <c r="V418" t="str">
        <f>VLOOKUP(A418,[1]高一下!$A$3:$H$585,8,0)</f>
        <v>赵云川</v>
      </c>
      <c r="W418" s="22">
        <f t="shared" si="99"/>
        <v>66</v>
      </c>
      <c r="X418" s="22">
        <f t="shared" si="100"/>
        <v>109.7560975609756</v>
      </c>
      <c r="Y418">
        <f>VLOOKUP(A418,[1]高一上!$A$3:$H$587,7,0)</f>
        <v>103</v>
      </c>
      <c r="Z418" t="str">
        <f>VLOOKUP(A418,[1]高一上!$A$3:$H$587,8,0)</f>
        <v>赵云川</v>
      </c>
      <c r="AA418" s="22">
        <f t="shared" si="101"/>
        <v>94</v>
      </c>
      <c r="AB418" s="23">
        <f t="shared" si="103"/>
        <v>97.909407665505228</v>
      </c>
      <c r="AC418">
        <f>VLOOKUP(A418,[1]中考!$A$2:$F$571,6,0)</f>
        <v>93</v>
      </c>
      <c r="AD418" s="22">
        <f t="shared" si="102"/>
        <v>88</v>
      </c>
    </row>
    <row r="419" spans="1:30" ht="15" x14ac:dyDescent="0.35">
      <c r="A419" s="14" t="s">
        <v>835</v>
      </c>
      <c r="B419" s="3">
        <v>9</v>
      </c>
      <c r="C419" s="2" t="s">
        <v>836</v>
      </c>
      <c r="D419" s="4" t="s">
        <v>537</v>
      </c>
      <c r="E419">
        <f>VLOOKUP(A419,'[1]高三下(高考)'!$A$3:$H$615,7,0)</f>
        <v>106</v>
      </c>
      <c r="F419" t="str">
        <f>VLOOKUP(A419,'[1]高三下(高考)'!$A$3:$H$615,8,0)</f>
        <v>赵云川</v>
      </c>
      <c r="G419" s="22">
        <f t="shared" si="91"/>
        <v>38</v>
      </c>
      <c r="H419" s="23">
        <f t="shared" si="92"/>
        <v>88.850174216027881</v>
      </c>
      <c r="I419">
        <f>VLOOKUP(A419,[1]高三上!$A$3:$H$588,7,0)</f>
        <v>115</v>
      </c>
      <c r="J419" t="str">
        <f>VLOOKUP(A419,[1]高三上!$A$3:$H$588,8,0)</f>
        <v>赵云川</v>
      </c>
      <c r="K419" s="22">
        <f t="shared" si="93"/>
        <v>6</v>
      </c>
      <c r="L419" s="23">
        <f t="shared" si="94"/>
        <v>107.66550522648083</v>
      </c>
      <c r="M419">
        <f>VLOOKUP(A419,[1]高二下!$A$3:$H$536,7,0)</f>
        <v>126</v>
      </c>
      <c r="N419" t="str">
        <f>VLOOKUP(A419,[1]高二下!$A$3:$H$536,8,0)</f>
        <v>赵云川</v>
      </c>
      <c r="O419" s="22">
        <f t="shared" si="95"/>
        <v>28</v>
      </c>
      <c r="P419" s="22">
        <f t="shared" si="96"/>
        <v>112.19512195121951</v>
      </c>
      <c r="Q419">
        <f>VLOOKUP(A419,[1]高二上!$A$3:$H$583,7,0)</f>
        <v>106</v>
      </c>
      <c r="R419" t="str">
        <f>VLOOKUP(A419,[1]高二上!$A$3:$H$583,8,0)</f>
        <v>赵云川</v>
      </c>
      <c r="S419" s="22">
        <f t="shared" si="97"/>
        <v>63</v>
      </c>
      <c r="T419" s="22">
        <f t="shared" si="98"/>
        <v>91.289198606271782</v>
      </c>
      <c r="U419">
        <f>VLOOKUP(A419,[1]高一下!$A$3:$H$585,7,0)</f>
        <v>107</v>
      </c>
      <c r="V419" t="str">
        <f>VLOOKUP(A419,[1]高一下!$A$3:$H$585,8,0)</f>
        <v>赵云川</v>
      </c>
      <c r="W419" s="22">
        <f t="shared" si="99"/>
        <v>38</v>
      </c>
      <c r="X419" s="22">
        <f t="shared" si="100"/>
        <v>100</v>
      </c>
      <c r="Y419">
        <f>VLOOKUP(A419,[1]高一上!$A$3:$H$587,7,0)</f>
        <v>116</v>
      </c>
      <c r="Z419" t="str">
        <f>VLOOKUP(A419,[1]高一上!$A$3:$H$587,8,0)</f>
        <v>赵云川</v>
      </c>
      <c r="AA419" s="22">
        <f t="shared" si="101"/>
        <v>38</v>
      </c>
      <c r="AB419" s="23">
        <f t="shared" si="103"/>
        <v>130.66202090592333</v>
      </c>
      <c r="AC419">
        <f>VLOOKUP(A419,[1]中考!$A$2:$F$571,6,0)</f>
        <v>85</v>
      </c>
      <c r="AD419" s="22">
        <f t="shared" si="102"/>
        <v>126</v>
      </c>
    </row>
    <row r="420" spans="1:30" ht="15" x14ac:dyDescent="0.35">
      <c r="A420" s="14" t="s">
        <v>900</v>
      </c>
      <c r="B420" s="3">
        <v>9</v>
      </c>
      <c r="C420" s="2" t="s">
        <v>901</v>
      </c>
      <c r="D420" s="4" t="s">
        <v>537</v>
      </c>
      <c r="E420">
        <f>VLOOKUP(A420,'[1]高三下(高考)'!$A$3:$H$615,7,0)</f>
        <v>85</v>
      </c>
      <c r="F420" t="str">
        <f>VLOOKUP(A420,'[1]高三下(高考)'!$A$3:$H$615,8,0)</f>
        <v>赵云川</v>
      </c>
      <c r="G420" s="22">
        <f t="shared" si="91"/>
        <v>126</v>
      </c>
      <c r="H420" s="23">
        <f t="shared" si="92"/>
        <v>91.289198606271782</v>
      </c>
      <c r="I420">
        <f>VLOOKUP(A420,[1]高三上!$A$3:$H$588,7,0)</f>
        <v>82.5</v>
      </c>
      <c r="J420" t="str">
        <f>VLOOKUP(A420,[1]高三上!$A$3:$H$588,8,0)</f>
        <v>赵云川</v>
      </c>
      <c r="K420" s="22">
        <f t="shared" si="93"/>
        <v>101</v>
      </c>
      <c r="L420" s="23">
        <f t="shared" si="94"/>
        <v>112.19512195121951</v>
      </c>
      <c r="M420">
        <f>VLOOKUP(A420,[1]高二下!$A$3:$H$536,7,0)</f>
        <v>98</v>
      </c>
      <c r="N420" t="str">
        <f>VLOOKUP(A420,[1]高二下!$A$3:$H$536,8,0)</f>
        <v>赵云川</v>
      </c>
      <c r="O420" s="22">
        <f t="shared" si="95"/>
        <v>136</v>
      </c>
      <c r="P420" s="22">
        <f t="shared" si="96"/>
        <v>93.728222996515683</v>
      </c>
      <c r="Q420">
        <f>VLOOKUP(A420,[1]高二上!$A$3:$H$583,7,0)</f>
        <v>96</v>
      </c>
      <c r="R420" t="str">
        <f>VLOOKUP(A420,[1]高二上!$A$3:$H$583,8,0)</f>
        <v>赵云川</v>
      </c>
      <c r="S420" s="22">
        <f t="shared" si="97"/>
        <v>118</v>
      </c>
      <c r="T420" s="22">
        <f t="shared" si="98"/>
        <v>100</v>
      </c>
      <c r="U420">
        <f>VLOOKUP(A420,[1]高一下!$A$3:$H$585,7,0)</f>
        <v>0</v>
      </c>
      <c r="V420" t="str">
        <f>VLOOKUP(A420,[1]高一下!$A$3:$H$585,8,0)</f>
        <v>赵云川</v>
      </c>
      <c r="W420" s="22">
        <f t="shared" si="99"/>
        <v>286</v>
      </c>
      <c r="X420" s="22">
        <f t="shared" si="100"/>
        <v>100</v>
      </c>
      <c r="Y420">
        <f>VLOOKUP(A420,[1]高一上!$A$3:$H$587,7,0)</f>
        <v>77</v>
      </c>
      <c r="Z420" t="str">
        <f>VLOOKUP(A420,[1]高一上!$A$3:$H$587,8,0)</f>
        <v>赵云川</v>
      </c>
      <c r="AA420" s="22">
        <f t="shared" si="101"/>
        <v>184</v>
      </c>
      <c r="AB420" s="23">
        <f t="shared" si="103"/>
        <v>60.975609756097562</v>
      </c>
      <c r="AC420">
        <f>VLOOKUP(A420,[1]中考!$A$2:$F$571,6,0)</f>
        <v>96</v>
      </c>
      <c r="AD420" s="22">
        <f t="shared" si="102"/>
        <v>72</v>
      </c>
    </row>
    <row r="421" spans="1:30" ht="15" x14ac:dyDescent="0.35">
      <c r="A421" s="14" t="s">
        <v>857</v>
      </c>
      <c r="B421" s="3">
        <v>9</v>
      </c>
      <c r="C421" s="2" t="s">
        <v>858</v>
      </c>
      <c r="D421" s="4" t="s">
        <v>537</v>
      </c>
      <c r="E421">
        <f>VLOOKUP(A421,'[1]高三下(高考)'!$A$3:$H$615,7,0)</f>
        <v>68</v>
      </c>
      <c r="F421" t="str">
        <f>VLOOKUP(A421,'[1]高三下(高考)'!$A$3:$H$615,8,0)</f>
        <v>赵云川</v>
      </c>
      <c r="G421" s="22">
        <f t="shared" si="91"/>
        <v>204</v>
      </c>
      <c r="H421" s="23">
        <f t="shared" si="92"/>
        <v>83.275261324041807</v>
      </c>
      <c r="I421">
        <f>VLOOKUP(A421,[1]高三上!$A$3:$H$588,7,0)</f>
        <v>68</v>
      </c>
      <c r="J421" t="str">
        <f>VLOOKUP(A421,[1]高三上!$A$3:$H$588,8,0)</f>
        <v>赵云川</v>
      </c>
      <c r="K421" s="22">
        <f t="shared" si="93"/>
        <v>156</v>
      </c>
      <c r="L421" s="23">
        <f t="shared" si="94"/>
        <v>91.289198606271782</v>
      </c>
      <c r="M421">
        <f>VLOOKUP(A421,[1]高二下!$A$3:$H$536,7,0)</f>
        <v>100</v>
      </c>
      <c r="N421" t="str">
        <f>VLOOKUP(A421,[1]高二下!$A$3:$H$536,8,0)</f>
        <v>赵云川</v>
      </c>
      <c r="O421" s="22">
        <f t="shared" si="95"/>
        <v>131</v>
      </c>
      <c r="P421" s="22">
        <f t="shared" si="96"/>
        <v>93.728222996515683</v>
      </c>
      <c r="Q421">
        <f>VLOOKUP(A421,[1]高二上!$A$3:$H$583,7,0)</f>
        <v>97</v>
      </c>
      <c r="R421" t="str">
        <f>VLOOKUP(A421,[1]高二上!$A$3:$H$583,8,0)</f>
        <v>赵云川</v>
      </c>
      <c r="S421" s="22">
        <f t="shared" si="97"/>
        <v>113</v>
      </c>
      <c r="T421" s="22">
        <f t="shared" si="98"/>
        <v>117.77003484320558</v>
      </c>
      <c r="U421">
        <f>VLOOKUP(A421,[1]高一下!$A$3:$H$585,7,0)</f>
        <v>79</v>
      </c>
      <c r="V421" t="str">
        <f>VLOOKUP(A421,[1]高一下!$A$3:$H$585,8,0)</f>
        <v>赵云川</v>
      </c>
      <c r="W421" s="22">
        <f t="shared" si="99"/>
        <v>164</v>
      </c>
      <c r="X421" s="22">
        <f t="shared" si="100"/>
        <v>81.881533101045292</v>
      </c>
      <c r="Y421">
        <f>VLOOKUP(A421,[1]高一上!$A$3:$H$587,7,0)</f>
        <v>98</v>
      </c>
      <c r="Z421" t="str">
        <f>VLOOKUP(A421,[1]高一上!$A$3:$H$587,8,0)</f>
        <v>赵云川</v>
      </c>
      <c r="AA421" s="22">
        <f t="shared" si="101"/>
        <v>112</v>
      </c>
      <c r="AB421" s="23">
        <f t="shared" si="103"/>
        <v>110.10452961672473</v>
      </c>
      <c r="AC421">
        <f>VLOOKUP(A421,[1]中考!$A$2:$F$571,6,0)</f>
        <v>82</v>
      </c>
      <c r="AD421" s="22">
        <f t="shared" si="102"/>
        <v>141</v>
      </c>
    </row>
    <row r="422" spans="1:30" ht="15" x14ac:dyDescent="0.35">
      <c r="A422" s="14" t="s">
        <v>847</v>
      </c>
      <c r="B422" s="3">
        <v>9</v>
      </c>
      <c r="C422" s="2" t="s">
        <v>848</v>
      </c>
      <c r="D422" s="4" t="s">
        <v>537</v>
      </c>
      <c r="E422">
        <f>VLOOKUP(A422,'[1]高三下(高考)'!$A$3:$H$615,7,0)</f>
        <v>100</v>
      </c>
      <c r="F422" t="str">
        <f>VLOOKUP(A422,'[1]高三下(高考)'!$A$3:$H$615,8,0)</f>
        <v>赵云川</v>
      </c>
      <c r="G422" s="22">
        <f t="shared" si="91"/>
        <v>61</v>
      </c>
      <c r="H422" s="23">
        <f t="shared" si="92"/>
        <v>141.46341463414635</v>
      </c>
      <c r="I422">
        <f>VLOOKUP(A422,[1]高三上!$A$3:$H$588,7,0)</f>
        <v>63</v>
      </c>
      <c r="J422" t="str">
        <f>VLOOKUP(A422,[1]高三上!$A$3:$H$588,8,0)</f>
        <v>赵云川</v>
      </c>
      <c r="K422" s="22">
        <f t="shared" si="93"/>
        <v>180</v>
      </c>
      <c r="L422" s="23">
        <f t="shared" si="94"/>
        <v>52.264808362369337</v>
      </c>
      <c r="M422">
        <f>VLOOKUP(A422,[1]高二下!$A$3:$H$536,7,0)</f>
        <v>122</v>
      </c>
      <c r="N422" t="str">
        <f>VLOOKUP(A422,[1]高二下!$A$3:$H$536,8,0)</f>
        <v>赵云川</v>
      </c>
      <c r="O422" s="22">
        <f t="shared" si="95"/>
        <v>43</v>
      </c>
      <c r="P422" s="22">
        <f t="shared" si="96"/>
        <v>106.96864111498257</v>
      </c>
      <c r="Q422">
        <f>VLOOKUP(A422,[1]高二上!$A$3:$H$583,7,0)</f>
        <v>106</v>
      </c>
      <c r="R422" t="str">
        <f>VLOOKUP(A422,[1]高二上!$A$3:$H$583,8,0)</f>
        <v>赵云川</v>
      </c>
      <c r="S422" s="22">
        <f t="shared" si="97"/>
        <v>63</v>
      </c>
      <c r="T422" s="22">
        <f t="shared" si="98"/>
        <v>91.289198606271782</v>
      </c>
      <c r="U422">
        <f>VLOOKUP(A422,[1]高一下!$A$3:$H$585,7,0)</f>
        <v>107</v>
      </c>
      <c r="V422" t="str">
        <f>VLOOKUP(A422,[1]高一下!$A$3:$H$585,8,0)</f>
        <v>赵云川</v>
      </c>
      <c r="W422" s="22">
        <f t="shared" si="99"/>
        <v>38</v>
      </c>
      <c r="X422" s="22">
        <f t="shared" si="100"/>
        <v>96.864111498257842</v>
      </c>
      <c r="Y422">
        <f>VLOOKUP(A422,[1]高一上!$A$3:$H$587,7,0)</f>
        <v>120</v>
      </c>
      <c r="Z422" t="str">
        <f>VLOOKUP(A422,[1]高一上!$A$3:$H$587,8,0)</f>
        <v>赵云川</v>
      </c>
      <c r="AA422" s="22">
        <f t="shared" si="101"/>
        <v>29</v>
      </c>
      <c r="AB422" s="23">
        <f t="shared" si="103"/>
        <v>124.0418118466899</v>
      </c>
      <c r="AC422">
        <f>VLOOKUP(A422,[1]中考!$A$2:$F$571,6,0)</f>
        <v>91</v>
      </c>
      <c r="AD422" s="22">
        <f t="shared" si="102"/>
        <v>98</v>
      </c>
    </row>
    <row r="423" spans="1:30" ht="15" x14ac:dyDescent="0.35">
      <c r="A423" s="14" t="s">
        <v>871</v>
      </c>
      <c r="B423" s="3">
        <v>9</v>
      </c>
      <c r="C423" s="2" t="s">
        <v>872</v>
      </c>
      <c r="D423" s="4" t="s">
        <v>537</v>
      </c>
      <c r="E423">
        <f>VLOOKUP(A423,'[1]高三下(高考)'!$A$3:$H$615,7,0)</f>
        <v>78</v>
      </c>
      <c r="F423" t="str">
        <f>VLOOKUP(A423,'[1]高三下(高考)'!$A$3:$H$615,8,0)</f>
        <v>赵云川</v>
      </c>
      <c r="G423" s="22">
        <f t="shared" si="91"/>
        <v>174</v>
      </c>
      <c r="H423" s="23">
        <f t="shared" si="92"/>
        <v>105.92334494773519</v>
      </c>
      <c r="I423">
        <f>VLOOKUP(A423,[1]高三上!$A$3:$H$588,7,0)</f>
        <v>61</v>
      </c>
      <c r="J423" t="str">
        <f>VLOOKUP(A423,[1]高三上!$A$3:$H$588,8,0)</f>
        <v>赵云川</v>
      </c>
      <c r="K423" s="22">
        <f t="shared" si="93"/>
        <v>191</v>
      </c>
      <c r="L423" s="23">
        <f t="shared" si="94"/>
        <v>59.581881533101047</v>
      </c>
      <c r="M423">
        <f>VLOOKUP(A423,[1]高二下!$A$3:$H$536,7,0)</f>
        <v>114</v>
      </c>
      <c r="N423" t="str">
        <f>VLOOKUP(A423,[1]高二下!$A$3:$H$536,8,0)</f>
        <v>赵云川</v>
      </c>
      <c r="O423" s="22">
        <f t="shared" si="95"/>
        <v>75</v>
      </c>
      <c r="P423" s="22">
        <f t="shared" si="96"/>
        <v>145.99303135888502</v>
      </c>
      <c r="Q423">
        <f>VLOOKUP(A423,[1]高二上!$A$3:$H$583,7,0)</f>
        <v>74</v>
      </c>
      <c r="R423" t="str">
        <f>VLOOKUP(A423,[1]高二上!$A$3:$H$583,8,0)</f>
        <v>赵云川</v>
      </c>
      <c r="S423" s="22">
        <f t="shared" si="97"/>
        <v>207</v>
      </c>
      <c r="T423" s="22">
        <f t="shared" si="98"/>
        <v>77.00348432055749</v>
      </c>
      <c r="U423">
        <f>VLOOKUP(A423,[1]高一下!$A$3:$H$585,7,0)</f>
        <v>85</v>
      </c>
      <c r="V423" t="str">
        <f>VLOOKUP(A423,[1]高一下!$A$3:$H$585,8,0)</f>
        <v>赵云川</v>
      </c>
      <c r="W423" s="22">
        <f t="shared" si="99"/>
        <v>141</v>
      </c>
      <c r="X423" s="22">
        <f t="shared" si="100"/>
        <v>102.4390243902439</v>
      </c>
      <c r="Y423">
        <f>VLOOKUP(A423,[1]高一上!$A$3:$H$587,7,0)</f>
        <v>87</v>
      </c>
      <c r="Z423" t="str">
        <f>VLOOKUP(A423,[1]高一上!$A$3:$H$587,8,0)</f>
        <v>赵云川</v>
      </c>
      <c r="AA423" s="22">
        <f t="shared" si="101"/>
        <v>148</v>
      </c>
      <c r="AB423" s="23">
        <f t="shared" si="103"/>
        <v>109.7560975609756</v>
      </c>
      <c r="AC423">
        <f>VLOOKUP(A423,[1]中考!$A$2:$F$571,6,0)</f>
        <v>77</v>
      </c>
      <c r="AD423" s="22">
        <f t="shared" si="102"/>
        <v>176</v>
      </c>
    </row>
    <row r="424" spans="1:30" ht="15" x14ac:dyDescent="0.35">
      <c r="A424" s="14" t="s">
        <v>877</v>
      </c>
      <c r="B424" s="3">
        <v>9</v>
      </c>
      <c r="C424" s="2" t="s">
        <v>878</v>
      </c>
      <c r="D424" s="4" t="s">
        <v>537</v>
      </c>
      <c r="E424">
        <f>VLOOKUP(A424,'[1]高三下(高考)'!$A$3:$H$615,7,0)</f>
        <v>84</v>
      </c>
      <c r="F424" t="str">
        <f>VLOOKUP(A424,'[1]高三下(高考)'!$A$3:$H$615,8,0)</f>
        <v>赵云川</v>
      </c>
      <c r="G424" s="22">
        <f t="shared" si="91"/>
        <v>130</v>
      </c>
      <c r="H424" s="23">
        <f t="shared" si="92"/>
        <v>106.62020905923345</v>
      </c>
      <c r="I424">
        <f>VLOOKUP(A424,[1]高三上!$A$3:$H$588,7,0)</f>
        <v>71.5</v>
      </c>
      <c r="J424" t="str">
        <f>VLOOKUP(A424,[1]高三上!$A$3:$H$588,8,0)</f>
        <v>赵云川</v>
      </c>
      <c r="K424" s="22">
        <f t="shared" si="93"/>
        <v>149</v>
      </c>
      <c r="L424" s="23">
        <f t="shared" si="94"/>
        <v>76.306620209059233</v>
      </c>
      <c r="M424">
        <f>VLOOKUP(A424,[1]高二下!$A$3:$H$536,7,0)</f>
        <v>113</v>
      </c>
      <c r="N424" t="str">
        <f>VLOOKUP(A424,[1]高二下!$A$3:$H$536,8,0)</f>
        <v>赵云川</v>
      </c>
      <c r="O424" s="22">
        <f t="shared" si="95"/>
        <v>81</v>
      </c>
      <c r="P424" s="22">
        <f t="shared" si="96"/>
        <v>122.99651567944251</v>
      </c>
      <c r="Q424">
        <f>VLOOKUP(A424,[1]高二上!$A$3:$H$583,7,0)</f>
        <v>90</v>
      </c>
      <c r="R424" t="str">
        <f>VLOOKUP(A424,[1]高二上!$A$3:$H$583,8,0)</f>
        <v>赵云川</v>
      </c>
      <c r="S424" s="22">
        <f t="shared" si="97"/>
        <v>147</v>
      </c>
      <c r="T424" s="22">
        <f t="shared" si="98"/>
        <v>87.804878048780495</v>
      </c>
      <c r="U424">
        <f>VLOOKUP(A424,[1]高一下!$A$3:$H$585,7,0)</f>
        <v>90</v>
      </c>
      <c r="V424" t="str">
        <f>VLOOKUP(A424,[1]高一下!$A$3:$H$585,8,0)</f>
        <v>赵云川</v>
      </c>
      <c r="W424" s="22">
        <f t="shared" si="99"/>
        <v>112</v>
      </c>
      <c r="X424" s="22">
        <f t="shared" si="100"/>
        <v>80.836236933797906</v>
      </c>
      <c r="Y424">
        <f>VLOOKUP(A424,[1]高一上!$A$3:$H$587,7,0)</f>
        <v>111</v>
      </c>
      <c r="Z424" t="str">
        <f>VLOOKUP(A424,[1]高一上!$A$3:$H$587,8,0)</f>
        <v>赵云川</v>
      </c>
      <c r="AA424" s="22">
        <f t="shared" si="101"/>
        <v>57</v>
      </c>
      <c r="AB424" s="23">
        <f t="shared" si="103"/>
        <v>137.2822299651568</v>
      </c>
      <c r="AC424">
        <f>VLOOKUP(A424,[1]中考!$A$2:$F$571,6,0)</f>
        <v>79</v>
      </c>
      <c r="AD424" s="22">
        <f t="shared" si="102"/>
        <v>164</v>
      </c>
    </row>
    <row r="425" spans="1:30" ht="15" x14ac:dyDescent="0.35">
      <c r="A425" s="14" t="s">
        <v>861</v>
      </c>
      <c r="B425" s="3">
        <v>9</v>
      </c>
      <c r="C425" s="2" t="s">
        <v>862</v>
      </c>
      <c r="D425" s="4" t="s">
        <v>537</v>
      </c>
      <c r="E425">
        <f>VLOOKUP(A425,'[1]高三下(高考)'!$A$3:$H$615,7,0)</f>
        <v>97</v>
      </c>
      <c r="F425" t="str">
        <f>VLOOKUP(A425,'[1]高三下(高考)'!$A$3:$H$615,8,0)</f>
        <v>赵云川</v>
      </c>
      <c r="G425" s="22">
        <f t="shared" si="91"/>
        <v>69</v>
      </c>
      <c r="H425" s="23">
        <f t="shared" si="92"/>
        <v>98.257839721254356</v>
      </c>
      <c r="I425">
        <f>VLOOKUP(A425,[1]高三上!$A$3:$H$588,7,0)</f>
        <v>92</v>
      </c>
      <c r="J425" t="str">
        <f>VLOOKUP(A425,[1]高三上!$A$3:$H$588,8,0)</f>
        <v>赵云川</v>
      </c>
      <c r="K425" s="22">
        <f t="shared" si="93"/>
        <v>64</v>
      </c>
      <c r="L425" s="23">
        <f t="shared" si="94"/>
        <v>92.682926829268297</v>
      </c>
      <c r="M425">
        <f>VLOOKUP(A425,[1]高二下!$A$3:$H$536,7,0)</f>
        <v>122</v>
      </c>
      <c r="N425" t="str">
        <f>VLOOKUP(A425,[1]高二下!$A$3:$H$536,8,0)</f>
        <v>赵云川</v>
      </c>
      <c r="O425" s="22">
        <f t="shared" si="95"/>
        <v>43</v>
      </c>
      <c r="P425" s="22">
        <f t="shared" si="96"/>
        <v>94.42508710801394</v>
      </c>
      <c r="Q425">
        <f>VLOOKUP(A425,[1]高二上!$A$3:$H$583,7,0)</f>
        <v>118</v>
      </c>
      <c r="R425" t="str">
        <f>VLOOKUP(A425,[1]高二上!$A$3:$H$583,8,0)</f>
        <v>赵云川</v>
      </c>
      <c r="S425" s="22">
        <f t="shared" si="97"/>
        <v>27</v>
      </c>
      <c r="T425" s="22">
        <f t="shared" si="98"/>
        <v>101.04529616724739</v>
      </c>
      <c r="U425">
        <f>VLOOKUP(A425,[1]高一下!$A$3:$H$585,7,0)</f>
        <v>109</v>
      </c>
      <c r="V425" t="str">
        <f>VLOOKUP(A425,[1]高一下!$A$3:$H$585,8,0)</f>
        <v>赵云川</v>
      </c>
      <c r="W425" s="22">
        <f t="shared" si="99"/>
        <v>30</v>
      </c>
      <c r="X425" s="22">
        <f t="shared" si="100"/>
        <v>137.97909407665506</v>
      </c>
      <c r="Y425">
        <f>VLOOKUP(A425,[1]高一上!$A$3:$H$587,7,0)</f>
        <v>90</v>
      </c>
      <c r="Z425" t="str">
        <f>VLOOKUP(A425,[1]高一上!$A$3:$H$587,8,0)</f>
        <v>赵云川</v>
      </c>
      <c r="AA425" s="22">
        <f t="shared" si="101"/>
        <v>139</v>
      </c>
      <c r="AB425" s="23">
        <f t="shared" si="103"/>
        <v>100</v>
      </c>
      <c r="AC425">
        <f>VLOOKUP(A425,[1]中考!$A$2:$F$571,6,0)</f>
        <v>83</v>
      </c>
      <c r="AD425" s="22">
        <f t="shared" si="102"/>
        <v>139</v>
      </c>
    </row>
    <row r="426" spans="1:30" ht="15" x14ac:dyDescent="0.35">
      <c r="A426" s="14" t="s">
        <v>845</v>
      </c>
      <c r="B426" s="3">
        <v>9</v>
      </c>
      <c r="C426" s="2" t="s">
        <v>846</v>
      </c>
      <c r="D426" s="4" t="s">
        <v>537</v>
      </c>
      <c r="E426">
        <f>VLOOKUP(A426,'[1]高三下(高考)'!$A$3:$H$615,7,0)</f>
        <v>79</v>
      </c>
      <c r="F426" t="str">
        <f>VLOOKUP(A426,'[1]高三下(高考)'!$A$3:$H$615,8,0)</f>
        <v>赵云川</v>
      </c>
      <c r="G426" s="22">
        <f t="shared" si="91"/>
        <v>168</v>
      </c>
      <c r="H426" s="23">
        <f t="shared" si="92"/>
        <v>100</v>
      </c>
      <c r="I426" s="22">
        <v>0</v>
      </c>
      <c r="J426" t="s">
        <v>435</v>
      </c>
      <c r="K426" s="22">
        <f t="shared" si="93"/>
        <v>277</v>
      </c>
      <c r="L426" s="23">
        <f t="shared" si="94"/>
        <v>100</v>
      </c>
      <c r="M426" s="22">
        <v>0</v>
      </c>
      <c r="N426" t="s">
        <v>435</v>
      </c>
      <c r="O426" s="22">
        <f t="shared" si="95"/>
        <v>270</v>
      </c>
      <c r="P426" s="22">
        <f t="shared" si="96"/>
        <v>100</v>
      </c>
      <c r="Q426">
        <f>VLOOKUP(A426,[1]高二上!$A$3:$H$583,7,0)</f>
        <v>89</v>
      </c>
      <c r="R426" t="str">
        <f>VLOOKUP(A426,[1]高二上!$A$3:$H$583,8,0)</f>
        <v>赵云川</v>
      </c>
      <c r="S426" s="22">
        <f t="shared" si="97"/>
        <v>157</v>
      </c>
      <c r="T426" s="22">
        <f t="shared" si="98"/>
        <v>130.31358885017423</v>
      </c>
      <c r="U426">
        <f>VLOOKUP(A426,[1]高一下!$A$3:$H$585,7,0)</f>
        <v>58</v>
      </c>
      <c r="V426" t="str">
        <f>VLOOKUP(A426,[1]高一下!$A$3:$H$585,8,0)</f>
        <v>赵云川</v>
      </c>
      <c r="W426" s="22">
        <f t="shared" si="99"/>
        <v>244</v>
      </c>
      <c r="X426" s="22">
        <f t="shared" si="100"/>
        <v>54.00696864111498</v>
      </c>
      <c r="Y426">
        <f>VLOOKUP(A426,[1]高一上!$A$3:$H$587,7,0)</f>
        <v>98</v>
      </c>
      <c r="Z426" t="str">
        <f>VLOOKUP(A426,[1]高一上!$A$3:$H$587,8,0)</f>
        <v>马俊</v>
      </c>
      <c r="AA426" s="22">
        <f t="shared" si="101"/>
        <v>112</v>
      </c>
      <c r="AB426" s="23">
        <f t="shared" si="103"/>
        <v>113.24041811846689</v>
      </c>
      <c r="AC426">
        <f>VLOOKUP(A426,[1]中考!$A$2:$F$571,6,0)</f>
        <v>81</v>
      </c>
      <c r="AD426" s="22">
        <f t="shared" si="102"/>
        <v>150</v>
      </c>
    </row>
    <row r="427" spans="1:30" ht="15" x14ac:dyDescent="0.35">
      <c r="A427" s="14" t="s">
        <v>908</v>
      </c>
      <c r="B427" s="3">
        <v>9</v>
      </c>
      <c r="C427" s="2" t="s">
        <v>909</v>
      </c>
      <c r="D427" s="4" t="s">
        <v>537</v>
      </c>
      <c r="E427">
        <f>VLOOKUP(A427,'[1]高三下(高考)'!$A$3:$H$615,7,0)</f>
        <v>69</v>
      </c>
      <c r="F427" t="str">
        <f>VLOOKUP(A427,'[1]高三下(高考)'!$A$3:$H$615,8,0)</f>
        <v>赵云川</v>
      </c>
      <c r="G427" s="22">
        <f t="shared" si="91"/>
        <v>202</v>
      </c>
      <c r="H427" s="23">
        <f t="shared" si="92"/>
        <v>96.167247386759584</v>
      </c>
      <c r="I427">
        <f>VLOOKUP(A427,[1]高三上!$A$3:$H$588,7,0)</f>
        <v>61</v>
      </c>
      <c r="J427" t="str">
        <f>VLOOKUP(A427,[1]高三上!$A$3:$H$588,8,0)</f>
        <v>赵云川</v>
      </c>
      <c r="K427" s="22">
        <f t="shared" si="93"/>
        <v>191</v>
      </c>
      <c r="L427" s="23">
        <f t="shared" si="94"/>
        <v>108.01393728222996</v>
      </c>
      <c r="M427">
        <f>VLOOKUP(A427,[1]高二下!$A$3:$H$536,7,0)</f>
        <v>69</v>
      </c>
      <c r="N427" t="str">
        <f>VLOOKUP(A427,[1]高二下!$A$3:$H$536,8,0)</f>
        <v>赵云川</v>
      </c>
      <c r="O427" s="22">
        <f t="shared" si="95"/>
        <v>214</v>
      </c>
      <c r="P427" s="22">
        <f t="shared" si="96"/>
        <v>67.944250871080143</v>
      </c>
      <c r="Q427">
        <f>VLOOKUP(A427,[1]高二上!$A$3:$H$583,7,0)</f>
        <v>95</v>
      </c>
      <c r="R427" t="str">
        <f>VLOOKUP(A427,[1]高二上!$A$3:$H$583,8,0)</f>
        <v>赵云川</v>
      </c>
      <c r="S427" s="22">
        <f t="shared" si="97"/>
        <v>122</v>
      </c>
      <c r="T427" s="22">
        <f t="shared" si="98"/>
        <v>103.83275261324042</v>
      </c>
      <c r="U427">
        <f>VLOOKUP(A427,[1]高一下!$A$3:$H$585,7,0)</f>
        <v>87</v>
      </c>
      <c r="V427" t="str">
        <f>VLOOKUP(A427,[1]高一下!$A$3:$H$585,8,0)</f>
        <v>赵云川</v>
      </c>
      <c r="W427" s="22">
        <f t="shared" si="99"/>
        <v>133</v>
      </c>
      <c r="X427" s="22">
        <f t="shared" si="100"/>
        <v>92.334494773519168</v>
      </c>
      <c r="Y427">
        <f>VLOOKUP(A427,[1]高一上!$A$3:$H$587,7,0)</f>
        <v>99</v>
      </c>
      <c r="Z427" t="str">
        <f>VLOOKUP(A427,[1]高一上!$A$3:$H$587,8,0)</f>
        <v>赵云川</v>
      </c>
      <c r="AA427" s="22">
        <f t="shared" si="101"/>
        <v>111</v>
      </c>
      <c r="AB427" s="23">
        <f t="shared" si="103"/>
        <v>124.39024390243902</v>
      </c>
      <c r="AC427">
        <f>VLOOKUP(A427,[1]中考!$A$2:$F$571,6,0)</f>
        <v>76</v>
      </c>
      <c r="AD427" s="22">
        <f t="shared" si="102"/>
        <v>181</v>
      </c>
    </row>
    <row r="428" spans="1:30" ht="15" x14ac:dyDescent="0.35">
      <c r="A428" s="14" t="s">
        <v>896</v>
      </c>
      <c r="B428" s="3">
        <v>9</v>
      </c>
      <c r="C428" s="2" t="s">
        <v>897</v>
      </c>
      <c r="D428" s="4" t="s">
        <v>537</v>
      </c>
      <c r="E428">
        <f>VLOOKUP(A428,'[1]高三下(高考)'!$A$3:$H$615,7,0)</f>
        <v>73</v>
      </c>
      <c r="F428" t="str">
        <f>VLOOKUP(A428,'[1]高三下(高考)'!$A$3:$H$615,8,0)</f>
        <v>赵云川</v>
      </c>
      <c r="G428" s="22">
        <f t="shared" si="91"/>
        <v>192</v>
      </c>
      <c r="H428" s="23">
        <f t="shared" si="92"/>
        <v>100</v>
      </c>
      <c r="I428" s="22">
        <v>0</v>
      </c>
      <c r="J428" t="s">
        <v>435</v>
      </c>
      <c r="K428" s="22">
        <f t="shared" si="93"/>
        <v>277</v>
      </c>
      <c r="L428" s="23">
        <f t="shared" si="94"/>
        <v>100</v>
      </c>
      <c r="M428" s="22">
        <v>0</v>
      </c>
      <c r="N428" t="s">
        <v>435</v>
      </c>
      <c r="O428" s="22">
        <f t="shared" si="95"/>
        <v>270</v>
      </c>
      <c r="P428" s="22">
        <f t="shared" si="96"/>
        <v>100</v>
      </c>
      <c r="Q428">
        <f>VLOOKUP(A428,[1]高二上!$A$3:$H$583,7,0)</f>
        <v>84</v>
      </c>
      <c r="R428" t="str">
        <f>VLOOKUP(A428,[1]高二上!$A$3:$H$583,8,0)</f>
        <v>赵云川</v>
      </c>
      <c r="S428" s="22">
        <f t="shared" si="97"/>
        <v>172</v>
      </c>
      <c r="T428" s="22">
        <f t="shared" si="98"/>
        <v>89.895470383275267</v>
      </c>
      <c r="U428">
        <f>VLOOKUP(A428,[1]高一下!$A$3:$H$585,7,0)</f>
        <v>84</v>
      </c>
      <c r="V428" t="str">
        <f>VLOOKUP(A428,[1]高一下!$A$3:$H$585,8,0)</f>
        <v>赵云川</v>
      </c>
      <c r="W428" s="22">
        <f t="shared" si="99"/>
        <v>143</v>
      </c>
      <c r="X428" s="22">
        <f t="shared" si="100"/>
        <v>95.121951219512198</v>
      </c>
      <c r="Y428">
        <f>VLOOKUP(A428,[1]高一上!$A$3:$H$587,7,0)</f>
        <v>93</v>
      </c>
      <c r="Z428" t="str">
        <f>VLOOKUP(A428,[1]高一上!$A$3:$H$587,8,0)</f>
        <v>赵云川</v>
      </c>
      <c r="AA428" s="22">
        <f t="shared" si="101"/>
        <v>129</v>
      </c>
      <c r="AB428" s="23">
        <f t="shared" si="103"/>
        <v>100</v>
      </c>
      <c r="AC428">
        <v>0</v>
      </c>
      <c r="AD428" s="22">
        <f t="shared" si="102"/>
        <v>286</v>
      </c>
    </row>
    <row r="429" spans="1:30" ht="15" x14ac:dyDescent="0.35">
      <c r="A429" s="14" t="s">
        <v>914</v>
      </c>
      <c r="B429" s="3">
        <v>9</v>
      </c>
      <c r="C429" s="2" t="s">
        <v>915</v>
      </c>
      <c r="D429" s="4" t="s">
        <v>537</v>
      </c>
      <c r="E429">
        <f>VLOOKUP(A429,'[1]高三下(高考)'!$A$3:$H$615,7,0)</f>
        <v>45</v>
      </c>
      <c r="F429" t="str">
        <f>VLOOKUP(A429,'[1]高三下(高考)'!$A$3:$H$615,8,0)</f>
        <v>赵云川</v>
      </c>
      <c r="G429" s="22">
        <f t="shared" si="91"/>
        <v>265</v>
      </c>
      <c r="H429" s="23">
        <f t="shared" si="92"/>
        <v>52.264808362369337</v>
      </c>
      <c r="I429">
        <f>VLOOKUP(A429,[1]高三上!$A$3:$H$588,7,0)</f>
        <v>75</v>
      </c>
      <c r="J429" t="str">
        <f>VLOOKUP(A429,[1]高三上!$A$3:$H$588,8,0)</f>
        <v>赵云川</v>
      </c>
      <c r="K429" s="22">
        <f t="shared" si="93"/>
        <v>128</v>
      </c>
      <c r="L429" s="23">
        <f t="shared" si="94"/>
        <v>108.01393728222996</v>
      </c>
      <c r="M429">
        <f>VLOOKUP(A429,[1]高二下!$A$3:$H$536,7,0)</f>
        <v>92</v>
      </c>
      <c r="N429" t="str">
        <f>VLOOKUP(A429,[1]高二下!$A$3:$H$536,8,0)</f>
        <v>赵云川</v>
      </c>
      <c r="O429" s="22">
        <f t="shared" si="95"/>
        <v>151</v>
      </c>
      <c r="P429" s="22">
        <f t="shared" si="96"/>
        <v>126.13240418118467</v>
      </c>
      <c r="Q429">
        <f>VLOOKUP(A429,[1]高二上!$A$3:$H$583,7,0)</f>
        <v>69</v>
      </c>
      <c r="R429" t="str">
        <f>VLOOKUP(A429,[1]高二上!$A$3:$H$583,8,0)</f>
        <v>赵云川</v>
      </c>
      <c r="S429" s="22">
        <f t="shared" si="97"/>
        <v>226</v>
      </c>
      <c r="T429" s="22">
        <f t="shared" si="98"/>
        <v>71.080139372822302</v>
      </c>
      <c r="U429">
        <f>VLOOKUP(A429,[1]高一下!$A$3:$H$585,7,0)</f>
        <v>84</v>
      </c>
      <c r="V429" t="str">
        <f>VLOOKUP(A429,[1]高一下!$A$3:$H$585,8,0)</f>
        <v>赵云川</v>
      </c>
      <c r="W429" s="22">
        <f t="shared" si="99"/>
        <v>143</v>
      </c>
      <c r="X429" s="22">
        <f t="shared" si="100"/>
        <v>106.27177700348432</v>
      </c>
      <c r="Y429">
        <f>VLOOKUP(A429,[1]高一上!$A$3:$H$587,7,0)</f>
        <v>83</v>
      </c>
      <c r="Z429" t="str">
        <f>VLOOKUP(A429,[1]高一上!$A$3:$H$587,8,0)</f>
        <v>赵云川</v>
      </c>
      <c r="AA429" s="22">
        <f t="shared" si="101"/>
        <v>161</v>
      </c>
      <c r="AB429" s="23">
        <f t="shared" si="103"/>
        <v>101.04529616724739</v>
      </c>
      <c r="AC429">
        <f>VLOOKUP(A429,[1]中考!$A$2:$F$571,6,0)</f>
        <v>79</v>
      </c>
      <c r="AD429" s="22">
        <f t="shared" si="102"/>
        <v>164</v>
      </c>
    </row>
    <row r="430" spans="1:30" ht="15" x14ac:dyDescent="0.35">
      <c r="A430" s="14" t="s">
        <v>869</v>
      </c>
      <c r="B430" s="3">
        <v>9</v>
      </c>
      <c r="C430" s="2" t="s">
        <v>870</v>
      </c>
      <c r="D430" s="4" t="s">
        <v>537</v>
      </c>
      <c r="E430">
        <f>VLOOKUP(A430,'[1]高三下(高考)'!$A$3:$H$615,7,0)</f>
        <v>99</v>
      </c>
      <c r="F430" t="str">
        <f>VLOOKUP(A430,'[1]高三下(高考)'!$A$3:$H$615,8,0)</f>
        <v>赵云川</v>
      </c>
      <c r="G430" s="22">
        <f t="shared" si="91"/>
        <v>66</v>
      </c>
      <c r="H430" s="23">
        <f t="shared" si="92"/>
        <v>87.456445993031366</v>
      </c>
      <c r="I430">
        <f>VLOOKUP(A430,[1]高三上!$A$3:$H$588,7,0)</f>
        <v>101.5</v>
      </c>
      <c r="J430" t="str">
        <f>VLOOKUP(A430,[1]高三上!$A$3:$H$588,8,0)</f>
        <v>赵云川</v>
      </c>
      <c r="K430" s="22">
        <f t="shared" si="93"/>
        <v>30</v>
      </c>
      <c r="L430" s="23">
        <f t="shared" si="94"/>
        <v>106.27177700348432</v>
      </c>
      <c r="M430">
        <f>VLOOKUP(A430,[1]高二下!$A$3:$H$536,7,0)</f>
        <v>121</v>
      </c>
      <c r="N430" t="str">
        <f>VLOOKUP(A430,[1]高二下!$A$3:$H$536,8,0)</f>
        <v>赵云川</v>
      </c>
      <c r="O430" s="22">
        <f t="shared" si="95"/>
        <v>48</v>
      </c>
      <c r="P430" s="22">
        <f t="shared" si="96"/>
        <v>98.606271777003485</v>
      </c>
      <c r="Q430">
        <f>VLOOKUP(A430,[1]高二上!$A$3:$H$583,7,0)</f>
        <v>113</v>
      </c>
      <c r="R430" t="str">
        <f>VLOOKUP(A430,[1]高二上!$A$3:$H$583,8,0)</f>
        <v>赵云川</v>
      </c>
      <c r="S430" s="22">
        <f t="shared" si="97"/>
        <v>44</v>
      </c>
      <c r="T430" s="22">
        <f t="shared" si="98"/>
        <v>95.121951219512198</v>
      </c>
      <c r="U430">
        <f>VLOOKUP(A430,[1]高一下!$A$3:$H$585,7,0)</f>
        <v>109</v>
      </c>
      <c r="V430" t="str">
        <f>VLOOKUP(A430,[1]高一下!$A$3:$H$585,8,0)</f>
        <v>赵云川</v>
      </c>
      <c r="W430" s="22">
        <f t="shared" si="99"/>
        <v>30</v>
      </c>
      <c r="X430" s="22">
        <f t="shared" si="100"/>
        <v>117.42160278745645</v>
      </c>
      <c r="Y430">
        <f>VLOOKUP(A430,[1]高一上!$A$3:$H$587,7,0)</f>
        <v>106</v>
      </c>
      <c r="Z430" t="str">
        <f>VLOOKUP(A430,[1]高一上!$A$3:$H$587,8,0)</f>
        <v>赵云川</v>
      </c>
      <c r="AA430" s="22">
        <f t="shared" si="101"/>
        <v>80</v>
      </c>
      <c r="AB430" s="23">
        <f t="shared" si="103"/>
        <v>120.55749128919861</v>
      </c>
      <c r="AC430">
        <f>VLOOKUP(A430,[1]中考!$A$2:$F$571,6,0)</f>
        <v>83</v>
      </c>
      <c r="AD430" s="22">
        <f t="shared" si="102"/>
        <v>139</v>
      </c>
    </row>
    <row r="431" spans="1:30" ht="15" x14ac:dyDescent="0.35">
      <c r="A431" s="14" t="s">
        <v>894</v>
      </c>
      <c r="B431" s="3">
        <v>9</v>
      </c>
      <c r="C431" s="2" t="s">
        <v>895</v>
      </c>
      <c r="D431" s="4" t="s">
        <v>537</v>
      </c>
      <c r="E431">
        <f>VLOOKUP(A431,'[1]高三下(高考)'!$A$3:$H$615,7,0)</f>
        <v>73</v>
      </c>
      <c r="F431" t="str">
        <f>VLOOKUP(A431,'[1]高三下(高考)'!$A$3:$H$615,8,0)</f>
        <v>赵云川</v>
      </c>
      <c r="G431" s="22">
        <f t="shared" si="91"/>
        <v>192</v>
      </c>
      <c r="H431" s="23">
        <f t="shared" si="92"/>
        <v>93.379790940766554</v>
      </c>
      <c r="I431">
        <f>VLOOKUP(A431,[1]高三上!$A$3:$H$588,7,0)</f>
        <v>64</v>
      </c>
      <c r="J431" t="str">
        <f>VLOOKUP(A431,[1]高三上!$A$3:$H$588,8,0)</f>
        <v>赵云川</v>
      </c>
      <c r="K431" s="22">
        <f t="shared" si="93"/>
        <v>173</v>
      </c>
      <c r="L431" s="23">
        <f t="shared" si="94"/>
        <v>94.773519163763069</v>
      </c>
      <c r="M431">
        <f>VLOOKUP(A431,[1]高二下!$A$3:$H$536,7,0)</f>
        <v>89</v>
      </c>
      <c r="N431" t="str">
        <f>VLOOKUP(A431,[1]高二下!$A$3:$H$536,8,0)</f>
        <v>赵云川</v>
      </c>
      <c r="O431" s="22">
        <f t="shared" si="95"/>
        <v>158</v>
      </c>
      <c r="P431" s="22">
        <f t="shared" si="96"/>
        <v>121.95121951219512</v>
      </c>
      <c r="Q431">
        <f>VLOOKUP(A431,[1]高二上!$A$3:$H$583,7,0)</f>
        <v>70</v>
      </c>
      <c r="R431" t="str">
        <f>VLOOKUP(A431,[1]高二上!$A$3:$H$583,8,0)</f>
        <v>赵云川</v>
      </c>
      <c r="S431" s="22">
        <f t="shared" si="97"/>
        <v>221</v>
      </c>
      <c r="T431" s="22">
        <f t="shared" si="98"/>
        <v>66.202090592334486</v>
      </c>
      <c r="U431">
        <f>VLOOKUP(A431,[1]高一下!$A$3:$H$585,7,0)</f>
        <v>88</v>
      </c>
      <c r="V431" t="str">
        <f>VLOOKUP(A431,[1]高一下!$A$3:$H$585,8,0)</f>
        <v>赵云川</v>
      </c>
      <c r="W431" s="22">
        <f t="shared" si="99"/>
        <v>124</v>
      </c>
      <c r="X431" s="22">
        <f t="shared" si="100"/>
        <v>120.90592334494774</v>
      </c>
      <c r="Y431">
        <f>VLOOKUP(A431,[1]高一上!$A$3:$H$587,7,0)</f>
        <v>77</v>
      </c>
      <c r="Z431" t="str">
        <f>VLOOKUP(A431,[1]高一上!$A$3:$H$587,8,0)</f>
        <v>赵云川</v>
      </c>
      <c r="AA431" s="22">
        <f t="shared" si="101"/>
        <v>184</v>
      </c>
      <c r="AB431" s="23">
        <f t="shared" si="103"/>
        <v>111.49825783972125</v>
      </c>
      <c r="AC431">
        <f>VLOOKUP(A431,[1]中考!$A$2:$F$571,6,0)</f>
        <v>70</v>
      </c>
      <c r="AD431" s="22">
        <f t="shared" si="102"/>
        <v>217</v>
      </c>
    </row>
    <row r="432" spans="1:30" ht="15" x14ac:dyDescent="0.35">
      <c r="A432" s="14" t="s">
        <v>859</v>
      </c>
      <c r="B432" s="3">
        <v>9</v>
      </c>
      <c r="C432" s="2" t="s">
        <v>860</v>
      </c>
      <c r="D432" s="4" t="s">
        <v>537</v>
      </c>
      <c r="E432">
        <f>VLOOKUP(A432,'[1]高三下(高考)'!$A$3:$H$615,7,0)</f>
        <v>83</v>
      </c>
      <c r="F432" t="str">
        <f>VLOOKUP(A432,'[1]高三下(高考)'!$A$3:$H$615,8,0)</f>
        <v>赵云川</v>
      </c>
      <c r="G432" s="22">
        <f t="shared" si="91"/>
        <v>140</v>
      </c>
      <c r="H432" s="23">
        <f t="shared" si="92"/>
        <v>86.41114982578398</v>
      </c>
      <c r="I432">
        <f>VLOOKUP(A432,[1]高三上!$A$3:$H$588,7,0)</f>
        <v>82.5</v>
      </c>
      <c r="J432" t="str">
        <f>VLOOKUP(A432,[1]高三上!$A$3:$H$588,8,0)</f>
        <v>赵云川</v>
      </c>
      <c r="K432" s="22">
        <f t="shared" si="93"/>
        <v>101</v>
      </c>
      <c r="L432" s="23">
        <f t="shared" si="94"/>
        <v>121.95121951219512</v>
      </c>
      <c r="M432">
        <f>VLOOKUP(A432,[1]高二下!$A$3:$H$536,7,0)</f>
        <v>88</v>
      </c>
      <c r="N432" t="str">
        <f>VLOOKUP(A432,[1]高二下!$A$3:$H$536,8,0)</f>
        <v>赵云川</v>
      </c>
      <c r="O432" s="22">
        <f t="shared" si="95"/>
        <v>164</v>
      </c>
      <c r="P432" s="22">
        <f t="shared" si="96"/>
        <v>105.22648083623693</v>
      </c>
      <c r="Q432">
        <f>VLOOKUP(A432,[1]高二上!$A$3:$H$583,7,0)</f>
        <v>83</v>
      </c>
      <c r="R432" t="str">
        <f>VLOOKUP(A432,[1]高二上!$A$3:$H$583,8,0)</f>
        <v>赵云川</v>
      </c>
      <c r="S432" s="22">
        <f t="shared" si="97"/>
        <v>179</v>
      </c>
      <c r="T432" s="22">
        <f t="shared" si="98"/>
        <v>111.84668989547038</v>
      </c>
      <c r="U432">
        <f>VLOOKUP(A432,[1]高一下!$A$3:$H$585,7,0)</f>
        <v>67</v>
      </c>
      <c r="V432" t="str">
        <f>VLOOKUP(A432,[1]高一下!$A$3:$H$585,8,0)</f>
        <v>赵云川</v>
      </c>
      <c r="W432" s="22">
        <f t="shared" si="99"/>
        <v>213</v>
      </c>
      <c r="X432" s="22">
        <f t="shared" si="100"/>
        <v>100.69686411149826</v>
      </c>
      <c r="Y432">
        <f>VLOOKUP(A432,[1]高一上!$A$3:$H$587,7,0)</f>
        <v>68</v>
      </c>
      <c r="Z432" t="str">
        <f>VLOOKUP(A432,[1]高一上!$A$3:$H$587,8,0)</f>
        <v>赵云川</v>
      </c>
      <c r="AA432" s="22">
        <f t="shared" si="101"/>
        <v>215</v>
      </c>
      <c r="AB432" s="23">
        <f t="shared" si="103"/>
        <v>105.22648083623693</v>
      </c>
      <c r="AC432">
        <f>VLOOKUP(A432,[1]中考!$A$2:$F$571,6,0)</f>
        <v>66</v>
      </c>
      <c r="AD432" s="22">
        <f t="shared" si="102"/>
        <v>230</v>
      </c>
    </row>
    <row r="433" spans="1:30" ht="15" x14ac:dyDescent="0.35">
      <c r="A433" s="14" t="s">
        <v>888</v>
      </c>
      <c r="B433" s="3">
        <v>9</v>
      </c>
      <c r="C433" s="2" t="s">
        <v>889</v>
      </c>
      <c r="D433" s="4" t="s">
        <v>537</v>
      </c>
      <c r="E433">
        <f>VLOOKUP(A433,'[1]高三下(高考)'!$A$3:$H$615,7,0)</f>
        <v>63</v>
      </c>
      <c r="F433" t="str">
        <f>VLOOKUP(A433,'[1]高三下(高考)'!$A$3:$H$615,8,0)</f>
        <v>赵云川</v>
      </c>
      <c r="G433" s="22">
        <f t="shared" si="91"/>
        <v>222</v>
      </c>
      <c r="H433" s="23">
        <f t="shared" si="92"/>
        <v>75.609756097560975</v>
      </c>
      <c r="I433">
        <f>VLOOKUP(A433,[1]高三上!$A$3:$H$588,7,0)</f>
        <v>69.5</v>
      </c>
      <c r="J433" t="str">
        <f>VLOOKUP(A433,[1]高三上!$A$3:$H$588,8,0)</f>
        <v>赵云川</v>
      </c>
      <c r="K433" s="22">
        <f t="shared" si="93"/>
        <v>152</v>
      </c>
      <c r="L433" s="23">
        <f t="shared" si="94"/>
        <v>111.14982578397212</v>
      </c>
      <c r="M433">
        <f>VLOOKUP(A433,[1]高二下!$A$3:$H$536,7,0)</f>
        <v>81</v>
      </c>
      <c r="N433" t="str">
        <f>VLOOKUP(A433,[1]高二下!$A$3:$H$536,8,0)</f>
        <v>赵云川</v>
      </c>
      <c r="O433" s="22">
        <f t="shared" si="95"/>
        <v>184</v>
      </c>
      <c r="P433" s="22">
        <f t="shared" si="96"/>
        <v>90.592334494773525</v>
      </c>
      <c r="Q433">
        <f>VLOOKUP(A433,[1]高二上!$A$3:$H$583,7,0)</f>
        <v>89</v>
      </c>
      <c r="R433" t="str">
        <f>VLOOKUP(A433,[1]高二上!$A$3:$H$583,8,0)</f>
        <v>赵云川</v>
      </c>
      <c r="S433" s="22">
        <f t="shared" si="97"/>
        <v>157</v>
      </c>
      <c r="T433" s="22">
        <f t="shared" si="98"/>
        <v>119.51219512195122</v>
      </c>
      <c r="U433">
        <f>VLOOKUP(A433,[1]高一下!$A$3:$H$585,7,0)</f>
        <v>67</v>
      </c>
      <c r="V433" t="str">
        <f>VLOOKUP(A433,[1]高一下!$A$3:$H$585,8,0)</f>
        <v>赵云川</v>
      </c>
      <c r="W433" s="22">
        <f t="shared" si="99"/>
        <v>213</v>
      </c>
      <c r="X433" s="22">
        <f t="shared" si="100"/>
        <v>103.48432055749129</v>
      </c>
      <c r="Y433">
        <f>VLOOKUP(A433,[1]高一上!$A$3:$H$587,7,0)</f>
        <v>66</v>
      </c>
      <c r="Z433" t="str">
        <f>VLOOKUP(A433,[1]高一上!$A$3:$H$587,8,0)</f>
        <v>赵云川</v>
      </c>
      <c r="AA433" s="22">
        <f t="shared" si="101"/>
        <v>223</v>
      </c>
      <c r="AB433" s="23">
        <f t="shared" si="103"/>
        <v>91.986062717770039</v>
      </c>
      <c r="AC433">
        <f>VLOOKUP(A433,[1]中考!$A$2:$F$571,6,0)</f>
        <v>73</v>
      </c>
      <c r="AD433" s="22">
        <f t="shared" si="102"/>
        <v>200</v>
      </c>
    </row>
    <row r="434" spans="1:30" ht="15" x14ac:dyDescent="0.35">
      <c r="A434" s="14" t="s">
        <v>837</v>
      </c>
      <c r="B434" s="3">
        <v>9</v>
      </c>
      <c r="C434" s="2" t="s">
        <v>838</v>
      </c>
      <c r="D434" s="4" t="s">
        <v>537</v>
      </c>
      <c r="E434">
        <f>VLOOKUP(A434,'[1]高三下(高考)'!$A$3:$H$615,7,0)</f>
        <v>86</v>
      </c>
      <c r="F434" t="str">
        <f>VLOOKUP(A434,'[1]高三下(高考)'!$A$3:$H$615,8,0)</f>
        <v>赵云川</v>
      </c>
      <c r="G434" s="22">
        <f t="shared" si="91"/>
        <v>121</v>
      </c>
      <c r="H434" s="23">
        <f t="shared" si="92"/>
        <v>96.864111498257842</v>
      </c>
      <c r="I434">
        <f>VLOOKUP(A434,[1]高三上!$A$3:$H$588,7,0)</f>
        <v>79.5</v>
      </c>
      <c r="J434" t="str">
        <f>VLOOKUP(A434,[1]高三上!$A$3:$H$588,8,0)</f>
        <v>赵云川</v>
      </c>
      <c r="K434" s="22">
        <f t="shared" si="93"/>
        <v>112</v>
      </c>
      <c r="L434" s="23">
        <f t="shared" si="94"/>
        <v>102.09059233449477</v>
      </c>
      <c r="M434">
        <f>VLOOKUP(A434,[1]高二下!$A$3:$H$536,7,0)</f>
        <v>104</v>
      </c>
      <c r="N434" t="str">
        <f>VLOOKUP(A434,[1]高二下!$A$3:$H$536,8,0)</f>
        <v>赵云川</v>
      </c>
      <c r="O434" s="22">
        <f t="shared" si="95"/>
        <v>118</v>
      </c>
      <c r="P434" s="22">
        <f t="shared" si="96"/>
        <v>135.88850174216029</v>
      </c>
      <c r="Q434">
        <f>VLOOKUP(A434,[1]高二上!$A$3:$H$583,7,0)</f>
        <v>70</v>
      </c>
      <c r="R434" t="str">
        <f>VLOOKUP(A434,[1]高二上!$A$3:$H$583,8,0)</f>
        <v>赵云川</v>
      </c>
      <c r="S434" s="22">
        <f t="shared" si="97"/>
        <v>221</v>
      </c>
      <c r="T434" s="22">
        <f t="shared" si="98"/>
        <v>53.658536585365852</v>
      </c>
      <c r="U434">
        <f>VLOOKUP(A434,[1]高一下!$A$3:$H$585,7,0)</f>
        <v>96</v>
      </c>
      <c r="V434" t="str">
        <f>VLOOKUP(A434,[1]高一下!$A$3:$H$585,8,0)</f>
        <v>赵云川</v>
      </c>
      <c r="W434" s="22">
        <f t="shared" si="99"/>
        <v>88</v>
      </c>
      <c r="X434" s="22">
        <f t="shared" si="100"/>
        <v>139.02439024390245</v>
      </c>
      <c r="Y434">
        <f>VLOOKUP(A434,[1]高一上!$A$3:$H$587,7,0)</f>
        <v>72</v>
      </c>
      <c r="Z434" t="str">
        <f>VLOOKUP(A434,[1]高一上!$A$3:$H$587,8,0)</f>
        <v>赵云川</v>
      </c>
      <c r="AA434" s="22">
        <f t="shared" si="101"/>
        <v>200</v>
      </c>
      <c r="AB434" s="23">
        <f t="shared" si="103"/>
        <v>56.445993031358888</v>
      </c>
      <c r="AC434">
        <f>VLOOKUP(A434,[1]中考!$A$2:$F$571,6,0)</f>
        <v>95</v>
      </c>
      <c r="AD434" s="22">
        <f t="shared" si="102"/>
        <v>75</v>
      </c>
    </row>
    <row r="435" spans="1:30" ht="15" x14ac:dyDescent="0.35">
      <c r="A435" s="14" t="s">
        <v>863</v>
      </c>
      <c r="B435" s="3">
        <v>9</v>
      </c>
      <c r="C435" s="2" t="s">
        <v>864</v>
      </c>
      <c r="D435" s="4" t="s">
        <v>537</v>
      </c>
      <c r="E435">
        <f>VLOOKUP(A435,'[1]高三下(高考)'!$A$3:$H$615,7,0)</f>
        <v>92</v>
      </c>
      <c r="F435" t="str">
        <f>VLOOKUP(A435,'[1]高三下(高考)'!$A$3:$H$615,8,0)</f>
        <v>赵云川</v>
      </c>
      <c r="G435" s="22">
        <f t="shared" si="91"/>
        <v>94</v>
      </c>
      <c r="H435" s="23">
        <f t="shared" si="92"/>
        <v>120.20905923344948</v>
      </c>
      <c r="I435">
        <f>VLOOKUP(A435,[1]高三上!$A$3:$H$588,7,0)</f>
        <v>69.5</v>
      </c>
      <c r="J435" t="str">
        <f>VLOOKUP(A435,[1]高三上!$A$3:$H$588,8,0)</f>
        <v>赵云川</v>
      </c>
      <c r="K435" s="22">
        <f t="shared" si="93"/>
        <v>152</v>
      </c>
      <c r="L435" s="23">
        <f t="shared" si="94"/>
        <v>112.89198606271776</v>
      </c>
      <c r="M435">
        <f>VLOOKUP(A435,[1]高二下!$A$3:$H$536,7,0)</f>
        <v>80</v>
      </c>
      <c r="N435" t="str">
        <f>VLOOKUP(A435,[1]高二下!$A$3:$H$536,8,0)</f>
        <v>赵云川</v>
      </c>
      <c r="O435" s="22">
        <f t="shared" si="95"/>
        <v>189</v>
      </c>
      <c r="P435" s="22">
        <f t="shared" si="96"/>
        <v>83.972125435540079</v>
      </c>
      <c r="Q435">
        <f>VLOOKUP(A435,[1]高二上!$A$3:$H$583,7,0)</f>
        <v>91</v>
      </c>
      <c r="R435" t="str">
        <f>VLOOKUP(A435,[1]高二上!$A$3:$H$583,8,0)</f>
        <v>赵云川</v>
      </c>
      <c r="S435" s="22">
        <f t="shared" si="97"/>
        <v>143</v>
      </c>
      <c r="T435" s="22">
        <f t="shared" si="98"/>
        <v>93.379790940766554</v>
      </c>
      <c r="U435">
        <f>VLOOKUP(A435,[1]高一下!$A$3:$H$585,7,0)</f>
        <v>88</v>
      </c>
      <c r="V435" t="str">
        <f>VLOOKUP(A435,[1]高一下!$A$3:$H$585,8,0)</f>
        <v>赵云川</v>
      </c>
      <c r="W435" s="22">
        <f t="shared" si="99"/>
        <v>124</v>
      </c>
      <c r="X435" s="22">
        <f t="shared" si="100"/>
        <v>111.14982578397212</v>
      </c>
      <c r="Y435">
        <f>VLOOKUP(A435,[1]高一上!$A$3:$H$587,7,0)</f>
        <v>85</v>
      </c>
      <c r="Z435" t="str">
        <f>VLOOKUP(A435,[1]高一上!$A$3:$H$587,8,0)</f>
        <v>赵云川</v>
      </c>
      <c r="AA435" s="22">
        <f t="shared" si="101"/>
        <v>156</v>
      </c>
      <c r="AB435" s="23">
        <f t="shared" si="103"/>
        <v>59.581881533101047</v>
      </c>
      <c r="AC435">
        <f>VLOOKUP(A435,[1]中考!$A$2:$F$571,6,0)</f>
        <v>103</v>
      </c>
      <c r="AD435" s="22">
        <f t="shared" si="102"/>
        <v>40</v>
      </c>
    </row>
    <row r="436" spans="1:30" ht="15" x14ac:dyDescent="0.35">
      <c r="A436" s="14" t="s">
        <v>823</v>
      </c>
      <c r="B436" s="3">
        <v>9</v>
      </c>
      <c r="C436" s="2" t="s">
        <v>824</v>
      </c>
      <c r="D436" s="4" t="s">
        <v>537</v>
      </c>
      <c r="E436">
        <f>VLOOKUP(A436,'[1]高三下(高考)'!$A$3:$H$615,7,0)</f>
        <v>90</v>
      </c>
      <c r="F436" t="str">
        <f>VLOOKUP(A436,'[1]高三下(高考)'!$A$3:$H$615,8,0)</f>
        <v>赵云川</v>
      </c>
      <c r="G436" s="22">
        <f t="shared" si="91"/>
        <v>104</v>
      </c>
      <c r="H436" s="23">
        <f t="shared" si="92"/>
        <v>79.094076655052262</v>
      </c>
      <c r="I436">
        <f>VLOOKUP(A436,[1]高三上!$A$3:$H$588,7,0)</f>
        <v>96.5</v>
      </c>
      <c r="J436" t="str">
        <f>VLOOKUP(A436,[1]高三上!$A$3:$H$588,8,0)</f>
        <v>赵云川</v>
      </c>
      <c r="K436" s="22">
        <f t="shared" si="93"/>
        <v>44</v>
      </c>
      <c r="L436" s="23">
        <f t="shared" si="94"/>
        <v>121.25435540069687</v>
      </c>
      <c r="M436">
        <f>VLOOKUP(A436,[1]高二下!$A$3:$H$536,7,0)</f>
        <v>107</v>
      </c>
      <c r="N436" t="str">
        <f>VLOOKUP(A436,[1]高二下!$A$3:$H$536,8,0)</f>
        <v>赵云川</v>
      </c>
      <c r="O436" s="22">
        <f t="shared" si="95"/>
        <v>105</v>
      </c>
      <c r="P436" s="22">
        <f t="shared" si="96"/>
        <v>85.365853658536594</v>
      </c>
      <c r="Q436">
        <f>VLOOKUP(A436,[1]高二上!$A$3:$H$583,7,0)</f>
        <v>106</v>
      </c>
      <c r="R436" t="str">
        <f>VLOOKUP(A436,[1]高二上!$A$3:$H$583,8,0)</f>
        <v>赵云川</v>
      </c>
      <c r="S436" s="22">
        <f t="shared" si="97"/>
        <v>63</v>
      </c>
      <c r="T436" s="22">
        <f t="shared" si="98"/>
        <v>101.04529616724739</v>
      </c>
      <c r="U436">
        <f>VLOOKUP(A436,[1]高一下!$A$3:$H$585,7,0)</f>
        <v>101</v>
      </c>
      <c r="V436" t="str">
        <f>VLOOKUP(A436,[1]高一下!$A$3:$H$585,8,0)</f>
        <v>赵云川</v>
      </c>
      <c r="W436" s="22">
        <f t="shared" si="99"/>
        <v>66</v>
      </c>
      <c r="X436" s="22">
        <f t="shared" si="100"/>
        <v>93.031358885017426</v>
      </c>
      <c r="Y436">
        <f>VLOOKUP(A436,[1]高一上!$A$3:$H$587,7,0)</f>
        <v>114</v>
      </c>
      <c r="Z436" t="str">
        <f>VLOOKUP(A436,[1]高一上!$A$3:$H$587,8,0)</f>
        <v>赵云川</v>
      </c>
      <c r="AA436" s="22">
        <f t="shared" si="101"/>
        <v>46</v>
      </c>
      <c r="AB436" s="23">
        <f t="shared" si="103"/>
        <v>151.21951219512195</v>
      </c>
      <c r="AC436">
        <f>VLOOKUP(A436,[1]中考!$A$2:$F$571,6,0)</f>
        <v>74</v>
      </c>
      <c r="AD436" s="22">
        <f t="shared" si="102"/>
        <v>193</v>
      </c>
    </row>
    <row r="437" spans="1:30" ht="15" x14ac:dyDescent="0.35">
      <c r="A437" s="14" t="s">
        <v>843</v>
      </c>
      <c r="B437" s="3">
        <v>9</v>
      </c>
      <c r="C437" s="2" t="s">
        <v>844</v>
      </c>
      <c r="D437" s="4" t="s">
        <v>537</v>
      </c>
      <c r="E437">
        <f>VLOOKUP(A437,'[1]高三下(高考)'!$A$3:$H$615,7,0)</f>
        <v>85</v>
      </c>
      <c r="F437" t="str">
        <f>VLOOKUP(A437,'[1]高三下(高考)'!$A$3:$H$615,8,0)</f>
        <v>赵云川</v>
      </c>
      <c r="G437" s="22">
        <f t="shared" si="91"/>
        <v>126</v>
      </c>
      <c r="H437" s="23">
        <f t="shared" si="92"/>
        <v>70.034843205574916</v>
      </c>
      <c r="I437">
        <f>VLOOKUP(A437,[1]高三上!$A$3:$H$588,7,0)</f>
        <v>98</v>
      </c>
      <c r="J437" t="str">
        <f>VLOOKUP(A437,[1]高三上!$A$3:$H$588,8,0)</f>
        <v>赵云川</v>
      </c>
      <c r="K437" s="22">
        <f t="shared" si="93"/>
        <v>40</v>
      </c>
      <c r="L437" s="23">
        <f t="shared" si="94"/>
        <v>119.51219512195122</v>
      </c>
      <c r="M437">
        <f>VLOOKUP(A437,[1]高二下!$A$3:$H$536,7,0)</f>
        <v>109</v>
      </c>
      <c r="N437" t="str">
        <f>VLOOKUP(A437,[1]高二下!$A$3:$H$536,8,0)</f>
        <v>赵云川</v>
      </c>
      <c r="O437" s="22">
        <f t="shared" si="95"/>
        <v>96</v>
      </c>
      <c r="P437" s="22">
        <f t="shared" si="96"/>
        <v>75.958188153310104</v>
      </c>
      <c r="Q437">
        <f>VLOOKUP(A437,[1]高二上!$A$3:$H$583,7,0)</f>
        <v>118</v>
      </c>
      <c r="R437" t="str">
        <f>VLOOKUP(A437,[1]高二上!$A$3:$H$583,8,0)</f>
        <v>赵云川</v>
      </c>
      <c r="S437" s="22">
        <f t="shared" si="97"/>
        <v>27</v>
      </c>
      <c r="T437" s="22">
        <f t="shared" si="98"/>
        <v>95.470383275261327</v>
      </c>
      <c r="U437">
        <f>VLOOKUP(A437,[1]高一下!$A$3:$H$585,7,0)</f>
        <v>118</v>
      </c>
      <c r="V437" t="str">
        <f>VLOOKUP(A437,[1]高一下!$A$3:$H$585,8,0)</f>
        <v>赵云川</v>
      </c>
      <c r="W437" s="22">
        <f t="shared" si="99"/>
        <v>14</v>
      </c>
      <c r="X437" s="22">
        <f t="shared" si="100"/>
        <v>103.83275261324042</v>
      </c>
      <c r="Y437">
        <f>VLOOKUP(A437,[1]高一上!$A$3:$H$587,7,0)</f>
        <v>123</v>
      </c>
      <c r="Z437" t="str">
        <f>VLOOKUP(A437,[1]高一上!$A$3:$H$587,8,0)</f>
        <v>马俊</v>
      </c>
      <c r="AA437" s="22">
        <f t="shared" si="101"/>
        <v>25</v>
      </c>
      <c r="AB437" s="23">
        <f t="shared" si="103"/>
        <v>151.21951219512195</v>
      </c>
      <c r="AC437">
        <f>VLOOKUP(A437,[1]中考!$A$2:$F$571,6,0)</f>
        <v>78</v>
      </c>
      <c r="AD437" s="22">
        <f t="shared" si="102"/>
        <v>172</v>
      </c>
    </row>
    <row r="438" spans="1:30" ht="15" x14ac:dyDescent="0.35">
      <c r="A438" s="14" t="s">
        <v>829</v>
      </c>
      <c r="B438" s="3">
        <v>9</v>
      </c>
      <c r="C438" s="2" t="s">
        <v>830</v>
      </c>
      <c r="D438" s="4" t="s">
        <v>537</v>
      </c>
      <c r="E438">
        <f>VLOOKUP(A438,'[1]高三下(高考)'!$A$3:$H$615,7,0)</f>
        <v>107</v>
      </c>
      <c r="F438" t="str">
        <f>VLOOKUP(A438,'[1]高三下(高考)'!$A$3:$H$615,8,0)</f>
        <v>赵云川</v>
      </c>
      <c r="G438" s="22">
        <f t="shared" si="91"/>
        <v>32</v>
      </c>
      <c r="H438" s="23">
        <f t="shared" si="92"/>
        <v>162.36933797909407</v>
      </c>
      <c r="I438">
        <f>VLOOKUP(A438,[1]高三上!$A$3:$H$588,7,0)</f>
        <v>56</v>
      </c>
      <c r="J438" t="str">
        <f>VLOOKUP(A438,[1]高三上!$A$3:$H$588,8,0)</f>
        <v>赵云川</v>
      </c>
      <c r="K438" s="22">
        <f t="shared" si="93"/>
        <v>211</v>
      </c>
      <c r="L438" s="23">
        <f t="shared" si="94"/>
        <v>100</v>
      </c>
      <c r="M438" s="22">
        <v>0</v>
      </c>
      <c r="N438" t="s">
        <v>435</v>
      </c>
      <c r="O438" s="22">
        <f t="shared" si="95"/>
        <v>270</v>
      </c>
      <c r="P438" s="22">
        <f t="shared" si="96"/>
        <v>100</v>
      </c>
      <c r="Q438">
        <f>VLOOKUP(A438,[1]高二上!$A$3:$H$583,7,0)</f>
        <v>88</v>
      </c>
      <c r="R438" t="str">
        <f>VLOOKUP(A438,[1]高二上!$A$3:$H$583,8,0)</f>
        <v>赵云川</v>
      </c>
      <c r="S438" s="22">
        <f t="shared" si="97"/>
        <v>162</v>
      </c>
      <c r="T438" s="22">
        <f t="shared" si="98"/>
        <v>85.017421602787465</v>
      </c>
      <c r="U438">
        <f>VLOOKUP(A438,[1]高一下!$A$3:$H$585,7,0)</f>
        <v>89</v>
      </c>
      <c r="V438" t="str">
        <f>VLOOKUP(A438,[1]高一下!$A$3:$H$585,8,0)</f>
        <v>赵云川</v>
      </c>
      <c r="W438" s="22">
        <f t="shared" si="99"/>
        <v>119</v>
      </c>
      <c r="X438" s="22">
        <f t="shared" si="100"/>
        <v>128.22299651567945</v>
      </c>
      <c r="Y438">
        <f>VLOOKUP(A438,[1]高一上!$A$3:$H$587,7,0)</f>
        <v>72</v>
      </c>
      <c r="Z438" t="str">
        <f>VLOOKUP(A438,[1]高一上!$A$3:$H$587,8,0)</f>
        <v>赵云川</v>
      </c>
      <c r="AA438" s="22">
        <f t="shared" si="101"/>
        <v>200</v>
      </c>
      <c r="AB438" s="23">
        <f t="shared" si="103"/>
        <v>68.98954703832753</v>
      </c>
      <c r="AC438">
        <f>VLOOKUP(A438,[1]中考!$A$2:$F$571,6,0)</f>
        <v>88</v>
      </c>
      <c r="AD438" s="22">
        <f t="shared" si="102"/>
        <v>111</v>
      </c>
    </row>
    <row r="439" spans="1:30" ht="15" x14ac:dyDescent="0.35">
      <c r="A439" s="14" t="s">
        <v>873</v>
      </c>
      <c r="B439" s="3">
        <v>9</v>
      </c>
      <c r="C439" s="2" t="s">
        <v>874</v>
      </c>
      <c r="D439" s="4" t="s">
        <v>537</v>
      </c>
      <c r="E439">
        <f>VLOOKUP(A439,'[1]高三下(高考)'!$A$3:$H$615,7,0)</f>
        <v>86</v>
      </c>
      <c r="F439" t="str">
        <f>VLOOKUP(A439,'[1]高三下(高考)'!$A$3:$H$615,8,0)</f>
        <v>赵云川</v>
      </c>
      <c r="G439" s="22">
        <f t="shared" si="91"/>
        <v>121</v>
      </c>
      <c r="H439" s="23">
        <f t="shared" si="92"/>
        <v>100</v>
      </c>
      <c r="I439" s="22">
        <v>0</v>
      </c>
      <c r="J439" t="s">
        <v>435</v>
      </c>
      <c r="K439" s="22">
        <f t="shared" si="93"/>
        <v>277</v>
      </c>
      <c r="L439" s="23">
        <f t="shared" si="94"/>
        <v>100</v>
      </c>
      <c r="M439">
        <f>VLOOKUP(A439,[1]高二下!$A$3:$H$536,7,0)</f>
        <v>100</v>
      </c>
      <c r="N439" t="str">
        <f>VLOOKUP(A439,[1]高二下!$A$3:$H$536,8,0)</f>
        <v>赵云川</v>
      </c>
      <c r="O439" s="22">
        <f t="shared" si="95"/>
        <v>131</v>
      </c>
      <c r="P439" s="22">
        <f t="shared" si="96"/>
        <v>123.34494773519164</v>
      </c>
      <c r="Q439">
        <f>VLOOKUP(A439,[1]高二上!$A$3:$H$583,7,0)</f>
        <v>77</v>
      </c>
      <c r="R439" t="str">
        <f>VLOOKUP(A439,[1]高二上!$A$3:$H$583,8,0)</f>
        <v>赵云川</v>
      </c>
      <c r="S439" s="22">
        <f t="shared" si="97"/>
        <v>198</v>
      </c>
      <c r="T439" s="22">
        <f t="shared" si="98"/>
        <v>100.34843205574913</v>
      </c>
      <c r="U439">
        <f>VLOOKUP(A439,[1]高一下!$A$3:$H$585,7,0)</f>
        <v>71</v>
      </c>
      <c r="V439" t="str">
        <f>VLOOKUP(A439,[1]高一下!$A$3:$H$585,8,0)</f>
        <v>赵云川</v>
      </c>
      <c r="W439" s="22">
        <f t="shared" si="99"/>
        <v>199</v>
      </c>
      <c r="X439" s="22">
        <f t="shared" si="100"/>
        <v>54.00696864111498</v>
      </c>
      <c r="Y439">
        <f>VLOOKUP(A439,[1]高一上!$A$3:$H$587,7,0)</f>
        <v>108</v>
      </c>
      <c r="Z439" t="str">
        <f>VLOOKUP(A439,[1]高一上!$A$3:$H$587,8,0)</f>
        <v>赵云川</v>
      </c>
      <c r="AA439" s="22">
        <f t="shared" si="101"/>
        <v>67</v>
      </c>
      <c r="AB439" s="23">
        <f t="shared" si="103"/>
        <v>115.33101045296166</v>
      </c>
      <c r="AC439">
        <f>VLOOKUP(A439,[1]中考!$A$2:$F$571,6,0)</f>
        <v>88</v>
      </c>
      <c r="AD439" s="22">
        <f t="shared" si="102"/>
        <v>111</v>
      </c>
    </row>
    <row r="440" spans="1:30" ht="15" x14ac:dyDescent="0.35">
      <c r="A440" s="14" t="s">
        <v>819</v>
      </c>
      <c r="B440" s="3">
        <v>9</v>
      </c>
      <c r="C440" s="2" t="s">
        <v>820</v>
      </c>
      <c r="D440" s="4" t="s">
        <v>537</v>
      </c>
      <c r="E440">
        <f>VLOOKUP(A440,'[1]高三下(高考)'!$A$3:$H$615,7,0)</f>
        <v>102</v>
      </c>
      <c r="F440" t="str">
        <f>VLOOKUP(A440,'[1]高三下(高考)'!$A$3:$H$615,8,0)</f>
        <v>赵云川</v>
      </c>
      <c r="G440" s="22">
        <f t="shared" si="91"/>
        <v>51</v>
      </c>
      <c r="H440" s="23">
        <f t="shared" si="92"/>
        <v>128.91986062717771</v>
      </c>
      <c r="I440">
        <f>VLOOKUP(A440,[1]高三上!$A$3:$H$588,7,0)</f>
        <v>73.5</v>
      </c>
      <c r="J440" t="str">
        <f>VLOOKUP(A440,[1]高三上!$A$3:$H$588,8,0)</f>
        <v>赵云川</v>
      </c>
      <c r="K440" s="22">
        <f t="shared" si="93"/>
        <v>134</v>
      </c>
      <c r="L440" s="23">
        <f t="shared" si="94"/>
        <v>79.442508710801391</v>
      </c>
      <c r="M440">
        <f>VLOOKUP(A440,[1]高二下!$A$3:$H$536,7,0)</f>
        <v>114</v>
      </c>
      <c r="N440" t="str">
        <f>VLOOKUP(A440,[1]高二下!$A$3:$H$536,8,0)</f>
        <v>赵云川</v>
      </c>
      <c r="O440" s="22">
        <f t="shared" si="95"/>
        <v>75</v>
      </c>
      <c r="P440" s="22">
        <f t="shared" si="96"/>
        <v>125.08710801393728</v>
      </c>
      <c r="Q440">
        <f>VLOOKUP(A440,[1]高二上!$A$3:$H$583,7,0)</f>
        <v>90</v>
      </c>
      <c r="R440" t="str">
        <f>VLOOKUP(A440,[1]高二上!$A$3:$H$583,8,0)</f>
        <v>赵云川</v>
      </c>
      <c r="S440" s="22">
        <f t="shared" si="97"/>
        <v>147</v>
      </c>
      <c r="T440" s="22">
        <f t="shared" si="98"/>
        <v>108.36236933797909</v>
      </c>
      <c r="U440">
        <f>VLOOKUP(A440,[1]高一下!$A$3:$H$585,7,0)</f>
        <v>78</v>
      </c>
      <c r="V440" t="str">
        <f>VLOOKUP(A440,[1]高一下!$A$3:$H$585,8,0)</f>
        <v>赵云川</v>
      </c>
      <c r="W440" s="22">
        <f t="shared" si="99"/>
        <v>171</v>
      </c>
      <c r="X440" s="22">
        <f t="shared" si="100"/>
        <v>91.986062717770039</v>
      </c>
      <c r="Y440">
        <f>VLOOKUP(A440,[1]高一上!$A$3:$H$587,7,0)</f>
        <v>87</v>
      </c>
      <c r="Z440" t="str">
        <f>VLOOKUP(A440,[1]高一上!$A$3:$H$587,8,0)</f>
        <v>赵云川</v>
      </c>
      <c r="AA440" s="22">
        <f t="shared" si="101"/>
        <v>148</v>
      </c>
      <c r="AB440" s="23">
        <f t="shared" si="103"/>
        <v>97.560975609756099</v>
      </c>
      <c r="AC440">
        <f>VLOOKUP(A440,[1]中考!$A$2:$F$571,6,0)</f>
        <v>82</v>
      </c>
      <c r="AD440" s="22">
        <f t="shared" si="102"/>
        <v>141</v>
      </c>
    </row>
    <row r="441" spans="1:30" ht="15" x14ac:dyDescent="0.35">
      <c r="A441" s="14" t="s">
        <v>841</v>
      </c>
      <c r="B441" s="3">
        <v>9</v>
      </c>
      <c r="C441" s="2" t="s">
        <v>842</v>
      </c>
      <c r="D441" s="4" t="s">
        <v>537</v>
      </c>
      <c r="E441">
        <f>VLOOKUP(A441,'[1]高三下(高考)'!$A$3:$H$615,7,0)</f>
        <v>89</v>
      </c>
      <c r="F441" t="str">
        <f>VLOOKUP(A441,'[1]高三下(高考)'!$A$3:$H$615,8,0)</f>
        <v>赵云川</v>
      </c>
      <c r="G441" s="22">
        <f t="shared" si="91"/>
        <v>111</v>
      </c>
      <c r="H441" s="23">
        <f t="shared" si="92"/>
        <v>132.7526132404181</v>
      </c>
      <c r="I441">
        <f>VLOOKUP(A441,[1]高三上!$A$3:$H$588,7,0)</f>
        <v>56.5</v>
      </c>
      <c r="J441" t="str">
        <f>VLOOKUP(A441,[1]高三上!$A$3:$H$588,8,0)</f>
        <v>赵云川</v>
      </c>
      <c r="K441" s="22">
        <f t="shared" si="93"/>
        <v>205</v>
      </c>
      <c r="L441" s="23">
        <f t="shared" si="94"/>
        <v>85.714285714285722</v>
      </c>
      <c r="M441">
        <f>VLOOKUP(A441,[1]高二下!$A$3:$H$536,7,0)</f>
        <v>88</v>
      </c>
      <c r="N441" t="str">
        <f>VLOOKUP(A441,[1]高二下!$A$3:$H$536,8,0)</f>
        <v>赵云川</v>
      </c>
      <c r="O441" s="22">
        <f t="shared" si="95"/>
        <v>164</v>
      </c>
      <c r="P441" s="22">
        <f t="shared" si="96"/>
        <v>114.98257839721254</v>
      </c>
      <c r="Q441">
        <f>VLOOKUP(A441,[1]高二上!$A$3:$H$583,7,0)</f>
        <v>74</v>
      </c>
      <c r="R441" t="str">
        <f>VLOOKUP(A441,[1]高二上!$A$3:$H$583,8,0)</f>
        <v>赵云川</v>
      </c>
      <c r="S441" s="22">
        <f t="shared" si="97"/>
        <v>207</v>
      </c>
      <c r="T441" s="22">
        <f t="shared" si="98"/>
        <v>97.21254355400697</v>
      </c>
      <c r="U441">
        <f>VLOOKUP(A441,[1]高一下!$A$3:$H$585,7,0)</f>
        <v>71</v>
      </c>
      <c r="V441" t="str">
        <f>VLOOKUP(A441,[1]高一下!$A$3:$H$585,8,0)</f>
        <v>赵云川</v>
      </c>
      <c r="W441" s="22">
        <f t="shared" si="99"/>
        <v>199</v>
      </c>
      <c r="X441" s="22">
        <f t="shared" si="100"/>
        <v>108.36236933797909</v>
      </c>
      <c r="Y441">
        <f>VLOOKUP(A441,[1]高一上!$A$3:$H$587,7,0)</f>
        <v>66</v>
      </c>
      <c r="Z441" t="str">
        <f>VLOOKUP(A441,[1]高一上!$A$3:$H$587,8,0)</f>
        <v>赵云川</v>
      </c>
      <c r="AA441" s="22">
        <f t="shared" si="101"/>
        <v>223</v>
      </c>
      <c r="AB441" s="23">
        <f t="shared" si="103"/>
        <v>79.442508710801391</v>
      </c>
      <c r="AC441">
        <f>VLOOKUP(A441,[1]中考!$A$2:$F$571,6,0)</f>
        <v>79</v>
      </c>
      <c r="AD441" s="22">
        <f t="shared" si="102"/>
        <v>164</v>
      </c>
    </row>
    <row r="442" spans="1:30" ht="15" x14ac:dyDescent="0.35">
      <c r="A442" s="14" t="s">
        <v>812</v>
      </c>
      <c r="B442" s="3">
        <v>9</v>
      </c>
      <c r="C442" s="2" t="s">
        <v>813</v>
      </c>
      <c r="D442" s="4" t="s">
        <v>537</v>
      </c>
      <c r="E442">
        <f>VLOOKUP(A442,'[1]高三下(高考)'!$A$3:$H$615,7,0)</f>
        <v>116</v>
      </c>
      <c r="F442" t="str">
        <f>VLOOKUP(A442,'[1]高三下(高考)'!$A$3:$H$615,8,0)</f>
        <v>赵云川</v>
      </c>
      <c r="G442" s="22">
        <f t="shared" si="91"/>
        <v>12</v>
      </c>
      <c r="H442" s="23">
        <f t="shared" si="92"/>
        <v>102.4390243902439</v>
      </c>
      <c r="I442">
        <f>VLOOKUP(A442,[1]高三上!$A$3:$H$588,7,0)</f>
        <v>104</v>
      </c>
      <c r="J442" t="str">
        <f>VLOOKUP(A442,[1]高三上!$A$3:$H$588,8,0)</f>
        <v>赵云川</v>
      </c>
      <c r="K442" s="22">
        <f t="shared" si="93"/>
        <v>19</v>
      </c>
      <c r="L442" s="23">
        <f t="shared" si="94"/>
        <v>106.96864111498257</v>
      </c>
      <c r="M442">
        <f>VLOOKUP(A442,[1]高二下!$A$3:$H$536,7,0)</f>
        <v>123</v>
      </c>
      <c r="N442" t="str">
        <f>VLOOKUP(A442,[1]高二下!$A$3:$H$536,8,0)</f>
        <v>赵云川</v>
      </c>
      <c r="O442" s="22">
        <f t="shared" si="95"/>
        <v>39</v>
      </c>
      <c r="P442" s="22">
        <f t="shared" si="96"/>
        <v>104.52961672473867</v>
      </c>
      <c r="Q442">
        <f>VLOOKUP(A442,[1]高二上!$A$3:$H$583,7,0)</f>
        <v>109</v>
      </c>
      <c r="R442" t="str">
        <f>VLOOKUP(A442,[1]高二上!$A$3:$H$583,8,0)</f>
        <v>赵云川</v>
      </c>
      <c r="S442" s="22">
        <f t="shared" si="97"/>
        <v>52</v>
      </c>
      <c r="T442" s="22">
        <f t="shared" si="98"/>
        <v>123.34494773519164</v>
      </c>
      <c r="U442">
        <f>VLOOKUP(A442,[1]高一下!$A$3:$H$585,7,0)</f>
        <v>89</v>
      </c>
      <c r="V442" t="str">
        <f>VLOOKUP(A442,[1]高一下!$A$3:$H$585,8,0)</f>
        <v>赵云川</v>
      </c>
      <c r="W442" s="22">
        <f t="shared" si="99"/>
        <v>119</v>
      </c>
      <c r="X442" s="22">
        <f t="shared" si="100"/>
        <v>68.641114982578401</v>
      </c>
      <c r="Y442">
        <f>VLOOKUP(A442,[1]高一上!$A$3:$H$587,7,0)</f>
        <v>120</v>
      </c>
      <c r="Z442" t="str">
        <f>VLOOKUP(A442,[1]高一上!$A$3:$H$587,8,0)</f>
        <v>马俊</v>
      </c>
      <c r="AA442" s="22">
        <f t="shared" si="101"/>
        <v>29</v>
      </c>
      <c r="AB442" s="23">
        <f t="shared" si="103"/>
        <v>133.79790940766551</v>
      </c>
      <c r="AC442">
        <f>VLOOKUP(A442,[1]中考!$A$2:$F$571,6,0)</f>
        <v>85</v>
      </c>
      <c r="AD442" s="22">
        <f t="shared" si="102"/>
        <v>126</v>
      </c>
    </row>
    <row r="443" spans="1:30" ht="15" x14ac:dyDescent="0.35">
      <c r="A443" s="14" t="s">
        <v>849</v>
      </c>
      <c r="B443" s="3">
        <v>9</v>
      </c>
      <c r="C443" s="2" t="s">
        <v>850</v>
      </c>
      <c r="D443" s="4" t="s">
        <v>537</v>
      </c>
      <c r="E443">
        <f>VLOOKUP(A443,'[1]高三下(高考)'!$A$3:$H$615,7,0)</f>
        <v>96</v>
      </c>
      <c r="F443" t="str">
        <f>VLOOKUP(A443,'[1]高三下(高考)'!$A$3:$H$615,8,0)</f>
        <v>赵云川</v>
      </c>
      <c r="G443" s="22">
        <f t="shared" si="91"/>
        <v>73</v>
      </c>
      <c r="H443" s="23">
        <f t="shared" si="92"/>
        <v>145.99303135888502</v>
      </c>
      <c r="I443">
        <f>VLOOKUP(A443,[1]高三上!$A$3:$H$588,7,0)</f>
        <v>56.5</v>
      </c>
      <c r="J443" t="str">
        <f>VLOOKUP(A443,[1]高三上!$A$3:$H$588,8,0)</f>
        <v>赵云川</v>
      </c>
      <c r="K443" s="22">
        <f t="shared" si="93"/>
        <v>205</v>
      </c>
      <c r="L443" s="23">
        <f t="shared" si="94"/>
        <v>105.57491289198606</v>
      </c>
      <c r="M443">
        <f>VLOOKUP(A443,[1]高二下!$A$3:$H$536,7,0)</f>
        <v>65</v>
      </c>
      <c r="N443" t="str">
        <f>VLOOKUP(A443,[1]高二下!$A$3:$H$536,8,0)</f>
        <v>赵云川</v>
      </c>
      <c r="O443" s="22">
        <f t="shared" si="95"/>
        <v>221</v>
      </c>
      <c r="P443" s="22">
        <f t="shared" si="96"/>
        <v>89.895470383275267</v>
      </c>
      <c r="Q443">
        <f>VLOOKUP(A443,[1]高二上!$A$3:$H$583,7,0)</f>
        <v>79</v>
      </c>
      <c r="R443" t="str">
        <f>VLOOKUP(A443,[1]高二上!$A$3:$H$583,8,0)</f>
        <v>赵云川</v>
      </c>
      <c r="S443" s="22">
        <f t="shared" si="97"/>
        <v>192</v>
      </c>
      <c r="T443" s="22">
        <f t="shared" si="98"/>
        <v>88.501742160278752</v>
      </c>
      <c r="U443">
        <f>VLOOKUP(A443,[1]高一下!$A$3:$H$585,7,0)</f>
        <v>80</v>
      </c>
      <c r="V443" t="str">
        <f>VLOOKUP(A443,[1]高一下!$A$3:$H$585,8,0)</f>
        <v>赵云川</v>
      </c>
      <c r="W443" s="22">
        <f t="shared" si="99"/>
        <v>159</v>
      </c>
      <c r="X443" s="22">
        <f t="shared" si="100"/>
        <v>88.501742160278752</v>
      </c>
      <c r="Y443">
        <f>VLOOKUP(A443,[1]高一上!$A$3:$H$587,7,0)</f>
        <v>94</v>
      </c>
      <c r="Z443" t="str">
        <f>VLOOKUP(A443,[1]高一上!$A$3:$H$587,8,0)</f>
        <v>赵云川</v>
      </c>
      <c r="AA443" s="22">
        <f t="shared" si="101"/>
        <v>126</v>
      </c>
      <c r="AB443" s="23">
        <f t="shared" si="103"/>
        <v>94.773519163763069</v>
      </c>
      <c r="AC443">
        <f>VLOOKUP(A443,[1]中考!$A$2:$F$571,6,0)</f>
        <v>88</v>
      </c>
      <c r="AD443" s="22">
        <f t="shared" si="102"/>
        <v>111</v>
      </c>
    </row>
    <row r="444" spans="1:30" ht="15" x14ac:dyDescent="0.35">
      <c r="A444" s="14" t="s">
        <v>890</v>
      </c>
      <c r="B444" s="3">
        <v>9</v>
      </c>
      <c r="C444" s="2" t="s">
        <v>891</v>
      </c>
      <c r="D444" s="4" t="s">
        <v>537</v>
      </c>
      <c r="E444">
        <f>VLOOKUP(A444,'[1]高三下(高考)'!$A$3:$H$615,7,0)</f>
        <v>64</v>
      </c>
      <c r="F444" t="str">
        <f>VLOOKUP(A444,'[1]高三下(高考)'!$A$3:$H$615,8,0)</f>
        <v>赵云川</v>
      </c>
      <c r="G444" s="22">
        <f t="shared" si="91"/>
        <v>218</v>
      </c>
      <c r="H444" s="23">
        <f t="shared" si="92"/>
        <v>86.759581881533109</v>
      </c>
      <c r="I444">
        <f>VLOOKUP(A444,[1]高三上!$A$3:$H$588,7,0)</f>
        <v>63</v>
      </c>
      <c r="J444" t="str">
        <f>VLOOKUP(A444,[1]高三上!$A$3:$H$588,8,0)</f>
        <v>赵云川</v>
      </c>
      <c r="K444" s="22">
        <f t="shared" si="93"/>
        <v>180</v>
      </c>
      <c r="L444" s="23">
        <f t="shared" si="94"/>
        <v>63.414634146341463</v>
      </c>
      <c r="M444">
        <f>VLOOKUP(A444,[1]高二下!$A$3:$H$536,7,0)</f>
        <v>114</v>
      </c>
      <c r="N444" t="str">
        <f>VLOOKUP(A444,[1]高二下!$A$3:$H$536,8,0)</f>
        <v>赵云川</v>
      </c>
      <c r="O444" s="22">
        <f t="shared" si="95"/>
        <v>75</v>
      </c>
      <c r="P444" s="22">
        <f t="shared" si="96"/>
        <v>109.05923344947735</v>
      </c>
      <c r="Q444">
        <f>VLOOKUP(A444,[1]高二上!$A$3:$H$583,7,0)</f>
        <v>99</v>
      </c>
      <c r="R444" t="str">
        <f>VLOOKUP(A444,[1]高二上!$A$3:$H$583,8,0)</f>
        <v>赵云川</v>
      </c>
      <c r="S444" s="22">
        <f t="shared" si="97"/>
        <v>101</v>
      </c>
      <c r="T444" s="22">
        <f t="shared" si="98"/>
        <v>94.076655052264812</v>
      </c>
      <c r="U444">
        <f>VLOOKUP(A444,[1]高一下!$A$3:$H$585,7,0)</f>
        <v>97</v>
      </c>
      <c r="V444" t="str">
        <f>VLOOKUP(A444,[1]高一下!$A$3:$H$585,8,0)</f>
        <v>赵云川</v>
      </c>
      <c r="W444" s="22">
        <f t="shared" si="99"/>
        <v>84</v>
      </c>
      <c r="X444" s="22">
        <f t="shared" si="100"/>
        <v>131.01045296167248</v>
      </c>
      <c r="Y444">
        <f>VLOOKUP(A444,[1]高一上!$A$3:$H$587,7,0)</f>
        <v>79</v>
      </c>
      <c r="Z444" t="str">
        <f>VLOOKUP(A444,[1]高一上!$A$3:$H$587,8,0)</f>
        <v>赵云川</v>
      </c>
      <c r="AA444" s="22">
        <f t="shared" si="101"/>
        <v>173</v>
      </c>
      <c r="AB444" s="23">
        <f t="shared" si="103"/>
        <v>75.261324041811847</v>
      </c>
      <c r="AC444">
        <f>VLOOKUP(A444,[1]中考!$A$2:$F$571,6,0)</f>
        <v>90</v>
      </c>
      <c r="AD444" s="22">
        <f t="shared" si="102"/>
        <v>102</v>
      </c>
    </row>
    <row r="445" spans="1:30" ht="15" x14ac:dyDescent="0.35">
      <c r="A445" s="14" t="s">
        <v>855</v>
      </c>
      <c r="B445" s="3">
        <v>9</v>
      </c>
      <c r="C445" s="2" t="s">
        <v>856</v>
      </c>
      <c r="D445" s="4" t="s">
        <v>537</v>
      </c>
      <c r="E445">
        <f>VLOOKUP(A445,'[1]高三下(高考)'!$A$3:$H$615,7,0)</f>
        <v>82</v>
      </c>
      <c r="F445" t="str">
        <f>VLOOKUP(A445,'[1]高三下(高考)'!$A$3:$H$615,8,0)</f>
        <v>赵云川</v>
      </c>
      <c r="G445" s="22">
        <f t="shared" si="91"/>
        <v>149</v>
      </c>
      <c r="H445" s="23">
        <f t="shared" si="92"/>
        <v>60.627177700348433</v>
      </c>
      <c r="I445">
        <f>VLOOKUP(A445,[1]高三上!$A$3:$H$588,7,0)</f>
        <v>98.5</v>
      </c>
      <c r="J445" t="str">
        <f>VLOOKUP(A445,[1]高三上!$A$3:$H$588,8,0)</f>
        <v>赵云川</v>
      </c>
      <c r="K445" s="22">
        <f t="shared" si="93"/>
        <v>36</v>
      </c>
      <c r="L445" s="23">
        <f t="shared" si="94"/>
        <v>128.57142857142856</v>
      </c>
      <c r="M445">
        <f>VLOOKUP(A445,[1]高二下!$A$3:$H$536,7,0)</f>
        <v>104</v>
      </c>
      <c r="N445" t="str">
        <f>VLOOKUP(A445,[1]高二下!$A$3:$H$536,8,0)</f>
        <v>赵云川</v>
      </c>
      <c r="O445" s="22">
        <f t="shared" si="95"/>
        <v>118</v>
      </c>
      <c r="P445" s="22">
        <f t="shared" si="96"/>
        <v>100</v>
      </c>
      <c r="Q445">
        <f>VLOOKUP(A445,[1]高二上!$A$3:$H$583,7,0)</f>
        <v>96</v>
      </c>
      <c r="R445" t="str">
        <f>VLOOKUP(A445,[1]高二上!$A$3:$H$583,8,0)</f>
        <v>赵云川</v>
      </c>
      <c r="S445" s="22">
        <f t="shared" si="97"/>
        <v>118</v>
      </c>
      <c r="T445" s="22">
        <f t="shared" si="98"/>
        <v>94.773519163763069</v>
      </c>
      <c r="U445">
        <f>VLOOKUP(A445,[1]高一下!$A$3:$H$585,7,0)</f>
        <v>91</v>
      </c>
      <c r="V445" t="str">
        <f>VLOOKUP(A445,[1]高一下!$A$3:$H$585,8,0)</f>
        <v>赵云川</v>
      </c>
      <c r="W445" s="22">
        <f t="shared" si="99"/>
        <v>103</v>
      </c>
      <c r="X445" s="22">
        <f t="shared" si="100"/>
        <v>86.062717770034851</v>
      </c>
      <c r="Y445">
        <f>VLOOKUP(A445,[1]高一上!$A$3:$H$587,7,0)</f>
        <v>110</v>
      </c>
      <c r="Z445" t="str">
        <f>VLOOKUP(A445,[1]高一上!$A$3:$H$587,8,0)</f>
        <v>赵云川</v>
      </c>
      <c r="AA445" s="22">
        <f t="shared" si="101"/>
        <v>63</v>
      </c>
      <c r="AB445" s="23">
        <f t="shared" si="103"/>
        <v>108.71080139372822</v>
      </c>
      <c r="AC445">
        <f>VLOOKUP(A445,[1]中考!$A$2:$F$571,6,0)</f>
        <v>93</v>
      </c>
      <c r="AD445" s="22">
        <f t="shared" si="102"/>
        <v>88</v>
      </c>
    </row>
    <row r="446" spans="1:30" ht="15" x14ac:dyDescent="0.35">
      <c r="A446" s="14" t="s">
        <v>881</v>
      </c>
      <c r="B446" s="3">
        <v>9</v>
      </c>
      <c r="C446" s="2" t="s">
        <v>882</v>
      </c>
      <c r="D446" s="4" t="s">
        <v>537</v>
      </c>
      <c r="E446">
        <f>VLOOKUP(A446,'[1]高三下(高考)'!$A$3:$H$615,7,0)</f>
        <v>87</v>
      </c>
      <c r="F446" t="str">
        <f>VLOOKUP(A446,'[1]高三下(高考)'!$A$3:$H$615,8,0)</f>
        <v>赵云川</v>
      </c>
      <c r="G446" s="22">
        <f t="shared" si="91"/>
        <v>117</v>
      </c>
      <c r="H446" s="23">
        <f t="shared" si="92"/>
        <v>91.289198606271782</v>
      </c>
      <c r="I446">
        <f>VLOOKUP(A446,[1]高三上!$A$3:$H$588,7,0)</f>
        <v>84.5</v>
      </c>
      <c r="J446" t="str">
        <f>VLOOKUP(A446,[1]高三上!$A$3:$H$588,8,0)</f>
        <v>赵云川</v>
      </c>
      <c r="K446" s="22">
        <f t="shared" si="93"/>
        <v>92</v>
      </c>
      <c r="L446" s="23">
        <f t="shared" si="94"/>
        <v>103.48432055749129</v>
      </c>
      <c r="M446">
        <f>VLOOKUP(A446,[1]高二下!$A$3:$H$536,7,0)</f>
        <v>108</v>
      </c>
      <c r="N446" t="str">
        <f>VLOOKUP(A446,[1]高二下!$A$3:$H$536,8,0)</f>
        <v>赵云川</v>
      </c>
      <c r="O446" s="22">
        <f t="shared" si="95"/>
        <v>102</v>
      </c>
      <c r="P446" s="22">
        <f t="shared" si="96"/>
        <v>120.90592334494774</v>
      </c>
      <c r="Q446">
        <f>VLOOKUP(A446,[1]高二上!$A$3:$H$583,7,0)</f>
        <v>88</v>
      </c>
      <c r="R446" t="str">
        <f>VLOOKUP(A446,[1]高二上!$A$3:$H$583,8,0)</f>
        <v>赵云川</v>
      </c>
      <c r="S446" s="22">
        <f t="shared" si="97"/>
        <v>162</v>
      </c>
      <c r="T446" s="22">
        <f t="shared" si="98"/>
        <v>58.188153310104532</v>
      </c>
      <c r="U446">
        <f>VLOOKUP(A446,[1]高一下!$A$3:$H$585,7,0)</f>
        <v>106</v>
      </c>
      <c r="V446" t="str">
        <f>VLOOKUP(A446,[1]高一下!$A$3:$H$585,8,0)</f>
        <v>赵云川</v>
      </c>
      <c r="W446" s="22">
        <f t="shared" si="99"/>
        <v>42</v>
      </c>
      <c r="X446" s="22">
        <f t="shared" si="100"/>
        <v>89.895470383275267</v>
      </c>
      <c r="Y446">
        <f>VLOOKUP(A446,[1]高一上!$A$3:$H$587,7,0)</f>
        <v>128</v>
      </c>
      <c r="Z446" t="str">
        <f>VLOOKUP(A446,[1]高一上!$A$3:$H$587,8,0)</f>
        <v>赵云川</v>
      </c>
      <c r="AA446" s="22">
        <f t="shared" si="101"/>
        <v>13</v>
      </c>
      <c r="AB446" s="23">
        <f t="shared" si="103"/>
        <v>139.37282229965157</v>
      </c>
      <c r="AC446">
        <f>VLOOKUP(A446,[1]中考!$A$2:$F$571,6,0)</f>
        <v>85</v>
      </c>
      <c r="AD446" s="22">
        <f t="shared" si="102"/>
        <v>126</v>
      </c>
    </row>
    <row r="447" spans="1:30" ht="15" x14ac:dyDescent="0.35">
      <c r="A447" s="14" t="s">
        <v>815</v>
      </c>
      <c r="B447" s="3">
        <v>9</v>
      </c>
      <c r="C447" s="2" t="s">
        <v>816</v>
      </c>
      <c r="D447" s="4" t="s">
        <v>537</v>
      </c>
      <c r="E447">
        <f>VLOOKUP(A447,'[1]高三下(高考)'!$A$3:$H$615,7,0)</f>
        <v>93</v>
      </c>
      <c r="F447" t="str">
        <f>VLOOKUP(A447,'[1]高三下(高考)'!$A$3:$H$615,8,0)</f>
        <v>赵云川</v>
      </c>
      <c r="G447" s="22">
        <f t="shared" si="91"/>
        <v>87</v>
      </c>
      <c r="H447" s="23">
        <f t="shared" si="92"/>
        <v>94.076655052264812</v>
      </c>
      <c r="I447">
        <f>VLOOKUP(A447,[1]高三上!$A$3:$H$588,7,0)</f>
        <v>90</v>
      </c>
      <c r="J447" t="str">
        <f>VLOOKUP(A447,[1]高三上!$A$3:$H$588,8,0)</f>
        <v>赵云川</v>
      </c>
      <c r="K447" s="22">
        <f t="shared" si="93"/>
        <v>70</v>
      </c>
      <c r="L447" s="23">
        <f t="shared" si="94"/>
        <v>120.20905923344948</v>
      </c>
      <c r="M447">
        <f>VLOOKUP(A447,[1]高二下!$A$3:$H$536,7,0)</f>
        <v>101</v>
      </c>
      <c r="N447" t="str">
        <f>VLOOKUP(A447,[1]高二下!$A$3:$H$536,8,0)</f>
        <v>赵云川</v>
      </c>
      <c r="O447" s="22">
        <f t="shared" si="95"/>
        <v>128</v>
      </c>
      <c r="P447" s="22">
        <f t="shared" si="96"/>
        <v>106.62020905923345</v>
      </c>
      <c r="Q447">
        <f>VLOOKUP(A447,[1]高二上!$A$3:$H$583,7,0)</f>
        <v>90</v>
      </c>
      <c r="R447" t="str">
        <f>VLOOKUP(A447,[1]高二上!$A$3:$H$583,8,0)</f>
        <v>赵云川</v>
      </c>
      <c r="S447" s="22">
        <f t="shared" si="97"/>
        <v>147</v>
      </c>
      <c r="T447" s="22">
        <f t="shared" si="98"/>
        <v>63.414634146341463</v>
      </c>
      <c r="U447">
        <f>VLOOKUP(A447,[1]高一下!$A$3:$H$585,7,0)</f>
        <v>106</v>
      </c>
      <c r="V447" t="str">
        <f>VLOOKUP(A447,[1]高一下!$A$3:$H$585,8,0)</f>
        <v>赵云川</v>
      </c>
      <c r="W447" s="22">
        <f t="shared" si="99"/>
        <v>42</v>
      </c>
      <c r="X447" s="22">
        <f t="shared" si="100"/>
        <v>121.25435540069687</v>
      </c>
      <c r="Y447">
        <f>VLOOKUP(A447,[1]高一上!$A$3:$H$587,7,0)</f>
        <v>100</v>
      </c>
      <c r="Z447" t="str">
        <f>VLOOKUP(A447,[1]高一上!$A$3:$H$587,8,0)</f>
        <v>马俊</v>
      </c>
      <c r="AA447" s="22">
        <f t="shared" si="101"/>
        <v>103</v>
      </c>
      <c r="AB447" s="23">
        <f t="shared" si="103"/>
        <v>106.96864111498257</v>
      </c>
      <c r="AC447">
        <f>VLOOKUP(A447,[1]中考!$A$2:$F$571,6,0)</f>
        <v>86</v>
      </c>
      <c r="AD447" s="22">
        <f t="shared" si="102"/>
        <v>123</v>
      </c>
    </row>
    <row r="448" spans="1:30" ht="15" x14ac:dyDescent="0.35">
      <c r="A448" s="14" t="s">
        <v>839</v>
      </c>
      <c r="B448" s="3">
        <v>9</v>
      </c>
      <c r="C448" s="2" t="s">
        <v>840</v>
      </c>
      <c r="D448" s="4" t="s">
        <v>537</v>
      </c>
      <c r="E448">
        <f>VLOOKUP(A448,'[1]高三下(高考)'!$A$3:$H$615,7,0)</f>
        <v>105</v>
      </c>
      <c r="F448" t="str">
        <f>VLOOKUP(A448,'[1]高三下(高考)'!$A$3:$H$615,8,0)</f>
        <v>赵云川</v>
      </c>
      <c r="G448" s="22">
        <f t="shared" si="91"/>
        <v>40</v>
      </c>
      <c r="H448" s="23">
        <f t="shared" si="92"/>
        <v>114.98257839721254</v>
      </c>
      <c r="I448">
        <f>VLOOKUP(A448,[1]高三上!$A$3:$H$588,7,0)</f>
        <v>85.5</v>
      </c>
      <c r="J448" t="str">
        <f>VLOOKUP(A448,[1]高三上!$A$3:$H$588,8,0)</f>
        <v>赵云川</v>
      </c>
      <c r="K448" s="22">
        <f t="shared" si="93"/>
        <v>83</v>
      </c>
      <c r="L448" s="23">
        <f t="shared" si="94"/>
        <v>128.22299651567945</v>
      </c>
      <c r="M448">
        <f>VLOOKUP(A448,[1]高二下!$A$3:$H$536,7,0)</f>
        <v>88</v>
      </c>
      <c r="N448" t="str">
        <f>VLOOKUP(A448,[1]高二下!$A$3:$H$536,8,0)</f>
        <v>赵云川</v>
      </c>
      <c r="O448" s="22">
        <f t="shared" si="95"/>
        <v>164</v>
      </c>
      <c r="P448" s="22">
        <f t="shared" si="96"/>
        <v>102.78745644599303</v>
      </c>
      <c r="Q448">
        <f>VLOOKUP(A448,[1]高二上!$A$3:$H$583,7,0)</f>
        <v>84</v>
      </c>
      <c r="R448" t="str">
        <f>VLOOKUP(A448,[1]高二上!$A$3:$H$583,8,0)</f>
        <v>赵云川</v>
      </c>
      <c r="S448" s="22">
        <f t="shared" si="97"/>
        <v>172</v>
      </c>
      <c r="T448" s="22">
        <f t="shared" si="98"/>
        <v>106.27177700348432</v>
      </c>
      <c r="U448">
        <f>VLOOKUP(A448,[1]高一下!$A$3:$H$585,7,0)</f>
        <v>73</v>
      </c>
      <c r="V448" t="str">
        <f>VLOOKUP(A448,[1]高一下!$A$3:$H$585,8,0)</f>
        <v>赵云川</v>
      </c>
      <c r="W448" s="22">
        <f t="shared" si="99"/>
        <v>190</v>
      </c>
      <c r="X448" s="22">
        <f t="shared" si="100"/>
        <v>91.986062717770039</v>
      </c>
      <c r="Y448">
        <f>VLOOKUP(A448,[1]高一上!$A$3:$H$587,7,0)</f>
        <v>81</v>
      </c>
      <c r="Z448" t="str">
        <f>VLOOKUP(A448,[1]高一上!$A$3:$H$587,8,0)</f>
        <v>赵云川</v>
      </c>
      <c r="AA448" s="22">
        <f t="shared" si="101"/>
        <v>167</v>
      </c>
      <c r="AB448" s="23">
        <f t="shared" si="103"/>
        <v>90.940766550522653</v>
      </c>
      <c r="AC448">
        <f>VLOOKUP(A448,[1]中考!$A$2:$F$571,6,0)</f>
        <v>82</v>
      </c>
      <c r="AD448" s="22">
        <f t="shared" si="102"/>
        <v>141</v>
      </c>
    </row>
    <row r="449" spans="1:30" ht="15" x14ac:dyDescent="0.35">
      <c r="A449" s="14" t="s">
        <v>865</v>
      </c>
      <c r="B449" s="3">
        <v>9</v>
      </c>
      <c r="C449" s="2" t="s">
        <v>866</v>
      </c>
      <c r="D449" s="4" t="s">
        <v>537</v>
      </c>
      <c r="E449">
        <f>VLOOKUP(A449,'[1]高三下(高考)'!$A$3:$H$615,7,0)</f>
        <v>91</v>
      </c>
      <c r="F449" t="str">
        <f>VLOOKUP(A449,'[1]高三下(高考)'!$A$3:$H$615,8,0)</f>
        <v>赵云川</v>
      </c>
      <c r="G449" s="22">
        <f t="shared" si="91"/>
        <v>101</v>
      </c>
      <c r="H449" s="23">
        <f t="shared" si="92"/>
        <v>103.13588850174216</v>
      </c>
      <c r="I449">
        <f>VLOOKUP(A449,[1]高三上!$A$3:$H$588,7,0)</f>
        <v>80</v>
      </c>
      <c r="J449" t="str">
        <f>VLOOKUP(A449,[1]高三上!$A$3:$H$588,8,0)</f>
        <v>赵云川</v>
      </c>
      <c r="K449" s="22">
        <f t="shared" si="93"/>
        <v>110</v>
      </c>
      <c r="L449" s="23">
        <f t="shared" si="94"/>
        <v>94.076655052264812</v>
      </c>
      <c r="M449">
        <f>VLOOKUP(A449,[1]高二下!$A$3:$H$536,7,0)</f>
        <v>110</v>
      </c>
      <c r="N449" t="str">
        <f>VLOOKUP(A449,[1]高二下!$A$3:$H$536,8,0)</f>
        <v>赵云川</v>
      </c>
      <c r="O449" s="22">
        <f t="shared" si="95"/>
        <v>93</v>
      </c>
      <c r="P449" s="22">
        <f t="shared" si="96"/>
        <v>111.84668989547038</v>
      </c>
      <c r="Q449">
        <f>VLOOKUP(A449,[1]高二上!$A$3:$H$583,7,0)</f>
        <v>94</v>
      </c>
      <c r="R449" t="str">
        <f>VLOOKUP(A449,[1]高二上!$A$3:$H$583,8,0)</f>
        <v>赵云川</v>
      </c>
      <c r="S449" s="22">
        <f t="shared" si="97"/>
        <v>127</v>
      </c>
      <c r="T449" s="22">
        <f t="shared" si="98"/>
        <v>82.57839721254355</v>
      </c>
      <c r="U449">
        <f>VLOOKUP(A449,[1]高一下!$A$3:$H$585,7,0)</f>
        <v>98</v>
      </c>
      <c r="V449" t="str">
        <f>VLOOKUP(A449,[1]高一下!$A$3:$H$585,8,0)</f>
        <v>赵云川</v>
      </c>
      <c r="W449" s="22">
        <f t="shared" si="99"/>
        <v>77</v>
      </c>
      <c r="X449" s="22">
        <f t="shared" si="100"/>
        <v>82.57839721254355</v>
      </c>
      <c r="Y449">
        <f>VLOOKUP(A449,[1]高一上!$A$3:$H$587,7,0)</f>
        <v>121</v>
      </c>
      <c r="Z449" t="str">
        <f>VLOOKUP(A449,[1]高一上!$A$3:$H$587,8,0)</f>
        <v>赵云川</v>
      </c>
      <c r="AA449" s="22">
        <f t="shared" si="101"/>
        <v>27</v>
      </c>
      <c r="AB449" s="23">
        <f t="shared" si="103"/>
        <v>124.73867595818815</v>
      </c>
      <c r="AC449">
        <f>VLOOKUP(A449,[1]中考!$A$2:$F$571,6,0)</f>
        <v>91</v>
      </c>
      <c r="AD449" s="22">
        <f t="shared" si="102"/>
        <v>98</v>
      </c>
    </row>
    <row r="450" spans="1:30" ht="15" x14ac:dyDescent="0.35">
      <c r="A450" s="14" t="s">
        <v>904</v>
      </c>
      <c r="B450" s="3">
        <v>9</v>
      </c>
      <c r="C450" s="2" t="s">
        <v>905</v>
      </c>
      <c r="D450" s="4" t="s">
        <v>537</v>
      </c>
      <c r="E450">
        <f>VLOOKUP(A450,'[1]高三下(高考)'!$A$3:$H$615,7,0)</f>
        <v>52</v>
      </c>
      <c r="F450" t="str">
        <f>VLOOKUP(A450,'[1]高三下(高考)'!$A$3:$H$615,8,0)</f>
        <v>赵云川</v>
      </c>
      <c r="G450" s="22">
        <f t="shared" si="91"/>
        <v>253</v>
      </c>
      <c r="H450" s="23">
        <f t="shared" si="92"/>
        <v>64.459930313588842</v>
      </c>
      <c r="I450">
        <f>VLOOKUP(A450,[1]高三上!$A$3:$H$588,7,0)</f>
        <v>70.5</v>
      </c>
      <c r="J450" t="str">
        <f>VLOOKUP(A450,[1]高三上!$A$3:$H$588,8,0)</f>
        <v>赵云川</v>
      </c>
      <c r="K450" s="22">
        <f t="shared" si="93"/>
        <v>151</v>
      </c>
      <c r="L450" s="23">
        <f t="shared" si="94"/>
        <v>121.95121951219512</v>
      </c>
      <c r="M450">
        <f>VLOOKUP(A450,[1]高二下!$A$3:$H$536,7,0)</f>
        <v>69</v>
      </c>
      <c r="N450" t="str">
        <f>VLOOKUP(A450,[1]高二下!$A$3:$H$536,8,0)</f>
        <v>赵云川</v>
      </c>
      <c r="O450" s="22">
        <f t="shared" si="95"/>
        <v>214</v>
      </c>
      <c r="P450" s="22">
        <f t="shared" si="96"/>
        <v>92.334494773519168</v>
      </c>
      <c r="Q450">
        <f>VLOOKUP(A450,[1]高二上!$A$3:$H$583,7,0)</f>
        <v>79</v>
      </c>
      <c r="R450" t="str">
        <f>VLOOKUP(A450,[1]高二上!$A$3:$H$583,8,0)</f>
        <v>赵云川</v>
      </c>
      <c r="S450" s="22">
        <f t="shared" si="97"/>
        <v>192</v>
      </c>
      <c r="T450" s="22">
        <f t="shared" si="98"/>
        <v>85.365853658536594</v>
      </c>
      <c r="U450">
        <f>VLOOKUP(A450,[1]高一下!$A$3:$H$585,7,0)</f>
        <v>83</v>
      </c>
      <c r="V450" t="str">
        <f>VLOOKUP(A450,[1]高一下!$A$3:$H$585,8,0)</f>
        <v>赵云川</v>
      </c>
      <c r="W450" s="22">
        <f t="shared" si="99"/>
        <v>150</v>
      </c>
      <c r="X450" s="22">
        <f t="shared" si="100"/>
        <v>114.63414634146341</v>
      </c>
      <c r="Y450">
        <f>VLOOKUP(A450,[1]高一上!$A$3:$H$587,7,0)</f>
        <v>73</v>
      </c>
      <c r="Z450" t="str">
        <f>VLOOKUP(A450,[1]高一上!$A$3:$H$587,8,0)</f>
        <v>赵云川</v>
      </c>
      <c r="AA450" s="22">
        <f t="shared" si="101"/>
        <v>192</v>
      </c>
      <c r="AB450" s="23">
        <f t="shared" si="103"/>
        <v>100.34843205574913</v>
      </c>
      <c r="AC450">
        <f>VLOOKUP(A450,[1]中考!$A$2:$F$571,6,0)</f>
        <v>74</v>
      </c>
      <c r="AD450" s="22">
        <f t="shared" si="102"/>
        <v>193</v>
      </c>
    </row>
    <row r="451" spans="1:30" ht="15" x14ac:dyDescent="0.35">
      <c r="A451" s="14" t="s">
        <v>851</v>
      </c>
      <c r="B451" s="3">
        <v>9</v>
      </c>
      <c r="C451" s="2" t="s">
        <v>852</v>
      </c>
      <c r="D451" s="4" t="s">
        <v>537</v>
      </c>
      <c r="E451">
        <f>VLOOKUP(A451,'[1]高三下(高考)'!$A$3:$H$615,7,0)</f>
        <v>66</v>
      </c>
      <c r="F451" t="str">
        <f>VLOOKUP(A451,'[1]高三下(高考)'!$A$3:$H$615,8,0)</f>
        <v>赵云川</v>
      </c>
      <c r="G451" s="22">
        <f t="shared" si="91"/>
        <v>212</v>
      </c>
      <c r="H451" s="23">
        <f t="shared" si="92"/>
        <v>63.414634146341463</v>
      </c>
      <c r="I451">
        <f>VLOOKUP(A451,[1]高三上!$A$3:$H$588,7,0)</f>
        <v>81.5</v>
      </c>
      <c r="J451" t="str">
        <f>VLOOKUP(A451,[1]高三上!$A$3:$H$588,8,0)</f>
        <v>赵云川</v>
      </c>
      <c r="K451" s="22">
        <f t="shared" si="93"/>
        <v>107</v>
      </c>
      <c r="L451" s="23">
        <f t="shared" si="94"/>
        <v>122.29965156794425</v>
      </c>
      <c r="M451">
        <f>VLOOKUP(A451,[1]高二下!$A$3:$H$536,7,0)</f>
        <v>86</v>
      </c>
      <c r="N451" t="str">
        <f>VLOOKUP(A451,[1]高二下!$A$3:$H$536,8,0)</f>
        <v>赵云川</v>
      </c>
      <c r="O451" s="22">
        <f t="shared" si="95"/>
        <v>171</v>
      </c>
      <c r="P451" s="22">
        <f t="shared" si="96"/>
        <v>107.3170731707317</v>
      </c>
      <c r="Q451">
        <f>VLOOKUP(A451,[1]高二上!$A$3:$H$583,7,0)</f>
        <v>79</v>
      </c>
      <c r="R451" t="str">
        <f>VLOOKUP(A451,[1]高二上!$A$3:$H$583,8,0)</f>
        <v>赵云川</v>
      </c>
      <c r="S451" s="22">
        <f t="shared" si="97"/>
        <v>192</v>
      </c>
      <c r="T451" s="22">
        <f t="shared" si="98"/>
        <v>90.243902439024396</v>
      </c>
      <c r="U451">
        <f>VLOOKUP(A451,[1]高一下!$A$3:$H$585,7,0)</f>
        <v>79</v>
      </c>
      <c r="V451" t="str">
        <f>VLOOKUP(A451,[1]高一下!$A$3:$H$585,8,0)</f>
        <v>赵云川</v>
      </c>
      <c r="W451" s="22">
        <f t="shared" si="99"/>
        <v>164</v>
      </c>
      <c r="X451" s="22">
        <f t="shared" si="100"/>
        <v>124.0418118466899</v>
      </c>
      <c r="Y451">
        <f>VLOOKUP(A451,[1]高一上!$A$3:$H$587,7,0)</f>
        <v>64</v>
      </c>
      <c r="Z451" t="str">
        <f>VLOOKUP(A451,[1]高一上!$A$3:$H$587,8,0)</f>
        <v>赵云川</v>
      </c>
      <c r="AA451" s="22">
        <f t="shared" si="101"/>
        <v>233</v>
      </c>
      <c r="AB451" s="23">
        <f t="shared" si="103"/>
        <v>98.954703832752614</v>
      </c>
      <c r="AC451">
        <f>VLOOKUP(A451,[1]中考!$A$2:$F$571,6,0)</f>
        <v>66</v>
      </c>
      <c r="AD451" s="22">
        <f t="shared" si="102"/>
        <v>230</v>
      </c>
    </row>
    <row r="452" spans="1:30" ht="15" x14ac:dyDescent="0.35">
      <c r="A452" s="14" t="s">
        <v>902</v>
      </c>
      <c r="B452" s="3">
        <v>9</v>
      </c>
      <c r="C452" s="7" t="s">
        <v>903</v>
      </c>
      <c r="D452" s="4" t="s">
        <v>537</v>
      </c>
      <c r="E452">
        <f>VLOOKUP(A452,'[1]高三下(高考)'!$A$3:$H$615,7,0)</f>
        <v>58</v>
      </c>
      <c r="F452" t="str">
        <f>VLOOKUP(A452,'[1]高三下(高考)'!$A$3:$H$615,8,0)</f>
        <v>赵云川</v>
      </c>
      <c r="G452" s="22">
        <f t="shared" si="91"/>
        <v>236</v>
      </c>
      <c r="H452" s="23">
        <f t="shared" si="92"/>
        <v>100</v>
      </c>
      <c r="I452">
        <f>VLOOKUP(A452,[1]高三上!$A$3:$H$588,7,0)</f>
        <v>46.5</v>
      </c>
      <c r="J452" t="str">
        <f>VLOOKUP(A452,[1]高三上!$A$3:$H$588,8,0)</f>
        <v>赵云川</v>
      </c>
      <c r="K452" s="22">
        <f t="shared" si="93"/>
        <v>236</v>
      </c>
      <c r="L452" s="23">
        <f t="shared" si="94"/>
        <v>61.324041811846691</v>
      </c>
      <c r="M452">
        <f>VLOOKUP(A452,[1]高二下!$A$3:$H$536,7,0)</f>
        <v>102</v>
      </c>
      <c r="N452" t="str">
        <f>VLOOKUP(A452,[1]高二下!$A$3:$H$536,8,0)</f>
        <v>赵云川</v>
      </c>
      <c r="O452" s="22">
        <f t="shared" si="95"/>
        <v>125</v>
      </c>
      <c r="P452" s="22">
        <f t="shared" si="96"/>
        <v>113.93728222996515</v>
      </c>
      <c r="Q452">
        <f>VLOOKUP(A452,[1]高二上!$A$3:$H$583,7,0)</f>
        <v>87</v>
      </c>
      <c r="R452" t="str">
        <f>VLOOKUP(A452,[1]高二上!$A$3:$H$583,8,0)</f>
        <v>赵云川</v>
      </c>
      <c r="S452" s="22">
        <f t="shared" si="97"/>
        <v>165</v>
      </c>
      <c r="T452" s="22">
        <f t="shared" si="98"/>
        <v>95.470383275261327</v>
      </c>
      <c r="U452">
        <f>VLOOKUP(A452,[1]高一下!$A$3:$H$585,7,0)</f>
        <v>82</v>
      </c>
      <c r="V452" t="str">
        <f>VLOOKUP(A452,[1]高一下!$A$3:$H$585,8,0)</f>
        <v>赵云川</v>
      </c>
      <c r="W452" s="22">
        <f t="shared" si="99"/>
        <v>152</v>
      </c>
      <c r="X452" s="22">
        <f t="shared" si="100"/>
        <v>109.40766550522648</v>
      </c>
      <c r="Y452">
        <f>VLOOKUP(A452,[1]高一上!$A$3:$H$587,7,0)</f>
        <v>78</v>
      </c>
      <c r="Z452" t="str">
        <f>VLOOKUP(A452,[1]高一上!$A$3:$H$587,8,0)</f>
        <v>赵云川</v>
      </c>
      <c r="AA452" s="22">
        <f t="shared" si="101"/>
        <v>179</v>
      </c>
      <c r="AB452" s="23">
        <f t="shared" si="103"/>
        <v>81.533101045296164</v>
      </c>
      <c r="AC452">
        <f>VLOOKUP(A452,[1]中考!$A$2:$F$571,6,0)</f>
        <v>85</v>
      </c>
      <c r="AD452" s="22">
        <f t="shared" si="102"/>
        <v>126</v>
      </c>
    </row>
    <row r="453" spans="1:30" ht="15" x14ac:dyDescent="0.35">
      <c r="A453" s="14" t="s">
        <v>875</v>
      </c>
      <c r="B453" s="3">
        <v>9</v>
      </c>
      <c r="C453" s="2" t="s">
        <v>876</v>
      </c>
      <c r="D453" s="4" t="s">
        <v>537</v>
      </c>
      <c r="E453">
        <f>VLOOKUP(A453,'[1]高三下(高考)'!$A$3:$H$615,7,0)</f>
        <v>71</v>
      </c>
      <c r="F453" t="str">
        <f>VLOOKUP(A453,'[1]高三下(高考)'!$A$3:$H$615,8,0)</f>
        <v>赵云川</v>
      </c>
      <c r="G453" s="22">
        <f t="shared" si="91"/>
        <v>198</v>
      </c>
      <c r="H453" s="23">
        <f t="shared" si="92"/>
        <v>63.066202090592334</v>
      </c>
      <c r="I453">
        <f>VLOOKUP(A453,[1]高三上!$A$3:$H$588,7,0)</f>
        <v>84.5</v>
      </c>
      <c r="J453" t="str">
        <f>VLOOKUP(A453,[1]高三上!$A$3:$H$588,8,0)</f>
        <v>赵云川</v>
      </c>
      <c r="K453" s="22">
        <f t="shared" si="93"/>
        <v>92</v>
      </c>
      <c r="L453" s="23">
        <f t="shared" si="94"/>
        <v>93.031358885017426</v>
      </c>
      <c r="M453">
        <f>VLOOKUP(A453,[1]高二下!$A$3:$H$536,7,0)</f>
        <v>115</v>
      </c>
      <c r="N453" t="str">
        <f>VLOOKUP(A453,[1]高二下!$A$3:$H$536,8,0)</f>
        <v>赵云川</v>
      </c>
      <c r="O453" s="22">
        <f t="shared" si="95"/>
        <v>72</v>
      </c>
      <c r="P453" s="22">
        <f t="shared" si="96"/>
        <v>90.592334494773525</v>
      </c>
      <c r="Q453">
        <f>VLOOKUP(A453,[1]高二上!$A$3:$H$583,7,0)</f>
        <v>112</v>
      </c>
      <c r="R453" t="str">
        <f>VLOOKUP(A453,[1]高二上!$A$3:$H$583,8,0)</f>
        <v>赵云川</v>
      </c>
      <c r="S453" s="22">
        <f t="shared" si="97"/>
        <v>45</v>
      </c>
      <c r="T453" s="22">
        <f t="shared" si="98"/>
        <v>143.90243902439025</v>
      </c>
      <c r="U453">
        <f>VLOOKUP(A453,[1]高一下!$A$3:$H$585,7,0)</f>
        <v>78</v>
      </c>
      <c r="V453" t="str">
        <f>VLOOKUP(A453,[1]高一下!$A$3:$H$585,8,0)</f>
        <v>赵云川</v>
      </c>
      <c r="W453" s="22">
        <f t="shared" si="99"/>
        <v>171</v>
      </c>
      <c r="X453" s="22">
        <f t="shared" si="100"/>
        <v>91.986062717770039</v>
      </c>
      <c r="Y453">
        <f>VLOOKUP(A453,[1]高一上!$A$3:$H$587,7,0)</f>
        <v>87</v>
      </c>
      <c r="Z453" t="str">
        <f>VLOOKUP(A453,[1]高一上!$A$3:$H$587,8,0)</f>
        <v>赵云川</v>
      </c>
      <c r="AA453" s="22">
        <f t="shared" si="101"/>
        <v>148</v>
      </c>
      <c r="AB453" s="23">
        <f t="shared" si="103"/>
        <v>131.01045296167248</v>
      </c>
      <c r="AC453">
        <f>VLOOKUP(A453,[1]中考!$A$2:$F$571,6,0)</f>
        <v>65</v>
      </c>
      <c r="AD453" s="22">
        <f t="shared" si="102"/>
        <v>237</v>
      </c>
    </row>
    <row r="454" spans="1:30" ht="15" x14ac:dyDescent="0.35">
      <c r="A454" s="14" t="s">
        <v>821</v>
      </c>
      <c r="B454" s="3">
        <v>9</v>
      </c>
      <c r="C454" s="2" t="s">
        <v>822</v>
      </c>
      <c r="D454" s="4" t="s">
        <v>537</v>
      </c>
      <c r="E454">
        <f>VLOOKUP(A454,'[1]高三下(高考)'!$A$3:$H$615,7,0)</f>
        <v>97</v>
      </c>
      <c r="F454" t="str">
        <f>VLOOKUP(A454,'[1]高三下(高考)'!$A$3:$H$615,8,0)</f>
        <v>赵云川</v>
      </c>
      <c r="G454" s="22">
        <f t="shared" si="91"/>
        <v>69</v>
      </c>
      <c r="H454" s="23">
        <f t="shared" si="92"/>
        <v>121.95121951219512</v>
      </c>
      <c r="I454">
        <f>VLOOKUP(A454,[1]高三上!$A$3:$H$588,7,0)</f>
        <v>74</v>
      </c>
      <c r="J454" t="str">
        <f>VLOOKUP(A454,[1]高三上!$A$3:$H$588,8,0)</f>
        <v>赵云川</v>
      </c>
      <c r="K454" s="22">
        <f t="shared" si="93"/>
        <v>132</v>
      </c>
      <c r="L454" s="23">
        <f t="shared" si="94"/>
        <v>86.41114982578398</v>
      </c>
      <c r="M454">
        <f>VLOOKUP(A454,[1]高二下!$A$3:$H$536,7,0)</f>
        <v>110</v>
      </c>
      <c r="N454" t="str">
        <f>VLOOKUP(A454,[1]高二下!$A$3:$H$536,8,0)</f>
        <v>赵云川</v>
      </c>
      <c r="O454" s="22">
        <f t="shared" si="95"/>
        <v>93</v>
      </c>
      <c r="P454" s="22">
        <f t="shared" si="96"/>
        <v>118.81533101045297</v>
      </c>
      <c r="Q454">
        <f>VLOOKUP(A454,[1]高二上!$A$3:$H$583,7,0)</f>
        <v>90</v>
      </c>
      <c r="R454" t="str">
        <f>VLOOKUP(A454,[1]高二上!$A$3:$H$583,8,0)</f>
        <v>赵云川</v>
      </c>
      <c r="S454" s="22">
        <f t="shared" si="97"/>
        <v>147</v>
      </c>
      <c r="T454" s="22">
        <f t="shared" si="98"/>
        <v>97.909407665505228</v>
      </c>
      <c r="U454">
        <f>VLOOKUP(A454,[1]高一下!$A$3:$H$585,7,0)</f>
        <v>85</v>
      </c>
      <c r="V454" t="str">
        <f>VLOOKUP(A454,[1]高一下!$A$3:$H$585,8,0)</f>
        <v>赵云川</v>
      </c>
      <c r="W454" s="22">
        <f t="shared" si="99"/>
        <v>141</v>
      </c>
      <c r="X454" s="22">
        <f t="shared" si="100"/>
        <v>100</v>
      </c>
      <c r="Y454">
        <f>VLOOKUP(A454,[1]高一上!$A$3:$H$587,7,0)</f>
        <v>89</v>
      </c>
      <c r="Z454" t="str">
        <f>VLOOKUP(A454,[1]高一上!$A$3:$H$587,8,0)</f>
        <v>赵云川</v>
      </c>
      <c r="AA454" s="22">
        <f t="shared" si="101"/>
        <v>141</v>
      </c>
      <c r="AB454" s="23">
        <f t="shared" si="103"/>
        <v>77.00348432055749</v>
      </c>
      <c r="AC454">
        <f>VLOOKUP(A454,[1]中考!$A$2:$F$571,6,0)</f>
        <v>95</v>
      </c>
      <c r="AD454" s="22">
        <f t="shared" si="102"/>
        <v>75</v>
      </c>
    </row>
    <row r="455" spans="1:30" ht="15" x14ac:dyDescent="0.35">
      <c r="A455" s="14" t="s">
        <v>981</v>
      </c>
      <c r="B455" s="3">
        <v>10</v>
      </c>
      <c r="C455" s="2" t="s">
        <v>982</v>
      </c>
      <c r="D455" s="4" t="s">
        <v>537</v>
      </c>
      <c r="E455">
        <f>VLOOKUP(A455,'[1]高三下(高考)'!$A$3:$H$615,7,0)</f>
        <v>82</v>
      </c>
      <c r="F455" t="str">
        <f>VLOOKUP(A455,'[1]高三下(高考)'!$A$3:$H$615,8,0)</f>
        <v>刘宗林</v>
      </c>
      <c r="G455" s="22">
        <f t="shared" si="91"/>
        <v>149</v>
      </c>
      <c r="H455" s="23">
        <f t="shared" si="92"/>
        <v>86.062717770034851</v>
      </c>
      <c r="I455">
        <f>VLOOKUP(A455,[1]高三上!$A$3:$H$588,7,0)</f>
        <v>81</v>
      </c>
      <c r="J455" t="str">
        <f>VLOOKUP(A455,[1]高三上!$A$3:$H$588,8,0)</f>
        <v>刘宗林</v>
      </c>
      <c r="K455" s="22">
        <f t="shared" si="93"/>
        <v>109</v>
      </c>
      <c r="L455" s="23">
        <f t="shared" si="94"/>
        <v>95.470383275261327</v>
      </c>
      <c r="M455">
        <f>VLOOKUP(A455,[1]高二下!$A$3:$H$536,7,0)</f>
        <v>109</v>
      </c>
      <c r="N455" t="str">
        <f>VLOOKUP(A455,[1]高二下!$A$3:$H$536,8,0)</f>
        <v>刘宗林</v>
      </c>
      <c r="O455" s="22">
        <f t="shared" si="95"/>
        <v>96</v>
      </c>
      <c r="P455" s="22">
        <f t="shared" si="96"/>
        <v>86.062717770034851</v>
      </c>
      <c r="Q455">
        <f>VLOOKUP(A455,[1]高二上!$A$3:$H$583,7,0)</f>
        <v>108</v>
      </c>
      <c r="R455" t="str">
        <f>VLOOKUP(A455,[1]高二上!$A$3:$H$583,8,0)</f>
        <v>刘宗林</v>
      </c>
      <c r="S455" s="22">
        <f t="shared" si="97"/>
        <v>56</v>
      </c>
      <c r="T455" s="22">
        <f t="shared" si="98"/>
        <v>114.63414634146341</v>
      </c>
      <c r="U455">
        <f>VLOOKUP(A455,[1]高一下!$A$3:$H$585,7,0)</f>
        <v>92</v>
      </c>
      <c r="V455" t="str">
        <f>VLOOKUP(A455,[1]高一下!$A$3:$H$585,8,0)</f>
        <v>刘宗林</v>
      </c>
      <c r="W455" s="22">
        <f t="shared" si="99"/>
        <v>98</v>
      </c>
      <c r="X455" s="22">
        <f t="shared" si="100"/>
        <v>100.34843205574913</v>
      </c>
      <c r="Y455">
        <f>VLOOKUP(A455,[1]高一上!$A$3:$H$587,7,0)</f>
        <v>102</v>
      </c>
      <c r="Z455" t="str">
        <f>VLOOKUP(A455,[1]高一上!$A$3:$H$587,8,0)</f>
        <v>刘宗林</v>
      </c>
      <c r="AA455" s="22">
        <f t="shared" si="101"/>
        <v>99</v>
      </c>
      <c r="AB455" s="23">
        <f t="shared" si="103"/>
        <v>90.592334494773525</v>
      </c>
      <c r="AC455">
        <f>VLOOKUP(A455,[1]中考!$A$2:$F$571,6,0)</f>
        <v>96</v>
      </c>
      <c r="AD455" s="22">
        <f t="shared" si="102"/>
        <v>72</v>
      </c>
    </row>
    <row r="456" spans="1:30" ht="15" x14ac:dyDescent="0.35">
      <c r="A456" s="14" t="s">
        <v>1003</v>
      </c>
      <c r="B456" s="3">
        <v>10</v>
      </c>
      <c r="C456" s="2" t="s">
        <v>1004</v>
      </c>
      <c r="D456" s="4" t="s">
        <v>537</v>
      </c>
      <c r="E456">
        <f>VLOOKUP(A456,'[1]高三下(高考)'!$A$3:$H$615,7,0)</f>
        <v>64</v>
      </c>
      <c r="F456" t="str">
        <f>VLOOKUP(A456,'[1]高三下(高考)'!$A$3:$H$615,8,0)</f>
        <v>刘宗林</v>
      </c>
      <c r="G456" s="22">
        <f t="shared" si="91"/>
        <v>218</v>
      </c>
      <c r="H456" s="23">
        <f t="shared" si="92"/>
        <v>82.229965156794421</v>
      </c>
      <c r="I456">
        <f>VLOOKUP(A456,[1]高三上!$A$3:$H$588,7,0)</f>
        <v>66</v>
      </c>
      <c r="J456" t="str">
        <f>VLOOKUP(A456,[1]高三上!$A$3:$H$588,8,0)</f>
        <v>刘宗林</v>
      </c>
      <c r="K456" s="22">
        <f t="shared" si="93"/>
        <v>167</v>
      </c>
      <c r="L456" s="23">
        <f t="shared" si="94"/>
        <v>104.18118466898954</v>
      </c>
      <c r="M456">
        <f>VLOOKUP(A456,[1]高二下!$A$3:$H$536,7,0)</f>
        <v>82</v>
      </c>
      <c r="N456" t="str">
        <f>VLOOKUP(A456,[1]高二下!$A$3:$H$536,8,0)</f>
        <v>刘宗林</v>
      </c>
      <c r="O456" s="22">
        <f t="shared" si="95"/>
        <v>179</v>
      </c>
      <c r="P456" s="22">
        <f t="shared" si="96"/>
        <v>77.00348432055749</v>
      </c>
      <c r="Q456">
        <f>VLOOKUP(A456,[1]高二上!$A$3:$H$583,7,0)</f>
        <v>97</v>
      </c>
      <c r="R456" t="str">
        <f>VLOOKUP(A456,[1]高二上!$A$3:$H$583,8,0)</f>
        <v>刘宗林</v>
      </c>
      <c r="S456" s="22">
        <f t="shared" si="97"/>
        <v>113</v>
      </c>
      <c r="T456" s="22">
        <f t="shared" si="98"/>
        <v>96.515679442508713</v>
      </c>
      <c r="U456">
        <f>VLOOKUP(A456,[1]高一下!$A$3:$H$585,7,0)</f>
        <v>91</v>
      </c>
      <c r="V456" t="str">
        <f>VLOOKUP(A456,[1]高一下!$A$3:$H$585,8,0)</f>
        <v>刘宗林</v>
      </c>
      <c r="W456" s="22">
        <f t="shared" si="99"/>
        <v>103</v>
      </c>
      <c r="X456" s="22">
        <f t="shared" si="100"/>
        <v>119.51219512195122</v>
      </c>
      <c r="Y456">
        <f>VLOOKUP(A456,[1]高一上!$A$3:$H$587,7,0)</f>
        <v>84</v>
      </c>
      <c r="Z456" t="str">
        <f>VLOOKUP(A456,[1]高一上!$A$3:$H$587,8,0)</f>
        <v>刘宗林</v>
      </c>
      <c r="AA456" s="22">
        <f t="shared" si="101"/>
        <v>159</v>
      </c>
      <c r="AB456" s="23">
        <f t="shared" si="103"/>
        <v>62.020905923344948</v>
      </c>
      <c r="AC456">
        <f>VLOOKUP(A456,[1]中考!$A$2:$F$571,6,0)</f>
        <v>99</v>
      </c>
      <c r="AD456" s="22">
        <f t="shared" si="102"/>
        <v>50</v>
      </c>
    </row>
    <row r="457" spans="1:30" ht="15" x14ac:dyDescent="0.35">
      <c r="A457" s="14" t="s">
        <v>957</v>
      </c>
      <c r="B457" s="3">
        <v>10</v>
      </c>
      <c r="C457" s="2" t="s">
        <v>958</v>
      </c>
      <c r="D457" s="4" t="s">
        <v>537</v>
      </c>
      <c r="E457">
        <f>VLOOKUP(A457,'[1]高三下(高考)'!$A$3:$H$615,7,0)</f>
        <v>93</v>
      </c>
      <c r="F457" t="str">
        <f>VLOOKUP(A457,'[1]高三下(高考)'!$A$3:$H$615,8,0)</f>
        <v>刘宗林</v>
      </c>
      <c r="G457" s="22">
        <f t="shared" ref="G457:G520" si="104">RANK(E457,$E$264:$E$550,0)</f>
        <v>87</v>
      </c>
      <c r="H457" s="23">
        <f t="shared" ref="H457:H520" si="105">IF(OR(E457=0,I457=0),100,((K457-G457)/COUNTA($D$264:$D$550))*100+100)</f>
        <v>101.74216027874564</v>
      </c>
      <c r="I457">
        <f>VLOOKUP(A457,[1]高三上!$A$3:$H$588,7,0)</f>
        <v>84.5</v>
      </c>
      <c r="J457" t="str">
        <f>VLOOKUP(A457,[1]高三上!$A$3:$H$588,8,0)</f>
        <v>刘宗林</v>
      </c>
      <c r="K457" s="22">
        <f t="shared" ref="K457:K520" si="106">RANK(I457,$I$264:$I$550)</f>
        <v>92</v>
      </c>
      <c r="L457" s="23">
        <f t="shared" ref="L457:L520" si="107">IF(OR(I457=0,M457=0),100,((O457-K457)/COUNTA($D$264:$D$550))*100+100)</f>
        <v>88.850174216027881</v>
      </c>
      <c r="M457">
        <f>VLOOKUP(A457,[1]高二下!$A$3:$H$536,7,0)</f>
        <v>117</v>
      </c>
      <c r="N457" t="str">
        <f>VLOOKUP(A457,[1]高二下!$A$3:$H$536,8,0)</f>
        <v>刘宗林</v>
      </c>
      <c r="O457" s="22">
        <f t="shared" ref="O457:O520" si="108">RANK(M457,$M$264:$M$550,0)</f>
        <v>60</v>
      </c>
      <c r="P457" s="22">
        <f t="shared" ref="P457:P520" si="109">IF(OR(Q457=0,M457=0),100,((S457-O457)/COUNTA($D$264:$D$550))*100+100)</f>
        <v>121.60278745644599</v>
      </c>
      <c r="Q457">
        <f>VLOOKUP(A457,[1]高二上!$A$3:$H$583,7,0)</f>
        <v>95</v>
      </c>
      <c r="R457" t="str">
        <f>VLOOKUP(A457,[1]高二上!$A$3:$H$583,8,0)</f>
        <v>刘宗林</v>
      </c>
      <c r="S457" s="22">
        <f t="shared" ref="S457:S520" si="110">RANK(Q457,$Q$264:$Q$550,0)</f>
        <v>122</v>
      </c>
      <c r="T457" s="22">
        <f t="shared" ref="T457:T520" si="111">IF(OR(Q457=0,U457=0),100,((W457-S457)/COUNTA($D$264:$D$550))*100+100)</f>
        <v>66.898954703832743</v>
      </c>
      <c r="U457">
        <f>VLOOKUP(A457,[1]高一下!$A$3:$H$585,7,0)</f>
        <v>110</v>
      </c>
      <c r="V457" t="str">
        <f>VLOOKUP(A457,[1]高一下!$A$3:$H$585,8,0)</f>
        <v>刘宗林</v>
      </c>
      <c r="W457" s="22">
        <f t="shared" ref="W457:W520" si="112">RANK(U457,$U$264:$U$550)</f>
        <v>27</v>
      </c>
      <c r="X457" s="22">
        <f t="shared" ref="X457:X520" si="113">IF(OR(Y457=0,U457=0),100,((AA457-W457)/COUNTA($D$264:$D$550))*100+100)</f>
        <v>126.4808362369338</v>
      </c>
      <c r="Y457">
        <f>VLOOKUP(A457,[1]高一上!$A$3:$H$587,7,0)</f>
        <v>100</v>
      </c>
      <c r="Z457" t="str">
        <f>VLOOKUP(A457,[1]高一上!$A$3:$H$587,8,0)</f>
        <v>刘宗林</v>
      </c>
      <c r="AA457" s="22">
        <f t="shared" ref="AA457:AA520" si="114">RANK(Y457,$Y$264:$Y$550,0)</f>
        <v>103</v>
      </c>
      <c r="AB457" s="23">
        <f t="shared" si="103"/>
        <v>129.26829268292681</v>
      </c>
      <c r="AC457">
        <f>VLOOKUP(A457,[1]中考!$A$2:$F$571,6,0)</f>
        <v>75</v>
      </c>
      <c r="AD457" s="22">
        <f t="shared" ref="AD457:AD520" si="115">RANK(AC457,$AC$264:$AC$550,0)</f>
        <v>187</v>
      </c>
    </row>
    <row r="458" spans="1:30" ht="15" x14ac:dyDescent="0.35">
      <c r="A458" s="14" t="s">
        <v>994</v>
      </c>
      <c r="B458" s="3">
        <v>10</v>
      </c>
      <c r="C458" s="2" t="s">
        <v>995</v>
      </c>
      <c r="D458" s="4" t="s">
        <v>537</v>
      </c>
      <c r="E458">
        <f>VLOOKUP(A458,'[1]高三下(高考)'!$A$3:$H$615,7,0)</f>
        <v>92</v>
      </c>
      <c r="F458" t="str">
        <f>VLOOKUP(A458,'[1]高三下(高考)'!$A$3:$H$615,8,0)</f>
        <v>刘宗林</v>
      </c>
      <c r="G458" s="22">
        <f t="shared" si="104"/>
        <v>94</v>
      </c>
      <c r="H458" s="23">
        <f t="shared" si="105"/>
        <v>107.3170731707317</v>
      </c>
      <c r="I458">
        <f>VLOOKUP(A458,[1]高三上!$A$3:$H$588,7,0)</f>
        <v>79</v>
      </c>
      <c r="J458" t="str">
        <f>VLOOKUP(A458,[1]高三上!$A$3:$H$588,8,0)</f>
        <v>刘宗林</v>
      </c>
      <c r="K458" s="22">
        <f t="shared" si="106"/>
        <v>115</v>
      </c>
      <c r="L458" s="23">
        <f t="shared" si="107"/>
        <v>112.54355400696863</v>
      </c>
      <c r="M458">
        <f>VLOOKUP(A458,[1]高二下!$A$3:$H$536,7,0)</f>
        <v>92</v>
      </c>
      <c r="N458" t="str">
        <f>VLOOKUP(A458,[1]高二下!$A$3:$H$536,8,0)</f>
        <v>刘宗林</v>
      </c>
      <c r="O458" s="22">
        <f t="shared" si="108"/>
        <v>151</v>
      </c>
      <c r="P458" s="22">
        <f t="shared" si="109"/>
        <v>60.627177700348433</v>
      </c>
      <c r="Q458">
        <f>VLOOKUP(A458,[1]高二上!$A$3:$H$583,7,0)</f>
        <v>115</v>
      </c>
      <c r="R458" t="str">
        <f>VLOOKUP(A458,[1]高二上!$A$3:$H$583,8,0)</f>
        <v>刘宗林</v>
      </c>
      <c r="S458" s="22">
        <f t="shared" si="110"/>
        <v>38</v>
      </c>
      <c r="T458" s="22">
        <f t="shared" si="111"/>
        <v>117.42160278745645</v>
      </c>
      <c r="U458">
        <f>VLOOKUP(A458,[1]高一下!$A$3:$H$585,7,0)</f>
        <v>96</v>
      </c>
      <c r="V458" t="str">
        <f>VLOOKUP(A458,[1]高一下!$A$3:$H$585,8,0)</f>
        <v>刘宗林</v>
      </c>
      <c r="W458" s="22">
        <f t="shared" si="112"/>
        <v>88</v>
      </c>
      <c r="X458" s="22">
        <f t="shared" si="113"/>
        <v>92.334494773519168</v>
      </c>
      <c r="Y458">
        <f>VLOOKUP(A458,[1]高一上!$A$3:$H$587,7,0)</f>
        <v>109</v>
      </c>
      <c r="Z458" t="str">
        <f>VLOOKUP(A458,[1]高一上!$A$3:$H$587,8,0)</f>
        <v>刘宗林</v>
      </c>
      <c r="AA458" s="22">
        <f t="shared" si="114"/>
        <v>66</v>
      </c>
      <c r="AB458" s="23">
        <f t="shared" ref="AB458:AB521" si="116">IF(OR(Y458=0,AC458=0),100,((AD458-AA458)/COUNTA($D$264:$D$550))*100+100)</f>
        <v>112.54355400696863</v>
      </c>
      <c r="AC458">
        <f>VLOOKUP(A458,[1]中考!$A$2:$F$571,6,0)</f>
        <v>90</v>
      </c>
      <c r="AD458" s="22">
        <f t="shared" si="115"/>
        <v>102</v>
      </c>
    </row>
    <row r="459" spans="1:30" ht="15" x14ac:dyDescent="0.35">
      <c r="A459" s="14" t="s">
        <v>1007</v>
      </c>
      <c r="B459" s="3">
        <v>10</v>
      </c>
      <c r="C459" s="2" t="s">
        <v>1008</v>
      </c>
      <c r="D459" s="4" t="s">
        <v>537</v>
      </c>
      <c r="E459">
        <f>VLOOKUP(A459,'[1]高三下(高考)'!$A$3:$H$615,7,0)</f>
        <v>84</v>
      </c>
      <c r="F459" t="str">
        <f>VLOOKUP(A459,'[1]高三下(高考)'!$A$3:$H$615,8,0)</f>
        <v>刘宗林</v>
      </c>
      <c r="G459" s="22">
        <f t="shared" si="104"/>
        <v>130</v>
      </c>
      <c r="H459" s="23">
        <f t="shared" si="105"/>
        <v>104.18118466898954</v>
      </c>
      <c r="I459">
        <f>VLOOKUP(A459,[1]高三上!$A$3:$H$588,7,0)</f>
        <v>72.5</v>
      </c>
      <c r="J459" t="str">
        <f>VLOOKUP(A459,[1]高三上!$A$3:$H$588,8,0)</f>
        <v>刘宗林</v>
      </c>
      <c r="K459" s="22">
        <f t="shared" si="106"/>
        <v>142</v>
      </c>
      <c r="L459" s="23">
        <f t="shared" si="107"/>
        <v>103.13588850174216</v>
      </c>
      <c r="M459">
        <f>VLOOKUP(A459,[1]高二下!$A$3:$H$536,7,0)</f>
        <v>92</v>
      </c>
      <c r="N459" t="str">
        <f>VLOOKUP(A459,[1]高二下!$A$3:$H$536,8,0)</f>
        <v>刘宗林</v>
      </c>
      <c r="O459" s="22">
        <f t="shared" si="108"/>
        <v>151</v>
      </c>
      <c r="P459" s="22">
        <f t="shared" si="109"/>
        <v>95.818815331010455</v>
      </c>
      <c r="Q459">
        <f>VLOOKUP(A459,[1]高二上!$A$3:$H$583,7,0)</f>
        <v>92</v>
      </c>
      <c r="R459" t="str">
        <f>VLOOKUP(A459,[1]高二上!$A$3:$H$583,8,0)</f>
        <v>刘宗林</v>
      </c>
      <c r="S459" s="22">
        <f t="shared" si="110"/>
        <v>139</v>
      </c>
      <c r="T459" s="22">
        <f t="shared" si="111"/>
        <v>93.031358885017426</v>
      </c>
      <c r="U459">
        <f>VLOOKUP(A459,[1]高一下!$A$3:$H$585,7,0)</f>
        <v>89</v>
      </c>
      <c r="V459" t="str">
        <f>VLOOKUP(A459,[1]高一下!$A$3:$H$585,8,0)</f>
        <v>刘宗林</v>
      </c>
      <c r="W459" s="22">
        <f t="shared" si="112"/>
        <v>119</v>
      </c>
      <c r="X459" s="22">
        <f t="shared" si="113"/>
        <v>110.10452961672473</v>
      </c>
      <c r="Y459">
        <f>VLOOKUP(A459,[1]高一上!$A$3:$H$587,7,0)</f>
        <v>87</v>
      </c>
      <c r="Z459" t="str">
        <f>VLOOKUP(A459,[1]高一上!$A$3:$H$587,8,0)</f>
        <v>刘宗林</v>
      </c>
      <c r="AA459" s="22">
        <f t="shared" si="114"/>
        <v>148</v>
      </c>
      <c r="AB459" s="23">
        <f t="shared" si="116"/>
        <v>52.613240418118465</v>
      </c>
      <c r="AC459">
        <f>VLOOKUP(A459,[1]中考!$A$2:$F$571,6,0)</f>
        <v>111</v>
      </c>
      <c r="AD459" s="22">
        <f t="shared" si="115"/>
        <v>12</v>
      </c>
    </row>
    <row r="460" spans="1:30" ht="15" x14ac:dyDescent="0.35">
      <c r="A460" s="14" t="s">
        <v>1001</v>
      </c>
      <c r="B460" s="3">
        <v>10</v>
      </c>
      <c r="C460" s="2" t="s">
        <v>1002</v>
      </c>
      <c r="D460" s="4" t="s">
        <v>537</v>
      </c>
      <c r="E460">
        <f>VLOOKUP(A460,'[1]高三下(高考)'!$A$3:$H$615,7,0)</f>
        <v>92</v>
      </c>
      <c r="F460" t="str">
        <f>VLOOKUP(A460,'[1]高三下(高考)'!$A$3:$H$615,8,0)</f>
        <v>刘宗林</v>
      </c>
      <c r="G460" s="22">
        <f t="shared" si="104"/>
        <v>94</v>
      </c>
      <c r="H460" s="23">
        <f t="shared" si="105"/>
        <v>97.21254355400697</v>
      </c>
      <c r="I460">
        <f>VLOOKUP(A460,[1]高三上!$A$3:$H$588,7,0)</f>
        <v>85</v>
      </c>
      <c r="J460" t="str">
        <f>VLOOKUP(A460,[1]高三上!$A$3:$H$588,8,0)</f>
        <v>刘宗林</v>
      </c>
      <c r="K460" s="22">
        <f t="shared" si="106"/>
        <v>86</v>
      </c>
      <c r="L460" s="23">
        <f t="shared" si="107"/>
        <v>99.651567944250871</v>
      </c>
      <c r="M460">
        <f>VLOOKUP(A460,[1]高二下!$A$3:$H$536,7,0)</f>
        <v>112</v>
      </c>
      <c r="N460" t="str">
        <f>VLOOKUP(A460,[1]高二下!$A$3:$H$536,8,0)</f>
        <v>刘宗林</v>
      </c>
      <c r="O460" s="22">
        <f t="shared" si="108"/>
        <v>85</v>
      </c>
      <c r="P460" s="22">
        <f t="shared" si="109"/>
        <v>89.895470383275267</v>
      </c>
      <c r="Q460">
        <f>VLOOKUP(A460,[1]高二上!$A$3:$H$583,7,0)</f>
        <v>108</v>
      </c>
      <c r="R460" t="str">
        <f>VLOOKUP(A460,[1]高二上!$A$3:$H$583,8,0)</f>
        <v>刘宗林</v>
      </c>
      <c r="S460" s="22">
        <f t="shared" si="110"/>
        <v>56</v>
      </c>
      <c r="T460" s="22">
        <f t="shared" si="111"/>
        <v>145.29616724738676</v>
      </c>
      <c r="U460">
        <f>VLOOKUP(A460,[1]高一下!$A$3:$H$585,7,0)</f>
        <v>74</v>
      </c>
      <c r="V460" t="str">
        <f>VLOOKUP(A460,[1]高一下!$A$3:$H$585,8,0)</f>
        <v>刘宗林</v>
      </c>
      <c r="W460" s="22">
        <f t="shared" si="112"/>
        <v>186</v>
      </c>
      <c r="X460" s="22">
        <f t="shared" si="113"/>
        <v>58.536585365853661</v>
      </c>
      <c r="Y460">
        <f>VLOOKUP(A460,[1]高一上!$A$3:$H$587,7,0)</f>
        <v>108</v>
      </c>
      <c r="Z460" t="str">
        <f>VLOOKUP(A460,[1]高一上!$A$3:$H$587,8,0)</f>
        <v>刘宗林</v>
      </c>
      <c r="AA460" s="22">
        <f t="shared" si="114"/>
        <v>67</v>
      </c>
      <c r="AB460" s="23">
        <f t="shared" si="116"/>
        <v>119.51219512195122</v>
      </c>
      <c r="AC460">
        <f>VLOOKUP(A460,[1]中考!$A$2:$F$571,6,0)</f>
        <v>86</v>
      </c>
      <c r="AD460" s="22">
        <f t="shared" si="115"/>
        <v>123</v>
      </c>
    </row>
    <row r="461" spans="1:30" ht="15" x14ac:dyDescent="0.35">
      <c r="A461" s="14" t="s">
        <v>927</v>
      </c>
      <c r="B461" s="3">
        <v>10</v>
      </c>
      <c r="C461" s="2" t="s">
        <v>928</v>
      </c>
      <c r="D461" s="4" t="s">
        <v>537</v>
      </c>
      <c r="E461">
        <f>VLOOKUP(A461,'[1]高三下(高考)'!$A$3:$H$615,7,0)</f>
        <v>109</v>
      </c>
      <c r="F461" t="str">
        <f>VLOOKUP(A461,'[1]高三下(高考)'!$A$3:$H$615,8,0)</f>
        <v>刘宗林</v>
      </c>
      <c r="G461" s="22">
        <f t="shared" si="104"/>
        <v>27</v>
      </c>
      <c r="H461" s="23">
        <f t="shared" si="105"/>
        <v>94.773519163763069</v>
      </c>
      <c r="I461">
        <f>VLOOKUP(A461,[1]高三上!$A$3:$H$588,7,0)</f>
        <v>110</v>
      </c>
      <c r="J461" t="str">
        <f>VLOOKUP(A461,[1]高三上!$A$3:$H$588,8,0)</f>
        <v>刘宗林</v>
      </c>
      <c r="K461" s="22">
        <f t="shared" si="106"/>
        <v>12</v>
      </c>
      <c r="L461" s="23">
        <f t="shared" si="107"/>
        <v>112.54355400696863</v>
      </c>
      <c r="M461">
        <f>VLOOKUP(A461,[1]高二下!$A$3:$H$536,7,0)</f>
        <v>121</v>
      </c>
      <c r="N461" t="str">
        <f>VLOOKUP(A461,[1]高二下!$A$3:$H$536,8,0)</f>
        <v>刘宗林</v>
      </c>
      <c r="O461" s="22">
        <f t="shared" si="108"/>
        <v>48</v>
      </c>
      <c r="P461" s="22">
        <f t="shared" si="109"/>
        <v>95.121951219512198</v>
      </c>
      <c r="Q461">
        <f>VLOOKUP(A461,[1]高二上!$A$3:$H$583,7,0)</f>
        <v>116</v>
      </c>
      <c r="R461" t="str">
        <f>VLOOKUP(A461,[1]高二上!$A$3:$H$583,8,0)</f>
        <v>刘宗林</v>
      </c>
      <c r="S461" s="22">
        <f t="shared" si="110"/>
        <v>34</v>
      </c>
      <c r="T461" s="22">
        <f t="shared" si="111"/>
        <v>98.606271777003485</v>
      </c>
      <c r="U461">
        <f>VLOOKUP(A461,[1]高一下!$A$3:$H$585,7,0)</f>
        <v>109</v>
      </c>
      <c r="V461" t="str">
        <f>VLOOKUP(A461,[1]高一下!$A$3:$H$585,8,0)</f>
        <v>刘宗林</v>
      </c>
      <c r="W461" s="22">
        <f t="shared" si="112"/>
        <v>30</v>
      </c>
      <c r="X461" s="22">
        <f t="shared" si="113"/>
        <v>98.954703832752614</v>
      </c>
      <c r="Y461">
        <f>VLOOKUP(A461,[1]高一上!$A$3:$H$587,7,0)</f>
        <v>121</v>
      </c>
      <c r="Z461" t="str">
        <f>VLOOKUP(A461,[1]高一上!$A$3:$H$587,8,0)</f>
        <v>刘宗林</v>
      </c>
      <c r="AA461" s="22">
        <f t="shared" si="114"/>
        <v>27</v>
      </c>
      <c r="AB461" s="23">
        <f t="shared" si="116"/>
        <v>94.773519163763069</v>
      </c>
      <c r="AC461">
        <f>VLOOKUP(A461,[1]中考!$A$2:$F$571,6,0)</f>
        <v>111</v>
      </c>
      <c r="AD461" s="22">
        <f t="shared" si="115"/>
        <v>12</v>
      </c>
    </row>
    <row r="462" spans="1:30" ht="15" x14ac:dyDescent="0.35">
      <c r="A462" s="14" t="s">
        <v>941</v>
      </c>
      <c r="B462" s="3">
        <v>10</v>
      </c>
      <c r="C462" s="2" t="s">
        <v>942</v>
      </c>
      <c r="D462" s="4" t="s">
        <v>537</v>
      </c>
      <c r="E462">
        <f>VLOOKUP(A462,'[1]高三下(高考)'!$A$3:$H$615,7,0)</f>
        <v>103</v>
      </c>
      <c r="F462" t="str">
        <f>VLOOKUP(A462,'[1]高三下(高考)'!$A$3:$H$615,8,0)</f>
        <v>刘宗林</v>
      </c>
      <c r="G462" s="22">
        <f t="shared" si="104"/>
        <v>48</v>
      </c>
      <c r="H462" s="23">
        <f t="shared" si="105"/>
        <v>92.334494773519168</v>
      </c>
      <c r="I462">
        <f>VLOOKUP(A462,[1]高三上!$A$3:$H$588,7,0)</f>
        <v>102.5</v>
      </c>
      <c r="J462" t="str">
        <f>VLOOKUP(A462,[1]高三上!$A$3:$H$588,8,0)</f>
        <v>刘宗林</v>
      </c>
      <c r="K462" s="22">
        <f t="shared" si="106"/>
        <v>26</v>
      </c>
      <c r="L462" s="23">
        <f t="shared" si="107"/>
        <v>102.78745644599303</v>
      </c>
      <c r="M462">
        <f>VLOOKUP(A462,[1]高二下!$A$3:$H$536,7,0)</f>
        <v>124</v>
      </c>
      <c r="N462" t="str">
        <f>VLOOKUP(A462,[1]高二下!$A$3:$H$536,8,0)</f>
        <v>刘宗林</v>
      </c>
      <c r="O462" s="22">
        <f t="shared" si="108"/>
        <v>34</v>
      </c>
      <c r="P462" s="22">
        <f t="shared" si="109"/>
        <v>101.39372822299651</v>
      </c>
      <c r="Q462">
        <f>VLOOKUP(A462,[1]高二上!$A$3:$H$583,7,0)</f>
        <v>115</v>
      </c>
      <c r="R462" t="str">
        <f>VLOOKUP(A462,[1]高二上!$A$3:$H$583,8,0)</f>
        <v>刘宗林</v>
      </c>
      <c r="S462" s="22">
        <f t="shared" si="110"/>
        <v>38</v>
      </c>
      <c r="T462" s="22">
        <f t="shared" si="111"/>
        <v>120.90592334494774</v>
      </c>
      <c r="U462">
        <f>VLOOKUP(A462,[1]高一下!$A$3:$H$585,7,0)</f>
        <v>92</v>
      </c>
      <c r="V462" t="str">
        <f>VLOOKUP(A462,[1]高一下!$A$3:$H$585,8,0)</f>
        <v>刘宗林</v>
      </c>
      <c r="W462" s="22">
        <f t="shared" si="112"/>
        <v>98</v>
      </c>
      <c r="X462" s="22">
        <f t="shared" si="113"/>
        <v>85.714285714285722</v>
      </c>
      <c r="Y462">
        <f>VLOOKUP(A462,[1]高一上!$A$3:$H$587,7,0)</f>
        <v>111</v>
      </c>
      <c r="Z462" t="str">
        <f>VLOOKUP(A462,[1]高一上!$A$3:$H$587,8,0)</f>
        <v>刘宗林</v>
      </c>
      <c r="AA462" s="22">
        <f t="shared" si="114"/>
        <v>57</v>
      </c>
      <c r="AB462" s="23">
        <f t="shared" si="116"/>
        <v>106.27177700348432</v>
      </c>
      <c r="AC462">
        <f>VLOOKUP(A462,[1]中考!$A$2:$F$571,6,0)</f>
        <v>95</v>
      </c>
      <c r="AD462" s="22">
        <f t="shared" si="115"/>
        <v>75</v>
      </c>
    </row>
    <row r="463" spans="1:30" ht="15" x14ac:dyDescent="0.35">
      <c r="A463" s="14" t="s">
        <v>993</v>
      </c>
      <c r="B463" s="3">
        <v>10</v>
      </c>
      <c r="C463" s="2" t="s">
        <v>60</v>
      </c>
      <c r="D463" s="4" t="s">
        <v>537</v>
      </c>
      <c r="E463">
        <f>VLOOKUP(A463,'[1]高三下(高考)'!$A$3:$H$615,7,0)</f>
        <v>96</v>
      </c>
      <c r="F463" t="str">
        <f>VLOOKUP(A463,'[1]高三下(高考)'!$A$3:$H$615,8,0)</f>
        <v>刘宗林</v>
      </c>
      <c r="G463" s="22">
        <f t="shared" si="104"/>
        <v>73</v>
      </c>
      <c r="H463" s="23">
        <f t="shared" si="105"/>
        <v>97.21254355400697</v>
      </c>
      <c r="I463">
        <f>VLOOKUP(A463,[1]高三上!$A$3:$H$588,7,0)</f>
        <v>91</v>
      </c>
      <c r="J463" t="str">
        <f>VLOOKUP(A463,[1]高三上!$A$3:$H$588,8,0)</f>
        <v>刘宗林</v>
      </c>
      <c r="K463" s="22">
        <f t="shared" si="106"/>
        <v>65</v>
      </c>
      <c r="L463" s="23">
        <f t="shared" si="107"/>
        <v>105.57491289198606</v>
      </c>
      <c r="M463">
        <f>VLOOKUP(A463,[1]高二下!$A$3:$H$536,7,0)</f>
        <v>113</v>
      </c>
      <c r="N463" t="str">
        <f>VLOOKUP(A463,[1]高二下!$A$3:$H$536,8,0)</f>
        <v>刘宗林</v>
      </c>
      <c r="O463" s="22">
        <f t="shared" si="108"/>
        <v>81</v>
      </c>
      <c r="P463" s="22">
        <f t="shared" si="109"/>
        <v>92.682926829268297</v>
      </c>
      <c r="Q463">
        <f>VLOOKUP(A463,[1]高二上!$A$3:$H$583,7,0)</f>
        <v>107</v>
      </c>
      <c r="R463" t="str">
        <f>VLOOKUP(A463,[1]高二上!$A$3:$H$583,8,0)</f>
        <v>刘宗林</v>
      </c>
      <c r="S463" s="22">
        <f t="shared" si="110"/>
        <v>60</v>
      </c>
      <c r="T463" s="22">
        <f t="shared" si="111"/>
        <v>89.547038327526138</v>
      </c>
      <c r="U463">
        <f>VLOOKUP(A463,[1]高一下!$A$3:$H$585,7,0)</f>
        <v>109</v>
      </c>
      <c r="V463" t="str">
        <f>VLOOKUP(A463,[1]高一下!$A$3:$H$585,8,0)</f>
        <v>刘宗林</v>
      </c>
      <c r="W463" s="22">
        <f t="shared" si="112"/>
        <v>30</v>
      </c>
      <c r="X463" s="22">
        <f t="shared" si="113"/>
        <v>91.289198606271782</v>
      </c>
      <c r="Y463">
        <f>VLOOKUP(A463,[1]高一上!$A$3:$H$587,7,0)</f>
        <v>135</v>
      </c>
      <c r="Z463" t="str">
        <f>VLOOKUP(A463,[1]高一上!$A$3:$H$587,8,0)</f>
        <v>刘宗林</v>
      </c>
      <c r="AA463" s="22">
        <f t="shared" si="114"/>
        <v>5</v>
      </c>
      <c r="AB463" s="23">
        <f t="shared" si="116"/>
        <v>115.67944250871079</v>
      </c>
      <c r="AC463">
        <f>VLOOKUP(A463,[1]中考!$A$2:$F$571,6,0)</f>
        <v>99</v>
      </c>
      <c r="AD463" s="22">
        <f t="shared" si="115"/>
        <v>50</v>
      </c>
    </row>
    <row r="464" spans="1:30" ht="15" x14ac:dyDescent="0.35">
      <c r="A464" s="14" t="s">
        <v>947</v>
      </c>
      <c r="B464" s="3">
        <v>10</v>
      </c>
      <c r="C464" s="2" t="s">
        <v>948</v>
      </c>
      <c r="D464" s="4" t="s">
        <v>537</v>
      </c>
      <c r="E464">
        <f>VLOOKUP(A464,'[1]高三下(高考)'!$A$3:$H$615,7,0)</f>
        <v>107</v>
      </c>
      <c r="F464" t="str">
        <f>VLOOKUP(A464,'[1]高三下(高考)'!$A$3:$H$615,8,0)</f>
        <v>刘宗林</v>
      </c>
      <c r="G464" s="22">
        <f t="shared" si="104"/>
        <v>32</v>
      </c>
      <c r="H464" s="23">
        <f t="shared" si="105"/>
        <v>108.36236933797909</v>
      </c>
      <c r="I464">
        <f>VLOOKUP(A464,[1]高三上!$A$3:$H$588,7,0)</f>
        <v>93.5</v>
      </c>
      <c r="J464" t="str">
        <f>VLOOKUP(A464,[1]高三上!$A$3:$H$588,8,0)</f>
        <v>刘宗林</v>
      </c>
      <c r="K464" s="22">
        <f t="shared" si="106"/>
        <v>56</v>
      </c>
      <c r="L464" s="23">
        <f t="shared" si="107"/>
        <v>110.10452961672473</v>
      </c>
      <c r="M464">
        <f>VLOOKUP(A464,[1]高二下!$A$3:$H$536,7,0)</f>
        <v>112</v>
      </c>
      <c r="N464" t="str">
        <f>VLOOKUP(A464,[1]高二下!$A$3:$H$536,8,0)</f>
        <v>刘宗林</v>
      </c>
      <c r="O464" s="22">
        <f t="shared" si="108"/>
        <v>85</v>
      </c>
      <c r="P464" s="22">
        <f t="shared" si="109"/>
        <v>114.63414634146341</v>
      </c>
      <c r="Q464">
        <f>VLOOKUP(A464,[1]高二上!$A$3:$H$583,7,0)</f>
        <v>94</v>
      </c>
      <c r="R464" t="str">
        <f>VLOOKUP(A464,[1]高二上!$A$3:$H$583,8,0)</f>
        <v>刘宗林</v>
      </c>
      <c r="S464" s="22">
        <f t="shared" si="110"/>
        <v>127</v>
      </c>
      <c r="T464" s="22">
        <f t="shared" si="111"/>
        <v>78.745644599303134</v>
      </c>
      <c r="U464">
        <f>VLOOKUP(A464,[1]高一下!$A$3:$H$585,7,0)</f>
        <v>101</v>
      </c>
      <c r="V464" t="str">
        <f>VLOOKUP(A464,[1]高一下!$A$3:$H$585,8,0)</f>
        <v>刘宗林</v>
      </c>
      <c r="W464" s="22">
        <f t="shared" si="112"/>
        <v>66</v>
      </c>
      <c r="X464" s="22">
        <f t="shared" si="113"/>
        <v>86.062717770034851</v>
      </c>
      <c r="Y464">
        <f>VLOOKUP(A464,[1]高一上!$A$3:$H$587,7,0)</f>
        <v>122</v>
      </c>
      <c r="Z464" t="str">
        <f>VLOOKUP(A464,[1]高一上!$A$3:$H$587,8,0)</f>
        <v>刘宗林</v>
      </c>
      <c r="AA464" s="22">
        <f t="shared" si="114"/>
        <v>26</v>
      </c>
      <c r="AB464" s="23">
        <f t="shared" si="116"/>
        <v>113.24041811846689</v>
      </c>
      <c r="AC464">
        <f>VLOOKUP(A464,[1]中考!$A$2:$F$571,6,0)</f>
        <v>97</v>
      </c>
      <c r="AD464" s="22">
        <f t="shared" si="115"/>
        <v>64</v>
      </c>
    </row>
    <row r="465" spans="1:30" ht="15" x14ac:dyDescent="0.35">
      <c r="A465" s="14" t="s">
        <v>955</v>
      </c>
      <c r="B465" s="3">
        <v>10</v>
      </c>
      <c r="C465" s="2" t="s">
        <v>956</v>
      </c>
      <c r="D465" s="4" t="s">
        <v>537</v>
      </c>
      <c r="E465">
        <f>VLOOKUP(A465,'[1]高三下(高考)'!$A$3:$H$615,7,0)</f>
        <v>81</v>
      </c>
      <c r="F465" t="str">
        <f>VLOOKUP(A465,'[1]高三下(高考)'!$A$3:$H$615,8,0)</f>
        <v>刘宗林</v>
      </c>
      <c r="G465" s="22">
        <f t="shared" si="104"/>
        <v>156</v>
      </c>
      <c r="H465" s="23">
        <f t="shared" si="105"/>
        <v>64.459930313588842</v>
      </c>
      <c r="I465">
        <f>VLOOKUP(A465,[1]高三上!$A$3:$H$588,7,0)</f>
        <v>94</v>
      </c>
      <c r="J465" t="str">
        <f>VLOOKUP(A465,[1]高三上!$A$3:$H$588,8,0)</f>
        <v>刘宗林</v>
      </c>
      <c r="K465" s="22">
        <f t="shared" si="106"/>
        <v>54</v>
      </c>
      <c r="L465" s="23">
        <f t="shared" si="107"/>
        <v>102.09059233449477</v>
      </c>
      <c r="M465">
        <f>VLOOKUP(A465,[1]高二下!$A$3:$H$536,7,0)</f>
        <v>117</v>
      </c>
      <c r="N465" t="str">
        <f>VLOOKUP(A465,[1]高二下!$A$3:$H$536,8,0)</f>
        <v>刘宗林</v>
      </c>
      <c r="O465" s="22">
        <f t="shared" si="108"/>
        <v>60</v>
      </c>
      <c r="P465" s="22">
        <f t="shared" si="109"/>
        <v>125.08710801393728</v>
      </c>
      <c r="Q465">
        <f>VLOOKUP(A465,[1]高二上!$A$3:$H$583,7,0)</f>
        <v>93</v>
      </c>
      <c r="R465" t="str">
        <f>VLOOKUP(A465,[1]高二上!$A$3:$H$583,8,0)</f>
        <v>刘宗林</v>
      </c>
      <c r="S465" s="22">
        <f t="shared" si="110"/>
        <v>132</v>
      </c>
      <c r="T465" s="22">
        <f t="shared" si="111"/>
        <v>102.4390243902439</v>
      </c>
      <c r="U465">
        <f>VLOOKUP(A465,[1]高一下!$A$3:$H$585,7,0)</f>
        <v>86</v>
      </c>
      <c r="V465" t="str">
        <f>VLOOKUP(A465,[1]高一下!$A$3:$H$585,8,0)</f>
        <v>刘宗林</v>
      </c>
      <c r="W465" s="22">
        <f t="shared" si="112"/>
        <v>139</v>
      </c>
      <c r="X465" s="22">
        <f t="shared" si="113"/>
        <v>64.808362369337971</v>
      </c>
      <c r="Y465">
        <f>VLOOKUP(A465,[1]高一上!$A$3:$H$587,7,0)</f>
        <v>116</v>
      </c>
      <c r="Z465" t="str">
        <f>VLOOKUP(A465,[1]高一上!$A$3:$H$587,8,0)</f>
        <v>刘宗林</v>
      </c>
      <c r="AA465" s="22">
        <f t="shared" si="114"/>
        <v>38</v>
      </c>
      <c r="AB465" s="23">
        <f t="shared" si="116"/>
        <v>95.470383275261327</v>
      </c>
      <c r="AC465">
        <f>VLOOKUP(A465,[1]中考!$A$2:$F$571,6,0)</f>
        <v>107</v>
      </c>
      <c r="AD465" s="22">
        <f t="shared" si="115"/>
        <v>25</v>
      </c>
    </row>
    <row r="466" spans="1:30" ht="15" x14ac:dyDescent="0.35">
      <c r="A466" s="14" t="s">
        <v>979</v>
      </c>
      <c r="B466" s="3">
        <v>10</v>
      </c>
      <c r="C466" s="2" t="s">
        <v>980</v>
      </c>
      <c r="D466" s="4" t="s">
        <v>537</v>
      </c>
      <c r="E466">
        <f>VLOOKUP(A466,'[1]高三下(高考)'!$A$3:$H$615,7,0)</f>
        <v>113</v>
      </c>
      <c r="F466" t="str">
        <f>VLOOKUP(A466,'[1]高三下(高考)'!$A$3:$H$615,8,0)</f>
        <v>刘宗林</v>
      </c>
      <c r="G466" s="22">
        <f t="shared" si="104"/>
        <v>19</v>
      </c>
      <c r="H466" s="23">
        <f t="shared" si="105"/>
        <v>118.46689895470384</v>
      </c>
      <c r="I466">
        <f>VLOOKUP(A466,[1]高三上!$A$3:$H$588,7,0)</f>
        <v>89.5</v>
      </c>
      <c r="J466" t="str">
        <f>VLOOKUP(A466,[1]高三上!$A$3:$H$588,8,0)</f>
        <v>刘宗林</v>
      </c>
      <c r="K466" s="22">
        <f t="shared" si="106"/>
        <v>72</v>
      </c>
      <c r="L466" s="23">
        <f t="shared" si="107"/>
        <v>82.229965156794421</v>
      </c>
      <c r="M466">
        <f>VLOOKUP(A466,[1]高二下!$A$3:$H$536,7,0)</f>
        <v>129</v>
      </c>
      <c r="N466" t="str">
        <f>VLOOKUP(A466,[1]高二下!$A$3:$H$536,8,0)</f>
        <v>刘宗林</v>
      </c>
      <c r="O466" s="22">
        <f t="shared" si="108"/>
        <v>21</v>
      </c>
      <c r="P466" s="22">
        <f t="shared" si="109"/>
        <v>100.34843205574913</v>
      </c>
      <c r="Q466">
        <f>VLOOKUP(A466,[1]高二上!$A$3:$H$583,7,0)</f>
        <v>120</v>
      </c>
      <c r="R466" t="str">
        <f>VLOOKUP(A466,[1]高二上!$A$3:$H$583,8,0)</f>
        <v>刘宗林</v>
      </c>
      <c r="S466" s="22">
        <f t="shared" si="110"/>
        <v>22</v>
      </c>
      <c r="T466" s="22">
        <f t="shared" si="111"/>
        <v>96.167247386759584</v>
      </c>
      <c r="U466">
        <f>VLOOKUP(A466,[1]高一下!$A$3:$H$585,7,0)</f>
        <v>120</v>
      </c>
      <c r="V466" t="str">
        <f>VLOOKUP(A466,[1]高一下!$A$3:$H$585,8,0)</f>
        <v>刘宗林</v>
      </c>
      <c r="W466" s="22">
        <f t="shared" si="112"/>
        <v>11</v>
      </c>
      <c r="X466" s="22">
        <f t="shared" si="113"/>
        <v>99.651567944250871</v>
      </c>
      <c r="Y466">
        <f>VLOOKUP(A466,[1]高一上!$A$3:$H$587,7,0)</f>
        <v>129</v>
      </c>
      <c r="Z466" t="str">
        <f>VLOOKUP(A466,[1]高一上!$A$3:$H$587,8,0)</f>
        <v>刘宗林</v>
      </c>
      <c r="AA466" s="22">
        <f t="shared" si="114"/>
        <v>10</v>
      </c>
      <c r="AB466" s="23">
        <f t="shared" si="116"/>
        <v>101.39372822299651</v>
      </c>
      <c r="AC466">
        <f>VLOOKUP(A466,[1]中考!$A$2:$F$571,6,0)</f>
        <v>110</v>
      </c>
      <c r="AD466" s="22">
        <f t="shared" si="115"/>
        <v>14</v>
      </c>
    </row>
    <row r="467" spans="1:30" ht="15" x14ac:dyDescent="0.35">
      <c r="A467" s="14" t="s">
        <v>959</v>
      </c>
      <c r="B467" s="3">
        <v>10</v>
      </c>
      <c r="C467" s="2" t="s">
        <v>344</v>
      </c>
      <c r="D467" s="4" t="s">
        <v>537</v>
      </c>
      <c r="E467">
        <f>VLOOKUP(A467,'[1]高三下(高考)'!$A$3:$H$615,7,0)</f>
        <v>102</v>
      </c>
      <c r="F467" t="str">
        <f>VLOOKUP(A467,'[1]高三下(高考)'!$A$3:$H$615,8,0)</f>
        <v>刘宗林</v>
      </c>
      <c r="G467" s="22">
        <f t="shared" si="104"/>
        <v>51</v>
      </c>
      <c r="H467" s="23">
        <f t="shared" si="105"/>
        <v>93.379790940766554</v>
      </c>
      <c r="I467">
        <f>VLOOKUP(A467,[1]高三上!$A$3:$H$588,7,0)</f>
        <v>101</v>
      </c>
      <c r="J467" t="str">
        <f>VLOOKUP(A467,[1]高三上!$A$3:$H$588,8,0)</f>
        <v>刘宗林</v>
      </c>
      <c r="K467" s="22">
        <f t="shared" si="106"/>
        <v>32</v>
      </c>
      <c r="L467" s="23">
        <f t="shared" si="107"/>
        <v>111.84668989547038</v>
      </c>
      <c r="M467">
        <f>VLOOKUP(A467,[1]高二下!$A$3:$H$536,7,0)</f>
        <v>116</v>
      </c>
      <c r="N467" t="str">
        <f>VLOOKUP(A467,[1]高二下!$A$3:$H$536,8,0)</f>
        <v>刘宗林</v>
      </c>
      <c r="O467" s="22">
        <f t="shared" si="108"/>
        <v>66</v>
      </c>
      <c r="P467" s="22">
        <f t="shared" si="109"/>
        <v>78.397212543554005</v>
      </c>
      <c r="Q467">
        <f>VLOOKUP(A467,[1]高二上!$A$3:$H$583,7,0)</f>
        <v>133</v>
      </c>
      <c r="R467" t="str">
        <f>VLOOKUP(A467,[1]高二上!$A$3:$H$583,8,0)</f>
        <v>刘宗林</v>
      </c>
      <c r="S467" s="22">
        <f t="shared" si="110"/>
        <v>4</v>
      </c>
      <c r="T467" s="22">
        <f t="shared" si="111"/>
        <v>120.90592334494774</v>
      </c>
      <c r="U467">
        <f>VLOOKUP(A467,[1]高一下!$A$3:$H$585,7,0)</f>
        <v>102</v>
      </c>
      <c r="V467" t="str">
        <f>VLOOKUP(A467,[1]高一下!$A$3:$H$585,8,0)</f>
        <v>刘宗林</v>
      </c>
      <c r="W467" s="22">
        <f t="shared" si="112"/>
        <v>64</v>
      </c>
      <c r="X467" s="22">
        <f t="shared" si="113"/>
        <v>84.668989547038336</v>
      </c>
      <c r="Y467">
        <f>VLOOKUP(A467,[1]高一上!$A$3:$H$587,7,0)</f>
        <v>125</v>
      </c>
      <c r="Z467" t="str">
        <f>VLOOKUP(A467,[1]高一上!$A$3:$H$587,8,0)</f>
        <v>刘宗林</v>
      </c>
      <c r="AA467" s="22">
        <f t="shared" si="114"/>
        <v>20</v>
      </c>
      <c r="AB467" s="23">
        <f t="shared" si="116"/>
        <v>112.54355400696863</v>
      </c>
      <c r="AC467">
        <f>VLOOKUP(A467,[1]中考!$A$2:$F$571,6,0)</f>
        <v>98</v>
      </c>
      <c r="AD467" s="22">
        <f t="shared" si="115"/>
        <v>56</v>
      </c>
    </row>
    <row r="468" spans="1:30" ht="15" x14ac:dyDescent="0.35">
      <c r="A468" s="14" t="s">
        <v>997</v>
      </c>
      <c r="B468" s="3">
        <v>10</v>
      </c>
      <c r="C468" s="2" t="s">
        <v>998</v>
      </c>
      <c r="D468" s="4" t="s">
        <v>537</v>
      </c>
      <c r="E468">
        <f>VLOOKUP(A468,'[1]高三下(高考)'!$A$3:$H$615,7,0)</f>
        <v>101</v>
      </c>
      <c r="F468" t="str">
        <f>VLOOKUP(A468,'[1]高三下(高考)'!$A$3:$H$615,8,0)</f>
        <v>刘宗林</v>
      </c>
      <c r="G468" s="22">
        <f t="shared" si="104"/>
        <v>57</v>
      </c>
      <c r="H468" s="23">
        <f t="shared" si="105"/>
        <v>141.81184668989548</v>
      </c>
      <c r="I468">
        <f>VLOOKUP(A468,[1]高三上!$A$3:$H$588,7,0)</f>
        <v>63.5</v>
      </c>
      <c r="J468" t="str">
        <f>VLOOKUP(A468,[1]高三上!$A$3:$H$588,8,0)</f>
        <v>刘宗林</v>
      </c>
      <c r="K468" s="22">
        <f t="shared" si="106"/>
        <v>177</v>
      </c>
      <c r="L468" s="23">
        <f t="shared" si="107"/>
        <v>61.324041811846691</v>
      </c>
      <c r="M468">
        <f>VLOOKUP(A468,[1]高二下!$A$3:$H$536,7,0)</f>
        <v>116</v>
      </c>
      <c r="N468" t="str">
        <f>VLOOKUP(A468,[1]高二下!$A$3:$H$536,8,0)</f>
        <v>刘宗林</v>
      </c>
      <c r="O468" s="22">
        <f t="shared" si="108"/>
        <v>66</v>
      </c>
      <c r="P468" s="22">
        <f t="shared" si="109"/>
        <v>122.99651567944251</v>
      </c>
      <c r="Q468">
        <f>VLOOKUP(A468,[1]高二上!$A$3:$H$583,7,0)</f>
        <v>93</v>
      </c>
      <c r="R468" t="str">
        <f>VLOOKUP(A468,[1]高二上!$A$3:$H$583,8,0)</f>
        <v>刘宗林</v>
      </c>
      <c r="S468" s="22">
        <f t="shared" si="110"/>
        <v>132</v>
      </c>
      <c r="T468" s="22">
        <f t="shared" si="111"/>
        <v>61.672473867595819</v>
      </c>
      <c r="U468">
        <f>VLOOKUP(A468,[1]高一下!$A$3:$H$585,7,0)</f>
        <v>112</v>
      </c>
      <c r="V468" t="str">
        <f>VLOOKUP(A468,[1]高一下!$A$3:$H$585,8,0)</f>
        <v>刘宗林</v>
      </c>
      <c r="W468" s="22">
        <f t="shared" si="112"/>
        <v>22</v>
      </c>
      <c r="X468" s="22">
        <f t="shared" si="113"/>
        <v>149.47735191637631</v>
      </c>
      <c r="Y468">
        <f>VLOOKUP(A468,[1]高一上!$A$3:$H$587,7,0)</f>
        <v>82</v>
      </c>
      <c r="Z468" t="str">
        <f>VLOOKUP(A468,[1]高一上!$A$3:$H$587,8,0)</f>
        <v>刘宗林</v>
      </c>
      <c r="AA468" s="22">
        <f t="shared" si="114"/>
        <v>164</v>
      </c>
      <c r="AB468" s="23">
        <f t="shared" si="116"/>
        <v>62.369337979094077</v>
      </c>
      <c r="AC468">
        <f>VLOOKUP(A468,[1]中考!$A$2:$F$571,6,0)</f>
        <v>98</v>
      </c>
      <c r="AD468" s="22">
        <f t="shared" si="115"/>
        <v>56</v>
      </c>
    </row>
    <row r="469" spans="1:30" ht="15" x14ac:dyDescent="0.35">
      <c r="A469" s="14" t="s">
        <v>951</v>
      </c>
      <c r="B469" s="3">
        <v>10</v>
      </c>
      <c r="C469" s="2" t="s">
        <v>952</v>
      </c>
      <c r="D469" s="4" t="s">
        <v>537</v>
      </c>
      <c r="E469">
        <f>VLOOKUP(A469,'[1]高三下(高考)'!$A$3:$H$615,7,0)</f>
        <v>100</v>
      </c>
      <c r="F469" t="str">
        <f>VLOOKUP(A469,'[1]高三下(高考)'!$A$3:$H$615,8,0)</f>
        <v>刘宗林</v>
      </c>
      <c r="G469" s="22">
        <f t="shared" si="104"/>
        <v>61</v>
      </c>
      <c r="H469" s="23">
        <f t="shared" si="105"/>
        <v>90.243902439024396</v>
      </c>
      <c r="I469">
        <f>VLOOKUP(A469,[1]高三上!$A$3:$H$588,7,0)</f>
        <v>100</v>
      </c>
      <c r="J469" t="str">
        <f>VLOOKUP(A469,[1]高三上!$A$3:$H$588,8,0)</f>
        <v>刘宗林</v>
      </c>
      <c r="K469" s="22">
        <f t="shared" si="106"/>
        <v>33</v>
      </c>
      <c r="L469" s="23">
        <f t="shared" si="107"/>
        <v>138.67595818815332</v>
      </c>
      <c r="M469">
        <f>VLOOKUP(A469,[1]高二下!$A$3:$H$536,7,0)</f>
        <v>95</v>
      </c>
      <c r="N469" t="str">
        <f>VLOOKUP(A469,[1]高二下!$A$3:$H$536,8,0)</f>
        <v>刘宗林</v>
      </c>
      <c r="O469" s="22">
        <f t="shared" si="108"/>
        <v>144</v>
      </c>
      <c r="P469" s="22">
        <f t="shared" si="109"/>
        <v>81.533101045296164</v>
      </c>
      <c r="Q469">
        <f>VLOOKUP(A469,[1]高二上!$A$3:$H$583,7,0)</f>
        <v>101</v>
      </c>
      <c r="R469" t="str">
        <f>VLOOKUP(A469,[1]高二上!$A$3:$H$583,8,0)</f>
        <v>刘宗林</v>
      </c>
      <c r="S469" s="22">
        <f t="shared" si="110"/>
        <v>91</v>
      </c>
      <c r="T469" s="22">
        <f t="shared" si="111"/>
        <v>87.804878048780495</v>
      </c>
      <c r="U469">
        <f>VLOOKUP(A469,[1]高一下!$A$3:$H$585,7,0)</f>
        <v>104</v>
      </c>
      <c r="V469" t="str">
        <f>VLOOKUP(A469,[1]高一下!$A$3:$H$585,8,0)</f>
        <v>刘宗林</v>
      </c>
      <c r="W469" s="22">
        <f t="shared" si="112"/>
        <v>56</v>
      </c>
      <c r="X469" s="22">
        <f t="shared" si="113"/>
        <v>132.05574912891984</v>
      </c>
      <c r="Y469">
        <f>VLOOKUP(A469,[1]高一上!$A$3:$H$587,7,0)</f>
        <v>87</v>
      </c>
      <c r="Z469" t="str">
        <f>VLOOKUP(A469,[1]高一上!$A$3:$H$587,8,0)</f>
        <v>刘宗林</v>
      </c>
      <c r="AA469" s="22">
        <f t="shared" si="114"/>
        <v>148</v>
      </c>
      <c r="AB469" s="23">
        <f t="shared" si="116"/>
        <v>54.703832752613238</v>
      </c>
      <c r="AC469">
        <f>VLOOKUP(A469,[1]中考!$A$2:$F$571,6,0)</f>
        <v>109</v>
      </c>
      <c r="AD469" s="22">
        <f t="shared" si="115"/>
        <v>18</v>
      </c>
    </row>
    <row r="470" spans="1:30" ht="15" x14ac:dyDescent="0.35">
      <c r="A470" s="14" t="s">
        <v>969</v>
      </c>
      <c r="B470" s="3">
        <v>10</v>
      </c>
      <c r="C470" s="2" t="s">
        <v>970</v>
      </c>
      <c r="D470" s="4" t="s">
        <v>537</v>
      </c>
      <c r="E470">
        <f>VLOOKUP(A470,'[1]高三下(高考)'!$A$3:$H$615,7,0)</f>
        <v>96</v>
      </c>
      <c r="F470" t="str">
        <f>VLOOKUP(A470,'[1]高三下(高考)'!$A$3:$H$615,8,0)</f>
        <v>刘宗林</v>
      </c>
      <c r="G470" s="22">
        <f t="shared" si="104"/>
        <v>73</v>
      </c>
      <c r="H470" s="23">
        <f t="shared" si="105"/>
        <v>109.7560975609756</v>
      </c>
      <c r="I470">
        <f>VLOOKUP(A470,[1]高三上!$A$3:$H$588,7,0)</f>
        <v>82.5</v>
      </c>
      <c r="J470" t="str">
        <f>VLOOKUP(A470,[1]高三上!$A$3:$H$588,8,0)</f>
        <v>刘宗林</v>
      </c>
      <c r="K470" s="22">
        <f t="shared" si="106"/>
        <v>101</v>
      </c>
      <c r="L470" s="23">
        <f t="shared" si="107"/>
        <v>127.17770034843205</v>
      </c>
      <c r="M470">
        <f>VLOOKUP(A470,[1]高二下!$A$3:$H$536,7,0)</f>
        <v>82</v>
      </c>
      <c r="N470" t="str">
        <f>VLOOKUP(A470,[1]高二下!$A$3:$H$536,8,0)</f>
        <v>刘宗林</v>
      </c>
      <c r="O470" s="22">
        <f t="shared" si="108"/>
        <v>179</v>
      </c>
      <c r="P470" s="22">
        <f t="shared" si="109"/>
        <v>83.62369337979095</v>
      </c>
      <c r="Q470">
        <f>VLOOKUP(A470,[1]高二上!$A$3:$H$583,7,0)</f>
        <v>93</v>
      </c>
      <c r="R470" t="str">
        <f>VLOOKUP(A470,[1]高二上!$A$3:$H$583,8,0)</f>
        <v>刘宗林</v>
      </c>
      <c r="S470" s="22">
        <f t="shared" si="110"/>
        <v>132</v>
      </c>
      <c r="T470" s="22">
        <f t="shared" si="111"/>
        <v>58.188153310104532</v>
      </c>
      <c r="U470">
        <f>VLOOKUP(A470,[1]高一下!$A$3:$H$585,7,0)</f>
        <v>119</v>
      </c>
      <c r="V470" t="str">
        <f>VLOOKUP(A470,[1]高一下!$A$3:$H$585,8,0)</f>
        <v>刘宗林</v>
      </c>
      <c r="W470" s="22">
        <f t="shared" si="112"/>
        <v>12</v>
      </c>
      <c r="X470" s="22">
        <f t="shared" si="113"/>
        <v>100</v>
      </c>
      <c r="Y470">
        <f>VLOOKUP(A470,[1]高一上!$A$3:$H$587,7,0)</f>
        <v>0</v>
      </c>
      <c r="Z470" t="str">
        <f>VLOOKUP(A470,[1]高一上!$A$3:$H$587,8,0)</f>
        <v>刘宗林</v>
      </c>
      <c r="AA470" s="22">
        <f t="shared" si="114"/>
        <v>287</v>
      </c>
      <c r="AB470" s="23">
        <f t="shared" si="116"/>
        <v>100</v>
      </c>
      <c r="AC470">
        <f>VLOOKUP(A470,[1]中考!$A$2:$F$571,6,0)</f>
        <v>95</v>
      </c>
      <c r="AD470" s="22">
        <f t="shared" si="115"/>
        <v>75</v>
      </c>
    </row>
    <row r="471" spans="1:30" ht="15" x14ac:dyDescent="0.35">
      <c r="A471" s="14" t="s">
        <v>953</v>
      </c>
      <c r="B471" s="3">
        <v>10</v>
      </c>
      <c r="C471" s="2" t="s">
        <v>954</v>
      </c>
      <c r="D471" s="4" t="s">
        <v>537</v>
      </c>
      <c r="E471">
        <f>VLOOKUP(A471,'[1]高三下(高考)'!$A$3:$H$615,7,0)</f>
        <v>99</v>
      </c>
      <c r="F471" t="str">
        <f>VLOOKUP(A471,'[1]高三下(高考)'!$A$3:$H$615,8,0)</f>
        <v>刘宗林</v>
      </c>
      <c r="G471" s="22">
        <f t="shared" si="104"/>
        <v>66</v>
      </c>
      <c r="H471" s="23">
        <f t="shared" si="105"/>
        <v>127.87456445993031</v>
      </c>
      <c r="I471">
        <f>VLOOKUP(A471,[1]高三上!$A$3:$H$588,7,0)</f>
        <v>72</v>
      </c>
      <c r="J471" t="str">
        <f>VLOOKUP(A471,[1]高三上!$A$3:$H$588,8,0)</f>
        <v>刘宗林</v>
      </c>
      <c r="K471" s="22">
        <f t="shared" si="106"/>
        <v>146</v>
      </c>
      <c r="L471" s="23">
        <f t="shared" si="107"/>
        <v>56.445993031358888</v>
      </c>
      <c r="M471">
        <f>VLOOKUP(A471,[1]高二下!$A$3:$H$536,7,0)</f>
        <v>129</v>
      </c>
      <c r="N471" t="str">
        <f>VLOOKUP(A471,[1]高二下!$A$3:$H$536,8,0)</f>
        <v>刘宗林</v>
      </c>
      <c r="O471" s="22">
        <f t="shared" si="108"/>
        <v>21</v>
      </c>
      <c r="P471" s="22">
        <f t="shared" si="109"/>
        <v>143.90243902439025</v>
      </c>
      <c r="Q471">
        <f>VLOOKUP(A471,[1]高二上!$A$3:$H$583,7,0)</f>
        <v>90</v>
      </c>
      <c r="R471" t="str">
        <f>VLOOKUP(A471,[1]高二上!$A$3:$H$583,8,0)</f>
        <v>刘宗林</v>
      </c>
      <c r="S471" s="22">
        <f t="shared" si="110"/>
        <v>147</v>
      </c>
      <c r="T471" s="22">
        <f t="shared" si="111"/>
        <v>84.668989547038336</v>
      </c>
      <c r="U471">
        <f>VLOOKUP(A471,[1]高一下!$A$3:$H$585,7,0)</f>
        <v>91</v>
      </c>
      <c r="V471" t="str">
        <f>VLOOKUP(A471,[1]高一下!$A$3:$H$585,8,0)</f>
        <v>刘宗林</v>
      </c>
      <c r="W471" s="22">
        <f t="shared" si="112"/>
        <v>103</v>
      </c>
      <c r="X471" s="22">
        <f t="shared" si="113"/>
        <v>89.547038327526138</v>
      </c>
      <c r="Y471">
        <f>VLOOKUP(A471,[1]高一上!$A$3:$H$587,7,0)</f>
        <v>107</v>
      </c>
      <c r="Z471" t="str">
        <f>VLOOKUP(A471,[1]高一上!$A$3:$H$587,8,0)</f>
        <v>刘宗林</v>
      </c>
      <c r="AA471" s="22">
        <f t="shared" si="114"/>
        <v>73</v>
      </c>
      <c r="AB471" s="23">
        <f t="shared" si="116"/>
        <v>77.00348432055749</v>
      </c>
      <c r="AC471">
        <f>VLOOKUP(A471,[1]中考!$A$2:$F$571,6,0)</f>
        <v>113</v>
      </c>
      <c r="AD471" s="22">
        <f t="shared" si="115"/>
        <v>7</v>
      </c>
    </row>
    <row r="472" spans="1:30" ht="15" x14ac:dyDescent="0.35">
      <c r="A472" s="14" t="s">
        <v>1005</v>
      </c>
      <c r="B472" s="3">
        <v>10</v>
      </c>
      <c r="C472" s="2" t="s">
        <v>1006</v>
      </c>
      <c r="D472" s="4" t="s">
        <v>537</v>
      </c>
      <c r="E472">
        <f>VLOOKUP(A472,'[1]高三下(高考)'!$A$3:$H$615,7,0)</f>
        <v>77</v>
      </c>
      <c r="F472" t="str">
        <f>VLOOKUP(A472,'[1]高三下(高考)'!$A$3:$H$615,8,0)</f>
        <v>刘宗林</v>
      </c>
      <c r="G472" s="22">
        <f t="shared" si="104"/>
        <v>177</v>
      </c>
      <c r="H472" s="23">
        <f t="shared" si="105"/>
        <v>107.3170731707317</v>
      </c>
      <c r="I472">
        <f>VLOOKUP(A472,[1]高三上!$A$3:$H$588,7,0)</f>
        <v>59.5</v>
      </c>
      <c r="J472" t="str">
        <f>VLOOKUP(A472,[1]高三上!$A$3:$H$588,8,0)</f>
        <v>刘宗林</v>
      </c>
      <c r="K472" s="22">
        <f t="shared" si="106"/>
        <v>198</v>
      </c>
      <c r="L472" s="23">
        <f t="shared" si="107"/>
        <v>99.303135888501743</v>
      </c>
      <c r="M472">
        <f>VLOOKUP(A472,[1]高二下!$A$3:$H$536,7,0)</f>
        <v>76</v>
      </c>
      <c r="N472" t="str">
        <f>VLOOKUP(A472,[1]高二下!$A$3:$H$536,8,0)</f>
        <v>刘宗林</v>
      </c>
      <c r="O472" s="22">
        <f t="shared" si="108"/>
        <v>196</v>
      </c>
      <c r="P472" s="22">
        <f t="shared" si="109"/>
        <v>59.930313588850176</v>
      </c>
      <c r="Q472">
        <f>VLOOKUP(A472,[1]高二上!$A$3:$H$583,7,0)</f>
        <v>103</v>
      </c>
      <c r="R472" t="str">
        <f>VLOOKUP(A472,[1]高二上!$A$3:$H$583,8,0)</f>
        <v>刘宗林</v>
      </c>
      <c r="S472" s="22">
        <f t="shared" si="110"/>
        <v>81</v>
      </c>
      <c r="T472" s="22">
        <f t="shared" si="111"/>
        <v>110.80139372822299</v>
      </c>
      <c r="U472">
        <f>VLOOKUP(A472,[1]高一下!$A$3:$H$585,7,0)</f>
        <v>90</v>
      </c>
      <c r="V472" t="str">
        <f>VLOOKUP(A472,[1]高一下!$A$3:$H$585,8,0)</f>
        <v>刘宗林</v>
      </c>
      <c r="W472" s="22">
        <f t="shared" si="112"/>
        <v>112</v>
      </c>
      <c r="X472" s="22">
        <f t="shared" si="113"/>
        <v>105.92334494773519</v>
      </c>
      <c r="Y472">
        <f>VLOOKUP(A472,[1]高一上!$A$3:$H$587,7,0)</f>
        <v>93</v>
      </c>
      <c r="Z472" t="str">
        <f>VLOOKUP(A472,[1]高一上!$A$3:$H$587,8,0)</f>
        <v>刘宗林</v>
      </c>
      <c r="AA472" s="22">
        <f t="shared" si="114"/>
        <v>129</v>
      </c>
      <c r="AB472" s="23">
        <f t="shared" si="116"/>
        <v>77.351916376306619</v>
      </c>
      <c r="AC472">
        <f>VLOOKUP(A472,[1]中考!$A$2:$F$571,6,0)</f>
        <v>97</v>
      </c>
      <c r="AD472" s="22">
        <f t="shared" si="115"/>
        <v>64</v>
      </c>
    </row>
    <row r="473" spans="1:30" ht="15" x14ac:dyDescent="0.35">
      <c r="A473" s="14" t="s">
        <v>939</v>
      </c>
      <c r="B473" s="3">
        <v>10</v>
      </c>
      <c r="C473" s="2" t="s">
        <v>940</v>
      </c>
      <c r="D473" s="4" t="s">
        <v>537</v>
      </c>
      <c r="E473">
        <f>VLOOKUP(A473,'[1]高三下(高考)'!$A$3:$H$615,7,0)</f>
        <v>107</v>
      </c>
      <c r="F473" t="str">
        <f>VLOOKUP(A473,'[1]高三下(高考)'!$A$3:$H$615,8,0)</f>
        <v>刘宗林</v>
      </c>
      <c r="G473" s="22">
        <f t="shared" si="104"/>
        <v>32</v>
      </c>
      <c r="H473" s="23">
        <f t="shared" si="105"/>
        <v>105.57491289198606</v>
      </c>
      <c r="I473">
        <f>VLOOKUP(A473,[1]高三上!$A$3:$H$588,7,0)</f>
        <v>95</v>
      </c>
      <c r="J473" t="str">
        <f>VLOOKUP(A473,[1]高三上!$A$3:$H$588,8,0)</f>
        <v>刘宗林</v>
      </c>
      <c r="K473" s="22">
        <f t="shared" si="106"/>
        <v>48</v>
      </c>
      <c r="L473" s="23">
        <f t="shared" si="107"/>
        <v>101.39372822299651</v>
      </c>
      <c r="M473">
        <f>VLOOKUP(A473,[1]高二下!$A$3:$H$536,7,0)</f>
        <v>120</v>
      </c>
      <c r="N473" t="str">
        <f>VLOOKUP(A473,[1]高二下!$A$3:$H$536,8,0)</f>
        <v>刘宗林</v>
      </c>
      <c r="O473" s="22">
        <f t="shared" si="108"/>
        <v>52</v>
      </c>
      <c r="P473" s="22">
        <f t="shared" si="109"/>
        <v>96.515679442508713</v>
      </c>
      <c r="Q473">
        <f>VLOOKUP(A473,[1]高二上!$A$3:$H$583,7,0)</f>
        <v>114</v>
      </c>
      <c r="R473" t="str">
        <f>VLOOKUP(A473,[1]高二上!$A$3:$H$583,8,0)</f>
        <v>刘宗林</v>
      </c>
      <c r="S473" s="22">
        <f t="shared" si="110"/>
        <v>42</v>
      </c>
      <c r="T473" s="22">
        <f t="shared" si="111"/>
        <v>121.25435540069687</v>
      </c>
      <c r="U473">
        <f>VLOOKUP(A473,[1]高一下!$A$3:$H$585,7,0)</f>
        <v>91</v>
      </c>
      <c r="V473" t="str">
        <f>VLOOKUP(A473,[1]高一下!$A$3:$H$585,8,0)</f>
        <v>刘宗林</v>
      </c>
      <c r="W473" s="22">
        <f t="shared" si="112"/>
        <v>103</v>
      </c>
      <c r="X473" s="22">
        <f t="shared" si="113"/>
        <v>96.864111498257842</v>
      </c>
      <c r="Y473">
        <f>VLOOKUP(A473,[1]高一上!$A$3:$H$587,7,0)</f>
        <v>103</v>
      </c>
      <c r="Z473" t="str">
        <f>VLOOKUP(A473,[1]高一上!$A$3:$H$587,8,0)</f>
        <v>刘宗林</v>
      </c>
      <c r="AA473" s="22">
        <f t="shared" si="114"/>
        <v>94</v>
      </c>
      <c r="AB473" s="23">
        <f t="shared" si="116"/>
        <v>104.18118466898954</v>
      </c>
      <c r="AC473">
        <f>VLOOKUP(A473,[1]中考!$A$2:$F$571,6,0)</f>
        <v>89</v>
      </c>
      <c r="AD473" s="22">
        <f t="shared" si="115"/>
        <v>106</v>
      </c>
    </row>
    <row r="474" spans="1:30" ht="15" x14ac:dyDescent="0.35">
      <c r="A474" s="14" t="s">
        <v>923</v>
      </c>
      <c r="B474" s="3">
        <v>10</v>
      </c>
      <c r="C474" s="2" t="s">
        <v>924</v>
      </c>
      <c r="D474" s="4" t="s">
        <v>537</v>
      </c>
      <c r="E474">
        <f>VLOOKUP(A474,'[1]高三下(高考)'!$A$3:$H$615,7,0)</f>
        <v>96</v>
      </c>
      <c r="F474" t="str">
        <f>VLOOKUP(A474,'[1]高三下(高考)'!$A$3:$H$615,8,0)</f>
        <v>刘宗林</v>
      </c>
      <c r="G474" s="22">
        <f t="shared" si="104"/>
        <v>73</v>
      </c>
      <c r="H474" s="23">
        <f t="shared" si="105"/>
        <v>101.04529616724739</v>
      </c>
      <c r="I474">
        <f>VLOOKUP(A474,[1]高三上!$A$3:$H$588,7,0)</f>
        <v>88</v>
      </c>
      <c r="J474" t="str">
        <f>VLOOKUP(A474,[1]高三上!$A$3:$H$588,8,0)</f>
        <v>刘宗林</v>
      </c>
      <c r="K474" s="22">
        <f t="shared" si="106"/>
        <v>76</v>
      </c>
      <c r="L474" s="23">
        <f t="shared" si="107"/>
        <v>104.8780487804878</v>
      </c>
      <c r="M474">
        <f>VLOOKUP(A474,[1]高二下!$A$3:$H$536,7,0)</f>
        <v>111</v>
      </c>
      <c r="N474" t="str">
        <f>VLOOKUP(A474,[1]高二下!$A$3:$H$536,8,0)</f>
        <v>刘宗林</v>
      </c>
      <c r="O474" s="22">
        <f t="shared" si="108"/>
        <v>90</v>
      </c>
      <c r="P474" s="22">
        <f t="shared" si="109"/>
        <v>73.867595818815332</v>
      </c>
      <c r="Q474">
        <f>VLOOKUP(A474,[1]高二上!$A$3:$H$583,7,0)</f>
        <v>123</v>
      </c>
      <c r="R474" t="str">
        <f>VLOOKUP(A474,[1]高二上!$A$3:$H$583,8,0)</f>
        <v>刘宗林</v>
      </c>
      <c r="S474" s="22">
        <f t="shared" si="110"/>
        <v>15</v>
      </c>
      <c r="T474" s="22">
        <f t="shared" si="111"/>
        <v>105.22648083623693</v>
      </c>
      <c r="U474">
        <f>VLOOKUP(A474,[1]高一下!$A$3:$H$585,7,0)</f>
        <v>109</v>
      </c>
      <c r="V474" t="str">
        <f>VLOOKUP(A474,[1]高一下!$A$3:$H$585,8,0)</f>
        <v>刘宗林</v>
      </c>
      <c r="W474" s="22">
        <f t="shared" si="112"/>
        <v>30</v>
      </c>
      <c r="X474" s="22">
        <f t="shared" si="113"/>
        <v>109.40766550522648</v>
      </c>
      <c r="Y474">
        <f>VLOOKUP(A474,[1]高一上!$A$3:$H$587,7,0)</f>
        <v>111</v>
      </c>
      <c r="Z474" t="str">
        <f>VLOOKUP(A474,[1]高一上!$A$3:$H$587,8,0)</f>
        <v>刘宗林</v>
      </c>
      <c r="AA474" s="22">
        <f t="shared" si="114"/>
        <v>57</v>
      </c>
      <c r="AB474" s="23">
        <f t="shared" si="116"/>
        <v>106.27177700348432</v>
      </c>
      <c r="AC474">
        <f>VLOOKUP(A474,[1]中考!$A$2:$F$571,6,0)</f>
        <v>95</v>
      </c>
      <c r="AD474" s="22">
        <f t="shared" si="115"/>
        <v>75</v>
      </c>
    </row>
    <row r="475" spans="1:30" ht="15" x14ac:dyDescent="0.35">
      <c r="A475" s="14" t="s">
        <v>996</v>
      </c>
      <c r="B475" s="3">
        <v>10</v>
      </c>
      <c r="C475" s="2" t="s">
        <v>325</v>
      </c>
      <c r="D475" s="4" t="s">
        <v>537</v>
      </c>
      <c r="E475">
        <f>VLOOKUP(A475,'[1]高三下(高考)'!$A$3:$H$615,7,0)</f>
        <v>79</v>
      </c>
      <c r="F475" t="str">
        <f>VLOOKUP(A475,'[1]高三下(高考)'!$A$3:$H$615,8,0)</f>
        <v>刘宗林</v>
      </c>
      <c r="G475" s="22">
        <f t="shared" si="104"/>
        <v>168</v>
      </c>
      <c r="H475" s="23">
        <f t="shared" si="105"/>
        <v>86.062717770034851</v>
      </c>
      <c r="I475">
        <f>VLOOKUP(A475,[1]高三上!$A$3:$H$588,7,0)</f>
        <v>75</v>
      </c>
      <c r="J475" t="str">
        <f>VLOOKUP(A475,[1]高三上!$A$3:$H$588,8,0)</f>
        <v>刘宗林</v>
      </c>
      <c r="K475" s="22">
        <f t="shared" si="106"/>
        <v>128</v>
      </c>
      <c r="L475" s="23">
        <f t="shared" si="107"/>
        <v>127.52613240418118</v>
      </c>
      <c r="M475">
        <f>VLOOKUP(A475,[1]高二下!$A$3:$H$536,7,0)</f>
        <v>71</v>
      </c>
      <c r="N475" t="str">
        <f>VLOOKUP(A475,[1]高二下!$A$3:$H$536,8,0)</f>
        <v>刘宗林</v>
      </c>
      <c r="O475" s="22">
        <f t="shared" si="108"/>
        <v>207</v>
      </c>
      <c r="P475" s="22">
        <f t="shared" si="109"/>
        <v>64.459930313588842</v>
      </c>
      <c r="Q475">
        <f>VLOOKUP(A475,[1]高二上!$A$3:$H$583,7,0)</f>
        <v>98</v>
      </c>
      <c r="R475" t="str">
        <f>VLOOKUP(A475,[1]高二上!$A$3:$H$583,8,0)</f>
        <v>刘宗林</v>
      </c>
      <c r="S475" s="22">
        <f t="shared" si="110"/>
        <v>105</v>
      </c>
      <c r="T475" s="22">
        <f t="shared" si="111"/>
        <v>120.55749128919861</v>
      </c>
      <c r="U475">
        <f>VLOOKUP(A475,[1]高一下!$A$3:$H$585,7,0)</f>
        <v>79</v>
      </c>
      <c r="V475" t="str">
        <f>VLOOKUP(A475,[1]高一下!$A$3:$H$585,8,0)</f>
        <v>刘宗林</v>
      </c>
      <c r="W475" s="22">
        <f t="shared" si="112"/>
        <v>164</v>
      </c>
      <c r="X475" s="22">
        <f t="shared" si="113"/>
        <v>68.292682926829272</v>
      </c>
      <c r="Y475">
        <f>VLOOKUP(A475,[1]高一上!$A$3:$H$587,7,0)</f>
        <v>107</v>
      </c>
      <c r="Z475" t="str">
        <f>VLOOKUP(A475,[1]高一上!$A$3:$H$587,8,0)</f>
        <v>刘宗林</v>
      </c>
      <c r="AA475" s="22">
        <f t="shared" si="114"/>
        <v>73</v>
      </c>
      <c r="AB475" s="23">
        <f t="shared" si="116"/>
        <v>111.49825783972125</v>
      </c>
      <c r="AC475">
        <f>VLOOKUP(A475,[1]中考!$A$2:$F$571,6,0)</f>
        <v>89</v>
      </c>
      <c r="AD475" s="22">
        <f t="shared" si="115"/>
        <v>106</v>
      </c>
    </row>
    <row r="476" spans="1:30" ht="15" x14ac:dyDescent="0.35">
      <c r="A476" s="14" t="s">
        <v>937</v>
      </c>
      <c r="B476" s="3">
        <v>10</v>
      </c>
      <c r="C476" s="2" t="s">
        <v>938</v>
      </c>
      <c r="D476" s="4" t="s">
        <v>537</v>
      </c>
      <c r="E476">
        <f>VLOOKUP(A476,'[1]高三下(高考)'!$A$3:$H$615,7,0)</f>
        <v>102</v>
      </c>
      <c r="F476" t="str">
        <f>VLOOKUP(A476,'[1]高三下(高考)'!$A$3:$H$615,8,0)</f>
        <v>刘宗林</v>
      </c>
      <c r="G476" s="22">
        <f t="shared" si="104"/>
        <v>51</v>
      </c>
      <c r="H476" s="23">
        <f t="shared" si="105"/>
        <v>112.19512195121951</v>
      </c>
      <c r="I476">
        <f>VLOOKUP(A476,[1]高三上!$A$3:$H$588,7,0)</f>
        <v>85</v>
      </c>
      <c r="J476" t="str">
        <f>VLOOKUP(A476,[1]高三上!$A$3:$H$588,8,0)</f>
        <v>刘宗林</v>
      </c>
      <c r="K476" s="22">
        <f t="shared" si="106"/>
        <v>86</v>
      </c>
      <c r="L476" s="23">
        <f t="shared" si="107"/>
        <v>78.397212543554005</v>
      </c>
      <c r="M476">
        <f>VLOOKUP(A476,[1]高二下!$A$3:$H$536,7,0)</f>
        <v>128</v>
      </c>
      <c r="N476" t="str">
        <f>VLOOKUP(A476,[1]高二下!$A$3:$H$536,8,0)</f>
        <v>刘宗林</v>
      </c>
      <c r="O476" s="22">
        <f t="shared" si="108"/>
        <v>24</v>
      </c>
      <c r="P476" s="22">
        <f t="shared" si="109"/>
        <v>113.58885017421602</v>
      </c>
      <c r="Q476">
        <f>VLOOKUP(A476,[1]高二上!$A$3:$H$583,7,0)</f>
        <v>106</v>
      </c>
      <c r="R476" t="str">
        <f>VLOOKUP(A476,[1]高二上!$A$3:$H$583,8,0)</f>
        <v>刘宗林</v>
      </c>
      <c r="S476" s="22">
        <f t="shared" si="110"/>
        <v>63</v>
      </c>
      <c r="T476" s="22">
        <f t="shared" si="111"/>
        <v>113.93728222996515</v>
      </c>
      <c r="U476">
        <f>VLOOKUP(A476,[1]高一下!$A$3:$H$585,7,0)</f>
        <v>91</v>
      </c>
      <c r="V476" t="str">
        <f>VLOOKUP(A476,[1]高一下!$A$3:$H$585,8,0)</f>
        <v>刘宗林</v>
      </c>
      <c r="W476" s="22">
        <f t="shared" si="112"/>
        <v>103</v>
      </c>
      <c r="X476" s="22">
        <f t="shared" si="113"/>
        <v>106.62020905923345</v>
      </c>
      <c r="Y476">
        <f>VLOOKUP(A476,[1]高一上!$A$3:$H$587,7,0)</f>
        <v>95</v>
      </c>
      <c r="Z476" t="str">
        <f>VLOOKUP(A476,[1]高一上!$A$3:$H$587,8,0)</f>
        <v>刘宗林</v>
      </c>
      <c r="AA476" s="22">
        <f t="shared" si="114"/>
        <v>122</v>
      </c>
      <c r="AB476" s="23">
        <f t="shared" si="116"/>
        <v>86.41114982578398</v>
      </c>
      <c r="AC476">
        <f>VLOOKUP(A476,[1]中考!$A$2:$F$571,6,0)</f>
        <v>94</v>
      </c>
      <c r="AD476" s="22">
        <f t="shared" si="115"/>
        <v>83</v>
      </c>
    </row>
    <row r="477" spans="1:30" ht="15" x14ac:dyDescent="0.35">
      <c r="A477" s="14" t="s">
        <v>977</v>
      </c>
      <c r="B477" s="3">
        <v>10</v>
      </c>
      <c r="C477" s="2" t="s">
        <v>978</v>
      </c>
      <c r="D477" s="4" t="s">
        <v>537</v>
      </c>
      <c r="E477">
        <f>VLOOKUP(A477,'[1]高三下(高考)'!$A$3:$H$615,7,0)</f>
        <v>66</v>
      </c>
      <c r="F477" t="str">
        <f>VLOOKUP(A477,'[1]高三下(高考)'!$A$3:$H$615,8,0)</f>
        <v>刘宗林</v>
      </c>
      <c r="G477" s="22">
        <f t="shared" si="104"/>
        <v>212</v>
      </c>
      <c r="H477" s="23">
        <f t="shared" si="105"/>
        <v>88.850174216027881</v>
      </c>
      <c r="I477">
        <f>VLOOKUP(A477,[1]高三上!$A$3:$H$588,7,0)</f>
        <v>63</v>
      </c>
      <c r="J477" t="str">
        <f>VLOOKUP(A477,[1]高三上!$A$3:$H$588,8,0)</f>
        <v>刘宗林</v>
      </c>
      <c r="K477" s="22">
        <f t="shared" si="106"/>
        <v>180</v>
      </c>
      <c r="L477" s="23">
        <f t="shared" si="107"/>
        <v>91.637630662020911</v>
      </c>
      <c r="M477">
        <f>VLOOKUP(A477,[1]高二下!$A$3:$H$536,7,0)</f>
        <v>90</v>
      </c>
      <c r="N477" t="str">
        <f>VLOOKUP(A477,[1]高二下!$A$3:$H$536,8,0)</f>
        <v>刘宗林</v>
      </c>
      <c r="O477" s="22">
        <f t="shared" si="108"/>
        <v>156</v>
      </c>
      <c r="P477" s="22">
        <f t="shared" si="109"/>
        <v>114.98257839721254</v>
      </c>
      <c r="Q477">
        <f>VLOOKUP(A477,[1]高二上!$A$3:$H$583,7,0)</f>
        <v>76</v>
      </c>
      <c r="R477" t="str">
        <f>VLOOKUP(A477,[1]高二上!$A$3:$H$583,8,0)</f>
        <v>刘宗林</v>
      </c>
      <c r="S477" s="22">
        <f t="shared" si="110"/>
        <v>199</v>
      </c>
      <c r="T477" s="22">
        <f t="shared" si="111"/>
        <v>86.062717770034851</v>
      </c>
      <c r="U477">
        <f>VLOOKUP(A477,[1]高一下!$A$3:$H$585,7,0)</f>
        <v>80</v>
      </c>
      <c r="V477" t="str">
        <f>VLOOKUP(A477,[1]高一下!$A$3:$H$585,8,0)</f>
        <v>刘宗林</v>
      </c>
      <c r="W477" s="22">
        <f t="shared" si="112"/>
        <v>159</v>
      </c>
      <c r="X477" s="22">
        <f t="shared" si="113"/>
        <v>89.547038327526138</v>
      </c>
      <c r="Y477">
        <f>VLOOKUP(A477,[1]高一上!$A$3:$H$587,7,0)</f>
        <v>93</v>
      </c>
      <c r="Z477" t="str">
        <f>VLOOKUP(A477,[1]高一上!$A$3:$H$587,8,0)</f>
        <v>刘宗林</v>
      </c>
      <c r="AA477" s="22">
        <f t="shared" si="114"/>
        <v>129</v>
      </c>
      <c r="AB477" s="23">
        <f t="shared" si="116"/>
        <v>135.19163763066203</v>
      </c>
      <c r="AC477">
        <f>VLOOKUP(A477,[1]中考!$A$2:$F$571,6,0)</f>
        <v>66</v>
      </c>
      <c r="AD477" s="22">
        <f t="shared" si="115"/>
        <v>230</v>
      </c>
    </row>
    <row r="478" spans="1:30" ht="15" x14ac:dyDescent="0.35">
      <c r="A478" s="14" t="s">
        <v>985</v>
      </c>
      <c r="B478" s="3">
        <v>10</v>
      </c>
      <c r="C478" s="2" t="s">
        <v>986</v>
      </c>
      <c r="D478" s="4" t="s">
        <v>537</v>
      </c>
      <c r="E478">
        <f>VLOOKUP(A478,'[1]高三下(高考)'!$A$3:$H$615,7,0)</f>
        <v>84</v>
      </c>
      <c r="F478" t="str">
        <f>VLOOKUP(A478,'[1]高三下(高考)'!$A$3:$H$615,8,0)</f>
        <v>刘宗林</v>
      </c>
      <c r="G478" s="22">
        <f t="shared" si="104"/>
        <v>130</v>
      </c>
      <c r="H478" s="23">
        <f t="shared" si="105"/>
        <v>70.034843205574916</v>
      </c>
      <c r="I478">
        <f>VLOOKUP(A478,[1]高三上!$A$3:$H$588,7,0)</f>
        <v>96.5</v>
      </c>
      <c r="J478" t="str">
        <f>VLOOKUP(A478,[1]高三上!$A$3:$H$588,8,0)</f>
        <v>刘宗林</v>
      </c>
      <c r="K478" s="22">
        <f t="shared" si="106"/>
        <v>44</v>
      </c>
      <c r="L478" s="23">
        <f t="shared" si="107"/>
        <v>156.09756097560975</v>
      </c>
      <c r="M478">
        <f>VLOOKUP(A478,[1]高二下!$A$3:$H$536,7,0)</f>
        <v>72</v>
      </c>
      <c r="N478" t="str">
        <f>VLOOKUP(A478,[1]高二下!$A$3:$H$536,8,0)</f>
        <v>刘宗林</v>
      </c>
      <c r="O478" s="22">
        <f t="shared" si="108"/>
        <v>205</v>
      </c>
      <c r="P478" s="22">
        <f t="shared" si="109"/>
        <v>54.355400696864109</v>
      </c>
      <c r="Q478">
        <f>VLOOKUP(A478,[1]高二上!$A$3:$H$583,7,0)</f>
        <v>105</v>
      </c>
      <c r="R478" t="str">
        <f>VLOOKUP(A478,[1]高二上!$A$3:$H$583,8,0)</f>
        <v>刘宗林</v>
      </c>
      <c r="S478" s="22">
        <f t="shared" si="110"/>
        <v>74</v>
      </c>
      <c r="T478" s="22">
        <f t="shared" si="111"/>
        <v>81.881533101045292</v>
      </c>
      <c r="U478">
        <f>VLOOKUP(A478,[1]高一下!$A$3:$H$585,7,0)</f>
        <v>112</v>
      </c>
      <c r="V478" t="str">
        <f>VLOOKUP(A478,[1]高一下!$A$3:$H$585,8,0)</f>
        <v>刘宗林</v>
      </c>
      <c r="W478" s="22">
        <f t="shared" si="112"/>
        <v>22</v>
      </c>
      <c r="X478" s="22">
        <f t="shared" si="113"/>
        <v>164.45993031358887</v>
      </c>
      <c r="Y478">
        <f>VLOOKUP(A478,[1]高一上!$A$3:$H$587,7,0)</f>
        <v>71</v>
      </c>
      <c r="Z478" t="str">
        <f>VLOOKUP(A478,[1]高一上!$A$3:$H$587,8,0)</f>
        <v>刘宗林</v>
      </c>
      <c r="AA478" s="22">
        <f t="shared" si="114"/>
        <v>207</v>
      </c>
      <c r="AB478" s="23">
        <f t="shared" si="116"/>
        <v>45.296167247386762</v>
      </c>
      <c r="AC478">
        <f>VLOOKUP(A478,[1]中考!$A$2:$F$571,6,0)</f>
        <v>99</v>
      </c>
      <c r="AD478" s="22">
        <f t="shared" si="115"/>
        <v>50</v>
      </c>
    </row>
    <row r="479" spans="1:30" ht="15" x14ac:dyDescent="0.35">
      <c r="A479" s="14" t="s">
        <v>960</v>
      </c>
      <c r="B479" s="3">
        <v>10</v>
      </c>
      <c r="C479" s="2" t="s">
        <v>961</v>
      </c>
      <c r="D479" s="4" t="s">
        <v>537</v>
      </c>
      <c r="E479">
        <f>VLOOKUP(A479,'[1]高三下(高考)'!$A$3:$H$615,7,0)</f>
        <v>114</v>
      </c>
      <c r="F479" t="str">
        <f>VLOOKUP(A479,'[1]高三下(高考)'!$A$3:$H$615,8,0)</f>
        <v>刘宗林</v>
      </c>
      <c r="G479" s="22">
        <f t="shared" si="104"/>
        <v>16</v>
      </c>
      <c r="H479" s="23">
        <f t="shared" si="105"/>
        <v>112.19512195121951</v>
      </c>
      <c r="I479">
        <f>VLOOKUP(A479,[1]高三上!$A$3:$H$588,7,0)</f>
        <v>94.5</v>
      </c>
      <c r="J479" t="str">
        <f>VLOOKUP(A479,[1]高三上!$A$3:$H$588,8,0)</f>
        <v>刘宗林</v>
      </c>
      <c r="K479" s="22">
        <f t="shared" si="106"/>
        <v>51</v>
      </c>
      <c r="L479" s="23">
        <f t="shared" si="107"/>
        <v>85.714285714285722</v>
      </c>
      <c r="M479">
        <f>VLOOKUP(A479,[1]高二下!$A$3:$H$536,7,0)</f>
        <v>133</v>
      </c>
      <c r="N479" t="str">
        <f>VLOOKUP(A479,[1]高二下!$A$3:$H$536,8,0)</f>
        <v>刘宗林</v>
      </c>
      <c r="O479" s="22">
        <f t="shared" si="108"/>
        <v>10</v>
      </c>
      <c r="P479" s="22">
        <f t="shared" si="109"/>
        <v>100</v>
      </c>
      <c r="Q479">
        <f>VLOOKUP(A479,[1]高二上!$A$3:$H$583,7,0)</f>
        <v>127</v>
      </c>
      <c r="R479" t="str">
        <f>VLOOKUP(A479,[1]高二上!$A$3:$H$583,8,0)</f>
        <v>刘宗林</v>
      </c>
      <c r="S479" s="22">
        <f t="shared" si="110"/>
        <v>10</v>
      </c>
      <c r="T479" s="22">
        <f t="shared" si="111"/>
        <v>123.34494773519164</v>
      </c>
      <c r="U479">
        <f>VLOOKUP(A479,[1]高一下!$A$3:$H$585,7,0)</f>
        <v>98</v>
      </c>
      <c r="V479" t="str">
        <f>VLOOKUP(A479,[1]高一下!$A$3:$H$585,8,0)</f>
        <v>刘宗林</v>
      </c>
      <c r="W479" s="22">
        <f t="shared" si="112"/>
        <v>77</v>
      </c>
      <c r="X479" s="22">
        <f t="shared" si="113"/>
        <v>85.365853658536594</v>
      </c>
      <c r="Y479">
        <f>VLOOKUP(A479,[1]高一上!$A$3:$H$587,7,0)</f>
        <v>118</v>
      </c>
      <c r="Z479" t="str">
        <f>VLOOKUP(A479,[1]高一上!$A$3:$H$587,8,0)</f>
        <v>刘宗林</v>
      </c>
      <c r="AA479" s="22">
        <f t="shared" si="114"/>
        <v>35</v>
      </c>
      <c r="AB479" s="23">
        <f t="shared" si="116"/>
        <v>89.895470383275267</v>
      </c>
      <c r="AC479">
        <f>VLOOKUP(A479,[1]中考!$A$2:$F$571,6,0)</f>
        <v>114</v>
      </c>
      <c r="AD479" s="22">
        <f t="shared" si="115"/>
        <v>6</v>
      </c>
    </row>
    <row r="480" spans="1:30" ht="15" x14ac:dyDescent="0.35">
      <c r="A480" s="14" t="s">
        <v>973</v>
      </c>
      <c r="B480" s="3">
        <v>10</v>
      </c>
      <c r="C480" s="2" t="s">
        <v>974</v>
      </c>
      <c r="D480" s="4" t="s">
        <v>537</v>
      </c>
      <c r="E480">
        <f>VLOOKUP(A480,'[1]高三下(高考)'!$A$3:$H$615,7,0)</f>
        <v>71</v>
      </c>
      <c r="F480" t="str">
        <f>VLOOKUP(A480,'[1]高三下(高考)'!$A$3:$H$615,8,0)</f>
        <v>刘宗林</v>
      </c>
      <c r="G480" s="22">
        <f t="shared" si="104"/>
        <v>198</v>
      </c>
      <c r="H480" s="23">
        <f t="shared" si="105"/>
        <v>51.916376306620208</v>
      </c>
      <c r="I480">
        <f>VLOOKUP(A480,[1]高三上!$A$3:$H$588,7,0)</f>
        <v>93</v>
      </c>
      <c r="J480" t="str">
        <f>VLOOKUP(A480,[1]高三上!$A$3:$H$588,8,0)</f>
        <v>刘宗林</v>
      </c>
      <c r="K480" s="22">
        <f t="shared" si="106"/>
        <v>60</v>
      </c>
      <c r="L480" s="23">
        <f t="shared" si="107"/>
        <v>117.07317073170732</v>
      </c>
      <c r="M480">
        <f>VLOOKUP(A480,[1]高二下!$A$3:$H$536,7,0)</f>
        <v>106</v>
      </c>
      <c r="N480" t="str">
        <f>VLOOKUP(A480,[1]高二下!$A$3:$H$536,8,0)</f>
        <v>刘宗林</v>
      </c>
      <c r="O480" s="22">
        <f t="shared" si="108"/>
        <v>109</v>
      </c>
      <c r="P480" s="22">
        <f t="shared" si="109"/>
        <v>87.804878048780495</v>
      </c>
      <c r="Q480">
        <f>VLOOKUP(A480,[1]高二上!$A$3:$H$583,7,0)</f>
        <v>105</v>
      </c>
      <c r="R480" t="str">
        <f>VLOOKUP(A480,[1]高二上!$A$3:$H$583,8,0)</f>
        <v>刘宗林</v>
      </c>
      <c r="S480" s="22">
        <f t="shared" si="110"/>
        <v>74</v>
      </c>
      <c r="T480" s="22">
        <f t="shared" si="111"/>
        <v>133.79790940766551</v>
      </c>
      <c r="U480">
        <f>VLOOKUP(A480,[1]高一下!$A$3:$H$585,7,0)</f>
        <v>78</v>
      </c>
      <c r="V480" t="str">
        <f>VLOOKUP(A480,[1]高一下!$A$3:$H$585,8,0)</f>
        <v>刘宗林</v>
      </c>
      <c r="W480" s="22">
        <f t="shared" si="112"/>
        <v>171</v>
      </c>
      <c r="X480" s="22">
        <f t="shared" si="113"/>
        <v>57.839721254355403</v>
      </c>
      <c r="Y480">
        <f>VLOOKUP(A480,[1]高一上!$A$3:$H$587,7,0)</f>
        <v>113</v>
      </c>
      <c r="Z480" t="str">
        <f>VLOOKUP(A480,[1]高一上!$A$3:$H$587,8,0)</f>
        <v>刘宗林</v>
      </c>
      <c r="AA480" s="22">
        <f t="shared" si="114"/>
        <v>50</v>
      </c>
      <c r="AB480" s="23">
        <f t="shared" si="116"/>
        <v>123.69337979094077</v>
      </c>
      <c r="AC480">
        <f>VLOOKUP(A480,[1]中考!$A$2:$F$571,6,0)</f>
        <v>87</v>
      </c>
      <c r="AD480" s="22">
        <f t="shared" si="115"/>
        <v>118</v>
      </c>
    </row>
    <row r="481" spans="1:30" ht="15" x14ac:dyDescent="0.35">
      <c r="A481" s="14" t="s">
        <v>989</v>
      </c>
      <c r="B481" s="3">
        <v>10</v>
      </c>
      <c r="C481" s="2" t="s">
        <v>990</v>
      </c>
      <c r="D481" s="4" t="s">
        <v>537</v>
      </c>
      <c r="E481">
        <f>VLOOKUP(A481,'[1]高三下(高考)'!$A$3:$H$615,7,0)</f>
        <v>90</v>
      </c>
      <c r="F481" t="str">
        <f>VLOOKUP(A481,'[1]高三下(高考)'!$A$3:$H$615,8,0)</f>
        <v>刘宗林</v>
      </c>
      <c r="G481" s="22">
        <f t="shared" si="104"/>
        <v>104</v>
      </c>
      <c r="H481" s="23">
        <f t="shared" si="105"/>
        <v>92.682926829268297</v>
      </c>
      <c r="I481">
        <f>VLOOKUP(A481,[1]高三上!$A$3:$H$588,7,0)</f>
        <v>85.5</v>
      </c>
      <c r="J481" t="str">
        <f>VLOOKUP(A481,[1]高三上!$A$3:$H$588,8,0)</f>
        <v>刘宗林</v>
      </c>
      <c r="K481" s="22">
        <f t="shared" si="106"/>
        <v>83</v>
      </c>
      <c r="L481" s="23">
        <f t="shared" si="107"/>
        <v>86.062717770034851</v>
      </c>
      <c r="M481">
        <f>VLOOKUP(A481,[1]高二下!$A$3:$H$536,7,0)</f>
        <v>122</v>
      </c>
      <c r="N481" t="str">
        <f>VLOOKUP(A481,[1]高二下!$A$3:$H$536,8,0)</f>
        <v>刘宗林</v>
      </c>
      <c r="O481" s="22">
        <f t="shared" si="108"/>
        <v>43</v>
      </c>
      <c r="P481" s="22">
        <f t="shared" si="109"/>
        <v>88.501742160278752</v>
      </c>
      <c r="Q481">
        <f>VLOOKUP(A481,[1]高二上!$A$3:$H$583,7,0)</f>
        <v>127</v>
      </c>
      <c r="R481" t="str">
        <f>VLOOKUP(A481,[1]高二上!$A$3:$H$583,8,0)</f>
        <v>刘宗林</v>
      </c>
      <c r="S481" s="22">
        <f t="shared" si="110"/>
        <v>10</v>
      </c>
      <c r="T481" s="22">
        <f t="shared" si="111"/>
        <v>127.17770034843205</v>
      </c>
      <c r="U481">
        <f>VLOOKUP(A481,[1]高一下!$A$3:$H$585,7,0)</f>
        <v>96</v>
      </c>
      <c r="V481" t="str">
        <f>VLOOKUP(A481,[1]高一下!$A$3:$H$585,8,0)</f>
        <v>刘宗林</v>
      </c>
      <c r="W481" s="22">
        <f t="shared" si="112"/>
        <v>88</v>
      </c>
      <c r="X481" s="22">
        <f t="shared" si="113"/>
        <v>89.19860627177701</v>
      </c>
      <c r="Y481">
        <f>VLOOKUP(A481,[1]高一上!$A$3:$H$587,7,0)</f>
        <v>111</v>
      </c>
      <c r="Z481" t="str">
        <f>VLOOKUP(A481,[1]高一上!$A$3:$H$587,8,0)</f>
        <v>刘宗林</v>
      </c>
      <c r="AA481" s="22">
        <f t="shared" si="114"/>
        <v>57</v>
      </c>
      <c r="AB481" s="23">
        <f t="shared" si="116"/>
        <v>86.41114982578398</v>
      </c>
      <c r="AC481">
        <f>VLOOKUP(A481,[1]中考!$A$2:$F$571,6,0)</f>
        <v>109</v>
      </c>
      <c r="AD481" s="22">
        <f t="shared" si="115"/>
        <v>18</v>
      </c>
    </row>
    <row r="482" spans="1:30" ht="15" x14ac:dyDescent="0.35">
      <c r="A482" s="14" t="s">
        <v>987</v>
      </c>
      <c r="B482" s="3">
        <v>10</v>
      </c>
      <c r="C482" s="2" t="s">
        <v>988</v>
      </c>
      <c r="D482" s="4" t="s">
        <v>537</v>
      </c>
      <c r="E482">
        <f>VLOOKUP(A482,'[1]高三下(高考)'!$A$3:$H$615,7,0)</f>
        <v>94</v>
      </c>
      <c r="F482" t="str">
        <f>VLOOKUP(A482,'[1]高三下(高考)'!$A$3:$H$615,8,0)</f>
        <v>刘宗林</v>
      </c>
      <c r="G482" s="22">
        <f t="shared" si="104"/>
        <v>83</v>
      </c>
      <c r="H482" s="23">
        <f t="shared" si="105"/>
        <v>147.03832752613241</v>
      </c>
      <c r="I482">
        <f>VLOOKUP(A482,[1]高三上!$A$3:$H$588,7,0)</f>
        <v>55</v>
      </c>
      <c r="J482" t="str">
        <f>VLOOKUP(A482,[1]高三上!$A$3:$H$588,8,0)</f>
        <v>刘宗林</v>
      </c>
      <c r="K482" s="22">
        <f t="shared" si="106"/>
        <v>218</v>
      </c>
      <c r="L482" s="23">
        <f t="shared" si="107"/>
        <v>33.101045296167243</v>
      </c>
      <c r="M482">
        <f>VLOOKUP(A482,[1]高二下!$A$3:$H$536,7,0)</f>
        <v>127</v>
      </c>
      <c r="N482" t="str">
        <f>VLOOKUP(A482,[1]高二下!$A$3:$H$536,8,0)</f>
        <v>刘宗林</v>
      </c>
      <c r="O482" s="22">
        <f t="shared" si="108"/>
        <v>26</v>
      </c>
      <c r="P482" s="22">
        <f t="shared" si="109"/>
        <v>105.57491289198606</v>
      </c>
      <c r="Q482">
        <f>VLOOKUP(A482,[1]高二上!$A$3:$H$583,7,0)</f>
        <v>114</v>
      </c>
      <c r="R482" t="str">
        <f>VLOOKUP(A482,[1]高二上!$A$3:$H$583,8,0)</f>
        <v>刘宗林</v>
      </c>
      <c r="S482" s="22">
        <f t="shared" si="110"/>
        <v>42</v>
      </c>
      <c r="T482" s="22">
        <f t="shared" si="111"/>
        <v>112.19512195121951</v>
      </c>
      <c r="U482">
        <f>VLOOKUP(A482,[1]高一下!$A$3:$H$585,7,0)</f>
        <v>98</v>
      </c>
      <c r="V482" t="str">
        <f>VLOOKUP(A482,[1]高一下!$A$3:$H$585,8,0)</f>
        <v>刘宗林</v>
      </c>
      <c r="W482" s="22">
        <f t="shared" si="112"/>
        <v>77</v>
      </c>
      <c r="X482" s="22">
        <f t="shared" si="113"/>
        <v>89.19860627177701</v>
      </c>
      <c r="Y482">
        <f>VLOOKUP(A482,[1]高一上!$A$3:$H$587,7,0)</f>
        <v>114</v>
      </c>
      <c r="Z482" t="str">
        <f>VLOOKUP(A482,[1]高一上!$A$3:$H$587,8,0)</f>
        <v>刘宗林</v>
      </c>
      <c r="AA482" s="22">
        <f t="shared" si="114"/>
        <v>46</v>
      </c>
      <c r="AB482" s="23">
        <f t="shared" si="116"/>
        <v>112.89198606271776</v>
      </c>
      <c r="AC482">
        <f>VLOOKUP(A482,[1]中考!$A$2:$F$571,6,0)</f>
        <v>94</v>
      </c>
      <c r="AD482" s="22">
        <f t="shared" si="115"/>
        <v>83</v>
      </c>
    </row>
    <row r="483" spans="1:30" ht="15" x14ac:dyDescent="0.35">
      <c r="A483" s="14" t="s">
        <v>965</v>
      </c>
      <c r="B483" s="3">
        <v>10</v>
      </c>
      <c r="C483" s="2" t="s">
        <v>966</v>
      </c>
      <c r="D483" s="4" t="s">
        <v>537</v>
      </c>
      <c r="E483">
        <f>VLOOKUP(A483,'[1]高三下(高考)'!$A$3:$H$615,7,0)</f>
        <v>82</v>
      </c>
      <c r="F483" t="str">
        <f>VLOOKUP(A483,'[1]高三下(高考)'!$A$3:$H$615,8,0)</f>
        <v>刘宗林</v>
      </c>
      <c r="G483" s="22">
        <f t="shared" si="104"/>
        <v>149</v>
      </c>
      <c r="H483" s="23">
        <f t="shared" si="105"/>
        <v>118.11846689895471</v>
      </c>
      <c r="I483">
        <f>VLOOKUP(A483,[1]高三上!$A$3:$H$588,7,0)</f>
        <v>58</v>
      </c>
      <c r="J483" t="str">
        <f>VLOOKUP(A483,[1]高三上!$A$3:$H$588,8,0)</f>
        <v>刘宗林</v>
      </c>
      <c r="K483" s="22">
        <f t="shared" si="106"/>
        <v>201</v>
      </c>
      <c r="L483" s="23">
        <f t="shared" si="107"/>
        <v>67.944250871080143</v>
      </c>
      <c r="M483">
        <f>VLOOKUP(A483,[1]高二下!$A$3:$H$536,7,0)</f>
        <v>106</v>
      </c>
      <c r="N483" t="str">
        <f>VLOOKUP(A483,[1]高二下!$A$3:$H$536,8,0)</f>
        <v>刘宗林</v>
      </c>
      <c r="O483" s="22">
        <f t="shared" si="108"/>
        <v>109</v>
      </c>
      <c r="P483" s="22">
        <f t="shared" si="109"/>
        <v>96.167247386759584</v>
      </c>
      <c r="Q483">
        <f>VLOOKUP(A483,[1]高二上!$A$3:$H$583,7,0)</f>
        <v>100</v>
      </c>
      <c r="R483" t="str">
        <f>VLOOKUP(A483,[1]高二上!$A$3:$H$583,8,0)</f>
        <v>刘宗林</v>
      </c>
      <c r="S483" s="22">
        <f t="shared" si="110"/>
        <v>98</v>
      </c>
      <c r="T483" s="22">
        <f t="shared" si="111"/>
        <v>109.05923344947735</v>
      </c>
      <c r="U483">
        <f>VLOOKUP(A483,[1]高一下!$A$3:$H$585,7,0)</f>
        <v>88</v>
      </c>
      <c r="V483" t="str">
        <f>VLOOKUP(A483,[1]高一下!$A$3:$H$585,8,0)</f>
        <v>刘宗林</v>
      </c>
      <c r="W483" s="22">
        <f t="shared" si="112"/>
        <v>124</v>
      </c>
      <c r="X483" s="22">
        <f t="shared" si="113"/>
        <v>70.034843205574916</v>
      </c>
      <c r="Y483">
        <f>VLOOKUP(A483,[1]高一上!$A$3:$H$587,7,0)</f>
        <v>116</v>
      </c>
      <c r="Z483" t="str">
        <f>VLOOKUP(A483,[1]高一上!$A$3:$H$587,8,0)</f>
        <v>刘宗林</v>
      </c>
      <c r="AA483" s="22">
        <f t="shared" si="114"/>
        <v>38</v>
      </c>
      <c r="AB483" s="23">
        <f t="shared" si="116"/>
        <v>88.501742160278752</v>
      </c>
      <c r="AC483">
        <f>VLOOKUP(A483,[1]中考!$A$2:$F$571,6,0)</f>
        <v>116</v>
      </c>
      <c r="AD483" s="22">
        <f t="shared" si="115"/>
        <v>5</v>
      </c>
    </row>
    <row r="484" spans="1:30" ht="15" x14ac:dyDescent="0.35">
      <c r="A484" s="14" t="s">
        <v>999</v>
      </c>
      <c r="B484" s="3">
        <v>10</v>
      </c>
      <c r="C484" s="2" t="s">
        <v>1000</v>
      </c>
      <c r="D484" s="4" t="s">
        <v>537</v>
      </c>
      <c r="E484">
        <f>VLOOKUP(A484,'[1]高三下(高考)'!$A$3:$H$615,7,0)</f>
        <v>79</v>
      </c>
      <c r="F484" t="str">
        <f>VLOOKUP(A484,'[1]高三下(高考)'!$A$3:$H$615,8,0)</f>
        <v>刘宗林</v>
      </c>
      <c r="G484" s="22">
        <f t="shared" si="104"/>
        <v>168</v>
      </c>
      <c r="H484" s="23">
        <f t="shared" si="105"/>
        <v>89.547038327526138</v>
      </c>
      <c r="I484">
        <f>VLOOKUP(A484,[1]高三上!$A$3:$H$588,7,0)</f>
        <v>73</v>
      </c>
      <c r="J484" t="str">
        <f>VLOOKUP(A484,[1]高三上!$A$3:$H$588,8,0)</f>
        <v>刘宗林</v>
      </c>
      <c r="K484" s="22">
        <f t="shared" si="106"/>
        <v>138</v>
      </c>
      <c r="L484" s="23">
        <f t="shared" si="107"/>
        <v>112.54355400696863</v>
      </c>
      <c r="M484">
        <f>VLOOKUP(A484,[1]高二下!$A$3:$H$536,7,0)</f>
        <v>84</v>
      </c>
      <c r="N484" t="str">
        <f>VLOOKUP(A484,[1]高二下!$A$3:$H$536,8,0)</f>
        <v>刘宗林</v>
      </c>
      <c r="O484" s="22">
        <f t="shared" si="108"/>
        <v>174</v>
      </c>
      <c r="P484" s="22">
        <f t="shared" si="109"/>
        <v>75.958188153310104</v>
      </c>
      <c r="Q484">
        <f>VLOOKUP(A484,[1]高二上!$A$3:$H$583,7,0)</f>
        <v>98</v>
      </c>
      <c r="R484" t="str">
        <f>VLOOKUP(A484,[1]高二上!$A$3:$H$583,8,0)</f>
        <v>刘宗林</v>
      </c>
      <c r="S484" s="22">
        <f t="shared" si="110"/>
        <v>105</v>
      </c>
      <c r="T484" s="22">
        <f t="shared" si="111"/>
        <v>78.048780487804876</v>
      </c>
      <c r="U484">
        <f>VLOOKUP(A484,[1]高一下!$A$3:$H$585,7,0)</f>
        <v>106</v>
      </c>
      <c r="V484" t="str">
        <f>VLOOKUP(A484,[1]高一下!$A$3:$H$585,8,0)</f>
        <v>刘宗林</v>
      </c>
      <c r="W484" s="22">
        <f t="shared" si="112"/>
        <v>42</v>
      </c>
      <c r="X484" s="22">
        <f t="shared" si="113"/>
        <v>134.49477351916377</v>
      </c>
      <c r="Y484">
        <f>VLOOKUP(A484,[1]高一上!$A$3:$H$587,7,0)</f>
        <v>89</v>
      </c>
      <c r="Z484" t="str">
        <f>VLOOKUP(A484,[1]高一上!$A$3:$H$587,8,0)</f>
        <v>刘宗林</v>
      </c>
      <c r="AA484" s="22">
        <f t="shared" si="114"/>
        <v>141</v>
      </c>
      <c r="AB484" s="23">
        <f t="shared" si="116"/>
        <v>82.926829268292678</v>
      </c>
      <c r="AC484">
        <f>VLOOKUP(A484,[1]中考!$A$2:$F$571,6,0)</f>
        <v>92</v>
      </c>
      <c r="AD484" s="22">
        <f t="shared" si="115"/>
        <v>92</v>
      </c>
    </row>
    <row r="485" spans="1:30" ht="15" x14ac:dyDescent="0.35">
      <c r="A485" s="14" t="s">
        <v>943</v>
      </c>
      <c r="B485" s="3">
        <v>10</v>
      </c>
      <c r="C485" s="2" t="s">
        <v>944</v>
      </c>
      <c r="D485" s="4" t="s">
        <v>537</v>
      </c>
      <c r="E485">
        <f>VLOOKUP(A485,'[1]高三下(高考)'!$A$3:$H$615,7,0)</f>
        <v>114</v>
      </c>
      <c r="F485" t="str">
        <f>VLOOKUP(A485,'[1]高三下(高考)'!$A$3:$H$615,8,0)</f>
        <v>刘宗林</v>
      </c>
      <c r="G485" s="22">
        <f t="shared" si="104"/>
        <v>16</v>
      </c>
      <c r="H485" s="23">
        <f t="shared" si="105"/>
        <v>115.33101045296166</v>
      </c>
      <c r="I485">
        <f>VLOOKUP(A485,[1]高三上!$A$3:$H$588,7,0)</f>
        <v>93</v>
      </c>
      <c r="J485" t="str">
        <f>VLOOKUP(A485,[1]高三上!$A$3:$H$588,8,0)</f>
        <v>刘宗林</v>
      </c>
      <c r="K485" s="22">
        <f t="shared" si="106"/>
        <v>60</v>
      </c>
      <c r="L485" s="23">
        <f t="shared" si="107"/>
        <v>100</v>
      </c>
      <c r="M485">
        <f>VLOOKUP(A485,[1]高二下!$A$3:$H$536,7,0)</f>
        <v>117</v>
      </c>
      <c r="N485" t="str">
        <f>VLOOKUP(A485,[1]高二下!$A$3:$H$536,8,0)</f>
        <v>刘宗林</v>
      </c>
      <c r="O485" s="22">
        <f t="shared" si="108"/>
        <v>60</v>
      </c>
      <c r="P485" s="22">
        <f t="shared" si="109"/>
        <v>86.759581881533109</v>
      </c>
      <c r="Q485">
        <f>VLOOKUP(A485,[1]高二上!$A$3:$H$583,7,0)</f>
        <v>120</v>
      </c>
      <c r="R485" t="str">
        <f>VLOOKUP(A485,[1]高二上!$A$3:$H$583,8,0)</f>
        <v>刘宗林</v>
      </c>
      <c r="S485" s="22">
        <f t="shared" si="110"/>
        <v>22</v>
      </c>
      <c r="T485" s="22">
        <f t="shared" si="111"/>
        <v>104.8780487804878</v>
      </c>
      <c r="U485">
        <f>VLOOKUP(A485,[1]高一下!$A$3:$H$585,7,0)</f>
        <v>108</v>
      </c>
      <c r="V485" t="str">
        <f>VLOOKUP(A485,[1]高一下!$A$3:$H$585,8,0)</f>
        <v>刘宗林</v>
      </c>
      <c r="W485" s="22">
        <f t="shared" si="112"/>
        <v>36</v>
      </c>
      <c r="X485" s="22">
        <f t="shared" si="113"/>
        <v>104.8780487804878</v>
      </c>
      <c r="Y485">
        <f>VLOOKUP(A485,[1]高一上!$A$3:$H$587,7,0)</f>
        <v>113</v>
      </c>
      <c r="Z485" t="str">
        <f>VLOOKUP(A485,[1]高一上!$A$3:$H$587,8,0)</f>
        <v>刘宗林</v>
      </c>
      <c r="AA485" s="22">
        <f t="shared" si="114"/>
        <v>50</v>
      </c>
      <c r="AB485" s="23">
        <f t="shared" si="116"/>
        <v>87.456445993031366</v>
      </c>
      <c r="AC485">
        <f>VLOOKUP(A485,[1]中考!$A$2:$F$571,6,0)</f>
        <v>110</v>
      </c>
      <c r="AD485" s="22">
        <f t="shared" si="115"/>
        <v>14</v>
      </c>
    </row>
    <row r="486" spans="1:30" ht="15" x14ac:dyDescent="0.35">
      <c r="A486" s="14" t="s">
        <v>931</v>
      </c>
      <c r="B486" s="3">
        <v>10</v>
      </c>
      <c r="C486" s="2" t="s">
        <v>932</v>
      </c>
      <c r="D486" s="4" t="s">
        <v>537</v>
      </c>
      <c r="E486">
        <f>VLOOKUP(A486,'[1]高三下(高考)'!$A$3:$H$615,7,0)</f>
        <v>98</v>
      </c>
      <c r="F486" t="str">
        <f>VLOOKUP(A486,'[1]高三下(高考)'!$A$3:$H$615,8,0)</f>
        <v>刘宗林</v>
      </c>
      <c r="G486" s="22">
        <f t="shared" si="104"/>
        <v>68</v>
      </c>
      <c r="H486" s="23">
        <f t="shared" si="105"/>
        <v>92.334494773519168</v>
      </c>
      <c r="I486">
        <f>VLOOKUP(A486,[1]高三上!$A$3:$H$588,7,0)</f>
        <v>96</v>
      </c>
      <c r="J486" t="str">
        <f>VLOOKUP(A486,[1]高三上!$A$3:$H$588,8,0)</f>
        <v>刘宗林</v>
      </c>
      <c r="K486" s="22">
        <f t="shared" si="106"/>
        <v>46</v>
      </c>
      <c r="L486" s="23">
        <f t="shared" si="107"/>
        <v>119.51219512195122</v>
      </c>
      <c r="M486">
        <f>VLOOKUP(A486,[1]高二下!$A$3:$H$536,7,0)</f>
        <v>108</v>
      </c>
      <c r="N486" t="str">
        <f>VLOOKUP(A486,[1]高二下!$A$3:$H$536,8,0)</f>
        <v>刘宗林</v>
      </c>
      <c r="O486" s="22">
        <f t="shared" si="108"/>
        <v>102</v>
      </c>
      <c r="P486" s="22">
        <f t="shared" si="109"/>
        <v>135.19163763066203</v>
      </c>
      <c r="Q486">
        <f>VLOOKUP(A486,[1]高二上!$A$3:$H$583,7,0)</f>
        <v>75</v>
      </c>
      <c r="R486" t="str">
        <f>VLOOKUP(A486,[1]高二上!$A$3:$H$583,8,0)</f>
        <v>刘宗林</v>
      </c>
      <c r="S486" s="22">
        <f t="shared" si="110"/>
        <v>203</v>
      </c>
      <c r="T486" s="22">
        <f t="shared" si="111"/>
        <v>63.414634146341463</v>
      </c>
      <c r="U486">
        <f>VLOOKUP(A486,[1]高一下!$A$3:$H$585,7,0)</f>
        <v>92</v>
      </c>
      <c r="V486" t="str">
        <f>VLOOKUP(A486,[1]高一下!$A$3:$H$585,8,0)</f>
        <v>刘宗林</v>
      </c>
      <c r="W486" s="22">
        <f t="shared" si="112"/>
        <v>98</v>
      </c>
      <c r="X486" s="22">
        <f t="shared" si="113"/>
        <v>101.04529616724739</v>
      </c>
      <c r="Y486">
        <f>VLOOKUP(A486,[1]高一上!$A$3:$H$587,7,0)</f>
        <v>101</v>
      </c>
      <c r="Z486" t="str">
        <f>VLOOKUP(A486,[1]高一上!$A$3:$H$587,8,0)</f>
        <v>刘宗林</v>
      </c>
      <c r="AA486" s="22">
        <f t="shared" si="114"/>
        <v>101</v>
      </c>
      <c r="AB486" s="23">
        <f t="shared" si="116"/>
        <v>80.836236933797906</v>
      </c>
      <c r="AC486">
        <f>VLOOKUP(A486,[1]中考!$A$2:$F$571,6,0)</f>
        <v>101</v>
      </c>
      <c r="AD486" s="22">
        <f t="shared" si="115"/>
        <v>46</v>
      </c>
    </row>
    <row r="487" spans="1:30" ht="15" x14ac:dyDescent="0.35">
      <c r="A487" s="14" t="s">
        <v>991</v>
      </c>
      <c r="B487" s="3">
        <v>10</v>
      </c>
      <c r="C487" s="2" t="s">
        <v>992</v>
      </c>
      <c r="D487" s="4" t="s">
        <v>537</v>
      </c>
      <c r="E487">
        <f>VLOOKUP(A487,'[1]高三下(高考)'!$A$3:$H$615,7,0)</f>
        <v>79</v>
      </c>
      <c r="F487" t="str">
        <f>VLOOKUP(A487,'[1]高三下(高考)'!$A$3:$H$615,8,0)</f>
        <v>刘宗林</v>
      </c>
      <c r="G487" s="22">
        <f t="shared" si="104"/>
        <v>168</v>
      </c>
      <c r="H487" s="23">
        <f t="shared" si="105"/>
        <v>89.547038327526138</v>
      </c>
      <c r="I487">
        <f>VLOOKUP(A487,[1]高三上!$A$3:$H$588,7,0)</f>
        <v>73</v>
      </c>
      <c r="J487" t="str">
        <f>VLOOKUP(A487,[1]高三上!$A$3:$H$588,8,0)</f>
        <v>刘宗林</v>
      </c>
      <c r="K487" s="22">
        <f t="shared" si="106"/>
        <v>138</v>
      </c>
      <c r="L487" s="23">
        <f t="shared" si="107"/>
        <v>113.58885017421602</v>
      </c>
      <c r="M487">
        <f>VLOOKUP(A487,[1]高二下!$A$3:$H$536,7,0)</f>
        <v>83</v>
      </c>
      <c r="N487" t="str">
        <f>VLOOKUP(A487,[1]高二下!$A$3:$H$536,8,0)</f>
        <v>刘宗林</v>
      </c>
      <c r="O487" s="22">
        <f t="shared" si="108"/>
        <v>177</v>
      </c>
      <c r="P487" s="22">
        <f t="shared" si="109"/>
        <v>50.174216027874564</v>
      </c>
      <c r="Q487">
        <f>VLOOKUP(A487,[1]高二上!$A$3:$H$583,7,0)</f>
        <v>116</v>
      </c>
      <c r="R487" t="str">
        <f>VLOOKUP(A487,[1]高二上!$A$3:$H$583,8,0)</f>
        <v>刘宗林</v>
      </c>
      <c r="S487" s="22">
        <f t="shared" si="110"/>
        <v>34</v>
      </c>
      <c r="T487" s="22">
        <f t="shared" si="111"/>
        <v>121.95121951219512</v>
      </c>
      <c r="U487">
        <f>VLOOKUP(A487,[1]高一下!$A$3:$H$585,7,0)</f>
        <v>93</v>
      </c>
      <c r="V487" t="str">
        <f>VLOOKUP(A487,[1]高一下!$A$3:$H$585,8,0)</f>
        <v>刘宗林</v>
      </c>
      <c r="W487" s="22">
        <f t="shared" si="112"/>
        <v>97</v>
      </c>
      <c r="X487" s="22">
        <f t="shared" si="113"/>
        <v>123.34494773519164</v>
      </c>
      <c r="Y487">
        <f>VLOOKUP(A487,[1]高一上!$A$3:$H$587,7,0)</f>
        <v>82</v>
      </c>
      <c r="Z487" t="str">
        <f>VLOOKUP(A487,[1]高一上!$A$3:$H$587,8,0)</f>
        <v>刘宗林</v>
      </c>
      <c r="AA487" s="22">
        <f t="shared" si="114"/>
        <v>164</v>
      </c>
      <c r="AB487" s="23">
        <f t="shared" si="116"/>
        <v>65.156794425087099</v>
      </c>
      <c r="AC487">
        <f>VLOOKUP(A487,[1]中考!$A$2:$F$571,6,0)</f>
        <v>97</v>
      </c>
      <c r="AD487" s="22">
        <f t="shared" si="115"/>
        <v>64</v>
      </c>
    </row>
    <row r="488" spans="1:30" ht="15" x14ac:dyDescent="0.35">
      <c r="A488" s="14" t="s">
        <v>971</v>
      </c>
      <c r="B488" s="3">
        <v>10</v>
      </c>
      <c r="C488" s="2" t="s">
        <v>972</v>
      </c>
      <c r="D488" s="4" t="s">
        <v>537</v>
      </c>
      <c r="E488">
        <f>VLOOKUP(A488,'[1]高三下(高考)'!$A$3:$H$615,7,0)</f>
        <v>97</v>
      </c>
      <c r="F488" t="str">
        <f>VLOOKUP(A488,'[1]高三下(高考)'!$A$3:$H$615,8,0)</f>
        <v>刘宗林</v>
      </c>
      <c r="G488" s="22">
        <f t="shared" si="104"/>
        <v>69</v>
      </c>
      <c r="H488" s="23">
        <f t="shared" si="105"/>
        <v>110.45296167247386</v>
      </c>
      <c r="I488">
        <f>VLOOKUP(A488,[1]高三上!$A$3:$H$588,7,0)</f>
        <v>83</v>
      </c>
      <c r="J488" t="str">
        <f>VLOOKUP(A488,[1]高三上!$A$3:$H$588,8,0)</f>
        <v>刘宗林</v>
      </c>
      <c r="K488" s="22">
        <f t="shared" si="106"/>
        <v>99</v>
      </c>
      <c r="L488" s="23">
        <f t="shared" si="107"/>
        <v>90.592334494773525</v>
      </c>
      <c r="M488">
        <f>VLOOKUP(A488,[1]高二下!$A$3:$H$536,7,0)</f>
        <v>115</v>
      </c>
      <c r="N488" t="str">
        <f>VLOOKUP(A488,[1]高二下!$A$3:$H$536,8,0)</f>
        <v>刘宗林</v>
      </c>
      <c r="O488" s="22">
        <f t="shared" si="108"/>
        <v>72</v>
      </c>
      <c r="P488" s="22">
        <f t="shared" si="109"/>
        <v>120.90592334494774</v>
      </c>
      <c r="Q488">
        <f>VLOOKUP(A488,[1]高二上!$A$3:$H$583,7,0)</f>
        <v>93</v>
      </c>
      <c r="R488" t="str">
        <f>VLOOKUP(A488,[1]高二上!$A$3:$H$583,8,0)</f>
        <v>刘宗林</v>
      </c>
      <c r="S488" s="22">
        <f t="shared" si="110"/>
        <v>132</v>
      </c>
      <c r="T488" s="22">
        <f t="shared" si="111"/>
        <v>118.81533101045297</v>
      </c>
      <c r="U488">
        <f>VLOOKUP(A488,[1]高一下!$A$3:$H$585,7,0)</f>
        <v>74</v>
      </c>
      <c r="V488" t="str">
        <f>VLOOKUP(A488,[1]高一下!$A$3:$H$585,8,0)</f>
        <v>刘宗林</v>
      </c>
      <c r="W488" s="22">
        <f t="shared" si="112"/>
        <v>186</v>
      </c>
      <c r="X488" s="22">
        <f t="shared" si="113"/>
        <v>63.066202090592334</v>
      </c>
      <c r="Y488">
        <f>VLOOKUP(A488,[1]高一上!$A$3:$H$587,7,0)</f>
        <v>106</v>
      </c>
      <c r="Z488" t="str">
        <f>VLOOKUP(A488,[1]高一上!$A$3:$H$587,8,0)</f>
        <v>刘宗林</v>
      </c>
      <c r="AA488" s="22">
        <f t="shared" si="114"/>
        <v>80</v>
      </c>
      <c r="AB488" s="23">
        <f t="shared" si="116"/>
        <v>106.27177700348432</v>
      </c>
      <c r="AC488">
        <f>VLOOKUP(A488,[1]中考!$A$2:$F$571,6,0)</f>
        <v>91</v>
      </c>
      <c r="AD488" s="22">
        <f t="shared" si="115"/>
        <v>98</v>
      </c>
    </row>
    <row r="489" spans="1:30" ht="15" x14ac:dyDescent="0.35">
      <c r="A489" s="14" t="s">
        <v>925</v>
      </c>
      <c r="B489" s="3">
        <v>10</v>
      </c>
      <c r="C489" s="2" t="s">
        <v>926</v>
      </c>
      <c r="D489" s="4" t="s">
        <v>537</v>
      </c>
      <c r="E489">
        <f>VLOOKUP(A489,'[1]高三下(高考)'!$A$3:$H$615,7,0)</f>
        <v>109</v>
      </c>
      <c r="F489" t="str">
        <f>VLOOKUP(A489,'[1]高三下(高考)'!$A$3:$H$615,8,0)</f>
        <v>刘宗林</v>
      </c>
      <c r="G489" s="22">
        <f t="shared" si="104"/>
        <v>27</v>
      </c>
      <c r="H489" s="23">
        <f t="shared" si="105"/>
        <v>112.54355400696863</v>
      </c>
      <c r="I489">
        <f>VLOOKUP(A489,[1]高三上!$A$3:$H$588,7,0)</f>
        <v>92.5</v>
      </c>
      <c r="J489" t="str">
        <f>VLOOKUP(A489,[1]高三上!$A$3:$H$588,8,0)</f>
        <v>刘宗林</v>
      </c>
      <c r="K489" s="22">
        <f t="shared" si="106"/>
        <v>63</v>
      </c>
      <c r="L489" s="23">
        <f t="shared" si="107"/>
        <v>98.954703832752614</v>
      </c>
      <c r="M489">
        <f>VLOOKUP(A489,[1]高二下!$A$3:$H$536,7,0)</f>
        <v>117</v>
      </c>
      <c r="N489" t="str">
        <f>VLOOKUP(A489,[1]高二下!$A$3:$H$536,8,0)</f>
        <v>刘宗林</v>
      </c>
      <c r="O489" s="22">
        <f t="shared" si="108"/>
        <v>60</v>
      </c>
      <c r="P489" s="22">
        <f t="shared" si="109"/>
        <v>104.8780487804878</v>
      </c>
      <c r="Q489">
        <f>VLOOKUP(A489,[1]高二上!$A$3:$H$583,7,0)</f>
        <v>105</v>
      </c>
      <c r="R489" t="str">
        <f>VLOOKUP(A489,[1]高二上!$A$3:$H$583,8,0)</f>
        <v>刘宗林</v>
      </c>
      <c r="S489" s="22">
        <f t="shared" si="110"/>
        <v>74</v>
      </c>
      <c r="T489" s="22">
        <f t="shared" si="111"/>
        <v>75.261324041811847</v>
      </c>
      <c r="U489">
        <f>VLOOKUP(A489,[1]高一下!$A$3:$H$585,7,0)</f>
        <v>125</v>
      </c>
      <c r="V489" t="str">
        <f>VLOOKUP(A489,[1]高一下!$A$3:$H$585,8,0)</f>
        <v>刘宗林</v>
      </c>
      <c r="W489" s="22">
        <f t="shared" si="112"/>
        <v>3</v>
      </c>
      <c r="X489" s="22">
        <f t="shared" si="113"/>
        <v>153.31010452961672</v>
      </c>
      <c r="Y489">
        <f>VLOOKUP(A489,[1]高一上!$A$3:$H$587,7,0)</f>
        <v>85</v>
      </c>
      <c r="Z489" t="str">
        <f>VLOOKUP(A489,[1]高一上!$A$3:$H$587,8,0)</f>
        <v>刘宗林</v>
      </c>
      <c r="AA489" s="22">
        <f t="shared" si="114"/>
        <v>156</v>
      </c>
      <c r="AB489" s="23">
        <f t="shared" si="116"/>
        <v>77.700348432055748</v>
      </c>
      <c r="AC489">
        <f>VLOOKUP(A489,[1]中考!$A$2:$F$571,6,0)</f>
        <v>92</v>
      </c>
      <c r="AD489" s="22">
        <f t="shared" si="115"/>
        <v>92</v>
      </c>
    </row>
    <row r="490" spans="1:30" ht="15" x14ac:dyDescent="0.35">
      <c r="A490" s="14" t="s">
        <v>921</v>
      </c>
      <c r="B490" s="3">
        <v>10</v>
      </c>
      <c r="C490" s="2" t="s">
        <v>922</v>
      </c>
      <c r="D490" s="4" t="s">
        <v>537</v>
      </c>
      <c r="E490">
        <f>VLOOKUP(A490,'[1]高三下(高考)'!$A$3:$H$615,7,0)</f>
        <v>96</v>
      </c>
      <c r="F490" t="str">
        <f>VLOOKUP(A490,'[1]高三下(高考)'!$A$3:$H$615,8,0)</f>
        <v>刘宗林</v>
      </c>
      <c r="G490" s="22">
        <f t="shared" si="104"/>
        <v>73</v>
      </c>
      <c r="H490" s="23">
        <f t="shared" si="105"/>
        <v>78.048780487804876</v>
      </c>
      <c r="I490">
        <f>VLOOKUP(A490,[1]高三上!$A$3:$H$588,7,0)</f>
        <v>111.5</v>
      </c>
      <c r="J490" t="str">
        <f>VLOOKUP(A490,[1]高三上!$A$3:$H$588,8,0)</f>
        <v>刘宗林</v>
      </c>
      <c r="K490" s="22">
        <f t="shared" si="106"/>
        <v>10</v>
      </c>
      <c r="L490" s="23">
        <f t="shared" si="107"/>
        <v>100</v>
      </c>
      <c r="M490">
        <f>VLOOKUP(A490,[1]高二下!$A$3:$H$536,7,0)</f>
        <v>133</v>
      </c>
      <c r="N490" t="str">
        <f>VLOOKUP(A490,[1]高二下!$A$3:$H$536,8,0)</f>
        <v>刘宗林</v>
      </c>
      <c r="O490" s="22">
        <f t="shared" si="108"/>
        <v>10</v>
      </c>
      <c r="P490" s="22">
        <f t="shared" si="109"/>
        <v>97.21254355400697</v>
      </c>
      <c r="Q490">
        <f>VLOOKUP(A490,[1]高二上!$A$3:$H$583,7,0)</f>
        <v>137</v>
      </c>
      <c r="R490" t="str">
        <f>VLOOKUP(A490,[1]高二上!$A$3:$H$583,8,0)</f>
        <v>刘宗林</v>
      </c>
      <c r="S490" s="22">
        <f t="shared" si="110"/>
        <v>2</v>
      </c>
      <c r="T490" s="22">
        <f t="shared" si="111"/>
        <v>100.34843205574913</v>
      </c>
      <c r="U490">
        <f>VLOOKUP(A490,[1]高一下!$A$3:$H$585,7,0)</f>
        <v>125</v>
      </c>
      <c r="V490" t="str">
        <f>VLOOKUP(A490,[1]高一下!$A$3:$H$585,8,0)</f>
        <v>刘宗林</v>
      </c>
      <c r="W490" s="22">
        <f t="shared" si="112"/>
        <v>3</v>
      </c>
      <c r="X490" s="22">
        <f t="shared" si="113"/>
        <v>99.651567944250871</v>
      </c>
      <c r="Y490">
        <f>VLOOKUP(A490,[1]高一上!$A$3:$H$587,7,0)</f>
        <v>146</v>
      </c>
      <c r="Z490" t="str">
        <f>VLOOKUP(A490,[1]高一上!$A$3:$H$587,8,0)</f>
        <v>刘宗林</v>
      </c>
      <c r="AA490" s="22">
        <f t="shared" si="114"/>
        <v>2</v>
      </c>
      <c r="AB490" s="23">
        <f t="shared" si="116"/>
        <v>99.651567944250871</v>
      </c>
      <c r="AC490">
        <f>VLOOKUP(A490,[1]中考!$A$2:$F$571,6,0)</f>
        <v>137</v>
      </c>
      <c r="AD490" s="22">
        <f t="shared" si="115"/>
        <v>1</v>
      </c>
    </row>
    <row r="491" spans="1:30" ht="15" x14ac:dyDescent="0.35">
      <c r="A491" s="14" t="s">
        <v>949</v>
      </c>
      <c r="B491" s="3">
        <v>10</v>
      </c>
      <c r="C491" s="2" t="s">
        <v>950</v>
      </c>
      <c r="D491" s="4" t="s">
        <v>537</v>
      </c>
      <c r="E491">
        <f>VLOOKUP(A491,'[1]高三下(高考)'!$A$3:$H$615,7,0)</f>
        <v>90</v>
      </c>
      <c r="F491" t="str">
        <f>VLOOKUP(A491,'[1]高三下(高考)'!$A$3:$H$615,8,0)</f>
        <v>刘宗林</v>
      </c>
      <c r="G491" s="22">
        <f t="shared" si="104"/>
        <v>104</v>
      </c>
      <c r="H491" s="23">
        <f t="shared" si="105"/>
        <v>71.080139372822302</v>
      </c>
      <c r="I491">
        <f>VLOOKUP(A491,[1]高三上!$A$3:$H$588,7,0)</f>
        <v>103.5</v>
      </c>
      <c r="J491" t="str">
        <f>VLOOKUP(A491,[1]高三上!$A$3:$H$588,8,0)</f>
        <v>刘宗林</v>
      </c>
      <c r="K491" s="22">
        <f t="shared" si="106"/>
        <v>21</v>
      </c>
      <c r="L491" s="23">
        <f t="shared" si="107"/>
        <v>93.728222996515683</v>
      </c>
      <c r="M491">
        <f>VLOOKUP(A491,[1]高二下!$A$3:$H$536,7,0)</f>
        <v>139</v>
      </c>
      <c r="N491" t="str">
        <f>VLOOKUP(A491,[1]高二下!$A$3:$H$536,8,0)</f>
        <v>刘宗林</v>
      </c>
      <c r="O491" s="22">
        <f t="shared" si="108"/>
        <v>3</v>
      </c>
      <c r="P491" s="22">
        <f t="shared" si="109"/>
        <v>108.36236933797909</v>
      </c>
      <c r="Q491">
        <f>VLOOKUP(A491,[1]高二上!$A$3:$H$583,7,0)</f>
        <v>118</v>
      </c>
      <c r="R491" t="str">
        <f>VLOOKUP(A491,[1]高二上!$A$3:$H$583,8,0)</f>
        <v>刘宗林</v>
      </c>
      <c r="S491" s="22">
        <f t="shared" si="110"/>
        <v>27</v>
      </c>
      <c r="T491" s="22">
        <f t="shared" si="111"/>
        <v>103.83275261324042</v>
      </c>
      <c r="U491">
        <f>VLOOKUP(A491,[1]高一下!$A$3:$H$585,7,0)</f>
        <v>107</v>
      </c>
      <c r="V491" t="str">
        <f>VLOOKUP(A491,[1]高一下!$A$3:$H$585,8,0)</f>
        <v>刘宗林</v>
      </c>
      <c r="W491" s="22">
        <f t="shared" si="112"/>
        <v>38</v>
      </c>
      <c r="X491" s="22">
        <f t="shared" si="113"/>
        <v>89.19860627177701</v>
      </c>
      <c r="Y491">
        <f>VLOOKUP(A491,[1]高一上!$A$3:$H$587,7,0)</f>
        <v>133</v>
      </c>
      <c r="Z491" t="str">
        <f>VLOOKUP(A491,[1]高一上!$A$3:$H$587,8,0)</f>
        <v>刘宗林</v>
      </c>
      <c r="AA491" s="22">
        <f t="shared" si="114"/>
        <v>7</v>
      </c>
      <c r="AB491" s="23">
        <f t="shared" si="116"/>
        <v>110.10452961672473</v>
      </c>
      <c r="AC491">
        <f>VLOOKUP(A491,[1]中考!$A$2:$F$571,6,0)</f>
        <v>104</v>
      </c>
      <c r="AD491" s="22">
        <f t="shared" si="115"/>
        <v>36</v>
      </c>
    </row>
    <row r="492" spans="1:30" ht="15" x14ac:dyDescent="0.35">
      <c r="A492" s="14" t="s">
        <v>975</v>
      </c>
      <c r="B492" s="3">
        <v>10</v>
      </c>
      <c r="C492" s="2" t="s">
        <v>976</v>
      </c>
      <c r="D492" s="4" t="s">
        <v>537</v>
      </c>
      <c r="E492">
        <f>VLOOKUP(A492,'[1]高三下(高考)'!$A$3:$H$615,7,0)</f>
        <v>83</v>
      </c>
      <c r="F492" t="str">
        <f>VLOOKUP(A492,'[1]高三下(高考)'!$A$3:$H$615,8,0)</f>
        <v>刘宗林</v>
      </c>
      <c r="G492" s="22">
        <f t="shared" si="104"/>
        <v>140</v>
      </c>
      <c r="H492" s="23">
        <f t="shared" si="105"/>
        <v>79.094076655052262</v>
      </c>
      <c r="I492">
        <f>VLOOKUP(A492,[1]高三上!$A$3:$H$588,7,0)</f>
        <v>86.5</v>
      </c>
      <c r="J492" t="str">
        <f>VLOOKUP(A492,[1]高三上!$A$3:$H$588,8,0)</f>
        <v>刘宗林</v>
      </c>
      <c r="K492" s="22">
        <f t="shared" si="106"/>
        <v>80</v>
      </c>
      <c r="L492" s="23">
        <f t="shared" si="107"/>
        <v>115.67944250871079</v>
      </c>
      <c r="M492">
        <f>VLOOKUP(A492,[1]高二下!$A$3:$H$536,7,0)</f>
        <v>102</v>
      </c>
      <c r="N492" t="str">
        <f>VLOOKUP(A492,[1]高二下!$A$3:$H$536,8,0)</f>
        <v>刘宗林</v>
      </c>
      <c r="O492" s="22">
        <f t="shared" si="108"/>
        <v>125</v>
      </c>
      <c r="P492" s="22">
        <f t="shared" si="109"/>
        <v>78.397212543554005</v>
      </c>
      <c r="Q492">
        <f>VLOOKUP(A492,[1]高二上!$A$3:$H$583,7,0)</f>
        <v>106</v>
      </c>
      <c r="R492" t="str">
        <f>VLOOKUP(A492,[1]高二上!$A$3:$H$583,8,0)</f>
        <v>刘宗林</v>
      </c>
      <c r="S492" s="22">
        <f t="shared" si="110"/>
        <v>63</v>
      </c>
      <c r="T492" s="22">
        <f t="shared" si="111"/>
        <v>91.289198606271782</v>
      </c>
      <c r="U492">
        <f>VLOOKUP(A492,[1]高一下!$A$3:$H$585,7,0)</f>
        <v>107</v>
      </c>
      <c r="V492" t="str">
        <f>VLOOKUP(A492,[1]高一下!$A$3:$H$585,8,0)</f>
        <v>刘宗林</v>
      </c>
      <c r="W492" s="22">
        <f t="shared" si="112"/>
        <v>38</v>
      </c>
      <c r="X492" s="22">
        <f t="shared" si="113"/>
        <v>112.19512195121951</v>
      </c>
      <c r="Y492">
        <f>VLOOKUP(A492,[1]高一上!$A$3:$H$587,7,0)</f>
        <v>107</v>
      </c>
      <c r="Z492" t="str">
        <f>VLOOKUP(A492,[1]高一上!$A$3:$H$587,8,0)</f>
        <v>刘宗林</v>
      </c>
      <c r="AA492" s="22">
        <f t="shared" si="114"/>
        <v>73</v>
      </c>
      <c r="AB492" s="23">
        <f t="shared" si="116"/>
        <v>87.108013937282237</v>
      </c>
      <c r="AC492">
        <f>VLOOKUP(A492,[1]中考!$A$2:$F$571,6,0)</f>
        <v>104</v>
      </c>
      <c r="AD492" s="22">
        <f t="shared" si="115"/>
        <v>36</v>
      </c>
    </row>
    <row r="493" spans="1:30" ht="15" x14ac:dyDescent="0.35">
      <c r="A493" s="14" t="s">
        <v>935</v>
      </c>
      <c r="B493" s="3">
        <v>10</v>
      </c>
      <c r="C493" s="2" t="s">
        <v>936</v>
      </c>
      <c r="D493" s="4" t="s">
        <v>537</v>
      </c>
      <c r="E493">
        <f>VLOOKUP(A493,'[1]高三下(高考)'!$A$3:$H$615,7,0)</f>
        <v>110</v>
      </c>
      <c r="F493" t="str">
        <f>VLOOKUP(A493,'[1]高三下(高考)'!$A$3:$H$615,8,0)</f>
        <v>刘宗林</v>
      </c>
      <c r="G493" s="22">
        <f t="shared" si="104"/>
        <v>26</v>
      </c>
      <c r="H493" s="23">
        <f t="shared" si="105"/>
        <v>162.36933797909407</v>
      </c>
      <c r="I493">
        <f>VLOOKUP(A493,[1]高三上!$A$3:$H$588,7,0)</f>
        <v>56.5</v>
      </c>
      <c r="J493" t="str">
        <f>VLOOKUP(A493,[1]高三上!$A$3:$H$588,8,0)</f>
        <v>刘宗林</v>
      </c>
      <c r="K493" s="22">
        <f t="shared" si="106"/>
        <v>205</v>
      </c>
      <c r="L493" s="23">
        <f t="shared" si="107"/>
        <v>43.554006968641112</v>
      </c>
      <c r="M493">
        <f>VLOOKUP(A493,[1]高二下!$A$3:$H$536,7,0)</f>
        <v>122</v>
      </c>
      <c r="N493" t="str">
        <f>VLOOKUP(A493,[1]高二下!$A$3:$H$536,8,0)</f>
        <v>刘宗林</v>
      </c>
      <c r="O493" s="22">
        <f t="shared" si="108"/>
        <v>43</v>
      </c>
      <c r="P493" s="22">
        <f t="shared" si="109"/>
        <v>112.19512195121951</v>
      </c>
      <c r="Q493">
        <f>VLOOKUP(A493,[1]高二上!$A$3:$H$583,7,0)</f>
        <v>104</v>
      </c>
      <c r="R493" t="str">
        <f>VLOOKUP(A493,[1]高二上!$A$3:$H$583,8,0)</f>
        <v>刘宗林</v>
      </c>
      <c r="S493" s="22">
        <f t="shared" si="110"/>
        <v>78</v>
      </c>
      <c r="T493" s="22">
        <f t="shared" si="111"/>
        <v>125.08710801393728</v>
      </c>
      <c r="U493">
        <f>VLOOKUP(A493,[1]高一下!$A$3:$H$585,7,0)</f>
        <v>83</v>
      </c>
      <c r="V493" t="str">
        <f>VLOOKUP(A493,[1]高一下!$A$3:$H$585,8,0)</f>
        <v>刘宗林</v>
      </c>
      <c r="W493" s="22">
        <f t="shared" si="112"/>
        <v>150</v>
      </c>
      <c r="X493" s="22">
        <f t="shared" si="113"/>
        <v>77.351916376306619</v>
      </c>
      <c r="Y493">
        <f>VLOOKUP(A493,[1]高一上!$A$3:$H$587,7,0)</f>
        <v>105</v>
      </c>
      <c r="Z493" t="str">
        <f>VLOOKUP(A493,[1]高一上!$A$3:$H$587,8,0)</f>
        <v>刘宗林</v>
      </c>
      <c r="AA493" s="22">
        <f t="shared" si="114"/>
        <v>85</v>
      </c>
      <c r="AB493" s="23">
        <f t="shared" si="116"/>
        <v>122.64808362369338</v>
      </c>
      <c r="AC493">
        <f>VLOOKUP(A493,[1]中考!$A$2:$F$571,6,0)</f>
        <v>81</v>
      </c>
      <c r="AD493" s="22">
        <f t="shared" si="115"/>
        <v>150</v>
      </c>
    </row>
    <row r="494" spans="1:30" ht="15" x14ac:dyDescent="0.35">
      <c r="A494" s="14" t="s">
        <v>962</v>
      </c>
      <c r="B494" s="3">
        <v>10</v>
      </c>
      <c r="C494" s="2" t="s">
        <v>963</v>
      </c>
      <c r="D494" s="4" t="s">
        <v>537</v>
      </c>
      <c r="E494">
        <f>VLOOKUP(A494,'[1]高三下(高考)'!$A$3:$H$615,7,0)</f>
        <v>103</v>
      </c>
      <c r="F494" t="str">
        <f>VLOOKUP(A494,'[1]高三下(高考)'!$A$3:$H$615,8,0)</f>
        <v>刘宗林</v>
      </c>
      <c r="G494" s="22">
        <f t="shared" si="104"/>
        <v>48</v>
      </c>
      <c r="H494" s="23">
        <f t="shared" si="105"/>
        <v>110.45296167247386</v>
      </c>
      <c r="I494">
        <f>VLOOKUP(A494,[1]高三上!$A$3:$H$588,7,0)</f>
        <v>87.5</v>
      </c>
      <c r="J494" t="str">
        <f>VLOOKUP(A494,[1]高三上!$A$3:$H$588,8,0)</f>
        <v>刘宗林</v>
      </c>
      <c r="K494" s="22">
        <f t="shared" si="106"/>
        <v>78</v>
      </c>
      <c r="L494" s="23">
        <f t="shared" si="107"/>
        <v>95.818815331010455</v>
      </c>
      <c r="M494">
        <f>VLOOKUP(A494,[1]高二下!$A$3:$H$536,7,0)</f>
        <v>116</v>
      </c>
      <c r="N494" t="str">
        <f>VLOOKUP(A494,[1]高二下!$A$3:$H$536,8,0)</f>
        <v>刘宗林</v>
      </c>
      <c r="O494" s="22">
        <f t="shared" si="108"/>
        <v>66</v>
      </c>
      <c r="P494" s="22">
        <f t="shared" si="109"/>
        <v>86.41114982578398</v>
      </c>
      <c r="Q494">
        <f>VLOOKUP(A494,[1]高二上!$A$3:$H$583,7,0)</f>
        <v>118</v>
      </c>
      <c r="R494" t="str">
        <f>VLOOKUP(A494,[1]高二上!$A$3:$H$583,8,0)</f>
        <v>刘宗林</v>
      </c>
      <c r="S494" s="22">
        <f t="shared" si="110"/>
        <v>27</v>
      </c>
      <c r="T494" s="22">
        <f t="shared" si="111"/>
        <v>117.42160278745645</v>
      </c>
      <c r="U494">
        <f>VLOOKUP(A494,[1]高一下!$A$3:$H$585,7,0)</f>
        <v>98</v>
      </c>
      <c r="V494" t="str">
        <f>VLOOKUP(A494,[1]高一下!$A$3:$H$585,8,0)</f>
        <v>刘宗林</v>
      </c>
      <c r="W494" s="22">
        <f t="shared" si="112"/>
        <v>77</v>
      </c>
      <c r="X494" s="22">
        <f t="shared" si="113"/>
        <v>88.153310104529623</v>
      </c>
      <c r="Y494">
        <f>VLOOKUP(A494,[1]高一上!$A$3:$H$587,7,0)</f>
        <v>115</v>
      </c>
      <c r="Z494" t="str">
        <f>VLOOKUP(A494,[1]高一上!$A$3:$H$587,8,0)</f>
        <v>刘宗林</v>
      </c>
      <c r="AA494" s="22">
        <f t="shared" si="114"/>
        <v>43</v>
      </c>
      <c r="AB494" s="23">
        <f t="shared" si="116"/>
        <v>93.728222996515683</v>
      </c>
      <c r="AC494">
        <f>VLOOKUP(A494,[1]中考!$A$2:$F$571,6,0)</f>
        <v>107</v>
      </c>
      <c r="AD494" s="22">
        <f t="shared" si="115"/>
        <v>25</v>
      </c>
    </row>
    <row r="495" spans="1:30" ht="15" x14ac:dyDescent="0.35">
      <c r="A495" s="14" t="s">
        <v>916</v>
      </c>
      <c r="B495" s="3">
        <v>10</v>
      </c>
      <c r="C495" s="2" t="s">
        <v>917</v>
      </c>
      <c r="D495" s="4" t="s">
        <v>537</v>
      </c>
      <c r="E495">
        <f>VLOOKUP(A495,'[1]高三下(高考)'!$A$3:$H$615,7,0)</f>
        <v>124</v>
      </c>
      <c r="F495" t="str">
        <f>VLOOKUP(A495,'[1]高三下(高考)'!$A$3:$H$615,8,0)</f>
        <v>刘宗林</v>
      </c>
      <c r="G495" s="22">
        <f t="shared" si="104"/>
        <v>2</v>
      </c>
      <c r="H495" s="23">
        <f t="shared" si="105"/>
        <v>100.69686411149826</v>
      </c>
      <c r="I495">
        <f>VLOOKUP(A495,[1]高三上!$A$3:$H$588,7,0)</f>
        <v>118</v>
      </c>
      <c r="J495" t="str">
        <f>VLOOKUP(A495,[1]高三上!$A$3:$H$588,8,0)</f>
        <v>刘宗林</v>
      </c>
      <c r="K495" s="22">
        <f t="shared" si="106"/>
        <v>4</v>
      </c>
      <c r="L495" s="23">
        <f t="shared" si="107"/>
        <v>105.22648083623693</v>
      </c>
      <c r="M495">
        <f>VLOOKUP(A495,[1]高二下!$A$3:$H$536,7,0)</f>
        <v>130</v>
      </c>
      <c r="N495" t="str">
        <f>VLOOKUP(A495,[1]高二下!$A$3:$H$536,8,0)</f>
        <v>刘宗林</v>
      </c>
      <c r="O495" s="22">
        <f t="shared" si="108"/>
        <v>19</v>
      </c>
      <c r="P495" s="22">
        <f t="shared" si="109"/>
        <v>93.728222996515683</v>
      </c>
      <c r="Q495">
        <f>VLOOKUP(A495,[1]高二上!$A$3:$H$583,7,0)</f>
        <v>139</v>
      </c>
      <c r="R495" t="str">
        <f>VLOOKUP(A495,[1]高二上!$A$3:$H$583,8,0)</f>
        <v>刘宗林</v>
      </c>
      <c r="S495" s="22">
        <f t="shared" si="110"/>
        <v>1</v>
      </c>
      <c r="T495" s="22">
        <f t="shared" si="111"/>
        <v>100.34843205574913</v>
      </c>
      <c r="U495">
        <f>VLOOKUP(A495,[1]高一下!$A$3:$H$585,7,0)</f>
        <v>128</v>
      </c>
      <c r="V495" t="str">
        <f>VLOOKUP(A495,[1]高一下!$A$3:$H$585,8,0)</f>
        <v>刘宗林</v>
      </c>
      <c r="W495" s="22">
        <f t="shared" si="112"/>
        <v>2</v>
      </c>
      <c r="X495" s="22">
        <f t="shared" si="113"/>
        <v>100.34843205574913</v>
      </c>
      <c r="Y495">
        <f>VLOOKUP(A495,[1]高一上!$A$3:$H$587,7,0)</f>
        <v>142</v>
      </c>
      <c r="Z495" t="str">
        <f>VLOOKUP(A495,[1]高一上!$A$3:$H$587,8,0)</f>
        <v>刘宗林</v>
      </c>
      <c r="AA495" s="22">
        <f t="shared" si="114"/>
        <v>3</v>
      </c>
      <c r="AB495" s="23">
        <f t="shared" si="116"/>
        <v>103.83275261324042</v>
      </c>
      <c r="AC495">
        <f>VLOOKUP(A495,[1]中考!$A$2:$F$571,6,0)</f>
        <v>110</v>
      </c>
      <c r="AD495" s="22">
        <f t="shared" si="115"/>
        <v>14</v>
      </c>
    </row>
    <row r="496" spans="1:30" ht="15" x14ac:dyDescent="0.35">
      <c r="A496" s="14" t="s">
        <v>964</v>
      </c>
      <c r="B496" s="3">
        <v>10</v>
      </c>
      <c r="C496" s="2" t="s">
        <v>48</v>
      </c>
      <c r="D496" s="4" t="s">
        <v>537</v>
      </c>
      <c r="E496">
        <f>VLOOKUP(A496,'[1]高三下(高考)'!$A$3:$H$615,7,0)</f>
        <v>81</v>
      </c>
      <c r="F496" t="str">
        <f>VLOOKUP(A496,'[1]高三下(高考)'!$A$3:$H$615,8,0)</f>
        <v>刘宗林</v>
      </c>
      <c r="G496" s="22">
        <f t="shared" si="104"/>
        <v>156</v>
      </c>
      <c r="H496" s="23">
        <f t="shared" si="105"/>
        <v>110.10452961672473</v>
      </c>
      <c r="I496">
        <f>VLOOKUP(A496,[1]高三上!$A$3:$H$588,7,0)</f>
        <v>62</v>
      </c>
      <c r="J496" t="str">
        <f>VLOOKUP(A496,[1]高三上!$A$3:$H$588,8,0)</f>
        <v>刘宗林</v>
      </c>
      <c r="K496" s="22">
        <f t="shared" si="106"/>
        <v>185</v>
      </c>
      <c r="L496" s="23">
        <f t="shared" si="107"/>
        <v>95.121951219512198</v>
      </c>
      <c r="M496">
        <f>VLOOKUP(A496,[1]高二下!$A$3:$H$536,7,0)</f>
        <v>86</v>
      </c>
      <c r="N496" t="str">
        <f>VLOOKUP(A496,[1]高二下!$A$3:$H$536,8,0)</f>
        <v>刘宗林</v>
      </c>
      <c r="O496" s="22">
        <f t="shared" si="108"/>
        <v>171</v>
      </c>
      <c r="P496" s="22">
        <f t="shared" si="109"/>
        <v>77.00348432055749</v>
      </c>
      <c r="Q496">
        <f>VLOOKUP(A496,[1]高二上!$A$3:$H$583,7,0)</f>
        <v>98</v>
      </c>
      <c r="R496" t="str">
        <f>VLOOKUP(A496,[1]高二上!$A$3:$H$583,8,0)</f>
        <v>刘宗林</v>
      </c>
      <c r="S496" s="22">
        <f t="shared" si="110"/>
        <v>105</v>
      </c>
      <c r="T496" s="22">
        <f t="shared" si="111"/>
        <v>120.55749128919861</v>
      </c>
      <c r="U496">
        <f>VLOOKUP(A496,[1]高一下!$A$3:$H$585,7,0)</f>
        <v>79</v>
      </c>
      <c r="V496" t="str">
        <f>VLOOKUP(A496,[1]高一下!$A$3:$H$585,8,0)</f>
        <v>刘宗林</v>
      </c>
      <c r="W496" s="22">
        <f t="shared" si="112"/>
        <v>164</v>
      </c>
      <c r="X496" s="22">
        <f t="shared" si="113"/>
        <v>68.292682926829272</v>
      </c>
      <c r="Y496">
        <f>VLOOKUP(A496,[1]高一上!$A$3:$H$587,7,0)</f>
        <v>107</v>
      </c>
      <c r="Z496" t="str">
        <f>VLOOKUP(A496,[1]高一上!$A$3:$H$587,8,0)</f>
        <v>刘宗林</v>
      </c>
      <c r="AA496" s="22">
        <f t="shared" si="114"/>
        <v>73</v>
      </c>
      <c r="AB496" s="23">
        <f t="shared" si="116"/>
        <v>106.62020905923345</v>
      </c>
      <c r="AC496">
        <f>VLOOKUP(A496,[1]中考!$A$2:$F$571,6,0)</f>
        <v>92</v>
      </c>
      <c r="AD496" s="22">
        <f t="shared" si="115"/>
        <v>92</v>
      </c>
    </row>
    <row r="497" spans="1:30" ht="15" x14ac:dyDescent="0.35">
      <c r="A497" s="14" t="s">
        <v>983</v>
      </c>
      <c r="B497" s="3">
        <v>10</v>
      </c>
      <c r="C497" s="2" t="s">
        <v>984</v>
      </c>
      <c r="D497" s="4" t="s">
        <v>537</v>
      </c>
      <c r="E497">
        <f>VLOOKUP(A497,'[1]高三下(高考)'!$A$3:$H$615,7,0)</f>
        <v>76</v>
      </c>
      <c r="F497" t="str">
        <f>VLOOKUP(A497,'[1]高三下(高考)'!$A$3:$H$615,8,0)</f>
        <v>刘宗林</v>
      </c>
      <c r="G497" s="22">
        <f t="shared" si="104"/>
        <v>182</v>
      </c>
      <c r="H497" s="23">
        <f t="shared" si="105"/>
        <v>71.777003484320559</v>
      </c>
      <c r="I497">
        <f>VLOOKUP(A497,[1]高三上!$A$3:$H$588,7,0)</f>
        <v>82.5</v>
      </c>
      <c r="J497" t="str">
        <f>VLOOKUP(A497,[1]高三上!$A$3:$H$588,8,0)</f>
        <v>刘宗林</v>
      </c>
      <c r="K497" s="22">
        <f t="shared" si="106"/>
        <v>101</v>
      </c>
      <c r="L497" s="23">
        <f t="shared" si="107"/>
        <v>105.92334494773519</v>
      </c>
      <c r="M497">
        <f>VLOOKUP(A497,[1]高二下!$A$3:$H$536,7,0)</f>
        <v>104</v>
      </c>
      <c r="N497" t="str">
        <f>VLOOKUP(A497,[1]高二下!$A$3:$H$536,8,0)</f>
        <v>刘宗林</v>
      </c>
      <c r="O497" s="22">
        <f t="shared" si="108"/>
        <v>118</v>
      </c>
      <c r="P497" s="22">
        <f t="shared" si="109"/>
        <v>77.00348432055749</v>
      </c>
      <c r="Q497">
        <f>VLOOKUP(A497,[1]高二上!$A$3:$H$583,7,0)</f>
        <v>109</v>
      </c>
      <c r="R497" t="str">
        <f>VLOOKUP(A497,[1]高二上!$A$3:$H$583,8,0)</f>
        <v>刘宗林</v>
      </c>
      <c r="S497" s="22">
        <f t="shared" si="110"/>
        <v>52</v>
      </c>
      <c r="T497" s="22">
        <f t="shared" si="111"/>
        <v>139.02439024390245</v>
      </c>
      <c r="U497">
        <f>VLOOKUP(A497,[1]高一下!$A$3:$H$585,7,0)</f>
        <v>79</v>
      </c>
      <c r="V497" t="str">
        <f>VLOOKUP(A497,[1]高一下!$A$3:$H$585,8,0)</f>
        <v>刘宗林</v>
      </c>
      <c r="W497" s="22">
        <f t="shared" si="112"/>
        <v>164</v>
      </c>
      <c r="X497" s="22">
        <f t="shared" si="113"/>
        <v>72.822299651567945</v>
      </c>
      <c r="Y497">
        <f>VLOOKUP(A497,[1]高一上!$A$3:$H$587,7,0)</f>
        <v>104</v>
      </c>
      <c r="Z497" t="str">
        <f>VLOOKUP(A497,[1]高一上!$A$3:$H$587,8,0)</f>
        <v>刘宗林</v>
      </c>
      <c r="AA497" s="22">
        <f t="shared" si="114"/>
        <v>86</v>
      </c>
      <c r="AB497" s="23">
        <f t="shared" si="116"/>
        <v>86.062717770034851</v>
      </c>
      <c r="AC497">
        <f>VLOOKUP(A497,[1]中考!$A$2:$F$571,6,0)</f>
        <v>101</v>
      </c>
      <c r="AD497" s="22">
        <f t="shared" si="115"/>
        <v>46</v>
      </c>
    </row>
    <row r="498" spans="1:30" ht="15" x14ac:dyDescent="0.35">
      <c r="A498" s="14" t="s">
        <v>945</v>
      </c>
      <c r="B498" s="3">
        <v>10</v>
      </c>
      <c r="C498" s="2" t="s">
        <v>946</v>
      </c>
      <c r="D498" s="4" t="s">
        <v>537</v>
      </c>
      <c r="E498">
        <f>VLOOKUP(A498,'[1]高三下(高考)'!$A$3:$H$615,7,0)</f>
        <v>113</v>
      </c>
      <c r="F498" t="str">
        <f>VLOOKUP(A498,'[1]高三下(高考)'!$A$3:$H$615,8,0)</f>
        <v>刘宗林</v>
      </c>
      <c r="G498" s="22">
        <f t="shared" si="104"/>
        <v>19</v>
      </c>
      <c r="H498" s="23">
        <f t="shared" si="105"/>
        <v>126.82926829268293</v>
      </c>
      <c r="I498">
        <f>VLOOKUP(A498,[1]高三上!$A$3:$H$588,7,0)</f>
        <v>83.5</v>
      </c>
      <c r="J498" t="str">
        <f>VLOOKUP(A498,[1]高三上!$A$3:$H$588,8,0)</f>
        <v>刘宗林</v>
      </c>
      <c r="K498" s="22">
        <f t="shared" si="106"/>
        <v>96</v>
      </c>
      <c r="L498" s="23">
        <f t="shared" si="107"/>
        <v>72.473867595818817</v>
      </c>
      <c r="M498">
        <f>VLOOKUP(A498,[1]高二下!$A$3:$H$536,7,0)</f>
        <v>131</v>
      </c>
      <c r="N498" t="str">
        <f>VLOOKUP(A498,[1]高二下!$A$3:$H$536,8,0)</f>
        <v>刘宗林</v>
      </c>
      <c r="O498" s="22">
        <f t="shared" si="108"/>
        <v>17</v>
      </c>
      <c r="P498" s="22">
        <f t="shared" si="109"/>
        <v>112.19512195121951</v>
      </c>
      <c r="Q498">
        <f>VLOOKUP(A498,[1]高二上!$A$3:$H$583,7,0)</f>
        <v>109</v>
      </c>
      <c r="R498" t="str">
        <f>VLOOKUP(A498,[1]高二上!$A$3:$H$583,8,0)</f>
        <v>刘宗林</v>
      </c>
      <c r="S498" s="22">
        <f t="shared" si="110"/>
        <v>52</v>
      </c>
      <c r="T498" s="22">
        <f t="shared" si="111"/>
        <v>107.3170731707317</v>
      </c>
      <c r="U498">
        <f>VLOOKUP(A498,[1]高一下!$A$3:$H$585,7,0)</f>
        <v>99</v>
      </c>
      <c r="V498" t="str">
        <f>VLOOKUP(A498,[1]高一下!$A$3:$H$585,8,0)</f>
        <v>刘宗林</v>
      </c>
      <c r="W498" s="22">
        <f t="shared" si="112"/>
        <v>73</v>
      </c>
      <c r="X498" s="22">
        <f t="shared" si="113"/>
        <v>107.3170731707317</v>
      </c>
      <c r="Y498">
        <f>VLOOKUP(A498,[1]高一上!$A$3:$H$587,7,0)</f>
        <v>103</v>
      </c>
      <c r="Z498" t="str">
        <f>VLOOKUP(A498,[1]高一上!$A$3:$H$587,8,0)</f>
        <v>刘宗林</v>
      </c>
      <c r="AA498" s="22">
        <f t="shared" si="114"/>
        <v>94</v>
      </c>
      <c r="AB498" s="23">
        <f t="shared" si="116"/>
        <v>89.547038327526138</v>
      </c>
      <c r="AC498">
        <f>VLOOKUP(A498,[1]中考!$A$2:$F$571,6,0)</f>
        <v>97</v>
      </c>
      <c r="AD498" s="22">
        <f t="shared" si="115"/>
        <v>64</v>
      </c>
    </row>
    <row r="499" spans="1:30" ht="15" x14ac:dyDescent="0.35">
      <c r="A499" s="14" t="s">
        <v>929</v>
      </c>
      <c r="B499" s="3">
        <v>10</v>
      </c>
      <c r="C499" s="2" t="s">
        <v>930</v>
      </c>
      <c r="D499" s="4" t="s">
        <v>537</v>
      </c>
      <c r="E499">
        <f>VLOOKUP(A499,'[1]高三下(高考)'!$A$3:$H$615,7,0)</f>
        <v>108</v>
      </c>
      <c r="F499" t="str">
        <f>VLOOKUP(A499,'[1]高三下(高考)'!$A$3:$H$615,8,0)</f>
        <v>刘宗林</v>
      </c>
      <c r="G499" s="22">
        <f t="shared" si="104"/>
        <v>30</v>
      </c>
      <c r="H499" s="23">
        <f t="shared" si="105"/>
        <v>92.682926829268297</v>
      </c>
      <c r="I499">
        <f>VLOOKUP(A499,[1]高三上!$A$3:$H$588,7,0)</f>
        <v>113.5</v>
      </c>
      <c r="J499" t="str">
        <f>VLOOKUP(A499,[1]高三上!$A$3:$H$588,8,0)</f>
        <v>刘宗林</v>
      </c>
      <c r="K499" s="22">
        <f t="shared" si="106"/>
        <v>9</v>
      </c>
      <c r="L499" s="23">
        <f t="shared" si="107"/>
        <v>106.62020905923345</v>
      </c>
      <c r="M499">
        <f>VLOOKUP(A499,[1]高二下!$A$3:$H$536,7,0)</f>
        <v>126</v>
      </c>
      <c r="N499" t="str">
        <f>VLOOKUP(A499,[1]高二下!$A$3:$H$536,8,0)</f>
        <v>刘宗林</v>
      </c>
      <c r="O499" s="22">
        <f t="shared" si="108"/>
        <v>28</v>
      </c>
      <c r="P499" s="22">
        <f t="shared" si="109"/>
        <v>91.289198606271782</v>
      </c>
      <c r="Q499">
        <f>VLOOKUP(A499,[1]高二上!$A$3:$H$583,7,0)</f>
        <v>135</v>
      </c>
      <c r="R499" t="str">
        <f>VLOOKUP(A499,[1]高二上!$A$3:$H$583,8,0)</f>
        <v>刘宗林</v>
      </c>
      <c r="S499" s="22">
        <f t="shared" si="110"/>
        <v>3</v>
      </c>
      <c r="T499" s="22">
        <f t="shared" si="111"/>
        <v>99.303135888501743</v>
      </c>
      <c r="U499">
        <f>VLOOKUP(A499,[1]高一下!$A$3:$H$585,7,0)</f>
        <v>129</v>
      </c>
      <c r="V499" t="str">
        <f>VLOOKUP(A499,[1]高一下!$A$3:$H$585,8,0)</f>
        <v>刘宗林</v>
      </c>
      <c r="W499" s="22">
        <f t="shared" si="112"/>
        <v>1</v>
      </c>
      <c r="X499" s="22">
        <f t="shared" si="113"/>
        <v>105.57491289198606</v>
      </c>
      <c r="Y499">
        <f>VLOOKUP(A499,[1]高一上!$A$3:$H$587,7,0)</f>
        <v>126</v>
      </c>
      <c r="Z499" t="str">
        <f>VLOOKUP(A499,[1]高一上!$A$3:$H$587,8,0)</f>
        <v>刘宗林</v>
      </c>
      <c r="AA499" s="22">
        <f t="shared" si="114"/>
        <v>17</v>
      </c>
      <c r="AB499" s="23">
        <f t="shared" si="116"/>
        <v>101.39372822299651</v>
      </c>
      <c r="AC499">
        <f>VLOOKUP(A499,[1]中考!$A$2:$F$571,6,0)</f>
        <v>108</v>
      </c>
      <c r="AD499" s="22">
        <f t="shared" si="115"/>
        <v>21</v>
      </c>
    </row>
    <row r="500" spans="1:30" ht="15" x14ac:dyDescent="0.35">
      <c r="A500" s="14" t="s">
        <v>919</v>
      </c>
      <c r="B500" s="3">
        <v>10</v>
      </c>
      <c r="C500" s="2" t="s">
        <v>920</v>
      </c>
      <c r="D500" s="4" t="s">
        <v>537</v>
      </c>
      <c r="E500">
        <f>VLOOKUP(A500,'[1]高三下(高考)'!$A$3:$H$615,7,0)</f>
        <v>121</v>
      </c>
      <c r="F500" t="str">
        <f>VLOOKUP(A500,'[1]高三下(高考)'!$A$3:$H$615,8,0)</f>
        <v>刘宗林</v>
      </c>
      <c r="G500" s="22">
        <f t="shared" si="104"/>
        <v>6</v>
      </c>
      <c r="H500" s="23">
        <f t="shared" si="105"/>
        <v>114.63414634146341</v>
      </c>
      <c r="I500">
        <f>VLOOKUP(A500,[1]高三上!$A$3:$H$588,7,0)</f>
        <v>95</v>
      </c>
      <c r="J500" t="str">
        <f>VLOOKUP(A500,[1]高三上!$A$3:$H$588,8,0)</f>
        <v>刘宗林</v>
      </c>
      <c r="K500" s="22">
        <f t="shared" si="106"/>
        <v>48</v>
      </c>
      <c r="L500" s="23">
        <f t="shared" si="107"/>
        <v>85.714285714285722</v>
      </c>
      <c r="M500">
        <f>VLOOKUP(A500,[1]高二下!$A$3:$H$536,7,0)</f>
        <v>137</v>
      </c>
      <c r="N500" t="str">
        <f>VLOOKUP(A500,[1]高二下!$A$3:$H$536,8,0)</f>
        <v>刘宗林</v>
      </c>
      <c r="O500" s="22">
        <f t="shared" si="108"/>
        <v>7</v>
      </c>
      <c r="P500" s="22">
        <f t="shared" si="109"/>
        <v>123.34494773519164</v>
      </c>
      <c r="Q500">
        <f>VLOOKUP(A500,[1]高二上!$A$3:$H$583,7,0)</f>
        <v>105</v>
      </c>
      <c r="R500" t="str">
        <f>VLOOKUP(A500,[1]高二上!$A$3:$H$583,8,0)</f>
        <v>刘宗林</v>
      </c>
      <c r="S500" s="22">
        <f t="shared" si="110"/>
        <v>74</v>
      </c>
      <c r="T500" s="22">
        <f t="shared" si="111"/>
        <v>113.24041811846689</v>
      </c>
      <c r="U500">
        <f>VLOOKUP(A500,[1]高一下!$A$3:$H$585,7,0)</f>
        <v>90</v>
      </c>
      <c r="V500" t="str">
        <f>VLOOKUP(A500,[1]高一下!$A$3:$H$585,8,0)</f>
        <v>刘宗林</v>
      </c>
      <c r="W500" s="22">
        <f t="shared" si="112"/>
        <v>112</v>
      </c>
      <c r="X500" s="22">
        <f t="shared" si="113"/>
        <v>82.926829268292678</v>
      </c>
      <c r="Y500">
        <f>VLOOKUP(A500,[1]高一上!$A$3:$H$587,7,0)</f>
        <v>110</v>
      </c>
      <c r="Z500" t="str">
        <f>VLOOKUP(A500,[1]高一上!$A$3:$H$587,8,0)</f>
        <v>刘宗林</v>
      </c>
      <c r="AA500" s="22">
        <f t="shared" si="114"/>
        <v>63</v>
      </c>
      <c r="AB500" s="23">
        <f t="shared" si="116"/>
        <v>88.501742160278752</v>
      </c>
      <c r="AC500">
        <f>VLOOKUP(A500,[1]中考!$A$2:$F$571,6,0)</f>
        <v>106</v>
      </c>
      <c r="AD500" s="22">
        <f t="shared" si="115"/>
        <v>30</v>
      </c>
    </row>
    <row r="501" spans="1:30" ht="15" x14ac:dyDescent="0.35">
      <c r="A501" s="14" t="s">
        <v>967</v>
      </c>
      <c r="B501" s="3">
        <v>10</v>
      </c>
      <c r="C501" s="2" t="s">
        <v>968</v>
      </c>
      <c r="D501" s="4" t="s">
        <v>537</v>
      </c>
      <c r="E501">
        <f>VLOOKUP(A501,'[1]高三下(高考)'!$A$3:$H$615,7,0)</f>
        <v>107</v>
      </c>
      <c r="F501" t="str">
        <f>VLOOKUP(A501,'[1]高三下(高考)'!$A$3:$H$615,8,0)</f>
        <v>刘宗林</v>
      </c>
      <c r="G501" s="22">
        <f t="shared" si="104"/>
        <v>32</v>
      </c>
      <c r="H501" s="23">
        <f t="shared" si="105"/>
        <v>97.21254355400697</v>
      </c>
      <c r="I501">
        <f>VLOOKUP(A501,[1]高三上!$A$3:$H$588,7,0)</f>
        <v>103</v>
      </c>
      <c r="J501" t="str">
        <f>VLOOKUP(A501,[1]高三上!$A$3:$H$588,8,0)</f>
        <v>刘宗林</v>
      </c>
      <c r="K501" s="22">
        <f t="shared" si="106"/>
        <v>24</v>
      </c>
      <c r="L501" s="23">
        <f t="shared" si="107"/>
        <v>108.36236933797909</v>
      </c>
      <c r="M501">
        <f>VLOOKUP(A501,[1]高二下!$A$3:$H$536,7,0)</f>
        <v>121</v>
      </c>
      <c r="N501" t="str">
        <f>VLOOKUP(A501,[1]高二下!$A$3:$H$536,8,0)</f>
        <v>刘宗林</v>
      </c>
      <c r="O501" s="22">
        <f t="shared" si="108"/>
        <v>48</v>
      </c>
      <c r="P501" s="22">
        <f t="shared" si="109"/>
        <v>85.365853658536594</v>
      </c>
      <c r="Q501">
        <f>VLOOKUP(A501,[1]高二上!$A$3:$H$583,7,0)</f>
        <v>129</v>
      </c>
      <c r="R501" t="str">
        <f>VLOOKUP(A501,[1]高二上!$A$3:$H$583,8,0)</f>
        <v>刘宗林</v>
      </c>
      <c r="S501" s="22">
        <f t="shared" si="110"/>
        <v>6</v>
      </c>
      <c r="T501" s="22">
        <f t="shared" si="111"/>
        <v>115.67944250871079</v>
      </c>
      <c r="U501">
        <f>VLOOKUP(A501,[1]高一下!$A$3:$H$585,7,0)</f>
        <v>105</v>
      </c>
      <c r="V501" t="str">
        <f>VLOOKUP(A501,[1]高一下!$A$3:$H$585,8,0)</f>
        <v>刘宗林</v>
      </c>
      <c r="W501" s="22">
        <f t="shared" si="112"/>
        <v>51</v>
      </c>
      <c r="X501" s="22">
        <f t="shared" si="113"/>
        <v>87.804878048780495</v>
      </c>
      <c r="Y501">
        <f>VLOOKUP(A501,[1]高一上!$A$3:$H$587,7,0)</f>
        <v>127</v>
      </c>
      <c r="Z501" t="str">
        <f>VLOOKUP(A501,[1]高一上!$A$3:$H$587,8,0)</f>
        <v>刘宗林</v>
      </c>
      <c r="AA501" s="22">
        <f t="shared" si="114"/>
        <v>16</v>
      </c>
      <c r="AB501" s="23">
        <f t="shared" si="116"/>
        <v>108.36236933797909</v>
      </c>
      <c r="AC501">
        <f>VLOOKUP(A501,[1]中考!$A$2:$F$571,6,0)</f>
        <v>103</v>
      </c>
      <c r="AD501" s="22">
        <f t="shared" si="115"/>
        <v>40</v>
      </c>
    </row>
    <row r="502" spans="1:30" ht="15" x14ac:dyDescent="0.35">
      <c r="A502" s="14" t="s">
        <v>933</v>
      </c>
      <c r="B502" s="3">
        <v>10</v>
      </c>
      <c r="C502" s="2" t="s">
        <v>934</v>
      </c>
      <c r="D502" s="4" t="s">
        <v>537</v>
      </c>
      <c r="E502">
        <f>VLOOKUP(A502,'[1]高三下(高考)'!$A$3:$H$615,7,0)</f>
        <v>101</v>
      </c>
      <c r="F502" t="str">
        <f>VLOOKUP(A502,'[1]高三下(高考)'!$A$3:$H$615,8,0)</f>
        <v>刘宗林</v>
      </c>
      <c r="G502" s="22">
        <f t="shared" si="104"/>
        <v>57</v>
      </c>
      <c r="H502" s="23">
        <f t="shared" si="105"/>
        <v>92.682926829268297</v>
      </c>
      <c r="I502">
        <f>VLOOKUP(A502,[1]高三上!$A$3:$H$588,7,0)</f>
        <v>98.5</v>
      </c>
      <c r="J502" t="str">
        <f>VLOOKUP(A502,[1]高三上!$A$3:$H$588,8,0)</f>
        <v>刘宗林</v>
      </c>
      <c r="K502" s="22">
        <f t="shared" si="106"/>
        <v>36</v>
      </c>
      <c r="L502" s="23">
        <f t="shared" si="107"/>
        <v>113.58885017421602</v>
      </c>
      <c r="M502">
        <f>VLOOKUP(A502,[1]高二下!$A$3:$H$536,7,0)</f>
        <v>114</v>
      </c>
      <c r="N502" t="str">
        <f>VLOOKUP(A502,[1]高二下!$A$3:$H$536,8,0)</f>
        <v>刘宗林</v>
      </c>
      <c r="O502" s="22">
        <f t="shared" si="108"/>
        <v>75</v>
      </c>
      <c r="P502" s="22">
        <f t="shared" si="109"/>
        <v>109.05923344947735</v>
      </c>
      <c r="Q502">
        <f>VLOOKUP(A502,[1]高二上!$A$3:$H$583,7,0)</f>
        <v>99</v>
      </c>
      <c r="R502" t="str">
        <f>VLOOKUP(A502,[1]高二上!$A$3:$H$583,8,0)</f>
        <v>刘宗林</v>
      </c>
      <c r="S502" s="22">
        <f t="shared" si="110"/>
        <v>101</v>
      </c>
      <c r="T502" s="22">
        <f t="shared" si="111"/>
        <v>79.442508710801391</v>
      </c>
      <c r="U502">
        <f>VLOOKUP(A502,[1]高一下!$A$3:$H$585,7,0)</f>
        <v>106</v>
      </c>
      <c r="V502" t="str">
        <f>VLOOKUP(A502,[1]高一下!$A$3:$H$585,8,0)</f>
        <v>刘宗林</v>
      </c>
      <c r="W502" s="22">
        <f t="shared" si="112"/>
        <v>42</v>
      </c>
      <c r="X502" s="22">
        <f t="shared" si="113"/>
        <v>125.78397212543554</v>
      </c>
      <c r="Y502">
        <f>VLOOKUP(A502,[1]高一上!$A$3:$H$587,7,0)</f>
        <v>97</v>
      </c>
      <c r="Z502" t="str">
        <f>VLOOKUP(A502,[1]高一上!$A$3:$H$587,8,0)</f>
        <v>刘宗林</v>
      </c>
      <c r="AA502" s="22">
        <f t="shared" si="114"/>
        <v>116</v>
      </c>
      <c r="AB502" s="23">
        <f t="shared" si="116"/>
        <v>77.00348432055749</v>
      </c>
      <c r="AC502">
        <f>VLOOKUP(A502,[1]中考!$A$2:$F$571,6,0)</f>
        <v>99</v>
      </c>
      <c r="AD502" s="22">
        <f t="shared" si="115"/>
        <v>50</v>
      </c>
    </row>
    <row r="503" spans="1:30" ht="15" x14ac:dyDescent="0.35">
      <c r="A503" s="14" t="s">
        <v>1092</v>
      </c>
      <c r="B503" s="3">
        <v>11</v>
      </c>
      <c r="C503" s="2" t="s">
        <v>769</v>
      </c>
      <c r="D503" s="4" t="s">
        <v>537</v>
      </c>
      <c r="E503">
        <f>VLOOKUP(A503,'[1]高三下(高考)'!$A$3:$H$615,7,0)</f>
        <v>84</v>
      </c>
      <c r="F503" t="str">
        <f>VLOOKUP(A503,'[1]高三下(高考)'!$A$3:$H$615,8,0)</f>
        <v>央宗娜姆</v>
      </c>
      <c r="G503" s="22">
        <f t="shared" si="104"/>
        <v>130</v>
      </c>
      <c r="H503" s="23">
        <f t="shared" si="105"/>
        <v>97.21254355400697</v>
      </c>
      <c r="I503">
        <f>VLOOKUP(A503,[1]高三上!$A$3:$H$588,7,0)</f>
        <v>77.5</v>
      </c>
      <c r="J503" t="str">
        <f>VLOOKUP(A503,[1]高三上!$A$3:$H$588,8,0)</f>
        <v>央宗娜姆</v>
      </c>
      <c r="K503" s="22">
        <f t="shared" si="106"/>
        <v>122</v>
      </c>
      <c r="L503" s="23">
        <f t="shared" si="107"/>
        <v>69.337979094076658</v>
      </c>
      <c r="M503">
        <f>VLOOKUP(A503,[1]高二下!$A$3:$H$536,7,0)</f>
        <v>124</v>
      </c>
      <c r="N503" t="str">
        <f>VLOOKUP(A503,[1]高二下!$A$3:$H$536,8,0)</f>
        <v>央宗娜姆</v>
      </c>
      <c r="O503" s="22">
        <f t="shared" si="108"/>
        <v>34</v>
      </c>
      <c r="P503" s="22">
        <f t="shared" si="109"/>
        <v>116.37630662020905</v>
      </c>
      <c r="Q503">
        <f>VLOOKUP(A503,[1]高二上!$A$3:$H$583,7,0)</f>
        <v>103</v>
      </c>
      <c r="R503" t="str">
        <f>VLOOKUP(A503,[1]高二上!$A$3:$H$583,8,0)</f>
        <v>央宗娜姆</v>
      </c>
      <c r="S503" s="22">
        <f t="shared" si="110"/>
        <v>81</v>
      </c>
      <c r="T503" s="22">
        <f t="shared" si="111"/>
        <v>74.912891986062718</v>
      </c>
      <c r="U503">
        <f>VLOOKUP(A503,[1]高一下!$A$3:$H$585,7,0)</f>
        <v>121</v>
      </c>
      <c r="V503" t="str">
        <f>VLOOKUP(A503,[1]高一下!$A$3:$H$585,8,0)</f>
        <v>央宗娜姆</v>
      </c>
      <c r="W503" s="22">
        <f t="shared" si="112"/>
        <v>9</v>
      </c>
      <c r="X503" s="22">
        <f t="shared" si="113"/>
        <v>111.84668989547038</v>
      </c>
      <c r="Y503">
        <f>VLOOKUP(A503,[1]高一上!$A$3:$H$587,7,0)</f>
        <v>115</v>
      </c>
      <c r="Z503" t="str">
        <f>VLOOKUP(A503,[1]高一上!$A$3:$H$587,8,0)</f>
        <v>央宗娜姆</v>
      </c>
      <c r="AA503" s="22">
        <f t="shared" si="114"/>
        <v>43</v>
      </c>
      <c r="AB503" s="23">
        <f t="shared" si="116"/>
        <v>104.52961672473867</v>
      </c>
      <c r="AC503">
        <f>VLOOKUP(A503,[1]中考!$A$2:$F$571,6,0)</f>
        <v>98</v>
      </c>
      <c r="AD503" s="22">
        <f t="shared" si="115"/>
        <v>56</v>
      </c>
    </row>
    <row r="504" spans="1:30" ht="15" x14ac:dyDescent="0.35">
      <c r="A504" s="14" t="s">
        <v>1086</v>
      </c>
      <c r="B504" s="3">
        <v>11</v>
      </c>
      <c r="C504" s="2" t="s">
        <v>1087</v>
      </c>
      <c r="D504" s="4" t="s">
        <v>537</v>
      </c>
      <c r="E504">
        <f>VLOOKUP(A504,'[1]高三下(高考)'!$A$3:$H$615,7,0)</f>
        <v>88</v>
      </c>
      <c r="F504" t="str">
        <f>VLOOKUP(A504,'[1]高三下(高考)'!$A$3:$H$615,8,0)</f>
        <v>央宗娜姆</v>
      </c>
      <c r="G504" s="22">
        <f t="shared" si="104"/>
        <v>114</v>
      </c>
      <c r="H504" s="23">
        <f t="shared" si="105"/>
        <v>99.303135888501743</v>
      </c>
      <c r="I504">
        <f>VLOOKUP(A504,[1]高三上!$A$3:$H$588,7,0)</f>
        <v>79.5</v>
      </c>
      <c r="J504" t="str">
        <f>VLOOKUP(A504,[1]高三上!$A$3:$H$588,8,0)</f>
        <v>央宗娜姆</v>
      </c>
      <c r="K504" s="22">
        <f t="shared" si="106"/>
        <v>112</v>
      </c>
      <c r="L504" s="23">
        <f t="shared" si="107"/>
        <v>79.094076655052262</v>
      </c>
      <c r="M504">
        <f>VLOOKUP(A504,[1]高二下!$A$3:$H$536,7,0)</f>
        <v>120</v>
      </c>
      <c r="N504" t="str">
        <f>VLOOKUP(A504,[1]高二下!$A$3:$H$536,8,0)</f>
        <v>央宗娜姆</v>
      </c>
      <c r="O504" s="22">
        <f t="shared" si="108"/>
        <v>52</v>
      </c>
      <c r="P504" s="22">
        <f t="shared" si="109"/>
        <v>136.58536585365854</v>
      </c>
      <c r="Q504">
        <f>VLOOKUP(A504,[1]高二上!$A$3:$H$583,7,0)</f>
        <v>89</v>
      </c>
      <c r="R504" t="str">
        <f>VLOOKUP(A504,[1]高二上!$A$3:$H$583,8,0)</f>
        <v>央宗娜姆</v>
      </c>
      <c r="S504" s="22">
        <f t="shared" si="110"/>
        <v>157</v>
      </c>
      <c r="T504" s="22">
        <f t="shared" si="111"/>
        <v>55.749128919860631</v>
      </c>
      <c r="U504">
        <f>VLOOKUP(A504,[1]高一下!$A$3:$H$585,7,0)</f>
        <v>109</v>
      </c>
      <c r="V504" t="str">
        <f>VLOOKUP(A504,[1]高一下!$A$3:$H$585,8,0)</f>
        <v>央宗娜姆</v>
      </c>
      <c r="W504" s="22">
        <f t="shared" si="112"/>
        <v>30</v>
      </c>
      <c r="X504" s="22">
        <f t="shared" si="113"/>
        <v>137.2822299651568</v>
      </c>
      <c r="Y504">
        <f>VLOOKUP(A504,[1]高一上!$A$3:$H$587,7,0)</f>
        <v>91</v>
      </c>
      <c r="Z504" t="str">
        <f>VLOOKUP(A504,[1]高一上!$A$3:$H$587,8,0)</f>
        <v>央宗娜姆</v>
      </c>
      <c r="AA504" s="22">
        <f t="shared" si="114"/>
        <v>137</v>
      </c>
      <c r="AB504" s="23">
        <f t="shared" si="116"/>
        <v>69.686411149825787</v>
      </c>
      <c r="AC504">
        <f>VLOOKUP(A504,[1]中考!$A$2:$F$571,6,0)</f>
        <v>99</v>
      </c>
      <c r="AD504" s="22">
        <f t="shared" si="115"/>
        <v>50</v>
      </c>
    </row>
    <row r="505" spans="1:30" ht="15" x14ac:dyDescent="0.35">
      <c r="A505" s="14" t="s">
        <v>1093</v>
      </c>
      <c r="B505" s="3">
        <v>11</v>
      </c>
      <c r="C505" s="2" t="s">
        <v>1094</v>
      </c>
      <c r="D505" s="4" t="s">
        <v>537</v>
      </c>
      <c r="E505">
        <f>VLOOKUP(A505,'[1]高三下(高考)'!$A$3:$H$615,7,0)</f>
        <v>80</v>
      </c>
      <c r="F505" t="str">
        <f>VLOOKUP(A505,'[1]高三下(高考)'!$A$3:$H$615,8,0)</f>
        <v>央宗娜姆</v>
      </c>
      <c r="G505" s="22">
        <f t="shared" si="104"/>
        <v>162</v>
      </c>
      <c r="H505" s="23">
        <f t="shared" si="105"/>
        <v>80.836236933797906</v>
      </c>
      <c r="I505">
        <f>VLOOKUP(A505,[1]高三上!$A$3:$H$588,7,0)</f>
        <v>81.5</v>
      </c>
      <c r="J505" t="str">
        <f>VLOOKUP(A505,[1]高三上!$A$3:$H$588,8,0)</f>
        <v>央宗娜姆</v>
      </c>
      <c r="K505" s="22">
        <f t="shared" si="106"/>
        <v>107</v>
      </c>
      <c r="L505" s="23">
        <f t="shared" si="107"/>
        <v>106.27177700348432</v>
      </c>
      <c r="M505">
        <f>VLOOKUP(A505,[1]高二下!$A$3:$H$536,7,0)</f>
        <v>102</v>
      </c>
      <c r="N505" t="str">
        <f>VLOOKUP(A505,[1]高二下!$A$3:$H$536,8,0)</f>
        <v>央宗娜姆</v>
      </c>
      <c r="O505" s="22">
        <f t="shared" si="108"/>
        <v>125</v>
      </c>
      <c r="P505" s="22">
        <f t="shared" si="109"/>
        <v>100.69686411149826</v>
      </c>
      <c r="Q505">
        <f>VLOOKUP(A505,[1]高二上!$A$3:$H$583,7,0)</f>
        <v>94</v>
      </c>
      <c r="R505" t="str">
        <f>VLOOKUP(A505,[1]高二上!$A$3:$H$583,8,0)</f>
        <v>央宗娜姆</v>
      </c>
      <c r="S505" s="22">
        <f t="shared" si="110"/>
        <v>127</v>
      </c>
      <c r="T505" s="22">
        <f t="shared" si="111"/>
        <v>70.383275261324044</v>
      </c>
      <c r="U505">
        <f>VLOOKUP(A505,[1]高一下!$A$3:$H$585,7,0)</f>
        <v>106</v>
      </c>
      <c r="V505" t="str">
        <f>VLOOKUP(A505,[1]高一下!$A$3:$H$585,8,0)</f>
        <v>央宗娜姆</v>
      </c>
      <c r="W505" s="22">
        <f t="shared" si="112"/>
        <v>42</v>
      </c>
      <c r="X505" s="22">
        <f t="shared" si="113"/>
        <v>110.80139372822299</v>
      </c>
      <c r="Y505">
        <f>VLOOKUP(A505,[1]高一上!$A$3:$H$587,7,0)</f>
        <v>107</v>
      </c>
      <c r="Z505" t="str">
        <f>VLOOKUP(A505,[1]高一上!$A$3:$H$587,8,0)</f>
        <v>央宗娜姆</v>
      </c>
      <c r="AA505" s="22">
        <f t="shared" si="114"/>
        <v>73</v>
      </c>
      <c r="AB505" s="23">
        <f t="shared" si="116"/>
        <v>96.864111498257842</v>
      </c>
      <c r="AC505">
        <f>VLOOKUP(A505,[1]中考!$A$2:$F$571,6,0)</f>
        <v>97</v>
      </c>
      <c r="AD505" s="22">
        <f t="shared" si="115"/>
        <v>64</v>
      </c>
    </row>
    <row r="506" spans="1:30" ht="15" x14ac:dyDescent="0.35">
      <c r="A506" s="14" t="s">
        <v>1073</v>
      </c>
      <c r="B506" s="3">
        <v>11</v>
      </c>
      <c r="C506" s="2" t="s">
        <v>1074</v>
      </c>
      <c r="D506" s="4" t="s">
        <v>537</v>
      </c>
      <c r="E506">
        <f>VLOOKUP(A506,'[1]高三下(高考)'!$A$3:$H$615,7,0)</f>
        <v>94</v>
      </c>
      <c r="F506" t="str">
        <f>VLOOKUP(A506,'[1]高三下(高考)'!$A$3:$H$615,8,0)</f>
        <v>央宗娜姆</v>
      </c>
      <c r="G506" s="22">
        <f t="shared" si="104"/>
        <v>83</v>
      </c>
      <c r="H506" s="23">
        <f t="shared" si="105"/>
        <v>78.397212543554005</v>
      </c>
      <c r="I506">
        <f>VLOOKUP(A506,[1]高三上!$A$3:$H$588,7,0)</f>
        <v>103.5</v>
      </c>
      <c r="J506" t="str">
        <f>VLOOKUP(A506,[1]高三上!$A$3:$H$588,8,0)</f>
        <v>央宗娜姆</v>
      </c>
      <c r="K506" s="22">
        <f t="shared" si="106"/>
        <v>21</v>
      </c>
      <c r="L506" s="23">
        <f t="shared" si="107"/>
        <v>104.52961672473867</v>
      </c>
      <c r="M506">
        <f>VLOOKUP(A506,[1]高二下!$A$3:$H$536,7,0)</f>
        <v>124</v>
      </c>
      <c r="N506" t="str">
        <f>VLOOKUP(A506,[1]高二下!$A$3:$H$536,8,0)</f>
        <v>央宗娜姆</v>
      </c>
      <c r="O506" s="22">
        <f t="shared" si="108"/>
        <v>34</v>
      </c>
      <c r="P506" s="22">
        <f t="shared" si="109"/>
        <v>124.73867595818815</v>
      </c>
      <c r="Q506">
        <f>VLOOKUP(A506,[1]高二上!$A$3:$H$583,7,0)</f>
        <v>98</v>
      </c>
      <c r="R506" t="str">
        <f>VLOOKUP(A506,[1]高二上!$A$3:$H$583,8,0)</f>
        <v>央宗娜姆</v>
      </c>
      <c r="S506" s="22">
        <f t="shared" si="110"/>
        <v>105</v>
      </c>
      <c r="T506" s="22">
        <f t="shared" si="111"/>
        <v>78.048780487804876</v>
      </c>
      <c r="U506">
        <f>VLOOKUP(A506,[1]高一下!$A$3:$H$585,7,0)</f>
        <v>106</v>
      </c>
      <c r="V506" t="str">
        <f>VLOOKUP(A506,[1]高一下!$A$3:$H$585,8,0)</f>
        <v>央宗娜姆</v>
      </c>
      <c r="W506" s="22">
        <f t="shared" si="112"/>
        <v>42</v>
      </c>
      <c r="X506" s="22">
        <f t="shared" si="113"/>
        <v>127.87456445993031</v>
      </c>
      <c r="Y506">
        <f>VLOOKUP(A506,[1]高一上!$A$3:$H$587,7,0)</f>
        <v>95</v>
      </c>
      <c r="Z506" t="str">
        <f>VLOOKUP(A506,[1]高一上!$A$3:$H$587,8,0)</f>
        <v>央宗娜姆</v>
      </c>
      <c r="AA506" s="22">
        <f t="shared" si="114"/>
        <v>122</v>
      </c>
      <c r="AB506" s="23">
        <f t="shared" si="116"/>
        <v>98.606271777003485</v>
      </c>
      <c r="AC506">
        <f>VLOOKUP(A506,[1]中考!$A$2:$F$571,6,0)</f>
        <v>87</v>
      </c>
      <c r="AD506" s="22">
        <f t="shared" si="115"/>
        <v>118</v>
      </c>
    </row>
    <row r="507" spans="1:30" ht="15" x14ac:dyDescent="0.35">
      <c r="A507" s="14" t="s">
        <v>1057</v>
      </c>
      <c r="B507" s="3">
        <v>11</v>
      </c>
      <c r="C507" s="2" t="s">
        <v>1058</v>
      </c>
      <c r="D507" s="4" t="s">
        <v>537</v>
      </c>
      <c r="E507">
        <f>VLOOKUP(A507,'[1]高三下(高考)'!$A$3:$H$615,7,0)</f>
        <v>92</v>
      </c>
      <c r="F507" t="str">
        <f>VLOOKUP(A507,'[1]高三下(高考)'!$A$3:$H$615,8,0)</f>
        <v>央宗娜姆</v>
      </c>
      <c r="G507" s="22">
        <f t="shared" si="104"/>
        <v>94</v>
      </c>
      <c r="H507" s="23">
        <f t="shared" si="105"/>
        <v>96.167247386759584</v>
      </c>
      <c r="I507">
        <f>VLOOKUP(A507,[1]高三上!$A$3:$H$588,7,0)</f>
        <v>85.5</v>
      </c>
      <c r="J507" t="str">
        <f>VLOOKUP(A507,[1]高三上!$A$3:$H$588,8,0)</f>
        <v>央宗娜姆</v>
      </c>
      <c r="K507" s="22">
        <f t="shared" si="106"/>
        <v>83</v>
      </c>
      <c r="L507" s="23">
        <f t="shared" si="107"/>
        <v>113.93728222996515</v>
      </c>
      <c r="M507">
        <f>VLOOKUP(A507,[1]高二下!$A$3:$H$536,7,0)</f>
        <v>103</v>
      </c>
      <c r="N507" t="str">
        <f>VLOOKUP(A507,[1]高二下!$A$3:$H$536,8,0)</f>
        <v>央宗娜姆</v>
      </c>
      <c r="O507" s="22">
        <f t="shared" si="108"/>
        <v>123</v>
      </c>
      <c r="P507" s="22">
        <f t="shared" si="109"/>
        <v>62.369337979094077</v>
      </c>
      <c r="Q507">
        <f>VLOOKUP(A507,[1]高二上!$A$3:$H$583,7,0)</f>
        <v>123</v>
      </c>
      <c r="R507" t="str">
        <f>VLOOKUP(A507,[1]高二上!$A$3:$H$583,8,0)</f>
        <v>央宗娜姆</v>
      </c>
      <c r="S507" s="22">
        <f t="shared" si="110"/>
        <v>15</v>
      </c>
      <c r="T507" s="22">
        <f t="shared" si="111"/>
        <v>124.0418118466899</v>
      </c>
      <c r="U507">
        <f>VLOOKUP(A507,[1]高一下!$A$3:$H$585,7,0)</f>
        <v>97</v>
      </c>
      <c r="V507" t="str">
        <f>VLOOKUP(A507,[1]高一下!$A$3:$H$585,8,0)</f>
        <v>央宗娜姆</v>
      </c>
      <c r="W507" s="22">
        <f t="shared" si="112"/>
        <v>84</v>
      </c>
      <c r="X507" s="22">
        <f t="shared" si="113"/>
        <v>88.153310104529623</v>
      </c>
      <c r="Y507">
        <f>VLOOKUP(A507,[1]高一上!$A$3:$H$587,7,0)</f>
        <v>113</v>
      </c>
      <c r="Z507" t="str">
        <f>VLOOKUP(A507,[1]高一上!$A$3:$H$587,8,0)</f>
        <v>央宗娜姆</v>
      </c>
      <c r="AA507" s="22">
        <f t="shared" si="114"/>
        <v>50</v>
      </c>
      <c r="AB507" s="23">
        <f t="shared" si="116"/>
        <v>91.289198606271782</v>
      </c>
      <c r="AC507">
        <f>VLOOKUP(A507,[1]中考!$A$2:$F$571,6,0)</f>
        <v>107</v>
      </c>
      <c r="AD507" s="22">
        <f t="shared" si="115"/>
        <v>25</v>
      </c>
    </row>
    <row r="508" spans="1:30" ht="15" x14ac:dyDescent="0.35">
      <c r="A508" s="14" t="s">
        <v>1083</v>
      </c>
      <c r="B508" s="3">
        <v>11</v>
      </c>
      <c r="C508" s="2" t="s">
        <v>759</v>
      </c>
      <c r="D508" s="4" t="s">
        <v>537</v>
      </c>
      <c r="E508">
        <f>VLOOKUP(A508,'[1]高三下(高考)'!$A$3:$H$615,7,0)</f>
        <v>79</v>
      </c>
      <c r="F508" t="str">
        <f>VLOOKUP(A508,'[1]高三下(高考)'!$A$3:$H$615,8,0)</f>
        <v>央宗娜姆</v>
      </c>
      <c r="G508" s="22">
        <f t="shared" si="104"/>
        <v>168</v>
      </c>
      <c r="H508" s="23">
        <f t="shared" si="105"/>
        <v>98.606271777003485</v>
      </c>
      <c r="I508">
        <f>VLOOKUP(A508,[1]高三上!$A$3:$H$588,7,0)</f>
        <v>67.5</v>
      </c>
      <c r="J508" t="str">
        <f>VLOOKUP(A508,[1]高三上!$A$3:$H$588,8,0)</f>
        <v>央宗娜姆</v>
      </c>
      <c r="K508" s="22">
        <f t="shared" si="106"/>
        <v>164</v>
      </c>
      <c r="L508" s="23">
        <f t="shared" si="107"/>
        <v>97.21254355400697</v>
      </c>
      <c r="M508">
        <f>VLOOKUP(A508,[1]高二下!$A$3:$H$536,7,0)</f>
        <v>90</v>
      </c>
      <c r="N508" t="str">
        <f>VLOOKUP(A508,[1]高二下!$A$3:$H$536,8,0)</f>
        <v>央宗娜姆</v>
      </c>
      <c r="O508" s="22">
        <f t="shared" si="108"/>
        <v>156</v>
      </c>
      <c r="P508" s="22">
        <f t="shared" si="109"/>
        <v>94.076655052264812</v>
      </c>
      <c r="Q508">
        <f>VLOOKUP(A508,[1]高二上!$A$3:$H$583,7,0)</f>
        <v>92</v>
      </c>
      <c r="R508" t="str">
        <f>VLOOKUP(A508,[1]高二上!$A$3:$H$583,8,0)</f>
        <v>央宗娜姆</v>
      </c>
      <c r="S508" s="22">
        <f t="shared" si="110"/>
        <v>139</v>
      </c>
      <c r="T508" s="22">
        <f t="shared" si="111"/>
        <v>106.27177700348432</v>
      </c>
      <c r="U508">
        <f>VLOOKUP(A508,[1]高一下!$A$3:$H$585,7,0)</f>
        <v>81</v>
      </c>
      <c r="V508" t="str">
        <f>VLOOKUP(A508,[1]高一下!$A$3:$H$585,8,0)</f>
        <v>央宗娜姆</v>
      </c>
      <c r="W508" s="22">
        <f t="shared" si="112"/>
        <v>157</v>
      </c>
      <c r="X508" s="22">
        <f t="shared" si="113"/>
        <v>81.184668989547035</v>
      </c>
      <c r="Y508">
        <f>VLOOKUP(A508,[1]高一上!$A$3:$H$587,7,0)</f>
        <v>100</v>
      </c>
      <c r="Z508" t="str">
        <f>VLOOKUP(A508,[1]高一上!$A$3:$H$587,8,0)</f>
        <v>央宗娜姆</v>
      </c>
      <c r="AA508" s="22">
        <f t="shared" si="114"/>
        <v>103</v>
      </c>
      <c r="AB508" s="23">
        <f t="shared" si="116"/>
        <v>131.35888501742158</v>
      </c>
      <c r="AC508">
        <f>VLOOKUP(A508,[1]中考!$A$2:$F$571,6,0)</f>
        <v>74</v>
      </c>
      <c r="AD508" s="22">
        <f t="shared" si="115"/>
        <v>193</v>
      </c>
    </row>
    <row r="509" spans="1:30" ht="15" x14ac:dyDescent="0.35">
      <c r="A509" s="14" t="s">
        <v>1077</v>
      </c>
      <c r="B509" s="3">
        <v>11</v>
      </c>
      <c r="C509" s="2" t="s">
        <v>1078</v>
      </c>
      <c r="D509" s="4" t="s">
        <v>537</v>
      </c>
      <c r="E509">
        <f>VLOOKUP(A509,'[1]高三下(高考)'!$A$3:$H$615,7,0)</f>
        <v>105</v>
      </c>
      <c r="F509" t="str">
        <f>VLOOKUP(A509,'[1]高三下(高考)'!$A$3:$H$615,8,0)</f>
        <v>央宗娜姆</v>
      </c>
      <c r="G509" s="22">
        <f t="shared" si="104"/>
        <v>40</v>
      </c>
      <c r="H509" s="23">
        <f t="shared" si="105"/>
        <v>94.42508710801394</v>
      </c>
      <c r="I509">
        <f>VLOOKUP(A509,[1]高三上!$A$3:$H$588,7,0)</f>
        <v>103</v>
      </c>
      <c r="J509" t="str">
        <f>VLOOKUP(A509,[1]高三上!$A$3:$H$588,8,0)</f>
        <v>央宗娜姆</v>
      </c>
      <c r="K509" s="22">
        <f t="shared" si="106"/>
        <v>24</v>
      </c>
      <c r="L509" s="23">
        <f t="shared" si="107"/>
        <v>122.99651567944251</v>
      </c>
      <c r="M509">
        <f>VLOOKUP(A509,[1]高二下!$A$3:$H$536,7,0)</f>
        <v>111</v>
      </c>
      <c r="N509" t="str">
        <f>VLOOKUP(A509,[1]高二下!$A$3:$H$536,8,0)</f>
        <v>央宗娜姆</v>
      </c>
      <c r="O509" s="22">
        <f t="shared" si="108"/>
        <v>90</v>
      </c>
      <c r="P509" s="22">
        <f t="shared" si="109"/>
        <v>84.320557491289208</v>
      </c>
      <c r="Q509">
        <f>VLOOKUP(A509,[1]高二上!$A$3:$H$583,7,0)</f>
        <v>112</v>
      </c>
      <c r="R509" t="str">
        <f>VLOOKUP(A509,[1]高二上!$A$3:$H$583,8,0)</f>
        <v>央宗娜姆</v>
      </c>
      <c r="S509" s="22">
        <f t="shared" si="110"/>
        <v>45</v>
      </c>
      <c r="T509" s="22">
        <f t="shared" si="111"/>
        <v>108.36236933797909</v>
      </c>
      <c r="U509">
        <f>VLOOKUP(A509,[1]高一下!$A$3:$H$585,7,0)</f>
        <v>100</v>
      </c>
      <c r="V509" t="str">
        <f>VLOOKUP(A509,[1]高一下!$A$3:$H$585,8,0)</f>
        <v>央宗娜姆</v>
      </c>
      <c r="W509" s="22">
        <f t="shared" si="112"/>
        <v>69</v>
      </c>
      <c r="X509" s="22">
        <f t="shared" si="113"/>
        <v>99.303135888501743</v>
      </c>
      <c r="Y509">
        <f>VLOOKUP(A509,[1]高一上!$A$3:$H$587,7,0)</f>
        <v>108</v>
      </c>
      <c r="Z509" t="str">
        <f>VLOOKUP(A509,[1]高一上!$A$3:$H$587,8,0)</f>
        <v>央宗娜姆</v>
      </c>
      <c r="AA509" s="22">
        <f t="shared" si="114"/>
        <v>67</v>
      </c>
      <c r="AB509" s="23">
        <f t="shared" si="116"/>
        <v>91.289198606271782</v>
      </c>
      <c r="AC509">
        <f>VLOOKUP(A509,[1]中考!$A$2:$F$571,6,0)</f>
        <v>102</v>
      </c>
      <c r="AD509" s="22">
        <f t="shared" si="115"/>
        <v>42</v>
      </c>
    </row>
    <row r="510" spans="1:30" ht="15" x14ac:dyDescent="0.35">
      <c r="A510" s="14" t="s">
        <v>1035</v>
      </c>
      <c r="B510" s="3">
        <v>11</v>
      </c>
      <c r="C510" s="2" t="s">
        <v>1036</v>
      </c>
      <c r="D510" s="4" t="s">
        <v>537</v>
      </c>
      <c r="E510">
        <f>VLOOKUP(A510,'[1]高三下(高考)'!$A$3:$H$615,7,0)</f>
        <v>100</v>
      </c>
      <c r="F510" t="str">
        <f>VLOOKUP(A510,'[1]高三下(高考)'!$A$3:$H$615,8,0)</f>
        <v>央宗娜姆</v>
      </c>
      <c r="G510" s="22">
        <f t="shared" si="104"/>
        <v>61</v>
      </c>
      <c r="H510" s="23">
        <f t="shared" si="105"/>
        <v>83.62369337979095</v>
      </c>
      <c r="I510">
        <f>VLOOKUP(A510,[1]高三上!$A$3:$H$588,7,0)</f>
        <v>108.5</v>
      </c>
      <c r="J510" t="str">
        <f>VLOOKUP(A510,[1]高三上!$A$3:$H$588,8,0)</f>
        <v>央宗娜姆</v>
      </c>
      <c r="K510" s="22">
        <f t="shared" si="106"/>
        <v>14</v>
      </c>
      <c r="L510" s="23">
        <f t="shared" si="107"/>
        <v>108.71080139372822</v>
      </c>
      <c r="M510">
        <f>VLOOKUP(A510,[1]高二下!$A$3:$H$536,7,0)</f>
        <v>123</v>
      </c>
      <c r="N510" t="str">
        <f>VLOOKUP(A510,[1]高二下!$A$3:$H$536,8,0)</f>
        <v>央宗娜姆</v>
      </c>
      <c r="O510" s="22">
        <f t="shared" si="108"/>
        <v>39</v>
      </c>
      <c r="P510" s="22">
        <f t="shared" si="109"/>
        <v>125.78397212543554</v>
      </c>
      <c r="Q510">
        <f>VLOOKUP(A510,[1]高二上!$A$3:$H$583,7,0)</f>
        <v>97</v>
      </c>
      <c r="R510" t="str">
        <f>VLOOKUP(A510,[1]高二上!$A$3:$H$583,8,0)</f>
        <v>央宗娜姆</v>
      </c>
      <c r="S510" s="22">
        <f t="shared" si="110"/>
        <v>113</v>
      </c>
      <c r="T510" s="22">
        <f t="shared" si="111"/>
        <v>103.83275261324042</v>
      </c>
      <c r="U510">
        <f>VLOOKUP(A510,[1]高一下!$A$3:$H$585,7,0)</f>
        <v>88</v>
      </c>
      <c r="V510" t="str">
        <f>VLOOKUP(A510,[1]高一下!$A$3:$H$585,8,0)</f>
        <v>央宗娜姆</v>
      </c>
      <c r="W510" s="22">
        <f t="shared" si="112"/>
        <v>124</v>
      </c>
      <c r="X510" s="22">
        <f t="shared" si="113"/>
        <v>72.822299651567945</v>
      </c>
      <c r="Y510">
        <f>VLOOKUP(A510,[1]高一上!$A$3:$H$587,7,0)</f>
        <v>114</v>
      </c>
      <c r="Z510" t="str">
        <f>VLOOKUP(A510,[1]高一上!$A$3:$H$587,8,0)</f>
        <v>马俊</v>
      </c>
      <c r="AA510" s="22">
        <f t="shared" si="114"/>
        <v>46</v>
      </c>
      <c r="AB510" s="23">
        <f t="shared" si="116"/>
        <v>171.77700348432057</v>
      </c>
      <c r="AC510">
        <f>VLOOKUP(A510,[1]中考!$A$2:$F$571,6,0)</f>
        <v>61</v>
      </c>
      <c r="AD510" s="22">
        <f t="shared" si="115"/>
        <v>252</v>
      </c>
    </row>
    <row r="511" spans="1:30" ht="15" x14ac:dyDescent="0.35">
      <c r="A511" s="14" t="s">
        <v>1023</v>
      </c>
      <c r="B511" s="3">
        <v>11</v>
      </c>
      <c r="C511" s="2" t="s">
        <v>1024</v>
      </c>
      <c r="D511" s="4" t="s">
        <v>537</v>
      </c>
      <c r="E511">
        <f>VLOOKUP(A511,'[1]高三下(高考)'!$A$3:$H$615,7,0)</f>
        <v>109</v>
      </c>
      <c r="F511" t="str">
        <f>VLOOKUP(A511,'[1]高三下(高考)'!$A$3:$H$615,8,0)</f>
        <v>央宗娜姆</v>
      </c>
      <c r="G511" s="22">
        <f t="shared" si="104"/>
        <v>27</v>
      </c>
      <c r="H511" s="23">
        <f t="shared" si="105"/>
        <v>118.46689895470384</v>
      </c>
      <c r="I511">
        <f>VLOOKUP(A511,[1]高三上!$A$3:$H$588,7,0)</f>
        <v>86.5</v>
      </c>
      <c r="J511" t="str">
        <f>VLOOKUP(A511,[1]高三上!$A$3:$H$588,8,0)</f>
        <v>央宗娜姆</v>
      </c>
      <c r="K511" s="22">
        <f t="shared" si="106"/>
        <v>80</v>
      </c>
      <c r="L511" s="23">
        <f t="shared" si="107"/>
        <v>90.940766550522653</v>
      </c>
      <c r="M511">
        <f>VLOOKUP(A511,[1]高二下!$A$3:$H$536,7,0)</f>
        <v>119</v>
      </c>
      <c r="N511" t="str">
        <f>VLOOKUP(A511,[1]高二下!$A$3:$H$536,8,0)</f>
        <v>央宗娜姆</v>
      </c>
      <c r="O511" s="22">
        <f t="shared" si="108"/>
        <v>54</v>
      </c>
      <c r="P511" s="22">
        <f t="shared" si="109"/>
        <v>122.29965156794425</v>
      </c>
      <c r="Q511">
        <f>VLOOKUP(A511,[1]高二上!$A$3:$H$583,7,0)</f>
        <v>96</v>
      </c>
      <c r="R511" t="str">
        <f>VLOOKUP(A511,[1]高二上!$A$3:$H$583,8,0)</f>
        <v>央宗娜姆</v>
      </c>
      <c r="S511" s="22">
        <f t="shared" si="110"/>
        <v>118</v>
      </c>
      <c r="T511" s="22">
        <f t="shared" si="111"/>
        <v>73.519163763066203</v>
      </c>
      <c r="U511">
        <f>VLOOKUP(A511,[1]高一下!$A$3:$H$585,7,0)</f>
        <v>106</v>
      </c>
      <c r="V511" t="str">
        <f>VLOOKUP(A511,[1]高一下!$A$3:$H$585,8,0)</f>
        <v>央宗娜姆</v>
      </c>
      <c r="W511" s="22">
        <f t="shared" si="112"/>
        <v>42</v>
      </c>
      <c r="X511" s="22">
        <f t="shared" si="113"/>
        <v>97.560975609756099</v>
      </c>
      <c r="Y511">
        <f>VLOOKUP(A511,[1]高一上!$A$3:$H$587,7,0)</f>
        <v>118</v>
      </c>
      <c r="Z511" t="str">
        <f>VLOOKUP(A511,[1]高一上!$A$3:$H$587,8,0)</f>
        <v>央宗娜姆</v>
      </c>
      <c r="AA511" s="22">
        <f t="shared" si="114"/>
        <v>35</v>
      </c>
      <c r="AB511" s="23">
        <f t="shared" si="116"/>
        <v>119.86062717770035</v>
      </c>
      <c r="AC511">
        <f>VLOOKUP(A511,[1]中考!$A$2:$F$571,6,0)</f>
        <v>92</v>
      </c>
      <c r="AD511" s="22">
        <f t="shared" si="115"/>
        <v>92</v>
      </c>
    </row>
    <row r="512" spans="1:30" ht="15" x14ac:dyDescent="0.35">
      <c r="A512" s="14" t="s">
        <v>1011</v>
      </c>
      <c r="B512" s="11">
        <v>11</v>
      </c>
      <c r="C512" s="12" t="s">
        <v>1012</v>
      </c>
      <c r="D512" s="13" t="s">
        <v>537</v>
      </c>
      <c r="E512">
        <f>VLOOKUP(A512,'[1]高三下(高考)'!$A$3:$H$615,7,0)</f>
        <v>118</v>
      </c>
      <c r="F512" t="str">
        <f>VLOOKUP(A512,'[1]高三下(高考)'!$A$3:$H$615,8,0)</f>
        <v>央宗娜姆</v>
      </c>
      <c r="G512" s="22">
        <f t="shared" si="104"/>
        <v>9</v>
      </c>
      <c r="H512" s="23">
        <f t="shared" si="105"/>
        <v>104.18118466898954</v>
      </c>
      <c r="I512">
        <f>VLOOKUP(A512,[1]高三上!$A$3:$H$588,7,0)</f>
        <v>103.5</v>
      </c>
      <c r="J512" t="str">
        <f>VLOOKUP(A512,[1]高三上!$A$3:$H$588,8,0)</f>
        <v>央宗娜姆</v>
      </c>
      <c r="K512" s="22">
        <f t="shared" si="106"/>
        <v>21</v>
      </c>
      <c r="L512" s="23">
        <f t="shared" si="107"/>
        <v>93.379790940766554</v>
      </c>
      <c r="M512">
        <f>VLOOKUP(A512,[1]高二下!$A$3:$H$536,7,0)</f>
        <v>143</v>
      </c>
      <c r="N512" t="str">
        <f>VLOOKUP(A512,[1]高二下!$A$3:$H$536,8,0)</f>
        <v>央宗娜姆</v>
      </c>
      <c r="O512" s="22">
        <f t="shared" si="108"/>
        <v>2</v>
      </c>
      <c r="P512" s="22">
        <f t="shared" si="109"/>
        <v>103.83275261324042</v>
      </c>
      <c r="Q512">
        <f>VLOOKUP(A512,[1]高二上!$A$3:$H$583,7,0)</f>
        <v>124</v>
      </c>
      <c r="R512" t="str">
        <f>VLOOKUP(A512,[1]高二上!$A$3:$H$583,8,0)</f>
        <v>央宗娜姆</v>
      </c>
      <c r="S512" s="22">
        <f t="shared" si="110"/>
        <v>13</v>
      </c>
      <c r="T512" s="22">
        <f t="shared" si="111"/>
        <v>103.13588850174216</v>
      </c>
      <c r="U512">
        <f>VLOOKUP(A512,[1]高一下!$A$3:$H$585,7,0)</f>
        <v>112</v>
      </c>
      <c r="V512" t="str">
        <f>VLOOKUP(A512,[1]高一下!$A$3:$H$585,8,0)</f>
        <v>央宗娜姆</v>
      </c>
      <c r="W512" s="22">
        <f t="shared" si="112"/>
        <v>22</v>
      </c>
      <c r="X512" s="22">
        <f t="shared" si="113"/>
        <v>93.728222996515683</v>
      </c>
      <c r="Y512">
        <f>VLOOKUP(A512,[1]高一上!$A$3:$H$587,7,0)</f>
        <v>138</v>
      </c>
      <c r="Z512" t="str">
        <f>VLOOKUP(A512,[1]高一上!$A$3:$H$587,8,0)</f>
        <v>央宗娜姆</v>
      </c>
      <c r="AA512" s="22">
        <f t="shared" si="114"/>
        <v>4</v>
      </c>
      <c r="AB512" s="23">
        <f t="shared" si="116"/>
        <v>134.14634146341464</v>
      </c>
      <c r="AC512">
        <f>VLOOKUP(A512,[1]中考!$A$2:$F$571,6,0)</f>
        <v>90</v>
      </c>
      <c r="AD512" s="22">
        <f t="shared" si="115"/>
        <v>102</v>
      </c>
    </row>
    <row r="513" spans="1:30" ht="15" x14ac:dyDescent="0.35">
      <c r="A513" s="14" t="s">
        <v>1095</v>
      </c>
      <c r="B513" s="11">
        <v>11</v>
      </c>
      <c r="C513" s="12" t="s">
        <v>1096</v>
      </c>
      <c r="D513" s="13" t="s">
        <v>537</v>
      </c>
      <c r="E513">
        <f>VLOOKUP(A513,'[1]高三下(高考)'!$A$3:$H$615,7,0)</f>
        <v>74</v>
      </c>
      <c r="F513" t="str">
        <f>VLOOKUP(A513,'[1]高三下(高考)'!$A$3:$H$615,8,0)</f>
        <v>央宗娜姆</v>
      </c>
      <c r="G513" s="22">
        <f t="shared" si="104"/>
        <v>189</v>
      </c>
      <c r="H513" s="23">
        <f t="shared" si="105"/>
        <v>40.418118466898953</v>
      </c>
      <c r="I513">
        <f>VLOOKUP(A513,[1]高三上!$A$3:$H$588,7,0)</f>
        <v>105</v>
      </c>
      <c r="J513" t="str">
        <f>VLOOKUP(A513,[1]高三上!$A$3:$H$588,8,0)</f>
        <v>央宗娜姆</v>
      </c>
      <c r="K513" s="22">
        <f t="shared" si="106"/>
        <v>18</v>
      </c>
      <c r="L513" s="23">
        <f t="shared" si="107"/>
        <v>131.70731707317074</v>
      </c>
      <c r="M513">
        <f>VLOOKUP(A513,[1]高二下!$A$3:$H$536,7,0)</f>
        <v>106</v>
      </c>
      <c r="N513" t="str">
        <f>VLOOKUP(A513,[1]高二下!$A$3:$H$536,8,0)</f>
        <v>央宗娜姆</v>
      </c>
      <c r="O513" s="22">
        <f t="shared" si="108"/>
        <v>109</v>
      </c>
      <c r="P513" s="22">
        <f t="shared" si="109"/>
        <v>83.972125435540079</v>
      </c>
      <c r="Q513">
        <f>VLOOKUP(A513,[1]高二上!$A$3:$H$583,7,0)</f>
        <v>106</v>
      </c>
      <c r="R513" t="str">
        <f>VLOOKUP(A513,[1]高二上!$A$3:$H$583,8,0)</f>
        <v>央宗娜姆</v>
      </c>
      <c r="S513" s="22">
        <f t="shared" si="110"/>
        <v>63</v>
      </c>
      <c r="T513" s="22">
        <f t="shared" si="111"/>
        <v>117.07317073170732</v>
      </c>
      <c r="U513">
        <f>VLOOKUP(A513,[1]高一下!$A$3:$H$585,7,0)</f>
        <v>90</v>
      </c>
      <c r="V513" t="str">
        <f>VLOOKUP(A513,[1]高一下!$A$3:$H$585,8,0)</f>
        <v>央宗娜姆</v>
      </c>
      <c r="W513" s="22">
        <f t="shared" si="112"/>
        <v>112</v>
      </c>
      <c r="X513" s="22">
        <f t="shared" si="113"/>
        <v>134.14634146341464</v>
      </c>
      <c r="Y513">
        <f>VLOOKUP(A513,[1]高一上!$A$3:$H$587,7,0)</f>
        <v>70</v>
      </c>
      <c r="Z513" t="str">
        <f>VLOOKUP(A513,[1]高一上!$A$3:$H$587,8,0)</f>
        <v>央宗娜姆</v>
      </c>
      <c r="AA513" s="22">
        <f t="shared" si="114"/>
        <v>210</v>
      </c>
      <c r="AB513" s="23">
        <f t="shared" si="116"/>
        <v>37.282229965156802</v>
      </c>
      <c r="AC513">
        <f>VLOOKUP(A513,[1]中考!$A$2:$F$571,6,0)</f>
        <v>106</v>
      </c>
      <c r="AD513" s="22">
        <f t="shared" si="115"/>
        <v>30</v>
      </c>
    </row>
    <row r="514" spans="1:30" ht="15" x14ac:dyDescent="0.35">
      <c r="A514" s="14" t="s">
        <v>1021</v>
      </c>
      <c r="B514" s="11">
        <v>11</v>
      </c>
      <c r="C514" s="12" t="s">
        <v>1022</v>
      </c>
      <c r="D514" s="13" t="s">
        <v>537</v>
      </c>
      <c r="E514">
        <f>VLOOKUP(A514,'[1]高三下(高考)'!$A$3:$H$615,7,0)</f>
        <v>115</v>
      </c>
      <c r="F514" t="str">
        <f>VLOOKUP(A514,'[1]高三下(高考)'!$A$3:$H$615,8,0)</f>
        <v>央宗娜姆</v>
      </c>
      <c r="G514" s="22">
        <f t="shared" si="104"/>
        <v>15</v>
      </c>
      <c r="H514" s="23">
        <f t="shared" si="105"/>
        <v>96.515679442508713</v>
      </c>
      <c r="I514">
        <f>VLOOKUP(A514,[1]高三上!$A$3:$H$588,7,0)</f>
        <v>117</v>
      </c>
      <c r="J514" t="str">
        <f>VLOOKUP(A514,[1]高三上!$A$3:$H$588,8,0)</f>
        <v>央宗娜姆</v>
      </c>
      <c r="K514" s="22">
        <f t="shared" si="106"/>
        <v>5</v>
      </c>
      <c r="L514" s="23">
        <f t="shared" si="107"/>
        <v>105.57491289198606</v>
      </c>
      <c r="M514">
        <f>VLOOKUP(A514,[1]高二下!$A$3:$H$536,7,0)</f>
        <v>129</v>
      </c>
      <c r="N514" t="str">
        <f>VLOOKUP(A514,[1]高二下!$A$3:$H$536,8,0)</f>
        <v>央宗娜姆</v>
      </c>
      <c r="O514" s="22">
        <f t="shared" si="108"/>
        <v>21</v>
      </c>
      <c r="P514" s="22">
        <f t="shared" si="109"/>
        <v>105.92334494773519</v>
      </c>
      <c r="Q514">
        <f>VLOOKUP(A514,[1]高二上!$A$3:$H$583,7,0)</f>
        <v>115</v>
      </c>
      <c r="R514" t="str">
        <f>VLOOKUP(A514,[1]高二上!$A$3:$H$583,8,0)</f>
        <v>央宗娜姆</v>
      </c>
      <c r="S514" s="22">
        <f t="shared" si="110"/>
        <v>38</v>
      </c>
      <c r="T514" s="22">
        <f t="shared" si="111"/>
        <v>89.19860627177701</v>
      </c>
      <c r="U514">
        <f>VLOOKUP(A514,[1]高一下!$A$3:$H$585,7,0)</f>
        <v>122</v>
      </c>
      <c r="V514" t="str">
        <f>VLOOKUP(A514,[1]高一下!$A$3:$H$585,8,0)</f>
        <v>央宗娜姆</v>
      </c>
      <c r="W514" s="22">
        <f t="shared" si="112"/>
        <v>7</v>
      </c>
      <c r="X514" s="22">
        <f t="shared" si="113"/>
        <v>104.52961672473867</v>
      </c>
      <c r="Y514">
        <f>VLOOKUP(A514,[1]高一上!$A$3:$H$587,7,0)</f>
        <v>125</v>
      </c>
      <c r="Z514" t="str">
        <f>VLOOKUP(A514,[1]高一上!$A$3:$H$587,8,0)</f>
        <v>央宗娜姆</v>
      </c>
      <c r="AA514" s="22">
        <f t="shared" si="114"/>
        <v>20</v>
      </c>
      <c r="AB514" s="23">
        <f t="shared" si="116"/>
        <v>100.34843205574913</v>
      </c>
      <c r="AC514">
        <f>VLOOKUP(A514,[1]中考!$A$2:$F$571,6,0)</f>
        <v>108</v>
      </c>
      <c r="AD514" s="22">
        <f t="shared" si="115"/>
        <v>21</v>
      </c>
    </row>
    <row r="515" spans="1:30" ht="15" x14ac:dyDescent="0.35">
      <c r="A515" s="14" t="s">
        <v>1099</v>
      </c>
      <c r="B515" s="11">
        <v>11</v>
      </c>
      <c r="C515" s="12" t="s">
        <v>1100</v>
      </c>
      <c r="D515" s="13" t="s">
        <v>537</v>
      </c>
      <c r="E515">
        <f>VLOOKUP(A515,'[1]高三下(高考)'!$A$3:$H$615,7,0)</f>
        <v>83</v>
      </c>
      <c r="F515" t="str">
        <f>VLOOKUP(A515,'[1]高三下(高考)'!$A$3:$H$615,8,0)</f>
        <v>央宗娜姆</v>
      </c>
      <c r="G515" s="22">
        <f t="shared" si="104"/>
        <v>140</v>
      </c>
      <c r="H515" s="23">
        <f t="shared" si="105"/>
        <v>100.69686411149826</v>
      </c>
      <c r="I515">
        <f>VLOOKUP(A515,[1]高三上!$A$3:$H$588,7,0)</f>
        <v>72.5</v>
      </c>
      <c r="J515" t="str">
        <f>VLOOKUP(A515,[1]高三上!$A$3:$H$588,8,0)</f>
        <v>央宗娜姆</v>
      </c>
      <c r="K515" s="22">
        <f t="shared" si="106"/>
        <v>142</v>
      </c>
      <c r="L515" s="23">
        <f t="shared" si="107"/>
        <v>102.4390243902439</v>
      </c>
      <c r="M515">
        <f>VLOOKUP(A515,[1]高二下!$A$3:$H$536,7,0)</f>
        <v>93</v>
      </c>
      <c r="N515" t="str">
        <f>VLOOKUP(A515,[1]高二下!$A$3:$H$536,8,0)</f>
        <v>央宗娜姆</v>
      </c>
      <c r="O515" s="22">
        <f t="shared" si="108"/>
        <v>149</v>
      </c>
      <c r="P515" s="22">
        <f t="shared" si="109"/>
        <v>89.19860627177701</v>
      </c>
      <c r="Q515">
        <f>VLOOKUP(A515,[1]高二上!$A$3:$H$583,7,0)</f>
        <v>96</v>
      </c>
      <c r="R515" t="str">
        <f>VLOOKUP(A515,[1]高二上!$A$3:$H$583,8,0)</f>
        <v>央宗娜姆</v>
      </c>
      <c r="S515" s="22">
        <f t="shared" si="110"/>
        <v>118</v>
      </c>
      <c r="T515" s="22">
        <f t="shared" si="111"/>
        <v>100.34843205574913</v>
      </c>
      <c r="U515">
        <f>VLOOKUP(A515,[1]高一下!$A$3:$H$585,7,0)</f>
        <v>89</v>
      </c>
      <c r="V515" t="str">
        <f>VLOOKUP(A515,[1]高一下!$A$3:$H$585,8,0)</f>
        <v>央宗娜姆</v>
      </c>
      <c r="W515" s="22">
        <f t="shared" si="112"/>
        <v>119</v>
      </c>
      <c r="X515" s="22">
        <f t="shared" si="113"/>
        <v>80.487804878048777</v>
      </c>
      <c r="Y515">
        <f>VLOOKUP(A515,[1]高一上!$A$3:$H$587,7,0)</f>
        <v>110</v>
      </c>
      <c r="Z515" t="str">
        <f>VLOOKUP(A515,[1]高一上!$A$3:$H$587,8,0)</f>
        <v>央宗娜姆</v>
      </c>
      <c r="AA515" s="22">
        <f t="shared" si="114"/>
        <v>63</v>
      </c>
      <c r="AB515" s="23">
        <f t="shared" si="116"/>
        <v>92.682926829268297</v>
      </c>
      <c r="AC515">
        <f>VLOOKUP(A515,[1]中考!$A$2:$F$571,6,0)</f>
        <v>102</v>
      </c>
      <c r="AD515" s="22">
        <f t="shared" si="115"/>
        <v>42</v>
      </c>
    </row>
    <row r="516" spans="1:30" ht="15" x14ac:dyDescent="0.35">
      <c r="A516" s="14" t="s">
        <v>1041</v>
      </c>
      <c r="B516" s="11">
        <v>11</v>
      </c>
      <c r="C516" s="12" t="s">
        <v>1042</v>
      </c>
      <c r="D516" s="13" t="s">
        <v>537</v>
      </c>
      <c r="E516">
        <f>VLOOKUP(A516,'[1]高三下(高考)'!$A$3:$H$615,7,0)</f>
        <v>116</v>
      </c>
      <c r="F516" t="str">
        <f>VLOOKUP(A516,'[1]高三下(高考)'!$A$3:$H$615,8,0)</f>
        <v>央宗娜姆</v>
      </c>
      <c r="G516" s="22">
        <f t="shared" si="104"/>
        <v>12</v>
      </c>
      <c r="H516" s="23">
        <f t="shared" si="105"/>
        <v>113.58885017421602</v>
      </c>
      <c r="I516">
        <f>VLOOKUP(A516,[1]高三上!$A$3:$H$588,7,0)</f>
        <v>94.5</v>
      </c>
      <c r="J516" t="str">
        <f>VLOOKUP(A516,[1]高三上!$A$3:$H$588,8,0)</f>
        <v>央宗娜姆</v>
      </c>
      <c r="K516" s="22">
        <f t="shared" si="106"/>
        <v>51</v>
      </c>
      <c r="L516" s="23">
        <f t="shared" si="107"/>
        <v>105.22648083623693</v>
      </c>
      <c r="M516">
        <f>VLOOKUP(A516,[1]高二下!$A$3:$H$536,7,0)</f>
        <v>116</v>
      </c>
      <c r="N516" t="str">
        <f>VLOOKUP(A516,[1]高二下!$A$3:$H$536,8,0)</f>
        <v>央宗娜姆</v>
      </c>
      <c r="O516" s="22">
        <f t="shared" si="108"/>
        <v>66</v>
      </c>
      <c r="P516" s="22">
        <f t="shared" si="109"/>
        <v>119.51219512195122</v>
      </c>
      <c r="Q516">
        <f>VLOOKUP(A516,[1]高二上!$A$3:$H$583,7,0)</f>
        <v>95</v>
      </c>
      <c r="R516" t="str">
        <f>VLOOKUP(A516,[1]高二上!$A$3:$H$583,8,0)</f>
        <v>央宗娜姆</v>
      </c>
      <c r="S516" s="22">
        <f t="shared" si="110"/>
        <v>122</v>
      </c>
      <c r="T516" s="22">
        <f t="shared" si="111"/>
        <v>61.672473867595819</v>
      </c>
      <c r="U516">
        <f>VLOOKUP(A516,[1]高一下!$A$3:$H$585,7,0)</f>
        <v>119</v>
      </c>
      <c r="V516" t="str">
        <f>VLOOKUP(A516,[1]高一下!$A$3:$H$585,8,0)</f>
        <v>央宗娜姆</v>
      </c>
      <c r="W516" s="22">
        <f t="shared" si="112"/>
        <v>12</v>
      </c>
      <c r="X516" s="22">
        <f t="shared" si="113"/>
        <v>99.303135888501743</v>
      </c>
      <c r="Y516">
        <f>VLOOKUP(A516,[1]高一上!$A$3:$H$587,7,0)</f>
        <v>129</v>
      </c>
      <c r="Z516" t="str">
        <f>VLOOKUP(A516,[1]高一上!$A$3:$H$587,8,0)</f>
        <v>赵云川</v>
      </c>
      <c r="AA516" s="22">
        <f t="shared" si="114"/>
        <v>10</v>
      </c>
      <c r="AB516" s="23">
        <f t="shared" si="116"/>
        <v>127.17770034843205</v>
      </c>
      <c r="AC516">
        <f>VLOOKUP(A516,[1]中考!$A$2:$F$571,6,0)</f>
        <v>93</v>
      </c>
      <c r="AD516" s="22">
        <f t="shared" si="115"/>
        <v>88</v>
      </c>
    </row>
    <row r="517" spans="1:30" ht="15" x14ac:dyDescent="0.35">
      <c r="A517" s="14" t="s">
        <v>1088</v>
      </c>
      <c r="B517" s="11">
        <v>11</v>
      </c>
      <c r="C517" s="12" t="s">
        <v>1089</v>
      </c>
      <c r="D517" s="13" t="s">
        <v>537</v>
      </c>
      <c r="E517">
        <f>VLOOKUP(A517,'[1]高三下(高考)'!$A$3:$H$615,7,0)</f>
        <v>97</v>
      </c>
      <c r="F517" t="str">
        <f>VLOOKUP(A517,'[1]高三下(高考)'!$A$3:$H$615,8,0)</f>
        <v>央宗娜姆</v>
      </c>
      <c r="G517" s="22">
        <f t="shared" si="104"/>
        <v>69</v>
      </c>
      <c r="H517" s="23">
        <f t="shared" si="105"/>
        <v>89.895470383275267</v>
      </c>
      <c r="I517">
        <f>VLOOKUP(A517,[1]高三上!$A$3:$H$588,7,0)</f>
        <v>98</v>
      </c>
      <c r="J517" t="str">
        <f>VLOOKUP(A517,[1]高三上!$A$3:$H$588,8,0)</f>
        <v>央宗娜姆</v>
      </c>
      <c r="K517" s="22">
        <f t="shared" si="106"/>
        <v>40</v>
      </c>
      <c r="L517" s="23">
        <f t="shared" si="107"/>
        <v>114.28571428571428</v>
      </c>
      <c r="M517">
        <f>VLOOKUP(A517,[1]高二下!$A$3:$H$536,7,0)</f>
        <v>113</v>
      </c>
      <c r="N517" t="str">
        <f>VLOOKUP(A517,[1]高二下!$A$3:$H$536,8,0)</f>
        <v>央宗娜姆</v>
      </c>
      <c r="O517" s="22">
        <f t="shared" si="108"/>
        <v>81</v>
      </c>
      <c r="P517" s="22">
        <f t="shared" si="109"/>
        <v>73.519163763066203</v>
      </c>
      <c r="Q517">
        <f>VLOOKUP(A517,[1]高二上!$A$3:$H$583,7,0)</f>
        <v>130</v>
      </c>
      <c r="R517" t="str">
        <f>VLOOKUP(A517,[1]高二上!$A$3:$H$583,8,0)</f>
        <v>央宗娜姆</v>
      </c>
      <c r="S517" s="22">
        <f t="shared" si="110"/>
        <v>5</v>
      </c>
      <c r="T517" s="22">
        <f t="shared" si="111"/>
        <v>155.4006968641115</v>
      </c>
      <c r="U517">
        <f>VLOOKUP(A517,[1]高一下!$A$3:$H$585,7,0)</f>
        <v>79</v>
      </c>
      <c r="V517" t="str">
        <f>VLOOKUP(A517,[1]高一下!$A$3:$H$585,8,0)</f>
        <v>央宗娜姆</v>
      </c>
      <c r="W517" s="22">
        <f t="shared" si="112"/>
        <v>164</v>
      </c>
      <c r="X517" s="22">
        <f t="shared" si="113"/>
        <v>60.278745644599304</v>
      </c>
      <c r="Y517">
        <f>VLOOKUP(A517,[1]高一上!$A$3:$H$587,7,0)</f>
        <v>113</v>
      </c>
      <c r="Z517" t="str">
        <f>VLOOKUP(A517,[1]高一上!$A$3:$H$587,8,0)</f>
        <v>央宗娜姆</v>
      </c>
      <c r="AA517" s="22">
        <f t="shared" si="114"/>
        <v>50</v>
      </c>
      <c r="AB517" s="23">
        <f t="shared" si="116"/>
        <v>129.61672473867597</v>
      </c>
      <c r="AC517">
        <f>VLOOKUP(A517,[1]中考!$A$2:$F$571,6,0)</f>
        <v>84</v>
      </c>
      <c r="AD517" s="22">
        <f t="shared" si="115"/>
        <v>135</v>
      </c>
    </row>
    <row r="518" spans="1:30" ht="15" x14ac:dyDescent="0.35">
      <c r="A518" s="14" t="s">
        <v>1069</v>
      </c>
      <c r="B518" s="11">
        <v>11</v>
      </c>
      <c r="C518" s="12" t="s">
        <v>1070</v>
      </c>
      <c r="D518" s="13" t="s">
        <v>537</v>
      </c>
      <c r="E518">
        <f>VLOOKUP(A518,'[1]高三下(高考)'!$A$3:$H$615,7,0)</f>
        <v>94</v>
      </c>
      <c r="F518" t="str">
        <f>VLOOKUP(A518,'[1]高三下(高考)'!$A$3:$H$615,8,0)</f>
        <v>央宗娜姆</v>
      </c>
      <c r="G518" s="22">
        <f t="shared" si="104"/>
        <v>83</v>
      </c>
      <c r="H518" s="23">
        <f t="shared" si="105"/>
        <v>117.77003484320558</v>
      </c>
      <c r="I518">
        <f>VLOOKUP(A518,[1]高三上!$A$3:$H$588,7,0)</f>
        <v>73.5</v>
      </c>
      <c r="J518" t="str">
        <f>VLOOKUP(A518,[1]高三上!$A$3:$H$588,8,0)</f>
        <v>央宗娜姆</v>
      </c>
      <c r="K518" s="22">
        <f t="shared" si="106"/>
        <v>134</v>
      </c>
      <c r="L518" s="23">
        <f t="shared" si="107"/>
        <v>82.926829268292678</v>
      </c>
      <c r="M518">
        <f>VLOOKUP(A518,[1]高二下!$A$3:$H$536,7,0)</f>
        <v>112</v>
      </c>
      <c r="N518" t="str">
        <f>VLOOKUP(A518,[1]高二下!$A$3:$H$536,8,0)</f>
        <v>央宗娜姆</v>
      </c>
      <c r="O518" s="22">
        <f t="shared" si="108"/>
        <v>85</v>
      </c>
      <c r="P518" s="22">
        <f t="shared" si="109"/>
        <v>76.655052264808361</v>
      </c>
      <c r="Q518">
        <f>VLOOKUP(A518,[1]高二上!$A$3:$H$583,7,0)</f>
        <v>122</v>
      </c>
      <c r="R518" t="str">
        <f>VLOOKUP(A518,[1]高二上!$A$3:$H$583,8,0)</f>
        <v>央宗娜姆</v>
      </c>
      <c r="S518" s="22">
        <f t="shared" si="110"/>
        <v>18</v>
      </c>
      <c r="T518" s="22">
        <f t="shared" si="111"/>
        <v>129.61672473867597</v>
      </c>
      <c r="U518">
        <f>VLOOKUP(A518,[1]高一下!$A$3:$H$585,7,0)</f>
        <v>91</v>
      </c>
      <c r="V518" t="str">
        <f>VLOOKUP(A518,[1]高一下!$A$3:$H$585,8,0)</f>
        <v>央宗娜姆</v>
      </c>
      <c r="W518" s="22">
        <f t="shared" si="112"/>
        <v>103</v>
      </c>
      <c r="X518" s="22">
        <f t="shared" si="113"/>
        <v>124.0418118466899</v>
      </c>
      <c r="Y518">
        <f>VLOOKUP(A518,[1]高一上!$A$3:$H$587,7,0)</f>
        <v>80</v>
      </c>
      <c r="Z518" t="str">
        <f>VLOOKUP(A518,[1]高一上!$A$3:$H$587,8,0)</f>
        <v>央宗娜姆</v>
      </c>
      <c r="AA518" s="22">
        <f t="shared" si="114"/>
        <v>172</v>
      </c>
      <c r="AB518" s="23">
        <f t="shared" si="116"/>
        <v>62.369337979094077</v>
      </c>
      <c r="AC518">
        <f>VLOOKUP(A518,[1]中考!$A$2:$F$571,6,0)</f>
        <v>97</v>
      </c>
      <c r="AD518" s="22">
        <f t="shared" si="115"/>
        <v>64</v>
      </c>
    </row>
    <row r="519" spans="1:30" ht="15" x14ac:dyDescent="0.35">
      <c r="A519" s="14" t="s">
        <v>1059</v>
      </c>
      <c r="B519" s="11">
        <v>11</v>
      </c>
      <c r="C519" s="12" t="s">
        <v>1060</v>
      </c>
      <c r="D519" s="13" t="s">
        <v>537</v>
      </c>
      <c r="E519">
        <f>VLOOKUP(A519,'[1]高三下(高考)'!$A$3:$H$615,7,0)</f>
        <v>104</v>
      </c>
      <c r="F519" t="str">
        <f>VLOOKUP(A519,'[1]高三下(高考)'!$A$3:$H$615,8,0)</f>
        <v>央宗娜姆</v>
      </c>
      <c r="G519" s="22">
        <f t="shared" si="104"/>
        <v>46</v>
      </c>
      <c r="H519" s="23">
        <f t="shared" si="105"/>
        <v>94.076655052264812</v>
      </c>
      <c r="I519">
        <f>VLOOKUP(A519,[1]高三上!$A$3:$H$588,7,0)</f>
        <v>102</v>
      </c>
      <c r="J519" t="str">
        <f>VLOOKUP(A519,[1]高三上!$A$3:$H$588,8,0)</f>
        <v>央宗娜姆</v>
      </c>
      <c r="K519" s="22">
        <f t="shared" si="106"/>
        <v>29</v>
      </c>
      <c r="L519" s="23">
        <f t="shared" si="107"/>
        <v>114.98257839721254</v>
      </c>
      <c r="M519">
        <f>VLOOKUP(A519,[1]高二下!$A$3:$H$536,7,0)</f>
        <v>115</v>
      </c>
      <c r="N519" t="str">
        <f>VLOOKUP(A519,[1]高二下!$A$3:$H$536,8,0)</f>
        <v>央宗娜姆</v>
      </c>
      <c r="O519" s="22">
        <f t="shared" si="108"/>
        <v>72</v>
      </c>
      <c r="P519" s="22">
        <f t="shared" si="109"/>
        <v>84.320557491289208</v>
      </c>
      <c r="Q519">
        <f>VLOOKUP(A519,[1]高二上!$A$3:$H$583,7,0)</f>
        <v>118</v>
      </c>
      <c r="R519" t="str">
        <f>VLOOKUP(A519,[1]高二上!$A$3:$H$583,8,0)</f>
        <v>央宗娜姆</v>
      </c>
      <c r="S519" s="22">
        <f t="shared" si="110"/>
        <v>27</v>
      </c>
      <c r="T519" s="22">
        <f t="shared" si="111"/>
        <v>111.14982578397212</v>
      </c>
      <c r="U519">
        <f>VLOOKUP(A519,[1]高一下!$A$3:$H$585,7,0)</f>
        <v>103</v>
      </c>
      <c r="V519" t="str">
        <f>VLOOKUP(A519,[1]高一下!$A$3:$H$585,8,0)</f>
        <v>央宗娜姆</v>
      </c>
      <c r="W519" s="22">
        <f t="shared" si="112"/>
        <v>59</v>
      </c>
      <c r="X519" s="22">
        <f t="shared" si="113"/>
        <v>102.78745644599303</v>
      </c>
      <c r="Y519">
        <f>VLOOKUP(A519,[1]高一上!$A$3:$H$587,7,0)</f>
        <v>108</v>
      </c>
      <c r="Z519" t="str">
        <f>VLOOKUP(A519,[1]高一上!$A$3:$H$587,8,0)</f>
        <v>央宗娜姆</v>
      </c>
      <c r="AA519" s="22">
        <f t="shared" si="114"/>
        <v>67</v>
      </c>
      <c r="AB519" s="23">
        <f t="shared" si="116"/>
        <v>110.80139372822299</v>
      </c>
      <c r="AC519">
        <f>VLOOKUP(A519,[1]中考!$A$2:$F$571,6,0)</f>
        <v>91</v>
      </c>
      <c r="AD519" s="22">
        <f t="shared" si="115"/>
        <v>98</v>
      </c>
    </row>
    <row r="520" spans="1:30" ht="15" x14ac:dyDescent="0.35">
      <c r="A520" s="14" t="s">
        <v>1025</v>
      </c>
      <c r="B520" s="11">
        <v>11</v>
      </c>
      <c r="C520" s="12" t="s">
        <v>1026</v>
      </c>
      <c r="D520" s="13" t="s">
        <v>537</v>
      </c>
      <c r="E520">
        <f>VLOOKUP(A520,'[1]高三下(高考)'!$A$3:$H$615,7,0)</f>
        <v>113</v>
      </c>
      <c r="F520" t="str">
        <f>VLOOKUP(A520,'[1]高三下(高考)'!$A$3:$H$615,8,0)</f>
        <v>央宗娜姆</v>
      </c>
      <c r="G520" s="22">
        <f t="shared" si="104"/>
        <v>19</v>
      </c>
      <c r="H520" s="23">
        <f t="shared" si="105"/>
        <v>93.728222996515683</v>
      </c>
      <c r="I520">
        <f>VLOOKUP(A520,[1]高三上!$A$3:$H$588,7,0)</f>
        <v>121</v>
      </c>
      <c r="J520" t="str">
        <f>VLOOKUP(A520,[1]高三上!$A$3:$H$588,8,0)</f>
        <v>央宗娜姆</v>
      </c>
      <c r="K520" s="22">
        <f t="shared" si="106"/>
        <v>1</v>
      </c>
      <c r="L520" s="23">
        <f t="shared" si="107"/>
        <v>110.45296167247386</v>
      </c>
      <c r="M520">
        <f>VLOOKUP(A520,[1]高二下!$A$3:$H$536,7,0)</f>
        <v>125</v>
      </c>
      <c r="N520" t="str">
        <f>VLOOKUP(A520,[1]高二下!$A$3:$H$536,8,0)</f>
        <v>央宗娜姆</v>
      </c>
      <c r="O520" s="22">
        <f t="shared" si="108"/>
        <v>31</v>
      </c>
      <c r="P520" s="22">
        <f t="shared" si="109"/>
        <v>105.57491289198606</v>
      </c>
      <c r="Q520">
        <f>VLOOKUP(A520,[1]高二上!$A$3:$H$583,7,0)</f>
        <v>111</v>
      </c>
      <c r="R520" t="str">
        <f>VLOOKUP(A520,[1]高二上!$A$3:$H$583,8,0)</f>
        <v>央宗娜姆</v>
      </c>
      <c r="S520" s="22">
        <f t="shared" si="110"/>
        <v>47</v>
      </c>
      <c r="T520" s="22">
        <f t="shared" si="111"/>
        <v>88.501742160278752</v>
      </c>
      <c r="U520">
        <f>VLOOKUP(A520,[1]高一下!$A$3:$H$585,7,0)</f>
        <v>118</v>
      </c>
      <c r="V520" t="str">
        <f>VLOOKUP(A520,[1]高一下!$A$3:$H$585,8,0)</f>
        <v>央宗娜姆</v>
      </c>
      <c r="W520" s="22">
        <f t="shared" si="112"/>
        <v>14</v>
      </c>
      <c r="X520" s="22">
        <f t="shared" si="113"/>
        <v>99.651567944250871</v>
      </c>
      <c r="Y520">
        <f>VLOOKUP(A520,[1]高一上!$A$3:$H$587,7,0)</f>
        <v>128</v>
      </c>
      <c r="Z520" t="str">
        <f>VLOOKUP(A520,[1]高一上!$A$3:$H$587,8,0)</f>
        <v>央宗娜姆</v>
      </c>
      <c r="AA520" s="22">
        <f t="shared" si="114"/>
        <v>13</v>
      </c>
      <c r="AB520" s="23">
        <f t="shared" si="116"/>
        <v>105.92334494773519</v>
      </c>
      <c r="AC520">
        <f>VLOOKUP(A520,[1]中考!$A$2:$F$571,6,0)</f>
        <v>106</v>
      </c>
      <c r="AD520" s="22">
        <f t="shared" si="115"/>
        <v>30</v>
      </c>
    </row>
    <row r="521" spans="1:30" ht="15" x14ac:dyDescent="0.35">
      <c r="A521" s="14" t="s">
        <v>1043</v>
      </c>
      <c r="B521" s="11">
        <v>11</v>
      </c>
      <c r="C521" s="12" t="s">
        <v>1044</v>
      </c>
      <c r="D521" s="13" t="s">
        <v>537</v>
      </c>
      <c r="E521">
        <f>VLOOKUP(A521,'[1]高三下(高考)'!$A$3:$H$615,7,0)</f>
        <v>107</v>
      </c>
      <c r="F521" t="str">
        <f>VLOOKUP(A521,'[1]高三下(高考)'!$A$3:$H$615,8,0)</f>
        <v>央宗娜姆</v>
      </c>
      <c r="G521" s="22">
        <f t="shared" ref="G521:G550" si="117">RANK(E521,$E$264:$E$550,0)</f>
        <v>32</v>
      </c>
      <c r="H521" s="23">
        <f t="shared" ref="H521:H550" si="118">IF(OR(E521=0,I521=0),100,((K521-G521)/COUNTA($D$264:$D$550))*100+100)</f>
        <v>94.42508710801394</v>
      </c>
      <c r="I521">
        <f>VLOOKUP(A521,[1]高三上!$A$3:$H$588,7,0)</f>
        <v>106.5</v>
      </c>
      <c r="J521" t="str">
        <f>VLOOKUP(A521,[1]高三上!$A$3:$H$588,8,0)</f>
        <v>央宗娜姆</v>
      </c>
      <c r="K521" s="22">
        <f t="shared" ref="K521:K550" si="119">RANK(I521,$I$264:$I$550)</f>
        <v>16</v>
      </c>
      <c r="L521" s="23">
        <f t="shared" ref="L521:L550" si="120">IF(OR(I521=0,M521=0),100,((O521-K521)/COUNTA($D$264:$D$550))*100+100)</f>
        <v>97.909407665505228</v>
      </c>
      <c r="M521">
        <f>VLOOKUP(A521,[1]高二下!$A$3:$H$536,7,0)</f>
        <v>133</v>
      </c>
      <c r="N521" t="str">
        <f>VLOOKUP(A521,[1]高二下!$A$3:$H$536,8,0)</f>
        <v>央宗娜姆</v>
      </c>
      <c r="O521" s="22">
        <f t="shared" ref="O521:O550" si="121">RANK(M521,$M$264:$M$550,0)</f>
        <v>10</v>
      </c>
      <c r="P521" s="22">
        <f t="shared" ref="P521:P550" si="122">IF(OR(Q521=0,M521=0),100,((S521-O521)/COUNTA($D$264:$D$550))*100+100)</f>
        <v>107.66550522648083</v>
      </c>
      <c r="Q521">
        <f>VLOOKUP(A521,[1]高二上!$A$3:$H$583,7,0)</f>
        <v>117</v>
      </c>
      <c r="R521" t="str">
        <f>VLOOKUP(A521,[1]高二上!$A$3:$H$583,8,0)</f>
        <v>央宗娜姆</v>
      </c>
      <c r="S521" s="22">
        <f t="shared" ref="S521:S550" si="123">RANK(Q521,$Q$264:$Q$550,0)</f>
        <v>32</v>
      </c>
      <c r="T521" s="22">
        <f t="shared" ref="T521:T550" si="124">IF(OR(Q521=0,U521=0),100,((W521-S521)/COUNTA($D$264:$D$550))*100+100)</f>
        <v>96.515679442508713</v>
      </c>
      <c r="U521">
        <f>VLOOKUP(A521,[1]高一下!$A$3:$H$585,7,0)</f>
        <v>112</v>
      </c>
      <c r="V521" t="str">
        <f>VLOOKUP(A521,[1]高一下!$A$3:$H$585,8,0)</f>
        <v>央宗娜姆</v>
      </c>
      <c r="W521" s="22">
        <f t="shared" ref="W521:W550" si="125">RANK(U521,$U$264:$U$550)</f>
        <v>22</v>
      </c>
      <c r="X521" s="22">
        <f t="shared" ref="X521:X550" si="126">IF(OR(Y521=0,U521=0),100,((AA521-W521)/COUNTA($D$264:$D$550))*100+100)</f>
        <v>105.57491289198606</v>
      </c>
      <c r="Y521">
        <f>VLOOKUP(A521,[1]高一上!$A$3:$H$587,7,0)</f>
        <v>116</v>
      </c>
      <c r="Z521" t="str">
        <f>VLOOKUP(A521,[1]高一上!$A$3:$H$587,8,0)</f>
        <v>央宗娜姆</v>
      </c>
      <c r="AA521" s="22">
        <f t="shared" ref="AA521:AA550" si="127">RANK(Y521,$Y$264:$Y$550,0)</f>
        <v>38</v>
      </c>
      <c r="AB521" s="23">
        <f t="shared" si="116"/>
        <v>97.21254355400697</v>
      </c>
      <c r="AC521">
        <f>VLOOKUP(A521,[1]中考!$A$2:$F$571,6,0)</f>
        <v>106</v>
      </c>
      <c r="AD521" s="22">
        <f t="shared" ref="AD521:AD550" si="128">RANK(AC521,$AC$264:$AC$550,0)</f>
        <v>30</v>
      </c>
    </row>
    <row r="522" spans="1:30" ht="15" x14ac:dyDescent="0.35">
      <c r="A522" s="14" t="s">
        <v>1084</v>
      </c>
      <c r="B522" s="11">
        <v>11</v>
      </c>
      <c r="C522" s="12" t="s">
        <v>1085</v>
      </c>
      <c r="D522" s="13" t="s">
        <v>537</v>
      </c>
      <c r="E522">
        <f>VLOOKUP(A522,'[1]高三下(高考)'!$A$3:$H$615,7,0)</f>
        <v>91</v>
      </c>
      <c r="F522" t="str">
        <f>VLOOKUP(A522,'[1]高三下(高考)'!$A$3:$H$615,8,0)</f>
        <v>央宗娜姆</v>
      </c>
      <c r="G522" s="22">
        <f t="shared" si="117"/>
        <v>101</v>
      </c>
      <c r="H522" s="23">
        <f t="shared" si="118"/>
        <v>119.16376306620209</v>
      </c>
      <c r="I522">
        <f>VLOOKUP(A522,[1]高三上!$A$3:$H$588,7,0)</f>
        <v>68</v>
      </c>
      <c r="J522" t="str">
        <f>VLOOKUP(A522,[1]高三上!$A$3:$H$588,8,0)</f>
        <v>央宗娜姆</v>
      </c>
      <c r="K522" s="22">
        <f t="shared" si="119"/>
        <v>156</v>
      </c>
      <c r="L522" s="23">
        <f t="shared" si="120"/>
        <v>82.229965156794421</v>
      </c>
      <c r="M522">
        <f>VLOOKUP(A522,[1]高二下!$A$3:$H$536,7,0)</f>
        <v>107</v>
      </c>
      <c r="N522" t="str">
        <f>VLOOKUP(A522,[1]高二下!$A$3:$H$536,8,0)</f>
        <v>央宗娜姆</v>
      </c>
      <c r="O522" s="22">
        <f t="shared" si="121"/>
        <v>105</v>
      </c>
      <c r="P522" s="22">
        <f t="shared" si="122"/>
        <v>100</v>
      </c>
      <c r="Q522">
        <f>VLOOKUP(A522,[1]高二上!$A$3:$H$583,7,0)</f>
        <v>98</v>
      </c>
      <c r="R522" t="str">
        <f>VLOOKUP(A522,[1]高二上!$A$3:$H$583,8,0)</f>
        <v>央宗娜姆</v>
      </c>
      <c r="S522" s="22">
        <f t="shared" si="123"/>
        <v>105</v>
      </c>
      <c r="T522" s="22">
        <f t="shared" si="124"/>
        <v>78.048780487804876</v>
      </c>
      <c r="U522">
        <f>VLOOKUP(A522,[1]高一下!$A$3:$H$585,7,0)</f>
        <v>106</v>
      </c>
      <c r="V522" t="str">
        <f>VLOOKUP(A522,[1]高一下!$A$3:$H$585,8,0)</f>
        <v>央宗娜姆</v>
      </c>
      <c r="W522" s="22">
        <f t="shared" si="125"/>
        <v>42</v>
      </c>
      <c r="X522" s="22">
        <f t="shared" si="126"/>
        <v>115.33101045296166</v>
      </c>
      <c r="Y522">
        <f>VLOOKUP(A522,[1]高一上!$A$3:$H$587,7,0)</f>
        <v>104</v>
      </c>
      <c r="Z522" t="str">
        <f>VLOOKUP(A522,[1]高一上!$A$3:$H$587,8,0)</f>
        <v>央宗娜姆</v>
      </c>
      <c r="AA522" s="22">
        <f t="shared" si="127"/>
        <v>86</v>
      </c>
      <c r="AB522" s="23">
        <f t="shared" ref="AB522:AB550" si="129">IF(OR(Y522=0,AC522=0),100,((AD522-AA522)/COUNTA($D$264:$D$550))*100+100)</f>
        <v>122.29965156794425</v>
      </c>
      <c r="AC522">
        <f>VLOOKUP(A522,[1]中考!$A$2:$F$571,6,0)</f>
        <v>81</v>
      </c>
      <c r="AD522" s="22">
        <f t="shared" si="128"/>
        <v>150</v>
      </c>
    </row>
    <row r="523" spans="1:30" ht="15" x14ac:dyDescent="0.35">
      <c r="A523" s="14" t="s">
        <v>1090</v>
      </c>
      <c r="B523" s="11">
        <v>11</v>
      </c>
      <c r="C523" s="12" t="s">
        <v>1091</v>
      </c>
      <c r="D523" s="13" t="s">
        <v>537</v>
      </c>
      <c r="E523">
        <f>VLOOKUP(A523,'[1]高三下(高考)'!$A$3:$H$615,7,0)</f>
        <v>93</v>
      </c>
      <c r="F523" t="str">
        <f>VLOOKUP(A523,'[1]高三下(高考)'!$A$3:$H$615,8,0)</f>
        <v>央宗娜姆</v>
      </c>
      <c r="G523" s="22">
        <f t="shared" si="117"/>
        <v>87</v>
      </c>
      <c r="H523" s="23">
        <f t="shared" si="118"/>
        <v>90.592334494773525</v>
      </c>
      <c r="I523">
        <f>VLOOKUP(A523,[1]高三上!$A$3:$H$588,7,0)</f>
        <v>93</v>
      </c>
      <c r="J523" t="str">
        <f>VLOOKUP(A523,[1]高三上!$A$3:$H$588,8,0)</f>
        <v>央宗娜姆</v>
      </c>
      <c r="K523" s="22">
        <f t="shared" si="119"/>
        <v>60</v>
      </c>
      <c r="L523" s="23">
        <f t="shared" si="120"/>
        <v>92.682926829268297</v>
      </c>
      <c r="M523">
        <f>VLOOKUP(A523,[1]高二下!$A$3:$H$536,7,0)</f>
        <v>123</v>
      </c>
      <c r="N523" t="str">
        <f>VLOOKUP(A523,[1]高二下!$A$3:$H$536,8,0)</f>
        <v>央宗娜姆</v>
      </c>
      <c r="O523" s="22">
        <f t="shared" si="121"/>
        <v>39</v>
      </c>
      <c r="P523" s="22">
        <f t="shared" si="122"/>
        <v>114.63414634146341</v>
      </c>
      <c r="Q523">
        <f>VLOOKUP(A523,[1]高二上!$A$3:$H$583,7,0)</f>
        <v>103</v>
      </c>
      <c r="R523" t="str">
        <f>VLOOKUP(A523,[1]高二上!$A$3:$H$583,8,0)</f>
        <v>央宗娜姆</v>
      </c>
      <c r="S523" s="22">
        <f t="shared" si="123"/>
        <v>81</v>
      </c>
      <c r="T523" s="22">
        <f t="shared" si="124"/>
        <v>98.606271777003485</v>
      </c>
      <c r="U523">
        <f>VLOOKUP(A523,[1]高一下!$A$3:$H$585,7,0)</f>
        <v>98</v>
      </c>
      <c r="V523" t="str">
        <f>VLOOKUP(A523,[1]高一下!$A$3:$H$585,8,0)</f>
        <v>央宗娜姆</v>
      </c>
      <c r="W523" s="22">
        <f t="shared" si="125"/>
        <v>77</v>
      </c>
      <c r="X523" s="22">
        <f t="shared" si="126"/>
        <v>92.682926829268297</v>
      </c>
      <c r="Y523">
        <f>VLOOKUP(A523,[1]高一上!$A$3:$H$587,7,0)</f>
        <v>112</v>
      </c>
      <c r="Z523" t="str">
        <f>VLOOKUP(A523,[1]高一上!$A$3:$H$587,8,0)</f>
        <v>央宗娜姆</v>
      </c>
      <c r="AA523" s="22">
        <f t="shared" si="127"/>
        <v>56</v>
      </c>
      <c r="AB523" s="23">
        <f t="shared" si="129"/>
        <v>95.121951219512198</v>
      </c>
      <c r="AC523">
        <f>VLOOKUP(A523,[1]中考!$A$2:$F$571,6,0)</f>
        <v>102</v>
      </c>
      <c r="AD523" s="22">
        <f t="shared" si="128"/>
        <v>42</v>
      </c>
    </row>
    <row r="524" spans="1:30" ht="15" x14ac:dyDescent="0.35">
      <c r="A524" s="14" t="s">
        <v>1009</v>
      </c>
      <c r="B524" s="11">
        <v>11</v>
      </c>
      <c r="C524" s="12" t="s">
        <v>1010</v>
      </c>
      <c r="D524" s="13" t="s">
        <v>537</v>
      </c>
      <c r="E524">
        <f>VLOOKUP(A524,'[1]高三下(高考)'!$A$3:$H$615,7,0)</f>
        <v>126</v>
      </c>
      <c r="F524" t="str">
        <f>VLOOKUP(A524,'[1]高三下(高考)'!$A$3:$H$615,8,0)</f>
        <v>央宗娜姆</v>
      </c>
      <c r="G524" s="22">
        <f t="shared" si="117"/>
        <v>1</v>
      </c>
      <c r="H524" s="23">
        <f t="shared" si="118"/>
        <v>102.09059233449477</v>
      </c>
      <c r="I524">
        <f>VLOOKUP(A524,[1]高三上!$A$3:$H$588,7,0)</f>
        <v>114.5</v>
      </c>
      <c r="J524" t="str">
        <f>VLOOKUP(A524,[1]高三上!$A$3:$H$588,8,0)</f>
        <v>央宗娜姆</v>
      </c>
      <c r="K524" s="22">
        <f t="shared" si="119"/>
        <v>7</v>
      </c>
      <c r="L524" s="23">
        <f t="shared" si="120"/>
        <v>97.909407665505228</v>
      </c>
      <c r="M524">
        <f>VLOOKUP(A524,[1]高二下!$A$3:$H$536,7,0)</f>
        <v>146</v>
      </c>
      <c r="N524" t="str">
        <f>VLOOKUP(A524,[1]高二下!$A$3:$H$536,8,0)</f>
        <v>央宗娜姆</v>
      </c>
      <c r="O524" s="22">
        <f t="shared" si="121"/>
        <v>1</v>
      </c>
      <c r="P524" s="22">
        <f t="shared" si="122"/>
        <v>103.83275261324042</v>
      </c>
      <c r="Q524">
        <f>VLOOKUP(A524,[1]高二上!$A$3:$H$583,7,0)</f>
        <v>125</v>
      </c>
      <c r="R524" t="str">
        <f>VLOOKUP(A524,[1]高二上!$A$3:$H$583,8,0)</f>
        <v>央宗娜姆</v>
      </c>
      <c r="S524" s="22">
        <f t="shared" si="123"/>
        <v>12</v>
      </c>
      <c r="T524" s="22">
        <f t="shared" si="124"/>
        <v>103.48432055749129</v>
      </c>
      <c r="U524">
        <f>VLOOKUP(A524,[1]高一下!$A$3:$H$585,7,0)</f>
        <v>112</v>
      </c>
      <c r="V524" t="str">
        <f>VLOOKUP(A524,[1]高一下!$A$3:$H$585,8,0)</f>
        <v>央宗娜姆</v>
      </c>
      <c r="W524" s="22">
        <f t="shared" si="125"/>
        <v>22</v>
      </c>
      <c r="X524" s="22">
        <f t="shared" si="126"/>
        <v>94.076655052264812</v>
      </c>
      <c r="Y524">
        <f>VLOOKUP(A524,[1]高一上!$A$3:$H$587,7,0)</f>
        <v>135</v>
      </c>
      <c r="Z524" t="str">
        <f>VLOOKUP(A524,[1]高一上!$A$3:$H$587,8,0)</f>
        <v>央宗娜姆</v>
      </c>
      <c r="AA524" s="22">
        <f t="shared" si="127"/>
        <v>5</v>
      </c>
      <c r="AB524" s="23">
        <f t="shared" si="129"/>
        <v>100.69686411149826</v>
      </c>
      <c r="AC524">
        <f>VLOOKUP(A524,[1]中考!$A$2:$F$571,6,0)</f>
        <v>113</v>
      </c>
      <c r="AD524" s="22">
        <f t="shared" si="128"/>
        <v>7</v>
      </c>
    </row>
    <row r="525" spans="1:30" ht="15" x14ac:dyDescent="0.35">
      <c r="A525" s="14" t="s">
        <v>1051</v>
      </c>
      <c r="B525" s="11">
        <v>11</v>
      </c>
      <c r="C525" s="12" t="s">
        <v>1052</v>
      </c>
      <c r="D525" s="13" t="s">
        <v>537</v>
      </c>
      <c r="E525">
        <f>VLOOKUP(A525,'[1]高三下(高考)'!$A$3:$H$615,7,0)</f>
        <v>89</v>
      </c>
      <c r="F525" t="str">
        <f>VLOOKUP(A525,'[1]高三下(高考)'!$A$3:$H$615,8,0)</f>
        <v>央宗娜姆</v>
      </c>
      <c r="G525" s="22">
        <f t="shared" si="117"/>
        <v>111</v>
      </c>
      <c r="H525" s="23">
        <f t="shared" si="118"/>
        <v>95.818815331010455</v>
      </c>
      <c r="I525">
        <f>VLOOKUP(A525,[1]高三上!$A$3:$H$588,7,0)</f>
        <v>83</v>
      </c>
      <c r="J525" t="str">
        <f>VLOOKUP(A525,[1]高三上!$A$3:$H$588,8,0)</f>
        <v>央宗娜姆</v>
      </c>
      <c r="K525" s="22">
        <f t="shared" si="119"/>
        <v>99</v>
      </c>
      <c r="L525" s="23">
        <f t="shared" si="120"/>
        <v>73.867595818815332</v>
      </c>
      <c r="M525">
        <f>VLOOKUP(A525,[1]高二下!$A$3:$H$536,7,0)</f>
        <v>128</v>
      </c>
      <c r="N525" t="str">
        <f>VLOOKUP(A525,[1]高二下!$A$3:$H$536,8,0)</f>
        <v>央宗娜姆</v>
      </c>
      <c r="O525" s="22">
        <f t="shared" si="121"/>
        <v>24</v>
      </c>
      <c r="P525" s="22">
        <f t="shared" si="122"/>
        <v>128.22299651567945</v>
      </c>
      <c r="Q525">
        <f>VLOOKUP(A525,[1]高二上!$A$3:$H$583,7,0)</f>
        <v>98</v>
      </c>
      <c r="R525" t="str">
        <f>VLOOKUP(A525,[1]高二上!$A$3:$H$583,8,0)</f>
        <v>央宗娜姆</v>
      </c>
      <c r="S525" s="22">
        <f t="shared" si="123"/>
        <v>105</v>
      </c>
      <c r="T525" s="22">
        <f t="shared" si="124"/>
        <v>82.926829268292678</v>
      </c>
      <c r="U525">
        <f>VLOOKUP(A525,[1]高一下!$A$3:$H$585,7,0)</f>
        <v>104</v>
      </c>
      <c r="V525" t="str">
        <f>VLOOKUP(A525,[1]高一下!$A$3:$H$585,8,0)</f>
        <v>央宗娜姆</v>
      </c>
      <c r="W525" s="22">
        <f t="shared" si="125"/>
        <v>56</v>
      </c>
      <c r="X525" s="22">
        <f t="shared" si="126"/>
        <v>100.34843205574913</v>
      </c>
      <c r="Y525">
        <f>VLOOKUP(A525,[1]高一上!$A$3:$H$587,7,0)</f>
        <v>111</v>
      </c>
      <c r="Z525" t="str">
        <f>VLOOKUP(A525,[1]高一上!$A$3:$H$587,8,0)</f>
        <v>央宗娜姆</v>
      </c>
      <c r="AA525" s="22">
        <f t="shared" si="127"/>
        <v>57</v>
      </c>
      <c r="AB525" s="23">
        <f t="shared" si="129"/>
        <v>124.0418118466899</v>
      </c>
      <c r="AC525">
        <f>VLOOKUP(A525,[1]中考!$A$2:$F$571,6,0)</f>
        <v>85</v>
      </c>
      <c r="AD525" s="22">
        <f t="shared" si="128"/>
        <v>126</v>
      </c>
    </row>
    <row r="526" spans="1:30" ht="15" x14ac:dyDescent="0.35">
      <c r="A526" s="14" t="s">
        <v>1079</v>
      </c>
      <c r="B526" s="11">
        <v>11</v>
      </c>
      <c r="C526" s="12" t="s">
        <v>1080</v>
      </c>
      <c r="D526" s="13" t="s">
        <v>537</v>
      </c>
      <c r="E526">
        <f>VLOOKUP(A526,'[1]高三下(高考)'!$A$3:$H$615,7,0)</f>
        <v>85</v>
      </c>
      <c r="F526" t="str">
        <f>VLOOKUP(A526,'[1]高三下(高考)'!$A$3:$H$615,8,0)</f>
        <v>央宗娜姆</v>
      </c>
      <c r="G526" s="22">
        <f t="shared" si="117"/>
        <v>126</v>
      </c>
      <c r="H526" s="23">
        <f t="shared" si="118"/>
        <v>133.10104529616726</v>
      </c>
      <c r="I526">
        <f>VLOOKUP(A526,[1]高三上!$A$3:$H$588,7,0)</f>
        <v>52.5</v>
      </c>
      <c r="J526" t="str">
        <f>VLOOKUP(A526,[1]高三上!$A$3:$H$588,8,0)</f>
        <v>央宗娜姆</v>
      </c>
      <c r="K526" s="22">
        <f t="shared" si="119"/>
        <v>221</v>
      </c>
      <c r="L526" s="23">
        <f t="shared" si="120"/>
        <v>69.337979094076658</v>
      </c>
      <c r="M526">
        <f>VLOOKUP(A526,[1]高二下!$A$3:$H$536,7,0)</f>
        <v>99</v>
      </c>
      <c r="N526" t="str">
        <f>VLOOKUP(A526,[1]高二下!$A$3:$H$536,8,0)</f>
        <v>央宗娜姆</v>
      </c>
      <c r="O526" s="22">
        <f t="shared" si="121"/>
        <v>133</v>
      </c>
      <c r="P526" s="22">
        <f t="shared" si="122"/>
        <v>120.55749128919861</v>
      </c>
      <c r="Q526">
        <f>VLOOKUP(A526,[1]高二上!$A$3:$H$583,7,0)</f>
        <v>79</v>
      </c>
      <c r="R526" t="str">
        <f>VLOOKUP(A526,[1]高二上!$A$3:$H$583,8,0)</f>
        <v>央宗娜姆</v>
      </c>
      <c r="S526" s="22">
        <f t="shared" si="123"/>
        <v>192</v>
      </c>
      <c r="T526" s="22">
        <f t="shared" si="124"/>
        <v>79.442508710801391</v>
      </c>
      <c r="U526">
        <f>VLOOKUP(A526,[1]高一下!$A$3:$H$585,7,0)</f>
        <v>87</v>
      </c>
      <c r="V526" t="str">
        <f>VLOOKUP(A526,[1]高一下!$A$3:$H$585,8,0)</f>
        <v>央宗娜姆</v>
      </c>
      <c r="W526" s="22">
        <f t="shared" si="125"/>
        <v>133</v>
      </c>
      <c r="X526" s="22">
        <f t="shared" si="126"/>
        <v>71.080139372822302</v>
      </c>
      <c r="Y526">
        <f>VLOOKUP(A526,[1]高一上!$A$3:$H$587,7,0)</f>
        <v>113</v>
      </c>
      <c r="Z526" t="str">
        <f>VLOOKUP(A526,[1]高一上!$A$3:$H$587,8,0)</f>
        <v>央宗娜姆</v>
      </c>
      <c r="AA526" s="22">
        <f t="shared" si="127"/>
        <v>50</v>
      </c>
      <c r="AB526" s="23">
        <f t="shared" si="129"/>
        <v>85.017421602787465</v>
      </c>
      <c r="AC526">
        <f>VLOOKUP(A526,[1]中考!$A$2:$F$571,6,0)</f>
        <v>113</v>
      </c>
      <c r="AD526" s="22">
        <f t="shared" si="128"/>
        <v>7</v>
      </c>
    </row>
    <row r="527" spans="1:30" ht="15" x14ac:dyDescent="0.35">
      <c r="A527" s="14" t="s">
        <v>1049</v>
      </c>
      <c r="B527" s="11">
        <v>11</v>
      </c>
      <c r="C527" s="12" t="s">
        <v>1050</v>
      </c>
      <c r="D527" s="13" t="s">
        <v>537</v>
      </c>
      <c r="E527">
        <f>VLOOKUP(A527,'[1]高三下(高考)'!$A$3:$H$615,7,0)</f>
        <v>101</v>
      </c>
      <c r="F527" t="str">
        <f>VLOOKUP(A527,'[1]高三下(高考)'!$A$3:$H$615,8,0)</f>
        <v>央宗娜姆</v>
      </c>
      <c r="G527" s="22">
        <f t="shared" si="117"/>
        <v>57</v>
      </c>
      <c r="H527" s="23">
        <f t="shared" si="118"/>
        <v>91.986062717770039</v>
      </c>
      <c r="I527">
        <f>VLOOKUP(A527,[1]高三上!$A$3:$H$588,7,0)</f>
        <v>99</v>
      </c>
      <c r="J527" t="str">
        <f>VLOOKUP(A527,[1]高三上!$A$3:$H$588,8,0)</f>
        <v>央宗娜姆</v>
      </c>
      <c r="K527" s="22">
        <f t="shared" si="119"/>
        <v>34</v>
      </c>
      <c r="L527" s="23">
        <f t="shared" si="120"/>
        <v>117.77003484320558</v>
      </c>
      <c r="M527">
        <f>VLOOKUP(A527,[1]高二下!$A$3:$H$536,7,0)</f>
        <v>112</v>
      </c>
      <c r="N527" t="str">
        <f>VLOOKUP(A527,[1]高二下!$A$3:$H$536,8,0)</f>
        <v>央宗娜姆</v>
      </c>
      <c r="O527" s="22">
        <f t="shared" si="121"/>
        <v>85</v>
      </c>
      <c r="P527" s="22">
        <f t="shared" si="122"/>
        <v>75.609756097560975</v>
      </c>
      <c r="Q527">
        <f>VLOOKUP(A527,[1]高二上!$A$3:$H$583,7,0)</f>
        <v>123</v>
      </c>
      <c r="R527" t="str">
        <f>VLOOKUP(A527,[1]高二上!$A$3:$H$583,8,0)</f>
        <v>央宗娜姆</v>
      </c>
      <c r="S527" s="22">
        <f t="shared" si="123"/>
        <v>15</v>
      </c>
      <c r="T527" s="22">
        <f t="shared" si="124"/>
        <v>112.54355400696863</v>
      </c>
      <c r="U527">
        <f>VLOOKUP(A527,[1]高一下!$A$3:$H$585,7,0)</f>
        <v>105</v>
      </c>
      <c r="V527" t="str">
        <f>VLOOKUP(A527,[1]高一下!$A$3:$H$585,8,0)</f>
        <v>央宗娜姆</v>
      </c>
      <c r="W527" s="22">
        <f t="shared" si="125"/>
        <v>51</v>
      </c>
      <c r="X527" s="22">
        <f t="shared" si="126"/>
        <v>93.728222996515683</v>
      </c>
      <c r="Y527">
        <f>VLOOKUP(A527,[1]高一上!$A$3:$H$587,7,0)</f>
        <v>119</v>
      </c>
      <c r="Z527" t="str">
        <f>VLOOKUP(A527,[1]高一上!$A$3:$H$587,8,0)</f>
        <v>央宗娜姆</v>
      </c>
      <c r="AA527" s="22">
        <f t="shared" si="127"/>
        <v>33</v>
      </c>
      <c r="AB527" s="23">
        <f t="shared" si="129"/>
        <v>114.63414634146341</v>
      </c>
      <c r="AC527">
        <f>VLOOKUP(A527,[1]中考!$A$2:$F$571,6,0)</f>
        <v>95</v>
      </c>
      <c r="AD527" s="22">
        <f t="shared" si="128"/>
        <v>75</v>
      </c>
    </row>
    <row r="528" spans="1:30" ht="15" x14ac:dyDescent="0.35">
      <c r="A528" s="14" t="s">
        <v>1081</v>
      </c>
      <c r="B528" s="11">
        <v>11</v>
      </c>
      <c r="C528" s="12" t="s">
        <v>1082</v>
      </c>
      <c r="D528" s="13" t="s">
        <v>537</v>
      </c>
      <c r="E528">
        <f>VLOOKUP(A528,'[1]高三下(高考)'!$A$3:$H$615,7,0)</f>
        <v>84</v>
      </c>
      <c r="F528" t="str">
        <f>VLOOKUP(A528,'[1]高三下(高考)'!$A$3:$H$615,8,0)</f>
        <v>央宗娜姆</v>
      </c>
      <c r="G528" s="22">
        <f t="shared" si="117"/>
        <v>130</v>
      </c>
      <c r="H528" s="23">
        <f t="shared" si="118"/>
        <v>102.78745644599303</v>
      </c>
      <c r="I528">
        <f>VLOOKUP(A528,[1]高三上!$A$3:$H$588,7,0)</f>
        <v>73</v>
      </c>
      <c r="J528" t="str">
        <f>VLOOKUP(A528,[1]高三上!$A$3:$H$588,8,0)</f>
        <v>央宗娜姆</v>
      </c>
      <c r="K528" s="22">
        <f t="shared" si="119"/>
        <v>138</v>
      </c>
      <c r="L528" s="23">
        <f t="shared" si="120"/>
        <v>63.763066202090592</v>
      </c>
      <c r="M528">
        <f>VLOOKUP(A528,[1]高二下!$A$3:$H$536,7,0)</f>
        <v>124</v>
      </c>
      <c r="N528" t="str">
        <f>VLOOKUP(A528,[1]高二下!$A$3:$H$536,8,0)</f>
        <v>央宗娜姆</v>
      </c>
      <c r="O528" s="22">
        <f t="shared" si="121"/>
        <v>34</v>
      </c>
      <c r="P528" s="22">
        <f t="shared" si="122"/>
        <v>134.14634146341464</v>
      </c>
      <c r="Q528">
        <f>VLOOKUP(A528,[1]高二上!$A$3:$H$583,7,0)</f>
        <v>93</v>
      </c>
      <c r="R528" t="str">
        <f>VLOOKUP(A528,[1]高二上!$A$3:$H$583,8,0)</f>
        <v>央宗娜姆</v>
      </c>
      <c r="S528" s="22">
        <f t="shared" si="123"/>
        <v>132</v>
      </c>
      <c r="T528" s="22">
        <f t="shared" si="124"/>
        <v>123.34494773519164</v>
      </c>
      <c r="U528">
        <f>VLOOKUP(A528,[1]高一下!$A$3:$H$585,7,0)</f>
        <v>71</v>
      </c>
      <c r="V528" t="str">
        <f>VLOOKUP(A528,[1]高一下!$A$3:$H$585,8,0)</f>
        <v>央宗娜姆</v>
      </c>
      <c r="W528" s="22">
        <f t="shared" si="125"/>
        <v>199</v>
      </c>
      <c r="X528" s="22">
        <f t="shared" si="126"/>
        <v>48.083623693379792</v>
      </c>
      <c r="Y528">
        <f>VLOOKUP(A528,[1]高一上!$A$3:$H$587,7,0)</f>
        <v>113</v>
      </c>
      <c r="Z528" t="str">
        <f>VLOOKUP(A528,[1]高一上!$A$3:$H$587,8,0)</f>
        <v>央宗娜姆</v>
      </c>
      <c r="AA528" s="22">
        <f t="shared" si="127"/>
        <v>50</v>
      </c>
      <c r="AB528" s="23">
        <f t="shared" si="129"/>
        <v>119.51219512195122</v>
      </c>
      <c r="AC528">
        <f>VLOOKUP(A528,[1]中考!$A$2:$F$571,6,0)</f>
        <v>89</v>
      </c>
      <c r="AD528" s="22">
        <f t="shared" si="128"/>
        <v>106</v>
      </c>
    </row>
    <row r="529" spans="1:30" ht="15" x14ac:dyDescent="0.35">
      <c r="A529" s="14" t="s">
        <v>1067</v>
      </c>
      <c r="B529" s="11">
        <v>11</v>
      </c>
      <c r="C529" s="12" t="s">
        <v>1068</v>
      </c>
      <c r="D529" s="13" t="s">
        <v>537</v>
      </c>
      <c r="E529">
        <f>VLOOKUP(A529,'[1]高三下(高考)'!$A$3:$H$615,7,0)</f>
        <v>92</v>
      </c>
      <c r="F529" t="str">
        <f>VLOOKUP(A529,'[1]高三下(高考)'!$A$3:$H$615,8,0)</f>
        <v>央宗娜姆</v>
      </c>
      <c r="G529" s="22">
        <f t="shared" si="117"/>
        <v>94</v>
      </c>
      <c r="H529" s="23">
        <f t="shared" si="118"/>
        <v>79.79094076655052</v>
      </c>
      <c r="I529">
        <f>VLOOKUP(A529,[1]高三上!$A$3:$H$588,7,0)</f>
        <v>98.5</v>
      </c>
      <c r="J529" t="str">
        <f>VLOOKUP(A529,[1]高三上!$A$3:$H$588,8,0)</f>
        <v>央宗娜姆</v>
      </c>
      <c r="K529" s="22">
        <f t="shared" si="119"/>
        <v>36</v>
      </c>
      <c r="L529" s="23">
        <f t="shared" si="120"/>
        <v>117.07317073170732</v>
      </c>
      <c r="M529">
        <f>VLOOKUP(A529,[1]高二下!$A$3:$H$536,7,0)</f>
        <v>112</v>
      </c>
      <c r="N529" t="str">
        <f>VLOOKUP(A529,[1]高二下!$A$3:$H$536,8,0)</f>
        <v>央宗娜姆</v>
      </c>
      <c r="O529" s="22">
        <f t="shared" si="121"/>
        <v>85</v>
      </c>
      <c r="P529" s="22">
        <f t="shared" si="122"/>
        <v>125.08710801393728</v>
      </c>
      <c r="Q529">
        <f>VLOOKUP(A529,[1]高二上!$A$3:$H$583,7,0)</f>
        <v>89</v>
      </c>
      <c r="R529" t="str">
        <f>VLOOKUP(A529,[1]高二上!$A$3:$H$583,8,0)</f>
        <v>央宗娜姆</v>
      </c>
      <c r="S529" s="22">
        <f t="shared" si="123"/>
        <v>157</v>
      </c>
      <c r="T529" s="22">
        <f t="shared" si="124"/>
        <v>86.759581881533109</v>
      </c>
      <c r="U529">
        <f>VLOOKUP(A529,[1]高一下!$A$3:$H$585,7,0)</f>
        <v>89</v>
      </c>
      <c r="V529" t="str">
        <f>VLOOKUP(A529,[1]高一下!$A$3:$H$585,8,0)</f>
        <v>央宗娜姆</v>
      </c>
      <c r="W529" s="22">
        <f t="shared" si="125"/>
        <v>119</v>
      </c>
      <c r="X529" s="22">
        <f t="shared" si="126"/>
        <v>81.881533101045292</v>
      </c>
      <c r="Y529">
        <f>VLOOKUP(A529,[1]高一上!$A$3:$H$587,7,0)</f>
        <v>108</v>
      </c>
      <c r="Z529" t="str">
        <f>VLOOKUP(A529,[1]高一上!$A$3:$H$587,8,0)</f>
        <v>央宗娜姆</v>
      </c>
      <c r="AA529" s="22">
        <f t="shared" si="127"/>
        <v>67</v>
      </c>
      <c r="AB529" s="23">
        <f t="shared" si="129"/>
        <v>80.487804878048777</v>
      </c>
      <c r="AC529">
        <f>VLOOKUP(A529,[1]中考!$A$2:$F$571,6,0)</f>
        <v>112</v>
      </c>
      <c r="AD529" s="22">
        <f t="shared" si="128"/>
        <v>11</v>
      </c>
    </row>
    <row r="530" spans="1:30" ht="15" x14ac:dyDescent="0.35">
      <c r="A530" s="14" t="s">
        <v>1037</v>
      </c>
      <c r="B530" s="11">
        <v>11</v>
      </c>
      <c r="C530" s="12" t="s">
        <v>1038</v>
      </c>
      <c r="D530" s="13" t="s">
        <v>537</v>
      </c>
      <c r="E530">
        <f>VLOOKUP(A530,'[1]高三下(高考)'!$A$3:$H$615,7,0)</f>
        <v>90</v>
      </c>
      <c r="F530" t="str">
        <f>VLOOKUP(A530,'[1]高三下(高考)'!$A$3:$H$615,8,0)</f>
        <v>央宗娜姆</v>
      </c>
      <c r="G530" s="22">
        <f t="shared" si="117"/>
        <v>104</v>
      </c>
      <c r="H530" s="23">
        <f t="shared" si="118"/>
        <v>81.533101045296164</v>
      </c>
      <c r="I530">
        <f>VLOOKUP(A530,[1]高三上!$A$3:$H$588,7,0)</f>
        <v>94.5</v>
      </c>
      <c r="J530" t="str">
        <f>VLOOKUP(A530,[1]高三上!$A$3:$H$588,8,0)</f>
        <v>央宗娜姆</v>
      </c>
      <c r="K530" s="22">
        <f t="shared" si="119"/>
        <v>51</v>
      </c>
      <c r="L530" s="23">
        <f t="shared" si="120"/>
        <v>101.04529616724739</v>
      </c>
      <c r="M530">
        <f>VLOOKUP(A530,[1]高二下!$A$3:$H$536,7,0)</f>
        <v>119</v>
      </c>
      <c r="N530" t="str">
        <f>VLOOKUP(A530,[1]高二下!$A$3:$H$536,8,0)</f>
        <v>央宗娜姆</v>
      </c>
      <c r="O530" s="22">
        <f t="shared" si="121"/>
        <v>54</v>
      </c>
      <c r="P530" s="22">
        <f t="shared" si="122"/>
        <v>100.69686411149826</v>
      </c>
      <c r="Q530">
        <f>VLOOKUP(A530,[1]高二上!$A$3:$H$583,7,0)</f>
        <v>108</v>
      </c>
      <c r="R530" t="str">
        <f>VLOOKUP(A530,[1]高二上!$A$3:$H$583,8,0)</f>
        <v>央宗娜姆</v>
      </c>
      <c r="S530" s="22">
        <f t="shared" si="123"/>
        <v>56</v>
      </c>
      <c r="T530" s="22">
        <f t="shared" si="124"/>
        <v>130.31358885017423</v>
      </c>
      <c r="U530">
        <f>VLOOKUP(A530,[1]高一下!$A$3:$H$585,7,0)</f>
        <v>84</v>
      </c>
      <c r="V530" t="str">
        <f>VLOOKUP(A530,[1]高一下!$A$3:$H$585,8,0)</f>
        <v>央宗娜姆</v>
      </c>
      <c r="W530" s="22">
        <f t="shared" si="125"/>
        <v>143</v>
      </c>
      <c r="X530" s="22">
        <f t="shared" si="126"/>
        <v>90.592334494773525</v>
      </c>
      <c r="Y530">
        <f>VLOOKUP(A530,[1]高一上!$A$3:$H$587,7,0)</f>
        <v>97</v>
      </c>
      <c r="Z530" t="str">
        <f>VLOOKUP(A530,[1]高一上!$A$3:$H$587,8,0)</f>
        <v>央宗娜姆</v>
      </c>
      <c r="AA530" s="22">
        <f t="shared" si="127"/>
        <v>116</v>
      </c>
      <c r="AB530" s="23">
        <f t="shared" si="129"/>
        <v>79.094076655052262</v>
      </c>
      <c r="AC530">
        <f>VLOOKUP(A530,[1]中考!$A$2:$F$571,6,0)</f>
        <v>98</v>
      </c>
      <c r="AD530" s="22">
        <f t="shared" si="128"/>
        <v>56</v>
      </c>
    </row>
    <row r="531" spans="1:30" ht="15" x14ac:dyDescent="0.35">
      <c r="A531" s="14" t="s">
        <v>1047</v>
      </c>
      <c r="B531" s="11">
        <v>11</v>
      </c>
      <c r="C531" s="12" t="s">
        <v>1048</v>
      </c>
      <c r="D531" s="13" t="s">
        <v>537</v>
      </c>
      <c r="E531">
        <f>VLOOKUP(A531,'[1]高三下(高考)'!$A$3:$H$615,7,0)</f>
        <v>111</v>
      </c>
      <c r="F531" t="str">
        <f>VLOOKUP(A531,'[1]高三下(高考)'!$A$3:$H$615,8,0)</f>
        <v>央宗娜姆</v>
      </c>
      <c r="G531" s="22">
        <f t="shared" si="117"/>
        <v>24</v>
      </c>
      <c r="H531" s="23">
        <f t="shared" si="118"/>
        <v>130.66202090592333</v>
      </c>
      <c r="I531">
        <f>VLOOKUP(A531,[1]高三上!$A$3:$H$588,7,0)</f>
        <v>79.5</v>
      </c>
      <c r="J531" t="str">
        <f>VLOOKUP(A531,[1]高三上!$A$3:$H$588,8,0)</f>
        <v>央宗娜姆</v>
      </c>
      <c r="K531" s="22">
        <f t="shared" si="119"/>
        <v>112</v>
      </c>
      <c r="L531" s="23">
        <f t="shared" si="120"/>
        <v>81.881533101045292</v>
      </c>
      <c r="M531">
        <f>VLOOKUP(A531,[1]高二下!$A$3:$H$536,7,0)</f>
        <v>117</v>
      </c>
      <c r="N531" t="str">
        <f>VLOOKUP(A531,[1]高二下!$A$3:$H$536,8,0)</f>
        <v>央宗娜姆</v>
      </c>
      <c r="O531" s="22">
        <f t="shared" si="121"/>
        <v>60</v>
      </c>
      <c r="P531" s="22">
        <f t="shared" si="122"/>
        <v>110.10452961672473</v>
      </c>
      <c r="Q531">
        <f>VLOOKUP(A531,[1]高二上!$A$3:$H$583,7,0)</f>
        <v>102</v>
      </c>
      <c r="R531" t="str">
        <f>VLOOKUP(A531,[1]高二上!$A$3:$H$583,8,0)</f>
        <v>央宗娜姆</v>
      </c>
      <c r="S531" s="22">
        <f t="shared" si="123"/>
        <v>89</v>
      </c>
      <c r="T531" s="22">
        <f t="shared" si="124"/>
        <v>104.8780487804878</v>
      </c>
      <c r="U531">
        <f>VLOOKUP(A531,[1]高一下!$A$3:$H$585,7,0)</f>
        <v>91</v>
      </c>
      <c r="V531" t="str">
        <f>VLOOKUP(A531,[1]高一下!$A$3:$H$585,8,0)</f>
        <v>央宗娜姆</v>
      </c>
      <c r="W531" s="22">
        <f t="shared" si="125"/>
        <v>103</v>
      </c>
      <c r="X531" s="22">
        <f t="shared" si="126"/>
        <v>94.076655052264812</v>
      </c>
      <c r="Y531">
        <f>VLOOKUP(A531,[1]高一上!$A$3:$H$587,7,0)</f>
        <v>104</v>
      </c>
      <c r="Z531" t="str">
        <f>VLOOKUP(A531,[1]高一上!$A$3:$H$587,8,0)</f>
        <v>马俊</v>
      </c>
      <c r="AA531" s="22">
        <f t="shared" si="127"/>
        <v>86</v>
      </c>
      <c r="AB531" s="23">
        <f t="shared" si="129"/>
        <v>98.954703832752614</v>
      </c>
      <c r="AC531">
        <f>VLOOKUP(A531,[1]中考!$A$2:$F$571,6,0)</f>
        <v>94</v>
      </c>
      <c r="AD531" s="22">
        <f t="shared" si="128"/>
        <v>83</v>
      </c>
    </row>
    <row r="532" spans="1:30" ht="15" x14ac:dyDescent="0.35">
      <c r="A532" s="14" t="s">
        <v>1027</v>
      </c>
      <c r="B532" s="11">
        <v>11</v>
      </c>
      <c r="C532" s="12" t="s">
        <v>1028</v>
      </c>
      <c r="D532" s="13" t="s">
        <v>537</v>
      </c>
      <c r="E532">
        <f>VLOOKUP(A532,'[1]高三下(高考)'!$A$3:$H$615,7,0)</f>
        <v>104</v>
      </c>
      <c r="F532" t="str">
        <f>VLOOKUP(A532,'[1]高三下(高考)'!$A$3:$H$615,8,0)</f>
        <v>央宗娜姆</v>
      </c>
      <c r="G532" s="22">
        <f t="shared" si="117"/>
        <v>46</v>
      </c>
      <c r="H532" s="23">
        <f t="shared" si="118"/>
        <v>90.592334494773525</v>
      </c>
      <c r="I532">
        <f>VLOOKUP(A532,[1]高三上!$A$3:$H$588,7,0)</f>
        <v>104</v>
      </c>
      <c r="J532" t="str">
        <f>VLOOKUP(A532,[1]高三上!$A$3:$H$588,8,0)</f>
        <v>央宗娜姆</v>
      </c>
      <c r="K532" s="22">
        <f t="shared" si="119"/>
        <v>19</v>
      </c>
      <c r="L532" s="23">
        <f t="shared" si="120"/>
        <v>94.773519163763069</v>
      </c>
      <c r="M532">
        <f>VLOOKUP(A532,[1]高二下!$A$3:$H$536,7,0)</f>
        <v>138</v>
      </c>
      <c r="N532" t="str">
        <f>VLOOKUP(A532,[1]高二下!$A$3:$H$536,8,0)</f>
        <v>央宗娜姆</v>
      </c>
      <c r="O532" s="22">
        <f t="shared" si="121"/>
        <v>4</v>
      </c>
      <c r="P532" s="22">
        <f t="shared" si="122"/>
        <v>101.39372822299651</v>
      </c>
      <c r="Q532">
        <f>VLOOKUP(A532,[1]高二上!$A$3:$H$583,7,0)</f>
        <v>128</v>
      </c>
      <c r="R532" t="str">
        <f>VLOOKUP(A532,[1]高二上!$A$3:$H$583,8,0)</f>
        <v>央宗娜姆</v>
      </c>
      <c r="S532" s="22">
        <f t="shared" si="123"/>
        <v>8</v>
      </c>
      <c r="T532" s="22">
        <f t="shared" si="124"/>
        <v>99.303135888501743</v>
      </c>
      <c r="U532">
        <f>VLOOKUP(A532,[1]高一下!$A$3:$H$585,7,0)</f>
        <v>123</v>
      </c>
      <c r="V532" t="str">
        <f>VLOOKUP(A532,[1]高一下!$A$3:$H$585,8,0)</f>
        <v>央宗娜姆</v>
      </c>
      <c r="W532" s="22">
        <f t="shared" si="125"/>
        <v>6</v>
      </c>
      <c r="X532" s="22">
        <f t="shared" si="126"/>
        <v>101.39372822299651</v>
      </c>
      <c r="Y532">
        <f>VLOOKUP(A532,[1]高一上!$A$3:$H$587,7,0)</f>
        <v>129</v>
      </c>
      <c r="Z532" t="str">
        <f>VLOOKUP(A532,[1]高一上!$A$3:$H$587,8,0)</f>
        <v>央宗娜姆</v>
      </c>
      <c r="AA532" s="22">
        <f t="shared" si="127"/>
        <v>10</v>
      </c>
      <c r="AB532" s="23">
        <f t="shared" si="129"/>
        <v>101.39372822299651</v>
      </c>
      <c r="AC532">
        <f>VLOOKUP(A532,[1]中考!$A$2:$F$571,6,0)</f>
        <v>110</v>
      </c>
      <c r="AD532" s="22">
        <f t="shared" si="128"/>
        <v>14</v>
      </c>
    </row>
    <row r="533" spans="1:30" ht="15" x14ac:dyDescent="0.35">
      <c r="A533" s="14" t="s">
        <v>1055</v>
      </c>
      <c r="B533" s="11">
        <v>11</v>
      </c>
      <c r="C533" s="12" t="s">
        <v>1056</v>
      </c>
      <c r="D533" s="13" t="s">
        <v>537</v>
      </c>
      <c r="E533">
        <f>VLOOKUP(A533,'[1]高三下(高考)'!$A$3:$H$615,7,0)</f>
        <v>111</v>
      </c>
      <c r="F533" t="str">
        <f>VLOOKUP(A533,'[1]高三下(高考)'!$A$3:$H$615,8,0)</f>
        <v>央宗娜姆</v>
      </c>
      <c r="G533" s="22">
        <f t="shared" si="117"/>
        <v>24</v>
      </c>
      <c r="H533" s="23">
        <f t="shared" si="118"/>
        <v>106.62020905923345</v>
      </c>
      <c r="I533">
        <f>VLOOKUP(A533,[1]高三上!$A$3:$H$588,7,0)</f>
        <v>97</v>
      </c>
      <c r="J533" t="str">
        <f>VLOOKUP(A533,[1]高三上!$A$3:$H$588,8,0)</f>
        <v>央宗娜姆</v>
      </c>
      <c r="K533" s="22">
        <f t="shared" si="119"/>
        <v>43</v>
      </c>
      <c r="L533" s="23">
        <f t="shared" si="120"/>
        <v>95.818815331010455</v>
      </c>
      <c r="M533">
        <f>VLOOKUP(A533,[1]高二下!$A$3:$H$536,7,0)</f>
        <v>125</v>
      </c>
      <c r="N533" t="str">
        <f>VLOOKUP(A533,[1]高二下!$A$3:$H$536,8,0)</f>
        <v>央宗娜姆</v>
      </c>
      <c r="O533" s="22">
        <f t="shared" si="121"/>
        <v>31</v>
      </c>
      <c r="P533" s="22">
        <f t="shared" si="122"/>
        <v>97.909407665505228</v>
      </c>
      <c r="Q533">
        <f>VLOOKUP(A533,[1]高二上!$A$3:$H$583,7,0)</f>
        <v>119</v>
      </c>
      <c r="R533" t="str">
        <f>VLOOKUP(A533,[1]高二上!$A$3:$H$583,8,0)</f>
        <v>央宗娜姆</v>
      </c>
      <c r="S533" s="22">
        <f t="shared" si="123"/>
        <v>25</v>
      </c>
      <c r="T533" s="22">
        <f t="shared" si="124"/>
        <v>100.69686411149826</v>
      </c>
      <c r="U533">
        <f>VLOOKUP(A533,[1]高一下!$A$3:$H$585,7,0)</f>
        <v>110</v>
      </c>
      <c r="V533" t="str">
        <f>VLOOKUP(A533,[1]高一下!$A$3:$H$585,8,0)</f>
        <v>央宗娜姆</v>
      </c>
      <c r="W533" s="22">
        <f t="shared" si="125"/>
        <v>27</v>
      </c>
      <c r="X533" s="22">
        <f t="shared" si="126"/>
        <v>118.46689895470384</v>
      </c>
      <c r="Y533">
        <f>VLOOKUP(A533,[1]高一上!$A$3:$H$587,7,0)</f>
        <v>106</v>
      </c>
      <c r="Z533" t="str">
        <f>VLOOKUP(A533,[1]高一上!$A$3:$H$587,8,0)</f>
        <v>央宗娜姆</v>
      </c>
      <c r="AA533" s="22">
        <f t="shared" si="127"/>
        <v>80</v>
      </c>
      <c r="AB533" s="23">
        <f t="shared" si="129"/>
        <v>73.170731707317074</v>
      </c>
      <c r="AC533">
        <f>VLOOKUP(A533,[1]中考!$A$2:$F$571,6,0)</f>
        <v>117</v>
      </c>
      <c r="AD533" s="22">
        <f t="shared" si="128"/>
        <v>3</v>
      </c>
    </row>
    <row r="534" spans="1:30" ht="15" x14ac:dyDescent="0.35">
      <c r="A534" s="14" t="s">
        <v>1039</v>
      </c>
      <c r="B534" s="11">
        <v>11</v>
      </c>
      <c r="C534" s="12" t="s">
        <v>1040</v>
      </c>
      <c r="D534" s="13" t="s">
        <v>537</v>
      </c>
      <c r="E534">
        <f>VLOOKUP(A534,'[1]高三下(高考)'!$A$3:$H$615,7,0)</f>
        <v>117</v>
      </c>
      <c r="F534" t="str">
        <f>VLOOKUP(A534,'[1]高三下(高考)'!$A$3:$H$615,8,0)</f>
        <v>央宗娜姆</v>
      </c>
      <c r="G534" s="22">
        <f t="shared" si="117"/>
        <v>11</v>
      </c>
      <c r="H534" s="23">
        <f t="shared" si="118"/>
        <v>100</v>
      </c>
      <c r="I534">
        <f>VLOOKUP(A534,[1]高三上!$A$3:$H$588,7,0)</f>
        <v>111</v>
      </c>
      <c r="J534" t="str">
        <f>VLOOKUP(A534,[1]高三上!$A$3:$H$588,8,0)</f>
        <v>央宗娜姆</v>
      </c>
      <c r="K534" s="22">
        <f t="shared" si="119"/>
        <v>11</v>
      </c>
      <c r="L534" s="23">
        <f t="shared" si="120"/>
        <v>97.560975609756099</v>
      </c>
      <c r="M534">
        <f>VLOOKUP(A534,[1]高二下!$A$3:$H$536,7,0)</f>
        <v>138</v>
      </c>
      <c r="N534" t="str">
        <f>VLOOKUP(A534,[1]高二下!$A$3:$H$536,8,0)</f>
        <v>央宗娜姆</v>
      </c>
      <c r="O534" s="22">
        <f t="shared" si="121"/>
        <v>4</v>
      </c>
      <c r="P534" s="22">
        <f t="shared" si="122"/>
        <v>105.22648083623693</v>
      </c>
      <c r="Q534">
        <f>VLOOKUP(A534,[1]高二上!$A$3:$H$583,7,0)</f>
        <v>121</v>
      </c>
      <c r="R534" t="str">
        <f>VLOOKUP(A534,[1]高二上!$A$3:$H$583,8,0)</f>
        <v>央宗娜姆</v>
      </c>
      <c r="S534" s="22">
        <f t="shared" si="123"/>
        <v>19</v>
      </c>
      <c r="T534" s="22">
        <f t="shared" si="124"/>
        <v>105.92334494773519</v>
      </c>
      <c r="U534">
        <f>VLOOKUP(A534,[1]高一下!$A$3:$H$585,7,0)</f>
        <v>108</v>
      </c>
      <c r="V534" t="str">
        <f>VLOOKUP(A534,[1]高一下!$A$3:$H$585,8,0)</f>
        <v>央宗娜姆</v>
      </c>
      <c r="W534" s="22">
        <f t="shared" si="125"/>
        <v>36</v>
      </c>
      <c r="X534" s="22">
        <f t="shared" si="126"/>
        <v>107.3170731707317</v>
      </c>
      <c r="Y534">
        <f>VLOOKUP(A534,[1]高一上!$A$3:$H$587,7,0)</f>
        <v>111</v>
      </c>
      <c r="Z534" t="str">
        <f>VLOOKUP(A534,[1]高一上!$A$3:$H$587,8,0)</f>
        <v>央宗娜姆</v>
      </c>
      <c r="AA534" s="22">
        <f t="shared" si="127"/>
        <v>57</v>
      </c>
      <c r="AB534" s="23">
        <f t="shared" si="129"/>
        <v>90.592334494773525</v>
      </c>
      <c r="AC534">
        <f>VLOOKUP(A534,[1]中考!$A$2:$F$571,6,0)</f>
        <v>106</v>
      </c>
      <c r="AD534" s="22">
        <f t="shared" si="128"/>
        <v>30</v>
      </c>
    </row>
    <row r="535" spans="1:30" ht="15" x14ac:dyDescent="0.35">
      <c r="A535" s="14" t="s">
        <v>1071</v>
      </c>
      <c r="B535" s="11">
        <v>11</v>
      </c>
      <c r="C535" s="12" t="s">
        <v>1072</v>
      </c>
      <c r="D535" s="13" t="s">
        <v>537</v>
      </c>
      <c r="E535">
        <f>VLOOKUP(A535,'[1]高三下(高考)'!$A$3:$H$615,7,0)</f>
        <v>81</v>
      </c>
      <c r="F535" t="str">
        <f>VLOOKUP(A535,'[1]高三下(高考)'!$A$3:$H$615,8,0)</f>
        <v>央宗娜姆</v>
      </c>
      <c r="G535" s="22">
        <f t="shared" si="117"/>
        <v>156</v>
      </c>
      <c r="H535" s="23">
        <f t="shared" si="118"/>
        <v>75.609756097560975</v>
      </c>
      <c r="I535">
        <f>VLOOKUP(A535,[1]高三上!$A$3:$H$588,7,0)</f>
        <v>85</v>
      </c>
      <c r="J535" t="str">
        <f>VLOOKUP(A535,[1]高三上!$A$3:$H$588,8,0)</f>
        <v>央宗娜姆</v>
      </c>
      <c r="K535" s="22">
        <f t="shared" si="119"/>
        <v>86</v>
      </c>
      <c r="L535" s="23">
        <f t="shared" si="120"/>
        <v>98.257839721254356</v>
      </c>
      <c r="M535">
        <f>VLOOKUP(A535,[1]高二下!$A$3:$H$536,7,0)</f>
        <v>113</v>
      </c>
      <c r="N535" t="str">
        <f>VLOOKUP(A535,[1]高二下!$A$3:$H$536,8,0)</f>
        <v>央宗娜姆</v>
      </c>
      <c r="O535" s="22">
        <f t="shared" si="121"/>
        <v>81</v>
      </c>
      <c r="P535" s="22">
        <f t="shared" si="122"/>
        <v>100</v>
      </c>
      <c r="Q535">
        <f>VLOOKUP(A535,[1]高二上!$A$3:$H$583,7,0)</f>
        <v>103</v>
      </c>
      <c r="R535" t="str">
        <f>VLOOKUP(A535,[1]高二上!$A$3:$H$583,8,0)</f>
        <v>央宗娜姆</v>
      </c>
      <c r="S535" s="22">
        <f t="shared" si="123"/>
        <v>81</v>
      </c>
      <c r="T535" s="22">
        <f t="shared" si="124"/>
        <v>144.5993031358885</v>
      </c>
      <c r="U535">
        <f>VLOOKUP(A535,[1]高一下!$A$3:$H$585,7,0)</f>
        <v>68</v>
      </c>
      <c r="V535" t="str">
        <f>VLOOKUP(A535,[1]高一下!$A$3:$H$585,8,0)</f>
        <v>央宗娜姆</v>
      </c>
      <c r="W535" s="22">
        <f t="shared" si="125"/>
        <v>209</v>
      </c>
      <c r="X535" s="22">
        <f t="shared" si="126"/>
        <v>67.595818815331</v>
      </c>
      <c r="Y535">
        <f>VLOOKUP(A535,[1]高一上!$A$3:$H$587,7,0)</f>
        <v>97</v>
      </c>
      <c r="Z535" t="str">
        <f>VLOOKUP(A535,[1]高一上!$A$3:$H$587,8,0)</f>
        <v>央宗娜姆</v>
      </c>
      <c r="AA535" s="22">
        <f t="shared" si="127"/>
        <v>116</v>
      </c>
      <c r="AB535" s="23">
        <f t="shared" si="129"/>
        <v>79.094076655052262</v>
      </c>
      <c r="AC535">
        <f>VLOOKUP(A535,[1]中考!$A$2:$F$571,6,0)</f>
        <v>98</v>
      </c>
      <c r="AD535" s="22">
        <f t="shared" si="128"/>
        <v>56</v>
      </c>
    </row>
    <row r="536" spans="1:30" ht="15" x14ac:dyDescent="0.35">
      <c r="A536" s="14" t="s">
        <v>1033</v>
      </c>
      <c r="B536" s="11">
        <v>11</v>
      </c>
      <c r="C536" s="12" t="s">
        <v>1034</v>
      </c>
      <c r="D536" s="13" t="s">
        <v>537</v>
      </c>
      <c r="E536">
        <f>VLOOKUP(A536,'[1]高三下(高考)'!$A$3:$H$615,7,0)</f>
        <v>112</v>
      </c>
      <c r="F536" t="str">
        <f>VLOOKUP(A536,'[1]高三下(高考)'!$A$3:$H$615,8,0)</f>
        <v>央宗娜姆</v>
      </c>
      <c r="G536" s="22">
        <f t="shared" si="117"/>
        <v>22</v>
      </c>
      <c r="H536" s="23">
        <f t="shared" si="118"/>
        <v>118.81533101045297</v>
      </c>
      <c r="I536">
        <f>VLOOKUP(A536,[1]高三上!$A$3:$H$588,7,0)</f>
        <v>88</v>
      </c>
      <c r="J536" t="str">
        <f>VLOOKUP(A536,[1]高三上!$A$3:$H$588,8,0)</f>
        <v>央宗娜姆</v>
      </c>
      <c r="K536" s="22">
        <f t="shared" si="119"/>
        <v>76</v>
      </c>
      <c r="L536" s="23">
        <f t="shared" si="120"/>
        <v>78.745644599303134</v>
      </c>
      <c r="M536">
        <f>VLOOKUP(A536,[1]高二下!$A$3:$H$536,7,0)</f>
        <v>132</v>
      </c>
      <c r="N536" t="str">
        <f>VLOOKUP(A536,[1]高二下!$A$3:$H$536,8,0)</f>
        <v>央宗娜姆</v>
      </c>
      <c r="O536" s="22">
        <f t="shared" si="121"/>
        <v>15</v>
      </c>
      <c r="P536" s="22">
        <f t="shared" si="122"/>
        <v>96.864111498257842</v>
      </c>
      <c r="Q536">
        <f>VLOOKUP(A536,[1]高二上!$A$3:$H$583,7,0)</f>
        <v>129</v>
      </c>
      <c r="R536" t="str">
        <f>VLOOKUP(A536,[1]高二上!$A$3:$H$583,8,0)</f>
        <v>央宗娜姆</v>
      </c>
      <c r="S536" s="22">
        <f t="shared" si="123"/>
        <v>6</v>
      </c>
      <c r="T536" s="22">
        <f t="shared" si="124"/>
        <v>141.11498257839722</v>
      </c>
      <c r="U536">
        <f>VLOOKUP(A536,[1]高一下!$A$3:$H$585,7,0)</f>
        <v>88</v>
      </c>
      <c r="V536" t="str">
        <f>VLOOKUP(A536,[1]高一下!$A$3:$H$585,8,0)</f>
        <v>央宗娜姆</v>
      </c>
      <c r="W536" s="22">
        <f t="shared" si="125"/>
        <v>124</v>
      </c>
      <c r="X536" s="22">
        <f t="shared" si="126"/>
        <v>61.324041811846691</v>
      </c>
      <c r="Y536">
        <f>VLOOKUP(A536,[1]高一上!$A$3:$H$587,7,0)</f>
        <v>128</v>
      </c>
      <c r="Z536" t="str">
        <f>VLOOKUP(A536,[1]高一上!$A$3:$H$587,8,0)</f>
        <v>央宗娜姆</v>
      </c>
      <c r="AA536" s="22">
        <f t="shared" si="127"/>
        <v>13</v>
      </c>
      <c r="AB536" s="23">
        <f t="shared" si="129"/>
        <v>117.77003484320558</v>
      </c>
      <c r="AC536">
        <f>VLOOKUP(A536,[1]中考!$A$2:$F$571,6,0)</f>
        <v>97</v>
      </c>
      <c r="AD536" s="22">
        <f t="shared" si="128"/>
        <v>64</v>
      </c>
    </row>
    <row r="537" spans="1:30" ht="15" x14ac:dyDescent="0.35">
      <c r="A537" s="14" t="s">
        <v>1045</v>
      </c>
      <c r="B537" s="11">
        <v>11</v>
      </c>
      <c r="C537" s="12" t="s">
        <v>1046</v>
      </c>
      <c r="D537" s="13" t="s">
        <v>537</v>
      </c>
      <c r="E537">
        <f>VLOOKUP(A537,'[1]高三下(高考)'!$A$3:$H$615,7,0)</f>
        <v>105</v>
      </c>
      <c r="F537" t="str">
        <f>VLOOKUP(A537,'[1]高三下(高考)'!$A$3:$H$615,8,0)</f>
        <v>央宗娜姆</v>
      </c>
      <c r="G537" s="22">
        <f t="shared" si="117"/>
        <v>40</v>
      </c>
      <c r="H537" s="23">
        <f t="shared" si="118"/>
        <v>105.57491289198606</v>
      </c>
      <c r="I537">
        <f>VLOOKUP(A537,[1]高三上!$A$3:$H$588,7,0)</f>
        <v>93.5</v>
      </c>
      <c r="J537" t="str">
        <f>VLOOKUP(A537,[1]高三上!$A$3:$H$588,8,0)</f>
        <v>央宗娜姆</v>
      </c>
      <c r="K537" s="22">
        <f t="shared" si="119"/>
        <v>56</v>
      </c>
      <c r="L537" s="23">
        <f t="shared" si="120"/>
        <v>85.714285714285722</v>
      </c>
      <c r="M537">
        <f>VLOOKUP(A537,[1]高二下!$A$3:$H$536,7,0)</f>
        <v>132</v>
      </c>
      <c r="N537" t="str">
        <f>VLOOKUP(A537,[1]高二下!$A$3:$H$536,8,0)</f>
        <v>央宗娜姆</v>
      </c>
      <c r="O537" s="22">
        <f t="shared" si="121"/>
        <v>15</v>
      </c>
      <c r="P537" s="22">
        <f t="shared" si="122"/>
        <v>139.02439024390245</v>
      </c>
      <c r="Q537">
        <f>VLOOKUP(A537,[1]高二上!$A$3:$H$583,7,0)</f>
        <v>94</v>
      </c>
      <c r="R537" t="str">
        <f>VLOOKUP(A537,[1]高二上!$A$3:$H$583,8,0)</f>
        <v>央宗娜姆</v>
      </c>
      <c r="S537" s="22">
        <f t="shared" si="123"/>
        <v>127</v>
      </c>
      <c r="T537" s="22">
        <f t="shared" si="124"/>
        <v>105.57491289198606</v>
      </c>
      <c r="U537">
        <f>VLOOKUP(A537,[1]高一下!$A$3:$H$585,7,0)</f>
        <v>84</v>
      </c>
      <c r="V537" t="str">
        <f>VLOOKUP(A537,[1]高一下!$A$3:$H$585,8,0)</f>
        <v>央宗娜姆</v>
      </c>
      <c r="W537" s="22">
        <f t="shared" si="125"/>
        <v>143</v>
      </c>
      <c r="X537" s="22">
        <f t="shared" si="126"/>
        <v>65.156794425087099</v>
      </c>
      <c r="Y537">
        <f>VLOOKUP(A537,[1]高一上!$A$3:$H$587,7,0)</f>
        <v>115</v>
      </c>
      <c r="Z537" t="str">
        <f>VLOOKUP(A537,[1]高一上!$A$3:$H$587,8,0)</f>
        <v>央宗娜姆</v>
      </c>
      <c r="AA537" s="22">
        <f t="shared" si="127"/>
        <v>43</v>
      </c>
      <c r="AB537" s="23">
        <f t="shared" si="129"/>
        <v>102.4390243902439</v>
      </c>
      <c r="AC537">
        <f>VLOOKUP(A537,[1]中考!$A$2:$F$571,6,0)</f>
        <v>99</v>
      </c>
      <c r="AD537" s="22">
        <f t="shared" si="128"/>
        <v>50</v>
      </c>
    </row>
    <row r="538" spans="1:30" ht="15" x14ac:dyDescent="0.35">
      <c r="A538" s="14" t="s">
        <v>1029</v>
      </c>
      <c r="B538" s="11">
        <v>11</v>
      </c>
      <c r="C538" s="12" t="s">
        <v>1030</v>
      </c>
      <c r="D538" s="13" t="s">
        <v>537</v>
      </c>
      <c r="E538">
        <f>VLOOKUP(A538,'[1]高三下(高考)'!$A$3:$H$615,7,0)</f>
        <v>102</v>
      </c>
      <c r="F538" t="str">
        <f>VLOOKUP(A538,'[1]高三下(高考)'!$A$3:$H$615,8,0)</f>
        <v>央宗娜姆</v>
      </c>
      <c r="G538" s="22">
        <f t="shared" si="117"/>
        <v>51</v>
      </c>
      <c r="H538" s="23">
        <f t="shared" si="118"/>
        <v>83.275261324041807</v>
      </c>
      <c r="I538">
        <f>VLOOKUP(A538,[1]高三上!$A$3:$H$588,7,0)</f>
        <v>119.5</v>
      </c>
      <c r="J538" t="str">
        <f>VLOOKUP(A538,[1]高三上!$A$3:$H$588,8,0)</f>
        <v>央宗娜姆</v>
      </c>
      <c r="K538" s="22">
        <f t="shared" si="119"/>
        <v>3</v>
      </c>
      <c r="L538" s="23">
        <f t="shared" si="120"/>
        <v>119.86062717770035</v>
      </c>
      <c r="M538">
        <f>VLOOKUP(A538,[1]高二下!$A$3:$H$536,7,0)</f>
        <v>117</v>
      </c>
      <c r="N538" t="str">
        <f>VLOOKUP(A538,[1]高二下!$A$3:$H$536,8,0)</f>
        <v>央宗娜姆</v>
      </c>
      <c r="O538" s="22">
        <f t="shared" si="121"/>
        <v>60</v>
      </c>
      <c r="P538" s="22">
        <f t="shared" si="122"/>
        <v>101.04529616724739</v>
      </c>
      <c r="Q538">
        <f>VLOOKUP(A538,[1]高二上!$A$3:$H$583,7,0)</f>
        <v>106</v>
      </c>
      <c r="R538" t="str">
        <f>VLOOKUP(A538,[1]高二上!$A$3:$H$583,8,0)</f>
        <v>央宗娜姆</v>
      </c>
      <c r="S538" s="22">
        <f t="shared" si="123"/>
        <v>63</v>
      </c>
      <c r="T538" s="22">
        <f t="shared" si="124"/>
        <v>102.09059233449477</v>
      </c>
      <c r="U538">
        <f>VLOOKUP(A538,[1]高一下!$A$3:$H$585,7,0)</f>
        <v>100</v>
      </c>
      <c r="V538" t="str">
        <f>VLOOKUP(A538,[1]高一下!$A$3:$H$585,8,0)</f>
        <v>央宗娜姆</v>
      </c>
      <c r="W538" s="22">
        <f t="shared" si="125"/>
        <v>69</v>
      </c>
      <c r="X538" s="22">
        <f t="shared" si="126"/>
        <v>79.094076655052262</v>
      </c>
      <c r="Y538">
        <f>VLOOKUP(A538,[1]高一上!$A$3:$H$587,7,0)</f>
        <v>131</v>
      </c>
      <c r="Z538" t="str">
        <f>VLOOKUP(A538,[1]高一上!$A$3:$H$587,8,0)</f>
        <v>央宗娜姆</v>
      </c>
      <c r="AA538" s="22">
        <f t="shared" si="127"/>
        <v>9</v>
      </c>
      <c r="AB538" s="23">
        <f t="shared" si="129"/>
        <v>111.49825783972125</v>
      </c>
      <c r="AC538">
        <f>VLOOKUP(A538,[1]中考!$A$2:$F$571,6,0)</f>
        <v>102</v>
      </c>
      <c r="AD538" s="22">
        <f t="shared" si="128"/>
        <v>42</v>
      </c>
    </row>
    <row r="539" spans="1:30" ht="15" x14ac:dyDescent="0.35">
      <c r="A539" s="14" t="s">
        <v>1061</v>
      </c>
      <c r="B539" s="11">
        <v>11</v>
      </c>
      <c r="C539" s="12" t="s">
        <v>1062</v>
      </c>
      <c r="D539" s="13" t="s">
        <v>537</v>
      </c>
      <c r="E539">
        <f>VLOOKUP(A539,'[1]高三下(高考)'!$A$3:$H$615,7,0)</f>
        <v>91</v>
      </c>
      <c r="F539" t="str">
        <f>VLOOKUP(A539,'[1]高三下(高考)'!$A$3:$H$615,8,0)</f>
        <v>央宗娜姆</v>
      </c>
      <c r="G539" s="22">
        <f t="shared" si="117"/>
        <v>101</v>
      </c>
      <c r="H539" s="23">
        <f t="shared" si="118"/>
        <v>104.8780487804878</v>
      </c>
      <c r="I539">
        <f>VLOOKUP(A539,[1]高三上!$A$3:$H$588,7,0)</f>
        <v>79</v>
      </c>
      <c r="J539" t="str">
        <f>VLOOKUP(A539,[1]高三上!$A$3:$H$588,8,0)</f>
        <v>央宗娜姆</v>
      </c>
      <c r="K539" s="22">
        <f t="shared" si="119"/>
        <v>115</v>
      </c>
      <c r="L539" s="23">
        <f t="shared" si="120"/>
        <v>100.34843205574913</v>
      </c>
      <c r="M539">
        <f>VLOOKUP(A539,[1]高二下!$A$3:$H$536,7,0)</f>
        <v>105</v>
      </c>
      <c r="N539" t="str">
        <f>VLOOKUP(A539,[1]高二下!$A$3:$H$536,8,0)</f>
        <v>央宗娜姆</v>
      </c>
      <c r="O539" s="22">
        <f t="shared" si="121"/>
        <v>116</v>
      </c>
      <c r="P539" s="22">
        <f t="shared" si="122"/>
        <v>79.094076655052262</v>
      </c>
      <c r="Q539">
        <f>VLOOKUP(A539,[1]高二上!$A$3:$H$583,7,0)</f>
        <v>108</v>
      </c>
      <c r="R539" t="str">
        <f>VLOOKUP(A539,[1]高二上!$A$3:$H$583,8,0)</f>
        <v>央宗娜姆</v>
      </c>
      <c r="S539" s="22">
        <f t="shared" si="123"/>
        <v>56</v>
      </c>
      <c r="T539" s="22">
        <f t="shared" si="124"/>
        <v>100</v>
      </c>
      <c r="U539">
        <f>VLOOKUP(A539,[1]高一下!$A$3:$H$585,7,0)</f>
        <v>0</v>
      </c>
      <c r="V539" t="str">
        <f>VLOOKUP(A539,[1]高一下!$A$3:$H$585,8,0)</f>
        <v>央宗娜姆</v>
      </c>
      <c r="W539" s="22">
        <f t="shared" si="125"/>
        <v>286</v>
      </c>
      <c r="X539" s="22">
        <f t="shared" si="126"/>
        <v>100</v>
      </c>
      <c r="Y539">
        <f>VLOOKUP(A539,[1]高一上!$A$3:$H$587,7,0)</f>
        <v>100</v>
      </c>
      <c r="Z539" t="str">
        <f>VLOOKUP(A539,[1]高一上!$A$3:$H$587,8,0)</f>
        <v>央宗娜姆</v>
      </c>
      <c r="AA539" s="22">
        <f t="shared" si="127"/>
        <v>103</v>
      </c>
      <c r="AB539" s="23">
        <f t="shared" si="129"/>
        <v>76.655052264808361</v>
      </c>
      <c r="AC539">
        <f>VLOOKUP(A539,[1]中考!$A$2:$F$571,6,0)</f>
        <v>104</v>
      </c>
      <c r="AD539" s="22">
        <f t="shared" si="128"/>
        <v>36</v>
      </c>
    </row>
    <row r="540" spans="1:30" ht="15" x14ac:dyDescent="0.35">
      <c r="A540" s="14" t="s">
        <v>1053</v>
      </c>
      <c r="B540" s="11">
        <v>11</v>
      </c>
      <c r="C540" s="12" t="s">
        <v>163</v>
      </c>
      <c r="D540" s="13" t="s">
        <v>537</v>
      </c>
      <c r="E540">
        <f>VLOOKUP(A540,'[1]高三下(高考)'!$A$3:$H$615,7,0)</f>
        <v>87</v>
      </c>
      <c r="F540" t="str">
        <f>VLOOKUP(A540,'[1]高三下(高考)'!$A$3:$H$615,8,0)</f>
        <v>央宗娜姆</v>
      </c>
      <c r="G540" s="22">
        <f t="shared" si="117"/>
        <v>117</v>
      </c>
      <c r="H540" s="23">
        <f t="shared" si="118"/>
        <v>83.275261324041807</v>
      </c>
      <c r="I540">
        <f>VLOOKUP(A540,[1]高三上!$A$3:$H$588,7,0)</f>
        <v>90.5</v>
      </c>
      <c r="J540" t="str">
        <f>VLOOKUP(A540,[1]高三上!$A$3:$H$588,8,0)</f>
        <v>央宗娜姆</v>
      </c>
      <c r="K540" s="22">
        <f t="shared" si="119"/>
        <v>69</v>
      </c>
      <c r="L540" s="23">
        <f t="shared" si="120"/>
        <v>109.40766550522648</v>
      </c>
      <c r="M540">
        <f>VLOOKUP(A540,[1]高二下!$A$3:$H$536,7,0)</f>
        <v>109</v>
      </c>
      <c r="N540" t="str">
        <f>VLOOKUP(A540,[1]高二下!$A$3:$H$536,8,0)</f>
        <v>央宗娜姆</v>
      </c>
      <c r="O540" s="22">
        <f t="shared" si="121"/>
        <v>96</v>
      </c>
      <c r="P540" s="22">
        <f t="shared" si="122"/>
        <v>87.456445993031366</v>
      </c>
      <c r="Q540">
        <f>VLOOKUP(A540,[1]高二上!$A$3:$H$583,7,0)</f>
        <v>107</v>
      </c>
      <c r="R540" t="str">
        <f>VLOOKUP(A540,[1]高二上!$A$3:$H$583,8,0)</f>
        <v>央宗娜姆</v>
      </c>
      <c r="S540" s="22">
        <f t="shared" si="123"/>
        <v>60</v>
      </c>
      <c r="T540" s="22">
        <f t="shared" si="124"/>
        <v>125.43554006968641</v>
      </c>
      <c r="U540">
        <f>VLOOKUP(A540,[1]高一下!$A$3:$H$585,7,0)</f>
        <v>87</v>
      </c>
      <c r="V540" t="str">
        <f>VLOOKUP(A540,[1]高一下!$A$3:$H$585,8,0)</f>
        <v>央宗娜姆</v>
      </c>
      <c r="W540" s="22">
        <f t="shared" si="125"/>
        <v>133</v>
      </c>
      <c r="X540" s="22">
        <f t="shared" si="126"/>
        <v>88.850174216027881</v>
      </c>
      <c r="Y540">
        <f>VLOOKUP(A540,[1]高一上!$A$3:$H$587,7,0)</f>
        <v>101</v>
      </c>
      <c r="Z540" t="str">
        <f>VLOOKUP(A540,[1]高一上!$A$3:$H$587,8,0)</f>
        <v>央宗娜姆</v>
      </c>
      <c r="AA540" s="22">
        <f t="shared" si="127"/>
        <v>101</v>
      </c>
      <c r="AB540" s="23">
        <f t="shared" si="129"/>
        <v>117.07317073170732</v>
      </c>
      <c r="AC540">
        <f>VLOOKUP(A540,[1]中考!$A$2:$F$571,6,0)</f>
        <v>81</v>
      </c>
      <c r="AD540" s="22">
        <f t="shared" si="128"/>
        <v>150</v>
      </c>
    </row>
    <row r="541" spans="1:30" ht="15" x14ac:dyDescent="0.35">
      <c r="A541" s="14" t="s">
        <v>1019</v>
      </c>
      <c r="B541" s="11">
        <v>11</v>
      </c>
      <c r="C541" s="12" t="s">
        <v>1020</v>
      </c>
      <c r="D541" s="13" t="s">
        <v>537</v>
      </c>
      <c r="E541">
        <f>VLOOKUP(A541,'[1]高三下(高考)'!$A$3:$H$615,7,0)</f>
        <v>124</v>
      </c>
      <c r="F541" t="str">
        <f>VLOOKUP(A541,'[1]高三下(高考)'!$A$3:$H$615,8,0)</f>
        <v>央宗娜姆</v>
      </c>
      <c r="G541" s="22">
        <f t="shared" si="117"/>
        <v>2</v>
      </c>
      <c r="H541" s="23">
        <f t="shared" si="118"/>
        <v>129.26829268292681</v>
      </c>
      <c r="I541">
        <f>VLOOKUP(A541,[1]高三上!$A$3:$H$588,7,0)</f>
        <v>85</v>
      </c>
      <c r="J541" t="str">
        <f>VLOOKUP(A541,[1]高三上!$A$3:$H$588,8,0)</f>
        <v>央宗娜姆</v>
      </c>
      <c r="K541" s="22">
        <f t="shared" si="119"/>
        <v>86</v>
      </c>
      <c r="L541" s="23">
        <f t="shared" si="120"/>
        <v>83.62369337979095</v>
      </c>
      <c r="M541">
        <f>VLOOKUP(A541,[1]高二下!$A$3:$H$536,7,0)</f>
        <v>123</v>
      </c>
      <c r="N541" t="str">
        <f>VLOOKUP(A541,[1]高二下!$A$3:$H$536,8,0)</f>
        <v>央宗娜姆</v>
      </c>
      <c r="O541" s="22">
        <f t="shared" si="121"/>
        <v>39</v>
      </c>
      <c r="P541" s="22">
        <f t="shared" si="122"/>
        <v>98.257839721254356</v>
      </c>
      <c r="Q541">
        <f>VLOOKUP(A541,[1]高二上!$A$3:$H$583,7,0)</f>
        <v>116</v>
      </c>
      <c r="R541" t="str">
        <f>VLOOKUP(A541,[1]高二上!$A$3:$H$583,8,0)</f>
        <v>央宗娜姆</v>
      </c>
      <c r="S541" s="22">
        <f t="shared" si="123"/>
        <v>34</v>
      </c>
      <c r="T541" s="22">
        <f t="shared" si="124"/>
        <v>94.42508710801394</v>
      </c>
      <c r="U541">
        <f>VLOOKUP(A541,[1]高一下!$A$3:$H$585,7,0)</f>
        <v>117</v>
      </c>
      <c r="V541" t="str">
        <f>VLOOKUP(A541,[1]高一下!$A$3:$H$585,8,0)</f>
        <v>央宗娜姆</v>
      </c>
      <c r="W541" s="22">
        <f t="shared" si="125"/>
        <v>18</v>
      </c>
      <c r="X541" s="22">
        <f t="shared" si="126"/>
        <v>103.83275261324042</v>
      </c>
      <c r="Y541">
        <f>VLOOKUP(A541,[1]高一上!$A$3:$H$587,7,0)</f>
        <v>120</v>
      </c>
      <c r="Z541" t="str">
        <f>VLOOKUP(A541,[1]高一上!$A$3:$H$587,8,0)</f>
        <v>央宗娜姆</v>
      </c>
      <c r="AA541" s="22">
        <f t="shared" si="127"/>
        <v>29</v>
      </c>
      <c r="AB541" s="23">
        <f t="shared" si="129"/>
        <v>118.81533101045297</v>
      </c>
      <c r="AC541">
        <f>VLOOKUP(A541,[1]中考!$A$2:$F$571,6,0)</f>
        <v>94</v>
      </c>
      <c r="AD541" s="22">
        <f t="shared" si="128"/>
        <v>83</v>
      </c>
    </row>
    <row r="542" spans="1:30" ht="15" x14ac:dyDescent="0.35">
      <c r="A542" s="14" t="s">
        <v>1015</v>
      </c>
      <c r="B542" s="11">
        <v>11</v>
      </c>
      <c r="C542" s="12" t="s">
        <v>1016</v>
      </c>
      <c r="D542" s="13" t="s">
        <v>537</v>
      </c>
      <c r="E542">
        <f>VLOOKUP(A542,'[1]高三下(高考)'!$A$3:$H$615,7,0)</f>
        <v>121</v>
      </c>
      <c r="F542" t="str">
        <f>VLOOKUP(A542,'[1]高三下(高考)'!$A$3:$H$615,8,0)</f>
        <v>央宗娜姆</v>
      </c>
      <c r="G542" s="22">
        <f t="shared" si="117"/>
        <v>6</v>
      </c>
      <c r="H542" s="23">
        <f t="shared" si="118"/>
        <v>98.257839721254356</v>
      </c>
      <c r="I542">
        <f>VLOOKUP(A542,[1]高三上!$A$3:$H$588,7,0)</f>
        <v>121</v>
      </c>
      <c r="J542" t="str">
        <f>VLOOKUP(A542,[1]高三上!$A$3:$H$588,8,0)</f>
        <v>央宗娜姆</v>
      </c>
      <c r="K542" s="22">
        <f t="shared" si="119"/>
        <v>1</v>
      </c>
      <c r="L542" s="23">
        <f t="shared" si="120"/>
        <v>101.04529616724739</v>
      </c>
      <c r="M542">
        <f>VLOOKUP(A542,[1]高二下!$A$3:$H$536,7,0)</f>
        <v>138</v>
      </c>
      <c r="N542" t="str">
        <f>VLOOKUP(A542,[1]高二下!$A$3:$H$536,8,0)</f>
        <v>央宗娜姆</v>
      </c>
      <c r="O542" s="22">
        <f t="shared" si="121"/>
        <v>4</v>
      </c>
      <c r="P542" s="22">
        <f t="shared" si="122"/>
        <v>105.22648083623693</v>
      </c>
      <c r="Q542">
        <f>VLOOKUP(A542,[1]高二上!$A$3:$H$583,7,0)</f>
        <v>121</v>
      </c>
      <c r="R542" t="str">
        <f>VLOOKUP(A542,[1]高二上!$A$3:$H$583,8,0)</f>
        <v>央宗娜姆</v>
      </c>
      <c r="S542" s="22">
        <f t="shared" si="123"/>
        <v>19</v>
      </c>
      <c r="T542" s="22">
        <f t="shared" si="124"/>
        <v>96.515679442508713</v>
      </c>
      <c r="U542">
        <f>VLOOKUP(A542,[1]高一下!$A$3:$H$585,7,0)</f>
        <v>121</v>
      </c>
      <c r="V542" t="str">
        <f>VLOOKUP(A542,[1]高一下!$A$3:$H$585,8,0)</f>
        <v>央宗娜姆</v>
      </c>
      <c r="W542" s="22">
        <f t="shared" si="125"/>
        <v>9</v>
      </c>
      <c r="X542" s="22">
        <f t="shared" si="126"/>
        <v>97.21254355400697</v>
      </c>
      <c r="Y542">
        <f>VLOOKUP(A542,[1]高一上!$A$3:$H$587,7,0)</f>
        <v>148</v>
      </c>
      <c r="Z542" t="str">
        <f>VLOOKUP(A542,[1]高一上!$A$3:$H$587,8,0)</f>
        <v>央宗娜姆</v>
      </c>
      <c r="AA542" s="22">
        <f t="shared" si="127"/>
        <v>1</v>
      </c>
      <c r="AB542" s="23">
        <f t="shared" si="129"/>
        <v>105.92334494773519</v>
      </c>
      <c r="AC542">
        <f>VLOOKUP(A542,[1]中考!$A$2:$F$571,6,0)</f>
        <v>109</v>
      </c>
      <c r="AD542" s="22">
        <f t="shared" si="128"/>
        <v>18</v>
      </c>
    </row>
    <row r="543" spans="1:30" ht="15" x14ac:dyDescent="0.35">
      <c r="A543" s="14" t="s">
        <v>1031</v>
      </c>
      <c r="B543" s="11">
        <v>11</v>
      </c>
      <c r="C543" s="12" t="s">
        <v>1032</v>
      </c>
      <c r="D543" s="13" t="s">
        <v>537</v>
      </c>
      <c r="E543">
        <f>VLOOKUP(A543,'[1]高三下(高考)'!$A$3:$H$615,7,0)</f>
        <v>119</v>
      </c>
      <c r="F543" t="str">
        <f>VLOOKUP(A543,'[1]高三下(高考)'!$A$3:$H$615,8,0)</f>
        <v>央宗娜姆</v>
      </c>
      <c r="G543" s="22">
        <f t="shared" si="117"/>
        <v>8</v>
      </c>
      <c r="H543" s="23">
        <f t="shared" si="118"/>
        <v>134.14634146341464</v>
      </c>
      <c r="I543">
        <f>VLOOKUP(A543,[1]高三上!$A$3:$H$588,7,0)</f>
        <v>82</v>
      </c>
      <c r="J543" t="str">
        <f>VLOOKUP(A543,[1]高三上!$A$3:$H$588,8,0)</f>
        <v>央宗娜姆</v>
      </c>
      <c r="K543" s="22">
        <f t="shared" si="119"/>
        <v>106</v>
      </c>
      <c r="L543" s="23">
        <f t="shared" si="120"/>
        <v>66.550522648083614</v>
      </c>
      <c r="M543">
        <f>VLOOKUP(A543,[1]高二下!$A$3:$H$536,7,0)</f>
        <v>133</v>
      </c>
      <c r="N543" t="str">
        <f>VLOOKUP(A543,[1]高二下!$A$3:$H$536,8,0)</f>
        <v>央宗娜姆</v>
      </c>
      <c r="O543" s="22">
        <f t="shared" si="121"/>
        <v>10</v>
      </c>
      <c r="P543" s="22">
        <f t="shared" si="122"/>
        <v>104.18118466898954</v>
      </c>
      <c r="Q543">
        <f>VLOOKUP(A543,[1]高二上!$A$3:$H$583,7,0)</f>
        <v>120</v>
      </c>
      <c r="R543" t="str">
        <f>VLOOKUP(A543,[1]高二上!$A$3:$H$583,8,0)</f>
        <v>央宗娜姆</v>
      </c>
      <c r="S543" s="22">
        <f t="shared" si="123"/>
        <v>22</v>
      </c>
      <c r="T543" s="22">
        <f t="shared" si="124"/>
        <v>98.954703832752614</v>
      </c>
      <c r="U543">
        <f>VLOOKUP(A543,[1]高一下!$A$3:$H$585,7,0)</f>
        <v>115</v>
      </c>
      <c r="V543" t="str">
        <f>VLOOKUP(A543,[1]高一下!$A$3:$H$585,8,0)</f>
        <v>央宗娜姆</v>
      </c>
      <c r="W543" s="22">
        <f t="shared" si="125"/>
        <v>19</v>
      </c>
      <c r="X543" s="22">
        <f t="shared" si="126"/>
        <v>99.303135888501743</v>
      </c>
      <c r="Y543">
        <f>VLOOKUP(A543,[1]高一上!$A$3:$H$587,7,0)</f>
        <v>126</v>
      </c>
      <c r="Z543" t="str">
        <f>VLOOKUP(A543,[1]高一上!$A$3:$H$587,8,0)</f>
        <v>央宗娜姆</v>
      </c>
      <c r="AA543" s="22">
        <f t="shared" si="127"/>
        <v>17</v>
      </c>
      <c r="AB543" s="23">
        <f t="shared" si="129"/>
        <v>102.78745644599303</v>
      </c>
      <c r="AC543">
        <f>VLOOKUP(A543,[1]中考!$A$2:$F$571,6,0)</f>
        <v>107</v>
      </c>
      <c r="AD543" s="22">
        <f t="shared" si="128"/>
        <v>25</v>
      </c>
    </row>
    <row r="544" spans="1:30" ht="15" x14ac:dyDescent="0.35">
      <c r="A544" s="14" t="s">
        <v>1063</v>
      </c>
      <c r="B544" s="11">
        <v>11</v>
      </c>
      <c r="C544" s="12" t="s">
        <v>1064</v>
      </c>
      <c r="D544" s="13" t="s">
        <v>537</v>
      </c>
      <c r="E544">
        <f>VLOOKUP(A544,'[1]高三下(高考)'!$A$3:$H$615,7,0)</f>
        <v>96</v>
      </c>
      <c r="F544" t="str">
        <f>VLOOKUP(A544,'[1]高三下(高考)'!$A$3:$H$615,8,0)</f>
        <v>央宗娜姆</v>
      </c>
      <c r="G544" s="22">
        <f t="shared" si="117"/>
        <v>73</v>
      </c>
      <c r="H544" s="23">
        <f t="shared" si="118"/>
        <v>142.1602787456446</v>
      </c>
      <c r="I544">
        <f>VLOOKUP(A544,[1]高三上!$A$3:$H$588,7,0)</f>
        <v>60.5</v>
      </c>
      <c r="J544" t="str">
        <f>VLOOKUP(A544,[1]高三上!$A$3:$H$588,8,0)</f>
        <v>央宗娜姆</v>
      </c>
      <c r="K544" s="22">
        <f t="shared" si="119"/>
        <v>194</v>
      </c>
      <c r="L544" s="23">
        <f t="shared" si="120"/>
        <v>75.261324041811847</v>
      </c>
      <c r="M544">
        <f>VLOOKUP(A544,[1]高二下!$A$3:$H$536,7,0)</f>
        <v>103</v>
      </c>
      <c r="N544" t="str">
        <f>VLOOKUP(A544,[1]高二下!$A$3:$H$536,8,0)</f>
        <v>央宗娜姆</v>
      </c>
      <c r="O544" s="22">
        <f t="shared" si="121"/>
        <v>123</v>
      </c>
      <c r="P544" s="22">
        <f t="shared" si="122"/>
        <v>103.13588850174216</v>
      </c>
      <c r="Q544">
        <f>VLOOKUP(A544,[1]高二上!$A$3:$H$583,7,0)</f>
        <v>93</v>
      </c>
      <c r="R544" t="str">
        <f>VLOOKUP(A544,[1]高二上!$A$3:$H$583,8,0)</f>
        <v>央宗娜姆</v>
      </c>
      <c r="S544" s="22">
        <f t="shared" si="123"/>
        <v>132</v>
      </c>
      <c r="T544" s="22">
        <f t="shared" si="124"/>
        <v>103.83275261324042</v>
      </c>
      <c r="U544">
        <f>VLOOKUP(A544,[1]高一下!$A$3:$H$585,7,0)</f>
        <v>84</v>
      </c>
      <c r="V544" t="str">
        <f>VLOOKUP(A544,[1]高一下!$A$3:$H$585,8,0)</f>
        <v>央宗娜姆</v>
      </c>
      <c r="W544" s="22">
        <f t="shared" si="125"/>
        <v>143</v>
      </c>
      <c r="X544" s="22">
        <f t="shared" si="126"/>
        <v>112.54355400696863</v>
      </c>
      <c r="Y544">
        <f>VLOOKUP(A544,[1]高一上!$A$3:$H$587,7,0)</f>
        <v>78</v>
      </c>
      <c r="Z544" t="str">
        <f>VLOOKUP(A544,[1]高一上!$A$3:$H$587,8,0)</f>
        <v>央宗娜姆</v>
      </c>
      <c r="AA544" s="22">
        <f t="shared" si="127"/>
        <v>179</v>
      </c>
      <c r="AB544" s="23">
        <f t="shared" si="129"/>
        <v>89.895470383275267</v>
      </c>
      <c r="AC544">
        <f>VLOOKUP(A544,[1]中考!$A$2:$F$571,6,0)</f>
        <v>81</v>
      </c>
      <c r="AD544" s="22">
        <f t="shared" si="128"/>
        <v>150</v>
      </c>
    </row>
    <row r="545" spans="1:30" ht="15" x14ac:dyDescent="0.35">
      <c r="A545" s="14" t="s">
        <v>1075</v>
      </c>
      <c r="B545" s="11">
        <v>11</v>
      </c>
      <c r="C545" s="12" t="s">
        <v>1076</v>
      </c>
      <c r="D545" s="13" t="s">
        <v>537</v>
      </c>
      <c r="E545">
        <f>VLOOKUP(A545,'[1]高三下(高考)'!$A$3:$H$615,7,0)</f>
        <v>90</v>
      </c>
      <c r="F545" t="str">
        <f>VLOOKUP(A545,'[1]高三下(高考)'!$A$3:$H$615,8,0)</f>
        <v>央宗娜姆</v>
      </c>
      <c r="G545" s="22">
        <f t="shared" si="117"/>
        <v>104</v>
      </c>
      <c r="H545" s="23">
        <f t="shared" si="118"/>
        <v>72.822299651567945</v>
      </c>
      <c r="I545">
        <f>VLOOKUP(A545,[1]高三上!$A$3:$H$588,7,0)</f>
        <v>102.5</v>
      </c>
      <c r="J545" t="str">
        <f>VLOOKUP(A545,[1]高三上!$A$3:$H$588,8,0)</f>
        <v>央宗娜姆</v>
      </c>
      <c r="K545" s="22">
        <f t="shared" si="119"/>
        <v>26</v>
      </c>
      <c r="L545" s="23">
        <f t="shared" si="120"/>
        <v>93.728222996515683</v>
      </c>
      <c r="M545">
        <f>VLOOKUP(A545,[1]高二下!$A$3:$H$536,7,0)</f>
        <v>134</v>
      </c>
      <c r="N545" t="str">
        <f>VLOOKUP(A545,[1]高二下!$A$3:$H$536,8,0)</f>
        <v>央宗娜姆</v>
      </c>
      <c r="O545" s="22">
        <f t="shared" si="121"/>
        <v>8</v>
      </c>
      <c r="P545" s="22">
        <f t="shared" si="122"/>
        <v>136.58536585365854</v>
      </c>
      <c r="Q545">
        <f>VLOOKUP(A545,[1]高二上!$A$3:$H$583,7,0)</f>
        <v>97</v>
      </c>
      <c r="R545" t="str">
        <f>VLOOKUP(A545,[1]高二上!$A$3:$H$583,8,0)</f>
        <v>央宗娜姆</v>
      </c>
      <c r="S545" s="22">
        <f t="shared" si="123"/>
        <v>113</v>
      </c>
      <c r="T545" s="22">
        <f t="shared" si="124"/>
        <v>93.728222996515683</v>
      </c>
      <c r="U545">
        <f>VLOOKUP(A545,[1]高一下!$A$3:$H$585,7,0)</f>
        <v>94</v>
      </c>
      <c r="V545" t="str">
        <f>VLOOKUP(A545,[1]高一下!$A$3:$H$585,8,0)</f>
        <v>央宗娜姆</v>
      </c>
      <c r="W545" s="22">
        <f t="shared" si="125"/>
        <v>95</v>
      </c>
      <c r="X545" s="22">
        <f t="shared" si="126"/>
        <v>78.397212543554005</v>
      </c>
      <c r="Y545">
        <f>VLOOKUP(A545,[1]高一上!$A$3:$H$587,7,0)</f>
        <v>119</v>
      </c>
      <c r="Z545" t="str">
        <f>VLOOKUP(A545,[1]高一上!$A$3:$H$587,8,0)</f>
        <v>央宗娜姆</v>
      </c>
      <c r="AA545" s="22">
        <f t="shared" si="127"/>
        <v>33</v>
      </c>
      <c r="AB545" s="23">
        <f t="shared" si="129"/>
        <v>127.17770034843205</v>
      </c>
      <c r="AC545">
        <f>VLOOKUP(A545,[1]中考!$A$2:$F$571,6,0)</f>
        <v>88</v>
      </c>
      <c r="AD545" s="22">
        <f t="shared" si="128"/>
        <v>111</v>
      </c>
    </row>
    <row r="546" spans="1:30" ht="15" x14ac:dyDescent="0.35">
      <c r="A546" s="14" t="s">
        <v>1054</v>
      </c>
      <c r="B546" s="11">
        <v>11</v>
      </c>
      <c r="C546" s="12" t="s">
        <v>325</v>
      </c>
      <c r="D546" s="13" t="s">
        <v>537</v>
      </c>
      <c r="E546">
        <f>VLOOKUP(A546,'[1]高三下(高考)'!$A$3:$H$615,7,0)</f>
        <v>108</v>
      </c>
      <c r="F546" t="str">
        <f>VLOOKUP(A546,'[1]高三下(高考)'!$A$3:$H$615,8,0)</f>
        <v>央宗娜姆</v>
      </c>
      <c r="G546" s="22">
        <f t="shared" si="117"/>
        <v>30</v>
      </c>
      <c r="H546" s="23">
        <f t="shared" si="118"/>
        <v>102.09059233449477</v>
      </c>
      <c r="I546">
        <f>VLOOKUP(A546,[1]高三上!$A$3:$H$588,7,0)</f>
        <v>98.5</v>
      </c>
      <c r="J546" t="str">
        <f>VLOOKUP(A546,[1]高三上!$A$3:$H$588,8,0)</f>
        <v>央宗娜姆</v>
      </c>
      <c r="K546" s="22">
        <f t="shared" si="119"/>
        <v>36</v>
      </c>
      <c r="L546" s="23">
        <f t="shared" si="120"/>
        <v>90.243902439024396</v>
      </c>
      <c r="M546">
        <f>VLOOKUP(A546,[1]高二下!$A$3:$H$536,7,0)</f>
        <v>134</v>
      </c>
      <c r="N546" t="str">
        <f>VLOOKUP(A546,[1]高二下!$A$3:$H$536,8,0)</f>
        <v>央宗娜姆</v>
      </c>
      <c r="O546" s="22">
        <f t="shared" si="121"/>
        <v>8</v>
      </c>
      <c r="P546" s="22">
        <f t="shared" si="122"/>
        <v>110.45296167247386</v>
      </c>
      <c r="Q546">
        <f>VLOOKUP(A546,[1]高二上!$A$3:$H$583,7,0)</f>
        <v>115</v>
      </c>
      <c r="R546" t="str">
        <f>VLOOKUP(A546,[1]高二上!$A$3:$H$583,8,0)</f>
        <v>央宗娜姆</v>
      </c>
      <c r="S546" s="22">
        <f t="shared" si="123"/>
        <v>38</v>
      </c>
      <c r="T546" s="22">
        <f t="shared" si="124"/>
        <v>91.637630662020911</v>
      </c>
      <c r="U546">
        <f>VLOOKUP(A546,[1]高一下!$A$3:$H$585,7,0)</f>
        <v>118</v>
      </c>
      <c r="V546" t="str">
        <f>VLOOKUP(A546,[1]高一下!$A$3:$H$585,8,0)</f>
        <v>央宗娜姆</v>
      </c>
      <c r="W546" s="22">
        <f t="shared" si="125"/>
        <v>14</v>
      </c>
      <c r="X546" s="22">
        <f t="shared" si="126"/>
        <v>97.909407665505228</v>
      </c>
      <c r="Y546">
        <f>VLOOKUP(A546,[1]高一上!$A$3:$H$587,7,0)</f>
        <v>132</v>
      </c>
      <c r="Z546" t="str">
        <f>VLOOKUP(A546,[1]高一上!$A$3:$H$587,8,0)</f>
        <v>央宗娜姆</v>
      </c>
      <c r="AA546" s="22">
        <f t="shared" si="127"/>
        <v>8</v>
      </c>
      <c r="AB546" s="23">
        <f t="shared" si="129"/>
        <v>97.909407665505228</v>
      </c>
      <c r="AC546">
        <f>VLOOKUP(A546,[1]中考!$A$2:$F$571,6,0)</f>
        <v>127</v>
      </c>
      <c r="AD546" s="22">
        <f t="shared" si="128"/>
        <v>2</v>
      </c>
    </row>
    <row r="547" spans="1:30" ht="15" x14ac:dyDescent="0.35">
      <c r="A547" s="14" t="s">
        <v>1013</v>
      </c>
      <c r="B547" s="11">
        <v>11</v>
      </c>
      <c r="C547" s="12" t="s">
        <v>1014</v>
      </c>
      <c r="D547" s="13" t="s">
        <v>537</v>
      </c>
      <c r="E547">
        <f>VLOOKUP(A547,'[1]高三下(高考)'!$A$3:$H$615,7,0)</f>
        <v>112</v>
      </c>
      <c r="F547" t="str">
        <f>VLOOKUP(A547,'[1]高三下(高考)'!$A$3:$H$615,8,0)</f>
        <v>央宗娜姆</v>
      </c>
      <c r="G547" s="22">
        <f t="shared" si="117"/>
        <v>22</v>
      </c>
      <c r="H547" s="23">
        <f t="shared" si="118"/>
        <v>98.257839721254356</v>
      </c>
      <c r="I547">
        <f>VLOOKUP(A547,[1]高三上!$A$3:$H$588,7,0)</f>
        <v>105.5</v>
      </c>
      <c r="J547" t="str">
        <f>VLOOKUP(A547,[1]高三上!$A$3:$H$588,8,0)</f>
        <v>央宗娜姆</v>
      </c>
      <c r="K547" s="22">
        <f t="shared" si="119"/>
        <v>17</v>
      </c>
      <c r="L547" s="23">
        <f t="shared" si="120"/>
        <v>100.69686411149826</v>
      </c>
      <c r="M547">
        <f>VLOOKUP(A547,[1]高二下!$A$3:$H$536,7,0)</f>
        <v>130</v>
      </c>
      <c r="N547" t="str">
        <f>VLOOKUP(A547,[1]高二下!$A$3:$H$536,8,0)</f>
        <v>央宗娜姆</v>
      </c>
      <c r="O547" s="22">
        <f t="shared" si="121"/>
        <v>19</v>
      </c>
      <c r="P547" s="22">
        <f t="shared" si="122"/>
        <v>111.14982578397212</v>
      </c>
      <c r="Q547">
        <f>VLOOKUP(A547,[1]高二上!$A$3:$H$583,7,0)</f>
        <v>110</v>
      </c>
      <c r="R547" t="str">
        <f>VLOOKUP(A547,[1]高二上!$A$3:$H$583,8,0)</f>
        <v>央宗娜姆</v>
      </c>
      <c r="S547" s="22">
        <f t="shared" si="123"/>
        <v>51</v>
      </c>
      <c r="T547" s="22">
        <f t="shared" si="124"/>
        <v>96.864111498257842</v>
      </c>
      <c r="U547">
        <f>VLOOKUP(A547,[1]高一下!$A$3:$H$585,7,0)</f>
        <v>106</v>
      </c>
      <c r="V547" t="str">
        <f>VLOOKUP(A547,[1]高一下!$A$3:$H$585,8,0)</f>
        <v>央宗娜姆</v>
      </c>
      <c r="W547" s="22">
        <f t="shared" si="125"/>
        <v>42</v>
      </c>
      <c r="X547" s="22">
        <f t="shared" si="126"/>
        <v>93.379790940766554</v>
      </c>
      <c r="Y547">
        <f>VLOOKUP(A547,[1]高一上!$A$3:$H$587,7,0)</f>
        <v>124</v>
      </c>
      <c r="Z547" t="str">
        <f>VLOOKUP(A547,[1]高一上!$A$3:$H$587,8,0)</f>
        <v>央宗娜姆</v>
      </c>
      <c r="AA547" s="22">
        <f t="shared" si="127"/>
        <v>23</v>
      </c>
      <c r="AB547" s="23">
        <f t="shared" si="129"/>
        <v>99.303135888501743</v>
      </c>
      <c r="AC547">
        <f>VLOOKUP(A547,[1]中考!$A$2:$F$571,6,0)</f>
        <v>108</v>
      </c>
      <c r="AD547" s="22">
        <f t="shared" si="128"/>
        <v>21</v>
      </c>
    </row>
    <row r="548" spans="1:30" ht="15" x14ac:dyDescent="0.35">
      <c r="A548" s="14" t="s">
        <v>1097</v>
      </c>
      <c r="B548" s="11">
        <v>11</v>
      </c>
      <c r="C548" s="12" t="s">
        <v>1098</v>
      </c>
      <c r="D548" s="13" t="s">
        <v>537</v>
      </c>
      <c r="E548">
        <f>VLOOKUP(A548,'[1]高三下(高考)'!$A$3:$H$615,7,0)</f>
        <v>77</v>
      </c>
      <c r="F548" t="str">
        <f>VLOOKUP(A548,'[1]高三下(高考)'!$A$3:$H$615,8,0)</f>
        <v>央宗娜姆</v>
      </c>
      <c r="G548" s="22">
        <f t="shared" si="117"/>
        <v>177</v>
      </c>
      <c r="H548" s="23">
        <f t="shared" si="118"/>
        <v>117.07317073170732</v>
      </c>
      <c r="I548">
        <f>VLOOKUP(A548,[1]高三上!$A$3:$H$588,7,0)</f>
        <v>50.5</v>
      </c>
      <c r="J548" t="str">
        <f>VLOOKUP(A548,[1]高三上!$A$3:$H$588,8,0)</f>
        <v>央宗娜姆</v>
      </c>
      <c r="K548" s="22">
        <f t="shared" si="119"/>
        <v>226</v>
      </c>
      <c r="L548" s="23">
        <f t="shared" si="120"/>
        <v>95.818815331010455</v>
      </c>
      <c r="M548">
        <f>VLOOKUP(A548,[1]高二下!$A$3:$H$536,7,0)</f>
        <v>69</v>
      </c>
      <c r="N548" t="str">
        <f>VLOOKUP(A548,[1]高二下!$A$3:$H$536,8,0)</f>
        <v>央宗娜姆</v>
      </c>
      <c r="O548" s="22">
        <f t="shared" si="121"/>
        <v>214</v>
      </c>
      <c r="P548" s="22">
        <f t="shared" si="122"/>
        <v>73.867595818815332</v>
      </c>
      <c r="Q548">
        <f>VLOOKUP(A548,[1]高二上!$A$3:$H$583,7,0)</f>
        <v>92</v>
      </c>
      <c r="R548" t="str">
        <f>VLOOKUP(A548,[1]高二上!$A$3:$H$583,8,0)</f>
        <v>央宗娜姆</v>
      </c>
      <c r="S548" s="22">
        <f t="shared" si="123"/>
        <v>139</v>
      </c>
      <c r="T548" s="22">
        <f t="shared" si="124"/>
        <v>125.78397212543554</v>
      </c>
      <c r="U548">
        <f>VLOOKUP(A548,[1]高一下!$A$3:$H$585,7,0)</f>
        <v>67</v>
      </c>
      <c r="V548" t="str">
        <f>VLOOKUP(A548,[1]高一下!$A$3:$H$585,8,0)</f>
        <v>央宗娜姆</v>
      </c>
      <c r="W548" s="22">
        <f t="shared" si="125"/>
        <v>213</v>
      </c>
      <c r="X548" s="22">
        <f t="shared" si="126"/>
        <v>60.278745644599304</v>
      </c>
      <c r="Y548">
        <f>VLOOKUP(A548,[1]高一上!$A$3:$H$587,7,0)</f>
        <v>102</v>
      </c>
      <c r="Z548" t="str">
        <f>VLOOKUP(A548,[1]高一上!$A$3:$H$587,8,0)</f>
        <v>央宗娜姆</v>
      </c>
      <c r="AA548" s="22">
        <f t="shared" si="127"/>
        <v>99</v>
      </c>
      <c r="AB548" s="23">
        <f t="shared" si="129"/>
        <v>87.804878048780495</v>
      </c>
      <c r="AC548">
        <f>VLOOKUP(A548,[1]中考!$A$2:$F$571,6,0)</f>
        <v>97</v>
      </c>
      <c r="AD548" s="22">
        <f t="shared" si="128"/>
        <v>64</v>
      </c>
    </row>
    <row r="549" spans="1:30" ht="15" x14ac:dyDescent="0.35">
      <c r="A549" s="14" t="s">
        <v>1065</v>
      </c>
      <c r="B549" s="11">
        <v>11</v>
      </c>
      <c r="C549" s="12" t="s">
        <v>1066</v>
      </c>
      <c r="D549" s="13" t="s">
        <v>537</v>
      </c>
      <c r="E549">
        <f>VLOOKUP(A549,'[1]高三下(高考)'!$A$3:$H$615,7,0)</f>
        <v>105</v>
      </c>
      <c r="F549" t="str">
        <f>VLOOKUP(A549,'[1]高三下(高考)'!$A$3:$H$615,8,0)</f>
        <v>央宗娜姆</v>
      </c>
      <c r="G549" s="22">
        <f t="shared" si="117"/>
        <v>40</v>
      </c>
      <c r="H549" s="23">
        <f t="shared" si="118"/>
        <v>130.31358885017423</v>
      </c>
      <c r="I549">
        <f>VLOOKUP(A549,[1]高三上!$A$3:$H$588,7,0)</f>
        <v>76</v>
      </c>
      <c r="J549" t="str">
        <f>VLOOKUP(A549,[1]高三上!$A$3:$H$588,8,0)</f>
        <v>央宗娜姆</v>
      </c>
      <c r="K549" s="22">
        <f t="shared" si="119"/>
        <v>127</v>
      </c>
      <c r="L549" s="23">
        <f t="shared" si="120"/>
        <v>102.09059233449477</v>
      </c>
      <c r="M549">
        <f>VLOOKUP(A549,[1]高二下!$A$3:$H$536,7,0)</f>
        <v>99</v>
      </c>
      <c r="N549" t="str">
        <f>VLOOKUP(A549,[1]高二下!$A$3:$H$536,8,0)</f>
        <v>央宗娜姆</v>
      </c>
      <c r="O549" s="22">
        <f t="shared" si="121"/>
        <v>133</v>
      </c>
      <c r="P549" s="22">
        <f t="shared" si="122"/>
        <v>104.8780487804878</v>
      </c>
      <c r="Q549">
        <f>VLOOKUP(A549,[1]高二上!$A$3:$H$583,7,0)</f>
        <v>90</v>
      </c>
      <c r="R549" t="str">
        <f>VLOOKUP(A549,[1]高二上!$A$3:$H$583,8,0)</f>
        <v>央宗娜姆</v>
      </c>
      <c r="S549" s="22">
        <f t="shared" si="123"/>
        <v>147</v>
      </c>
      <c r="T549" s="22">
        <f t="shared" si="124"/>
        <v>74.21602787456446</v>
      </c>
      <c r="U549">
        <f>VLOOKUP(A549,[1]高一下!$A$3:$H$585,7,0)</f>
        <v>99</v>
      </c>
      <c r="V549" t="str">
        <f>VLOOKUP(A549,[1]高一下!$A$3:$H$585,8,0)</f>
        <v>央宗娜姆</v>
      </c>
      <c r="W549" s="22">
        <f t="shared" si="125"/>
        <v>73</v>
      </c>
      <c r="X549" s="22">
        <f t="shared" si="126"/>
        <v>104.52961672473867</v>
      </c>
      <c r="Y549">
        <f>VLOOKUP(A549,[1]高一上!$A$3:$H$587,7,0)</f>
        <v>104</v>
      </c>
      <c r="Z549" t="str">
        <f>VLOOKUP(A549,[1]高一上!$A$3:$H$587,8,0)</f>
        <v>央宗娜姆</v>
      </c>
      <c r="AA549" s="22">
        <f t="shared" si="127"/>
        <v>86</v>
      </c>
      <c r="AB549" s="23">
        <f t="shared" si="129"/>
        <v>113.93728222996515</v>
      </c>
      <c r="AC549">
        <f>VLOOKUP(A549,[1]中考!$A$2:$F$571,6,0)</f>
        <v>85</v>
      </c>
      <c r="AD549" s="22">
        <f t="shared" si="128"/>
        <v>126</v>
      </c>
    </row>
    <row r="550" spans="1:30" ht="15" x14ac:dyDescent="0.35">
      <c r="A550" s="14" t="s">
        <v>1017</v>
      </c>
      <c r="B550" s="11">
        <v>11</v>
      </c>
      <c r="C550" s="12" t="s">
        <v>1018</v>
      </c>
      <c r="D550" s="13" t="s">
        <v>537</v>
      </c>
      <c r="E550">
        <f>VLOOKUP(A550,'[1]高三下(高考)'!$A$3:$H$615,7,0)</f>
        <v>122</v>
      </c>
      <c r="F550" t="str">
        <f>VLOOKUP(A550,'[1]高三下(高考)'!$A$3:$H$615,8,0)</f>
        <v>央宗娜姆</v>
      </c>
      <c r="G550" s="22">
        <f t="shared" si="117"/>
        <v>5</v>
      </c>
      <c r="H550" s="23">
        <f t="shared" si="118"/>
        <v>117.07317073170732</v>
      </c>
      <c r="I550">
        <f>VLOOKUP(A550,[1]高三上!$A$3:$H$588,7,0)</f>
        <v>94</v>
      </c>
      <c r="J550" t="str">
        <f>VLOOKUP(A550,[1]高三上!$A$3:$H$588,8,0)</f>
        <v>央宗娜姆</v>
      </c>
      <c r="K550" s="22">
        <f t="shared" si="119"/>
        <v>54</v>
      </c>
      <c r="L550" s="23">
        <f t="shared" si="120"/>
        <v>84.668989547038336</v>
      </c>
      <c r="M550">
        <f>VLOOKUP(A550,[1]高二下!$A$3:$H$536,7,0)</f>
        <v>133</v>
      </c>
      <c r="N550" t="str">
        <f>VLOOKUP(A550,[1]高二下!$A$3:$H$536,8,0)</f>
        <v>央宗娜姆</v>
      </c>
      <c r="O550" s="22">
        <f t="shared" si="121"/>
        <v>10</v>
      </c>
      <c r="P550" s="22">
        <f t="shared" si="122"/>
        <v>108.36236933797909</v>
      </c>
      <c r="Q550">
        <f>VLOOKUP(A550,[1]高二上!$A$3:$H$583,7,0)</f>
        <v>116</v>
      </c>
      <c r="R550" t="str">
        <f>VLOOKUP(A550,[1]高二上!$A$3:$H$583,8,0)</f>
        <v>央宗娜姆</v>
      </c>
      <c r="S550" s="22">
        <f t="shared" si="123"/>
        <v>34</v>
      </c>
      <c r="T550" s="22">
        <f t="shared" si="124"/>
        <v>90.592334494773525</v>
      </c>
      <c r="U550">
        <f>VLOOKUP(A550,[1]高一下!$A$3:$H$585,7,0)</f>
        <v>122</v>
      </c>
      <c r="V550" t="str">
        <f>VLOOKUP(A550,[1]高一下!$A$3:$H$585,8,0)</f>
        <v>央宗娜姆</v>
      </c>
      <c r="W550" s="22">
        <f t="shared" si="125"/>
        <v>7</v>
      </c>
      <c r="X550" s="22">
        <f t="shared" si="126"/>
        <v>107.66550522648083</v>
      </c>
      <c r="Y550">
        <f>VLOOKUP(A550,[1]高一上!$A$3:$H$587,7,0)</f>
        <v>120</v>
      </c>
      <c r="Z550" t="str">
        <f>VLOOKUP(A550,[1]高一上!$A$3:$H$587,8,0)</f>
        <v>央宗娜姆</v>
      </c>
      <c r="AA550" s="22">
        <f t="shared" si="127"/>
        <v>29</v>
      </c>
      <c r="AB550" s="23">
        <f t="shared" si="129"/>
        <v>90.940766550522653</v>
      </c>
      <c r="AC550">
        <f>VLOOKUP(A550,[1]中考!$A$2:$F$571,6,0)</f>
        <v>117</v>
      </c>
      <c r="AD550" s="22">
        <f t="shared" si="128"/>
        <v>3</v>
      </c>
    </row>
  </sheetData>
  <autoFilter ref="A3:AD550" xr:uid="{EABBDEA5-A6AF-4DD4-B761-89F9512136E1}">
    <filterColumn colId="3">
      <filters>
        <filter val="理科"/>
      </filters>
    </filterColumn>
  </autoFilter>
  <mergeCells count="17">
    <mergeCell ref="AC1:AD2"/>
    <mergeCell ref="E1:G2"/>
    <mergeCell ref="I1:K2"/>
    <mergeCell ref="M1:O2"/>
    <mergeCell ref="Q1:S2"/>
    <mergeCell ref="A1:A3"/>
    <mergeCell ref="B1:B3"/>
    <mergeCell ref="C1:C3"/>
    <mergeCell ref="D1:D3"/>
    <mergeCell ref="AB1:AB3"/>
    <mergeCell ref="H1:H3"/>
    <mergeCell ref="P1:P3"/>
    <mergeCell ref="L1:L3"/>
    <mergeCell ref="T1:T3"/>
    <mergeCell ref="X1:X3"/>
    <mergeCell ref="U1:W2"/>
    <mergeCell ref="Y1:AA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2CA34-B317-416E-9642-6AB9B2E1B12F}">
  <dimension ref="A2:N52"/>
  <sheetViews>
    <sheetView workbookViewId="0">
      <selection activeCell="M4" sqref="M4:N11"/>
    </sheetView>
  </sheetViews>
  <sheetFormatPr defaultRowHeight="14.15" x14ac:dyDescent="0.35"/>
  <cols>
    <col min="1" max="1" width="9" style="26"/>
  </cols>
  <sheetData>
    <row r="2" spans="1:14" x14ac:dyDescent="0.35">
      <c r="D2" t="s">
        <v>1155</v>
      </c>
      <c r="E2" t="s">
        <v>1156</v>
      </c>
      <c r="F2" t="s">
        <v>1157</v>
      </c>
    </row>
    <row r="3" spans="1:14" x14ac:dyDescent="0.35">
      <c r="A3" s="31" t="s">
        <v>1108</v>
      </c>
      <c r="B3" s="31" t="s">
        <v>1154</v>
      </c>
      <c r="C3" t="s">
        <v>1</v>
      </c>
      <c r="D3">
        <f>SUMIF(数学!$F$4:$F$263,C3,数学!$H$4:$H$263)</f>
        <v>10471.153846153846</v>
      </c>
      <c r="E3">
        <f>COUNTIF(数学!$F$4:$F$263,C3)</f>
        <v>105</v>
      </c>
      <c r="F3">
        <f>D3/E3</f>
        <v>99.725274725274716</v>
      </c>
      <c r="I3" s="31" t="s">
        <v>1108</v>
      </c>
      <c r="J3" t="s">
        <v>1</v>
      </c>
      <c r="K3">
        <f>AVERAGEIF($C$3:$C$9,J3,$F$3:$F$9)</f>
        <v>99.725274725274716</v>
      </c>
    </row>
    <row r="4" spans="1:14" x14ac:dyDescent="0.35">
      <c r="A4" s="31"/>
      <c r="B4" s="31"/>
      <c r="C4" t="s">
        <v>109</v>
      </c>
      <c r="D4">
        <f>SUMIF(数学!$F$4:$F$263,C4,数学!$H$4:$H$263)</f>
        <v>10425</v>
      </c>
      <c r="E4">
        <f>COUNTIF(数学!$F$4:$F$263,C4)</f>
        <v>105</v>
      </c>
      <c r="F4">
        <f t="shared" ref="F4:F5" si="0">D4/E4</f>
        <v>99.285714285714292</v>
      </c>
      <c r="I4" s="31"/>
      <c r="J4" t="s">
        <v>109</v>
      </c>
      <c r="K4">
        <f t="shared" ref="K4:K8" si="1">AVERAGEIF($C$3:$C$9,J4,$F$3:$F$9)</f>
        <v>99.285714285714292</v>
      </c>
      <c r="M4" t="s">
        <v>1</v>
      </c>
      <c r="N4">
        <f ca="1">SUMIF($J$3:$J$38,M4,$K$3:$K$38)</f>
        <v>604.47678692696502</v>
      </c>
    </row>
    <row r="5" spans="1:14" x14ac:dyDescent="0.35">
      <c r="A5" s="31"/>
      <c r="B5" s="31"/>
      <c r="C5" t="s">
        <v>435</v>
      </c>
      <c r="D5">
        <f>SUMIF(数学!$F$4:$F$263,C5,数学!$H$4:$H$263)</f>
        <v>4994.2307692307686</v>
      </c>
      <c r="E5">
        <f>COUNTIF(数学!$F$4:$F$263,C5)</f>
        <v>50</v>
      </c>
      <c r="F5">
        <f t="shared" si="0"/>
        <v>99.884615384615373</v>
      </c>
      <c r="I5" s="31"/>
      <c r="J5" t="s">
        <v>435</v>
      </c>
      <c r="K5">
        <f t="shared" si="1"/>
        <v>98.615585633878311</v>
      </c>
      <c r="M5" t="s">
        <v>109</v>
      </c>
      <c r="N5">
        <f t="shared" ref="N5:N11" si="2">SUMIF($J$3:$J$38,M5,$K$3:$K$38)</f>
        <v>199.28937728937734</v>
      </c>
    </row>
    <row r="6" spans="1:14" x14ac:dyDescent="0.35">
      <c r="A6" s="31"/>
      <c r="B6" s="31" t="s">
        <v>1153</v>
      </c>
      <c r="C6" t="s">
        <v>532</v>
      </c>
      <c r="D6">
        <f>SUMIF(数学!F264:$F$550,C6,数学!$H$264:$H$550)</f>
        <v>9458.8850174216041</v>
      </c>
      <c r="E6">
        <f>COUNTIF(数学!F264:$F$550,C6)</f>
        <v>94</v>
      </c>
      <c r="F6">
        <f t="shared" ref="F6:F52" si="3">D6/E6</f>
        <v>100.62643635554898</v>
      </c>
      <c r="I6" s="31"/>
      <c r="J6" t="s">
        <v>532</v>
      </c>
      <c r="K6">
        <f t="shared" si="1"/>
        <v>100.62643635554898</v>
      </c>
      <c r="M6" t="s">
        <v>435</v>
      </c>
      <c r="N6">
        <f t="shared" ca="1" si="2"/>
        <v>600.30348998104569</v>
      </c>
    </row>
    <row r="7" spans="1:14" x14ac:dyDescent="0.35">
      <c r="A7" s="31"/>
      <c r="B7" s="31"/>
      <c r="C7" t="s">
        <v>627</v>
      </c>
      <c r="D7">
        <f>SUMIF(数学!F265:$F$550,C7,数学!$H$264:$H$550)</f>
        <v>9192.3344947735204</v>
      </c>
      <c r="E7">
        <f>COUNTIF(数学!F265:$F$550,C7)</f>
        <v>93</v>
      </c>
      <c r="F7">
        <f t="shared" si="3"/>
        <v>98.842306395414198</v>
      </c>
      <c r="I7" s="31"/>
      <c r="J7" t="s">
        <v>627</v>
      </c>
      <c r="K7">
        <f t="shared" si="1"/>
        <v>98.842306395414198</v>
      </c>
      <c r="M7" t="s">
        <v>532</v>
      </c>
      <c r="N7">
        <f t="shared" si="2"/>
        <v>619.27963683521716</v>
      </c>
    </row>
    <row r="8" spans="1:14" x14ac:dyDescent="0.35">
      <c r="A8" s="31"/>
      <c r="B8" s="31"/>
      <c r="C8" t="s">
        <v>435</v>
      </c>
      <c r="D8">
        <f>SUMIF(数学!F266:$F$550,C8,数学!$H$264:$H$550)</f>
        <v>5062.0209059233448</v>
      </c>
      <c r="E8">
        <f>COUNTIF(数学!F266:$F$550,C8)</f>
        <v>52</v>
      </c>
      <c r="F8">
        <f t="shared" si="3"/>
        <v>97.346555883141249</v>
      </c>
      <c r="I8" s="31"/>
      <c r="J8" t="s">
        <v>918</v>
      </c>
      <c r="K8">
        <f t="shared" si="1"/>
        <v>100.17421602787455</v>
      </c>
      <c r="M8" t="s">
        <v>627</v>
      </c>
      <c r="N8">
        <f t="shared" si="2"/>
        <v>199.19073845116336</v>
      </c>
    </row>
    <row r="9" spans="1:14" x14ac:dyDescent="0.35">
      <c r="A9" s="31"/>
      <c r="B9" s="31"/>
      <c r="C9" t="s">
        <v>918</v>
      </c>
      <c r="D9">
        <f>SUMIF(数学!F267:$F$550,C9,数学!$H$264:$H$550)</f>
        <v>4808.3623693379786</v>
      </c>
      <c r="E9">
        <f>COUNTIF(数学!F267:$F$550,C9)</f>
        <v>48</v>
      </c>
      <c r="F9">
        <f t="shared" si="3"/>
        <v>100.17421602787455</v>
      </c>
      <c r="I9" s="31" t="s">
        <v>1109</v>
      </c>
      <c r="J9" t="s">
        <v>1</v>
      </c>
      <c r="K9">
        <f>AVERAGEIF($C$10:$C$16,J9,$F$10:$F$16)</f>
        <v>99.747252747252759</v>
      </c>
      <c r="M9" t="s">
        <v>918</v>
      </c>
      <c r="N9">
        <f t="shared" si="2"/>
        <v>583.94403868489223</v>
      </c>
    </row>
    <row r="10" spans="1:14" x14ac:dyDescent="0.35">
      <c r="A10" s="31" t="s">
        <v>1109</v>
      </c>
      <c r="B10" s="31" t="s">
        <v>1154</v>
      </c>
      <c r="C10" t="s">
        <v>1</v>
      </c>
      <c r="D10">
        <f>SUMIF(数学!J4:$J$263,C10,数学!$L$4:$L$263)</f>
        <v>10473.461538461539</v>
      </c>
      <c r="E10">
        <f>COUNTIF(数学!J4:$J$263,C10)</f>
        <v>105</v>
      </c>
      <c r="F10">
        <f t="shared" si="3"/>
        <v>99.747252747252759</v>
      </c>
      <c r="I10" s="31"/>
      <c r="J10" t="s">
        <v>109</v>
      </c>
      <c r="K10">
        <f t="shared" ref="K10:K14" si="4">AVERAGEIF($C$10:$C$16,J10,$F$10:$F$16)</f>
        <v>100.00366300366304</v>
      </c>
      <c r="M10" t="s">
        <v>1134</v>
      </c>
      <c r="N10">
        <f t="shared" ca="1" si="2"/>
        <v>410.0273640252941</v>
      </c>
    </row>
    <row r="11" spans="1:14" x14ac:dyDescent="0.35">
      <c r="A11" s="31"/>
      <c r="B11" s="31"/>
      <c r="C11" t="s">
        <v>109</v>
      </c>
      <c r="D11">
        <f>SUMIF(数学!J5:$J$263,C11,数学!$L$4:$L$263)</f>
        <v>10500.384615384619</v>
      </c>
      <c r="E11">
        <f>COUNTIF(数学!J5:$J$263,C11)</f>
        <v>105</v>
      </c>
      <c r="F11">
        <f t="shared" si="3"/>
        <v>100.00366300366304</v>
      </c>
      <c r="I11" s="31"/>
      <c r="J11" t="s">
        <v>435</v>
      </c>
      <c r="K11">
        <f t="shared" si="4"/>
        <v>97.209876708657191</v>
      </c>
      <c r="M11" t="s">
        <v>1135</v>
      </c>
      <c r="N11">
        <f t="shared" si="2"/>
        <v>392.80516288502122</v>
      </c>
    </row>
    <row r="12" spans="1:14" x14ac:dyDescent="0.35">
      <c r="A12" s="31"/>
      <c r="B12" s="31"/>
      <c r="C12" t="s">
        <v>435</v>
      </c>
      <c r="D12">
        <f>SUMIF(数学!J6:$J$263,C12,数学!$L$4:$L$263)</f>
        <v>4758.8461538461524</v>
      </c>
      <c r="E12">
        <f>COUNTIF(数学!J6:$J$263,C12)</f>
        <v>50</v>
      </c>
      <c r="F12">
        <f t="shared" si="3"/>
        <v>95.176923076923046</v>
      </c>
      <c r="I12" s="31"/>
      <c r="J12" t="s">
        <v>532</v>
      </c>
      <c r="K12">
        <f t="shared" si="4"/>
        <v>99.588553636296268</v>
      </c>
    </row>
    <row r="13" spans="1:14" x14ac:dyDescent="0.35">
      <c r="A13" s="31"/>
      <c r="B13" s="31" t="s">
        <v>1153</v>
      </c>
      <c r="C13" t="s">
        <v>532</v>
      </c>
      <c r="D13">
        <f>SUMIF(数学!$J$264:$J$550,C13,数学!$L$264:$L$550)</f>
        <v>9361.3240418118494</v>
      </c>
      <c r="E13">
        <f>COUNTIF(数学!$J$264:$J$550,C13)</f>
        <v>94</v>
      </c>
      <c r="F13">
        <f t="shared" si="3"/>
        <v>99.588553636296268</v>
      </c>
      <c r="I13" s="31"/>
      <c r="J13" t="s">
        <v>627</v>
      </c>
      <c r="K13">
        <f t="shared" si="4"/>
        <v>100.34843205574916</v>
      </c>
    </row>
    <row r="14" spans="1:14" x14ac:dyDescent="0.35">
      <c r="A14" s="31"/>
      <c r="B14" s="31"/>
      <c r="C14" t="s">
        <v>627</v>
      </c>
      <c r="D14">
        <f>SUMIF(数学!$J$264:$J$550,C14,数学!$L$264:$L$550)</f>
        <v>9332.404181184671</v>
      </c>
      <c r="E14">
        <f>COUNTIF(数学!$J$264:$J$550,C14)</f>
        <v>93</v>
      </c>
      <c r="F14">
        <f t="shared" si="3"/>
        <v>100.34843205574916</v>
      </c>
      <c r="I14" s="31"/>
      <c r="J14" t="s">
        <v>918</v>
      </c>
      <c r="K14">
        <f t="shared" si="4"/>
        <v>98.765969802555148</v>
      </c>
    </row>
    <row r="15" spans="1:14" x14ac:dyDescent="0.35">
      <c r="A15" s="31"/>
      <c r="B15" s="31"/>
      <c r="C15" t="s">
        <v>435</v>
      </c>
      <c r="D15">
        <f>SUMIF(数学!$J$264:$J$550,C15,数学!$L$264:$L$550)</f>
        <v>5160.6271777003503</v>
      </c>
      <c r="E15">
        <f>COUNTIF(数学!$J$264:$J$550,C15)</f>
        <v>52</v>
      </c>
      <c r="F15">
        <f t="shared" si="3"/>
        <v>99.24283034039135</v>
      </c>
      <c r="I15" s="31" t="s">
        <v>1110</v>
      </c>
      <c r="J15" t="s">
        <v>1</v>
      </c>
      <c r="K15">
        <f ca="1">AVERAGEIF($C$17:$C$23,J15,$F$17:$F$23)</f>
        <v>104.59724238026122</v>
      </c>
    </row>
    <row r="16" spans="1:14" x14ac:dyDescent="0.35">
      <c r="A16" s="31"/>
      <c r="B16" s="31"/>
      <c r="C16" t="s">
        <v>918</v>
      </c>
      <c r="D16">
        <f>SUMIF(数学!$J$264:$J$550,C16,数学!$L$264:$L$550)</f>
        <v>4740.7665505226469</v>
      </c>
      <c r="E16">
        <f>COUNTIF(数学!$J$264:$J$550,C16)</f>
        <v>48</v>
      </c>
      <c r="F16">
        <f t="shared" si="3"/>
        <v>98.765969802555148</v>
      </c>
      <c r="I16" s="31"/>
      <c r="J16" t="s">
        <v>1134</v>
      </c>
      <c r="K16">
        <f t="shared" ref="K16:K20" ca="1" si="5">AVERAGEIF($C$17:$C$23,J16,$F$17:$F$23)</f>
        <v>99.330621301775125</v>
      </c>
    </row>
    <row r="17" spans="1:11" x14ac:dyDescent="0.35">
      <c r="A17" s="31" t="s">
        <v>1110</v>
      </c>
      <c r="B17" s="31" t="s">
        <v>1154</v>
      </c>
      <c r="C17" t="s">
        <v>1</v>
      </c>
      <c r="D17">
        <f ca="1">SUMIF(数学!$N$3:$N$263,C17,数学!$P$4:$P$263)</f>
        <v>11087.30769230769</v>
      </c>
      <c r="E17">
        <f>COUNTIF(数学!$N$3:$N$263,C17)</f>
        <v>106</v>
      </c>
      <c r="F17">
        <f t="shared" ca="1" si="3"/>
        <v>104.59724238026122</v>
      </c>
      <c r="I17" s="31"/>
      <c r="J17" t="s">
        <v>435</v>
      </c>
      <c r="K17">
        <f t="shared" ca="1" si="5"/>
        <v>106.02744572500669</v>
      </c>
    </row>
    <row r="18" spans="1:11" x14ac:dyDescent="0.35">
      <c r="A18" s="31"/>
      <c r="B18" s="31"/>
      <c r="C18" t="s">
        <v>1134</v>
      </c>
      <c r="D18">
        <f ca="1">SUMIF(数学!$N$3:$N$263,C18,数学!$P$4:$P$263)</f>
        <v>10330.384615384613</v>
      </c>
      <c r="E18">
        <f>COUNTIF(数学!$N$3:$N$263,C18)</f>
        <v>104</v>
      </c>
      <c r="F18">
        <f t="shared" ca="1" si="3"/>
        <v>99.330621301775125</v>
      </c>
      <c r="I18" s="31"/>
      <c r="J18" t="s">
        <v>532</v>
      </c>
      <c r="K18">
        <f t="shared" si="5"/>
        <v>102.876417821929</v>
      </c>
    </row>
    <row r="19" spans="1:11" x14ac:dyDescent="0.35">
      <c r="A19" s="31"/>
      <c r="B19" s="31"/>
      <c r="C19" t="s">
        <v>435</v>
      </c>
      <c r="D19">
        <f ca="1">SUMIF(数学!$N$3:$N$263,C19,数学!$P$4:$P$263)</f>
        <v>5462.7016885553467</v>
      </c>
      <c r="E19">
        <f>COUNTIF(数学!$N$3:$N$263,C19)</f>
        <v>50</v>
      </c>
      <c r="F19">
        <f t="shared" ca="1" si="3"/>
        <v>109.25403377110693</v>
      </c>
      <c r="I19" s="31"/>
      <c r="J19" t="s">
        <v>1135</v>
      </c>
      <c r="K19">
        <f t="shared" si="5"/>
        <v>102.44651755273313</v>
      </c>
    </row>
    <row r="20" spans="1:11" x14ac:dyDescent="0.35">
      <c r="A20" s="31"/>
      <c r="B20" s="31" t="s">
        <v>1153</v>
      </c>
      <c r="C20" t="s">
        <v>532</v>
      </c>
      <c r="D20">
        <f>SUMIF(数学!$N$264:$N$550,C20,数学!$P$264:$P$550)</f>
        <v>9670.3832752613253</v>
      </c>
      <c r="E20">
        <f>COUNTIF(数学!$N$264:$N$550,C20)</f>
        <v>94</v>
      </c>
      <c r="F20">
        <f t="shared" si="3"/>
        <v>102.876417821929</v>
      </c>
      <c r="I20" s="31"/>
      <c r="J20" t="s">
        <v>918</v>
      </c>
      <c r="K20">
        <f t="shared" si="5"/>
        <v>94.831591173054576</v>
      </c>
    </row>
    <row r="21" spans="1:11" x14ac:dyDescent="0.35">
      <c r="A21" s="31"/>
      <c r="B21" s="31"/>
      <c r="C21" t="s">
        <v>1135</v>
      </c>
      <c r="D21">
        <f>SUMIF(数学!$N$264:$N$550,C21,数学!$P$264:$P$550)</f>
        <v>9527.5261324041803</v>
      </c>
      <c r="E21">
        <f>COUNTIF(数学!$N$264:$N$550,C21)</f>
        <v>93</v>
      </c>
      <c r="F21">
        <f t="shared" si="3"/>
        <v>102.44651755273313</v>
      </c>
      <c r="I21" s="31" t="s">
        <v>1111</v>
      </c>
      <c r="J21" t="s">
        <v>1</v>
      </c>
      <c r="K21">
        <f>AVERAGEIF($C$24:$C$31,J21,$F$24:$F$31)</f>
        <v>96.971153846153825</v>
      </c>
    </row>
    <row r="22" spans="1:11" x14ac:dyDescent="0.35">
      <c r="A22" s="31"/>
      <c r="B22" s="31"/>
      <c r="C22" t="s">
        <v>435</v>
      </c>
      <c r="D22">
        <f>SUMIF(数学!$N$264:$N$550,C22,数学!$P$264:$P$550)</f>
        <v>5345.6445993031348</v>
      </c>
      <c r="E22">
        <f>COUNTIF(数学!$N$264:$N$550,C22)</f>
        <v>52</v>
      </c>
      <c r="F22">
        <f t="shared" si="3"/>
        <v>102.80085767890644</v>
      </c>
      <c r="I22" s="31"/>
      <c r="J22" t="s">
        <v>1134</v>
      </c>
      <c r="K22">
        <f t="shared" ref="K22:K26" si="6">AVERAGEIF($C$24:$C$31,J22,$F$24:$F$31)</f>
        <v>101.25000000000001</v>
      </c>
    </row>
    <row r="23" spans="1:11" x14ac:dyDescent="0.35">
      <c r="A23" s="31"/>
      <c r="B23" s="31"/>
      <c r="C23" t="s">
        <v>918</v>
      </c>
      <c r="D23">
        <f>SUMIF(数学!$N$264:$N$550,C23,数学!$P$264:$P$550)</f>
        <v>4551.9163763066199</v>
      </c>
      <c r="E23">
        <f>COUNTIF(数学!$N$264:$N$550,C23)</f>
        <v>48</v>
      </c>
      <c r="F23">
        <f t="shared" si="3"/>
        <v>94.831591173054576</v>
      </c>
      <c r="I23" s="31"/>
      <c r="J23" t="s">
        <v>532</v>
      </c>
      <c r="K23">
        <f t="shared" si="6"/>
        <v>112.61870070769915</v>
      </c>
    </row>
    <row r="24" spans="1:11" x14ac:dyDescent="0.35">
      <c r="A24" s="31" t="s">
        <v>1111</v>
      </c>
      <c r="B24" s="31" t="s">
        <v>1154</v>
      </c>
      <c r="C24" t="s">
        <v>1</v>
      </c>
      <c r="D24">
        <f>SUMIF(数学!$R$4:$R$263,C24,数学!$T$4:$T$263)</f>
        <v>10084.999999999998</v>
      </c>
      <c r="E24">
        <f>COUNTIF(数学!$R$4:$R$263,C24)</f>
        <v>104</v>
      </c>
      <c r="F24">
        <f t="shared" si="3"/>
        <v>96.971153846153825</v>
      </c>
      <c r="I24" s="31"/>
      <c r="J24" t="s">
        <v>435</v>
      </c>
      <c r="K24">
        <f t="shared" si="6"/>
        <v>99.105677918446929</v>
      </c>
    </row>
    <row r="25" spans="1:11" x14ac:dyDescent="0.35">
      <c r="A25" s="31"/>
      <c r="B25" s="31"/>
      <c r="C25" t="s">
        <v>1134</v>
      </c>
      <c r="D25">
        <f>SUMIF(数学!$R$4:$R$263,C25,数学!$T$4:$T$263)</f>
        <v>10530.000000000002</v>
      </c>
      <c r="E25">
        <f>COUNTIF(数学!$R$4:$R$263,C25)</f>
        <v>104</v>
      </c>
      <c r="F25">
        <f t="shared" si="3"/>
        <v>101.25000000000001</v>
      </c>
      <c r="I25" s="31"/>
      <c r="J25" t="s">
        <v>1135</v>
      </c>
      <c r="K25">
        <f t="shared" si="6"/>
        <v>100.71185043647671</v>
      </c>
    </row>
    <row r="26" spans="1:11" x14ac:dyDescent="0.35">
      <c r="A26" s="31"/>
      <c r="B26" s="31"/>
      <c r="C26" t="s">
        <v>532</v>
      </c>
      <c r="D26">
        <f>SUMIF(数学!$R$4:$R$263,C26,数学!$T$4:$T$263)</f>
        <v>126.53846153846155</v>
      </c>
      <c r="E26">
        <f>COUNTIF(数学!$R$4:$R$263,C26)</f>
        <v>1</v>
      </c>
      <c r="F26">
        <f t="shared" si="3"/>
        <v>126.53846153846155</v>
      </c>
      <c r="I26" s="31"/>
      <c r="J26" t="s">
        <v>918</v>
      </c>
      <c r="K26">
        <f t="shared" si="6"/>
        <v>103.20847851335652</v>
      </c>
    </row>
    <row r="27" spans="1:11" x14ac:dyDescent="0.35">
      <c r="A27" s="31"/>
      <c r="B27" s="31"/>
      <c r="C27" t="s">
        <v>435</v>
      </c>
      <c r="D27">
        <f>SUMIF(数学!$R$4:$R$263,C27,数学!$T$4:$T$263)</f>
        <v>5247.3076923076942</v>
      </c>
      <c r="E27">
        <f>COUNTIF(数学!$R$4:$R$263,C27)</f>
        <v>51</v>
      </c>
      <c r="F27">
        <f t="shared" si="3"/>
        <v>102.88838612368028</v>
      </c>
      <c r="I27" s="31" t="s">
        <v>1112</v>
      </c>
      <c r="J27" t="s">
        <v>1</v>
      </c>
      <c r="K27">
        <f>AVERAGEIF($C$32:$C$40,J27,$F$32:$F$40)</f>
        <v>103.31277213352686</v>
      </c>
    </row>
    <row r="28" spans="1:11" x14ac:dyDescent="0.35">
      <c r="A28" s="31"/>
      <c r="B28" s="31" t="s">
        <v>1153</v>
      </c>
      <c r="C28" t="s">
        <v>532</v>
      </c>
      <c r="D28">
        <f>SUMIF(数学!$R$264:$R$550,C28,数学!$T$264:$T$550)</f>
        <v>9277.7003484320539</v>
      </c>
      <c r="E28">
        <f>COUNTIF(数学!$R$264:$R$550,C28)</f>
        <v>94</v>
      </c>
      <c r="F28">
        <f t="shared" si="3"/>
        <v>98.698939876936748</v>
      </c>
      <c r="I28" s="31"/>
      <c r="J28" t="s">
        <v>1134</v>
      </c>
      <c r="K28">
        <f t="shared" ref="K28:K32" si="7">AVERAGEIF($C$32:$C$40,J28,$F$32:$F$40)</f>
        <v>98.141025641025635</v>
      </c>
    </row>
    <row r="29" spans="1:11" x14ac:dyDescent="0.35">
      <c r="A29" s="31"/>
      <c r="B29" s="31"/>
      <c r="C29" t="s">
        <v>1135</v>
      </c>
      <c r="D29">
        <f>SUMIF(数学!$R$264:$R$550,C29,数学!$T$264:$T$550)</f>
        <v>9366.2020905923346</v>
      </c>
      <c r="E29">
        <f>COUNTIF(数学!$R$264:$R$550,C29)</f>
        <v>93</v>
      </c>
      <c r="F29">
        <f t="shared" si="3"/>
        <v>100.71185043647671</v>
      </c>
      <c r="I29" s="31"/>
      <c r="J29" t="s">
        <v>532</v>
      </c>
      <c r="K29">
        <f t="shared" si="7"/>
        <v>99.885535991050318</v>
      </c>
    </row>
    <row r="30" spans="1:11" x14ac:dyDescent="0.35">
      <c r="A30" s="31"/>
      <c r="B30" s="31"/>
      <c r="C30" t="s">
        <v>435</v>
      </c>
      <c r="D30">
        <f>SUMIF(数学!$R$264:$R$550,C30,数学!$T$264:$T$550)</f>
        <v>4956.794425087106</v>
      </c>
      <c r="E30">
        <f>COUNTIF(数学!$R$264:$R$550,C30)</f>
        <v>52</v>
      </c>
      <c r="F30">
        <f t="shared" si="3"/>
        <v>95.322969713213581</v>
      </c>
      <c r="I30" s="31"/>
      <c r="J30" t="s">
        <v>435</v>
      </c>
      <c r="K30">
        <f t="shared" si="7"/>
        <v>101.44142916703893</v>
      </c>
    </row>
    <row r="31" spans="1:11" x14ac:dyDescent="0.35">
      <c r="A31" s="31"/>
      <c r="B31" s="31"/>
      <c r="C31" t="s">
        <v>918</v>
      </c>
      <c r="D31">
        <f>SUMIF(数学!$R$264:$R$550,C31,数学!$T$264:$T$550)</f>
        <v>4954.0069686411134</v>
      </c>
      <c r="E31">
        <f>COUNTIF(数学!$R$264:$R$550,C31)</f>
        <v>48</v>
      </c>
      <c r="F31">
        <f t="shared" si="3"/>
        <v>103.20847851335652</v>
      </c>
      <c r="I31" s="31"/>
      <c r="J31" t="s">
        <v>918</v>
      </c>
      <c r="K31">
        <f t="shared" si="7"/>
        <v>88.972907174126675</v>
      </c>
    </row>
    <row r="32" spans="1:11" x14ac:dyDescent="0.35">
      <c r="A32" s="31" t="s">
        <v>1112</v>
      </c>
      <c r="B32" s="31" t="s">
        <v>1154</v>
      </c>
      <c r="C32" t="s">
        <v>1</v>
      </c>
      <c r="D32">
        <f>SUMIF(数学!$V$4:$V$263,C32,数学!$X$4:$X$263)</f>
        <v>10951.153846153848</v>
      </c>
      <c r="E32">
        <f>COUNTIF(数学!$V$4:$V$263,C32)</f>
        <v>106</v>
      </c>
      <c r="F32">
        <f t="shared" si="3"/>
        <v>103.31277213352686</v>
      </c>
      <c r="I32" s="31"/>
      <c r="J32" t="s">
        <v>1135</v>
      </c>
      <c r="K32">
        <f t="shared" si="7"/>
        <v>98.388970064815851</v>
      </c>
    </row>
    <row r="33" spans="1:11" x14ac:dyDescent="0.35">
      <c r="A33" s="31"/>
      <c r="B33" s="31"/>
      <c r="C33" t="s">
        <v>1134</v>
      </c>
      <c r="D33">
        <f>SUMIF(数学!$V$4:$V$263,C33,数学!$X$4:$X$263)</f>
        <v>10010.384615384615</v>
      </c>
      <c r="E33">
        <f>COUNTIF(数学!$V$4:$V$263,C33)</f>
        <v>102</v>
      </c>
      <c r="F33">
        <f t="shared" si="3"/>
        <v>98.141025641025635</v>
      </c>
      <c r="I33" s="31" t="s">
        <v>1113</v>
      </c>
      <c r="J33" t="s">
        <v>1</v>
      </c>
      <c r="K33">
        <f>AVERAGEIF($C$41:$C$52,J33,$F$41:$F$52)</f>
        <v>100.12309109449565</v>
      </c>
    </row>
    <row r="34" spans="1:11" x14ac:dyDescent="0.35">
      <c r="A34" s="31"/>
      <c r="B34" s="31"/>
      <c r="C34" t="s">
        <v>532</v>
      </c>
      <c r="D34">
        <f>SUMIF(数学!$V$4:$V$263,C34,数学!$X$4:$X$263)</f>
        <v>100.38461538461539</v>
      </c>
      <c r="E34">
        <f>COUNTIF(数学!$V$4:$V$263,C34)</f>
        <v>1</v>
      </c>
      <c r="F34">
        <f t="shared" si="3"/>
        <v>100.38461538461539</v>
      </c>
      <c r="I34" s="31"/>
      <c r="J34" t="s">
        <v>532</v>
      </c>
      <c r="K34">
        <f t="shared" ref="K34:K38" si="8">AVERAGEIF($C$41:$C$52,J34,$F$41:$F$52)</f>
        <v>103.68399232269346</v>
      </c>
    </row>
    <row r="35" spans="1:11" x14ac:dyDescent="0.35">
      <c r="A35" s="31"/>
      <c r="B35" s="31"/>
      <c r="C35" t="s">
        <v>435</v>
      </c>
      <c r="D35">
        <f>SUMIF(数学!$V$4:$V$263,C35,数学!$X$4:$X$263)</f>
        <v>4863.461538461539</v>
      </c>
      <c r="E35">
        <f>COUNTIF(数学!$V$4:$V$263,C35)</f>
        <v>50</v>
      </c>
      <c r="F35">
        <f t="shared" si="3"/>
        <v>97.269230769230774</v>
      </c>
      <c r="I35" s="31"/>
      <c r="J35" t="s">
        <v>1135</v>
      </c>
      <c r="K35">
        <f t="shared" si="8"/>
        <v>91.257824830995588</v>
      </c>
    </row>
    <row r="36" spans="1:11" x14ac:dyDescent="0.35">
      <c r="A36" s="31"/>
      <c r="B36" s="31"/>
      <c r="C36" t="s">
        <v>918</v>
      </c>
      <c r="D36">
        <f>SUMIF(数学!$V$4:$V$263,C36,数学!$X$4:$X$263)</f>
        <v>79.615384615384613</v>
      </c>
      <c r="E36">
        <f>COUNTIF(数学!$V$4:$V$263,C36)</f>
        <v>1</v>
      </c>
      <c r="F36">
        <f t="shared" si="3"/>
        <v>79.615384615384613</v>
      </c>
      <c r="I36" s="31"/>
      <c r="J36" t="s">
        <v>435</v>
      </c>
      <c r="K36">
        <f t="shared" si="8"/>
        <v>97.903474828017522</v>
      </c>
    </row>
    <row r="37" spans="1:11" x14ac:dyDescent="0.35">
      <c r="A37" s="31"/>
      <c r="B37" s="31" t="s">
        <v>1153</v>
      </c>
      <c r="C37" t="s">
        <v>532</v>
      </c>
      <c r="D37">
        <f>SUMIF(数学!$V$264:$V$550,C37,数学!$X$264:$X$550)</f>
        <v>9143.5540069686413</v>
      </c>
      <c r="E37">
        <f>COUNTIF(数学!$V$264:$V$550,C37)</f>
        <v>92</v>
      </c>
      <c r="F37">
        <f t="shared" si="3"/>
        <v>99.386456597485235</v>
      </c>
      <c r="I37" s="31"/>
      <c r="J37" t="s">
        <v>918</v>
      </c>
      <c r="K37">
        <f t="shared" si="8"/>
        <v>97.990875993924774</v>
      </c>
    </row>
    <row r="38" spans="1:11" x14ac:dyDescent="0.35">
      <c r="A38" s="31"/>
      <c r="B38" s="31"/>
      <c r="C38" t="s">
        <v>435</v>
      </c>
      <c r="D38">
        <f>SUMIF(数学!$V$264:$V$550,C38,数学!$X$264:$X$550)</f>
        <v>5703.1358885017435</v>
      </c>
      <c r="E38">
        <f>COUNTIF(数学!$V$264:$V$550,C38)</f>
        <v>54</v>
      </c>
      <c r="F38">
        <f t="shared" si="3"/>
        <v>105.61362756484711</v>
      </c>
      <c r="I38" s="31"/>
      <c r="J38" t="s">
        <v>1134</v>
      </c>
      <c r="K38">
        <f t="shared" si="8"/>
        <v>111.30571708249332</v>
      </c>
    </row>
    <row r="39" spans="1:11" x14ac:dyDescent="0.35">
      <c r="A39" s="31"/>
      <c r="B39" s="31"/>
      <c r="C39" t="s">
        <v>1135</v>
      </c>
      <c r="D39">
        <f>SUMIF(数学!$V$264:$V$550,C39,数学!$X$264:$X$550)</f>
        <v>9150.1742160278736</v>
      </c>
      <c r="E39">
        <f>COUNTIF(数学!$V$264:$V$550,C39)</f>
        <v>93</v>
      </c>
      <c r="F39">
        <f t="shared" si="3"/>
        <v>98.388970064815851</v>
      </c>
    </row>
    <row r="40" spans="1:11" x14ac:dyDescent="0.35">
      <c r="A40" s="31"/>
      <c r="B40" s="31"/>
      <c r="C40" t="s">
        <v>918</v>
      </c>
      <c r="D40">
        <f>SUMIF(数学!$V$264:$V$550,C40,数学!$X$264:$X$550)</f>
        <v>4719.8606271776998</v>
      </c>
      <c r="E40">
        <f>COUNTIF(数学!$V$264:$V$550,C40)</f>
        <v>48</v>
      </c>
      <c r="F40">
        <f t="shared" si="3"/>
        <v>98.330429732868751</v>
      </c>
    </row>
    <row r="41" spans="1:11" x14ac:dyDescent="0.35">
      <c r="A41" s="31" t="s">
        <v>1113</v>
      </c>
      <c r="B41" s="31" t="s">
        <v>1154</v>
      </c>
      <c r="C41" t="s">
        <v>1</v>
      </c>
      <c r="D41">
        <f>SUMIF(数学!$Z$4:$Z$263,C41,数学!$AB$4:$AB$263)</f>
        <v>7996.923076923079</v>
      </c>
      <c r="E41">
        <f>COUNTIF(数学!$Z$4:$Z$263,C41)</f>
        <v>87</v>
      </c>
      <c r="F41">
        <f t="shared" si="3"/>
        <v>91.91865605658711</v>
      </c>
    </row>
    <row r="42" spans="1:11" x14ac:dyDescent="0.35">
      <c r="A42" s="31"/>
      <c r="B42" s="31"/>
      <c r="C42" t="s">
        <v>532</v>
      </c>
      <c r="D42">
        <f>SUMIF(数学!$Z$4:$Z$263,C42,数学!$AB$4:$AB$263)</f>
        <v>1148.0769230769231</v>
      </c>
      <c r="E42">
        <f>COUNTIF(数学!$Z$4:$Z$263,C42)</f>
        <v>11</v>
      </c>
      <c r="F42">
        <f t="shared" si="3"/>
        <v>104.37062937062937</v>
      </c>
    </row>
    <row r="43" spans="1:11" x14ac:dyDescent="0.35">
      <c r="A43" s="31"/>
      <c r="B43" s="31"/>
      <c r="C43" t="s">
        <v>1135</v>
      </c>
      <c r="D43">
        <f>SUMIF(数学!$Z$4:$Z$263,C43,数学!$AB$4:$AB$263)</f>
        <v>1705.3846153846155</v>
      </c>
      <c r="E43">
        <f>COUNTIF(数学!$Z$4:$Z$263,C43)</f>
        <v>20</v>
      </c>
      <c r="F43">
        <f t="shared" si="3"/>
        <v>85.269230769230774</v>
      </c>
    </row>
    <row r="44" spans="1:11" x14ac:dyDescent="0.35">
      <c r="A44" s="31"/>
      <c r="B44" s="31"/>
      <c r="C44" t="s">
        <v>435</v>
      </c>
      <c r="D44">
        <f>SUMIF(数学!$Z$4:$Z$263,C44,数学!$AB$4:$AB$263)</f>
        <v>4686.5384615384619</v>
      </c>
      <c r="E44">
        <f>COUNTIF(数学!$Z$4:$Z$263,C44)</f>
        <v>48</v>
      </c>
      <c r="F44">
        <f t="shared" si="3"/>
        <v>97.636217948717956</v>
      </c>
    </row>
    <row r="45" spans="1:11" x14ac:dyDescent="0.35">
      <c r="A45" s="31"/>
      <c r="B45" s="31"/>
      <c r="C45" t="s">
        <v>918</v>
      </c>
      <c r="D45">
        <f>SUMIF(数学!$Z$4:$Z$263,C45,数学!$AB$4:$AB$263)</f>
        <v>202.69230769230768</v>
      </c>
      <c r="E45">
        <f>COUNTIF(数学!$Z$4:$Z$263,C45)</f>
        <v>2</v>
      </c>
      <c r="F45">
        <f t="shared" si="3"/>
        <v>101.34615384615384</v>
      </c>
    </row>
    <row r="46" spans="1:11" x14ac:dyDescent="0.35">
      <c r="A46" s="31"/>
      <c r="B46" s="31"/>
      <c r="C46" t="s">
        <v>1134</v>
      </c>
      <c r="D46">
        <f>SUMIF(数学!$Z$4:$Z$263,C46,数学!$AB$4:$AB$263)</f>
        <v>10162.307692307691</v>
      </c>
      <c r="E46">
        <f>COUNTIF(数学!$Z$4:$Z$263,C46)</f>
        <v>92</v>
      </c>
      <c r="F46">
        <f t="shared" si="3"/>
        <v>110.45986622073578</v>
      </c>
    </row>
    <row r="47" spans="1:11" x14ac:dyDescent="0.35">
      <c r="A47" s="31"/>
      <c r="B47" s="31" t="s">
        <v>1153</v>
      </c>
      <c r="C47" t="s">
        <v>532</v>
      </c>
      <c r="D47">
        <f>SUMIF(数学!$Z$264:$Z$550,C47,数学!$AB$264:$AB$550)</f>
        <v>8548.7804878048755</v>
      </c>
      <c r="E47">
        <f>COUNTIF(数学!$Z$264:$Z$550,C47)</f>
        <v>83</v>
      </c>
      <c r="F47">
        <f t="shared" si="3"/>
        <v>102.99735527475754</v>
      </c>
    </row>
    <row r="48" spans="1:11" x14ac:dyDescent="0.35">
      <c r="A48" s="31"/>
      <c r="B48" s="31"/>
      <c r="C48" t="s">
        <v>1</v>
      </c>
      <c r="D48">
        <f>SUMIF(数学!$Z$264:$Z$550,C48,数学!$AB$264:$AB$550)</f>
        <v>2166.5505226480836</v>
      </c>
      <c r="E48">
        <f>COUNTIF(数学!$Z$264:$Z$550,C48)</f>
        <v>20</v>
      </c>
      <c r="F48">
        <f t="shared" si="3"/>
        <v>108.32752613240419</v>
      </c>
    </row>
    <row r="49" spans="1:6" x14ac:dyDescent="0.35">
      <c r="A49" s="31"/>
      <c r="B49" s="31"/>
      <c r="C49" t="s">
        <v>435</v>
      </c>
      <c r="D49">
        <f>SUMIF(数学!$Z$264:$Z$550,C49,数学!$AB$264:$AB$550)</f>
        <v>5497.5609756097565</v>
      </c>
      <c r="E49">
        <f>COUNTIF(数学!$Z$264:$Z$550,C49)</f>
        <v>56</v>
      </c>
      <c r="F49">
        <f t="shared" si="3"/>
        <v>98.170731707317074</v>
      </c>
    </row>
    <row r="50" spans="1:6" x14ac:dyDescent="0.35">
      <c r="A50" s="31"/>
      <c r="B50" s="31"/>
      <c r="C50" t="s">
        <v>1135</v>
      </c>
      <c r="D50">
        <f>SUMIF(数学!$Z$264:$Z$550,C50,数学!$AB$264:$AB$550)</f>
        <v>7001.7421602787481</v>
      </c>
      <c r="E50">
        <f>COUNTIF(数学!$Z$264:$Z$550,C50)</f>
        <v>72</v>
      </c>
      <c r="F50">
        <f t="shared" si="3"/>
        <v>97.246418892760389</v>
      </c>
    </row>
    <row r="51" spans="1:6" x14ac:dyDescent="0.35">
      <c r="A51" s="31"/>
      <c r="B51" s="31"/>
      <c r="C51" t="s">
        <v>1134</v>
      </c>
      <c r="D51">
        <f>SUMIF(数学!$Z$264:$Z$550,C51,数学!$AB$264:$AB$550)</f>
        <v>897.21254355400697</v>
      </c>
      <c r="E51">
        <f>COUNTIF(数学!$Z$264:$Z$550,C51)</f>
        <v>8</v>
      </c>
      <c r="F51">
        <f t="shared" si="3"/>
        <v>112.15156794425087</v>
      </c>
    </row>
    <row r="52" spans="1:6" x14ac:dyDescent="0.35">
      <c r="B52" s="31"/>
      <c r="C52" t="s">
        <v>918</v>
      </c>
      <c r="D52">
        <f>SUMIF(数学!$Z$264:$Z$550,C52,数学!$AB$264:$AB$550)</f>
        <v>4542.508710801394</v>
      </c>
      <c r="E52">
        <f>COUNTIF(数学!$Z$264:$Z$550,C52)</f>
        <v>48</v>
      </c>
      <c r="F52">
        <f t="shared" si="3"/>
        <v>94.635598141695709</v>
      </c>
    </row>
  </sheetData>
  <mergeCells count="24">
    <mergeCell ref="I3:I8"/>
    <mergeCell ref="B41:B46"/>
    <mergeCell ref="B32:B36"/>
    <mergeCell ref="B24:B27"/>
    <mergeCell ref="B17:B19"/>
    <mergeCell ref="B10:B12"/>
    <mergeCell ref="A32:A40"/>
    <mergeCell ref="B47:B52"/>
    <mergeCell ref="B37:B40"/>
    <mergeCell ref="B28:B31"/>
    <mergeCell ref="B20:B23"/>
    <mergeCell ref="A41:A51"/>
    <mergeCell ref="B3:B5"/>
    <mergeCell ref="A3:A9"/>
    <mergeCell ref="A10:A16"/>
    <mergeCell ref="A17:A23"/>
    <mergeCell ref="A24:A31"/>
    <mergeCell ref="B13:B16"/>
    <mergeCell ref="B6:B9"/>
    <mergeCell ref="I33:I38"/>
    <mergeCell ref="I27:I32"/>
    <mergeCell ref="I21:I26"/>
    <mergeCell ref="I15:I20"/>
    <mergeCell ref="I9:I1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EC58E-5D2B-454F-84A0-4A5EB445E0A1}">
  <dimension ref="A1:AD550"/>
  <sheetViews>
    <sheetView topLeftCell="I1" workbookViewId="0">
      <pane ySplit="3" topLeftCell="A4" activePane="bottomLeft" state="frozen"/>
      <selection pane="bottomLeft" activeCell="Z264" sqref="Z264:Z550"/>
    </sheetView>
  </sheetViews>
  <sheetFormatPr defaultRowHeight="14.15" x14ac:dyDescent="0.35"/>
  <cols>
    <col min="8" max="8" width="13" bestFit="1" customWidth="1"/>
    <col min="12" max="12" width="13" bestFit="1" customWidth="1"/>
    <col min="16" max="16" width="13" bestFit="1" customWidth="1"/>
    <col min="20" max="20" width="13" bestFit="1" customWidth="1"/>
    <col min="24" max="24" width="13" bestFit="1" customWidth="1"/>
    <col min="28" max="28" width="11" bestFit="1" customWidth="1"/>
  </cols>
  <sheetData>
    <row r="1" spans="1:30" x14ac:dyDescent="0.35">
      <c r="A1" s="36" t="s">
        <v>1101</v>
      </c>
      <c r="B1" s="29" t="s">
        <v>1102</v>
      </c>
      <c r="C1" s="29" t="s">
        <v>1103</v>
      </c>
      <c r="D1" s="31" t="s">
        <v>1104</v>
      </c>
      <c r="E1" s="31" t="s">
        <v>1108</v>
      </c>
      <c r="F1" s="31"/>
      <c r="G1" s="31"/>
      <c r="H1" s="33" t="s">
        <v>1144</v>
      </c>
      <c r="I1" s="31" t="s">
        <v>1109</v>
      </c>
      <c r="J1" s="31"/>
      <c r="K1" s="31"/>
      <c r="L1" s="33" t="s">
        <v>1142</v>
      </c>
      <c r="M1" s="31" t="s">
        <v>1110</v>
      </c>
      <c r="N1" s="31"/>
      <c r="O1" s="31"/>
      <c r="P1" s="33" t="s">
        <v>1140</v>
      </c>
      <c r="Q1" s="31" t="s">
        <v>1111</v>
      </c>
      <c r="R1" s="31"/>
      <c r="S1" s="31"/>
      <c r="T1" s="33" t="s">
        <v>1138</v>
      </c>
      <c r="U1" s="31" t="s">
        <v>1112</v>
      </c>
      <c r="V1" s="31"/>
      <c r="W1" s="31"/>
      <c r="X1" s="33" t="s">
        <v>1136</v>
      </c>
      <c r="Y1" s="31" t="s">
        <v>1113</v>
      </c>
      <c r="Z1" s="31"/>
      <c r="AA1" s="31"/>
      <c r="AB1" s="31" t="s">
        <v>1130</v>
      </c>
      <c r="AC1" s="31" t="s">
        <v>1114</v>
      </c>
      <c r="AD1" s="31"/>
    </row>
    <row r="2" spans="1:30" x14ac:dyDescent="0.35">
      <c r="A2" s="36"/>
      <c r="B2" s="29"/>
      <c r="C2" s="29"/>
      <c r="D2" s="31"/>
      <c r="E2" s="31"/>
      <c r="F2" s="31"/>
      <c r="G2" s="31"/>
      <c r="H2" s="33"/>
      <c r="I2" s="31"/>
      <c r="J2" s="31"/>
      <c r="K2" s="31"/>
      <c r="L2" s="33"/>
      <c r="M2" s="31"/>
      <c r="N2" s="31"/>
      <c r="O2" s="31"/>
      <c r="P2" s="33"/>
      <c r="Q2" s="31"/>
      <c r="R2" s="31"/>
      <c r="S2" s="31"/>
      <c r="T2" s="33"/>
      <c r="U2" s="31"/>
      <c r="V2" s="31"/>
      <c r="W2" s="31"/>
      <c r="X2" s="33"/>
      <c r="Y2" s="31"/>
      <c r="Z2" s="31"/>
      <c r="AA2" s="31"/>
      <c r="AB2" s="31"/>
      <c r="AC2" s="31"/>
      <c r="AD2" s="31"/>
    </row>
    <row r="3" spans="1:30" ht="15" x14ac:dyDescent="0.35">
      <c r="A3" s="37"/>
      <c r="B3" s="30"/>
      <c r="C3" s="30"/>
      <c r="D3" s="32"/>
      <c r="E3" s="8" t="s">
        <v>1105</v>
      </c>
      <c r="F3" s="9" t="s">
        <v>1106</v>
      </c>
      <c r="G3" t="s">
        <v>1107</v>
      </c>
      <c r="H3" s="33"/>
      <c r="I3" s="8" t="s">
        <v>1105</v>
      </c>
      <c r="J3" s="9" t="s">
        <v>1106</v>
      </c>
      <c r="K3" t="s">
        <v>1107</v>
      </c>
      <c r="L3" s="33"/>
      <c r="M3" s="8" t="s">
        <v>1105</v>
      </c>
      <c r="N3" s="9" t="s">
        <v>1106</v>
      </c>
      <c r="O3" t="s">
        <v>1107</v>
      </c>
      <c r="P3" s="33"/>
      <c r="Q3" s="8" t="s">
        <v>1105</v>
      </c>
      <c r="R3" s="9" t="s">
        <v>1106</v>
      </c>
      <c r="S3" t="s">
        <v>1107</v>
      </c>
      <c r="T3" s="33"/>
      <c r="U3" s="8" t="s">
        <v>1105</v>
      </c>
      <c r="V3" s="9" t="s">
        <v>1106</v>
      </c>
      <c r="W3" t="s">
        <v>1107</v>
      </c>
      <c r="X3" s="33"/>
      <c r="Y3" s="8" t="s">
        <v>1105</v>
      </c>
      <c r="Z3" s="9" t="s">
        <v>1106</v>
      </c>
      <c r="AA3" t="s">
        <v>1107</v>
      </c>
      <c r="AB3" s="31"/>
      <c r="AC3" s="8" t="s">
        <v>1105</v>
      </c>
      <c r="AD3" t="s">
        <v>1107</v>
      </c>
    </row>
    <row r="4" spans="1:30" ht="15" x14ac:dyDescent="0.35">
      <c r="A4" s="14" t="s">
        <v>1115</v>
      </c>
      <c r="B4" s="1">
        <v>1</v>
      </c>
      <c r="C4" s="2" t="s">
        <v>91</v>
      </c>
      <c r="D4" s="4" t="s">
        <v>6</v>
      </c>
      <c r="E4">
        <f>VLOOKUP(A4,'[1]高三下(高考)'!$A$3:$P$615,9,0)</f>
        <v>101</v>
      </c>
      <c r="F4" t="str">
        <f>VLOOKUP(A4,'[1]高三下(高考)'!$A$3:$P$615,10,0)</f>
        <v>拉初</v>
      </c>
      <c r="G4" s="22">
        <f>RANK(E4,$E$4:$E$263,0)</f>
        <v>45</v>
      </c>
      <c r="H4" s="23">
        <f>IF(OR(I4=0,E4=0),100,((K4-G4)/COUNTA($D$4:$D$263))*100+100)</f>
        <v>93.07692307692308</v>
      </c>
      <c r="I4">
        <f>VLOOKUP(A4,[1]高三上!$A$3:$P$588,9,0)</f>
        <v>99</v>
      </c>
      <c r="J4" t="str">
        <f>VLOOKUP(A4,[1]高三上!$A$3:$P$588,10,0)</f>
        <v>拉初</v>
      </c>
      <c r="K4" s="22">
        <f>RANK(I4,$I$4:$I$263,0)</f>
        <v>27</v>
      </c>
      <c r="L4" s="23">
        <f>IF(OR(I4=0,M4=0),100,((O4-K4)/COUNTA($D$4:$D$263))*100+100)</f>
        <v>101.53846153846153</v>
      </c>
      <c r="M4">
        <f>VLOOKUP(A4,[1]高二下!$A$3:$P$536,9,0)</f>
        <v>98.5</v>
      </c>
      <c r="N4" t="str">
        <f>VLOOKUP(A4,[1]高二下!$A$3:$P$536,10,0)</f>
        <v>拉初</v>
      </c>
      <c r="O4" s="22">
        <f>RANK(M4,$M$4:$M$263,0)</f>
        <v>31</v>
      </c>
      <c r="P4" s="22">
        <f>IF(OR(Q4=0,M4=0),100,((S4-O4)/COUNTA($D$4:$D$263))*100+100)</f>
        <v>98.07692307692308</v>
      </c>
      <c r="Q4">
        <f>VLOOKUP(A4,[1]高二上!$A$3:$P$583,9,0)</f>
        <v>99.5</v>
      </c>
      <c r="R4" t="str">
        <f>VLOOKUP(A4,[1]高二上!$A$3:$P$583,10,0)</f>
        <v>拉初</v>
      </c>
      <c r="S4" s="22">
        <f>RANK(Q4,$Q$4:$Q$263,0)</f>
        <v>26</v>
      </c>
      <c r="T4" s="22">
        <f>IF(OR(Q4=0,U4=0),100,((W4-S4)/COUNTA($D$4:$D$263))*100+100)</f>
        <v>93.84615384615384</v>
      </c>
      <c r="U4">
        <f>VLOOKUP(A4,[1]高一下!$A$3:$P$585,9,0)</f>
        <v>104</v>
      </c>
      <c r="V4" t="str">
        <f>VLOOKUP(A4,[1]高一下!$A$3:$P$585,10,0)</f>
        <v>拉初</v>
      </c>
      <c r="W4" s="22">
        <f>RANK(U4,$U$4:$U$263,0)</f>
        <v>10</v>
      </c>
      <c r="X4" s="22">
        <f>IF(OR(Y4=0,U4=0),100,((AA4-W4)/COUNTA($D$4:$D$263))*100+100)</f>
        <v>113.07692307692308</v>
      </c>
      <c r="Y4">
        <f>VLOOKUP(A4,[1]高一上!$A$3:$J$587,9,0)</f>
        <v>105</v>
      </c>
      <c r="Z4" t="str">
        <f>VLOOKUP(A4,[1]高一上!$A$3:$J$587,10,0)</f>
        <v>拉初</v>
      </c>
      <c r="AA4">
        <f>RANK(Y4,$Y$4:$Y$263,0)</f>
        <v>44</v>
      </c>
      <c r="AB4" s="23">
        <f>IF(OR(Y4=0,AC4=0),100,((AD4-AA4)/COUNTA($D$4:$D$263))*100+100)</f>
        <v>90</v>
      </c>
      <c r="AC4">
        <f>VLOOKUP(A4,[1]中考!$A$2:$G$571,7,0)</f>
        <v>108</v>
      </c>
      <c r="AD4">
        <f>RANK(AC4,$AC$4:$AC$263,0)</f>
        <v>18</v>
      </c>
    </row>
    <row r="5" spans="1:30" ht="15" x14ac:dyDescent="0.35">
      <c r="A5" s="14" t="s">
        <v>49</v>
      </c>
      <c r="B5" s="1">
        <v>1</v>
      </c>
      <c r="C5" s="2" t="s">
        <v>50</v>
      </c>
      <c r="D5" s="4" t="s">
        <v>6</v>
      </c>
      <c r="E5">
        <f>VLOOKUP(A5,'[1]高三下(高考)'!$A$3:$P$615,9,0)</f>
        <v>108</v>
      </c>
      <c r="F5" t="str">
        <f>VLOOKUP(A5,'[1]高三下(高考)'!$A$3:$P$615,10,0)</f>
        <v>拉初</v>
      </c>
      <c r="G5" s="22">
        <f t="shared" ref="G5:G68" si="0">RANK(E5,$E$4:$E$263,0)</f>
        <v>26</v>
      </c>
      <c r="H5" s="23">
        <f t="shared" ref="H5:H68" si="1">IF(OR(I5=0,E5=0),100,((K5-G5)/COUNTA($D$4:$D$263))*100+100)</f>
        <v>104.23076923076923</v>
      </c>
      <c r="I5">
        <f>VLOOKUP(A5,[1]高三上!$A$3:$P$588,9,0)</f>
        <v>92.5</v>
      </c>
      <c r="J5" t="str">
        <f>VLOOKUP(A5,[1]高三上!$A$3:$P$588,10,0)</f>
        <v>拉初</v>
      </c>
      <c r="K5" s="22">
        <f t="shared" ref="K5:K68" si="2">RANK(I5,$I$4:$I$263,0)</f>
        <v>37</v>
      </c>
      <c r="L5" s="23">
        <f t="shared" ref="L5:L68" si="3">IF(OR(I5=0,M5=0),100,((O5-K5)/COUNTA($D$4:$D$263))*100+100)</f>
        <v>88.07692307692308</v>
      </c>
      <c r="M5">
        <f>VLOOKUP(A5,[1]高二下!$A$3:$P$536,9,0)</f>
        <v>112</v>
      </c>
      <c r="N5" t="str">
        <f>VLOOKUP(A5,[1]高二下!$A$3:$P$536,10,0)</f>
        <v>拉初</v>
      </c>
      <c r="O5" s="22">
        <f t="shared" ref="O5:O68" si="4">RANK(M5,$M$4:$M$263,0)</f>
        <v>6</v>
      </c>
      <c r="P5" s="22">
        <f t="shared" ref="P5:P68" si="5">IF(OR(Q5=0,M5=0),100,((S5-O5)/COUNTA($D$4:$D$263))*100+100)</f>
        <v>100</v>
      </c>
      <c r="Q5">
        <f>VLOOKUP(A5,[1]高二上!$A$3:$P$583,9,0)</f>
        <v>110</v>
      </c>
      <c r="R5" t="str">
        <f>VLOOKUP(A5,[1]高二上!$A$3:$P$583,10,0)</f>
        <v>拉初</v>
      </c>
      <c r="S5" s="22">
        <f t="shared" ref="S5:S68" si="6">RANK(Q5,$Q$4:$Q$263,0)</f>
        <v>6</v>
      </c>
      <c r="T5" s="22">
        <f t="shared" ref="T5:T68" si="7">IF(OR(Q5=0,U5=0),100,((W5-S5)/COUNTA($D$4:$D$263))*100+100)</f>
        <v>100</v>
      </c>
      <c r="U5">
        <f>VLOOKUP(A5,[1]高一下!$A$3:$P$585,9,0)</f>
        <v>107.5</v>
      </c>
      <c r="V5" t="str">
        <f>VLOOKUP(A5,[1]高一下!$A$3:$P$585,10,0)</f>
        <v>拉初</v>
      </c>
      <c r="W5" s="22">
        <f t="shared" ref="W5:W68" si="8">RANK(U5,$U$4:$U$263,0)</f>
        <v>6</v>
      </c>
      <c r="X5" s="22">
        <f t="shared" ref="X5:X68" si="9">IF(OR(Y5=0,U5=0),100,((AA5-W5)/COUNTA($D$4:$D$263))*100+100)</f>
        <v>102.69230769230769</v>
      </c>
      <c r="Y5">
        <f>VLOOKUP(A5,[1]高一上!$A$3:$J$587,9,0)</f>
        <v>115.5</v>
      </c>
      <c r="Z5" t="str">
        <f>VLOOKUP(A5,[1]高一上!$A$3:$J$587,10,0)</f>
        <v>拉初</v>
      </c>
      <c r="AA5">
        <f t="shared" ref="AA5:AA68" si="10">RANK(Y5,$Y$4:$Y$263,0)</f>
        <v>13</v>
      </c>
      <c r="AB5" s="23">
        <f t="shared" ref="AB5:AB68" si="11">IF(OR(Y5=0,AC5=0),100,((AD5-AA5)/COUNTA($D$4:$D$263))*100+100)</f>
        <v>100</v>
      </c>
      <c r="AC5">
        <f>VLOOKUP(A5,[1]中考!$A$2:$G$571,7,0)</f>
        <v>112</v>
      </c>
      <c r="AD5">
        <f t="shared" ref="AD5:AD68" si="12">RANK(AC5,$AC$4:$AC$263,0)</f>
        <v>13</v>
      </c>
    </row>
    <row r="6" spans="1:30" ht="15" x14ac:dyDescent="0.35">
      <c r="A6" s="14" t="s">
        <v>98</v>
      </c>
      <c r="B6" s="1">
        <v>1</v>
      </c>
      <c r="C6" s="2" t="s">
        <v>99</v>
      </c>
      <c r="D6" s="4" t="s">
        <v>6</v>
      </c>
      <c r="E6">
        <f>VLOOKUP(A6,'[1]高三下(高考)'!$A$3:$P$615,9,0)</f>
        <v>93</v>
      </c>
      <c r="F6" t="str">
        <f>VLOOKUP(A6,'[1]高三下(高考)'!$A$3:$P$615,10,0)</f>
        <v>拉初</v>
      </c>
      <c r="G6" s="22">
        <f t="shared" si="0"/>
        <v>62</v>
      </c>
      <c r="H6" s="23">
        <f t="shared" si="1"/>
        <v>94.230769230769226</v>
      </c>
      <c r="I6">
        <f>VLOOKUP(A6,[1]高三上!$A$3:$P$588,9,0)</f>
        <v>86</v>
      </c>
      <c r="J6" t="str">
        <f>VLOOKUP(A6,[1]高三上!$A$3:$P$588,10,0)</f>
        <v>拉初</v>
      </c>
      <c r="K6" s="22">
        <f t="shared" si="2"/>
        <v>47</v>
      </c>
      <c r="L6" s="23">
        <f t="shared" si="3"/>
        <v>91.15384615384616</v>
      </c>
      <c r="M6">
        <f>VLOOKUP(A6,[1]高二下!$A$3:$P$536,9,0)</f>
        <v>101</v>
      </c>
      <c r="N6" t="str">
        <f>VLOOKUP(A6,[1]高二下!$A$3:$P$536,10,0)</f>
        <v>拉初</v>
      </c>
      <c r="O6" s="22">
        <f t="shared" si="4"/>
        <v>24</v>
      </c>
      <c r="P6" s="22">
        <f t="shared" si="5"/>
        <v>103.84615384615384</v>
      </c>
      <c r="Q6">
        <f>VLOOKUP(A6,[1]高二上!$A$3:$P$583,9,0)</f>
        <v>96</v>
      </c>
      <c r="R6" t="str">
        <f>VLOOKUP(A6,[1]高二上!$A$3:$P$583,10,0)</f>
        <v>拉初</v>
      </c>
      <c r="S6" s="22">
        <f t="shared" si="6"/>
        <v>34</v>
      </c>
      <c r="T6" s="22">
        <f t="shared" si="7"/>
        <v>96.92307692307692</v>
      </c>
      <c r="U6">
        <f>VLOOKUP(A6,[1]高一下!$A$3:$P$585,9,0)</f>
        <v>93</v>
      </c>
      <c r="V6" t="str">
        <f>VLOOKUP(A6,[1]高一下!$A$3:$P$585,10,0)</f>
        <v>拉初</v>
      </c>
      <c r="W6" s="22">
        <f t="shared" si="8"/>
        <v>26</v>
      </c>
      <c r="X6" s="22">
        <f t="shared" si="9"/>
        <v>112.69230769230769</v>
      </c>
      <c r="Y6">
        <f>VLOOKUP(A6,[1]高一上!$A$3:$J$587,9,0)</f>
        <v>101.5</v>
      </c>
      <c r="Z6" t="str">
        <f>VLOOKUP(A6,[1]高一上!$A$3:$J$587,10,0)</f>
        <v>雷敏</v>
      </c>
      <c r="AA6">
        <f t="shared" si="10"/>
        <v>59</v>
      </c>
      <c r="AB6" s="23">
        <f t="shared" si="11"/>
        <v>80.769230769230774</v>
      </c>
      <c r="AC6">
        <f>VLOOKUP(A6,[1]中考!$A$2:$G$571,7,0)</f>
        <v>114</v>
      </c>
      <c r="AD6">
        <f t="shared" si="12"/>
        <v>9</v>
      </c>
    </row>
    <row r="7" spans="1:30" ht="15" x14ac:dyDescent="0.35">
      <c r="A7" s="14" t="s">
        <v>57</v>
      </c>
      <c r="B7" s="1">
        <v>1</v>
      </c>
      <c r="C7" s="2" t="s">
        <v>58</v>
      </c>
      <c r="D7" s="4" t="s">
        <v>6</v>
      </c>
      <c r="E7">
        <f>VLOOKUP(A7,'[1]高三下(高考)'!$A$3:$P$615,9,0)</f>
        <v>94</v>
      </c>
      <c r="F7" t="str">
        <f>VLOOKUP(A7,'[1]高三下(高考)'!$A$3:$P$615,10,0)</f>
        <v>拉初</v>
      </c>
      <c r="G7" s="22">
        <f t="shared" si="0"/>
        <v>59</v>
      </c>
      <c r="H7" s="23">
        <f t="shared" si="1"/>
        <v>118.07692307692308</v>
      </c>
      <c r="I7">
        <f>VLOOKUP(A7,[1]高三上!$A$3:$P$588,9,0)</f>
        <v>68.5</v>
      </c>
      <c r="J7" t="str">
        <f>VLOOKUP(A7,[1]高三上!$A$3:$P$588,10,0)</f>
        <v>拉初</v>
      </c>
      <c r="K7" s="22">
        <f t="shared" si="2"/>
        <v>106</v>
      </c>
      <c r="L7" s="23">
        <f t="shared" si="3"/>
        <v>95.769230769230774</v>
      </c>
      <c r="M7">
        <f>VLOOKUP(A7,[1]高二下!$A$3:$P$536,9,0)</f>
        <v>71.5</v>
      </c>
      <c r="N7" t="str">
        <f>VLOOKUP(A7,[1]高二下!$A$3:$P$536,10,0)</f>
        <v>拉初</v>
      </c>
      <c r="O7" s="22">
        <f t="shared" si="4"/>
        <v>95</v>
      </c>
      <c r="P7" s="22">
        <f t="shared" si="5"/>
        <v>100.38461538461539</v>
      </c>
      <c r="Q7">
        <f>VLOOKUP(A7,[1]高二上!$A$3:$P$583,9,0)</f>
        <v>76</v>
      </c>
      <c r="R7" t="str">
        <f>VLOOKUP(A7,[1]高二上!$A$3:$P$583,10,0)</f>
        <v>拉初</v>
      </c>
      <c r="S7" s="22">
        <f t="shared" si="6"/>
        <v>96</v>
      </c>
      <c r="T7" s="22">
        <f t="shared" si="7"/>
        <v>99.230769230769226</v>
      </c>
      <c r="U7">
        <f>VLOOKUP(A7,[1]高一下!$A$3:$P$585,9,0)</f>
        <v>71</v>
      </c>
      <c r="V7" t="str">
        <f>VLOOKUP(A7,[1]高一下!$A$3:$P$585,10,0)</f>
        <v>拉初</v>
      </c>
      <c r="W7" s="22">
        <f t="shared" si="8"/>
        <v>94</v>
      </c>
      <c r="X7" s="22">
        <f t="shared" si="9"/>
        <v>94.230769230769226</v>
      </c>
      <c r="Y7">
        <f>VLOOKUP(A7,[1]高一上!$A$3:$J$587,9,0)</f>
        <v>94.5</v>
      </c>
      <c r="Z7" t="str">
        <f>VLOOKUP(A7,[1]高一上!$A$3:$J$587,10,0)</f>
        <v>拉初</v>
      </c>
      <c r="AA7">
        <f t="shared" si="10"/>
        <v>79</v>
      </c>
      <c r="AB7" s="23">
        <f t="shared" si="11"/>
        <v>106.53846153846153</v>
      </c>
      <c r="AC7">
        <f>VLOOKUP(A7,[1]中考!$A$2:$G$571,7,0)</f>
        <v>82</v>
      </c>
      <c r="AD7">
        <f t="shared" si="12"/>
        <v>96</v>
      </c>
    </row>
    <row r="8" spans="1:30" ht="15" x14ac:dyDescent="0.35">
      <c r="A8" s="14" t="s">
        <v>87</v>
      </c>
      <c r="B8" s="1">
        <v>1</v>
      </c>
      <c r="C8" s="2" t="s">
        <v>88</v>
      </c>
      <c r="D8" s="4" t="s">
        <v>6</v>
      </c>
      <c r="E8">
        <f>VLOOKUP(A8,'[1]高三下(高考)'!$A$3:$P$615,9,0)</f>
        <v>103</v>
      </c>
      <c r="F8" t="str">
        <f>VLOOKUP(A8,'[1]高三下(高考)'!$A$3:$P$615,10,0)</f>
        <v>拉初</v>
      </c>
      <c r="G8" s="22">
        <f t="shared" si="0"/>
        <v>39</v>
      </c>
      <c r="H8" s="23">
        <f t="shared" si="1"/>
        <v>92.692307692307693</v>
      </c>
      <c r="I8">
        <f>VLOOKUP(A8,[1]高三上!$A$3:$P$588,9,0)</f>
        <v>100.5</v>
      </c>
      <c r="J8" t="str">
        <f>VLOOKUP(A8,[1]高三上!$A$3:$P$588,10,0)</f>
        <v>拉初</v>
      </c>
      <c r="K8" s="22">
        <f t="shared" si="2"/>
        <v>20</v>
      </c>
      <c r="L8" s="23">
        <f t="shared" si="3"/>
        <v>100.76923076923077</v>
      </c>
      <c r="M8">
        <f>VLOOKUP(A8,[1]高二下!$A$3:$P$536,9,0)</f>
        <v>101.5</v>
      </c>
      <c r="N8" t="str">
        <f>VLOOKUP(A8,[1]高二下!$A$3:$P$536,10,0)</f>
        <v>拉初</v>
      </c>
      <c r="O8" s="22">
        <f t="shared" si="4"/>
        <v>22</v>
      </c>
      <c r="P8" s="22">
        <f t="shared" si="5"/>
        <v>106.92307692307692</v>
      </c>
      <c r="Q8">
        <f>VLOOKUP(A8,[1]高二上!$A$3:$P$583,9,0)</f>
        <v>94</v>
      </c>
      <c r="R8" t="str">
        <f>VLOOKUP(A8,[1]高二上!$A$3:$P$583,10,0)</f>
        <v>拉初</v>
      </c>
      <c r="S8" s="22">
        <f t="shared" si="6"/>
        <v>40</v>
      </c>
      <c r="T8" s="22">
        <f t="shared" si="7"/>
        <v>96.15384615384616</v>
      </c>
      <c r="U8">
        <f>VLOOKUP(A8,[1]高一下!$A$3:$P$585,9,0)</f>
        <v>91.5</v>
      </c>
      <c r="V8" t="str">
        <f>VLOOKUP(A8,[1]高一下!$A$3:$P$585,10,0)</f>
        <v>拉初</v>
      </c>
      <c r="W8" s="22">
        <f t="shared" si="8"/>
        <v>30</v>
      </c>
      <c r="X8" s="22">
        <f t="shared" si="9"/>
        <v>93.84615384615384</v>
      </c>
      <c r="Y8">
        <f>VLOOKUP(A8,[1]高一上!$A$3:$J$587,9,0)</f>
        <v>114.5</v>
      </c>
      <c r="Z8" t="str">
        <f>VLOOKUP(A8,[1]高一上!$A$3:$J$587,10,0)</f>
        <v>曾佳瑶</v>
      </c>
      <c r="AA8">
        <f t="shared" si="10"/>
        <v>14</v>
      </c>
      <c r="AB8" s="23">
        <f t="shared" si="11"/>
        <v>118.07692307692308</v>
      </c>
      <c r="AC8">
        <f>VLOOKUP(A8,[1]中考!$A$2:$G$571,7,0)</f>
        <v>95</v>
      </c>
      <c r="AD8">
        <f t="shared" si="12"/>
        <v>61</v>
      </c>
    </row>
    <row r="9" spans="1:30" ht="15" x14ac:dyDescent="0.35">
      <c r="A9" s="14" t="s">
        <v>51</v>
      </c>
      <c r="B9" s="1">
        <v>1</v>
      </c>
      <c r="C9" s="2" t="s">
        <v>52</v>
      </c>
      <c r="D9" s="4" t="s">
        <v>6</v>
      </c>
      <c r="E9">
        <f>VLOOKUP(A9,'[1]高三下(高考)'!$A$3:$P$615,9,0)</f>
        <v>109</v>
      </c>
      <c r="F9" t="str">
        <f>VLOOKUP(A9,'[1]高三下(高考)'!$A$3:$P$615,10,0)</f>
        <v>拉初</v>
      </c>
      <c r="G9" s="22">
        <f t="shared" si="0"/>
        <v>24</v>
      </c>
      <c r="H9" s="23">
        <f t="shared" si="1"/>
        <v>103.07692307692308</v>
      </c>
      <c r="I9">
        <f>VLOOKUP(A9,[1]高三上!$A$3:$P$588,9,0)</f>
        <v>95.5</v>
      </c>
      <c r="J9" t="str">
        <f>VLOOKUP(A9,[1]高三上!$A$3:$P$588,10,0)</f>
        <v>拉初</v>
      </c>
      <c r="K9" s="22">
        <f t="shared" si="2"/>
        <v>32</v>
      </c>
      <c r="L9" s="23">
        <f t="shared" si="3"/>
        <v>90.384615384615387</v>
      </c>
      <c r="M9">
        <f>VLOOKUP(A9,[1]高二下!$A$3:$P$536,9,0)</f>
        <v>111.5</v>
      </c>
      <c r="N9" t="str">
        <f>VLOOKUP(A9,[1]高二下!$A$3:$P$536,10,0)</f>
        <v>拉初</v>
      </c>
      <c r="O9" s="22">
        <f t="shared" si="4"/>
        <v>7</v>
      </c>
      <c r="P9" s="22">
        <f t="shared" si="5"/>
        <v>115</v>
      </c>
      <c r="Q9">
        <f>VLOOKUP(A9,[1]高二上!$A$3:$P$583,9,0)</f>
        <v>90.5</v>
      </c>
      <c r="R9" t="str">
        <f>VLOOKUP(A9,[1]高二上!$A$3:$P$583,10,0)</f>
        <v>拉初</v>
      </c>
      <c r="S9" s="22">
        <f t="shared" si="6"/>
        <v>46</v>
      </c>
      <c r="T9" s="22">
        <f t="shared" si="7"/>
        <v>98.461538461538467</v>
      </c>
      <c r="U9">
        <f>VLOOKUP(A9,[1]高一下!$A$3:$P$585,9,0)</f>
        <v>87</v>
      </c>
      <c r="V9" t="str">
        <f>VLOOKUP(A9,[1]高一下!$A$3:$P$585,10,0)</f>
        <v>拉初</v>
      </c>
      <c r="W9" s="22">
        <f t="shared" si="8"/>
        <v>42</v>
      </c>
      <c r="X9" s="22">
        <f t="shared" si="9"/>
        <v>95.384615384615387</v>
      </c>
      <c r="Y9">
        <f>VLOOKUP(A9,[1]高一上!$A$3:$J$587,9,0)</f>
        <v>109.5</v>
      </c>
      <c r="Z9" t="str">
        <f>VLOOKUP(A9,[1]高一上!$A$3:$J$587,10,0)</f>
        <v>拉初</v>
      </c>
      <c r="AA9">
        <f t="shared" si="10"/>
        <v>30</v>
      </c>
      <c r="AB9" s="23">
        <f t="shared" si="11"/>
        <v>90.384615384615387</v>
      </c>
      <c r="AC9">
        <f>VLOOKUP(A9,[1]中考!$A$2:$G$571,7,0)</f>
        <v>117</v>
      </c>
      <c r="AD9">
        <f t="shared" si="12"/>
        <v>5</v>
      </c>
    </row>
    <row r="10" spans="1:30" ht="15" x14ac:dyDescent="0.35">
      <c r="A10" s="14" t="s">
        <v>96</v>
      </c>
      <c r="B10" s="1">
        <v>1</v>
      </c>
      <c r="C10" s="2" t="s">
        <v>97</v>
      </c>
      <c r="D10" s="4" t="s">
        <v>6</v>
      </c>
      <c r="E10">
        <f>VLOOKUP(A10,'[1]高三下(高考)'!$A$3:$P$615,9,0)</f>
        <v>101</v>
      </c>
      <c r="F10" t="str">
        <f>VLOOKUP(A10,'[1]高三下(高考)'!$A$3:$P$615,10,0)</f>
        <v>拉初</v>
      </c>
      <c r="G10" s="22">
        <f t="shared" si="0"/>
        <v>45</v>
      </c>
      <c r="H10" s="23">
        <f t="shared" si="1"/>
        <v>111.53846153846153</v>
      </c>
      <c r="I10">
        <f>VLOOKUP(A10,[1]高三上!$A$3:$P$588,9,0)</f>
        <v>75.5</v>
      </c>
      <c r="J10" t="str">
        <f>VLOOKUP(A10,[1]高三上!$A$3:$P$588,10,0)</f>
        <v>拉初</v>
      </c>
      <c r="K10" s="22">
        <f t="shared" si="2"/>
        <v>75</v>
      </c>
      <c r="L10" s="23">
        <f t="shared" si="3"/>
        <v>101.92307692307692</v>
      </c>
      <c r="M10">
        <f>VLOOKUP(A10,[1]高二下!$A$3:$P$536,9,0)</f>
        <v>77</v>
      </c>
      <c r="N10" t="str">
        <f>VLOOKUP(A10,[1]高二下!$A$3:$P$536,10,0)</f>
        <v>拉初</v>
      </c>
      <c r="O10" s="22">
        <f t="shared" si="4"/>
        <v>80</v>
      </c>
      <c r="P10" s="22">
        <f t="shared" si="5"/>
        <v>97.692307692307693</v>
      </c>
      <c r="Q10">
        <f>VLOOKUP(A10,[1]高二上!$A$3:$P$583,9,0)</f>
        <v>80.5</v>
      </c>
      <c r="R10" t="str">
        <f>VLOOKUP(A10,[1]高二上!$A$3:$P$583,10,0)</f>
        <v>拉初</v>
      </c>
      <c r="S10" s="22">
        <f t="shared" si="6"/>
        <v>74</v>
      </c>
      <c r="T10" s="22">
        <f t="shared" si="7"/>
        <v>94.230769230769226</v>
      </c>
      <c r="U10">
        <f>VLOOKUP(A10,[1]高一下!$A$3:$P$585,9,0)</f>
        <v>81.5</v>
      </c>
      <c r="V10" t="str">
        <f>VLOOKUP(A10,[1]高一下!$A$3:$P$585,10,0)</f>
        <v>拉初</v>
      </c>
      <c r="W10" s="22">
        <f t="shared" si="8"/>
        <v>59</v>
      </c>
      <c r="X10" s="22">
        <f t="shared" si="9"/>
        <v>96.92307692307692</v>
      </c>
      <c r="Y10">
        <f>VLOOKUP(A10,[1]高一上!$A$3:$J$587,9,0)</f>
        <v>103</v>
      </c>
      <c r="Z10" t="str">
        <f>VLOOKUP(A10,[1]高一上!$A$3:$J$587,10,0)</f>
        <v>拉初</v>
      </c>
      <c r="AA10">
        <f t="shared" si="10"/>
        <v>51</v>
      </c>
      <c r="AB10" s="23">
        <f t="shared" si="11"/>
        <v>108.84615384615384</v>
      </c>
      <c r="AC10">
        <f>VLOOKUP(A10,[1]中考!$A$2:$G$571,7,0)</f>
        <v>89</v>
      </c>
      <c r="AD10">
        <f t="shared" si="12"/>
        <v>74</v>
      </c>
    </row>
    <row r="11" spans="1:30" ht="15" x14ac:dyDescent="0.35">
      <c r="A11" s="14" t="s">
        <v>37</v>
      </c>
      <c r="B11" s="1">
        <v>1</v>
      </c>
      <c r="C11" s="2" t="s">
        <v>38</v>
      </c>
      <c r="D11" s="4" t="s">
        <v>6</v>
      </c>
      <c r="E11">
        <f>VLOOKUP(A11,'[1]高三下(高考)'!$A$3:$P$615,9,0)</f>
        <v>106</v>
      </c>
      <c r="F11" t="str">
        <f>VLOOKUP(A11,'[1]高三下(高考)'!$A$3:$P$615,10,0)</f>
        <v>拉初</v>
      </c>
      <c r="G11" s="22">
        <f t="shared" si="0"/>
        <v>33</v>
      </c>
      <c r="H11" s="23">
        <f t="shared" si="1"/>
        <v>97.307692307692307</v>
      </c>
      <c r="I11">
        <f>VLOOKUP(A11,[1]高三上!$A$3:$P$588,9,0)</f>
        <v>99.5</v>
      </c>
      <c r="J11" t="str">
        <f>VLOOKUP(A11,[1]高三上!$A$3:$P$588,10,0)</f>
        <v>拉初</v>
      </c>
      <c r="K11" s="22">
        <f t="shared" si="2"/>
        <v>26</v>
      </c>
      <c r="L11" s="23">
        <f t="shared" si="3"/>
        <v>116.53846153846153</v>
      </c>
      <c r="M11">
        <f>VLOOKUP(A11,[1]高二下!$A$3:$P$536,9,0)</f>
        <v>82</v>
      </c>
      <c r="N11" t="str">
        <f>VLOOKUP(A11,[1]高二下!$A$3:$P$536,10,0)</f>
        <v>拉初</v>
      </c>
      <c r="O11" s="22">
        <f t="shared" si="4"/>
        <v>69</v>
      </c>
      <c r="P11" s="22">
        <f t="shared" si="5"/>
        <v>85.384615384615387</v>
      </c>
      <c r="Q11">
        <f>VLOOKUP(A11,[1]高二上!$A$3:$P$583,9,0)</f>
        <v>97</v>
      </c>
      <c r="R11" t="str">
        <f>VLOOKUP(A11,[1]高二上!$A$3:$P$583,10,0)</f>
        <v>拉初</v>
      </c>
      <c r="S11" s="22">
        <f t="shared" si="6"/>
        <v>31</v>
      </c>
      <c r="T11" s="22">
        <f t="shared" si="7"/>
        <v>92.692307692307693</v>
      </c>
      <c r="U11">
        <f>VLOOKUP(A11,[1]高一下!$A$3:$P$585,9,0)</f>
        <v>103</v>
      </c>
      <c r="V11" t="str">
        <f>VLOOKUP(A11,[1]高一下!$A$3:$P$585,10,0)</f>
        <v>拉初</v>
      </c>
      <c r="W11" s="22">
        <f t="shared" si="8"/>
        <v>12</v>
      </c>
      <c r="X11" s="22">
        <f t="shared" si="9"/>
        <v>104.61538461538461</v>
      </c>
      <c r="Y11">
        <f>VLOOKUP(A11,[1]高一上!$A$3:$J$587,9,0)</f>
        <v>111.5</v>
      </c>
      <c r="Z11" t="str">
        <f>VLOOKUP(A11,[1]高一上!$A$3:$J$587,10,0)</f>
        <v>拉初</v>
      </c>
      <c r="AA11">
        <f t="shared" si="10"/>
        <v>24</v>
      </c>
      <c r="AB11" s="23">
        <f t="shared" si="11"/>
        <v>93.84615384615384</v>
      </c>
      <c r="AC11">
        <f>VLOOKUP(A11,[1]中考!$A$2:$G$571,7,0)</f>
        <v>115</v>
      </c>
      <c r="AD11">
        <f t="shared" si="12"/>
        <v>8</v>
      </c>
    </row>
    <row r="12" spans="1:30" ht="15.45" x14ac:dyDescent="0.35">
      <c r="A12" s="14" t="s">
        <v>106</v>
      </c>
      <c r="B12" s="1">
        <v>1</v>
      </c>
      <c r="C12" s="5" t="s">
        <v>107</v>
      </c>
      <c r="D12" s="4" t="s">
        <v>6</v>
      </c>
      <c r="E12">
        <f>VLOOKUP(A12,'[1]高三下(高考)'!$A$3:$P$615,9,0)</f>
        <v>55</v>
      </c>
      <c r="F12" t="str">
        <f>VLOOKUP(A12,'[1]高三下(高考)'!$A$3:$P$615,10,0)</f>
        <v>拉初</v>
      </c>
      <c r="G12" s="22">
        <f t="shared" si="0"/>
        <v>194</v>
      </c>
      <c r="H12" s="23">
        <f t="shared" si="1"/>
        <v>106.92307692307692</v>
      </c>
      <c r="I12">
        <f>VLOOKUP(A12,[1]高三上!$A$3:$P$588,9,0)</f>
        <v>45</v>
      </c>
      <c r="J12" t="str">
        <f>VLOOKUP(A12,[1]高三上!$A$3:$P$588,10,0)</f>
        <v>拉初</v>
      </c>
      <c r="K12" s="22">
        <f t="shared" si="2"/>
        <v>212</v>
      </c>
      <c r="L12" s="23">
        <f t="shared" si="3"/>
        <v>38.84615384615384</v>
      </c>
      <c r="M12">
        <f>VLOOKUP(A12,[1]高二下!$A$3:$P$536,9,0)</f>
        <v>87.5</v>
      </c>
      <c r="N12" t="str">
        <f>VLOOKUP(A12,[1]高二下!$A$3:$P$536,10,0)</f>
        <v>拉初</v>
      </c>
      <c r="O12" s="22">
        <f t="shared" si="4"/>
        <v>53</v>
      </c>
      <c r="P12" s="22">
        <f t="shared" si="5"/>
        <v>134.23076923076923</v>
      </c>
      <c r="Q12">
        <f>VLOOKUP(A12,[1]高二上!$A$3:$P$583,9,0)</f>
        <v>64.5</v>
      </c>
      <c r="R12" t="str">
        <f>VLOOKUP(A12,[1]高二上!$A$3:$P$583,10,0)</f>
        <v>拉初</v>
      </c>
      <c r="S12" s="22">
        <f t="shared" si="6"/>
        <v>142</v>
      </c>
      <c r="T12" s="22">
        <f t="shared" si="7"/>
        <v>133.07692307692307</v>
      </c>
      <c r="U12">
        <f>VLOOKUP(A12,[1]高一下!$A$3:$P$585,9,0)</f>
        <v>44.5</v>
      </c>
      <c r="V12" t="str">
        <f>VLOOKUP(A12,[1]高一下!$A$3:$P$585,10,0)</f>
        <v>拉初</v>
      </c>
      <c r="W12" s="22">
        <f t="shared" si="8"/>
        <v>228</v>
      </c>
      <c r="X12" s="22">
        <f t="shared" si="9"/>
        <v>98.07692307692308</v>
      </c>
      <c r="Y12">
        <f>VLOOKUP(A12,[1]高一上!$A$3:$J$587,9,0)</f>
        <v>51</v>
      </c>
      <c r="Z12" t="str">
        <f>VLOOKUP(A12,[1]高一上!$A$3:$J$587,10,0)</f>
        <v>彭丹</v>
      </c>
      <c r="AA12">
        <f t="shared" si="10"/>
        <v>223</v>
      </c>
      <c r="AB12" s="23">
        <f t="shared" si="11"/>
        <v>82.692307692307693</v>
      </c>
      <c r="AC12">
        <f>VLOOKUP(A12,[1]中考!$A$2:$G$571,7,0)</f>
        <v>61</v>
      </c>
      <c r="AD12">
        <f t="shared" si="12"/>
        <v>178</v>
      </c>
    </row>
    <row r="13" spans="1:30" ht="15" x14ac:dyDescent="0.35">
      <c r="A13" s="14" t="s">
        <v>100</v>
      </c>
      <c r="B13" s="1">
        <v>1</v>
      </c>
      <c r="C13" s="2" t="s">
        <v>101</v>
      </c>
      <c r="D13" s="4" t="s">
        <v>6</v>
      </c>
      <c r="E13">
        <f>VLOOKUP(A13,'[1]高三下(高考)'!$A$3:$P$615,9,0)</f>
        <v>94</v>
      </c>
      <c r="F13" t="str">
        <f>VLOOKUP(A13,'[1]高三下(高考)'!$A$3:$P$615,10,0)</f>
        <v>拉初</v>
      </c>
      <c r="G13" s="22">
        <f t="shared" si="0"/>
        <v>59</v>
      </c>
      <c r="H13" s="23">
        <f t="shared" si="1"/>
        <v>98.07692307692308</v>
      </c>
      <c r="I13">
        <f>VLOOKUP(A13,[1]高三上!$A$3:$P$588,9,0)</f>
        <v>82.5</v>
      </c>
      <c r="J13" t="str">
        <f>VLOOKUP(A13,[1]高三上!$A$3:$P$588,10,0)</f>
        <v>拉初</v>
      </c>
      <c r="K13" s="22">
        <f t="shared" si="2"/>
        <v>54</v>
      </c>
      <c r="L13" s="23">
        <f t="shared" si="3"/>
        <v>96.92307692307692</v>
      </c>
      <c r="M13">
        <f>VLOOKUP(A13,[1]高二下!$A$3:$P$536,9,0)</f>
        <v>90</v>
      </c>
      <c r="N13" t="str">
        <f>VLOOKUP(A13,[1]高二下!$A$3:$P$536,10,0)</f>
        <v>拉初</v>
      </c>
      <c r="O13" s="22">
        <f t="shared" si="4"/>
        <v>46</v>
      </c>
      <c r="P13" s="22">
        <f t="shared" si="5"/>
        <v>103.84615384615384</v>
      </c>
      <c r="Q13">
        <f>VLOOKUP(A13,[1]高二上!$A$3:$P$583,9,0)</f>
        <v>87</v>
      </c>
      <c r="R13" t="str">
        <f>VLOOKUP(A13,[1]高二上!$A$3:$P$583,10,0)</f>
        <v>拉初</v>
      </c>
      <c r="S13" s="22">
        <f t="shared" si="6"/>
        <v>56</v>
      </c>
      <c r="T13" s="22">
        <f t="shared" si="7"/>
        <v>104.23076923076923</v>
      </c>
      <c r="U13">
        <f>VLOOKUP(A13,[1]高一下!$A$3:$P$585,9,0)</f>
        <v>78</v>
      </c>
      <c r="V13" t="str">
        <f>VLOOKUP(A13,[1]高一下!$A$3:$P$585,10,0)</f>
        <v>拉初</v>
      </c>
      <c r="W13" s="22">
        <f t="shared" si="8"/>
        <v>67</v>
      </c>
      <c r="X13" s="22">
        <f t="shared" si="9"/>
        <v>115.38461538461539</v>
      </c>
      <c r="Y13">
        <f>VLOOKUP(A13,[1]高一上!$A$3:$J$587,9,0)</f>
        <v>87</v>
      </c>
      <c r="Z13" t="str">
        <f>VLOOKUP(A13,[1]高一上!$A$3:$J$587,10,0)</f>
        <v>拉初</v>
      </c>
      <c r="AA13">
        <f t="shared" si="10"/>
        <v>107</v>
      </c>
      <c r="AB13" s="23">
        <f t="shared" si="11"/>
        <v>67.307692307692307</v>
      </c>
      <c r="AC13">
        <f>VLOOKUP(A13,[1]中考!$A$2:$G$571,7,0)</f>
        <v>105</v>
      </c>
      <c r="AD13">
        <f t="shared" si="12"/>
        <v>22</v>
      </c>
    </row>
    <row r="14" spans="1:30" ht="15" x14ac:dyDescent="0.35">
      <c r="A14" s="14" t="s">
        <v>73</v>
      </c>
      <c r="B14" s="1">
        <v>1</v>
      </c>
      <c r="C14" s="2" t="s">
        <v>74</v>
      </c>
      <c r="D14" s="4" t="s">
        <v>6</v>
      </c>
      <c r="E14">
        <f>VLOOKUP(A14,'[1]高三下(高考)'!$A$3:$P$615,9,0)</f>
        <v>98</v>
      </c>
      <c r="F14" t="str">
        <f>VLOOKUP(A14,'[1]高三下(高考)'!$A$3:$P$615,10,0)</f>
        <v>拉初</v>
      </c>
      <c r="G14" s="22">
        <f t="shared" si="0"/>
        <v>49</v>
      </c>
      <c r="H14" s="23">
        <f t="shared" si="1"/>
        <v>93.07692307692308</v>
      </c>
      <c r="I14">
        <f>VLOOKUP(A14,[1]高三上!$A$3:$P$588,9,0)</f>
        <v>96</v>
      </c>
      <c r="J14" t="str">
        <f>VLOOKUP(A14,[1]高三上!$A$3:$P$588,10,0)</f>
        <v>拉初</v>
      </c>
      <c r="K14" s="22">
        <f t="shared" si="2"/>
        <v>31</v>
      </c>
      <c r="L14" s="23">
        <f t="shared" si="3"/>
        <v>103.46153846153847</v>
      </c>
      <c r="M14">
        <f>VLOOKUP(A14,[1]高二下!$A$3:$P$536,9,0)</f>
        <v>91</v>
      </c>
      <c r="N14" t="str">
        <f>VLOOKUP(A14,[1]高二下!$A$3:$P$536,10,0)</f>
        <v>拉初</v>
      </c>
      <c r="O14" s="22">
        <f t="shared" si="4"/>
        <v>40</v>
      </c>
      <c r="P14" s="22">
        <f t="shared" si="5"/>
        <v>91.538461538461533</v>
      </c>
      <c r="Q14">
        <f>VLOOKUP(A14,[1]高二上!$A$3:$P$583,9,0)</f>
        <v>104.5</v>
      </c>
      <c r="R14" t="str">
        <f>VLOOKUP(A14,[1]高二上!$A$3:$P$583,10,0)</f>
        <v>拉初</v>
      </c>
      <c r="S14" s="22">
        <f t="shared" si="6"/>
        <v>18</v>
      </c>
      <c r="T14" s="22">
        <f t="shared" si="7"/>
        <v>100.76923076923077</v>
      </c>
      <c r="U14">
        <f>VLOOKUP(A14,[1]高一下!$A$3:$P$585,9,0)</f>
        <v>97.5</v>
      </c>
      <c r="V14" t="str">
        <f>VLOOKUP(A14,[1]高一下!$A$3:$P$585,10,0)</f>
        <v>拉初</v>
      </c>
      <c r="W14" s="22">
        <f t="shared" si="8"/>
        <v>20</v>
      </c>
      <c r="X14" s="22">
        <f t="shared" si="9"/>
        <v>114.61538461538461</v>
      </c>
      <c r="Y14">
        <f>VLOOKUP(A14,[1]高一上!$A$3:$J$587,9,0)</f>
        <v>102</v>
      </c>
      <c r="Z14" t="str">
        <f>VLOOKUP(A14,[1]高一上!$A$3:$J$587,10,0)</f>
        <v>拉初</v>
      </c>
      <c r="AA14">
        <f t="shared" si="10"/>
        <v>58</v>
      </c>
      <c r="AB14" s="23">
        <f t="shared" si="11"/>
        <v>88.84615384615384</v>
      </c>
      <c r="AC14">
        <f>VLOOKUP(A14,[1]中考!$A$2:$G$571,7,0)</f>
        <v>104</v>
      </c>
      <c r="AD14">
        <f t="shared" si="12"/>
        <v>29</v>
      </c>
    </row>
    <row r="15" spans="1:30" ht="15" x14ac:dyDescent="0.35">
      <c r="A15" s="14" t="s">
        <v>65</v>
      </c>
      <c r="B15" s="1">
        <v>1</v>
      </c>
      <c r="C15" s="2" t="s">
        <v>66</v>
      </c>
      <c r="D15" s="4" t="s">
        <v>6</v>
      </c>
      <c r="E15">
        <f>VLOOKUP(A15,'[1]高三下(高考)'!$A$3:$P$615,9,0)</f>
        <v>109</v>
      </c>
      <c r="F15" t="str">
        <f>VLOOKUP(A15,'[1]高三下(高考)'!$A$3:$P$615,10,0)</f>
        <v>拉初</v>
      </c>
      <c r="G15" s="22">
        <f t="shared" si="0"/>
        <v>24</v>
      </c>
      <c r="H15" s="23">
        <f t="shared" si="1"/>
        <v>105.76923076923077</v>
      </c>
      <c r="I15">
        <f>VLOOKUP(A15,[1]高三上!$A$3:$P$588,9,0)</f>
        <v>90</v>
      </c>
      <c r="J15" t="str">
        <f>VLOOKUP(A15,[1]高三上!$A$3:$P$588,10,0)</f>
        <v>拉初</v>
      </c>
      <c r="K15" s="22">
        <f t="shared" si="2"/>
        <v>39</v>
      </c>
      <c r="L15" s="23">
        <f t="shared" si="3"/>
        <v>96.15384615384616</v>
      </c>
      <c r="M15">
        <f>VLOOKUP(A15,[1]高二下!$A$3:$P$536,9,0)</f>
        <v>100</v>
      </c>
      <c r="N15" t="str">
        <f>VLOOKUP(A15,[1]高二下!$A$3:$P$536,10,0)</f>
        <v>拉初</v>
      </c>
      <c r="O15" s="22">
        <f t="shared" si="4"/>
        <v>29</v>
      </c>
      <c r="P15" s="22">
        <f t="shared" si="5"/>
        <v>95.384615384615387</v>
      </c>
      <c r="Q15">
        <f>VLOOKUP(A15,[1]高二上!$A$3:$P$583,9,0)</f>
        <v>105.5</v>
      </c>
      <c r="R15" t="str">
        <f>VLOOKUP(A15,[1]高二上!$A$3:$P$583,10,0)</f>
        <v>拉初</v>
      </c>
      <c r="S15" s="22">
        <f t="shared" si="6"/>
        <v>17</v>
      </c>
      <c r="T15" s="22">
        <f t="shared" si="7"/>
        <v>107.69230769230769</v>
      </c>
      <c r="U15">
        <f>VLOOKUP(A15,[1]高一下!$A$3:$P$585,9,0)</f>
        <v>89.5</v>
      </c>
      <c r="V15" t="str">
        <f>VLOOKUP(A15,[1]高一下!$A$3:$P$585,10,0)</f>
        <v>拉初</v>
      </c>
      <c r="W15" s="22">
        <f t="shared" si="8"/>
        <v>37</v>
      </c>
      <c r="X15" s="22">
        <f t="shared" si="9"/>
        <v>91.15384615384616</v>
      </c>
      <c r="Y15">
        <f>VLOOKUP(A15,[1]高一上!$A$3:$J$587,9,0)</f>
        <v>114.5</v>
      </c>
      <c r="Z15" t="str">
        <f>VLOOKUP(A15,[1]高一上!$A$3:$J$587,10,0)</f>
        <v>拉初</v>
      </c>
      <c r="AA15">
        <f t="shared" si="10"/>
        <v>14</v>
      </c>
      <c r="AB15" s="23">
        <f t="shared" si="11"/>
        <v>117.30769230769231</v>
      </c>
      <c r="AC15">
        <f>VLOOKUP(A15,[1]中考!$A$2:$G$571,7,0)</f>
        <v>96</v>
      </c>
      <c r="AD15">
        <f t="shared" si="12"/>
        <v>59</v>
      </c>
    </row>
    <row r="16" spans="1:30" ht="15" x14ac:dyDescent="0.35">
      <c r="A16" s="14" t="s">
        <v>83</v>
      </c>
      <c r="B16" s="1">
        <v>1</v>
      </c>
      <c r="C16" s="2" t="s">
        <v>84</v>
      </c>
      <c r="D16" s="4" t="s">
        <v>6</v>
      </c>
      <c r="E16">
        <f>VLOOKUP(A16,'[1]高三下(高考)'!$A$3:$P$615,9,0)</f>
        <v>113</v>
      </c>
      <c r="F16" t="str">
        <f>VLOOKUP(A16,'[1]高三下(高考)'!$A$3:$P$615,10,0)</f>
        <v>拉初</v>
      </c>
      <c r="G16" s="22">
        <f t="shared" si="0"/>
        <v>15</v>
      </c>
      <c r="H16" s="23">
        <f t="shared" si="1"/>
        <v>103.46153846153847</v>
      </c>
      <c r="I16">
        <f>VLOOKUP(A16,[1]高三上!$A$3:$P$588,9,0)</f>
        <v>100</v>
      </c>
      <c r="J16" t="str">
        <f>VLOOKUP(A16,[1]高三上!$A$3:$P$588,10,0)</f>
        <v>拉初</v>
      </c>
      <c r="K16" s="22">
        <f t="shared" si="2"/>
        <v>24</v>
      </c>
      <c r="L16" s="23">
        <f t="shared" si="3"/>
        <v>100.38461538461539</v>
      </c>
      <c r="M16">
        <f>VLOOKUP(A16,[1]高二下!$A$3:$P$536,9,0)</f>
        <v>100.5</v>
      </c>
      <c r="N16" t="str">
        <f>VLOOKUP(A16,[1]高二下!$A$3:$P$536,10,0)</f>
        <v>拉初</v>
      </c>
      <c r="O16" s="22">
        <f t="shared" si="4"/>
        <v>25</v>
      </c>
      <c r="P16" s="22">
        <f t="shared" si="5"/>
        <v>106.53846153846153</v>
      </c>
      <c r="Q16">
        <f>VLOOKUP(A16,[1]高二上!$A$3:$P$583,9,0)</f>
        <v>93</v>
      </c>
      <c r="R16" t="str">
        <f>VLOOKUP(A16,[1]高二上!$A$3:$P$583,10,0)</f>
        <v>拉初</v>
      </c>
      <c r="S16" s="22">
        <f t="shared" si="6"/>
        <v>42</v>
      </c>
      <c r="T16" s="22">
        <f t="shared" si="7"/>
        <v>116.53846153846153</v>
      </c>
      <c r="U16">
        <f>VLOOKUP(A16,[1]高一下!$A$3:$P$585,9,0)</f>
        <v>73.5</v>
      </c>
      <c r="V16" t="str">
        <f>VLOOKUP(A16,[1]高一下!$A$3:$P$585,10,0)</f>
        <v>拉初</v>
      </c>
      <c r="W16" s="22">
        <f t="shared" si="8"/>
        <v>85</v>
      </c>
      <c r="X16" s="22">
        <f t="shared" si="9"/>
        <v>97.692307692307693</v>
      </c>
      <c r="Y16">
        <f>VLOOKUP(A16,[1]高一上!$A$3:$J$587,9,0)</f>
        <v>94.5</v>
      </c>
      <c r="Z16" t="str">
        <f>VLOOKUP(A16,[1]高一上!$A$3:$J$587,10,0)</f>
        <v>雷敏</v>
      </c>
      <c r="AA16">
        <f t="shared" si="10"/>
        <v>79</v>
      </c>
      <c r="AB16" s="23">
        <f t="shared" si="11"/>
        <v>113.46153846153847</v>
      </c>
      <c r="AC16">
        <f>VLOOKUP(A16,[1]中考!$A$2:$G$571,7,0)</f>
        <v>76</v>
      </c>
      <c r="AD16">
        <f t="shared" si="12"/>
        <v>114</v>
      </c>
    </row>
    <row r="17" spans="1:30" ht="15" x14ac:dyDescent="0.35">
      <c r="A17" s="14" t="s">
        <v>81</v>
      </c>
      <c r="B17" s="1">
        <v>1</v>
      </c>
      <c r="C17" s="2" t="s">
        <v>82</v>
      </c>
      <c r="D17" s="4" t="s">
        <v>6</v>
      </c>
      <c r="E17">
        <f>VLOOKUP(A17,'[1]高三下(高考)'!$A$3:$P$615,9,0)</f>
        <v>105</v>
      </c>
      <c r="F17" t="str">
        <f>VLOOKUP(A17,'[1]高三下(高考)'!$A$3:$P$615,10,0)</f>
        <v>拉初</v>
      </c>
      <c r="G17" s="22">
        <f t="shared" si="0"/>
        <v>35</v>
      </c>
      <c r="H17" s="23">
        <f t="shared" si="1"/>
        <v>94.230769230769226</v>
      </c>
      <c r="I17">
        <f>VLOOKUP(A17,[1]高三上!$A$3:$P$588,9,0)</f>
        <v>100.5</v>
      </c>
      <c r="J17" t="str">
        <f>VLOOKUP(A17,[1]高三上!$A$3:$P$588,10,0)</f>
        <v>拉初</v>
      </c>
      <c r="K17" s="22">
        <f t="shared" si="2"/>
        <v>20</v>
      </c>
      <c r="L17" s="23">
        <f t="shared" si="3"/>
        <v>111.15384615384616</v>
      </c>
      <c r="M17">
        <f>VLOOKUP(A17,[1]高二下!$A$3:$P$536,9,0)</f>
        <v>88.5</v>
      </c>
      <c r="N17" t="str">
        <f>VLOOKUP(A17,[1]高二下!$A$3:$P$536,10,0)</f>
        <v>拉初</v>
      </c>
      <c r="O17" s="22">
        <f t="shared" si="4"/>
        <v>49</v>
      </c>
      <c r="P17" s="22">
        <f t="shared" si="5"/>
        <v>93.07692307692308</v>
      </c>
      <c r="Q17">
        <f>VLOOKUP(A17,[1]高二上!$A$3:$P$583,9,0)</f>
        <v>97</v>
      </c>
      <c r="R17" t="str">
        <f>VLOOKUP(A17,[1]高二上!$A$3:$P$583,10,0)</f>
        <v>拉初</v>
      </c>
      <c r="S17" s="22">
        <f t="shared" si="6"/>
        <v>31</v>
      </c>
      <c r="T17" s="22">
        <f t="shared" si="7"/>
        <v>102.30769230769231</v>
      </c>
      <c r="U17">
        <f>VLOOKUP(A17,[1]高一下!$A$3:$P$585,9,0)</f>
        <v>89.5</v>
      </c>
      <c r="V17" t="str">
        <f>VLOOKUP(A17,[1]高一下!$A$3:$P$585,10,0)</f>
        <v>拉初</v>
      </c>
      <c r="W17" s="22">
        <f t="shared" si="8"/>
        <v>37</v>
      </c>
      <c r="X17" s="22">
        <f t="shared" si="9"/>
        <v>113.46153846153847</v>
      </c>
      <c r="Y17">
        <f>VLOOKUP(A17,[1]高一上!$A$3:$J$587,9,0)</f>
        <v>97.5</v>
      </c>
      <c r="Z17" t="str">
        <f>VLOOKUP(A17,[1]高一上!$A$3:$J$587,10,0)</f>
        <v>拉初</v>
      </c>
      <c r="AA17">
        <f t="shared" si="10"/>
        <v>72</v>
      </c>
      <c r="AB17" s="23">
        <f t="shared" si="11"/>
        <v>86.15384615384616</v>
      </c>
      <c r="AC17">
        <f>VLOOKUP(A17,[1]中考!$A$2:$G$571,7,0)</f>
        <v>102</v>
      </c>
      <c r="AD17">
        <f t="shared" si="12"/>
        <v>36</v>
      </c>
    </row>
    <row r="18" spans="1:30" ht="15" x14ac:dyDescent="0.35">
      <c r="A18" s="14" t="s">
        <v>75</v>
      </c>
      <c r="B18" s="1">
        <v>1</v>
      </c>
      <c r="C18" s="2" t="s">
        <v>76</v>
      </c>
      <c r="D18" s="4" t="s">
        <v>6</v>
      </c>
      <c r="E18">
        <f>VLOOKUP(A18,'[1]高三下(高考)'!$A$3:$P$615,9,0)</f>
        <v>77</v>
      </c>
      <c r="F18" t="str">
        <f>VLOOKUP(A18,'[1]高三下(高考)'!$A$3:$P$615,10,0)</f>
        <v>拉初</v>
      </c>
      <c r="G18" s="22">
        <f t="shared" si="0"/>
        <v>108</v>
      </c>
      <c r="H18" s="23">
        <f t="shared" si="1"/>
        <v>84.230769230769226</v>
      </c>
      <c r="I18">
        <f>VLOOKUP(A18,[1]高三上!$A$3:$P$588,9,0)</f>
        <v>78.5</v>
      </c>
      <c r="J18" t="str">
        <f>VLOOKUP(A18,[1]高三上!$A$3:$P$588,10,0)</f>
        <v>拉初</v>
      </c>
      <c r="K18" s="22">
        <f t="shared" si="2"/>
        <v>67</v>
      </c>
      <c r="L18" s="23">
        <f t="shared" si="3"/>
        <v>121.15384615384616</v>
      </c>
      <c r="M18">
        <f>VLOOKUP(A18,[1]高二下!$A$3:$P$536,9,0)</f>
        <v>64</v>
      </c>
      <c r="N18" t="str">
        <f>VLOOKUP(A18,[1]高二下!$A$3:$P$536,10,0)</f>
        <v>拉初</v>
      </c>
      <c r="O18" s="22">
        <f t="shared" si="4"/>
        <v>122</v>
      </c>
      <c r="P18" s="22">
        <f t="shared" si="5"/>
        <v>102.69230769230769</v>
      </c>
      <c r="Q18">
        <f>VLOOKUP(A18,[1]高二上!$A$3:$P$583,9,0)</f>
        <v>68</v>
      </c>
      <c r="R18" t="str">
        <f>VLOOKUP(A18,[1]高二上!$A$3:$P$583,10,0)</f>
        <v>拉初</v>
      </c>
      <c r="S18" s="22">
        <f t="shared" si="6"/>
        <v>129</v>
      </c>
      <c r="T18" s="22">
        <f t="shared" si="7"/>
        <v>88.461538461538467</v>
      </c>
      <c r="U18">
        <f>VLOOKUP(A18,[1]高一下!$A$3:$P$585,9,0)</f>
        <v>70</v>
      </c>
      <c r="V18" t="str">
        <f>VLOOKUP(A18,[1]高一下!$A$3:$P$585,10,0)</f>
        <v>拉初</v>
      </c>
      <c r="W18" s="22">
        <f t="shared" si="8"/>
        <v>99</v>
      </c>
      <c r="X18" s="22">
        <f t="shared" si="9"/>
        <v>114.61538461538461</v>
      </c>
      <c r="Y18">
        <f>VLOOKUP(A18,[1]高一上!$A$3:$J$587,9,0)</f>
        <v>78</v>
      </c>
      <c r="Z18" t="str">
        <f>VLOOKUP(A18,[1]高一上!$A$3:$J$587,10,0)</f>
        <v>彭丹</v>
      </c>
      <c r="AA18">
        <f t="shared" si="10"/>
        <v>137</v>
      </c>
      <c r="AB18" s="23">
        <f t="shared" si="11"/>
        <v>85.769230769230774</v>
      </c>
      <c r="AC18">
        <f>VLOOKUP(A18,[1]中考!$A$2:$G$571,7,0)</f>
        <v>81</v>
      </c>
      <c r="AD18">
        <f t="shared" si="12"/>
        <v>100</v>
      </c>
    </row>
    <row r="19" spans="1:30" ht="15" x14ac:dyDescent="0.35">
      <c r="A19" s="14" t="s">
        <v>35</v>
      </c>
      <c r="B19" s="1">
        <v>1</v>
      </c>
      <c r="C19" s="2" t="s">
        <v>36</v>
      </c>
      <c r="D19" s="4" t="s">
        <v>6</v>
      </c>
      <c r="E19">
        <f>VLOOKUP(A19,'[1]高三下(高考)'!$A$3:$P$615,9,0)</f>
        <v>132</v>
      </c>
      <c r="F19" t="str">
        <f>VLOOKUP(A19,'[1]高三下(高考)'!$A$3:$P$615,10,0)</f>
        <v>拉初</v>
      </c>
      <c r="G19" s="22">
        <f t="shared" si="0"/>
        <v>1</v>
      </c>
      <c r="H19" s="23">
        <f t="shared" si="1"/>
        <v>100.38461538461539</v>
      </c>
      <c r="I19">
        <f>VLOOKUP(A19,[1]高三上!$A$3:$P$588,9,0)</f>
        <v>118.5</v>
      </c>
      <c r="J19" t="str">
        <f>VLOOKUP(A19,[1]高三上!$A$3:$P$588,10,0)</f>
        <v>拉初</v>
      </c>
      <c r="K19" s="22">
        <f t="shared" si="2"/>
        <v>2</v>
      </c>
      <c r="L19" s="23">
        <f t="shared" si="3"/>
        <v>100.38461538461539</v>
      </c>
      <c r="M19">
        <f>VLOOKUP(A19,[1]高二下!$A$3:$P$536,9,0)</f>
        <v>118.5</v>
      </c>
      <c r="N19" t="str">
        <f>VLOOKUP(A19,[1]高二下!$A$3:$P$536,10,0)</f>
        <v>拉初</v>
      </c>
      <c r="O19" s="22">
        <f t="shared" si="4"/>
        <v>3</v>
      </c>
      <c r="P19" s="22">
        <f t="shared" si="5"/>
        <v>99.615384615384613</v>
      </c>
      <c r="Q19">
        <f>VLOOKUP(A19,[1]高二上!$A$3:$P$583,9,0)</f>
        <v>118</v>
      </c>
      <c r="R19" t="str">
        <f>VLOOKUP(A19,[1]高二上!$A$3:$P$583,10,0)</f>
        <v>拉初</v>
      </c>
      <c r="S19" s="22">
        <f t="shared" si="6"/>
        <v>2</v>
      </c>
      <c r="T19" s="22">
        <f t="shared" si="7"/>
        <v>105</v>
      </c>
      <c r="U19">
        <f>VLOOKUP(A19,[1]高一下!$A$3:$P$585,9,0)</f>
        <v>100.5</v>
      </c>
      <c r="V19" t="str">
        <f>VLOOKUP(A19,[1]高一下!$A$3:$P$585,10,0)</f>
        <v>拉初</v>
      </c>
      <c r="W19" s="22">
        <f t="shared" si="8"/>
        <v>15</v>
      </c>
      <c r="X19" s="22">
        <f t="shared" si="9"/>
        <v>95</v>
      </c>
      <c r="Y19">
        <f>VLOOKUP(A19,[1]高一上!$A$3:$J$587,9,0)</f>
        <v>124.5</v>
      </c>
      <c r="Z19" t="str">
        <f>VLOOKUP(A19,[1]高一上!$A$3:$J$587,10,0)</f>
        <v>拉初</v>
      </c>
      <c r="AA19">
        <f t="shared" si="10"/>
        <v>2</v>
      </c>
      <c r="AB19" s="23">
        <f t="shared" si="11"/>
        <v>100.76923076923077</v>
      </c>
      <c r="AC19">
        <f>VLOOKUP(A19,[1]中考!$A$2:$G$571,7,0)</f>
        <v>125</v>
      </c>
      <c r="AD19">
        <f t="shared" si="12"/>
        <v>4</v>
      </c>
    </row>
    <row r="20" spans="1:30" ht="15" x14ac:dyDescent="0.35">
      <c r="A20" s="14" t="s">
        <v>69</v>
      </c>
      <c r="B20" s="1">
        <v>1</v>
      </c>
      <c r="C20" s="2" t="s">
        <v>70</v>
      </c>
      <c r="D20" s="4" t="s">
        <v>6</v>
      </c>
      <c r="E20">
        <f>VLOOKUP(A20,'[1]高三下(高考)'!$A$3:$P$615,9,0)</f>
        <v>103</v>
      </c>
      <c r="F20" t="str">
        <f>VLOOKUP(A20,'[1]高三下(高考)'!$A$3:$P$615,10,0)</f>
        <v>拉初</v>
      </c>
      <c r="G20" s="22">
        <f t="shared" si="0"/>
        <v>39</v>
      </c>
      <c r="H20" s="23">
        <f t="shared" si="1"/>
        <v>90.769230769230774</v>
      </c>
      <c r="I20">
        <f>VLOOKUP(A20,[1]高三上!$A$3:$P$588,9,0)</f>
        <v>102.5</v>
      </c>
      <c r="J20" t="str">
        <f>VLOOKUP(A20,[1]高三上!$A$3:$P$588,10,0)</f>
        <v>拉初</v>
      </c>
      <c r="K20" s="22">
        <f t="shared" si="2"/>
        <v>15</v>
      </c>
      <c r="L20" s="23">
        <f t="shared" si="3"/>
        <v>99.615384615384613</v>
      </c>
      <c r="M20">
        <f>VLOOKUP(A20,[1]高二下!$A$3:$P$536,9,0)</f>
        <v>107</v>
      </c>
      <c r="N20" t="str">
        <f>VLOOKUP(A20,[1]高二下!$A$3:$P$536,10,0)</f>
        <v>拉初</v>
      </c>
      <c r="O20" s="22">
        <f t="shared" si="4"/>
        <v>14</v>
      </c>
      <c r="P20" s="22">
        <f t="shared" si="5"/>
        <v>116.15384615384616</v>
      </c>
      <c r="Q20">
        <f>VLOOKUP(A20,[1]高二上!$A$3:$P$583,9,0)</f>
        <v>87</v>
      </c>
      <c r="R20" t="str">
        <f>VLOOKUP(A20,[1]高二上!$A$3:$P$583,10,0)</f>
        <v>拉初</v>
      </c>
      <c r="S20" s="22">
        <f t="shared" si="6"/>
        <v>56</v>
      </c>
      <c r="T20" s="22">
        <f t="shared" si="7"/>
        <v>93.84615384615384</v>
      </c>
      <c r="U20">
        <f>VLOOKUP(A20,[1]高一下!$A$3:$P$585,9,0)</f>
        <v>88</v>
      </c>
      <c r="V20" t="str">
        <f>VLOOKUP(A20,[1]高一下!$A$3:$P$585,10,0)</f>
        <v>拉初</v>
      </c>
      <c r="W20" s="22">
        <f t="shared" si="8"/>
        <v>40</v>
      </c>
      <c r="X20" s="22">
        <f t="shared" si="9"/>
        <v>91.538461538461533</v>
      </c>
      <c r="Y20">
        <f>VLOOKUP(A20,[1]高一上!$A$3:$J$587,9,0)</f>
        <v>113.5</v>
      </c>
      <c r="Z20" t="str">
        <f>VLOOKUP(A20,[1]高一上!$A$3:$J$587,10,0)</f>
        <v>拉初</v>
      </c>
      <c r="AA20">
        <f t="shared" si="10"/>
        <v>18</v>
      </c>
      <c r="AB20" s="23">
        <f t="shared" si="11"/>
        <v>101.53846153846153</v>
      </c>
      <c r="AC20">
        <f>VLOOKUP(A20,[1]中考!$A$2:$G$571,7,0)</f>
        <v>105</v>
      </c>
      <c r="AD20">
        <f t="shared" si="12"/>
        <v>22</v>
      </c>
    </row>
    <row r="21" spans="1:30" ht="15" x14ac:dyDescent="0.35">
      <c r="A21" s="14" t="s">
        <v>71</v>
      </c>
      <c r="B21" s="1">
        <v>1</v>
      </c>
      <c r="C21" s="2" t="s">
        <v>72</v>
      </c>
      <c r="D21" s="4" t="s">
        <v>6</v>
      </c>
      <c r="E21">
        <f>VLOOKUP(A21,'[1]高三下(高考)'!$A$3:$P$615,9,0)</f>
        <v>119</v>
      </c>
      <c r="F21" t="str">
        <f>VLOOKUP(A21,'[1]高三下(高考)'!$A$3:$P$615,10,0)</f>
        <v>拉初</v>
      </c>
      <c r="G21" s="22">
        <f t="shared" si="0"/>
        <v>7</v>
      </c>
      <c r="H21" s="23">
        <f t="shared" si="1"/>
        <v>101.53846153846153</v>
      </c>
      <c r="I21">
        <f>VLOOKUP(A21,[1]高三上!$A$3:$P$588,9,0)</f>
        <v>106.5</v>
      </c>
      <c r="J21" t="str">
        <f>VLOOKUP(A21,[1]高三上!$A$3:$P$588,10,0)</f>
        <v>拉初</v>
      </c>
      <c r="K21" s="22">
        <f t="shared" si="2"/>
        <v>11</v>
      </c>
      <c r="L21" s="23">
        <f t="shared" si="3"/>
        <v>96.538461538461533</v>
      </c>
      <c r="M21">
        <f>VLOOKUP(A21,[1]高二下!$A$3:$P$536,9,0)</f>
        <v>121.5</v>
      </c>
      <c r="N21" t="str">
        <f>VLOOKUP(A21,[1]高二下!$A$3:$P$536,10,0)</f>
        <v>拉初</v>
      </c>
      <c r="O21" s="22">
        <f t="shared" si="4"/>
        <v>2</v>
      </c>
      <c r="P21" s="22">
        <f t="shared" si="5"/>
        <v>100.76923076923077</v>
      </c>
      <c r="Q21">
        <f>VLOOKUP(A21,[1]高二上!$A$3:$P$583,9,0)</f>
        <v>114.5</v>
      </c>
      <c r="R21" t="str">
        <f>VLOOKUP(A21,[1]高二上!$A$3:$P$583,10,0)</f>
        <v>拉初</v>
      </c>
      <c r="S21" s="22">
        <f t="shared" si="6"/>
        <v>4</v>
      </c>
      <c r="T21" s="22">
        <f t="shared" si="7"/>
        <v>99.230769230769226</v>
      </c>
      <c r="U21">
        <f>VLOOKUP(A21,[1]高一下!$A$3:$P$585,9,0)</f>
        <v>115</v>
      </c>
      <c r="V21" t="str">
        <f>VLOOKUP(A21,[1]高一下!$A$3:$P$585,10,0)</f>
        <v>拉初</v>
      </c>
      <c r="W21" s="22">
        <f t="shared" si="8"/>
        <v>2</v>
      </c>
      <c r="X21" s="22">
        <f t="shared" si="9"/>
        <v>99.615384615384613</v>
      </c>
      <c r="Y21">
        <f>VLOOKUP(A21,[1]高一上!$A$3:$J$587,9,0)</f>
        <v>131.5</v>
      </c>
      <c r="Z21" t="str">
        <f>VLOOKUP(A21,[1]高一上!$A$3:$J$587,10,0)</f>
        <v>拉初</v>
      </c>
      <c r="AA21">
        <f t="shared" si="10"/>
        <v>1</v>
      </c>
      <c r="AB21" s="23">
        <f t="shared" si="11"/>
        <v>100</v>
      </c>
      <c r="AC21">
        <f>VLOOKUP(A21,[1]中考!$A$2:$G$571,7,0)</f>
        <v>134</v>
      </c>
      <c r="AD21">
        <f t="shared" si="12"/>
        <v>1</v>
      </c>
    </row>
    <row r="22" spans="1:30" ht="15" x14ac:dyDescent="0.35">
      <c r="A22" s="14" t="s">
        <v>29</v>
      </c>
      <c r="B22" s="1">
        <v>1</v>
      </c>
      <c r="C22" s="2" t="s">
        <v>30</v>
      </c>
      <c r="D22" s="4" t="s">
        <v>6</v>
      </c>
      <c r="E22">
        <f>VLOOKUP(A22,'[1]高三下(高考)'!$A$3:$P$615,9,0)</f>
        <v>91</v>
      </c>
      <c r="F22" t="str">
        <f>VLOOKUP(A22,'[1]高三下(高考)'!$A$3:$P$615,10,0)</f>
        <v>拉初</v>
      </c>
      <c r="G22" s="22">
        <f t="shared" si="0"/>
        <v>67</v>
      </c>
      <c r="H22" s="23">
        <f t="shared" si="1"/>
        <v>92.692307692307693</v>
      </c>
      <c r="I22">
        <f>VLOOKUP(A22,[1]高三上!$A$3:$P$588,9,0)</f>
        <v>85.5</v>
      </c>
      <c r="J22" t="str">
        <f>VLOOKUP(A22,[1]高三上!$A$3:$P$588,10,0)</f>
        <v>拉初</v>
      </c>
      <c r="K22" s="22">
        <f t="shared" si="2"/>
        <v>48</v>
      </c>
      <c r="L22" s="23">
        <f t="shared" si="3"/>
        <v>106.15384615384616</v>
      </c>
      <c r="M22">
        <f>VLOOKUP(A22,[1]高二下!$A$3:$P$536,9,0)</f>
        <v>83.5</v>
      </c>
      <c r="N22" t="str">
        <f>VLOOKUP(A22,[1]高二下!$A$3:$P$536,10,0)</f>
        <v>拉初</v>
      </c>
      <c r="O22" s="22">
        <f t="shared" si="4"/>
        <v>64</v>
      </c>
      <c r="P22" s="22">
        <f t="shared" si="5"/>
        <v>106.53846153846153</v>
      </c>
      <c r="Q22">
        <f>VLOOKUP(A22,[1]高二上!$A$3:$P$583,9,0)</f>
        <v>78.5</v>
      </c>
      <c r="R22" t="str">
        <f>VLOOKUP(A22,[1]高二上!$A$3:$P$583,10,0)</f>
        <v>拉初</v>
      </c>
      <c r="S22" s="22">
        <f t="shared" si="6"/>
        <v>81</v>
      </c>
      <c r="T22" s="22">
        <f t="shared" si="7"/>
        <v>88.461538461538467</v>
      </c>
      <c r="U22">
        <f>VLOOKUP(A22,[1]高一下!$A$3:$P$585,9,0)</f>
        <v>85.5</v>
      </c>
      <c r="V22" t="str">
        <f>VLOOKUP(A22,[1]高一下!$A$3:$P$585,10,0)</f>
        <v>拉初</v>
      </c>
      <c r="W22" s="22">
        <f t="shared" si="8"/>
        <v>51</v>
      </c>
      <c r="X22" s="22">
        <f t="shared" si="9"/>
        <v>105.38461538461539</v>
      </c>
      <c r="Y22">
        <f>VLOOKUP(A22,[1]高一上!$A$3:$J$587,9,0)</f>
        <v>100.5</v>
      </c>
      <c r="Z22" t="str">
        <f>VLOOKUP(A22,[1]高一上!$A$3:$J$587,10,0)</f>
        <v>拉初</v>
      </c>
      <c r="AA22">
        <f t="shared" si="10"/>
        <v>65</v>
      </c>
      <c r="AB22" s="23">
        <f t="shared" si="11"/>
        <v>87.692307692307693</v>
      </c>
      <c r="AC22">
        <f>VLOOKUP(A22,[1]中考!$A$2:$G$571,7,0)</f>
        <v>103</v>
      </c>
      <c r="AD22">
        <f t="shared" si="12"/>
        <v>33</v>
      </c>
    </row>
    <row r="23" spans="1:30" ht="15" x14ac:dyDescent="0.35">
      <c r="A23" s="14" t="s">
        <v>63</v>
      </c>
      <c r="B23" s="1">
        <v>1</v>
      </c>
      <c r="C23" s="2" t="s">
        <v>64</v>
      </c>
      <c r="D23" s="4" t="s">
        <v>6</v>
      </c>
      <c r="E23">
        <f>VLOOKUP(A23,'[1]高三下(高考)'!$A$3:$P$615,9,0)</f>
        <v>108</v>
      </c>
      <c r="F23" t="str">
        <f>VLOOKUP(A23,'[1]高三下(高考)'!$A$3:$P$615,10,0)</f>
        <v>拉初</v>
      </c>
      <c r="G23" s="22">
        <f t="shared" si="0"/>
        <v>26</v>
      </c>
      <c r="H23" s="23">
        <f t="shared" si="1"/>
        <v>95.769230769230774</v>
      </c>
      <c r="I23">
        <f>VLOOKUP(A23,[1]高三上!$A$3:$P$588,9,0)</f>
        <v>102.5</v>
      </c>
      <c r="J23" t="str">
        <f>VLOOKUP(A23,[1]高三上!$A$3:$P$588,10,0)</f>
        <v>拉初</v>
      </c>
      <c r="K23" s="22">
        <f t="shared" si="2"/>
        <v>15</v>
      </c>
      <c r="L23" s="23">
        <f t="shared" si="3"/>
        <v>101.92307692307692</v>
      </c>
      <c r="M23">
        <f>VLOOKUP(A23,[1]高二下!$A$3:$P$536,9,0)</f>
        <v>102.5</v>
      </c>
      <c r="N23" t="str">
        <f>VLOOKUP(A23,[1]高二下!$A$3:$P$536,10,0)</f>
        <v>拉初</v>
      </c>
      <c r="O23" s="22">
        <f t="shared" si="4"/>
        <v>20</v>
      </c>
      <c r="P23" s="22">
        <f t="shared" si="5"/>
        <v>102.69230769230769</v>
      </c>
      <c r="Q23">
        <f>VLOOKUP(A23,[1]高二上!$A$3:$P$583,9,0)</f>
        <v>98</v>
      </c>
      <c r="R23" t="str">
        <f>VLOOKUP(A23,[1]高二上!$A$3:$P$583,10,0)</f>
        <v>拉初</v>
      </c>
      <c r="S23" s="22">
        <f t="shared" si="6"/>
        <v>27</v>
      </c>
      <c r="T23" s="22">
        <f t="shared" si="7"/>
        <v>94.615384615384613</v>
      </c>
      <c r="U23">
        <f>VLOOKUP(A23,[1]高一下!$A$3:$P$585,9,0)</f>
        <v>101.5</v>
      </c>
      <c r="V23" t="str">
        <f>VLOOKUP(A23,[1]高一下!$A$3:$P$585,10,0)</f>
        <v>拉初</v>
      </c>
      <c r="W23" s="22">
        <f t="shared" si="8"/>
        <v>13</v>
      </c>
      <c r="X23" s="22">
        <f t="shared" si="9"/>
        <v>101.15384615384616</v>
      </c>
      <c r="Y23">
        <f>VLOOKUP(A23,[1]高一上!$A$3:$J$587,9,0)</f>
        <v>114</v>
      </c>
      <c r="Z23" t="str">
        <f>VLOOKUP(A23,[1]高一上!$A$3:$J$587,10,0)</f>
        <v>拉初</v>
      </c>
      <c r="AA23">
        <f t="shared" si="10"/>
        <v>16</v>
      </c>
      <c r="AB23" s="23">
        <f t="shared" si="11"/>
        <v>113.07692307692308</v>
      </c>
      <c r="AC23">
        <f>VLOOKUP(A23,[1]中考!$A$2:$G$571,7,0)</f>
        <v>99</v>
      </c>
      <c r="AD23">
        <f t="shared" si="12"/>
        <v>50</v>
      </c>
    </row>
    <row r="24" spans="1:30" ht="15" x14ac:dyDescent="0.35">
      <c r="A24" s="14" t="s">
        <v>25</v>
      </c>
      <c r="B24" s="1">
        <v>1</v>
      </c>
      <c r="C24" s="2" t="s">
        <v>26</v>
      </c>
      <c r="D24" s="4" t="s">
        <v>6</v>
      </c>
      <c r="E24">
        <f>VLOOKUP(A24,'[1]高三下(高考)'!$A$3:$P$615,9,0)</f>
        <v>89</v>
      </c>
      <c r="F24" t="str">
        <f>VLOOKUP(A24,'[1]高三下(高考)'!$A$3:$P$615,10,0)</f>
        <v>拉初</v>
      </c>
      <c r="G24" s="22">
        <f t="shared" si="0"/>
        <v>70</v>
      </c>
      <c r="H24" s="23">
        <f t="shared" si="1"/>
        <v>93.84615384615384</v>
      </c>
      <c r="I24">
        <f>VLOOKUP(A24,[1]高三上!$A$3:$P$588,9,0)</f>
        <v>82.5</v>
      </c>
      <c r="J24" t="str">
        <f>VLOOKUP(A24,[1]高三上!$A$3:$P$588,10,0)</f>
        <v>拉初</v>
      </c>
      <c r="K24" s="22">
        <f t="shared" si="2"/>
        <v>54</v>
      </c>
      <c r="L24" s="23">
        <f t="shared" si="3"/>
        <v>114.61538461538461</v>
      </c>
      <c r="M24">
        <f>VLOOKUP(A24,[1]高二下!$A$3:$P$536,9,0)</f>
        <v>72</v>
      </c>
      <c r="N24" t="str">
        <f>VLOOKUP(A24,[1]高二下!$A$3:$P$536,10,0)</f>
        <v>拉初</v>
      </c>
      <c r="O24" s="22">
        <f t="shared" si="4"/>
        <v>92</v>
      </c>
      <c r="P24" s="22">
        <f t="shared" si="5"/>
        <v>115.76923076923077</v>
      </c>
      <c r="Q24">
        <f>VLOOKUP(A24,[1]高二上!$A$3:$P$583,9,0)</f>
        <v>66.5</v>
      </c>
      <c r="R24" t="str">
        <f>VLOOKUP(A24,[1]高二上!$A$3:$P$583,10,0)</f>
        <v>拉初</v>
      </c>
      <c r="S24" s="22">
        <f t="shared" si="6"/>
        <v>133</v>
      </c>
      <c r="T24" s="22">
        <f t="shared" si="7"/>
        <v>109.23076923076923</v>
      </c>
      <c r="U24">
        <f>VLOOKUP(A24,[1]高一下!$A$3:$P$585,9,0)</f>
        <v>58</v>
      </c>
      <c r="V24" t="str">
        <f>VLOOKUP(A24,[1]高一下!$A$3:$P$585,10,0)</f>
        <v>拉初</v>
      </c>
      <c r="W24" s="22">
        <f t="shared" si="8"/>
        <v>157</v>
      </c>
      <c r="X24" s="22">
        <f t="shared" si="9"/>
        <v>54.615384615384613</v>
      </c>
      <c r="Y24">
        <f>VLOOKUP(A24,[1]高一上!$A$3:$J$587,9,0)</f>
        <v>106</v>
      </c>
      <c r="Z24" t="str">
        <f>VLOOKUP(A24,[1]高一上!$A$3:$J$587,10,0)</f>
        <v>拉初</v>
      </c>
      <c r="AA24">
        <f t="shared" si="10"/>
        <v>39</v>
      </c>
      <c r="AB24" s="23">
        <f t="shared" si="11"/>
        <v>118.07692307692308</v>
      </c>
      <c r="AC24">
        <f>VLOOKUP(A24,[1]中考!$A$2:$G$571,7,0)</f>
        <v>85</v>
      </c>
      <c r="AD24">
        <f t="shared" si="12"/>
        <v>86</v>
      </c>
    </row>
    <row r="25" spans="1:30" ht="15" x14ac:dyDescent="0.35">
      <c r="A25" s="14" t="s">
        <v>53</v>
      </c>
      <c r="B25" s="1">
        <v>1</v>
      </c>
      <c r="C25" s="2" t="s">
        <v>54</v>
      </c>
      <c r="D25" s="4" t="s">
        <v>6</v>
      </c>
      <c r="E25">
        <f>VLOOKUP(A25,'[1]高三下(高考)'!$A$3:$P$615,9,0)</f>
        <v>102</v>
      </c>
      <c r="F25" t="str">
        <f>VLOOKUP(A25,'[1]高三下(高考)'!$A$3:$P$615,10,0)</f>
        <v>拉初</v>
      </c>
      <c r="G25" s="22">
        <f t="shared" si="0"/>
        <v>42</v>
      </c>
      <c r="H25" s="23">
        <f t="shared" si="1"/>
        <v>105.76923076923077</v>
      </c>
      <c r="I25">
        <f>VLOOKUP(A25,[1]高三上!$A$3:$P$588,9,0)</f>
        <v>81.5</v>
      </c>
      <c r="J25" t="str">
        <f>VLOOKUP(A25,[1]高三上!$A$3:$P$588,10,0)</f>
        <v>拉初</v>
      </c>
      <c r="K25" s="22">
        <f t="shared" si="2"/>
        <v>57</v>
      </c>
      <c r="L25" s="23">
        <f t="shared" si="3"/>
        <v>98.461538461538467</v>
      </c>
      <c r="M25">
        <f>VLOOKUP(A25,[1]高二下!$A$3:$P$536,9,0)</f>
        <v>87.5</v>
      </c>
      <c r="N25" t="str">
        <f>VLOOKUP(A25,[1]高二下!$A$3:$P$536,10,0)</f>
        <v>拉初</v>
      </c>
      <c r="O25" s="22">
        <f t="shared" si="4"/>
        <v>53</v>
      </c>
      <c r="P25" s="22">
        <f t="shared" si="5"/>
        <v>115.76923076923077</v>
      </c>
      <c r="Q25">
        <f>VLOOKUP(A25,[1]高二上!$A$3:$P$583,9,0)</f>
        <v>76.5</v>
      </c>
      <c r="R25" t="str">
        <f>VLOOKUP(A25,[1]高二上!$A$3:$P$583,10,0)</f>
        <v>拉初</v>
      </c>
      <c r="S25" s="22">
        <f t="shared" si="6"/>
        <v>94</v>
      </c>
      <c r="T25" s="22">
        <f t="shared" si="7"/>
        <v>84.230769230769226</v>
      </c>
      <c r="U25">
        <f>VLOOKUP(A25,[1]高一下!$A$3:$P$585,9,0)</f>
        <v>84.5</v>
      </c>
      <c r="V25" t="str">
        <f>VLOOKUP(A25,[1]高一下!$A$3:$P$585,10,0)</f>
        <v>拉初</v>
      </c>
      <c r="W25" s="22">
        <f t="shared" si="8"/>
        <v>53</v>
      </c>
      <c r="X25" s="22">
        <f t="shared" si="9"/>
        <v>120</v>
      </c>
      <c r="Y25">
        <f>VLOOKUP(A25,[1]高一上!$A$3:$J$587,9,0)</f>
        <v>88</v>
      </c>
      <c r="Z25" t="str">
        <f>VLOOKUP(A25,[1]高一上!$A$3:$J$587,10,0)</f>
        <v>拉初</v>
      </c>
      <c r="AA25">
        <f t="shared" si="10"/>
        <v>105</v>
      </c>
      <c r="AB25" s="23">
        <f t="shared" si="11"/>
        <v>96.538461538461533</v>
      </c>
      <c r="AC25">
        <f>VLOOKUP(A25,[1]中考!$A$2:$G$571,7,0)</f>
        <v>82</v>
      </c>
      <c r="AD25">
        <f t="shared" si="12"/>
        <v>96</v>
      </c>
    </row>
    <row r="26" spans="1:30" ht="15" x14ac:dyDescent="0.35">
      <c r="A26" s="14" t="s">
        <v>19</v>
      </c>
      <c r="B26" s="1">
        <v>1</v>
      </c>
      <c r="C26" s="2" t="s">
        <v>20</v>
      </c>
      <c r="D26" s="4" t="s">
        <v>6</v>
      </c>
      <c r="E26">
        <f>VLOOKUP(A26,'[1]高三下(高考)'!$A$3:$P$615,9,0)</f>
        <v>112</v>
      </c>
      <c r="F26" t="str">
        <f>VLOOKUP(A26,'[1]高三下(高考)'!$A$3:$P$615,10,0)</f>
        <v>拉初</v>
      </c>
      <c r="G26" s="22">
        <f t="shared" si="0"/>
        <v>18</v>
      </c>
      <c r="H26" s="23">
        <f t="shared" si="1"/>
        <v>100</v>
      </c>
      <c r="I26">
        <f>VLOOKUP(A26,[1]高三上!$A$3:$P$588,9,0)</f>
        <v>101.5</v>
      </c>
      <c r="J26" t="str">
        <f>VLOOKUP(A26,[1]高三上!$A$3:$P$588,10,0)</f>
        <v>拉初</v>
      </c>
      <c r="K26" s="22">
        <f t="shared" si="2"/>
        <v>18</v>
      </c>
      <c r="L26" s="23">
        <f t="shared" si="3"/>
        <v>101.15384615384616</v>
      </c>
      <c r="M26">
        <f>VLOOKUP(A26,[1]高二下!$A$3:$P$536,9,0)</f>
        <v>102</v>
      </c>
      <c r="N26" t="str">
        <f>VLOOKUP(A26,[1]高二下!$A$3:$P$536,10,0)</f>
        <v>拉初</v>
      </c>
      <c r="O26" s="22">
        <f t="shared" si="4"/>
        <v>21</v>
      </c>
      <c r="P26" s="22">
        <f t="shared" si="5"/>
        <v>98.84615384615384</v>
      </c>
      <c r="Q26">
        <f>VLOOKUP(A26,[1]高二上!$A$3:$P$583,9,0)</f>
        <v>104.5</v>
      </c>
      <c r="R26" t="str">
        <f>VLOOKUP(A26,[1]高二上!$A$3:$P$583,10,0)</f>
        <v>拉初</v>
      </c>
      <c r="S26" s="22">
        <f t="shared" si="6"/>
        <v>18</v>
      </c>
      <c r="T26" s="22">
        <f t="shared" si="7"/>
        <v>105</v>
      </c>
      <c r="U26">
        <f>VLOOKUP(A26,[1]高一下!$A$3:$P$585,9,0)</f>
        <v>91</v>
      </c>
      <c r="V26" t="str">
        <f>VLOOKUP(A26,[1]高一下!$A$3:$P$585,10,0)</f>
        <v>拉初</v>
      </c>
      <c r="W26" s="22">
        <f t="shared" si="8"/>
        <v>31</v>
      </c>
      <c r="X26" s="22">
        <f t="shared" si="9"/>
        <v>103.07692307692308</v>
      </c>
      <c r="Y26">
        <f>VLOOKUP(A26,[1]高一上!$A$3:$J$587,9,0)</f>
        <v>106</v>
      </c>
      <c r="Z26" t="str">
        <f>VLOOKUP(A26,[1]高一上!$A$3:$J$587,10,0)</f>
        <v>拉初</v>
      </c>
      <c r="AA26">
        <f t="shared" si="10"/>
        <v>39</v>
      </c>
      <c r="AB26" s="23">
        <f t="shared" si="11"/>
        <v>97.692307692307693</v>
      </c>
      <c r="AC26">
        <f>VLOOKUP(A26,[1]中考!$A$2:$G$571,7,0)</f>
        <v>103</v>
      </c>
      <c r="AD26">
        <f t="shared" si="12"/>
        <v>33</v>
      </c>
    </row>
    <row r="27" spans="1:30" ht="15" x14ac:dyDescent="0.35">
      <c r="A27" s="14" t="s">
        <v>59</v>
      </c>
      <c r="B27" s="1">
        <v>1</v>
      </c>
      <c r="C27" s="2" t="s">
        <v>60</v>
      </c>
      <c r="D27" s="4" t="s">
        <v>6</v>
      </c>
      <c r="E27">
        <f>VLOOKUP(A27,'[1]高三下(高考)'!$A$3:$P$615,9,0)</f>
        <v>118</v>
      </c>
      <c r="F27" t="str">
        <f>VLOOKUP(A27,'[1]高三下(高考)'!$A$3:$P$615,10,0)</f>
        <v>拉初</v>
      </c>
      <c r="G27" s="22">
        <f t="shared" si="0"/>
        <v>10</v>
      </c>
      <c r="H27" s="23">
        <f t="shared" si="1"/>
        <v>103.46153846153847</v>
      </c>
      <c r="I27">
        <f>VLOOKUP(A27,[1]高三上!$A$3:$P$588,9,0)</f>
        <v>101</v>
      </c>
      <c r="J27" t="str">
        <f>VLOOKUP(A27,[1]高三上!$A$3:$P$588,10,0)</f>
        <v>拉初</v>
      </c>
      <c r="K27" s="22">
        <f t="shared" si="2"/>
        <v>19</v>
      </c>
      <c r="L27" s="23">
        <f t="shared" si="3"/>
        <v>105.76923076923077</v>
      </c>
      <c r="M27">
        <f>VLOOKUP(A27,[1]高二下!$A$3:$P$536,9,0)</f>
        <v>95.5</v>
      </c>
      <c r="N27" t="str">
        <f>VLOOKUP(A27,[1]高二下!$A$3:$P$536,10,0)</f>
        <v>拉初</v>
      </c>
      <c r="O27" s="22">
        <f t="shared" si="4"/>
        <v>34</v>
      </c>
      <c r="P27" s="22">
        <f t="shared" si="5"/>
        <v>97.692307692307693</v>
      </c>
      <c r="Q27">
        <f>VLOOKUP(A27,[1]高二上!$A$3:$P$583,9,0)</f>
        <v>97.5</v>
      </c>
      <c r="R27" t="str">
        <f>VLOOKUP(A27,[1]高二上!$A$3:$P$583,10,0)</f>
        <v>拉初</v>
      </c>
      <c r="S27" s="22">
        <f t="shared" si="6"/>
        <v>28</v>
      </c>
      <c r="T27" s="22">
        <f t="shared" si="7"/>
        <v>106.53846153846153</v>
      </c>
      <c r="U27">
        <f>VLOOKUP(A27,[1]高一下!$A$3:$P$585,9,0)</f>
        <v>86</v>
      </c>
      <c r="V27" t="str">
        <f>VLOOKUP(A27,[1]高一下!$A$3:$P$585,10,0)</f>
        <v>拉初</v>
      </c>
      <c r="W27" s="22">
        <f t="shared" si="8"/>
        <v>45</v>
      </c>
      <c r="X27" s="22">
        <f t="shared" si="9"/>
        <v>91.92307692307692</v>
      </c>
      <c r="Y27">
        <f>VLOOKUP(A27,[1]高一上!$A$3:$J$587,9,0)</f>
        <v>111.5</v>
      </c>
      <c r="Z27" t="str">
        <f>VLOOKUP(A27,[1]高一上!$A$3:$J$587,10,0)</f>
        <v>拉初</v>
      </c>
      <c r="AA27">
        <f t="shared" si="10"/>
        <v>24</v>
      </c>
      <c r="AB27" s="23">
        <f t="shared" si="11"/>
        <v>123.84615384615384</v>
      </c>
      <c r="AC27">
        <f>VLOOKUP(A27,[1]中考!$A$2:$G$571,7,0)</f>
        <v>85</v>
      </c>
      <c r="AD27">
        <f t="shared" si="12"/>
        <v>86</v>
      </c>
    </row>
    <row r="28" spans="1:30" ht="15" x14ac:dyDescent="0.35">
      <c r="A28" s="14" t="s">
        <v>41</v>
      </c>
      <c r="B28" s="1">
        <v>1</v>
      </c>
      <c r="C28" s="2" t="s">
        <v>42</v>
      </c>
      <c r="D28" s="4" t="s">
        <v>6</v>
      </c>
      <c r="E28">
        <f>VLOOKUP(A28,'[1]高三下(高考)'!$A$3:$P$615,9,0)</f>
        <v>81</v>
      </c>
      <c r="F28" t="str">
        <f>VLOOKUP(A28,'[1]高三下(高考)'!$A$3:$P$615,10,0)</f>
        <v>拉初</v>
      </c>
      <c r="G28" s="22">
        <f t="shared" si="0"/>
        <v>98</v>
      </c>
      <c r="H28" s="23">
        <f t="shared" si="1"/>
        <v>140</v>
      </c>
      <c r="I28">
        <f>VLOOKUP(A28,[1]高三上!$A$3:$P$588,9,0)</f>
        <v>47.5</v>
      </c>
      <c r="J28" t="str">
        <f>VLOOKUP(A28,[1]高三上!$A$3:$P$588,10,0)</f>
        <v>拉初</v>
      </c>
      <c r="K28" s="22">
        <f t="shared" si="2"/>
        <v>202</v>
      </c>
      <c r="L28" s="23">
        <f t="shared" si="3"/>
        <v>64.230769230769226</v>
      </c>
      <c r="M28">
        <f>VLOOKUP(A28,[1]高二下!$A$3:$P$536,9,0)</f>
        <v>67.5</v>
      </c>
      <c r="N28" t="str">
        <f>VLOOKUP(A28,[1]高二下!$A$3:$P$536,10,0)</f>
        <v>拉初</v>
      </c>
      <c r="O28" s="22">
        <f t="shared" si="4"/>
        <v>109</v>
      </c>
      <c r="P28" s="22">
        <f t="shared" si="5"/>
        <v>106.15384615384616</v>
      </c>
      <c r="Q28">
        <f>VLOOKUP(A28,[1]高二上!$A$3:$P$583,9,0)</f>
        <v>69.5</v>
      </c>
      <c r="R28" t="str">
        <f>VLOOKUP(A28,[1]高二上!$A$3:$P$583,10,0)</f>
        <v>拉初</v>
      </c>
      <c r="S28" s="22">
        <f t="shared" si="6"/>
        <v>125</v>
      </c>
      <c r="T28" s="22">
        <f t="shared" si="7"/>
        <v>97.692307692307693</v>
      </c>
      <c r="U28">
        <f>VLOOKUP(A28,[1]高一下!$A$3:$P$585,9,0)</f>
        <v>65.5</v>
      </c>
      <c r="V28" t="str">
        <f>VLOOKUP(A28,[1]高一下!$A$3:$P$585,10,0)</f>
        <v>拉初</v>
      </c>
      <c r="W28" s="22">
        <f t="shared" si="8"/>
        <v>119</v>
      </c>
      <c r="X28" s="22">
        <f t="shared" si="9"/>
        <v>115</v>
      </c>
      <c r="Y28">
        <f>VLOOKUP(A28,[1]高一上!$A$3:$J$587,9,0)</f>
        <v>71</v>
      </c>
      <c r="Z28" t="str">
        <f>VLOOKUP(A28,[1]高一上!$A$3:$J$587,10,0)</f>
        <v>拉初</v>
      </c>
      <c r="AA28">
        <f t="shared" si="10"/>
        <v>158</v>
      </c>
      <c r="AB28" s="23">
        <f t="shared" si="11"/>
        <v>76.15384615384616</v>
      </c>
      <c r="AC28">
        <f>VLOOKUP(A28,[1]中考!$A$2:$G$571,7,0)</f>
        <v>82</v>
      </c>
      <c r="AD28">
        <f t="shared" si="12"/>
        <v>96</v>
      </c>
    </row>
    <row r="29" spans="1:30" ht="15" x14ac:dyDescent="0.35">
      <c r="A29" s="14" t="s">
        <v>27</v>
      </c>
      <c r="B29" s="1">
        <v>1</v>
      </c>
      <c r="C29" s="2" t="s">
        <v>28</v>
      </c>
      <c r="D29" s="4" t="s">
        <v>6</v>
      </c>
      <c r="E29">
        <f>VLOOKUP(A29,'[1]高三下(高考)'!$A$3:$P$615,9,0)</f>
        <v>112</v>
      </c>
      <c r="F29" t="str">
        <f>VLOOKUP(A29,'[1]高三下(高考)'!$A$3:$P$615,10,0)</f>
        <v>拉初</v>
      </c>
      <c r="G29" s="22">
        <f t="shared" si="0"/>
        <v>18</v>
      </c>
      <c r="H29" s="23">
        <f t="shared" si="1"/>
        <v>104.61538461538461</v>
      </c>
      <c r="I29">
        <f>VLOOKUP(A29,[1]高三上!$A$3:$P$588,9,0)</f>
        <v>97</v>
      </c>
      <c r="J29" t="str">
        <f>VLOOKUP(A29,[1]高三上!$A$3:$P$588,10,0)</f>
        <v>拉初</v>
      </c>
      <c r="K29" s="22">
        <f t="shared" si="2"/>
        <v>30</v>
      </c>
      <c r="L29" s="23">
        <f t="shared" si="3"/>
        <v>101.15384615384616</v>
      </c>
      <c r="M29">
        <f>VLOOKUP(A29,[1]高二下!$A$3:$P$536,9,0)</f>
        <v>96.5</v>
      </c>
      <c r="N29" t="str">
        <f>VLOOKUP(A29,[1]高二下!$A$3:$P$536,10,0)</f>
        <v>拉初</v>
      </c>
      <c r="O29" s="22">
        <f t="shared" si="4"/>
        <v>33</v>
      </c>
      <c r="P29" s="22">
        <f t="shared" si="5"/>
        <v>96.15384615384616</v>
      </c>
      <c r="Q29">
        <f>VLOOKUP(A29,[1]高二上!$A$3:$P$583,9,0)</f>
        <v>102.5</v>
      </c>
      <c r="R29" t="str">
        <f>VLOOKUP(A29,[1]高二上!$A$3:$P$583,10,0)</f>
        <v>拉初</v>
      </c>
      <c r="S29" s="22">
        <f t="shared" si="6"/>
        <v>23</v>
      </c>
      <c r="T29" s="22">
        <f t="shared" si="7"/>
        <v>101.92307692307692</v>
      </c>
      <c r="U29">
        <f>VLOOKUP(A29,[1]高一下!$A$3:$P$585,9,0)</f>
        <v>92.5</v>
      </c>
      <c r="V29" t="str">
        <f>VLOOKUP(A29,[1]高一下!$A$3:$P$585,10,0)</f>
        <v>拉初</v>
      </c>
      <c r="W29" s="22">
        <f t="shared" si="8"/>
        <v>28</v>
      </c>
      <c r="X29" s="22">
        <f t="shared" si="9"/>
        <v>103.46153846153847</v>
      </c>
      <c r="Y29">
        <f>VLOOKUP(A29,[1]高一上!$A$3:$J$587,9,0)</f>
        <v>106.5</v>
      </c>
      <c r="Z29" t="str">
        <f>VLOOKUP(A29,[1]高一上!$A$3:$J$587,10,0)</f>
        <v>拉初</v>
      </c>
      <c r="AA29">
        <f t="shared" si="10"/>
        <v>37</v>
      </c>
      <c r="AB29" s="23">
        <f t="shared" si="11"/>
        <v>103.07692307692308</v>
      </c>
      <c r="AC29">
        <f>VLOOKUP(A29,[1]中考!$A$2:$G$571,7,0)</f>
        <v>100</v>
      </c>
      <c r="AD29">
        <f t="shared" si="12"/>
        <v>45</v>
      </c>
    </row>
    <row r="30" spans="1:30" ht="15" x14ac:dyDescent="0.35">
      <c r="A30" s="14" t="s">
        <v>13</v>
      </c>
      <c r="B30" s="1">
        <v>1</v>
      </c>
      <c r="C30" s="2" t="s">
        <v>14</v>
      </c>
      <c r="D30" s="4" t="s">
        <v>6</v>
      </c>
      <c r="E30">
        <f>VLOOKUP(A30,'[1]高三下(高考)'!$A$3:$P$615,9,0)</f>
        <v>119</v>
      </c>
      <c r="F30" t="str">
        <f>VLOOKUP(A30,'[1]高三下(高考)'!$A$3:$P$615,10,0)</f>
        <v>拉初</v>
      </c>
      <c r="G30" s="22">
        <f t="shared" si="0"/>
        <v>7</v>
      </c>
      <c r="H30" s="23">
        <f t="shared" si="1"/>
        <v>108.07692307692308</v>
      </c>
      <c r="I30">
        <f>VLOOKUP(A30,[1]高三上!$A$3:$P$588,9,0)</f>
        <v>98.5</v>
      </c>
      <c r="J30" t="str">
        <f>VLOOKUP(A30,[1]高三上!$A$3:$P$588,10,0)</f>
        <v>拉初</v>
      </c>
      <c r="K30" s="22">
        <f t="shared" si="2"/>
        <v>28</v>
      </c>
      <c r="L30" s="23">
        <f t="shared" si="3"/>
        <v>98.84615384615384</v>
      </c>
      <c r="M30">
        <f>VLOOKUP(A30,[1]高二下!$A$3:$P$536,9,0)</f>
        <v>100.5</v>
      </c>
      <c r="N30" t="str">
        <f>VLOOKUP(A30,[1]高二下!$A$3:$P$536,10,0)</f>
        <v>拉初</v>
      </c>
      <c r="O30" s="22">
        <f t="shared" si="4"/>
        <v>25</v>
      </c>
      <c r="P30" s="22">
        <f t="shared" si="5"/>
        <v>96.15384615384616</v>
      </c>
      <c r="Q30">
        <f>VLOOKUP(A30,[1]高二上!$A$3:$P$583,9,0)</f>
        <v>106.5</v>
      </c>
      <c r="R30" t="str">
        <f>VLOOKUP(A30,[1]高二上!$A$3:$P$583,10,0)</f>
        <v>拉初</v>
      </c>
      <c r="S30" s="22">
        <f t="shared" si="6"/>
        <v>15</v>
      </c>
      <c r="T30" s="22">
        <f t="shared" si="7"/>
        <v>101.15384615384616</v>
      </c>
      <c r="U30">
        <f>VLOOKUP(A30,[1]高一下!$A$3:$P$585,9,0)</f>
        <v>98</v>
      </c>
      <c r="V30" t="str">
        <f>VLOOKUP(A30,[1]高一下!$A$3:$P$585,10,0)</f>
        <v>拉初</v>
      </c>
      <c r="W30" s="22">
        <f t="shared" si="8"/>
        <v>18</v>
      </c>
      <c r="X30" s="22">
        <f t="shared" si="9"/>
        <v>104.61538461538461</v>
      </c>
      <c r="Y30">
        <f>VLOOKUP(A30,[1]高一上!$A$3:$J$587,9,0)</f>
        <v>109.5</v>
      </c>
      <c r="Z30" t="str">
        <f>VLOOKUP(A30,[1]高一上!$A$3:$J$587,10,0)</f>
        <v>拉初</v>
      </c>
      <c r="AA30">
        <f t="shared" si="10"/>
        <v>30</v>
      </c>
      <c r="AB30" s="23">
        <f t="shared" si="11"/>
        <v>96.92307692307692</v>
      </c>
      <c r="AC30">
        <f>VLOOKUP(A30,[1]中考!$A$2:$G$571,7,0)</f>
        <v>105</v>
      </c>
      <c r="AD30">
        <f t="shared" si="12"/>
        <v>22</v>
      </c>
    </row>
    <row r="31" spans="1:30" ht="15" x14ac:dyDescent="0.35">
      <c r="A31" s="14" t="s">
        <v>39</v>
      </c>
      <c r="B31" s="1">
        <v>1</v>
      </c>
      <c r="C31" s="2" t="s">
        <v>40</v>
      </c>
      <c r="D31" s="4" t="s">
        <v>6</v>
      </c>
      <c r="E31">
        <f>VLOOKUP(A31,'[1]高三下(高考)'!$A$3:$P$615,9,0)</f>
        <v>111</v>
      </c>
      <c r="F31" t="str">
        <f>VLOOKUP(A31,'[1]高三下(高考)'!$A$3:$P$615,10,0)</f>
        <v>拉初</v>
      </c>
      <c r="G31" s="22">
        <f t="shared" si="0"/>
        <v>20</v>
      </c>
      <c r="H31" s="23">
        <f t="shared" si="1"/>
        <v>94.230769230769226</v>
      </c>
      <c r="I31">
        <f>VLOOKUP(A31,[1]高三上!$A$3:$P$588,9,0)</f>
        <v>113.5</v>
      </c>
      <c r="J31" t="str">
        <f>VLOOKUP(A31,[1]高三上!$A$3:$P$588,10,0)</f>
        <v>拉初</v>
      </c>
      <c r="K31" s="22">
        <f t="shared" si="2"/>
        <v>5</v>
      </c>
      <c r="L31" s="23">
        <f t="shared" si="3"/>
        <v>111.92307692307692</v>
      </c>
      <c r="M31">
        <f>VLOOKUP(A31,[1]高二下!$A$3:$P$536,9,0)</f>
        <v>94.5</v>
      </c>
      <c r="N31" t="str">
        <f>VLOOKUP(A31,[1]高二下!$A$3:$P$536,10,0)</f>
        <v>拉初</v>
      </c>
      <c r="O31" s="22">
        <f t="shared" si="4"/>
        <v>36</v>
      </c>
      <c r="P31" s="22">
        <f t="shared" si="5"/>
        <v>101.92307692307692</v>
      </c>
      <c r="Q31">
        <f>VLOOKUP(A31,[1]高二上!$A$3:$P$583,9,0)</f>
        <v>93.5</v>
      </c>
      <c r="R31" t="str">
        <f>VLOOKUP(A31,[1]高二上!$A$3:$P$583,10,0)</f>
        <v>拉初</v>
      </c>
      <c r="S31" s="22">
        <f t="shared" si="6"/>
        <v>41</v>
      </c>
      <c r="T31" s="22">
        <f t="shared" si="7"/>
        <v>96.15384615384616</v>
      </c>
      <c r="U31">
        <f>VLOOKUP(A31,[1]高一下!$A$3:$P$585,9,0)</f>
        <v>91</v>
      </c>
      <c r="V31" t="str">
        <f>VLOOKUP(A31,[1]高一下!$A$3:$P$585,10,0)</f>
        <v>拉初</v>
      </c>
      <c r="W31" s="22">
        <f t="shared" si="8"/>
        <v>31</v>
      </c>
      <c r="X31" s="22">
        <f t="shared" si="9"/>
        <v>94.230769230769226</v>
      </c>
      <c r="Y31">
        <f>VLOOKUP(A31,[1]高一上!$A$3:$J$587,9,0)</f>
        <v>114</v>
      </c>
      <c r="Z31" t="str">
        <f>VLOOKUP(A31,[1]高一上!$A$3:$J$587,10,0)</f>
        <v>拉初</v>
      </c>
      <c r="AA31">
        <f t="shared" si="10"/>
        <v>16</v>
      </c>
      <c r="AB31" s="23">
        <f t="shared" si="11"/>
        <v>101.92307692307692</v>
      </c>
      <c r="AC31">
        <f>VLOOKUP(A31,[1]中考!$A$2:$G$571,7,0)</f>
        <v>106</v>
      </c>
      <c r="AD31">
        <f t="shared" si="12"/>
        <v>21</v>
      </c>
    </row>
    <row r="32" spans="1:30" ht="15" x14ac:dyDescent="0.35">
      <c r="A32" s="14" t="s">
        <v>85</v>
      </c>
      <c r="B32" s="1">
        <v>1</v>
      </c>
      <c r="C32" s="2" t="s">
        <v>86</v>
      </c>
      <c r="D32" s="4" t="s">
        <v>6</v>
      </c>
      <c r="E32">
        <f>VLOOKUP(A32,'[1]高三下(高考)'!$A$3:$P$615,9,0)</f>
        <v>107</v>
      </c>
      <c r="F32" t="str">
        <f>VLOOKUP(A32,'[1]高三下(高考)'!$A$3:$P$615,10,0)</f>
        <v>拉初</v>
      </c>
      <c r="G32" s="22">
        <f t="shared" si="0"/>
        <v>32</v>
      </c>
      <c r="H32" s="23">
        <f t="shared" si="1"/>
        <v>103.46153846153847</v>
      </c>
      <c r="I32">
        <f>VLOOKUP(A32,[1]高三上!$A$3:$P$588,9,0)</f>
        <v>88</v>
      </c>
      <c r="J32" t="str">
        <f>VLOOKUP(A32,[1]高三上!$A$3:$P$588,10,0)</f>
        <v>拉初</v>
      </c>
      <c r="K32" s="22">
        <f t="shared" si="2"/>
        <v>41</v>
      </c>
      <c r="L32" s="23">
        <f t="shared" si="3"/>
        <v>102.69230769230769</v>
      </c>
      <c r="M32">
        <f>VLOOKUP(A32,[1]高二下!$A$3:$P$536,9,0)</f>
        <v>89</v>
      </c>
      <c r="N32" t="str">
        <f>VLOOKUP(A32,[1]高二下!$A$3:$P$536,10,0)</f>
        <v>拉初</v>
      </c>
      <c r="O32" s="22">
        <f t="shared" si="4"/>
        <v>48</v>
      </c>
      <c r="P32" s="22">
        <f t="shared" si="5"/>
        <v>91.15384615384616</v>
      </c>
      <c r="Q32">
        <f>VLOOKUP(A32,[1]高二上!$A$3:$P$583,9,0)</f>
        <v>101</v>
      </c>
      <c r="R32" t="str">
        <f>VLOOKUP(A32,[1]高二上!$A$3:$P$583,10,0)</f>
        <v>拉初</v>
      </c>
      <c r="S32" s="22">
        <f t="shared" si="6"/>
        <v>25</v>
      </c>
      <c r="T32" s="22">
        <f t="shared" si="7"/>
        <v>101.15384615384616</v>
      </c>
      <c r="U32">
        <f>VLOOKUP(A32,[1]高一下!$A$3:$P$585,9,0)</f>
        <v>92.5</v>
      </c>
      <c r="V32" t="str">
        <f>VLOOKUP(A32,[1]高一下!$A$3:$P$585,10,0)</f>
        <v>拉初</v>
      </c>
      <c r="W32" s="22">
        <f t="shared" si="8"/>
        <v>28</v>
      </c>
      <c r="X32" s="22">
        <f t="shared" si="9"/>
        <v>103.07692307692308</v>
      </c>
      <c r="Y32">
        <f>VLOOKUP(A32,[1]高一上!$A$3:$J$587,9,0)</f>
        <v>107</v>
      </c>
      <c r="Z32" t="str">
        <f>VLOOKUP(A32,[1]高一上!$A$3:$J$587,10,0)</f>
        <v>拉初</v>
      </c>
      <c r="AA32">
        <f t="shared" si="10"/>
        <v>36</v>
      </c>
      <c r="AB32" s="23">
        <f t="shared" si="11"/>
        <v>97.307692307692307</v>
      </c>
      <c r="AC32">
        <f>VLOOKUP(A32,[1]中考!$A$2:$G$571,7,0)</f>
        <v>104</v>
      </c>
      <c r="AD32">
        <f t="shared" si="12"/>
        <v>29</v>
      </c>
    </row>
    <row r="33" spans="1:30" ht="15" x14ac:dyDescent="0.35">
      <c r="A33" s="14" t="s">
        <v>92</v>
      </c>
      <c r="B33" s="1">
        <v>1</v>
      </c>
      <c r="C33" s="2" t="s">
        <v>93</v>
      </c>
      <c r="D33" s="4" t="s">
        <v>6</v>
      </c>
      <c r="E33">
        <f>VLOOKUP(A33,'[1]高三下(高考)'!$A$3:$P$615,9,0)</f>
        <v>96</v>
      </c>
      <c r="F33" t="str">
        <f>VLOOKUP(A33,'[1]高三下(高考)'!$A$3:$P$615,10,0)</f>
        <v>拉初</v>
      </c>
      <c r="G33" s="22">
        <f t="shared" si="0"/>
        <v>52</v>
      </c>
      <c r="H33" s="23">
        <f t="shared" si="1"/>
        <v>115.76923076923077</v>
      </c>
      <c r="I33">
        <f>VLOOKUP(A33,[1]高三上!$A$3:$P$588,9,0)</f>
        <v>71</v>
      </c>
      <c r="J33" t="str">
        <f>VLOOKUP(A33,[1]高三上!$A$3:$P$588,10,0)</f>
        <v>拉初</v>
      </c>
      <c r="K33" s="22">
        <f t="shared" si="2"/>
        <v>93</v>
      </c>
      <c r="L33" s="23">
        <f t="shared" si="3"/>
        <v>103.84615384615384</v>
      </c>
      <c r="M33">
        <f>VLOOKUP(A33,[1]高二下!$A$3:$P$536,9,0)</f>
        <v>69</v>
      </c>
      <c r="N33" t="str">
        <f>VLOOKUP(A33,[1]高二下!$A$3:$P$536,10,0)</f>
        <v>拉初</v>
      </c>
      <c r="O33" s="22">
        <f t="shared" si="4"/>
        <v>103</v>
      </c>
      <c r="P33" s="22">
        <f t="shared" si="5"/>
        <v>80</v>
      </c>
      <c r="Q33">
        <f>VLOOKUP(A33,[1]高二上!$A$3:$P$583,9,0)</f>
        <v>88</v>
      </c>
      <c r="R33" t="str">
        <f>VLOOKUP(A33,[1]高二上!$A$3:$P$583,10,0)</f>
        <v>拉初</v>
      </c>
      <c r="S33" s="22">
        <f t="shared" si="6"/>
        <v>51</v>
      </c>
      <c r="T33" s="22">
        <f t="shared" si="7"/>
        <v>115.76923076923077</v>
      </c>
      <c r="U33">
        <f>VLOOKUP(A33,[1]高一下!$A$3:$P$585,9,0)</f>
        <v>72</v>
      </c>
      <c r="V33" t="str">
        <f>VLOOKUP(A33,[1]高一下!$A$3:$P$585,10,0)</f>
        <v>拉初</v>
      </c>
      <c r="W33" s="22">
        <f t="shared" si="8"/>
        <v>92</v>
      </c>
      <c r="X33" s="22">
        <f t="shared" si="9"/>
        <v>84.230769230769226</v>
      </c>
      <c r="Y33">
        <f>VLOOKUP(A33,[1]高一上!$A$3:$J$587,9,0)</f>
        <v>103</v>
      </c>
      <c r="Z33" t="str">
        <f>VLOOKUP(A33,[1]高一上!$A$3:$J$587,10,0)</f>
        <v>拉初</v>
      </c>
      <c r="AA33">
        <f t="shared" si="10"/>
        <v>51</v>
      </c>
      <c r="AB33" s="23">
        <f t="shared" si="11"/>
        <v>94.230769230769226</v>
      </c>
      <c r="AC33">
        <f>VLOOKUP(A33,[1]中考!$A$2:$G$571,7,0)</f>
        <v>102</v>
      </c>
      <c r="AD33">
        <f t="shared" si="12"/>
        <v>36</v>
      </c>
    </row>
    <row r="34" spans="1:30" ht="15" x14ac:dyDescent="0.35">
      <c r="A34" s="14" t="s">
        <v>89</v>
      </c>
      <c r="B34" s="1">
        <v>1</v>
      </c>
      <c r="C34" s="2" t="s">
        <v>90</v>
      </c>
      <c r="D34" s="4" t="s">
        <v>6</v>
      </c>
      <c r="E34">
        <f>VLOOKUP(A34,'[1]高三下(高考)'!$A$3:$P$615,9,0)</f>
        <v>89</v>
      </c>
      <c r="F34" t="str">
        <f>VLOOKUP(A34,'[1]高三下(高考)'!$A$3:$P$615,10,0)</f>
        <v>拉初</v>
      </c>
      <c r="G34" s="22">
        <f t="shared" si="0"/>
        <v>70</v>
      </c>
      <c r="H34" s="23">
        <f t="shared" si="1"/>
        <v>93.84615384615384</v>
      </c>
      <c r="I34">
        <f>VLOOKUP(A34,[1]高三上!$A$3:$P$588,9,0)</f>
        <v>82.5</v>
      </c>
      <c r="J34" t="str">
        <f>VLOOKUP(A34,[1]高三上!$A$3:$P$588,10,0)</f>
        <v>拉初</v>
      </c>
      <c r="K34" s="22">
        <f t="shared" si="2"/>
        <v>54</v>
      </c>
      <c r="L34" s="23">
        <f t="shared" si="3"/>
        <v>101.92307692307692</v>
      </c>
      <c r="M34">
        <f>VLOOKUP(A34,[1]高二下!$A$3:$P$536,9,0)</f>
        <v>84.5</v>
      </c>
      <c r="N34" t="str">
        <f>VLOOKUP(A34,[1]高二下!$A$3:$P$536,10,0)</f>
        <v>拉初</v>
      </c>
      <c r="O34" s="22">
        <f t="shared" si="4"/>
        <v>59</v>
      </c>
      <c r="P34" s="22">
        <f t="shared" si="5"/>
        <v>107.69230769230769</v>
      </c>
      <c r="Q34">
        <f>VLOOKUP(A34,[1]高二上!$A$3:$P$583,9,0)</f>
        <v>79</v>
      </c>
      <c r="R34" t="str">
        <f>VLOOKUP(A34,[1]高二上!$A$3:$P$583,10,0)</f>
        <v>拉初</v>
      </c>
      <c r="S34" s="22">
        <f t="shared" si="6"/>
        <v>79</v>
      </c>
      <c r="T34" s="22">
        <f t="shared" si="7"/>
        <v>120.38461538461539</v>
      </c>
      <c r="U34">
        <f>VLOOKUP(A34,[1]高一下!$A$3:$P$585,9,0)</f>
        <v>62.5</v>
      </c>
      <c r="V34" t="str">
        <f>VLOOKUP(A34,[1]高一下!$A$3:$P$585,10,0)</f>
        <v>拉初</v>
      </c>
      <c r="W34" s="22">
        <f t="shared" si="8"/>
        <v>132</v>
      </c>
      <c r="X34" s="22">
        <f t="shared" si="9"/>
        <v>75.769230769230774</v>
      </c>
      <c r="Y34">
        <f>VLOOKUP(A34,[1]高一上!$A$3:$J$587,9,0)</f>
        <v>98.5</v>
      </c>
      <c r="Z34" t="str">
        <f>VLOOKUP(A34,[1]高一上!$A$3:$J$587,10,0)</f>
        <v>拉初</v>
      </c>
      <c r="AA34">
        <f t="shared" si="10"/>
        <v>69</v>
      </c>
      <c r="AB34" s="23">
        <f t="shared" si="11"/>
        <v>90.769230769230774</v>
      </c>
      <c r="AC34">
        <f>VLOOKUP(A34,[1]中考!$A$2:$G$571,7,0)</f>
        <v>100</v>
      </c>
      <c r="AD34">
        <f t="shared" si="12"/>
        <v>45</v>
      </c>
    </row>
    <row r="35" spans="1:30" ht="15" x14ac:dyDescent="0.35">
      <c r="A35" s="14" t="s">
        <v>11</v>
      </c>
      <c r="B35" s="1">
        <v>1</v>
      </c>
      <c r="C35" s="2" t="s">
        <v>12</v>
      </c>
      <c r="D35" s="4" t="s">
        <v>6</v>
      </c>
      <c r="E35">
        <f>VLOOKUP(A35,'[1]高三下(高考)'!$A$3:$P$615,9,0)</f>
        <v>113</v>
      </c>
      <c r="F35" t="str">
        <f>VLOOKUP(A35,'[1]高三下(高考)'!$A$3:$P$615,10,0)</f>
        <v>拉初</v>
      </c>
      <c r="G35" s="22">
        <f t="shared" si="0"/>
        <v>15</v>
      </c>
      <c r="H35" s="23">
        <f t="shared" si="1"/>
        <v>105</v>
      </c>
      <c r="I35">
        <f>VLOOKUP(A35,[1]高三上!$A$3:$P$588,9,0)</f>
        <v>98.5</v>
      </c>
      <c r="J35" t="str">
        <f>VLOOKUP(A35,[1]高三上!$A$3:$P$588,10,0)</f>
        <v>拉初</v>
      </c>
      <c r="K35" s="22">
        <f t="shared" si="2"/>
        <v>28</v>
      </c>
      <c r="L35" s="23">
        <f t="shared" si="3"/>
        <v>97.692307692307693</v>
      </c>
      <c r="M35">
        <f>VLOOKUP(A35,[1]高二下!$A$3:$P$536,9,0)</f>
        <v>101.5</v>
      </c>
      <c r="N35" t="str">
        <f>VLOOKUP(A35,[1]高二下!$A$3:$P$536,10,0)</f>
        <v>拉初</v>
      </c>
      <c r="O35" s="22">
        <f t="shared" si="4"/>
        <v>22</v>
      </c>
      <c r="P35" s="22">
        <f t="shared" si="5"/>
        <v>95</v>
      </c>
      <c r="Q35">
        <f>VLOOKUP(A35,[1]高二上!$A$3:$P$583,9,0)</f>
        <v>109</v>
      </c>
      <c r="R35" t="str">
        <f>VLOOKUP(A35,[1]高二上!$A$3:$P$583,10,0)</f>
        <v>拉初</v>
      </c>
      <c r="S35" s="22">
        <f t="shared" si="6"/>
        <v>9</v>
      </c>
      <c r="T35" s="22">
        <f t="shared" si="7"/>
        <v>103.46153846153847</v>
      </c>
      <c r="U35">
        <f>VLOOKUP(A35,[1]高一下!$A$3:$P$585,9,0)</f>
        <v>98</v>
      </c>
      <c r="V35" t="str">
        <f>VLOOKUP(A35,[1]高一下!$A$3:$P$585,10,0)</f>
        <v>拉初</v>
      </c>
      <c r="W35" s="22">
        <f t="shared" si="8"/>
        <v>18</v>
      </c>
      <c r="X35" s="22">
        <f t="shared" si="9"/>
        <v>95.384615384615387</v>
      </c>
      <c r="Y35">
        <f>VLOOKUP(A35,[1]高一上!$A$3:$J$587,9,0)</f>
        <v>118.5</v>
      </c>
      <c r="Z35" t="str">
        <f>VLOOKUP(A35,[1]高一上!$A$3:$J$587,10,0)</f>
        <v>彭丹</v>
      </c>
      <c r="AA35">
        <f t="shared" si="10"/>
        <v>6</v>
      </c>
      <c r="AB35" s="23">
        <f t="shared" si="11"/>
        <v>106.15384615384616</v>
      </c>
      <c r="AC35">
        <f>VLOOKUP(A35,[1]中考!$A$2:$G$571,7,0)</f>
        <v>105</v>
      </c>
      <c r="AD35">
        <f t="shared" si="12"/>
        <v>22</v>
      </c>
    </row>
    <row r="36" spans="1:30" ht="15" x14ac:dyDescent="0.35">
      <c r="A36" s="14" t="s">
        <v>55</v>
      </c>
      <c r="B36" s="1">
        <v>1</v>
      </c>
      <c r="C36" s="2" t="s">
        <v>56</v>
      </c>
      <c r="D36" s="4" t="s">
        <v>6</v>
      </c>
      <c r="E36">
        <f>VLOOKUP(A36,'[1]高三下(高考)'!$A$3:$P$615,9,0)</f>
        <v>81</v>
      </c>
      <c r="F36" t="str">
        <f>VLOOKUP(A36,'[1]高三下(高考)'!$A$3:$P$615,10,0)</f>
        <v>拉初</v>
      </c>
      <c r="G36" s="22">
        <f t="shared" si="0"/>
        <v>98</v>
      </c>
      <c r="H36" s="23">
        <f t="shared" si="1"/>
        <v>108.84615384615384</v>
      </c>
      <c r="I36">
        <f>VLOOKUP(A36,[1]高三上!$A$3:$P$588,9,0)</f>
        <v>64</v>
      </c>
      <c r="J36" t="str">
        <f>VLOOKUP(A36,[1]高三上!$A$3:$P$588,10,0)</f>
        <v>拉初</v>
      </c>
      <c r="K36" s="22">
        <f t="shared" si="2"/>
        <v>121</v>
      </c>
      <c r="L36" s="23">
        <f t="shared" si="3"/>
        <v>90</v>
      </c>
      <c r="M36">
        <f>VLOOKUP(A36,[1]高二下!$A$3:$P$536,9,0)</f>
        <v>71.5</v>
      </c>
      <c r="N36" t="str">
        <f>VLOOKUP(A36,[1]高二下!$A$3:$P$536,10,0)</f>
        <v>拉初</v>
      </c>
      <c r="O36" s="22">
        <f t="shared" si="4"/>
        <v>95</v>
      </c>
      <c r="P36" s="22">
        <f t="shared" si="5"/>
        <v>90.384615384615387</v>
      </c>
      <c r="Q36">
        <f>VLOOKUP(A36,[1]高二上!$A$3:$P$583,9,0)</f>
        <v>82.5</v>
      </c>
      <c r="R36" t="str">
        <f>VLOOKUP(A36,[1]高二上!$A$3:$P$583,10,0)</f>
        <v>拉初</v>
      </c>
      <c r="S36" s="22">
        <f t="shared" si="6"/>
        <v>70</v>
      </c>
      <c r="T36" s="22">
        <f t="shared" si="7"/>
        <v>113.46153846153847</v>
      </c>
      <c r="U36">
        <f>VLOOKUP(A36,[1]高一下!$A$3:$P$585,9,0)</f>
        <v>69.5</v>
      </c>
      <c r="V36" t="str">
        <f>VLOOKUP(A36,[1]高一下!$A$3:$P$585,10,0)</f>
        <v>拉初</v>
      </c>
      <c r="W36" s="22">
        <f t="shared" si="8"/>
        <v>105</v>
      </c>
      <c r="X36" s="22">
        <f t="shared" si="9"/>
        <v>103.07692307692308</v>
      </c>
      <c r="Y36">
        <f>VLOOKUP(A36,[1]高一上!$A$3:$J$587,9,0)</f>
        <v>86</v>
      </c>
      <c r="Z36" t="str">
        <f>VLOOKUP(A36,[1]高一上!$A$3:$J$587,10,0)</f>
        <v>拉初</v>
      </c>
      <c r="AA36">
        <f t="shared" si="10"/>
        <v>113</v>
      </c>
      <c r="AB36" s="23">
        <f t="shared" si="11"/>
        <v>83.461538461538467</v>
      </c>
      <c r="AC36">
        <f>VLOOKUP(A36,[1]中考!$A$2:$G$571,7,0)</f>
        <v>91</v>
      </c>
      <c r="AD36">
        <f t="shared" si="12"/>
        <v>70</v>
      </c>
    </row>
    <row r="37" spans="1:30" ht="15" x14ac:dyDescent="0.35">
      <c r="A37" s="14" t="s">
        <v>104</v>
      </c>
      <c r="B37" s="1">
        <v>1</v>
      </c>
      <c r="C37" s="2" t="s">
        <v>105</v>
      </c>
      <c r="D37" s="4" t="s">
        <v>6</v>
      </c>
      <c r="E37">
        <f>VLOOKUP(A37,'[1]高三下(高考)'!$A$3:$P$615,9,0)</f>
        <v>99</v>
      </c>
      <c r="F37" t="str">
        <f>VLOOKUP(A37,'[1]高三下(高考)'!$A$3:$P$615,10,0)</f>
        <v>拉初</v>
      </c>
      <c r="G37" s="22">
        <f t="shared" si="0"/>
        <v>48</v>
      </c>
      <c r="H37" s="23">
        <f t="shared" si="1"/>
        <v>100.76923076923077</v>
      </c>
      <c r="I37">
        <f>VLOOKUP(A37,[1]高三上!$A$3:$P$588,9,0)</f>
        <v>83.5</v>
      </c>
      <c r="J37" t="str">
        <f>VLOOKUP(A37,[1]高三上!$A$3:$P$588,10,0)</f>
        <v>拉初</v>
      </c>
      <c r="K37" s="22">
        <f t="shared" si="2"/>
        <v>50</v>
      </c>
      <c r="L37" s="23">
        <f t="shared" si="3"/>
        <v>96.15384615384616</v>
      </c>
      <c r="M37">
        <f>VLOOKUP(A37,[1]高二下!$A$3:$P$536,9,0)</f>
        <v>91</v>
      </c>
      <c r="N37" t="str">
        <f>VLOOKUP(A37,[1]高二下!$A$3:$P$536,10,0)</f>
        <v>拉初</v>
      </c>
      <c r="O37" s="22">
        <f t="shared" si="4"/>
        <v>40</v>
      </c>
      <c r="P37" s="22">
        <f t="shared" si="5"/>
        <v>113.07692307692308</v>
      </c>
      <c r="Q37">
        <f>VLOOKUP(A37,[1]高二上!$A$3:$P$583,9,0)</f>
        <v>80.5</v>
      </c>
      <c r="R37" t="str">
        <f>VLOOKUP(A37,[1]高二上!$A$3:$P$583,10,0)</f>
        <v>拉初</v>
      </c>
      <c r="S37" s="22">
        <f t="shared" si="6"/>
        <v>74</v>
      </c>
      <c r="T37" s="22">
        <f t="shared" si="7"/>
        <v>105.76923076923077</v>
      </c>
      <c r="U37">
        <f>VLOOKUP(A37,[1]高一下!$A$3:$P$585,9,0)</f>
        <v>72.5</v>
      </c>
      <c r="V37" t="str">
        <f>VLOOKUP(A37,[1]高一下!$A$3:$P$585,10,0)</f>
        <v>拉初</v>
      </c>
      <c r="W37" s="22">
        <f t="shared" si="8"/>
        <v>89</v>
      </c>
      <c r="X37" s="22">
        <f t="shared" si="9"/>
        <v>110.38461538461539</v>
      </c>
      <c r="Y37">
        <f>VLOOKUP(A37,[1]高一上!$A$3:$J$587,9,0)</f>
        <v>84.5</v>
      </c>
      <c r="Z37" t="str">
        <f>VLOOKUP(A37,[1]高一上!$A$3:$J$587,10,0)</f>
        <v>曾佳瑶</v>
      </c>
      <c r="AA37">
        <f t="shared" si="10"/>
        <v>116</v>
      </c>
      <c r="AB37" s="23">
        <f t="shared" si="11"/>
        <v>88.461538461538467</v>
      </c>
      <c r="AC37">
        <f>VLOOKUP(A37,[1]中考!$A$2:$G$571,7,0)</f>
        <v>85</v>
      </c>
      <c r="AD37">
        <f t="shared" si="12"/>
        <v>86</v>
      </c>
    </row>
    <row r="38" spans="1:30" ht="15" x14ac:dyDescent="0.35">
      <c r="A38" s="14" t="s">
        <v>23</v>
      </c>
      <c r="B38" s="1">
        <v>1</v>
      </c>
      <c r="C38" s="2" t="s">
        <v>24</v>
      </c>
      <c r="D38" s="4" t="s">
        <v>6</v>
      </c>
      <c r="E38">
        <f>VLOOKUP(A38,'[1]高三下(高考)'!$A$3:$P$615,9,0)</f>
        <v>120</v>
      </c>
      <c r="F38" t="str">
        <f>VLOOKUP(A38,'[1]高三下(高考)'!$A$3:$P$615,10,0)</f>
        <v>拉初</v>
      </c>
      <c r="G38" s="22">
        <f t="shared" si="0"/>
        <v>5</v>
      </c>
      <c r="H38" s="23">
        <f t="shared" si="1"/>
        <v>105.76923076923077</v>
      </c>
      <c r="I38">
        <f>VLOOKUP(A38,[1]高三上!$A$3:$P$588,9,0)</f>
        <v>100.5</v>
      </c>
      <c r="J38" t="str">
        <f>VLOOKUP(A38,[1]高三上!$A$3:$P$588,10,0)</f>
        <v>拉初</v>
      </c>
      <c r="K38" s="22">
        <f t="shared" si="2"/>
        <v>20</v>
      </c>
      <c r="L38" s="23">
        <f t="shared" si="3"/>
        <v>95.769230769230774</v>
      </c>
      <c r="M38">
        <f>VLOOKUP(A38,[1]高二下!$A$3:$P$536,9,0)</f>
        <v>108.5</v>
      </c>
      <c r="N38" t="str">
        <f>VLOOKUP(A38,[1]高二下!$A$3:$P$536,10,0)</f>
        <v>拉初</v>
      </c>
      <c r="O38" s="22">
        <f t="shared" si="4"/>
        <v>9</v>
      </c>
      <c r="P38" s="22">
        <f t="shared" si="5"/>
        <v>97.692307692307693</v>
      </c>
      <c r="Q38">
        <f>VLOOKUP(A38,[1]高二上!$A$3:$P$583,9,0)</f>
        <v>115</v>
      </c>
      <c r="R38" t="str">
        <f>VLOOKUP(A38,[1]高二上!$A$3:$P$583,10,0)</f>
        <v>拉初</v>
      </c>
      <c r="S38" s="22">
        <f t="shared" si="6"/>
        <v>3</v>
      </c>
      <c r="T38" s="22">
        <f t="shared" si="7"/>
        <v>100</v>
      </c>
      <c r="U38">
        <f>VLOOKUP(A38,[1]高一下!$A$3:$P$585,9,0)</f>
        <v>113</v>
      </c>
      <c r="V38" t="str">
        <f>VLOOKUP(A38,[1]高一下!$A$3:$P$585,10,0)</f>
        <v>拉初</v>
      </c>
      <c r="W38" s="22">
        <f t="shared" si="8"/>
        <v>3</v>
      </c>
      <c r="X38" s="22">
        <f t="shared" si="9"/>
        <v>102.69230769230769</v>
      </c>
      <c r="Y38">
        <f>VLOOKUP(A38,[1]高一上!$A$3:$J$587,9,0)</f>
        <v>117.5</v>
      </c>
      <c r="Z38" t="str">
        <f>VLOOKUP(A38,[1]高一上!$A$3:$J$587,10,0)</f>
        <v>拉初</v>
      </c>
      <c r="AA38">
        <f t="shared" si="10"/>
        <v>10</v>
      </c>
      <c r="AB38" s="23">
        <f t="shared" si="11"/>
        <v>99.615384615384613</v>
      </c>
      <c r="AC38">
        <f>VLOOKUP(A38,[1]中考!$A$2:$G$571,7,0)</f>
        <v>114</v>
      </c>
      <c r="AD38">
        <f t="shared" si="12"/>
        <v>9</v>
      </c>
    </row>
    <row r="39" spans="1:30" ht="15" x14ac:dyDescent="0.35">
      <c r="A39" s="14" t="s">
        <v>67</v>
      </c>
      <c r="B39" s="1">
        <v>1</v>
      </c>
      <c r="C39" s="2" t="s">
        <v>68</v>
      </c>
      <c r="D39" s="4" t="s">
        <v>6</v>
      </c>
      <c r="E39">
        <f>VLOOKUP(A39,'[1]高三下(高考)'!$A$3:$P$615,9,0)</f>
        <v>95</v>
      </c>
      <c r="F39" t="str">
        <f>VLOOKUP(A39,'[1]高三下(高考)'!$A$3:$P$615,10,0)</f>
        <v>拉初</v>
      </c>
      <c r="G39" s="22">
        <f t="shared" si="0"/>
        <v>53</v>
      </c>
      <c r="H39" s="23">
        <f t="shared" si="1"/>
        <v>105.38461538461539</v>
      </c>
      <c r="I39">
        <f>VLOOKUP(A39,[1]高三上!$A$3:$P$588,9,0)</f>
        <v>78.5</v>
      </c>
      <c r="J39" t="str">
        <f>VLOOKUP(A39,[1]高三上!$A$3:$P$588,10,0)</f>
        <v>拉初</v>
      </c>
      <c r="K39" s="22">
        <f t="shared" si="2"/>
        <v>67</v>
      </c>
      <c r="L39" s="23">
        <f t="shared" si="3"/>
        <v>101.53846153846153</v>
      </c>
      <c r="M39">
        <f>VLOOKUP(A39,[1]高二下!$A$3:$P$536,9,0)</f>
        <v>81.5</v>
      </c>
      <c r="N39" t="str">
        <f>VLOOKUP(A39,[1]高二下!$A$3:$P$536,10,0)</f>
        <v>拉初</v>
      </c>
      <c r="O39" s="22">
        <f t="shared" si="4"/>
        <v>71</v>
      </c>
      <c r="P39" s="22">
        <f t="shared" si="5"/>
        <v>95</v>
      </c>
      <c r="Q39">
        <f>VLOOKUP(A39,[1]高二上!$A$3:$P$583,9,0)</f>
        <v>86.5</v>
      </c>
      <c r="R39" t="str">
        <f>VLOOKUP(A39,[1]高二上!$A$3:$P$583,10,0)</f>
        <v>拉初</v>
      </c>
      <c r="S39" s="22">
        <f t="shared" si="6"/>
        <v>58</v>
      </c>
      <c r="T39" s="22">
        <f t="shared" si="7"/>
        <v>82.692307692307693</v>
      </c>
      <c r="U39">
        <f>VLOOKUP(A39,[1]高一下!$A$3:$P$585,9,0)</f>
        <v>101.5</v>
      </c>
      <c r="V39" t="str">
        <f>VLOOKUP(A39,[1]高一下!$A$3:$P$585,10,0)</f>
        <v>拉初</v>
      </c>
      <c r="W39" s="22">
        <f t="shared" si="8"/>
        <v>13</v>
      </c>
      <c r="X39" s="22">
        <f t="shared" si="9"/>
        <v>123.84615384615384</v>
      </c>
      <c r="Y39">
        <f>VLOOKUP(A39,[1]高一上!$A$3:$J$587,9,0)</f>
        <v>96</v>
      </c>
      <c r="Z39" t="str">
        <f>VLOOKUP(A39,[1]高一上!$A$3:$J$587,10,0)</f>
        <v>雷敏</v>
      </c>
      <c r="AA39">
        <f t="shared" si="10"/>
        <v>75</v>
      </c>
      <c r="AB39" s="23">
        <f t="shared" si="11"/>
        <v>86.15384615384616</v>
      </c>
      <c r="AC39">
        <f>VLOOKUP(A39,[1]中考!$A$2:$G$571,7,0)</f>
        <v>101</v>
      </c>
      <c r="AD39">
        <f t="shared" si="12"/>
        <v>39</v>
      </c>
    </row>
    <row r="40" spans="1:30" ht="15" x14ac:dyDescent="0.35">
      <c r="A40" s="14" t="s">
        <v>102</v>
      </c>
      <c r="B40" s="1">
        <v>1</v>
      </c>
      <c r="C40" s="2" t="s">
        <v>103</v>
      </c>
      <c r="D40" s="4" t="s">
        <v>6</v>
      </c>
      <c r="E40">
        <f>VLOOKUP(A40,'[1]高三下(高考)'!$A$3:$P$615,9,0)</f>
        <v>89</v>
      </c>
      <c r="F40" t="str">
        <f>VLOOKUP(A40,'[1]高三下(高考)'!$A$3:$P$615,10,0)</f>
        <v>拉初</v>
      </c>
      <c r="G40" s="22">
        <f t="shared" si="0"/>
        <v>70</v>
      </c>
      <c r="H40" s="23">
        <f t="shared" si="1"/>
        <v>96.92307692307692</v>
      </c>
      <c r="I40">
        <f>VLOOKUP(A40,[1]高三上!$A$3:$P$588,9,0)</f>
        <v>79.5</v>
      </c>
      <c r="J40" t="str">
        <f>VLOOKUP(A40,[1]高三上!$A$3:$P$588,10,0)</f>
        <v>拉初</v>
      </c>
      <c r="K40" s="22">
        <f t="shared" si="2"/>
        <v>62</v>
      </c>
      <c r="L40" s="23">
        <f t="shared" si="3"/>
        <v>98.84615384615384</v>
      </c>
      <c r="M40">
        <f>VLOOKUP(A40,[1]高二下!$A$3:$P$536,9,0)</f>
        <v>84.5</v>
      </c>
      <c r="N40" t="str">
        <f>VLOOKUP(A40,[1]高二下!$A$3:$P$536,10,0)</f>
        <v>拉初</v>
      </c>
      <c r="O40" s="22">
        <f t="shared" si="4"/>
        <v>59</v>
      </c>
      <c r="P40" s="22">
        <f t="shared" si="5"/>
        <v>101.15384615384616</v>
      </c>
      <c r="Q40">
        <f>VLOOKUP(A40,[1]高二上!$A$3:$P$583,9,0)</f>
        <v>84.5</v>
      </c>
      <c r="R40" t="str">
        <f>VLOOKUP(A40,[1]高二上!$A$3:$P$583,10,0)</f>
        <v>拉初</v>
      </c>
      <c r="S40" s="22">
        <f t="shared" si="6"/>
        <v>62</v>
      </c>
      <c r="T40" s="22">
        <f t="shared" si="7"/>
        <v>93.461538461538467</v>
      </c>
      <c r="U40">
        <f>VLOOKUP(A40,[1]高一下!$A$3:$P$585,9,0)</f>
        <v>86</v>
      </c>
      <c r="V40" t="str">
        <f>VLOOKUP(A40,[1]高一下!$A$3:$P$585,10,0)</f>
        <v>拉初</v>
      </c>
      <c r="W40" s="22">
        <f t="shared" si="8"/>
        <v>45</v>
      </c>
      <c r="X40" s="22">
        <f t="shared" si="9"/>
        <v>119.23076923076923</v>
      </c>
      <c r="Y40">
        <f>VLOOKUP(A40,[1]高一上!$A$3:$J$587,9,0)</f>
        <v>90.5</v>
      </c>
      <c r="Z40" t="str">
        <f>VLOOKUP(A40,[1]高一上!$A$3:$J$587,10,0)</f>
        <v>曾佳瑶</v>
      </c>
      <c r="AA40">
        <f t="shared" si="10"/>
        <v>95</v>
      </c>
      <c r="AB40" s="23">
        <f t="shared" si="11"/>
        <v>108.07692307692308</v>
      </c>
      <c r="AC40">
        <f>VLOOKUP(A40,[1]中考!$A$2:$G$571,7,0)</f>
        <v>75</v>
      </c>
      <c r="AD40">
        <f t="shared" si="12"/>
        <v>116</v>
      </c>
    </row>
    <row r="41" spans="1:30" ht="15" x14ac:dyDescent="0.35">
      <c r="A41" s="14" t="s">
        <v>15</v>
      </c>
      <c r="B41" s="1">
        <v>1</v>
      </c>
      <c r="C41" s="2" t="s">
        <v>16</v>
      </c>
      <c r="D41" s="4" t="s">
        <v>6</v>
      </c>
      <c r="E41">
        <f>VLOOKUP(A41,'[1]高三下(高考)'!$A$3:$P$615,9,0)</f>
        <v>110</v>
      </c>
      <c r="F41" t="str">
        <f>VLOOKUP(A41,'[1]高三下(高考)'!$A$3:$P$615,10,0)</f>
        <v>拉初</v>
      </c>
      <c r="G41" s="22">
        <f t="shared" si="0"/>
        <v>23</v>
      </c>
      <c r="H41" s="23">
        <f t="shared" si="1"/>
        <v>98.84615384615384</v>
      </c>
      <c r="I41">
        <f>VLOOKUP(A41,[1]高三上!$A$3:$P$588,9,0)</f>
        <v>100.5</v>
      </c>
      <c r="J41" t="str">
        <f>VLOOKUP(A41,[1]高三上!$A$3:$P$588,10,0)</f>
        <v>拉初</v>
      </c>
      <c r="K41" s="22">
        <f t="shared" si="2"/>
        <v>20</v>
      </c>
      <c r="L41" s="23">
        <f t="shared" si="3"/>
        <v>107.69230769230769</v>
      </c>
      <c r="M41">
        <f>VLOOKUP(A41,[1]高二下!$A$3:$P$536,9,0)</f>
        <v>91</v>
      </c>
      <c r="N41" t="str">
        <f>VLOOKUP(A41,[1]高二下!$A$3:$P$536,10,0)</f>
        <v>拉初</v>
      </c>
      <c r="O41" s="22">
        <f t="shared" si="4"/>
        <v>40</v>
      </c>
      <c r="P41" s="22">
        <f t="shared" si="5"/>
        <v>93.84615384615384</v>
      </c>
      <c r="Q41">
        <f>VLOOKUP(A41,[1]高二上!$A$3:$P$583,9,0)</f>
        <v>101.5</v>
      </c>
      <c r="R41" t="str">
        <f>VLOOKUP(A41,[1]高二上!$A$3:$P$583,10,0)</f>
        <v>拉初</v>
      </c>
      <c r="S41" s="22">
        <f t="shared" si="6"/>
        <v>24</v>
      </c>
      <c r="T41" s="22">
        <f t="shared" si="7"/>
        <v>111.92307692307692</v>
      </c>
      <c r="U41">
        <f>VLOOKUP(A41,[1]高一下!$A$3:$P$585,9,0)</f>
        <v>83</v>
      </c>
      <c r="V41" t="str">
        <f>VLOOKUP(A41,[1]高一下!$A$3:$P$585,10,0)</f>
        <v>拉初</v>
      </c>
      <c r="W41" s="22">
        <f t="shared" si="8"/>
        <v>55</v>
      </c>
      <c r="X41" s="22">
        <f t="shared" si="9"/>
        <v>100.76923076923077</v>
      </c>
      <c r="Y41">
        <f>VLOOKUP(A41,[1]高一上!$A$3:$J$587,9,0)</f>
        <v>102.5</v>
      </c>
      <c r="Z41" t="str">
        <f>VLOOKUP(A41,[1]高一上!$A$3:$J$587,10,0)</f>
        <v>拉初</v>
      </c>
      <c r="AA41">
        <f t="shared" si="10"/>
        <v>57</v>
      </c>
      <c r="AB41" s="23">
        <f t="shared" si="11"/>
        <v>83.84615384615384</v>
      </c>
      <c r="AC41">
        <f>VLOOKUP(A41,[1]中考!$A$2:$G$571,7,0)</f>
        <v>110</v>
      </c>
      <c r="AD41">
        <f t="shared" si="12"/>
        <v>15</v>
      </c>
    </row>
    <row r="42" spans="1:30" ht="15" x14ac:dyDescent="0.35">
      <c r="A42" s="14" t="s">
        <v>33</v>
      </c>
      <c r="B42" s="1">
        <v>1</v>
      </c>
      <c r="C42" s="2" t="s">
        <v>34</v>
      </c>
      <c r="D42" s="4" t="s">
        <v>6</v>
      </c>
      <c r="E42">
        <f>VLOOKUP(A42,'[1]高三下(高考)'!$A$3:$P$615,9,0)</f>
        <v>111</v>
      </c>
      <c r="F42" t="str">
        <f>VLOOKUP(A42,'[1]高三下(高考)'!$A$3:$P$615,10,0)</f>
        <v>拉初</v>
      </c>
      <c r="G42" s="22">
        <f t="shared" si="0"/>
        <v>20</v>
      </c>
      <c r="H42" s="23">
        <f t="shared" si="1"/>
        <v>95.769230769230774</v>
      </c>
      <c r="I42">
        <f>VLOOKUP(A42,[1]高三上!$A$3:$P$588,9,0)</f>
        <v>109.5</v>
      </c>
      <c r="J42" t="str">
        <f>VLOOKUP(A42,[1]高三上!$A$3:$P$588,10,0)</f>
        <v>拉初</v>
      </c>
      <c r="K42" s="22">
        <f t="shared" si="2"/>
        <v>9</v>
      </c>
      <c r="L42" s="23">
        <f t="shared" si="3"/>
        <v>101.53846153846153</v>
      </c>
      <c r="M42">
        <f>VLOOKUP(A42,[1]高二下!$A$3:$P$536,9,0)</f>
        <v>107.5</v>
      </c>
      <c r="N42" t="str">
        <f>VLOOKUP(A42,[1]高二下!$A$3:$P$536,10,0)</f>
        <v>拉初</v>
      </c>
      <c r="O42" s="22">
        <f t="shared" si="4"/>
        <v>13</v>
      </c>
      <c r="P42" s="22">
        <f t="shared" si="5"/>
        <v>96.92307692307692</v>
      </c>
      <c r="Q42">
        <f>VLOOKUP(A42,[1]高二上!$A$3:$P$583,9,0)</f>
        <v>113.5</v>
      </c>
      <c r="R42" t="str">
        <f>VLOOKUP(A42,[1]高二上!$A$3:$P$583,10,0)</f>
        <v>拉初</v>
      </c>
      <c r="S42" s="22">
        <f t="shared" si="6"/>
        <v>5</v>
      </c>
      <c r="T42" s="22">
        <f t="shared" si="7"/>
        <v>104.23076923076923</v>
      </c>
      <c r="U42">
        <f>VLOOKUP(A42,[1]高一下!$A$3:$P$585,9,0)</f>
        <v>100</v>
      </c>
      <c r="V42" t="str">
        <f>VLOOKUP(A42,[1]高一下!$A$3:$P$585,10,0)</f>
        <v>拉初</v>
      </c>
      <c r="W42" s="22">
        <f t="shared" si="8"/>
        <v>16</v>
      </c>
      <c r="X42" s="22">
        <f t="shared" si="9"/>
        <v>95.769230769230774</v>
      </c>
      <c r="Y42">
        <f>VLOOKUP(A42,[1]高一上!$A$3:$J$587,9,0)</f>
        <v>119.5</v>
      </c>
      <c r="Z42" t="str">
        <f>VLOOKUP(A42,[1]高一上!$A$3:$J$587,10,0)</f>
        <v>拉初</v>
      </c>
      <c r="AA42">
        <f t="shared" si="10"/>
        <v>5</v>
      </c>
      <c r="AB42" s="23">
        <f t="shared" si="11"/>
        <v>103.84615384615384</v>
      </c>
      <c r="AC42">
        <f>VLOOKUP(A42,[1]中考!$A$2:$G$571,7,0)</f>
        <v>110</v>
      </c>
      <c r="AD42">
        <f t="shared" si="12"/>
        <v>15</v>
      </c>
    </row>
    <row r="43" spans="1:30" ht="15" x14ac:dyDescent="0.35">
      <c r="A43" s="14" t="s">
        <v>7</v>
      </c>
      <c r="B43" s="1">
        <v>1</v>
      </c>
      <c r="C43" s="2" t="s">
        <v>8</v>
      </c>
      <c r="D43" s="4" t="s">
        <v>6</v>
      </c>
      <c r="E43">
        <f>VLOOKUP(A43,'[1]高三下(高考)'!$A$3:$P$615,9,0)</f>
        <v>121</v>
      </c>
      <c r="F43" t="str">
        <f>VLOOKUP(A43,'[1]高三下(高考)'!$A$3:$P$615,10,0)</f>
        <v>拉初</v>
      </c>
      <c r="G43" s="22">
        <f t="shared" si="0"/>
        <v>4</v>
      </c>
      <c r="H43" s="23">
        <f t="shared" si="1"/>
        <v>103.07692307692308</v>
      </c>
      <c r="I43">
        <f>VLOOKUP(A43,[1]高三上!$A$3:$P$588,9,0)</f>
        <v>105.5</v>
      </c>
      <c r="J43" t="str">
        <f>VLOOKUP(A43,[1]高三上!$A$3:$P$588,10,0)</f>
        <v>拉初</v>
      </c>
      <c r="K43" s="22">
        <f t="shared" si="2"/>
        <v>12</v>
      </c>
      <c r="L43" s="23">
        <f t="shared" si="3"/>
        <v>98.461538461538467</v>
      </c>
      <c r="M43">
        <f>VLOOKUP(A43,[1]高二下!$A$3:$P$536,9,0)</f>
        <v>111</v>
      </c>
      <c r="N43" t="str">
        <f>VLOOKUP(A43,[1]高二下!$A$3:$P$536,10,0)</f>
        <v>拉初</v>
      </c>
      <c r="O43" s="22">
        <f t="shared" si="4"/>
        <v>8</v>
      </c>
      <c r="P43" s="22">
        <f t="shared" si="5"/>
        <v>99.615384615384613</v>
      </c>
      <c r="Q43">
        <f>VLOOKUP(A43,[1]高二上!$A$3:$P$583,9,0)</f>
        <v>109.5</v>
      </c>
      <c r="R43" t="str">
        <f>VLOOKUP(A43,[1]高二上!$A$3:$P$583,10,0)</f>
        <v>拉初</v>
      </c>
      <c r="S43" s="22">
        <f t="shared" si="6"/>
        <v>7</v>
      </c>
      <c r="T43" s="22">
        <f t="shared" si="7"/>
        <v>107.30769230769231</v>
      </c>
      <c r="U43">
        <f>VLOOKUP(A43,[1]高一下!$A$3:$P$585,9,0)</f>
        <v>93</v>
      </c>
      <c r="V43" t="str">
        <f>VLOOKUP(A43,[1]高一下!$A$3:$P$585,10,0)</f>
        <v>拉初</v>
      </c>
      <c r="W43" s="22">
        <f t="shared" si="8"/>
        <v>26</v>
      </c>
      <c r="X43" s="22">
        <f t="shared" si="9"/>
        <v>115</v>
      </c>
      <c r="Y43">
        <f>VLOOKUP(A43,[1]高一上!$A$3:$J$587,9,0)</f>
        <v>100.5</v>
      </c>
      <c r="Z43" t="str">
        <f>VLOOKUP(A43,[1]高一上!$A$3:$J$587,10,0)</f>
        <v>拉初</v>
      </c>
      <c r="AA43">
        <f t="shared" si="10"/>
        <v>65</v>
      </c>
      <c r="AB43" s="23">
        <f t="shared" si="11"/>
        <v>95.384615384615387</v>
      </c>
      <c r="AC43">
        <f>VLOOKUP(A43,[1]中考!$A$2:$G$571,7,0)</f>
        <v>98</v>
      </c>
      <c r="AD43">
        <f t="shared" si="12"/>
        <v>53</v>
      </c>
    </row>
    <row r="44" spans="1:30" ht="15" x14ac:dyDescent="0.35">
      <c r="A44" s="14" t="s">
        <v>9</v>
      </c>
      <c r="B44" s="1">
        <v>1</v>
      </c>
      <c r="C44" s="2" t="s">
        <v>10</v>
      </c>
      <c r="D44" s="4" t="s">
        <v>6</v>
      </c>
      <c r="E44">
        <f>VLOOKUP(A44,'[1]高三下(高考)'!$A$3:$P$615,9,0)</f>
        <v>129</v>
      </c>
      <c r="F44" t="str">
        <f>VLOOKUP(A44,'[1]高三下(高考)'!$A$3:$P$615,10,0)</f>
        <v>拉初</v>
      </c>
      <c r="G44" s="22">
        <f t="shared" si="0"/>
        <v>2</v>
      </c>
      <c r="H44" s="23">
        <f t="shared" si="1"/>
        <v>99.615384615384613</v>
      </c>
      <c r="I44">
        <f>VLOOKUP(A44,[1]高三上!$A$3:$P$588,9,0)</f>
        <v>119</v>
      </c>
      <c r="J44" t="str">
        <f>VLOOKUP(A44,[1]高三上!$A$3:$P$588,10,0)</f>
        <v>拉初</v>
      </c>
      <c r="K44" s="22">
        <f t="shared" si="2"/>
        <v>1</v>
      </c>
      <c r="L44" s="23">
        <f t="shared" si="3"/>
        <v>100</v>
      </c>
      <c r="M44">
        <f>VLOOKUP(A44,[1]高二下!$A$3:$P$536,9,0)</f>
        <v>128.5</v>
      </c>
      <c r="N44" t="str">
        <f>VLOOKUP(A44,[1]高二下!$A$3:$P$536,10,0)</f>
        <v>拉初</v>
      </c>
      <c r="O44" s="22">
        <f t="shared" si="4"/>
        <v>1</v>
      </c>
      <c r="P44" s="22">
        <f t="shared" si="5"/>
        <v>100</v>
      </c>
      <c r="Q44">
        <f>VLOOKUP(A44,[1]高二上!$A$3:$P$583,9,0)</f>
        <v>120.5</v>
      </c>
      <c r="R44" t="str">
        <f>VLOOKUP(A44,[1]高二上!$A$3:$P$583,10,0)</f>
        <v>拉初</v>
      </c>
      <c r="S44" s="22">
        <f t="shared" si="6"/>
        <v>1</v>
      </c>
      <c r="T44" s="22">
        <f t="shared" si="7"/>
        <v>101.15384615384616</v>
      </c>
      <c r="U44">
        <f>VLOOKUP(A44,[1]高一下!$A$3:$P$585,9,0)</f>
        <v>110</v>
      </c>
      <c r="V44" t="str">
        <f>VLOOKUP(A44,[1]高一下!$A$3:$P$585,10,0)</f>
        <v>拉初</v>
      </c>
      <c r="W44" s="22">
        <f t="shared" si="8"/>
        <v>4</v>
      </c>
      <c r="X44" s="22">
        <f t="shared" si="9"/>
        <v>99.615384615384613</v>
      </c>
      <c r="Y44">
        <f>VLOOKUP(A44,[1]高一上!$A$3:$J$587,9,0)</f>
        <v>121.5</v>
      </c>
      <c r="Z44" t="str">
        <f>VLOOKUP(A44,[1]高一上!$A$3:$J$587,10,0)</f>
        <v>拉初</v>
      </c>
      <c r="AA44">
        <f t="shared" si="10"/>
        <v>3</v>
      </c>
      <c r="AB44" s="23">
        <f t="shared" si="11"/>
        <v>104.61538461538461</v>
      </c>
      <c r="AC44">
        <f>VLOOKUP(A44,[1]中考!$A$2:$G$571,7,0)</f>
        <v>110</v>
      </c>
      <c r="AD44">
        <f t="shared" si="12"/>
        <v>15</v>
      </c>
    </row>
    <row r="45" spans="1:30" ht="15" x14ac:dyDescent="0.35">
      <c r="A45" s="14" t="s">
        <v>17</v>
      </c>
      <c r="B45" s="1">
        <v>1</v>
      </c>
      <c r="C45" s="2" t="s">
        <v>18</v>
      </c>
      <c r="D45" s="4" t="s">
        <v>6</v>
      </c>
      <c r="E45">
        <f>VLOOKUP(A45,'[1]高三下(高考)'!$A$3:$P$615,9,0)</f>
        <v>116</v>
      </c>
      <c r="F45" t="str">
        <f>VLOOKUP(A45,'[1]高三下(高考)'!$A$3:$P$615,10,0)</f>
        <v>拉初</v>
      </c>
      <c r="G45" s="22">
        <f t="shared" si="0"/>
        <v>13</v>
      </c>
      <c r="H45" s="23">
        <f t="shared" si="1"/>
        <v>98.84615384615384</v>
      </c>
      <c r="I45">
        <f>VLOOKUP(A45,[1]高三上!$A$3:$P$588,9,0)</f>
        <v>108</v>
      </c>
      <c r="J45" t="str">
        <f>VLOOKUP(A45,[1]高三上!$A$3:$P$588,10,0)</f>
        <v>拉初</v>
      </c>
      <c r="K45" s="22">
        <f t="shared" si="2"/>
        <v>10</v>
      </c>
      <c r="L45" s="23">
        <f t="shared" si="3"/>
        <v>101.92307692307692</v>
      </c>
      <c r="M45">
        <f>VLOOKUP(A45,[1]高二下!$A$3:$P$536,9,0)</f>
        <v>105.5</v>
      </c>
      <c r="N45" t="str">
        <f>VLOOKUP(A45,[1]高二下!$A$3:$P$536,10,0)</f>
        <v>拉初</v>
      </c>
      <c r="O45" s="22">
        <f t="shared" si="4"/>
        <v>15</v>
      </c>
      <c r="P45" s="22">
        <f t="shared" si="5"/>
        <v>105</v>
      </c>
      <c r="Q45">
        <f>VLOOKUP(A45,[1]高二上!$A$3:$P$583,9,0)</f>
        <v>97.5</v>
      </c>
      <c r="R45" t="str">
        <f>VLOOKUP(A45,[1]高二上!$A$3:$P$583,10,0)</f>
        <v>拉初</v>
      </c>
      <c r="S45" s="22">
        <f t="shared" si="6"/>
        <v>28</v>
      </c>
      <c r="T45" s="22">
        <f t="shared" si="7"/>
        <v>97.307692307692307</v>
      </c>
      <c r="U45">
        <f>VLOOKUP(A45,[1]高一下!$A$3:$P$585,9,0)</f>
        <v>96</v>
      </c>
      <c r="V45" t="str">
        <f>VLOOKUP(A45,[1]高一下!$A$3:$P$585,10,0)</f>
        <v>拉初</v>
      </c>
      <c r="W45" s="22">
        <f t="shared" si="8"/>
        <v>21</v>
      </c>
      <c r="X45" s="22">
        <f t="shared" si="9"/>
        <v>98.84615384615384</v>
      </c>
      <c r="Y45">
        <f>VLOOKUP(A45,[1]高一上!$A$3:$J$587,9,0)</f>
        <v>113.5</v>
      </c>
      <c r="Z45" t="str">
        <f>VLOOKUP(A45,[1]高一上!$A$3:$J$587,10,0)</f>
        <v>拉初</v>
      </c>
      <c r="AA45">
        <f t="shared" si="10"/>
        <v>18</v>
      </c>
      <c r="AB45" s="23">
        <f t="shared" si="11"/>
        <v>95</v>
      </c>
      <c r="AC45">
        <f>VLOOKUP(A45,[1]中考!$A$2:$G$571,7,0)</f>
        <v>117</v>
      </c>
      <c r="AD45">
        <f t="shared" si="12"/>
        <v>5</v>
      </c>
    </row>
    <row r="46" spans="1:30" ht="15" x14ac:dyDescent="0.35">
      <c r="A46" s="14" t="s">
        <v>79</v>
      </c>
      <c r="B46" s="1">
        <v>1</v>
      </c>
      <c r="C46" s="2" t="s">
        <v>80</v>
      </c>
      <c r="D46" s="4" t="s">
        <v>6</v>
      </c>
      <c r="E46">
        <f>VLOOKUP(A46,'[1]高三下(高考)'!$A$3:$P$615,9,0)</f>
        <v>126</v>
      </c>
      <c r="F46" t="str">
        <f>VLOOKUP(A46,'[1]高三下(高考)'!$A$3:$P$615,10,0)</f>
        <v>拉初</v>
      </c>
      <c r="G46" s="22">
        <f t="shared" si="0"/>
        <v>3</v>
      </c>
      <c r="H46" s="23">
        <f t="shared" si="1"/>
        <v>101.53846153846153</v>
      </c>
      <c r="I46">
        <f>VLOOKUP(A46,[1]高三上!$A$3:$P$588,9,0)</f>
        <v>112</v>
      </c>
      <c r="J46" t="str">
        <f>VLOOKUP(A46,[1]高三上!$A$3:$P$588,10,0)</f>
        <v>拉初</v>
      </c>
      <c r="K46" s="22">
        <f t="shared" si="2"/>
        <v>7</v>
      </c>
      <c r="L46" s="23">
        <f t="shared" si="3"/>
        <v>101.53846153846153</v>
      </c>
      <c r="M46">
        <f>VLOOKUP(A46,[1]高二下!$A$3:$P$536,9,0)</f>
        <v>108</v>
      </c>
      <c r="N46" t="str">
        <f>VLOOKUP(A46,[1]高二下!$A$3:$P$536,10,0)</f>
        <v>拉初</v>
      </c>
      <c r="O46" s="22">
        <f t="shared" si="4"/>
        <v>11</v>
      </c>
      <c r="P46" s="22">
        <f t="shared" si="5"/>
        <v>101.53846153846153</v>
      </c>
      <c r="Q46">
        <f>VLOOKUP(A46,[1]高二上!$A$3:$P$583,9,0)</f>
        <v>106.5</v>
      </c>
      <c r="R46" t="str">
        <f>VLOOKUP(A46,[1]高二上!$A$3:$P$583,10,0)</f>
        <v>拉初</v>
      </c>
      <c r="S46" s="22">
        <f t="shared" si="6"/>
        <v>15</v>
      </c>
      <c r="T46" s="22">
        <f t="shared" si="7"/>
        <v>98.461538461538467</v>
      </c>
      <c r="U46">
        <f>VLOOKUP(A46,[1]高一下!$A$3:$P$585,9,0)</f>
        <v>103.5</v>
      </c>
      <c r="V46" t="str">
        <f>VLOOKUP(A46,[1]高一下!$A$3:$P$585,10,0)</f>
        <v>拉初</v>
      </c>
      <c r="W46" s="22">
        <f t="shared" si="8"/>
        <v>11</v>
      </c>
      <c r="X46" s="22">
        <f t="shared" si="9"/>
        <v>98.84615384615384</v>
      </c>
      <c r="Y46">
        <f>VLOOKUP(A46,[1]高一上!$A$3:$J$587,9,0)</f>
        <v>118</v>
      </c>
      <c r="Z46" t="str">
        <f>VLOOKUP(A46,[1]高一上!$A$3:$J$587,10,0)</f>
        <v>拉初</v>
      </c>
      <c r="AA46">
        <f t="shared" si="10"/>
        <v>8</v>
      </c>
      <c r="AB46" s="23">
        <f t="shared" si="11"/>
        <v>98.07692307692308</v>
      </c>
      <c r="AC46">
        <f>VLOOKUP(A46,[1]中考!$A$2:$G$571,7,0)</f>
        <v>127</v>
      </c>
      <c r="AD46">
        <f t="shared" si="12"/>
        <v>3</v>
      </c>
    </row>
    <row r="47" spans="1:30" ht="15" x14ac:dyDescent="0.35">
      <c r="A47" s="14" t="s">
        <v>47</v>
      </c>
      <c r="B47" s="1">
        <v>1</v>
      </c>
      <c r="C47" s="2" t="s">
        <v>48</v>
      </c>
      <c r="D47" s="4" t="s">
        <v>6</v>
      </c>
      <c r="E47">
        <f>VLOOKUP(A47,'[1]高三下(高考)'!$A$3:$P$615,9,0)</f>
        <v>117</v>
      </c>
      <c r="F47" t="str">
        <f>VLOOKUP(A47,'[1]高三下(高考)'!$A$3:$P$615,10,0)</f>
        <v>拉初</v>
      </c>
      <c r="G47" s="22">
        <f t="shared" si="0"/>
        <v>11</v>
      </c>
      <c r="H47" s="23">
        <f t="shared" si="1"/>
        <v>96.92307692307692</v>
      </c>
      <c r="I47">
        <f>VLOOKUP(A47,[1]高三上!$A$3:$P$588,9,0)</f>
        <v>114.5</v>
      </c>
      <c r="J47" t="str">
        <f>VLOOKUP(A47,[1]高三上!$A$3:$P$588,10,0)</f>
        <v>拉初</v>
      </c>
      <c r="K47" s="22">
        <f t="shared" si="2"/>
        <v>3</v>
      </c>
      <c r="L47" s="23">
        <f t="shared" si="3"/>
        <v>103.07692307692308</v>
      </c>
      <c r="M47">
        <f>VLOOKUP(A47,[1]高二下!$A$3:$P$536,9,0)</f>
        <v>108</v>
      </c>
      <c r="N47" t="str">
        <f>VLOOKUP(A47,[1]高二下!$A$3:$P$536,10,0)</f>
        <v>拉初</v>
      </c>
      <c r="O47" s="22">
        <f t="shared" si="4"/>
        <v>11</v>
      </c>
      <c r="P47" s="22">
        <f t="shared" si="5"/>
        <v>100</v>
      </c>
      <c r="Q47">
        <f>VLOOKUP(A47,[1]高二上!$A$3:$P$583,9,0)</f>
        <v>108.5</v>
      </c>
      <c r="R47" t="str">
        <f>VLOOKUP(A47,[1]高二上!$A$3:$P$583,10,0)</f>
        <v>拉初</v>
      </c>
      <c r="S47" s="22">
        <f t="shared" si="6"/>
        <v>11</v>
      </c>
      <c r="T47" s="22">
        <f t="shared" si="7"/>
        <v>98.07692307692308</v>
      </c>
      <c r="U47">
        <f>VLOOKUP(A47,[1]高一下!$A$3:$P$585,9,0)</f>
        <v>107.5</v>
      </c>
      <c r="V47" t="str">
        <f>VLOOKUP(A47,[1]高一下!$A$3:$P$585,10,0)</f>
        <v>拉初</v>
      </c>
      <c r="W47" s="22">
        <f t="shared" si="8"/>
        <v>6</v>
      </c>
      <c r="X47" s="22">
        <f t="shared" si="9"/>
        <v>112.69230769230769</v>
      </c>
      <c r="Y47">
        <f>VLOOKUP(A47,[1]高一上!$A$3:$J$587,9,0)</f>
        <v>106</v>
      </c>
      <c r="Z47" t="str">
        <f>VLOOKUP(A47,[1]高一上!$A$3:$J$587,10,0)</f>
        <v>拉初</v>
      </c>
      <c r="AA47">
        <f t="shared" si="10"/>
        <v>39</v>
      </c>
      <c r="AB47" s="23">
        <f t="shared" si="11"/>
        <v>107.69230769230769</v>
      </c>
      <c r="AC47">
        <f>VLOOKUP(A47,[1]中考!$A$2:$G$571,7,0)</f>
        <v>96</v>
      </c>
      <c r="AD47">
        <f t="shared" si="12"/>
        <v>59</v>
      </c>
    </row>
    <row r="48" spans="1:30" ht="15" x14ac:dyDescent="0.35">
      <c r="A48" s="14" t="s">
        <v>31</v>
      </c>
      <c r="B48" s="1">
        <v>1</v>
      </c>
      <c r="C48" s="2" t="s">
        <v>32</v>
      </c>
      <c r="D48" s="4" t="s">
        <v>6</v>
      </c>
      <c r="E48">
        <f>VLOOKUP(A48,'[1]高三下(高考)'!$A$3:$P$615,9,0)</f>
        <v>119</v>
      </c>
      <c r="F48" t="str">
        <f>VLOOKUP(A48,'[1]高三下(高考)'!$A$3:$P$615,10,0)</f>
        <v>拉初</v>
      </c>
      <c r="G48" s="22">
        <f t="shared" si="0"/>
        <v>7</v>
      </c>
      <c r="H48" s="23">
        <f t="shared" si="1"/>
        <v>99.230769230769226</v>
      </c>
      <c r="I48">
        <f>VLOOKUP(A48,[1]高三上!$A$3:$P$588,9,0)</f>
        <v>113.5</v>
      </c>
      <c r="J48" t="str">
        <f>VLOOKUP(A48,[1]高三上!$A$3:$P$588,10,0)</f>
        <v>拉初</v>
      </c>
      <c r="K48" s="22">
        <f t="shared" si="2"/>
        <v>5</v>
      </c>
      <c r="L48" s="23">
        <f t="shared" si="3"/>
        <v>109.23076923076923</v>
      </c>
      <c r="M48">
        <f>VLOOKUP(A48,[1]高二下!$A$3:$P$536,9,0)</f>
        <v>100</v>
      </c>
      <c r="N48" t="str">
        <f>VLOOKUP(A48,[1]高二下!$A$3:$P$536,10,0)</f>
        <v>拉初</v>
      </c>
      <c r="O48" s="22">
        <f t="shared" si="4"/>
        <v>29</v>
      </c>
      <c r="P48" s="22">
        <f t="shared" si="5"/>
        <v>96.538461538461533</v>
      </c>
      <c r="Q48">
        <f>VLOOKUP(A48,[1]高二上!$A$3:$P$583,9,0)</f>
        <v>104</v>
      </c>
      <c r="R48" t="str">
        <f>VLOOKUP(A48,[1]高二上!$A$3:$P$583,10,0)</f>
        <v>拉初</v>
      </c>
      <c r="S48" s="22">
        <f t="shared" si="6"/>
        <v>20</v>
      </c>
      <c r="T48" s="22">
        <f t="shared" si="7"/>
        <v>123.84615384615384</v>
      </c>
      <c r="U48">
        <f>VLOOKUP(A48,[1]高一下!$A$3:$P$585,9,0)</f>
        <v>74</v>
      </c>
      <c r="V48" t="str">
        <f>VLOOKUP(A48,[1]高一下!$A$3:$P$585,10,0)</f>
        <v>拉初</v>
      </c>
      <c r="W48" s="22">
        <f t="shared" si="8"/>
        <v>82</v>
      </c>
      <c r="X48" s="22">
        <f t="shared" si="9"/>
        <v>85</v>
      </c>
      <c r="Y48">
        <f>VLOOKUP(A48,[1]高一上!$A$3:$J$587,9,0)</f>
        <v>105.5</v>
      </c>
      <c r="Z48" t="str">
        <f>VLOOKUP(A48,[1]高一上!$A$3:$J$587,10,0)</f>
        <v>拉初</v>
      </c>
      <c r="AA48">
        <f t="shared" si="10"/>
        <v>43</v>
      </c>
      <c r="AB48" s="23">
        <f t="shared" si="11"/>
        <v>105.38461538461539</v>
      </c>
      <c r="AC48">
        <f>VLOOKUP(A48,[1]中考!$A$2:$G$571,7,0)</f>
        <v>97</v>
      </c>
      <c r="AD48">
        <f t="shared" si="12"/>
        <v>57</v>
      </c>
    </row>
    <row r="49" spans="1:30" ht="15" x14ac:dyDescent="0.35">
      <c r="A49" s="14" t="s">
        <v>45</v>
      </c>
      <c r="B49" s="1">
        <v>1</v>
      </c>
      <c r="C49" s="2" t="s">
        <v>46</v>
      </c>
      <c r="D49" s="4" t="s">
        <v>6</v>
      </c>
      <c r="E49">
        <f>VLOOKUP(A49,'[1]高三下(高考)'!$A$3:$P$615,9,0)</f>
        <v>117</v>
      </c>
      <c r="F49" t="str">
        <f>VLOOKUP(A49,'[1]高三下(高考)'!$A$3:$P$615,10,0)</f>
        <v>拉初</v>
      </c>
      <c r="G49" s="22">
        <f t="shared" si="0"/>
        <v>11</v>
      </c>
      <c r="H49" s="23">
        <f t="shared" si="1"/>
        <v>98.84615384615384</v>
      </c>
      <c r="I49">
        <f>VLOOKUP(A49,[1]高三上!$A$3:$P$588,9,0)</f>
        <v>111</v>
      </c>
      <c r="J49" t="str">
        <f>VLOOKUP(A49,[1]高三上!$A$3:$P$588,10,0)</f>
        <v>拉初</v>
      </c>
      <c r="K49" s="22">
        <f t="shared" si="2"/>
        <v>8</v>
      </c>
      <c r="L49" s="23">
        <f t="shared" si="3"/>
        <v>103.84615384615384</v>
      </c>
      <c r="M49">
        <f>VLOOKUP(A49,[1]高二下!$A$3:$P$536,9,0)</f>
        <v>104</v>
      </c>
      <c r="N49" t="str">
        <f>VLOOKUP(A49,[1]高二下!$A$3:$P$536,10,0)</f>
        <v>拉初</v>
      </c>
      <c r="O49" s="22">
        <f t="shared" si="4"/>
        <v>18</v>
      </c>
      <c r="P49" s="22">
        <f t="shared" si="5"/>
        <v>96.538461538461533</v>
      </c>
      <c r="Q49">
        <f>VLOOKUP(A49,[1]高二上!$A$3:$P$583,9,0)</f>
        <v>109</v>
      </c>
      <c r="R49" t="str">
        <f>VLOOKUP(A49,[1]高二上!$A$3:$P$583,10,0)</f>
        <v>拉初</v>
      </c>
      <c r="S49" s="22">
        <f t="shared" si="6"/>
        <v>9</v>
      </c>
      <c r="T49" s="22">
        <f t="shared" si="7"/>
        <v>98.461538461538467</v>
      </c>
      <c r="U49">
        <f>VLOOKUP(A49,[1]高一下!$A$3:$P$585,9,0)</f>
        <v>109.5</v>
      </c>
      <c r="V49" t="str">
        <f>VLOOKUP(A49,[1]高一下!$A$3:$P$585,10,0)</f>
        <v>拉初</v>
      </c>
      <c r="W49" s="22">
        <f t="shared" si="8"/>
        <v>5</v>
      </c>
      <c r="X49" s="22">
        <f t="shared" si="9"/>
        <v>99.230769230769226</v>
      </c>
      <c r="Y49">
        <f>VLOOKUP(A49,[1]高一上!$A$3:$J$587,9,0)</f>
        <v>121.5</v>
      </c>
      <c r="Z49" t="str">
        <f>VLOOKUP(A49,[1]高一上!$A$3:$J$587,10,0)</f>
        <v>拉初</v>
      </c>
      <c r="AA49">
        <f t="shared" si="10"/>
        <v>3</v>
      </c>
      <c r="AB49" s="23">
        <f t="shared" si="11"/>
        <v>105.76923076923077</v>
      </c>
      <c r="AC49">
        <f>VLOOKUP(A49,[1]中考!$A$2:$G$571,7,0)</f>
        <v>108</v>
      </c>
      <c r="AD49">
        <f t="shared" si="12"/>
        <v>18</v>
      </c>
    </row>
    <row r="50" spans="1:30" ht="15" x14ac:dyDescent="0.35">
      <c r="A50" s="14" t="s">
        <v>43</v>
      </c>
      <c r="B50" s="1">
        <v>1</v>
      </c>
      <c r="C50" s="2" t="s">
        <v>44</v>
      </c>
      <c r="D50" s="4" t="s">
        <v>6</v>
      </c>
      <c r="E50">
        <f>VLOOKUP(A50,'[1]高三下(高考)'!$A$3:$P$615,9,0)</f>
        <v>111</v>
      </c>
      <c r="F50" t="str">
        <f>VLOOKUP(A50,'[1]高三下(高考)'!$A$3:$P$615,10,0)</f>
        <v>拉初</v>
      </c>
      <c r="G50" s="22">
        <f t="shared" si="0"/>
        <v>20</v>
      </c>
      <c r="H50" s="23">
        <f t="shared" si="1"/>
        <v>101.53846153846153</v>
      </c>
      <c r="I50">
        <f>VLOOKUP(A50,[1]高三上!$A$3:$P$588,9,0)</f>
        <v>100</v>
      </c>
      <c r="J50" t="str">
        <f>VLOOKUP(A50,[1]高三上!$A$3:$P$588,10,0)</f>
        <v>拉初</v>
      </c>
      <c r="K50" s="22">
        <f t="shared" si="2"/>
        <v>24</v>
      </c>
      <c r="L50" s="23">
        <f t="shared" si="3"/>
        <v>105</v>
      </c>
      <c r="M50">
        <f>VLOOKUP(A50,[1]高二下!$A$3:$P$536,9,0)</f>
        <v>93</v>
      </c>
      <c r="N50" t="str">
        <f>VLOOKUP(A50,[1]高二下!$A$3:$P$536,10,0)</f>
        <v>拉初</v>
      </c>
      <c r="O50" s="22">
        <f t="shared" si="4"/>
        <v>37</v>
      </c>
      <c r="P50" s="22">
        <f t="shared" si="5"/>
        <v>120</v>
      </c>
      <c r="Q50">
        <f>VLOOKUP(A50,[1]高二上!$A$3:$P$583,9,0)</f>
        <v>77</v>
      </c>
      <c r="R50" t="str">
        <f>VLOOKUP(A50,[1]高二上!$A$3:$P$583,10,0)</f>
        <v>拉初</v>
      </c>
      <c r="S50" s="22">
        <f t="shared" si="6"/>
        <v>89</v>
      </c>
      <c r="T50" s="22">
        <f t="shared" si="7"/>
        <v>115.76923076923077</v>
      </c>
      <c r="U50">
        <f>VLOOKUP(A50,[1]高一下!$A$3:$P$585,9,0)</f>
        <v>63.5</v>
      </c>
      <c r="V50" t="str">
        <f>VLOOKUP(A50,[1]高一下!$A$3:$P$585,10,0)</f>
        <v>拉初</v>
      </c>
      <c r="W50" s="22">
        <f t="shared" si="8"/>
        <v>130</v>
      </c>
      <c r="X50" s="22">
        <f t="shared" si="9"/>
        <v>99.615384615384613</v>
      </c>
      <c r="Y50">
        <f>VLOOKUP(A50,[1]高一上!$A$3:$J$587,9,0)</f>
        <v>80</v>
      </c>
      <c r="Z50" t="str">
        <f>VLOOKUP(A50,[1]高一上!$A$3:$J$587,10,0)</f>
        <v>彭丹</v>
      </c>
      <c r="AA50">
        <f t="shared" si="10"/>
        <v>129</v>
      </c>
      <c r="AB50" s="23">
        <f t="shared" si="11"/>
        <v>120.76923076923077</v>
      </c>
      <c r="AC50">
        <f>VLOOKUP(A50,[1]中考!$A$2:$G$571,7,0)</f>
        <v>59</v>
      </c>
      <c r="AD50">
        <f t="shared" si="12"/>
        <v>183</v>
      </c>
    </row>
    <row r="51" spans="1:30" ht="15" x14ac:dyDescent="0.35">
      <c r="A51" s="14" t="s">
        <v>77</v>
      </c>
      <c r="B51" s="1">
        <v>1</v>
      </c>
      <c r="C51" s="2" t="s">
        <v>78</v>
      </c>
      <c r="D51" s="4" t="s">
        <v>6</v>
      </c>
      <c r="E51">
        <f>VLOOKUP(A51,'[1]高三下(高考)'!$A$3:$P$615,9,0)</f>
        <v>97</v>
      </c>
      <c r="F51" t="str">
        <f>VLOOKUP(A51,'[1]高三下(高考)'!$A$3:$P$615,10,0)</f>
        <v>拉初</v>
      </c>
      <c r="G51" s="22">
        <f t="shared" si="0"/>
        <v>50</v>
      </c>
      <c r="H51" s="23">
        <f t="shared" si="1"/>
        <v>98.07692307692308</v>
      </c>
      <c r="I51">
        <f>VLOOKUP(A51,[1]高三上!$A$3:$P$588,9,0)</f>
        <v>87</v>
      </c>
      <c r="J51" t="str">
        <f>VLOOKUP(A51,[1]高三上!$A$3:$P$588,10,0)</f>
        <v>拉初</v>
      </c>
      <c r="K51" s="22">
        <f t="shared" si="2"/>
        <v>45</v>
      </c>
      <c r="L51" s="23">
        <f t="shared" si="3"/>
        <v>98.07692307692308</v>
      </c>
      <c r="M51">
        <f>VLOOKUP(A51,[1]高二下!$A$3:$P$536,9,0)</f>
        <v>91</v>
      </c>
      <c r="N51" t="str">
        <f>VLOOKUP(A51,[1]高二下!$A$3:$P$536,10,0)</f>
        <v>拉初</v>
      </c>
      <c r="O51" s="22">
        <f t="shared" si="4"/>
        <v>40</v>
      </c>
      <c r="P51" s="22">
        <f t="shared" si="5"/>
        <v>98.461538461538467</v>
      </c>
      <c r="Q51">
        <f>VLOOKUP(A51,[1]高二上!$A$3:$P$583,9,0)</f>
        <v>95</v>
      </c>
      <c r="R51" t="str">
        <f>VLOOKUP(A51,[1]高二上!$A$3:$P$583,10,0)</f>
        <v>拉初</v>
      </c>
      <c r="S51" s="22">
        <f t="shared" si="6"/>
        <v>36</v>
      </c>
      <c r="T51" s="22">
        <f t="shared" si="7"/>
        <v>109.61538461538461</v>
      </c>
      <c r="U51">
        <f>VLOOKUP(A51,[1]高一下!$A$3:$P$585,9,0)</f>
        <v>80</v>
      </c>
      <c r="V51" t="str">
        <f>VLOOKUP(A51,[1]高一下!$A$3:$P$585,10,0)</f>
        <v>拉初</v>
      </c>
      <c r="W51" s="22">
        <f t="shared" si="8"/>
        <v>61</v>
      </c>
      <c r="X51" s="22">
        <f t="shared" si="9"/>
        <v>88.07692307692308</v>
      </c>
      <c r="Y51">
        <f>VLOOKUP(A51,[1]高一上!$A$3:$J$587,9,0)</f>
        <v>109.5</v>
      </c>
      <c r="Z51" t="str">
        <f>VLOOKUP(A51,[1]高一上!$A$3:$J$587,10,0)</f>
        <v>拉初</v>
      </c>
      <c r="AA51">
        <f t="shared" si="10"/>
        <v>30</v>
      </c>
      <c r="AB51" s="23">
        <f t="shared" si="11"/>
        <v>118.07692307692308</v>
      </c>
      <c r="AC51">
        <f>VLOOKUP(A51,[1]中考!$A$2:$G$571,7,0)</f>
        <v>88</v>
      </c>
      <c r="AD51">
        <f t="shared" si="12"/>
        <v>77</v>
      </c>
    </row>
    <row r="52" spans="1:30" ht="15" x14ac:dyDescent="0.35">
      <c r="A52" s="14" t="s">
        <v>61</v>
      </c>
      <c r="B52" s="1">
        <v>1</v>
      </c>
      <c r="C52" s="2" t="s">
        <v>62</v>
      </c>
      <c r="D52" s="4" t="s">
        <v>6</v>
      </c>
      <c r="E52">
        <f>VLOOKUP(A52,'[1]高三下(高考)'!$A$3:$P$615,9,0)</f>
        <v>97</v>
      </c>
      <c r="F52" t="str">
        <f>VLOOKUP(A52,'[1]高三下(高考)'!$A$3:$P$615,10,0)</f>
        <v>拉初</v>
      </c>
      <c r="G52" s="22">
        <f t="shared" si="0"/>
        <v>50</v>
      </c>
      <c r="H52" s="23">
        <f t="shared" si="1"/>
        <v>104.23076923076923</v>
      </c>
      <c r="I52">
        <f>VLOOKUP(A52,[1]高三上!$A$3:$P$588,9,0)</f>
        <v>80</v>
      </c>
      <c r="J52" t="str">
        <f>VLOOKUP(A52,[1]高三上!$A$3:$P$588,10,0)</f>
        <v>拉初</v>
      </c>
      <c r="K52" s="22">
        <f t="shared" si="2"/>
        <v>61</v>
      </c>
      <c r="L52" s="23">
        <f t="shared" si="3"/>
        <v>111.15384615384616</v>
      </c>
      <c r="M52">
        <f>VLOOKUP(A52,[1]高二下!$A$3:$P$536,9,0)</f>
        <v>73</v>
      </c>
      <c r="N52" t="str">
        <f>VLOOKUP(A52,[1]高二下!$A$3:$P$536,10,0)</f>
        <v>拉初</v>
      </c>
      <c r="O52" s="22">
        <f t="shared" si="4"/>
        <v>90</v>
      </c>
      <c r="P52" s="22">
        <f t="shared" si="5"/>
        <v>83.84615384615384</v>
      </c>
      <c r="Q52">
        <f>VLOOKUP(A52,[1]高二上!$A$3:$P$583,9,0)</f>
        <v>90</v>
      </c>
      <c r="R52" t="str">
        <f>VLOOKUP(A52,[1]高二上!$A$3:$P$583,10,0)</f>
        <v>拉初</v>
      </c>
      <c r="S52" s="22">
        <f t="shared" si="6"/>
        <v>48</v>
      </c>
      <c r="T52" s="22">
        <f t="shared" si="7"/>
        <v>103.84615384615384</v>
      </c>
      <c r="U52">
        <f>VLOOKUP(A52,[1]高一下!$A$3:$P$585,9,0)</f>
        <v>82</v>
      </c>
      <c r="V52" t="str">
        <f>VLOOKUP(A52,[1]高一下!$A$3:$P$585,10,0)</f>
        <v>拉初</v>
      </c>
      <c r="W52" s="22">
        <f t="shared" si="8"/>
        <v>58</v>
      </c>
      <c r="X52" s="22">
        <f t="shared" si="9"/>
        <v>109.23076923076923</v>
      </c>
      <c r="Y52">
        <f>VLOOKUP(A52,[1]高一上!$A$3:$J$587,9,0)</f>
        <v>94</v>
      </c>
      <c r="Z52" t="str">
        <f>VLOOKUP(A52,[1]高一上!$A$3:$J$587,10,0)</f>
        <v>拉初</v>
      </c>
      <c r="AA52">
        <f t="shared" si="10"/>
        <v>82</v>
      </c>
      <c r="AB52" s="23">
        <f t="shared" si="11"/>
        <v>83.461538461538467</v>
      </c>
      <c r="AC52">
        <f>VLOOKUP(A52,[1]中考!$A$2:$G$571,7,0)</f>
        <v>101</v>
      </c>
      <c r="AD52">
        <f t="shared" si="12"/>
        <v>39</v>
      </c>
    </row>
    <row r="53" spans="1:30" ht="15" x14ac:dyDescent="0.35">
      <c r="A53" s="14" t="s">
        <v>94</v>
      </c>
      <c r="B53" s="1">
        <v>1</v>
      </c>
      <c r="C53" s="2" t="s">
        <v>95</v>
      </c>
      <c r="D53" s="4" t="s">
        <v>6</v>
      </c>
      <c r="E53">
        <f>VLOOKUP(A53,'[1]高三下(高考)'!$A$3:$P$615,9,0)</f>
        <v>120</v>
      </c>
      <c r="F53" t="str">
        <f>VLOOKUP(A53,'[1]高三下(高考)'!$A$3:$P$615,10,0)</f>
        <v>拉初</v>
      </c>
      <c r="G53" s="22">
        <f t="shared" si="0"/>
        <v>5</v>
      </c>
      <c r="H53" s="23">
        <f t="shared" si="1"/>
        <v>99.615384615384613</v>
      </c>
      <c r="I53">
        <f>VLOOKUP(A53,[1]高三上!$A$3:$P$588,9,0)</f>
        <v>114</v>
      </c>
      <c r="J53" t="str">
        <f>VLOOKUP(A53,[1]高三上!$A$3:$P$588,10,0)</f>
        <v>拉初</v>
      </c>
      <c r="K53" s="22">
        <f t="shared" si="2"/>
        <v>4</v>
      </c>
      <c r="L53" s="23">
        <f t="shared" si="3"/>
        <v>100</v>
      </c>
      <c r="M53">
        <f>VLOOKUP(A53,[1]高二下!$A$3:$P$536,9,0)</f>
        <v>113</v>
      </c>
      <c r="N53" t="str">
        <f>VLOOKUP(A53,[1]高二下!$A$3:$P$536,10,0)</f>
        <v>拉初</v>
      </c>
      <c r="O53" s="22">
        <f t="shared" si="4"/>
        <v>4</v>
      </c>
      <c r="P53" s="22">
        <f t="shared" si="5"/>
        <v>103.84615384615384</v>
      </c>
      <c r="Q53">
        <f>VLOOKUP(A53,[1]高二上!$A$3:$P$583,9,0)</f>
        <v>107.5</v>
      </c>
      <c r="R53" t="str">
        <f>VLOOKUP(A53,[1]高二上!$A$3:$P$583,10,0)</f>
        <v>拉初</v>
      </c>
      <c r="S53" s="22">
        <f t="shared" si="6"/>
        <v>14</v>
      </c>
      <c r="T53" s="22">
        <f t="shared" si="7"/>
        <v>95</v>
      </c>
      <c r="U53">
        <f>VLOOKUP(A53,[1]高一下!$A$3:$P$585,9,0)</f>
        <v>116</v>
      </c>
      <c r="V53" t="str">
        <f>VLOOKUP(A53,[1]高一下!$A$3:$P$585,10,0)</f>
        <v>拉初</v>
      </c>
      <c r="W53" s="22">
        <f t="shared" si="8"/>
        <v>1</v>
      </c>
      <c r="X53" s="22">
        <f t="shared" si="9"/>
        <v>102.69230769230769</v>
      </c>
      <c r="Y53">
        <f>VLOOKUP(A53,[1]高一上!$A$3:$J$587,9,0)</f>
        <v>118</v>
      </c>
      <c r="Z53" t="str">
        <f>VLOOKUP(A53,[1]高一上!$A$3:$J$587,10,0)</f>
        <v>拉初</v>
      </c>
      <c r="AA53">
        <f t="shared" si="10"/>
        <v>8</v>
      </c>
      <c r="AB53" s="23">
        <f t="shared" si="11"/>
        <v>98.84615384615384</v>
      </c>
      <c r="AC53">
        <f>VLOOKUP(A53,[1]中考!$A$2:$G$571,7,0)</f>
        <v>117</v>
      </c>
      <c r="AD53">
        <f t="shared" si="12"/>
        <v>5</v>
      </c>
    </row>
    <row r="54" spans="1:30" ht="15" x14ac:dyDescent="0.35">
      <c r="A54" s="14" t="s">
        <v>21</v>
      </c>
      <c r="B54" s="1">
        <v>1</v>
      </c>
      <c r="C54" s="2" t="s">
        <v>22</v>
      </c>
      <c r="D54" s="4" t="s">
        <v>6</v>
      </c>
      <c r="E54">
        <f>VLOOKUP(A54,'[1]高三下(高考)'!$A$3:$P$615,9,0)</f>
        <v>108</v>
      </c>
      <c r="F54" t="str">
        <f>VLOOKUP(A54,'[1]高三下(高考)'!$A$3:$P$615,10,0)</f>
        <v>拉初</v>
      </c>
      <c r="G54" s="22">
        <f t="shared" si="0"/>
        <v>26</v>
      </c>
      <c r="H54" s="23">
        <f t="shared" si="1"/>
        <v>102.69230769230769</v>
      </c>
      <c r="I54">
        <f>VLOOKUP(A54,[1]高三上!$A$3:$P$588,9,0)</f>
        <v>95</v>
      </c>
      <c r="J54" t="str">
        <f>VLOOKUP(A54,[1]高三上!$A$3:$P$588,10,0)</f>
        <v>拉初</v>
      </c>
      <c r="K54" s="22">
        <f t="shared" si="2"/>
        <v>33</v>
      </c>
      <c r="L54" s="23">
        <f t="shared" si="3"/>
        <v>99.615384615384613</v>
      </c>
      <c r="M54">
        <f>VLOOKUP(A54,[1]高二下!$A$3:$P$536,9,0)</f>
        <v>97</v>
      </c>
      <c r="N54" t="str">
        <f>VLOOKUP(A54,[1]高二下!$A$3:$P$536,10,0)</f>
        <v>拉初</v>
      </c>
      <c r="O54" s="22">
        <f t="shared" si="4"/>
        <v>32</v>
      </c>
      <c r="P54" s="22">
        <f t="shared" si="5"/>
        <v>100.38461538461539</v>
      </c>
      <c r="Q54">
        <f>VLOOKUP(A54,[1]高二上!$A$3:$P$583,9,0)</f>
        <v>96.5</v>
      </c>
      <c r="R54" t="str">
        <f>VLOOKUP(A54,[1]高二上!$A$3:$P$583,10,0)</f>
        <v>拉初</v>
      </c>
      <c r="S54" s="22">
        <f t="shared" si="6"/>
        <v>33</v>
      </c>
      <c r="T54" s="22">
        <f t="shared" si="7"/>
        <v>125.38461538461539</v>
      </c>
      <c r="U54">
        <f>VLOOKUP(A54,[1]高一下!$A$3:$P$585,9,0)</f>
        <v>70</v>
      </c>
      <c r="V54" t="str">
        <f>VLOOKUP(A54,[1]高一下!$A$3:$P$585,10,0)</f>
        <v>拉初</v>
      </c>
      <c r="W54" s="22">
        <f t="shared" si="8"/>
        <v>99</v>
      </c>
      <c r="X54" s="22">
        <f t="shared" si="9"/>
        <v>81.538461538461533</v>
      </c>
      <c r="Y54">
        <f>VLOOKUP(A54,[1]高一上!$A$3:$J$587,9,0)</f>
        <v>103</v>
      </c>
      <c r="Z54" t="str">
        <f>VLOOKUP(A54,[1]高一上!$A$3:$J$587,10,0)</f>
        <v>拉初</v>
      </c>
      <c r="AA54">
        <f t="shared" si="10"/>
        <v>51</v>
      </c>
      <c r="AB54" s="23">
        <f t="shared" si="11"/>
        <v>87.307692307692307</v>
      </c>
      <c r="AC54">
        <f>VLOOKUP(A54,[1]中考!$A$2:$G$571,7,0)</f>
        <v>108</v>
      </c>
      <c r="AD54">
        <f t="shared" si="12"/>
        <v>18</v>
      </c>
    </row>
    <row r="55" spans="1:30" ht="15" x14ac:dyDescent="0.35">
      <c r="A55" s="14" t="s">
        <v>172</v>
      </c>
      <c r="B55" s="1">
        <v>2</v>
      </c>
      <c r="C55" s="2" t="s">
        <v>173</v>
      </c>
      <c r="D55" s="4" t="s">
        <v>6</v>
      </c>
      <c r="E55">
        <f>VLOOKUP(A55,'[1]高三下(高考)'!$A$3:$P$615,9,0)</f>
        <v>51</v>
      </c>
      <c r="F55" t="str">
        <f>VLOOKUP(A55,'[1]高三下(高考)'!$A$3:$P$615,10,0)</f>
        <v>汪睿</v>
      </c>
      <c r="G55" s="22">
        <f t="shared" si="0"/>
        <v>203</v>
      </c>
      <c r="H55" s="23">
        <f t="shared" si="1"/>
        <v>95</v>
      </c>
      <c r="I55">
        <f>VLOOKUP(A55,[1]高三上!$A$3:$P$588,9,0)</f>
        <v>50.5</v>
      </c>
      <c r="J55" t="str">
        <f>VLOOKUP(A55,[1]高三上!$A$3:$P$588,10,0)</f>
        <v>汪睿</v>
      </c>
      <c r="K55" s="22">
        <f t="shared" si="2"/>
        <v>190</v>
      </c>
      <c r="L55" s="23">
        <f t="shared" si="3"/>
        <v>100</v>
      </c>
      <c r="M55" s="22">
        <v>0</v>
      </c>
      <c r="N55" t="s">
        <v>1116</v>
      </c>
      <c r="O55" s="22">
        <f t="shared" si="4"/>
        <v>236</v>
      </c>
      <c r="P55" s="22">
        <f t="shared" si="5"/>
        <v>100</v>
      </c>
      <c r="Q55">
        <f>VLOOKUP(A55,[1]高二上!$A$3:$P$583,9,0)</f>
        <v>71</v>
      </c>
      <c r="R55" t="str">
        <f>VLOOKUP(A55,[1]高二上!$A$3:$P$583,10,0)</f>
        <v>陈强</v>
      </c>
      <c r="S55" s="22">
        <f t="shared" si="6"/>
        <v>117</v>
      </c>
      <c r="T55" s="22">
        <f t="shared" si="7"/>
        <v>143.84615384615384</v>
      </c>
      <c r="U55">
        <f>VLOOKUP(A55,[1]高一下!$A$3:$P$585,9,0)</f>
        <v>43.5</v>
      </c>
      <c r="V55" t="str">
        <f>VLOOKUP(A55,[1]高一下!$A$3:$P$585,10,0)</f>
        <v>周凯</v>
      </c>
      <c r="W55" s="22">
        <f t="shared" si="8"/>
        <v>231</v>
      </c>
      <c r="X55" s="22">
        <f t="shared" si="9"/>
        <v>86.538461538461533</v>
      </c>
      <c r="Y55">
        <f>VLOOKUP(A55,[1]高一上!$A$3:$J$587,9,0)</f>
        <v>60</v>
      </c>
      <c r="Z55" t="str">
        <f>VLOOKUP(A55,[1]高一上!$A$3:$J$587,10,0)</f>
        <v>周凯</v>
      </c>
      <c r="AA55">
        <f t="shared" si="10"/>
        <v>196</v>
      </c>
      <c r="AB55" s="23">
        <f t="shared" si="11"/>
        <v>105</v>
      </c>
      <c r="AC55">
        <f>VLOOKUP(A55,[1]中考!$A$2:$G$571,7,0)</f>
        <v>51</v>
      </c>
      <c r="AD55">
        <f t="shared" si="12"/>
        <v>209</v>
      </c>
    </row>
    <row r="56" spans="1:30" ht="15" x14ac:dyDescent="0.35">
      <c r="A56" s="14" t="s">
        <v>200</v>
      </c>
      <c r="B56" s="1">
        <v>2</v>
      </c>
      <c r="C56" s="3" t="s">
        <v>201</v>
      </c>
      <c r="D56" s="4" t="s">
        <v>6</v>
      </c>
      <c r="E56">
        <f>VLOOKUP(A56,'[1]高三下(高考)'!$A$3:$P$615,9,0)</f>
        <v>54</v>
      </c>
      <c r="F56" t="str">
        <f>VLOOKUP(A56,'[1]高三下(高考)'!$A$3:$P$615,10,0)</f>
        <v>汪睿</v>
      </c>
      <c r="G56" s="22">
        <f t="shared" si="0"/>
        <v>198</v>
      </c>
      <c r="H56" s="23">
        <f t="shared" si="1"/>
        <v>90</v>
      </c>
      <c r="I56">
        <f>VLOOKUP(A56,[1]高三上!$A$3:$P$588,9,0)</f>
        <v>54</v>
      </c>
      <c r="J56" t="str">
        <f>VLOOKUP(A56,[1]高三上!$A$3:$P$588,10,0)</f>
        <v>汪睿</v>
      </c>
      <c r="K56" s="22">
        <f t="shared" si="2"/>
        <v>172</v>
      </c>
      <c r="L56" s="23">
        <f t="shared" si="3"/>
        <v>86.15384615384616</v>
      </c>
      <c r="M56">
        <f>VLOOKUP(A56,[1]高二下!$A$3:$P$536,9,0)</f>
        <v>60</v>
      </c>
      <c r="N56" t="str">
        <f>VLOOKUP(A56,[1]高二下!$A$3:$P$536,10,0)</f>
        <v>陈强</v>
      </c>
      <c r="O56" s="22">
        <f t="shared" si="4"/>
        <v>136</v>
      </c>
      <c r="P56" s="22">
        <f t="shared" si="5"/>
        <v>106.92307692307692</v>
      </c>
      <c r="Q56">
        <f>VLOOKUP(A56,[1]高二上!$A$3:$P$583,9,0)</f>
        <v>62</v>
      </c>
      <c r="R56" t="str">
        <f>VLOOKUP(A56,[1]高二上!$A$3:$P$583,10,0)</f>
        <v>陈强</v>
      </c>
      <c r="S56" s="22">
        <f t="shared" si="6"/>
        <v>154</v>
      </c>
      <c r="T56" s="22">
        <f t="shared" si="7"/>
        <v>122.69230769230769</v>
      </c>
      <c r="U56">
        <f>VLOOKUP(A56,[1]高一下!$A$3:$P$585,9,0)</f>
        <v>48</v>
      </c>
      <c r="V56" t="str">
        <f>VLOOKUP(A56,[1]高一下!$A$3:$P$585,10,0)</f>
        <v>周凯</v>
      </c>
      <c r="W56" s="22">
        <f t="shared" si="8"/>
        <v>213</v>
      </c>
      <c r="X56" s="22">
        <f t="shared" si="9"/>
        <v>81.15384615384616</v>
      </c>
      <c r="Y56">
        <f>VLOOKUP(A56,[1]高一上!$A$3:$J$587,9,0)</f>
        <v>69.5</v>
      </c>
      <c r="Z56" t="str">
        <f>VLOOKUP(A56,[1]高一上!$A$3:$J$587,10,0)</f>
        <v>周凯</v>
      </c>
      <c r="AA56">
        <f t="shared" si="10"/>
        <v>164</v>
      </c>
      <c r="AB56" s="23">
        <f t="shared" si="11"/>
        <v>111.15384615384616</v>
      </c>
      <c r="AC56">
        <f>VLOOKUP(A56,[1]中考!$A$2:$G$571,7,0)</f>
        <v>57</v>
      </c>
      <c r="AD56">
        <f t="shared" si="12"/>
        <v>193</v>
      </c>
    </row>
    <row r="57" spans="1:30" ht="15" x14ac:dyDescent="0.35">
      <c r="A57" s="14" t="s">
        <v>204</v>
      </c>
      <c r="B57" s="1">
        <v>2</v>
      </c>
      <c r="C57" s="3" t="s">
        <v>205</v>
      </c>
      <c r="D57" s="4" t="s">
        <v>6</v>
      </c>
      <c r="E57">
        <f>VLOOKUP(A57,'[1]高三下(高考)'!$A$3:$P$615,9,0)</f>
        <v>70</v>
      </c>
      <c r="F57" t="str">
        <f>VLOOKUP(A57,'[1]高三下(高考)'!$A$3:$P$615,10,0)</f>
        <v>汪睿</v>
      </c>
      <c r="G57" s="22">
        <f t="shared" si="0"/>
        <v>125</v>
      </c>
      <c r="H57" s="23">
        <f t="shared" si="1"/>
        <v>100.76923076923077</v>
      </c>
      <c r="I57">
        <f>VLOOKUP(A57,[1]高三上!$A$3:$P$588,9,0)</f>
        <v>63</v>
      </c>
      <c r="J57" t="str">
        <f>VLOOKUP(A57,[1]高三上!$A$3:$P$588,10,0)</f>
        <v>汪睿</v>
      </c>
      <c r="K57" s="22">
        <f t="shared" si="2"/>
        <v>127</v>
      </c>
      <c r="L57" s="23">
        <f t="shared" si="3"/>
        <v>93.07692307692308</v>
      </c>
      <c r="M57">
        <f>VLOOKUP(A57,[1]高二下!$A$3:$P$536,9,0)</f>
        <v>67.5</v>
      </c>
      <c r="N57" t="str">
        <f>VLOOKUP(A57,[1]高二下!$A$3:$P$536,10,0)</f>
        <v>陈强</v>
      </c>
      <c r="O57" s="22">
        <f t="shared" si="4"/>
        <v>109</v>
      </c>
      <c r="P57" s="22">
        <f t="shared" si="5"/>
        <v>110.76923076923077</v>
      </c>
      <c r="Q57">
        <f>VLOOKUP(A57,[1]高二上!$A$3:$P$583,9,0)</f>
        <v>66</v>
      </c>
      <c r="R57" t="str">
        <f>VLOOKUP(A57,[1]高二上!$A$3:$P$583,10,0)</f>
        <v>陈强</v>
      </c>
      <c r="S57" s="22">
        <f t="shared" si="6"/>
        <v>137</v>
      </c>
      <c r="T57" s="22">
        <f t="shared" si="7"/>
        <v>95</v>
      </c>
      <c r="U57">
        <f>VLOOKUP(A57,[1]高一下!$A$3:$P$585,9,0)</f>
        <v>64.5</v>
      </c>
      <c r="V57" t="str">
        <f>VLOOKUP(A57,[1]高一下!$A$3:$P$585,10,0)</f>
        <v>周凯</v>
      </c>
      <c r="W57" s="22">
        <f t="shared" si="8"/>
        <v>124</v>
      </c>
      <c r="X57" s="22">
        <f t="shared" si="9"/>
        <v>105</v>
      </c>
      <c r="Y57">
        <f>VLOOKUP(A57,[1]高一上!$A$3:$J$587,9,0)</f>
        <v>78</v>
      </c>
      <c r="Z57" t="str">
        <f>VLOOKUP(A57,[1]高一上!$A$3:$J$587,10,0)</f>
        <v>周凯</v>
      </c>
      <c r="AA57">
        <f t="shared" si="10"/>
        <v>137</v>
      </c>
      <c r="AB57" s="23">
        <f t="shared" si="11"/>
        <v>90.384615384615387</v>
      </c>
      <c r="AC57">
        <f>VLOOKUP(A57,[1]中考!$A$2:$G$571,7,0)</f>
        <v>77</v>
      </c>
      <c r="AD57">
        <f t="shared" si="12"/>
        <v>112</v>
      </c>
    </row>
    <row r="58" spans="1:30" ht="15" x14ac:dyDescent="0.35">
      <c r="A58" s="14" t="s">
        <v>170</v>
      </c>
      <c r="B58" s="1">
        <v>2</v>
      </c>
      <c r="C58" s="2" t="s">
        <v>171</v>
      </c>
      <c r="D58" s="4" t="s">
        <v>6</v>
      </c>
      <c r="E58">
        <f>VLOOKUP(A58,'[1]高三下(高考)'!$A$3:$P$615,9,0)</f>
        <v>65</v>
      </c>
      <c r="F58" t="str">
        <f>VLOOKUP(A58,'[1]高三下(高考)'!$A$3:$P$615,10,0)</f>
        <v>汪睿</v>
      </c>
      <c r="G58" s="22">
        <f t="shared" si="0"/>
        <v>148</v>
      </c>
      <c r="H58" s="23">
        <f t="shared" si="1"/>
        <v>112.69230769230769</v>
      </c>
      <c r="I58">
        <f>VLOOKUP(A58,[1]高三上!$A$3:$P$588,9,0)</f>
        <v>52.5</v>
      </c>
      <c r="J58" t="str">
        <f>VLOOKUP(A58,[1]高三上!$A$3:$P$588,10,0)</f>
        <v>汪睿</v>
      </c>
      <c r="K58" s="22">
        <f t="shared" si="2"/>
        <v>181</v>
      </c>
      <c r="L58" s="23">
        <f t="shared" si="3"/>
        <v>95</v>
      </c>
      <c r="M58">
        <f>VLOOKUP(A58,[1]高二下!$A$3:$P$536,9,0)</f>
        <v>53</v>
      </c>
      <c r="N58" t="str">
        <f>VLOOKUP(A58,[1]高二下!$A$3:$P$536,10,0)</f>
        <v>陈强</v>
      </c>
      <c r="O58" s="22">
        <f t="shared" si="4"/>
        <v>168</v>
      </c>
      <c r="P58" s="22">
        <f t="shared" si="5"/>
        <v>119.61538461538461</v>
      </c>
      <c r="Q58">
        <f>VLOOKUP(A58,[1]高二上!$A$3:$P$583,9,0)</f>
        <v>48</v>
      </c>
      <c r="R58" t="str">
        <f>VLOOKUP(A58,[1]高二上!$A$3:$P$583,10,0)</f>
        <v>陈强</v>
      </c>
      <c r="S58" s="22">
        <f t="shared" si="6"/>
        <v>219</v>
      </c>
      <c r="T58" s="22">
        <f t="shared" si="7"/>
        <v>90</v>
      </c>
      <c r="U58">
        <f>VLOOKUP(A58,[1]高一下!$A$3:$P$585,9,0)</f>
        <v>52</v>
      </c>
      <c r="V58" t="str">
        <f>VLOOKUP(A58,[1]高一下!$A$3:$P$585,10,0)</f>
        <v>周凯</v>
      </c>
      <c r="W58" s="22">
        <f t="shared" si="8"/>
        <v>193</v>
      </c>
      <c r="X58" s="22">
        <f t="shared" si="9"/>
        <v>107.30769230769231</v>
      </c>
      <c r="Y58">
        <f>VLOOKUP(A58,[1]高一上!$A$3:$J$587,9,0)</f>
        <v>55.5</v>
      </c>
      <c r="Z58" t="str">
        <f>VLOOKUP(A58,[1]高一上!$A$3:$J$587,10,0)</f>
        <v>周凯</v>
      </c>
      <c r="AA58">
        <f t="shared" si="10"/>
        <v>212</v>
      </c>
      <c r="AB58" s="23">
        <f t="shared" si="11"/>
        <v>106.53846153846153</v>
      </c>
      <c r="AC58">
        <f>VLOOKUP(A58,[1]中考!$A$2:$G$571,7,0)</f>
        <v>43</v>
      </c>
      <c r="AD58">
        <f t="shared" si="12"/>
        <v>229</v>
      </c>
    </row>
    <row r="59" spans="1:30" ht="15" x14ac:dyDescent="0.35">
      <c r="A59" s="16" t="s">
        <v>182</v>
      </c>
      <c r="B59" s="1">
        <v>2</v>
      </c>
      <c r="C59" s="2" t="s">
        <v>183</v>
      </c>
      <c r="D59" s="4" t="s">
        <v>6</v>
      </c>
      <c r="E59">
        <f>VLOOKUP(A59,'[1]高三下(高考)'!$A$3:$P$615,9,0)</f>
        <v>59</v>
      </c>
      <c r="F59" t="str">
        <f>VLOOKUP(A59,'[1]高三下(高考)'!$A$3:$P$615,10,0)</f>
        <v>汪睿</v>
      </c>
      <c r="G59" s="22">
        <f t="shared" si="0"/>
        <v>177</v>
      </c>
      <c r="H59" s="23">
        <f t="shared" si="1"/>
        <v>100</v>
      </c>
      <c r="I59" s="22">
        <v>0</v>
      </c>
      <c r="J59" t="s">
        <v>110</v>
      </c>
      <c r="K59" s="22">
        <f t="shared" si="2"/>
        <v>241</v>
      </c>
      <c r="L59" s="23">
        <f t="shared" si="3"/>
        <v>100</v>
      </c>
      <c r="M59" s="22">
        <v>0</v>
      </c>
      <c r="N59" t="s">
        <v>1116</v>
      </c>
      <c r="O59" s="22">
        <f t="shared" si="4"/>
        <v>236</v>
      </c>
      <c r="P59" s="22">
        <f t="shared" si="5"/>
        <v>100</v>
      </c>
      <c r="Q59">
        <f>VLOOKUP(A59,[1]高二上!$A$3:$P$583,9,0)</f>
        <v>58</v>
      </c>
      <c r="R59" t="str">
        <f>VLOOKUP(A59,[1]高二上!$A$3:$P$583,10,0)</f>
        <v>陈强</v>
      </c>
      <c r="S59" s="22">
        <f t="shared" si="6"/>
        <v>177</v>
      </c>
      <c r="T59" s="22">
        <f t="shared" si="7"/>
        <v>85.769230769230774</v>
      </c>
      <c r="U59">
        <f>VLOOKUP(A59,[1]高一下!$A$3:$P$585,9,0)</f>
        <v>60.5</v>
      </c>
      <c r="V59" t="str">
        <f>VLOOKUP(A59,[1]高一下!$A$3:$P$585,10,0)</f>
        <v>周凯</v>
      </c>
      <c r="W59" s="22">
        <f t="shared" si="8"/>
        <v>140</v>
      </c>
      <c r="X59" s="22">
        <f t="shared" si="9"/>
        <v>112.69230769230769</v>
      </c>
      <c r="Y59">
        <f>VLOOKUP(A59,[1]高一上!$A$3:$J$587,9,0)</f>
        <v>67.5</v>
      </c>
      <c r="Z59" t="str">
        <f>VLOOKUP(A59,[1]高一上!$A$3:$J$587,10,0)</f>
        <v>周凯</v>
      </c>
      <c r="AA59">
        <f t="shared" si="10"/>
        <v>173</v>
      </c>
      <c r="AB59" s="23">
        <f t="shared" si="11"/>
        <v>100</v>
      </c>
      <c r="AC59">
        <v>0</v>
      </c>
      <c r="AD59">
        <f t="shared" si="12"/>
        <v>255</v>
      </c>
    </row>
    <row r="60" spans="1:30" ht="15" x14ac:dyDescent="0.35">
      <c r="A60" s="14" t="s">
        <v>140</v>
      </c>
      <c r="B60" s="1">
        <v>2</v>
      </c>
      <c r="C60" s="2" t="s">
        <v>141</v>
      </c>
      <c r="D60" s="4" t="s">
        <v>6</v>
      </c>
      <c r="E60">
        <f>VLOOKUP(A60,'[1]高三下(高考)'!$A$3:$P$615,9,0)</f>
        <v>66</v>
      </c>
      <c r="F60" t="str">
        <f>VLOOKUP(A60,'[1]高三下(高考)'!$A$3:$P$615,10,0)</f>
        <v>汪睿</v>
      </c>
      <c r="G60" s="22">
        <f t="shared" si="0"/>
        <v>143</v>
      </c>
      <c r="H60" s="23">
        <f t="shared" si="1"/>
        <v>79.230769230769226</v>
      </c>
      <c r="I60">
        <f>VLOOKUP(A60,[1]高三上!$A$3:$P$588,9,0)</f>
        <v>71.5</v>
      </c>
      <c r="J60" t="str">
        <f>VLOOKUP(A60,[1]高三上!$A$3:$P$588,10,0)</f>
        <v>汪睿</v>
      </c>
      <c r="K60" s="22">
        <f t="shared" si="2"/>
        <v>89</v>
      </c>
      <c r="L60" s="23">
        <f t="shared" si="3"/>
        <v>103.46153846153847</v>
      </c>
      <c r="M60">
        <f>VLOOKUP(A60,[1]高二下!$A$3:$P$536,9,0)</f>
        <v>71</v>
      </c>
      <c r="N60" t="str">
        <f>VLOOKUP(A60,[1]高二下!$A$3:$P$536,10,0)</f>
        <v>陈强</v>
      </c>
      <c r="O60" s="22">
        <f t="shared" si="4"/>
        <v>98</v>
      </c>
      <c r="P60" s="22">
        <f t="shared" si="5"/>
        <v>89.615384615384613</v>
      </c>
      <c r="Q60">
        <f>VLOOKUP(A60,[1]高二上!$A$3:$P$583,9,0)</f>
        <v>81.5</v>
      </c>
      <c r="R60" t="str">
        <f>VLOOKUP(A60,[1]高二上!$A$3:$P$583,10,0)</f>
        <v>陈强</v>
      </c>
      <c r="S60" s="22">
        <f t="shared" si="6"/>
        <v>71</v>
      </c>
      <c r="T60" s="22">
        <f t="shared" si="7"/>
        <v>118.46153846153847</v>
      </c>
      <c r="U60">
        <f>VLOOKUP(A60,[1]高一下!$A$3:$P$585,9,0)</f>
        <v>65.5</v>
      </c>
      <c r="V60" t="str">
        <f>VLOOKUP(A60,[1]高一下!$A$3:$P$585,10,0)</f>
        <v>周凯</v>
      </c>
      <c r="W60" s="22">
        <f t="shared" si="8"/>
        <v>119</v>
      </c>
      <c r="X60" s="22">
        <f t="shared" si="9"/>
        <v>108.07692307692308</v>
      </c>
      <c r="Y60">
        <f>VLOOKUP(A60,[1]高一上!$A$3:$J$587,9,0)</f>
        <v>77.5</v>
      </c>
      <c r="Z60" t="str">
        <f>VLOOKUP(A60,[1]高一上!$A$3:$J$587,10,0)</f>
        <v>周凯</v>
      </c>
      <c r="AA60">
        <f t="shared" si="10"/>
        <v>140</v>
      </c>
      <c r="AB60" s="23">
        <f t="shared" si="11"/>
        <v>116.53846153846153</v>
      </c>
      <c r="AC60">
        <f>VLOOKUP(A60,[1]中考!$A$2:$G$571,7,0)</f>
        <v>59</v>
      </c>
      <c r="AD60">
        <f t="shared" si="12"/>
        <v>183</v>
      </c>
    </row>
    <row r="61" spans="1:30" ht="15" x14ac:dyDescent="0.35">
      <c r="A61" s="14" t="s">
        <v>162</v>
      </c>
      <c r="B61" s="1">
        <v>2</v>
      </c>
      <c r="C61" s="2" t="s">
        <v>163</v>
      </c>
      <c r="D61" s="4" t="s">
        <v>6</v>
      </c>
      <c r="E61">
        <f>VLOOKUP(A61,'[1]高三下(高考)'!$A$3:$P$615,9,0)</f>
        <v>77</v>
      </c>
      <c r="F61" t="str">
        <f>VLOOKUP(A61,'[1]高三下(高考)'!$A$3:$P$615,10,0)</f>
        <v>汪睿</v>
      </c>
      <c r="G61" s="22">
        <f t="shared" si="0"/>
        <v>108</v>
      </c>
      <c r="H61" s="23">
        <f t="shared" si="1"/>
        <v>108.84615384615384</v>
      </c>
      <c r="I61">
        <f>VLOOKUP(A61,[1]高三上!$A$3:$P$588,9,0)</f>
        <v>62</v>
      </c>
      <c r="J61" t="str">
        <f>VLOOKUP(A61,[1]高三上!$A$3:$P$588,10,0)</f>
        <v>汪睿</v>
      </c>
      <c r="K61" s="22">
        <f t="shared" si="2"/>
        <v>131</v>
      </c>
      <c r="L61" s="23">
        <f t="shared" si="3"/>
        <v>110</v>
      </c>
      <c r="M61">
        <f>VLOOKUP(A61,[1]高二下!$A$3:$P$536,9,0)</f>
        <v>55.5</v>
      </c>
      <c r="N61" t="str">
        <f>VLOOKUP(A61,[1]高二下!$A$3:$P$536,10,0)</f>
        <v>陈强</v>
      </c>
      <c r="O61" s="22">
        <f t="shared" si="4"/>
        <v>157</v>
      </c>
      <c r="P61" s="22">
        <f t="shared" si="5"/>
        <v>93.07692307692308</v>
      </c>
      <c r="Q61">
        <f>VLOOKUP(A61,[1]高二上!$A$3:$P$583,9,0)</f>
        <v>65.5</v>
      </c>
      <c r="R61" t="str">
        <f>VLOOKUP(A61,[1]高二上!$A$3:$P$583,10,0)</f>
        <v>陈强</v>
      </c>
      <c r="S61" s="22">
        <f t="shared" si="6"/>
        <v>139</v>
      </c>
      <c r="T61" s="22">
        <f t="shared" si="7"/>
        <v>84.615384615384613</v>
      </c>
      <c r="U61">
        <f>VLOOKUP(A61,[1]高一下!$A$3:$P$585,9,0)</f>
        <v>70</v>
      </c>
      <c r="V61" t="str">
        <f>VLOOKUP(A61,[1]高一下!$A$3:$P$585,10,0)</f>
        <v>周凯</v>
      </c>
      <c r="W61" s="22">
        <f t="shared" si="8"/>
        <v>99</v>
      </c>
      <c r="X61" s="22">
        <f t="shared" si="9"/>
        <v>131.53846153846155</v>
      </c>
      <c r="Y61">
        <f>VLOOKUP(A61,[1]高一上!$A$3:$J$587,9,0)</f>
        <v>65</v>
      </c>
      <c r="Z61" t="str">
        <f>VLOOKUP(A61,[1]高一上!$A$3:$J$587,10,0)</f>
        <v>周凯</v>
      </c>
      <c r="AA61">
        <f t="shared" si="10"/>
        <v>181</v>
      </c>
      <c r="AB61" s="23">
        <f t="shared" si="11"/>
        <v>95</v>
      </c>
      <c r="AC61">
        <f>VLOOKUP(A61,[1]中考!$A$2:$G$571,7,0)</f>
        <v>64</v>
      </c>
      <c r="AD61">
        <f t="shared" si="12"/>
        <v>168</v>
      </c>
    </row>
    <row r="62" spans="1:30" ht="15" x14ac:dyDescent="0.35">
      <c r="A62" s="14" t="s">
        <v>134</v>
      </c>
      <c r="B62" s="1">
        <v>2</v>
      </c>
      <c r="C62" s="2" t="s">
        <v>135</v>
      </c>
      <c r="D62" s="4" t="s">
        <v>6</v>
      </c>
      <c r="E62">
        <f>VLOOKUP(A62,'[1]高三下(高考)'!$A$3:$P$615,9,0)</f>
        <v>65</v>
      </c>
      <c r="F62" t="str">
        <f>VLOOKUP(A62,'[1]高三下(高考)'!$A$3:$P$615,10,0)</f>
        <v>汪睿</v>
      </c>
      <c r="G62" s="22">
        <f t="shared" si="0"/>
        <v>148</v>
      </c>
      <c r="H62" s="23">
        <f t="shared" si="1"/>
        <v>79.230769230769226</v>
      </c>
      <c r="I62">
        <f>VLOOKUP(A62,[1]高三上!$A$3:$P$588,9,0)</f>
        <v>70.5</v>
      </c>
      <c r="J62" t="str">
        <f>VLOOKUP(A62,[1]高三上!$A$3:$P$588,10,0)</f>
        <v>汪睿</v>
      </c>
      <c r="K62" s="22">
        <f t="shared" si="2"/>
        <v>94</v>
      </c>
      <c r="L62" s="23">
        <f t="shared" si="3"/>
        <v>113.07692307692308</v>
      </c>
      <c r="M62">
        <f>VLOOKUP(A62,[1]高二下!$A$3:$P$536,9,0)</f>
        <v>62.5</v>
      </c>
      <c r="N62" t="str">
        <f>VLOOKUP(A62,[1]高二下!$A$3:$P$536,10,0)</f>
        <v>陈强</v>
      </c>
      <c r="O62" s="22">
        <f t="shared" si="4"/>
        <v>128</v>
      </c>
      <c r="P62" s="22">
        <f t="shared" si="5"/>
        <v>120.76923076923077</v>
      </c>
      <c r="Q62">
        <f>VLOOKUP(A62,[1]高二上!$A$3:$P$583,9,0)</f>
        <v>57.5</v>
      </c>
      <c r="R62" t="str">
        <f>VLOOKUP(A62,[1]高二上!$A$3:$P$583,10,0)</f>
        <v>陈强</v>
      </c>
      <c r="S62" s="22">
        <f t="shared" si="6"/>
        <v>182</v>
      </c>
      <c r="T62" s="22">
        <f t="shared" si="7"/>
        <v>92.307692307692307</v>
      </c>
      <c r="U62">
        <f>VLOOKUP(A62,[1]高一下!$A$3:$P$585,9,0)</f>
        <v>57</v>
      </c>
      <c r="V62" t="str">
        <f>VLOOKUP(A62,[1]高一下!$A$3:$P$585,10,0)</f>
        <v>周凯</v>
      </c>
      <c r="W62" s="22">
        <f t="shared" si="8"/>
        <v>162</v>
      </c>
      <c r="X62" s="22">
        <f t="shared" si="9"/>
        <v>98.461538461538467</v>
      </c>
      <c r="Y62">
        <f>VLOOKUP(A62,[1]高一上!$A$3:$J$587,9,0)</f>
        <v>71</v>
      </c>
      <c r="Z62" t="str">
        <f>VLOOKUP(A62,[1]高一上!$A$3:$J$587,10,0)</f>
        <v>周凯</v>
      </c>
      <c r="AA62">
        <f t="shared" si="10"/>
        <v>158</v>
      </c>
      <c r="AB62" s="23">
        <f t="shared" si="11"/>
        <v>88.07692307692308</v>
      </c>
      <c r="AC62">
        <f>VLOOKUP(A62,[1]中考!$A$2:$G$571,7,0)</f>
        <v>73</v>
      </c>
      <c r="AD62">
        <f t="shared" si="12"/>
        <v>127</v>
      </c>
    </row>
    <row r="63" spans="1:30" ht="15" x14ac:dyDescent="0.35">
      <c r="A63" s="14" t="s">
        <v>194</v>
      </c>
      <c r="B63" s="1">
        <v>2</v>
      </c>
      <c r="C63" s="3" t="s">
        <v>195</v>
      </c>
      <c r="D63" s="4" t="s">
        <v>6</v>
      </c>
      <c r="E63">
        <f>VLOOKUP(A63,'[1]高三下(高考)'!$A$3:$P$615,9,0)</f>
        <v>32</v>
      </c>
      <c r="F63" t="str">
        <f>VLOOKUP(A63,'[1]高三下(高考)'!$A$3:$P$615,10,0)</f>
        <v>汪睿</v>
      </c>
      <c r="G63" s="22">
        <f t="shared" si="0"/>
        <v>251</v>
      </c>
      <c r="H63" s="23">
        <f t="shared" si="1"/>
        <v>87.692307692307693</v>
      </c>
      <c r="I63">
        <f>VLOOKUP(A63,[1]高三上!$A$3:$P$588,9,0)</f>
        <v>39</v>
      </c>
      <c r="J63" t="str">
        <f>VLOOKUP(A63,[1]高三上!$A$3:$P$588,10,0)</f>
        <v>汪睿</v>
      </c>
      <c r="K63" s="22">
        <f t="shared" si="2"/>
        <v>219</v>
      </c>
      <c r="L63" s="23">
        <f t="shared" si="3"/>
        <v>101.53846153846153</v>
      </c>
      <c r="M63">
        <f>VLOOKUP(A63,[1]高二下!$A$3:$P$536,9,0)</f>
        <v>37.5</v>
      </c>
      <c r="N63" t="str">
        <f>VLOOKUP(A63,[1]高二下!$A$3:$P$536,10,0)</f>
        <v>陈强</v>
      </c>
      <c r="O63" s="22">
        <f t="shared" si="4"/>
        <v>223</v>
      </c>
      <c r="P63" s="22">
        <f t="shared" si="5"/>
        <v>104.61538461538461</v>
      </c>
      <c r="Q63">
        <f>VLOOKUP(A63,[1]高二上!$A$3:$P$583,9,0)</f>
        <v>42</v>
      </c>
      <c r="R63" t="str">
        <f>VLOOKUP(A63,[1]高二上!$A$3:$P$583,10,0)</f>
        <v>陈强</v>
      </c>
      <c r="S63" s="22">
        <f t="shared" si="6"/>
        <v>235</v>
      </c>
      <c r="T63" s="22">
        <f t="shared" si="7"/>
        <v>96.15384615384616</v>
      </c>
      <c r="U63">
        <f>VLOOKUP(A63,[1]高一下!$A$3:$P$585,9,0)</f>
        <v>45</v>
      </c>
      <c r="V63" t="str">
        <f>VLOOKUP(A63,[1]高一下!$A$3:$P$585,10,0)</f>
        <v>周凯</v>
      </c>
      <c r="W63" s="22">
        <f t="shared" si="8"/>
        <v>225</v>
      </c>
      <c r="X63" s="22">
        <f t="shared" si="9"/>
        <v>104.61538461538461</v>
      </c>
      <c r="Y63">
        <f>VLOOKUP(A63,[1]高一上!$A$3:$J$587,9,0)</f>
        <v>44.5</v>
      </c>
      <c r="Z63" t="str">
        <f>VLOOKUP(A63,[1]高一上!$A$3:$J$587,10,0)</f>
        <v>雷敏</v>
      </c>
      <c r="AA63">
        <f t="shared" si="10"/>
        <v>237</v>
      </c>
      <c r="AB63" s="23">
        <f t="shared" si="11"/>
        <v>98.461538461538467</v>
      </c>
      <c r="AC63">
        <f>VLOOKUP(A63,[1]中考!$A$2:$G$571,7,0)</f>
        <v>42</v>
      </c>
      <c r="AD63">
        <f t="shared" si="12"/>
        <v>233</v>
      </c>
    </row>
    <row r="64" spans="1:30" ht="15" x14ac:dyDescent="0.35">
      <c r="A64" s="14" t="s">
        <v>119</v>
      </c>
      <c r="B64" s="1">
        <v>2</v>
      </c>
      <c r="C64" s="2" t="s">
        <v>120</v>
      </c>
      <c r="D64" s="4" t="s">
        <v>6</v>
      </c>
      <c r="E64">
        <f>VLOOKUP(A64,'[1]高三下(高考)'!$A$3:$P$615,9,0)</f>
        <v>86</v>
      </c>
      <c r="F64" t="str">
        <f>VLOOKUP(A64,'[1]高三下(高考)'!$A$3:$P$615,10,0)</f>
        <v>汪睿</v>
      </c>
      <c r="G64" s="22">
        <f t="shared" si="0"/>
        <v>80</v>
      </c>
      <c r="H64" s="23">
        <f t="shared" si="1"/>
        <v>85</v>
      </c>
      <c r="I64">
        <f>VLOOKUP(A64,[1]高三上!$A$3:$P$588,9,0)</f>
        <v>88</v>
      </c>
      <c r="J64" t="str">
        <f>VLOOKUP(A64,[1]高三上!$A$3:$P$588,10,0)</f>
        <v>汪睿</v>
      </c>
      <c r="K64" s="22">
        <f t="shared" si="2"/>
        <v>41</v>
      </c>
      <c r="L64" s="23">
        <f t="shared" si="3"/>
        <v>111.92307692307692</v>
      </c>
      <c r="M64">
        <f>VLOOKUP(A64,[1]高二下!$A$3:$P$536,9,0)</f>
        <v>80.5</v>
      </c>
      <c r="N64" t="str">
        <f>VLOOKUP(A64,[1]高二下!$A$3:$P$536,10,0)</f>
        <v>陈强</v>
      </c>
      <c r="O64" s="22">
        <f t="shared" si="4"/>
        <v>72</v>
      </c>
      <c r="P64" s="22">
        <f t="shared" si="5"/>
        <v>93.07692307692308</v>
      </c>
      <c r="Q64">
        <f>VLOOKUP(A64,[1]高二上!$A$3:$P$583,9,0)</f>
        <v>87.5</v>
      </c>
      <c r="R64" t="str">
        <f>VLOOKUP(A64,[1]高二上!$A$3:$P$583,10,0)</f>
        <v>陈强</v>
      </c>
      <c r="S64" s="22">
        <f t="shared" si="6"/>
        <v>54</v>
      </c>
      <c r="T64" s="22">
        <f t="shared" si="7"/>
        <v>111.92307692307692</v>
      </c>
      <c r="U64">
        <f>VLOOKUP(A64,[1]高一下!$A$3:$P$585,9,0)</f>
        <v>73.5</v>
      </c>
      <c r="V64" t="str">
        <f>VLOOKUP(A64,[1]高一下!$A$3:$P$585,10,0)</f>
        <v>周凯</v>
      </c>
      <c r="W64" s="22">
        <f t="shared" si="8"/>
        <v>85</v>
      </c>
      <c r="X64" s="22">
        <f t="shared" si="9"/>
        <v>93.07692307692308</v>
      </c>
      <c r="Y64">
        <f>VLOOKUP(A64,[1]高一上!$A$3:$J$587,9,0)</f>
        <v>100</v>
      </c>
      <c r="Z64" t="str">
        <f>VLOOKUP(A64,[1]高一上!$A$3:$J$587,10,0)</f>
        <v>周凯</v>
      </c>
      <c r="AA64">
        <f t="shared" si="10"/>
        <v>67</v>
      </c>
      <c r="AB64" s="23">
        <f t="shared" si="11"/>
        <v>112.69230769230769</v>
      </c>
      <c r="AC64">
        <f>VLOOKUP(A64,[1]中考!$A$2:$G$571,7,0)</f>
        <v>81</v>
      </c>
      <c r="AD64">
        <f t="shared" si="12"/>
        <v>100</v>
      </c>
    </row>
    <row r="65" spans="1:30" ht="15" x14ac:dyDescent="0.35">
      <c r="A65" s="14" t="s">
        <v>130</v>
      </c>
      <c r="B65" s="1">
        <v>2</v>
      </c>
      <c r="C65" s="2" t="s">
        <v>131</v>
      </c>
      <c r="D65" s="4" t="s">
        <v>6</v>
      </c>
      <c r="E65">
        <f>VLOOKUP(A65,'[1]高三下(高考)'!$A$3:$P$615,9,0)</f>
        <v>71</v>
      </c>
      <c r="F65" t="str">
        <f>VLOOKUP(A65,'[1]高三下(高考)'!$A$3:$P$615,10,0)</f>
        <v>汪睿</v>
      </c>
      <c r="G65" s="22">
        <f t="shared" si="0"/>
        <v>124</v>
      </c>
      <c r="H65" s="23">
        <f t="shared" si="1"/>
        <v>101.92307692307692</v>
      </c>
      <c r="I65">
        <f>VLOOKUP(A65,[1]高三上!$A$3:$P$588,9,0)</f>
        <v>62.5</v>
      </c>
      <c r="J65" t="str">
        <f>VLOOKUP(A65,[1]高三上!$A$3:$P$588,10,0)</f>
        <v>汪睿</v>
      </c>
      <c r="K65" s="22">
        <f t="shared" si="2"/>
        <v>129</v>
      </c>
      <c r="L65" s="23">
        <f t="shared" si="3"/>
        <v>108.07692307692308</v>
      </c>
      <c r="M65">
        <f>VLOOKUP(A65,[1]高二下!$A$3:$P$536,9,0)</f>
        <v>57.5</v>
      </c>
      <c r="N65" t="str">
        <f>VLOOKUP(A65,[1]高二下!$A$3:$P$536,10,0)</f>
        <v>陈强</v>
      </c>
      <c r="O65" s="22">
        <f t="shared" si="4"/>
        <v>150</v>
      </c>
      <c r="P65" s="22">
        <f t="shared" si="5"/>
        <v>108.84615384615384</v>
      </c>
      <c r="Q65">
        <f>VLOOKUP(A65,[1]高二上!$A$3:$P$583,9,0)</f>
        <v>59.5</v>
      </c>
      <c r="R65" t="str">
        <f>VLOOKUP(A65,[1]高二上!$A$3:$P$583,10,0)</f>
        <v>陈强</v>
      </c>
      <c r="S65" s="22">
        <f t="shared" si="6"/>
        <v>173</v>
      </c>
      <c r="T65" s="22">
        <f t="shared" si="7"/>
        <v>88.84615384615384</v>
      </c>
      <c r="U65">
        <f>VLOOKUP(A65,[1]高一下!$A$3:$P$585,9,0)</f>
        <v>59.5</v>
      </c>
      <c r="V65" t="str">
        <f>VLOOKUP(A65,[1]高一下!$A$3:$P$585,10,0)</f>
        <v>周凯</v>
      </c>
      <c r="W65" s="22">
        <f t="shared" si="8"/>
        <v>144</v>
      </c>
      <c r="X65" s="22">
        <f t="shared" si="9"/>
        <v>78.84615384615384</v>
      </c>
      <c r="Y65">
        <f>VLOOKUP(A65,[1]高一上!$A$3:$J$587,9,0)</f>
        <v>92</v>
      </c>
      <c r="Z65" t="str">
        <f>VLOOKUP(A65,[1]高一上!$A$3:$J$587,10,0)</f>
        <v>周凯</v>
      </c>
      <c r="AA65">
        <f t="shared" si="10"/>
        <v>89</v>
      </c>
      <c r="AB65" s="23">
        <f t="shared" si="11"/>
        <v>110.38461538461539</v>
      </c>
      <c r="AC65">
        <f>VLOOKUP(A65,[1]中考!$A$2:$G$571,7,0)</f>
        <v>75</v>
      </c>
      <c r="AD65">
        <f t="shared" si="12"/>
        <v>116</v>
      </c>
    </row>
    <row r="66" spans="1:30" ht="15" x14ac:dyDescent="0.35">
      <c r="A66" s="14" t="s">
        <v>124</v>
      </c>
      <c r="B66" s="1">
        <v>2</v>
      </c>
      <c r="C66" s="2" t="s">
        <v>125</v>
      </c>
      <c r="D66" s="4" t="s">
        <v>6</v>
      </c>
      <c r="E66">
        <f>VLOOKUP(A66,'[1]高三下(高考)'!$A$3:$P$615,9,0)</f>
        <v>108</v>
      </c>
      <c r="F66" t="str">
        <f>VLOOKUP(A66,'[1]高三下(高考)'!$A$3:$P$615,10,0)</f>
        <v>汪睿</v>
      </c>
      <c r="G66" s="22">
        <f t="shared" si="0"/>
        <v>26</v>
      </c>
      <c r="H66" s="23">
        <f t="shared" si="1"/>
        <v>96.538461538461533</v>
      </c>
      <c r="I66">
        <f>VLOOKUP(A66,[1]高三上!$A$3:$P$588,9,0)</f>
        <v>102</v>
      </c>
      <c r="J66" t="str">
        <f>VLOOKUP(A66,[1]高三上!$A$3:$P$588,10,0)</f>
        <v>汪睿</v>
      </c>
      <c r="K66" s="22">
        <f t="shared" si="2"/>
        <v>17</v>
      </c>
      <c r="L66" s="23">
        <f t="shared" si="3"/>
        <v>99.230769230769226</v>
      </c>
      <c r="M66">
        <f>VLOOKUP(A66,[1]高二下!$A$3:$P$536,9,0)</f>
        <v>105.5</v>
      </c>
      <c r="N66" t="str">
        <f>VLOOKUP(A66,[1]高二下!$A$3:$P$536,10,0)</f>
        <v>陈强</v>
      </c>
      <c r="O66" s="22">
        <f t="shared" si="4"/>
        <v>15</v>
      </c>
      <c r="P66" s="22">
        <f t="shared" si="5"/>
        <v>102.69230769230769</v>
      </c>
      <c r="Q66">
        <f>VLOOKUP(A66,[1]高二上!$A$3:$P$583,9,0)</f>
        <v>103.5</v>
      </c>
      <c r="R66" t="str">
        <f>VLOOKUP(A66,[1]高二上!$A$3:$P$583,10,0)</f>
        <v>陈强</v>
      </c>
      <c r="S66" s="22">
        <f t="shared" si="6"/>
        <v>22</v>
      </c>
      <c r="T66" s="22">
        <f t="shared" si="7"/>
        <v>95</v>
      </c>
      <c r="U66">
        <f>VLOOKUP(A66,[1]高一下!$A$3:$P$585,9,0)</f>
        <v>105.5</v>
      </c>
      <c r="V66" t="str">
        <f>VLOOKUP(A66,[1]高一下!$A$3:$P$585,10,0)</f>
        <v>周凯</v>
      </c>
      <c r="W66" s="22">
        <f t="shared" si="8"/>
        <v>9</v>
      </c>
      <c r="X66" s="22">
        <f t="shared" si="9"/>
        <v>110.76923076923077</v>
      </c>
      <c r="Y66">
        <f>VLOOKUP(A66,[1]高一上!$A$3:$J$587,9,0)</f>
        <v>106.5</v>
      </c>
      <c r="Z66" t="str">
        <f>VLOOKUP(A66,[1]高一上!$A$3:$J$587,10,0)</f>
        <v>周凯</v>
      </c>
      <c r="AA66">
        <f t="shared" si="10"/>
        <v>37</v>
      </c>
      <c r="AB66" s="23">
        <f t="shared" si="11"/>
        <v>100.76923076923077</v>
      </c>
      <c r="AC66">
        <f>VLOOKUP(A66,[1]中考!$A$2:$G$571,7,0)</f>
        <v>101</v>
      </c>
      <c r="AD66">
        <f t="shared" si="12"/>
        <v>39</v>
      </c>
    </row>
    <row r="67" spans="1:30" ht="15" x14ac:dyDescent="0.35">
      <c r="A67" s="14" t="s">
        <v>113</v>
      </c>
      <c r="B67" s="1">
        <v>2</v>
      </c>
      <c r="C67" s="2" t="s">
        <v>114</v>
      </c>
      <c r="D67" s="4" t="s">
        <v>6</v>
      </c>
      <c r="E67">
        <f>VLOOKUP(A67,'[1]高三下(高考)'!$A$3:$P$615,9,0)</f>
        <v>113</v>
      </c>
      <c r="F67" t="str">
        <f>VLOOKUP(A67,'[1]高三下(高考)'!$A$3:$P$615,10,0)</f>
        <v>汪睿</v>
      </c>
      <c r="G67" s="22">
        <f t="shared" si="0"/>
        <v>15</v>
      </c>
      <c r="H67" s="23">
        <f t="shared" si="1"/>
        <v>108.07692307692308</v>
      </c>
      <c r="I67">
        <f>VLOOKUP(A67,[1]高三上!$A$3:$P$588,9,0)</f>
        <v>93.5</v>
      </c>
      <c r="J67" t="str">
        <f>VLOOKUP(A67,[1]高三上!$A$3:$P$588,10,0)</f>
        <v>汪睿</v>
      </c>
      <c r="K67" s="22">
        <f t="shared" si="2"/>
        <v>36</v>
      </c>
      <c r="L67" s="23">
        <f t="shared" si="3"/>
        <v>89.615384615384613</v>
      </c>
      <c r="M67">
        <f>VLOOKUP(A67,[1]高二下!$A$3:$P$536,9,0)</f>
        <v>108.5</v>
      </c>
      <c r="N67" t="str">
        <f>VLOOKUP(A67,[1]高二下!$A$3:$P$536,10,0)</f>
        <v>陈强</v>
      </c>
      <c r="O67" s="22">
        <f t="shared" si="4"/>
        <v>9</v>
      </c>
      <c r="P67" s="22">
        <f t="shared" si="5"/>
        <v>104.23076923076923</v>
      </c>
      <c r="Q67">
        <f>VLOOKUP(A67,[1]高二上!$A$3:$P$583,9,0)</f>
        <v>104</v>
      </c>
      <c r="R67" t="str">
        <f>VLOOKUP(A67,[1]高二上!$A$3:$P$583,10,0)</f>
        <v>陈强</v>
      </c>
      <c r="S67" s="22">
        <f t="shared" si="6"/>
        <v>20</v>
      </c>
      <c r="T67" s="22">
        <f t="shared" si="7"/>
        <v>101.92307692307692</v>
      </c>
      <c r="U67">
        <f>VLOOKUP(A67,[1]高一下!$A$3:$P$585,9,0)</f>
        <v>93.5</v>
      </c>
      <c r="V67" t="str">
        <f>VLOOKUP(A67,[1]高一下!$A$3:$P$585,10,0)</f>
        <v>周凯</v>
      </c>
      <c r="W67" s="22">
        <f t="shared" si="8"/>
        <v>25</v>
      </c>
      <c r="X67" s="22">
        <f t="shared" si="9"/>
        <v>98.461538461538467</v>
      </c>
      <c r="Y67">
        <f>VLOOKUP(A67,[1]高一上!$A$3:$J$587,9,0)</f>
        <v>112.5</v>
      </c>
      <c r="Z67" t="str">
        <f>VLOOKUP(A67,[1]高一上!$A$3:$J$587,10,0)</f>
        <v>周凯</v>
      </c>
      <c r="AA67">
        <f t="shared" si="10"/>
        <v>21</v>
      </c>
      <c r="AB67" s="23">
        <f t="shared" si="11"/>
        <v>112.30769230769231</v>
      </c>
      <c r="AC67">
        <f>VLOOKUP(A67,[1]中考!$A$2:$G$571,7,0)</f>
        <v>98</v>
      </c>
      <c r="AD67">
        <f t="shared" si="12"/>
        <v>53</v>
      </c>
    </row>
    <row r="68" spans="1:30" ht="15" x14ac:dyDescent="0.35">
      <c r="A68" s="16" t="s">
        <v>196</v>
      </c>
      <c r="B68" s="1">
        <v>2</v>
      </c>
      <c r="C68" s="3" t="s">
        <v>197</v>
      </c>
      <c r="D68" s="4" t="s">
        <v>6</v>
      </c>
      <c r="E68">
        <f>VLOOKUP(A68,'[1]高三下(高考)'!$A$3:$P$615,9,0)</f>
        <v>50</v>
      </c>
      <c r="F68" t="str">
        <f>VLOOKUP(A68,'[1]高三下(高考)'!$A$3:$P$615,10,0)</f>
        <v>汪睿</v>
      </c>
      <c r="G68" s="22">
        <f t="shared" si="0"/>
        <v>207</v>
      </c>
      <c r="H68" s="23">
        <f t="shared" si="1"/>
        <v>100</v>
      </c>
      <c r="I68" s="22">
        <v>0</v>
      </c>
      <c r="J68" t="s">
        <v>110</v>
      </c>
      <c r="K68" s="22">
        <f t="shared" si="2"/>
        <v>241</v>
      </c>
      <c r="L68" s="23">
        <f t="shared" si="3"/>
        <v>100</v>
      </c>
      <c r="M68" s="22">
        <v>0</v>
      </c>
      <c r="N68" t="s">
        <v>1116</v>
      </c>
      <c r="O68" s="22">
        <f t="shared" si="4"/>
        <v>236</v>
      </c>
      <c r="P68" s="22">
        <f t="shared" si="5"/>
        <v>100</v>
      </c>
      <c r="Q68">
        <f>VLOOKUP(A68,[1]高二上!$A$3:$P$583,9,0)</f>
        <v>60.5</v>
      </c>
      <c r="R68" t="str">
        <f>VLOOKUP(A68,[1]高二上!$A$3:$P$583,10,0)</f>
        <v>陈强</v>
      </c>
      <c r="S68" s="22">
        <f t="shared" si="6"/>
        <v>167</v>
      </c>
      <c r="T68" s="22">
        <f t="shared" si="7"/>
        <v>105.38461538461539</v>
      </c>
      <c r="U68">
        <f>VLOOKUP(A68,[1]高一下!$A$3:$P$585,9,0)</f>
        <v>53</v>
      </c>
      <c r="V68" t="str">
        <f>VLOOKUP(A68,[1]高一下!$A$3:$P$585,10,0)</f>
        <v>周凯</v>
      </c>
      <c r="W68" s="22">
        <f t="shared" si="8"/>
        <v>181</v>
      </c>
      <c r="X68" s="22">
        <f t="shared" si="9"/>
        <v>97.307692307692307</v>
      </c>
      <c r="Y68">
        <f>VLOOKUP(A68,[1]高一上!$A$3:$J$587,9,0)</f>
        <v>67</v>
      </c>
      <c r="Z68" t="str">
        <f>VLOOKUP(A68,[1]高一上!$A$3:$J$587,10,0)</f>
        <v>周凯</v>
      </c>
      <c r="AA68">
        <f t="shared" si="10"/>
        <v>174</v>
      </c>
      <c r="AB68" s="23">
        <f t="shared" si="11"/>
        <v>93.07692307692308</v>
      </c>
      <c r="AC68">
        <f>VLOOKUP(A68,[1]中考!$A$2:$G$571,7,0)</f>
        <v>67</v>
      </c>
      <c r="AD68">
        <f t="shared" si="12"/>
        <v>156</v>
      </c>
    </row>
    <row r="69" spans="1:30" ht="15" x14ac:dyDescent="0.35">
      <c r="A69" s="14" t="s">
        <v>174</v>
      </c>
      <c r="B69" s="1">
        <v>2</v>
      </c>
      <c r="C69" s="2" t="s">
        <v>175</v>
      </c>
      <c r="D69" s="4" t="s">
        <v>6</v>
      </c>
      <c r="E69">
        <f>VLOOKUP(A69,'[1]高三下(高考)'!$A$3:$P$615,9,0)</f>
        <v>78</v>
      </c>
      <c r="F69" t="str">
        <f>VLOOKUP(A69,'[1]高三下(高考)'!$A$3:$P$615,10,0)</f>
        <v>汪睿</v>
      </c>
      <c r="G69" s="22">
        <f t="shared" ref="G69:G132" si="13">RANK(E69,$E$4:$E$263,0)</f>
        <v>106</v>
      </c>
      <c r="H69" s="23">
        <f t="shared" ref="H69:H132" si="14">IF(OR(I69=0,E69=0),100,((K69-G69)/COUNTA($D$4:$D$263))*100+100)</f>
        <v>102.69230769230769</v>
      </c>
      <c r="I69">
        <f>VLOOKUP(A69,[1]高三上!$A$3:$P$588,9,0)</f>
        <v>66</v>
      </c>
      <c r="J69" t="str">
        <f>VLOOKUP(A69,[1]高三上!$A$3:$P$588,10,0)</f>
        <v>汪睿</v>
      </c>
      <c r="K69" s="22">
        <f t="shared" ref="K69:K132" si="15">RANK(I69,$I$4:$I$263,0)</f>
        <v>113</v>
      </c>
      <c r="L69" s="23">
        <f t="shared" ref="L69:L132" si="16">IF(OR(I69=0,M69=0),100,((O69-K69)/COUNTA($D$4:$D$263))*100+100)</f>
        <v>143.46153846153845</v>
      </c>
      <c r="M69">
        <f>VLOOKUP(A69,[1]高二下!$A$3:$P$536,9,0)</f>
        <v>32.5</v>
      </c>
      <c r="N69" t="str">
        <f>VLOOKUP(A69,[1]高二下!$A$3:$P$536,10,0)</f>
        <v>陈强</v>
      </c>
      <c r="O69" s="22">
        <f t="shared" ref="O69:O132" si="17">RANK(M69,$M$4:$M$263,0)</f>
        <v>226</v>
      </c>
      <c r="P69" s="22">
        <f t="shared" ref="P69:P132" si="18">IF(OR(Q69=0,M69=0),100,((S69-O69)/COUNTA($D$4:$D$263))*100+100)</f>
        <v>55</v>
      </c>
      <c r="Q69">
        <f>VLOOKUP(A69,[1]高二上!$A$3:$P$583,9,0)</f>
        <v>73</v>
      </c>
      <c r="R69" t="str">
        <f>VLOOKUP(A69,[1]高二上!$A$3:$P$583,10,0)</f>
        <v>陈强</v>
      </c>
      <c r="S69" s="22">
        <f t="shared" ref="S69:S132" si="19">RANK(Q69,$Q$4:$Q$263,0)</f>
        <v>109</v>
      </c>
      <c r="T69" s="22">
        <f t="shared" ref="T69:T132" si="20">IF(OR(Q69=0,U69=0),100,((W69-S69)/COUNTA($D$4:$D$263))*100+100)</f>
        <v>105.76923076923077</v>
      </c>
      <c r="U69">
        <f>VLOOKUP(A69,[1]高一下!$A$3:$P$585,9,0)</f>
        <v>64.5</v>
      </c>
      <c r="V69" t="str">
        <f>VLOOKUP(A69,[1]高一下!$A$3:$P$585,10,0)</f>
        <v>周凯</v>
      </c>
      <c r="W69" s="22">
        <f t="shared" ref="W69:W132" si="21">RANK(U69,$U$4:$U$263,0)</f>
        <v>124</v>
      </c>
      <c r="X69" s="22">
        <f t="shared" ref="X69:X132" si="22">IF(OR(Y69=0,U69=0),100,((AA69-W69)/COUNTA($D$4:$D$263))*100+100)</f>
        <v>100.38461538461539</v>
      </c>
      <c r="Y69">
        <f>VLOOKUP(A69,[1]高一上!$A$3:$J$587,9,0)</f>
        <v>81.5</v>
      </c>
      <c r="Z69" t="str">
        <f>VLOOKUP(A69,[1]高一上!$A$3:$J$587,10,0)</f>
        <v>周凯</v>
      </c>
      <c r="AA69">
        <f t="shared" ref="AA69:AA132" si="23">RANK(Y69,$Y$4:$Y$263,0)</f>
        <v>125</v>
      </c>
      <c r="AB69" s="23">
        <f t="shared" ref="AB69:AB132" si="24">IF(OR(Y69=0,AC69=0),100,((AD69-AA69)/COUNTA($D$4:$D$263))*100+100)</f>
        <v>114.61538461538461</v>
      </c>
      <c r="AC69">
        <f>VLOOKUP(A69,[1]中考!$A$2:$G$571,7,0)</f>
        <v>65</v>
      </c>
      <c r="AD69">
        <f t="shared" ref="AD69:AD132" si="25">RANK(AC69,$AC$4:$AC$263,0)</f>
        <v>163</v>
      </c>
    </row>
    <row r="70" spans="1:30" ht="15" x14ac:dyDescent="0.35">
      <c r="A70" s="14" t="s">
        <v>136</v>
      </c>
      <c r="B70" s="1">
        <v>2</v>
      </c>
      <c r="C70" s="2" t="s">
        <v>137</v>
      </c>
      <c r="D70" s="4" t="s">
        <v>6</v>
      </c>
      <c r="E70">
        <f>VLOOKUP(A70,'[1]高三下(高考)'!$A$3:$P$615,9,0)</f>
        <v>43</v>
      </c>
      <c r="F70" t="str">
        <f>VLOOKUP(A70,'[1]高三下(高考)'!$A$3:$P$615,10,0)</f>
        <v>汪睿</v>
      </c>
      <c r="G70" s="22">
        <f t="shared" si="13"/>
        <v>226</v>
      </c>
      <c r="H70" s="23">
        <f t="shared" si="14"/>
        <v>33.461538461538467</v>
      </c>
      <c r="I70">
        <f>VLOOKUP(A70,[1]高三上!$A$3:$P$588,9,0)</f>
        <v>83</v>
      </c>
      <c r="J70" t="str">
        <f>VLOOKUP(A70,[1]高三上!$A$3:$P$588,10,0)</f>
        <v>汪睿</v>
      </c>
      <c r="K70" s="22">
        <f t="shared" si="15"/>
        <v>53</v>
      </c>
      <c r="L70" s="23">
        <f t="shared" si="16"/>
        <v>104.61538461538461</v>
      </c>
      <c r="M70">
        <f>VLOOKUP(A70,[1]高二下!$A$3:$P$536,9,0)</f>
        <v>82.5</v>
      </c>
      <c r="N70" t="str">
        <f>VLOOKUP(A70,[1]高二下!$A$3:$P$536,10,0)</f>
        <v>陈强</v>
      </c>
      <c r="O70" s="22">
        <f t="shared" si="17"/>
        <v>65</v>
      </c>
      <c r="P70" s="22">
        <f t="shared" si="18"/>
        <v>107.69230769230769</v>
      </c>
      <c r="Q70">
        <f>VLOOKUP(A70,[1]高二上!$A$3:$P$583,9,0)</f>
        <v>78</v>
      </c>
      <c r="R70" t="str">
        <f>VLOOKUP(A70,[1]高二上!$A$3:$P$583,10,0)</f>
        <v>陈强</v>
      </c>
      <c r="S70" s="22">
        <f t="shared" si="19"/>
        <v>85</v>
      </c>
      <c r="T70" s="22">
        <f t="shared" si="20"/>
        <v>105.38461538461539</v>
      </c>
      <c r="U70">
        <f>VLOOKUP(A70,[1]高一下!$A$3:$P$585,9,0)</f>
        <v>70</v>
      </c>
      <c r="V70" t="str">
        <f>VLOOKUP(A70,[1]高一下!$A$3:$P$585,10,0)</f>
        <v>周凯</v>
      </c>
      <c r="W70" s="22">
        <f t="shared" si="21"/>
        <v>99</v>
      </c>
      <c r="X70" s="22">
        <f t="shared" si="22"/>
        <v>89.615384615384613</v>
      </c>
      <c r="Y70">
        <f>VLOOKUP(A70,[1]高一上!$A$3:$J$587,9,0)</f>
        <v>97.5</v>
      </c>
      <c r="Z70" t="str">
        <f>VLOOKUP(A70,[1]高一上!$A$3:$J$587,10,0)</f>
        <v>周凯</v>
      </c>
      <c r="AA70">
        <f t="shared" si="23"/>
        <v>72</v>
      </c>
      <c r="AB70" s="23">
        <f t="shared" si="24"/>
        <v>99.230769230769226</v>
      </c>
      <c r="AC70">
        <f>VLOOKUP(A70,[1]中考!$A$2:$G$571,7,0)</f>
        <v>91</v>
      </c>
      <c r="AD70">
        <f t="shared" si="25"/>
        <v>70</v>
      </c>
    </row>
    <row r="71" spans="1:30" ht="15" x14ac:dyDescent="0.35">
      <c r="A71" s="14" t="s">
        <v>178</v>
      </c>
      <c r="B71" s="1">
        <v>2</v>
      </c>
      <c r="C71" s="2" t="s">
        <v>179</v>
      </c>
      <c r="D71" s="4" t="s">
        <v>6</v>
      </c>
      <c r="E71">
        <f>VLOOKUP(A71,'[1]高三下(高考)'!$A$3:$P$615,9,0)</f>
        <v>74</v>
      </c>
      <c r="F71" t="str">
        <f>VLOOKUP(A71,'[1]高三下(高考)'!$A$3:$P$615,10,0)</f>
        <v>汪睿</v>
      </c>
      <c r="G71" s="22">
        <f t="shared" si="13"/>
        <v>115</v>
      </c>
      <c r="H71" s="23">
        <f t="shared" si="14"/>
        <v>83.07692307692308</v>
      </c>
      <c r="I71">
        <f>VLOOKUP(A71,[1]高三上!$A$3:$P$588,9,0)</f>
        <v>77.5</v>
      </c>
      <c r="J71" t="str">
        <f>VLOOKUP(A71,[1]高三上!$A$3:$P$588,10,0)</f>
        <v>汪睿</v>
      </c>
      <c r="K71" s="22">
        <f t="shared" si="15"/>
        <v>71</v>
      </c>
      <c r="L71" s="23">
        <f t="shared" si="16"/>
        <v>120</v>
      </c>
      <c r="M71">
        <f>VLOOKUP(A71,[1]高二下!$A$3:$P$536,9,0)</f>
        <v>63.5</v>
      </c>
      <c r="N71" t="str">
        <f>VLOOKUP(A71,[1]高二下!$A$3:$P$536,10,0)</f>
        <v>陈强</v>
      </c>
      <c r="O71" s="22">
        <f t="shared" si="17"/>
        <v>123</v>
      </c>
      <c r="P71" s="22">
        <f t="shared" si="18"/>
        <v>109.61538461538461</v>
      </c>
      <c r="Q71">
        <f>VLOOKUP(A71,[1]高二上!$A$3:$P$583,9,0)</f>
        <v>63</v>
      </c>
      <c r="R71" t="str">
        <f>VLOOKUP(A71,[1]高二上!$A$3:$P$583,10,0)</f>
        <v>陈强</v>
      </c>
      <c r="S71" s="22">
        <f t="shared" si="19"/>
        <v>148</v>
      </c>
      <c r="T71" s="22">
        <f t="shared" si="20"/>
        <v>86.538461538461533</v>
      </c>
      <c r="U71">
        <f>VLOOKUP(A71,[1]高一下!$A$3:$P$585,9,0)</f>
        <v>67</v>
      </c>
      <c r="V71" t="str">
        <f>VLOOKUP(A71,[1]高一下!$A$3:$P$585,10,0)</f>
        <v>周凯</v>
      </c>
      <c r="W71" s="22">
        <f t="shared" si="21"/>
        <v>113</v>
      </c>
      <c r="X71" s="22">
        <f t="shared" si="22"/>
        <v>97.692307692307693</v>
      </c>
      <c r="Y71">
        <f>VLOOKUP(A71,[1]高一上!$A$3:$J$587,9,0)</f>
        <v>87</v>
      </c>
      <c r="Z71" t="str">
        <f>VLOOKUP(A71,[1]高一上!$A$3:$J$587,10,0)</f>
        <v>周凯</v>
      </c>
      <c r="AA71">
        <f t="shared" si="23"/>
        <v>107</v>
      </c>
      <c r="AB71" s="23">
        <f t="shared" si="24"/>
        <v>113.07692307692308</v>
      </c>
      <c r="AC71">
        <f>VLOOKUP(A71,[1]中考!$A$2:$G$571,7,0)</f>
        <v>70</v>
      </c>
      <c r="AD71">
        <f t="shared" si="25"/>
        <v>141</v>
      </c>
    </row>
    <row r="72" spans="1:30" ht="15" x14ac:dyDescent="0.35">
      <c r="A72" s="14" t="s">
        <v>164</v>
      </c>
      <c r="B72" s="1">
        <v>2</v>
      </c>
      <c r="C72" s="2" t="s">
        <v>165</v>
      </c>
      <c r="D72" s="4" t="s">
        <v>6</v>
      </c>
      <c r="E72">
        <f>VLOOKUP(A72,'[1]高三下(高考)'!$A$3:$P$615,9,0)</f>
        <v>63</v>
      </c>
      <c r="F72" t="str">
        <f>VLOOKUP(A72,'[1]高三下(高考)'!$A$3:$P$615,10,0)</f>
        <v>汪睿</v>
      </c>
      <c r="G72" s="22">
        <f t="shared" si="13"/>
        <v>156</v>
      </c>
      <c r="H72" s="23">
        <f t="shared" si="14"/>
        <v>93.461538461538467</v>
      </c>
      <c r="I72">
        <f>VLOOKUP(A72,[1]高三上!$A$3:$P$588,9,0)</f>
        <v>61</v>
      </c>
      <c r="J72" t="str">
        <f>VLOOKUP(A72,[1]高三上!$A$3:$P$588,10,0)</f>
        <v>汪睿</v>
      </c>
      <c r="K72" s="22">
        <f t="shared" si="15"/>
        <v>139</v>
      </c>
      <c r="L72" s="23">
        <f t="shared" si="16"/>
        <v>79.230769230769226</v>
      </c>
      <c r="M72">
        <f>VLOOKUP(A72,[1]高二下!$A$3:$P$536,9,0)</f>
        <v>75</v>
      </c>
      <c r="N72" t="str">
        <f>VLOOKUP(A72,[1]高二下!$A$3:$P$536,10,0)</f>
        <v>陈强</v>
      </c>
      <c r="O72" s="22">
        <f t="shared" si="17"/>
        <v>85</v>
      </c>
      <c r="P72" s="22">
        <f t="shared" si="18"/>
        <v>126.53846153846155</v>
      </c>
      <c r="Q72">
        <f>VLOOKUP(A72,[1]高二上!$A$3:$P$583,9,0)</f>
        <v>62</v>
      </c>
      <c r="R72" t="str">
        <f>VLOOKUP(A72,[1]高二上!$A$3:$P$583,10,0)</f>
        <v>陈强</v>
      </c>
      <c r="S72" s="22">
        <f t="shared" si="19"/>
        <v>154</v>
      </c>
      <c r="T72" s="22">
        <f t="shared" si="20"/>
        <v>103.84615384615384</v>
      </c>
      <c r="U72">
        <f>VLOOKUP(A72,[1]高一下!$A$3:$P$585,9,0)</f>
        <v>56.5</v>
      </c>
      <c r="V72" t="str">
        <f>VLOOKUP(A72,[1]高一下!$A$3:$P$585,10,0)</f>
        <v>周凯</v>
      </c>
      <c r="W72" s="22">
        <f t="shared" si="21"/>
        <v>164</v>
      </c>
      <c r="X72" s="22">
        <f t="shared" si="22"/>
        <v>120.38461538461539</v>
      </c>
      <c r="Y72">
        <f>VLOOKUP(A72,[1]高一上!$A$3:$J$587,9,0)</f>
        <v>53.5</v>
      </c>
      <c r="Z72" t="str">
        <f>VLOOKUP(A72,[1]高一上!$A$3:$J$587,10,0)</f>
        <v>周凯</v>
      </c>
      <c r="AA72">
        <f t="shared" si="23"/>
        <v>217</v>
      </c>
      <c r="AB72" s="23">
        <f t="shared" si="24"/>
        <v>68.461538461538467</v>
      </c>
      <c r="AC72">
        <f>VLOOKUP(A72,[1]中考!$A$2:$G$571,7,0)</f>
        <v>71</v>
      </c>
      <c r="AD72">
        <f t="shared" si="25"/>
        <v>135</v>
      </c>
    </row>
    <row r="73" spans="1:30" ht="15" x14ac:dyDescent="0.35">
      <c r="A73" s="14" t="s">
        <v>150</v>
      </c>
      <c r="B73" s="1">
        <v>2</v>
      </c>
      <c r="C73" s="2" t="s">
        <v>151</v>
      </c>
      <c r="D73" s="4" t="s">
        <v>6</v>
      </c>
      <c r="E73">
        <f>VLOOKUP(A73,'[1]高三下(高考)'!$A$3:$P$615,9,0)</f>
        <v>83</v>
      </c>
      <c r="F73" t="str">
        <f>VLOOKUP(A73,'[1]高三下(高考)'!$A$3:$P$615,10,0)</f>
        <v>汪睿</v>
      </c>
      <c r="G73" s="22">
        <f t="shared" si="13"/>
        <v>90</v>
      </c>
      <c r="H73" s="23">
        <f t="shared" si="14"/>
        <v>102.69230769230769</v>
      </c>
      <c r="I73">
        <f>VLOOKUP(A73,[1]高三上!$A$3:$P$588,9,0)</f>
        <v>70</v>
      </c>
      <c r="J73" t="str">
        <f>VLOOKUP(A73,[1]高三上!$A$3:$P$588,10,0)</f>
        <v>汪睿</v>
      </c>
      <c r="K73" s="22">
        <f t="shared" si="15"/>
        <v>97</v>
      </c>
      <c r="L73" s="23">
        <f t="shared" si="16"/>
        <v>93.84615384615384</v>
      </c>
      <c r="M73">
        <f>VLOOKUP(A73,[1]高二下!$A$3:$P$536,9,0)</f>
        <v>76.5</v>
      </c>
      <c r="N73" t="str">
        <f>VLOOKUP(A73,[1]高二下!$A$3:$P$536,10,0)</f>
        <v>陈强</v>
      </c>
      <c r="O73" s="22">
        <f t="shared" si="17"/>
        <v>81</v>
      </c>
      <c r="P73" s="22">
        <f t="shared" si="18"/>
        <v>95</v>
      </c>
      <c r="Q73">
        <f>VLOOKUP(A73,[1]高二上!$A$3:$P$583,9,0)</f>
        <v>83</v>
      </c>
      <c r="R73" t="str">
        <f>VLOOKUP(A73,[1]高二上!$A$3:$P$583,10,0)</f>
        <v>陈强</v>
      </c>
      <c r="S73" s="22">
        <f t="shared" si="19"/>
        <v>68</v>
      </c>
      <c r="T73" s="22">
        <f t="shared" si="20"/>
        <v>124.61538461538461</v>
      </c>
      <c r="U73">
        <f>VLOOKUP(A73,[1]高一下!$A$3:$P$585,9,0)</f>
        <v>62.5</v>
      </c>
      <c r="V73" t="str">
        <f>VLOOKUP(A73,[1]高一下!$A$3:$P$585,10,0)</f>
        <v>周凯</v>
      </c>
      <c r="W73" s="22">
        <f t="shared" si="21"/>
        <v>132</v>
      </c>
      <c r="X73" s="22">
        <f t="shared" si="22"/>
        <v>87.307692307692307</v>
      </c>
      <c r="Y73">
        <f>VLOOKUP(A73,[1]高一上!$A$3:$J$587,9,0)</f>
        <v>90</v>
      </c>
      <c r="Z73" t="str">
        <f>VLOOKUP(A73,[1]高一上!$A$3:$J$587,10,0)</f>
        <v>周凯</v>
      </c>
      <c r="AA73">
        <f t="shared" si="23"/>
        <v>99</v>
      </c>
      <c r="AB73" s="23">
        <f t="shared" si="24"/>
        <v>97.692307692307693</v>
      </c>
      <c r="AC73">
        <f>VLOOKUP(A73,[1]中考!$A$2:$G$571,7,0)</f>
        <v>83</v>
      </c>
      <c r="AD73">
        <f t="shared" si="25"/>
        <v>93</v>
      </c>
    </row>
    <row r="74" spans="1:30" ht="15" x14ac:dyDescent="0.35">
      <c r="A74" s="14" t="s">
        <v>144</v>
      </c>
      <c r="B74" s="1">
        <v>2</v>
      </c>
      <c r="C74" s="2" t="s">
        <v>145</v>
      </c>
      <c r="D74" s="4" t="s">
        <v>6</v>
      </c>
      <c r="E74">
        <f>VLOOKUP(A74,'[1]高三下(高考)'!$A$3:$P$615,9,0)</f>
        <v>81</v>
      </c>
      <c r="F74" t="str">
        <f>VLOOKUP(A74,'[1]高三下(高考)'!$A$3:$P$615,10,0)</f>
        <v>汪睿</v>
      </c>
      <c r="G74" s="22">
        <f t="shared" si="13"/>
        <v>98</v>
      </c>
      <c r="H74" s="23">
        <f t="shared" si="14"/>
        <v>112.69230769230769</v>
      </c>
      <c r="I74">
        <f>VLOOKUP(A74,[1]高三上!$A$3:$P$588,9,0)</f>
        <v>62</v>
      </c>
      <c r="J74" t="str">
        <f>VLOOKUP(A74,[1]高三上!$A$3:$P$588,10,0)</f>
        <v>汪睿</v>
      </c>
      <c r="K74" s="22">
        <f t="shared" si="15"/>
        <v>131</v>
      </c>
      <c r="L74" s="23">
        <f t="shared" si="16"/>
        <v>92.307692307692307</v>
      </c>
      <c r="M74">
        <f>VLOOKUP(A74,[1]高二下!$A$3:$P$536,9,0)</f>
        <v>67</v>
      </c>
      <c r="N74" t="str">
        <f>VLOOKUP(A74,[1]高二下!$A$3:$P$536,10,0)</f>
        <v>陈强</v>
      </c>
      <c r="O74" s="22">
        <f t="shared" si="17"/>
        <v>111</v>
      </c>
      <c r="P74" s="22">
        <f t="shared" si="18"/>
        <v>100.38461538461539</v>
      </c>
      <c r="Q74">
        <f>VLOOKUP(A74,[1]高二上!$A$3:$P$583,9,0)</f>
        <v>72.5</v>
      </c>
      <c r="R74" t="str">
        <f>VLOOKUP(A74,[1]高二上!$A$3:$P$583,10,0)</f>
        <v>陈强</v>
      </c>
      <c r="S74" s="22">
        <f t="shared" si="19"/>
        <v>112</v>
      </c>
      <c r="T74" s="22">
        <f t="shared" si="20"/>
        <v>91.15384615384616</v>
      </c>
      <c r="U74">
        <f>VLOOKUP(A74,[1]高一下!$A$3:$P$585,9,0)</f>
        <v>72.5</v>
      </c>
      <c r="V74" t="str">
        <f>VLOOKUP(A74,[1]高一下!$A$3:$P$585,10,0)</f>
        <v>周凯</v>
      </c>
      <c r="W74" s="22">
        <f t="shared" si="21"/>
        <v>89</v>
      </c>
      <c r="X74" s="22">
        <f t="shared" si="22"/>
        <v>98.07692307692308</v>
      </c>
      <c r="Y74">
        <f>VLOOKUP(A74,[1]高一上!$A$3:$J$587,9,0)</f>
        <v>93.5</v>
      </c>
      <c r="Z74" t="str">
        <f>VLOOKUP(A74,[1]高一上!$A$3:$J$587,10,0)</f>
        <v>周凯</v>
      </c>
      <c r="AA74">
        <f t="shared" si="23"/>
        <v>84</v>
      </c>
      <c r="AB74" s="23">
        <f t="shared" si="24"/>
        <v>110</v>
      </c>
      <c r="AC74">
        <f>VLOOKUP(A74,[1]中考!$A$2:$G$571,7,0)</f>
        <v>78</v>
      </c>
      <c r="AD74">
        <f t="shared" si="25"/>
        <v>110</v>
      </c>
    </row>
    <row r="75" spans="1:30" ht="15" x14ac:dyDescent="0.35">
      <c r="A75" s="14" t="s">
        <v>206</v>
      </c>
      <c r="B75" s="1">
        <v>2</v>
      </c>
      <c r="C75" s="3" t="s">
        <v>207</v>
      </c>
      <c r="D75" s="4" t="s">
        <v>6</v>
      </c>
      <c r="E75">
        <f>VLOOKUP(A75,'[1]高三下(高考)'!$A$3:$P$615,9,0)</f>
        <v>33</v>
      </c>
      <c r="F75" t="str">
        <f>VLOOKUP(A75,'[1]高三下(高考)'!$A$3:$P$615,10,0)</f>
        <v>汪睿</v>
      </c>
      <c r="G75" s="22">
        <f t="shared" si="13"/>
        <v>248</v>
      </c>
      <c r="H75" s="23">
        <f t="shared" si="14"/>
        <v>100</v>
      </c>
      <c r="I75" s="22">
        <v>0</v>
      </c>
      <c r="J75" t="s">
        <v>110</v>
      </c>
      <c r="K75" s="22">
        <f t="shared" si="15"/>
        <v>241</v>
      </c>
      <c r="L75" s="23">
        <f t="shared" si="16"/>
        <v>100</v>
      </c>
      <c r="M75">
        <f>VLOOKUP(A75,[1]高二下!$A$3:$P$536,9,0)</f>
        <v>28</v>
      </c>
      <c r="N75" t="str">
        <f>VLOOKUP(A75,[1]高二下!$A$3:$P$536,10,0)</f>
        <v>陈强</v>
      </c>
      <c r="O75" s="22">
        <f t="shared" si="17"/>
        <v>231</v>
      </c>
      <c r="P75" s="22">
        <f t="shared" si="18"/>
        <v>99.615384615384613</v>
      </c>
      <c r="Q75">
        <f>VLOOKUP(A75,[1]高二上!$A$3:$P$583,9,0)</f>
        <v>43.5</v>
      </c>
      <c r="R75" t="str">
        <f>VLOOKUP(A75,[1]高二上!$A$3:$P$583,10,0)</f>
        <v>陈强</v>
      </c>
      <c r="S75" s="22">
        <f t="shared" si="19"/>
        <v>230</v>
      </c>
      <c r="T75" s="22">
        <f t="shared" si="20"/>
        <v>108.07692307692308</v>
      </c>
      <c r="U75">
        <f>VLOOKUP(A75,[1]高一下!$A$3:$P$585,9,0)</f>
        <v>34.5</v>
      </c>
      <c r="V75" t="str">
        <f>VLOOKUP(A75,[1]高一下!$A$3:$P$585,10,0)</f>
        <v>周凯</v>
      </c>
      <c r="W75" s="22">
        <f t="shared" si="21"/>
        <v>251</v>
      </c>
      <c r="X75" s="22">
        <f t="shared" si="22"/>
        <v>100.76923076923077</v>
      </c>
      <c r="Y75">
        <f>VLOOKUP(A75,[1]高一上!$A$3:$J$587,9,0)</f>
        <v>30.5</v>
      </c>
      <c r="Z75" t="str">
        <f>VLOOKUP(A75,[1]高一上!$A$3:$J$587,10,0)</f>
        <v>周凯</v>
      </c>
      <c r="AA75">
        <f t="shared" si="23"/>
        <v>253</v>
      </c>
      <c r="AB75" s="23">
        <f t="shared" si="24"/>
        <v>100</v>
      </c>
      <c r="AC75">
        <f>VLOOKUP(A75,[1]中考!$A$2:$G$571,7,0)</f>
        <v>29</v>
      </c>
      <c r="AD75">
        <f t="shared" si="25"/>
        <v>253</v>
      </c>
    </row>
    <row r="76" spans="1:30" ht="15" x14ac:dyDescent="0.35">
      <c r="A76" s="14" t="s">
        <v>198</v>
      </c>
      <c r="B76" s="1">
        <v>2</v>
      </c>
      <c r="C76" s="3" t="s">
        <v>199</v>
      </c>
      <c r="D76" s="4" t="s">
        <v>6</v>
      </c>
      <c r="E76">
        <f>VLOOKUP(A76,'[1]高三下(高考)'!$A$3:$P$615,9,0)</f>
        <v>47</v>
      </c>
      <c r="F76" t="str">
        <f>VLOOKUP(A76,'[1]高三下(高考)'!$A$3:$P$615,10,0)</f>
        <v>汪睿</v>
      </c>
      <c r="G76" s="22">
        <f t="shared" si="13"/>
        <v>215</v>
      </c>
      <c r="H76" s="23">
        <f t="shared" si="14"/>
        <v>88.461538461538467</v>
      </c>
      <c r="I76">
        <f>VLOOKUP(A76,[1]高三上!$A$3:$P$588,9,0)</f>
        <v>52</v>
      </c>
      <c r="J76" t="str">
        <f>VLOOKUP(A76,[1]高三上!$A$3:$P$588,10,0)</f>
        <v>汪睿</v>
      </c>
      <c r="K76" s="22">
        <f t="shared" si="15"/>
        <v>185</v>
      </c>
      <c r="L76" s="23">
        <f t="shared" si="16"/>
        <v>101.53846153846153</v>
      </c>
      <c r="M76">
        <f>VLOOKUP(A76,[1]高二下!$A$3:$P$536,9,0)</f>
        <v>47</v>
      </c>
      <c r="N76" t="str">
        <f>VLOOKUP(A76,[1]高二下!$A$3:$P$536,10,0)</f>
        <v>陈强</v>
      </c>
      <c r="O76" s="22">
        <f t="shared" si="17"/>
        <v>189</v>
      </c>
      <c r="P76" s="22">
        <f t="shared" si="18"/>
        <v>122.30769230769231</v>
      </c>
      <c r="Q76">
        <f>VLOOKUP(A76,[1]高二上!$A$3:$P$583,9,0)</f>
        <v>39</v>
      </c>
      <c r="R76" t="str">
        <f>VLOOKUP(A76,[1]高二上!$A$3:$P$583,10,0)</f>
        <v>陈强</v>
      </c>
      <c r="S76" s="22">
        <f t="shared" si="19"/>
        <v>247</v>
      </c>
      <c r="T76" s="22">
        <f t="shared" si="20"/>
        <v>82.307692307692307</v>
      </c>
      <c r="U76">
        <f>VLOOKUP(A76,[1]高一下!$A$3:$P$585,9,0)</f>
        <v>50</v>
      </c>
      <c r="V76" t="str">
        <f>VLOOKUP(A76,[1]高一下!$A$3:$P$585,10,0)</f>
        <v>周凯</v>
      </c>
      <c r="W76" s="22">
        <f t="shared" si="21"/>
        <v>201</v>
      </c>
      <c r="X76" s="22">
        <f t="shared" si="22"/>
        <v>105.76923076923077</v>
      </c>
      <c r="Y76">
        <f>VLOOKUP(A76,[1]高一上!$A$3:$J$587,9,0)</f>
        <v>54</v>
      </c>
      <c r="Z76" t="str">
        <f>VLOOKUP(A76,[1]高一上!$A$3:$J$587,10,0)</f>
        <v>雷敏</v>
      </c>
      <c r="AA76">
        <f t="shared" si="23"/>
        <v>216</v>
      </c>
      <c r="AB76" s="23">
        <f t="shared" si="24"/>
        <v>104.23076923076923</v>
      </c>
      <c r="AC76">
        <f>VLOOKUP(A76,[1]中考!$A$2:$G$571,7,0)</f>
        <v>45</v>
      </c>
      <c r="AD76">
        <f t="shared" si="25"/>
        <v>227</v>
      </c>
    </row>
    <row r="77" spans="1:30" ht="15" x14ac:dyDescent="0.35">
      <c r="A77" s="14" t="s">
        <v>128</v>
      </c>
      <c r="B77" s="1">
        <v>2</v>
      </c>
      <c r="C77" s="2" t="s">
        <v>129</v>
      </c>
      <c r="D77" s="4" t="s">
        <v>6</v>
      </c>
      <c r="E77">
        <f>VLOOKUP(A77,'[1]高三下(高考)'!$A$3:$P$615,9,0)</f>
        <v>81</v>
      </c>
      <c r="F77" t="str">
        <f>VLOOKUP(A77,'[1]高三下(高考)'!$A$3:$P$615,10,0)</f>
        <v>汪睿</v>
      </c>
      <c r="G77" s="22">
        <f t="shared" si="13"/>
        <v>98</v>
      </c>
      <c r="H77" s="23">
        <f t="shared" si="14"/>
        <v>123.46153846153845</v>
      </c>
      <c r="I77">
        <f>VLOOKUP(A77,[1]高三上!$A$3:$P$588,9,0)</f>
        <v>56.5</v>
      </c>
      <c r="J77" t="str">
        <f>VLOOKUP(A77,[1]高三上!$A$3:$P$588,10,0)</f>
        <v>汪睿</v>
      </c>
      <c r="K77" s="22">
        <f t="shared" si="15"/>
        <v>159</v>
      </c>
      <c r="L77" s="23">
        <f t="shared" si="16"/>
        <v>87.692307692307693</v>
      </c>
      <c r="M77">
        <f>VLOOKUP(A77,[1]高二下!$A$3:$P$536,9,0)</f>
        <v>63</v>
      </c>
      <c r="N77" t="str">
        <f>VLOOKUP(A77,[1]高二下!$A$3:$P$536,10,0)</f>
        <v>陈强</v>
      </c>
      <c r="O77" s="22">
        <f t="shared" si="17"/>
        <v>127</v>
      </c>
      <c r="P77" s="22">
        <f t="shared" si="18"/>
        <v>96.15384615384616</v>
      </c>
      <c r="Q77">
        <f>VLOOKUP(A77,[1]高二上!$A$3:$P$583,9,0)</f>
        <v>71</v>
      </c>
      <c r="R77" t="str">
        <f>VLOOKUP(A77,[1]高二上!$A$3:$P$583,10,0)</f>
        <v>陈强</v>
      </c>
      <c r="S77" s="22">
        <f t="shared" si="19"/>
        <v>117</v>
      </c>
      <c r="T77" s="22">
        <f t="shared" si="20"/>
        <v>86.538461538461533</v>
      </c>
      <c r="U77">
        <f>VLOOKUP(A77,[1]高一下!$A$3:$P$585,9,0)</f>
        <v>74</v>
      </c>
      <c r="V77" t="str">
        <f>VLOOKUP(A77,[1]高一下!$A$3:$P$585,10,0)</f>
        <v>周凯</v>
      </c>
      <c r="W77" s="22">
        <f t="shared" si="21"/>
        <v>82</v>
      </c>
      <c r="X77" s="22">
        <f t="shared" si="22"/>
        <v>91.92307692307692</v>
      </c>
      <c r="Y77">
        <f>VLOOKUP(A77,[1]高一上!$A$3:$J$587,9,0)</f>
        <v>101</v>
      </c>
      <c r="Z77" t="str">
        <f>VLOOKUP(A77,[1]高一上!$A$3:$J$587,10,0)</f>
        <v>周凯</v>
      </c>
      <c r="AA77">
        <f t="shared" si="23"/>
        <v>61</v>
      </c>
      <c r="AB77" s="23">
        <f t="shared" si="24"/>
        <v>100.76923076923077</v>
      </c>
      <c r="AC77">
        <f>VLOOKUP(A77,[1]中考!$A$2:$G$571,7,0)</f>
        <v>94</v>
      </c>
      <c r="AD77">
        <f t="shared" si="25"/>
        <v>63</v>
      </c>
    </row>
    <row r="78" spans="1:30" ht="15" x14ac:dyDescent="0.35">
      <c r="A78" s="14" t="s">
        <v>180</v>
      </c>
      <c r="B78" s="1">
        <v>2</v>
      </c>
      <c r="C78" s="2" t="s">
        <v>181</v>
      </c>
      <c r="D78" s="4" t="s">
        <v>6</v>
      </c>
      <c r="E78">
        <f>VLOOKUP(A78,'[1]高三下(高考)'!$A$3:$P$615,9,0)</f>
        <v>62</v>
      </c>
      <c r="F78" t="str">
        <f>VLOOKUP(A78,'[1]高三下(高考)'!$A$3:$P$615,10,0)</f>
        <v>汪睿</v>
      </c>
      <c r="G78" s="22">
        <f t="shared" si="13"/>
        <v>160</v>
      </c>
      <c r="H78" s="23">
        <f t="shared" si="14"/>
        <v>96.538461538461533</v>
      </c>
      <c r="I78">
        <f>VLOOKUP(A78,[1]高三上!$A$3:$P$588,9,0)</f>
        <v>58</v>
      </c>
      <c r="J78" t="str">
        <f>VLOOKUP(A78,[1]高三上!$A$3:$P$588,10,0)</f>
        <v>汪睿</v>
      </c>
      <c r="K78" s="22">
        <f t="shared" si="15"/>
        <v>151</v>
      </c>
      <c r="L78" s="23">
        <f t="shared" si="16"/>
        <v>85.769230769230774</v>
      </c>
      <c r="M78">
        <f>VLOOKUP(A78,[1]高二下!$A$3:$P$536,9,0)</f>
        <v>65.5</v>
      </c>
      <c r="N78" t="str">
        <f>VLOOKUP(A78,[1]高二下!$A$3:$P$536,10,0)</f>
        <v>陈强</v>
      </c>
      <c r="O78" s="22">
        <f t="shared" si="17"/>
        <v>114</v>
      </c>
      <c r="P78" s="22">
        <f t="shared" si="18"/>
        <v>126.15384615384616</v>
      </c>
      <c r="Q78">
        <f>VLOOKUP(A78,[1]高二上!$A$3:$P$583,9,0)</f>
        <v>57.5</v>
      </c>
      <c r="R78" t="str">
        <f>VLOOKUP(A78,[1]高二上!$A$3:$P$583,10,0)</f>
        <v>陈强</v>
      </c>
      <c r="S78" s="22">
        <f t="shared" si="19"/>
        <v>182</v>
      </c>
      <c r="T78" s="22">
        <f t="shared" si="20"/>
        <v>71.15384615384616</v>
      </c>
      <c r="U78">
        <f>VLOOKUP(A78,[1]高一下!$A$3:$P$585,9,0)</f>
        <v>68.5</v>
      </c>
      <c r="V78" t="str">
        <f>VLOOKUP(A78,[1]高一下!$A$3:$P$585,10,0)</f>
        <v>周凯</v>
      </c>
      <c r="W78" s="22">
        <f t="shared" si="21"/>
        <v>107</v>
      </c>
      <c r="X78" s="22">
        <f t="shared" si="22"/>
        <v>119.61538461538461</v>
      </c>
      <c r="Y78">
        <f>VLOOKUP(A78,[1]高一上!$A$3:$J$587,9,0)</f>
        <v>71</v>
      </c>
      <c r="Z78" t="str">
        <f>VLOOKUP(A78,[1]高一上!$A$3:$J$587,10,0)</f>
        <v>周凯</v>
      </c>
      <c r="AA78">
        <f t="shared" si="23"/>
        <v>158</v>
      </c>
      <c r="AB78" s="23">
        <f t="shared" si="24"/>
        <v>71.15384615384616</v>
      </c>
      <c r="AC78">
        <f>VLOOKUP(A78,[1]中考!$A$2:$G$571,7,0)</f>
        <v>86</v>
      </c>
      <c r="AD78">
        <f t="shared" si="25"/>
        <v>83</v>
      </c>
    </row>
    <row r="79" spans="1:30" ht="15" x14ac:dyDescent="0.35">
      <c r="A79" s="14" t="s">
        <v>138</v>
      </c>
      <c r="B79" s="1">
        <v>2</v>
      </c>
      <c r="C79" s="2" t="s">
        <v>139</v>
      </c>
      <c r="D79" s="4" t="s">
        <v>6</v>
      </c>
      <c r="E79">
        <f>VLOOKUP(A79,'[1]高三下(高考)'!$A$3:$P$615,9,0)</f>
        <v>60</v>
      </c>
      <c r="F79" t="str">
        <f>VLOOKUP(A79,'[1]高三下(高考)'!$A$3:$P$615,10,0)</f>
        <v>汪睿</v>
      </c>
      <c r="G79" s="22">
        <f t="shared" si="13"/>
        <v>169</v>
      </c>
      <c r="H79" s="23">
        <f t="shared" si="14"/>
        <v>90.769230769230774</v>
      </c>
      <c r="I79">
        <f>VLOOKUP(A79,[1]高三上!$A$3:$P$588,9,0)</f>
        <v>59</v>
      </c>
      <c r="J79" t="str">
        <f>VLOOKUP(A79,[1]高三上!$A$3:$P$588,10,0)</f>
        <v>汪睿</v>
      </c>
      <c r="K79" s="22">
        <f t="shared" si="15"/>
        <v>145</v>
      </c>
      <c r="L79" s="23">
        <f t="shared" si="16"/>
        <v>96.538461538461533</v>
      </c>
      <c r="M79">
        <f>VLOOKUP(A79,[1]高二下!$A$3:$P$536,9,0)</f>
        <v>60</v>
      </c>
      <c r="N79" t="str">
        <f>VLOOKUP(A79,[1]高二下!$A$3:$P$536,10,0)</f>
        <v>陈强</v>
      </c>
      <c r="O79" s="22">
        <f t="shared" si="17"/>
        <v>136</v>
      </c>
      <c r="P79" s="22">
        <f t="shared" si="18"/>
        <v>114.61538461538461</v>
      </c>
      <c r="Q79">
        <f>VLOOKUP(A79,[1]高二上!$A$3:$P$583,9,0)</f>
        <v>59</v>
      </c>
      <c r="R79" t="str">
        <f>VLOOKUP(A79,[1]高二上!$A$3:$P$583,10,0)</f>
        <v>陈强</v>
      </c>
      <c r="S79" s="22">
        <f t="shared" si="19"/>
        <v>174</v>
      </c>
      <c r="T79" s="22">
        <f t="shared" si="20"/>
        <v>86.92307692307692</v>
      </c>
      <c r="U79">
        <f>VLOOKUP(A79,[1]高一下!$A$3:$P$585,9,0)</f>
        <v>60.5</v>
      </c>
      <c r="V79" t="str">
        <f>VLOOKUP(A79,[1]高一下!$A$3:$P$585,10,0)</f>
        <v>周凯</v>
      </c>
      <c r="W79" s="22">
        <f t="shared" si="21"/>
        <v>140</v>
      </c>
      <c r="X79" s="22">
        <f t="shared" si="22"/>
        <v>119.23076923076923</v>
      </c>
      <c r="Y79">
        <f>VLOOKUP(A79,[1]高一上!$A$3:$J$587,9,0)</f>
        <v>63</v>
      </c>
      <c r="Z79" t="str">
        <f>VLOOKUP(A79,[1]高一上!$A$3:$J$587,10,0)</f>
        <v>周凯</v>
      </c>
      <c r="AA79">
        <f t="shared" si="23"/>
        <v>190</v>
      </c>
      <c r="AB79" s="23">
        <f t="shared" si="24"/>
        <v>107.30769230769231</v>
      </c>
      <c r="AC79">
        <f>VLOOKUP(A79,[1]中考!$A$2:$G$571,7,0)</f>
        <v>51</v>
      </c>
      <c r="AD79">
        <f t="shared" si="25"/>
        <v>209</v>
      </c>
    </row>
    <row r="80" spans="1:30" ht="15" x14ac:dyDescent="0.35">
      <c r="A80" s="14" t="s">
        <v>210</v>
      </c>
      <c r="B80" s="1">
        <v>2</v>
      </c>
      <c r="C80" s="3" t="s">
        <v>211</v>
      </c>
      <c r="D80" s="4" t="s">
        <v>6</v>
      </c>
      <c r="E80">
        <f>VLOOKUP(A80,'[1]高三下(高考)'!$A$3:$P$615,9,0)</f>
        <v>26</v>
      </c>
      <c r="F80" t="str">
        <f>VLOOKUP(A80,'[1]高三下(高考)'!$A$3:$P$615,10,0)</f>
        <v>汪睿</v>
      </c>
      <c r="G80" s="22">
        <f t="shared" si="13"/>
        <v>257</v>
      </c>
      <c r="H80" s="23">
        <f t="shared" si="14"/>
        <v>93.461538461538467</v>
      </c>
      <c r="I80">
        <f>VLOOKUP(A80,[1]高三上!$A$3:$P$588,9,0)</f>
        <v>16.5</v>
      </c>
      <c r="J80" t="str">
        <f>VLOOKUP(A80,[1]高三上!$A$3:$P$588,10,0)</f>
        <v>汪睿</v>
      </c>
      <c r="K80" s="22">
        <f t="shared" si="15"/>
        <v>240</v>
      </c>
      <c r="L80" s="23">
        <f t="shared" si="16"/>
        <v>93.07692307692308</v>
      </c>
      <c r="M80">
        <f>VLOOKUP(A80,[1]高二下!$A$3:$P$536,9,0)</f>
        <v>38</v>
      </c>
      <c r="N80" t="str">
        <f>VLOOKUP(A80,[1]高二下!$A$3:$P$536,10,0)</f>
        <v>陈强</v>
      </c>
      <c r="O80" s="22">
        <f t="shared" si="17"/>
        <v>222</v>
      </c>
      <c r="P80" s="22">
        <f t="shared" si="18"/>
        <v>100</v>
      </c>
      <c r="Q80" s="22">
        <v>0</v>
      </c>
      <c r="R80" t="s">
        <v>1116</v>
      </c>
      <c r="S80" s="22">
        <f t="shared" si="19"/>
        <v>260</v>
      </c>
      <c r="T80" s="22">
        <f t="shared" si="20"/>
        <v>100</v>
      </c>
      <c r="U80">
        <f>VLOOKUP(A80,[1]高一下!$A$3:$P$585,9,0)</f>
        <v>37.5</v>
      </c>
      <c r="V80" t="str">
        <f>VLOOKUP(A80,[1]高一下!$A$3:$P$585,10,0)</f>
        <v>周凯</v>
      </c>
      <c r="W80" s="22">
        <f t="shared" si="21"/>
        <v>246</v>
      </c>
      <c r="X80" s="22">
        <f t="shared" si="22"/>
        <v>100</v>
      </c>
      <c r="Y80" s="22">
        <v>0</v>
      </c>
      <c r="Z80" t="s">
        <v>1118</v>
      </c>
      <c r="AA80">
        <f t="shared" si="23"/>
        <v>257</v>
      </c>
      <c r="AB80" s="23">
        <f t="shared" si="24"/>
        <v>100</v>
      </c>
      <c r="AC80">
        <v>0</v>
      </c>
      <c r="AD80">
        <f t="shared" si="25"/>
        <v>255</v>
      </c>
    </row>
    <row r="81" spans="1:30" ht="15" x14ac:dyDescent="0.35">
      <c r="A81" s="14" t="s">
        <v>158</v>
      </c>
      <c r="B81" s="1">
        <v>2</v>
      </c>
      <c r="C81" s="2" t="s">
        <v>159</v>
      </c>
      <c r="D81" s="4" t="s">
        <v>6</v>
      </c>
      <c r="E81">
        <f>VLOOKUP(A81,'[1]高三下(高考)'!$A$3:$P$615,9,0)</f>
        <v>45</v>
      </c>
      <c r="F81" t="str">
        <f>VLOOKUP(A81,'[1]高三下(高考)'!$A$3:$P$615,10,0)</f>
        <v>汪睿</v>
      </c>
      <c r="G81" s="22">
        <f t="shared" si="13"/>
        <v>221</v>
      </c>
      <c r="H81" s="23">
        <f t="shared" si="14"/>
        <v>74.615384615384613</v>
      </c>
      <c r="I81">
        <f>VLOOKUP(A81,[1]高三上!$A$3:$P$588,9,0)</f>
        <v>57.5</v>
      </c>
      <c r="J81" t="str">
        <f>VLOOKUP(A81,[1]高三上!$A$3:$P$588,10,0)</f>
        <v>汪睿</v>
      </c>
      <c r="K81" s="22">
        <f t="shared" si="15"/>
        <v>155</v>
      </c>
      <c r="L81" s="23">
        <f t="shared" si="16"/>
        <v>103.07692307692308</v>
      </c>
      <c r="M81">
        <f>VLOOKUP(A81,[1]高二下!$A$3:$P$536,9,0)</f>
        <v>54</v>
      </c>
      <c r="N81" t="str">
        <f>VLOOKUP(A81,[1]高二下!$A$3:$P$536,10,0)</f>
        <v>陈强</v>
      </c>
      <c r="O81" s="22">
        <f t="shared" si="17"/>
        <v>163</v>
      </c>
      <c r="P81" s="22">
        <f t="shared" si="18"/>
        <v>135.38461538461539</v>
      </c>
      <c r="Q81">
        <f>VLOOKUP(A81,[1]高二上!$A$3:$P$583,9,0)</f>
        <v>34.5</v>
      </c>
      <c r="R81" t="str">
        <f>VLOOKUP(A81,[1]高二上!$A$3:$P$583,10,0)</f>
        <v>陈强</v>
      </c>
      <c r="S81" s="22">
        <f t="shared" si="19"/>
        <v>255</v>
      </c>
      <c r="T81" s="22">
        <f t="shared" si="20"/>
        <v>80.769230769230774</v>
      </c>
      <c r="U81">
        <f>VLOOKUP(A81,[1]高一下!$A$3:$P$585,9,0)</f>
        <v>49</v>
      </c>
      <c r="V81" t="str">
        <f>VLOOKUP(A81,[1]高一下!$A$3:$P$585,10,0)</f>
        <v>周凯</v>
      </c>
      <c r="W81" s="22">
        <f t="shared" si="21"/>
        <v>205</v>
      </c>
      <c r="X81" s="22">
        <f t="shared" si="22"/>
        <v>95.769230769230774</v>
      </c>
      <c r="Y81">
        <f>VLOOKUP(A81,[1]高一上!$A$3:$J$587,9,0)</f>
        <v>61</v>
      </c>
      <c r="Z81" t="str">
        <f>VLOOKUP(A81,[1]高一上!$A$3:$J$587,10,0)</f>
        <v>周凯</v>
      </c>
      <c r="AA81">
        <f t="shared" si="23"/>
        <v>194</v>
      </c>
      <c r="AB81" s="23">
        <f t="shared" si="24"/>
        <v>110.76923076923077</v>
      </c>
      <c r="AC81">
        <f>VLOOKUP(A81,[1]中考!$A$2:$G$571,7,0)</f>
        <v>48</v>
      </c>
      <c r="AD81">
        <f t="shared" si="25"/>
        <v>222</v>
      </c>
    </row>
    <row r="82" spans="1:30" ht="15" x14ac:dyDescent="0.35">
      <c r="A82" s="14" t="s">
        <v>160</v>
      </c>
      <c r="B82" s="1">
        <v>2</v>
      </c>
      <c r="C82" s="2" t="s">
        <v>161</v>
      </c>
      <c r="D82" s="4" t="s">
        <v>6</v>
      </c>
      <c r="E82">
        <f>VLOOKUP(A82,'[1]高三下(高考)'!$A$3:$P$615,9,0)</f>
        <v>73</v>
      </c>
      <c r="F82" t="str">
        <f>VLOOKUP(A82,'[1]高三下(高考)'!$A$3:$P$615,10,0)</f>
        <v>汪睿</v>
      </c>
      <c r="G82" s="22">
        <f t="shared" si="13"/>
        <v>120</v>
      </c>
      <c r="H82" s="23">
        <f t="shared" si="14"/>
        <v>91.92307692307692</v>
      </c>
      <c r="I82">
        <f>VLOOKUP(A82,[1]高三上!$A$3:$P$588,9,0)</f>
        <v>69.5</v>
      </c>
      <c r="J82" t="str">
        <f>VLOOKUP(A82,[1]高三上!$A$3:$P$588,10,0)</f>
        <v>汪睿</v>
      </c>
      <c r="K82" s="22">
        <f t="shared" si="15"/>
        <v>99</v>
      </c>
      <c r="L82" s="23">
        <f t="shared" si="16"/>
        <v>89.615384615384613</v>
      </c>
      <c r="M82">
        <f>VLOOKUP(A82,[1]高二下!$A$3:$P$536,9,0)</f>
        <v>80.5</v>
      </c>
      <c r="N82" t="str">
        <f>VLOOKUP(A82,[1]高二下!$A$3:$P$536,10,0)</f>
        <v>陈强</v>
      </c>
      <c r="O82" s="22">
        <f t="shared" si="17"/>
        <v>72</v>
      </c>
      <c r="P82" s="22">
        <f t="shared" si="18"/>
        <v>123.46153846153845</v>
      </c>
      <c r="Q82">
        <f>VLOOKUP(A82,[1]高二上!$A$3:$P$583,9,0)</f>
        <v>66.5</v>
      </c>
      <c r="R82" t="str">
        <f>VLOOKUP(A82,[1]高二上!$A$3:$P$583,10,0)</f>
        <v>陈强</v>
      </c>
      <c r="S82" s="22">
        <f t="shared" si="19"/>
        <v>133</v>
      </c>
      <c r="T82" s="22">
        <f t="shared" si="20"/>
        <v>94.230769230769226</v>
      </c>
      <c r="U82">
        <f>VLOOKUP(A82,[1]高一下!$A$3:$P$585,9,0)</f>
        <v>66</v>
      </c>
      <c r="V82" t="str">
        <f>VLOOKUP(A82,[1]高一下!$A$3:$P$585,10,0)</f>
        <v>周凯</v>
      </c>
      <c r="W82" s="22">
        <f t="shared" si="21"/>
        <v>118</v>
      </c>
      <c r="X82" s="22">
        <f t="shared" si="22"/>
        <v>88.84615384615384</v>
      </c>
      <c r="Y82">
        <f>VLOOKUP(A82,[1]高一上!$A$3:$J$587,9,0)</f>
        <v>92</v>
      </c>
      <c r="Z82" t="str">
        <f>VLOOKUP(A82,[1]高一上!$A$3:$J$587,10,0)</f>
        <v>周凯</v>
      </c>
      <c r="AA82">
        <f t="shared" si="23"/>
        <v>89</v>
      </c>
      <c r="AB82" s="23">
        <f t="shared" si="24"/>
        <v>117.69230769230769</v>
      </c>
      <c r="AC82">
        <f>VLOOKUP(A82,[1]中考!$A$2:$G$571,7,0)</f>
        <v>71</v>
      </c>
      <c r="AD82">
        <f t="shared" si="25"/>
        <v>135</v>
      </c>
    </row>
    <row r="83" spans="1:30" ht="15" x14ac:dyDescent="0.35">
      <c r="A83" s="14" t="s">
        <v>156</v>
      </c>
      <c r="B83" s="1">
        <v>2</v>
      </c>
      <c r="C83" s="2" t="s">
        <v>157</v>
      </c>
      <c r="D83" s="4" t="s">
        <v>6</v>
      </c>
      <c r="E83">
        <f>VLOOKUP(A83,'[1]高三下(高考)'!$A$3:$P$615,9,0)</f>
        <v>37</v>
      </c>
      <c r="F83" t="str">
        <f>VLOOKUP(A83,'[1]高三下(高考)'!$A$3:$P$615,10,0)</f>
        <v>汪睿</v>
      </c>
      <c r="G83" s="22">
        <f t="shared" si="13"/>
        <v>240</v>
      </c>
      <c r="H83" s="23">
        <f t="shared" si="14"/>
        <v>91.15384615384616</v>
      </c>
      <c r="I83">
        <f>VLOOKUP(A83,[1]高三上!$A$3:$P$588,9,0)</f>
        <v>40.5</v>
      </c>
      <c r="J83" t="str">
        <f>VLOOKUP(A83,[1]高三上!$A$3:$P$588,10,0)</f>
        <v>汪睿</v>
      </c>
      <c r="K83" s="22">
        <f t="shared" si="15"/>
        <v>217</v>
      </c>
      <c r="L83" s="23">
        <f t="shared" si="16"/>
        <v>98.461538461538467</v>
      </c>
      <c r="M83">
        <f>VLOOKUP(A83,[1]高二下!$A$3:$P$536,9,0)</f>
        <v>41</v>
      </c>
      <c r="N83" t="str">
        <f>VLOOKUP(A83,[1]高二下!$A$3:$P$536,10,0)</f>
        <v>陈强</v>
      </c>
      <c r="O83" s="22">
        <f t="shared" si="17"/>
        <v>213</v>
      </c>
      <c r="P83" s="22">
        <f t="shared" si="18"/>
        <v>91.538461538461533</v>
      </c>
      <c r="Q83">
        <f>VLOOKUP(A83,[1]高二上!$A$3:$P$583,9,0)</f>
        <v>55.5</v>
      </c>
      <c r="R83" t="str">
        <f>VLOOKUP(A83,[1]高二上!$A$3:$P$583,10,0)</f>
        <v>陈强</v>
      </c>
      <c r="S83" s="22">
        <f t="shared" si="19"/>
        <v>191</v>
      </c>
      <c r="T83" s="22">
        <f t="shared" si="20"/>
        <v>110.76923076923077</v>
      </c>
      <c r="U83">
        <f>VLOOKUP(A83,[1]高一下!$A$3:$P$585,9,0)</f>
        <v>46</v>
      </c>
      <c r="V83" t="str">
        <f>VLOOKUP(A83,[1]高一下!$A$3:$P$585,10,0)</f>
        <v>周凯</v>
      </c>
      <c r="W83" s="22">
        <f t="shared" si="21"/>
        <v>219</v>
      </c>
      <c r="X83" s="22">
        <f t="shared" si="22"/>
        <v>102.69230769230769</v>
      </c>
      <c r="Y83">
        <f>VLOOKUP(A83,[1]高一上!$A$3:$J$587,9,0)</f>
        <v>50.5</v>
      </c>
      <c r="Z83" t="str">
        <f>VLOOKUP(A83,[1]高一上!$A$3:$J$587,10,0)</f>
        <v>曾佳瑶</v>
      </c>
      <c r="AA83">
        <f t="shared" si="23"/>
        <v>226</v>
      </c>
      <c r="AB83" s="23">
        <f t="shared" si="24"/>
        <v>107.30769230769231</v>
      </c>
      <c r="AC83">
        <f>VLOOKUP(A83,[1]中考!$A$2:$G$571,7,0)</f>
        <v>38</v>
      </c>
      <c r="AD83">
        <f t="shared" si="25"/>
        <v>245</v>
      </c>
    </row>
    <row r="84" spans="1:30" ht="15" x14ac:dyDescent="0.35">
      <c r="A84" s="14" t="s">
        <v>212</v>
      </c>
      <c r="B84" s="1">
        <v>2</v>
      </c>
      <c r="C84" s="3" t="s">
        <v>213</v>
      </c>
      <c r="D84" s="4" t="s">
        <v>6</v>
      </c>
      <c r="E84">
        <f>VLOOKUP(A84,'[1]高三下(高考)'!$A$3:$P$615,9,0)</f>
        <v>20</v>
      </c>
      <c r="F84" t="str">
        <f>VLOOKUP(A84,'[1]高三下(高考)'!$A$3:$P$615,10,0)</f>
        <v>汪睿</v>
      </c>
      <c r="G84" s="22">
        <f t="shared" si="13"/>
        <v>259</v>
      </c>
      <c r="H84" s="23">
        <f t="shared" si="14"/>
        <v>100</v>
      </c>
      <c r="I84" s="22">
        <v>0</v>
      </c>
      <c r="J84" t="s">
        <v>110</v>
      </c>
      <c r="K84" s="22">
        <f t="shared" si="15"/>
        <v>241</v>
      </c>
      <c r="L84" s="23">
        <f t="shared" si="16"/>
        <v>100</v>
      </c>
      <c r="M84" s="22">
        <v>0</v>
      </c>
      <c r="N84" t="s">
        <v>1116</v>
      </c>
      <c r="O84" s="22">
        <f t="shared" si="17"/>
        <v>236</v>
      </c>
      <c r="P84" s="22">
        <f t="shared" si="18"/>
        <v>100</v>
      </c>
      <c r="Q84">
        <f>VLOOKUP(A84,[1]高二上!$A$3:$P$583,9,0)</f>
        <v>39.5</v>
      </c>
      <c r="R84" t="str">
        <f>VLOOKUP(A84,[1]高二上!$A$3:$P$583,10,0)</f>
        <v>陈强</v>
      </c>
      <c r="S84" s="22">
        <f t="shared" si="19"/>
        <v>246</v>
      </c>
      <c r="T84" s="22">
        <f t="shared" si="20"/>
        <v>102.30769230769231</v>
      </c>
      <c r="U84">
        <f>VLOOKUP(A84,[1]高一下!$A$3:$P$585,9,0)</f>
        <v>33</v>
      </c>
      <c r="V84" t="str">
        <f>VLOOKUP(A84,[1]高一下!$A$3:$P$585,10,0)</f>
        <v>周凯</v>
      </c>
      <c r="W84" s="22">
        <f t="shared" si="21"/>
        <v>252</v>
      </c>
      <c r="X84" s="22">
        <f t="shared" si="22"/>
        <v>88.461538461538467</v>
      </c>
      <c r="Y84">
        <f>VLOOKUP(A84,[1]高一上!$A$3:$J$587,9,0)</f>
        <v>51.5</v>
      </c>
      <c r="Z84" t="str">
        <f>VLOOKUP(A84,[1]高一上!$A$3:$J$587,10,0)</f>
        <v>周凯</v>
      </c>
      <c r="AA84">
        <f t="shared" si="23"/>
        <v>222</v>
      </c>
      <c r="AB84" s="23">
        <f t="shared" si="24"/>
        <v>110.76923076923077</v>
      </c>
      <c r="AC84">
        <f>VLOOKUP(A84,[1]中考!$A$2:$G$571,7,0)</f>
        <v>34</v>
      </c>
      <c r="AD84">
        <f t="shared" si="25"/>
        <v>250</v>
      </c>
    </row>
    <row r="85" spans="1:30" ht="15" x14ac:dyDescent="0.35">
      <c r="A85" s="14" t="s">
        <v>192</v>
      </c>
      <c r="B85" s="1">
        <v>2</v>
      </c>
      <c r="C85" s="3" t="s">
        <v>193</v>
      </c>
      <c r="D85" s="4" t="s">
        <v>6</v>
      </c>
      <c r="E85">
        <f>VLOOKUP(A85,'[1]高三下(高考)'!$A$3:$P$615,9,0)</f>
        <v>36</v>
      </c>
      <c r="F85" t="str">
        <f>VLOOKUP(A85,'[1]高三下(高考)'!$A$3:$P$615,10,0)</f>
        <v>汪睿</v>
      </c>
      <c r="G85" s="22">
        <f t="shared" si="13"/>
        <v>243</v>
      </c>
      <c r="H85" s="23">
        <f t="shared" si="14"/>
        <v>90.384615384615387</v>
      </c>
      <c r="I85">
        <f>VLOOKUP(A85,[1]高三上!$A$3:$P$588,9,0)</f>
        <v>39.5</v>
      </c>
      <c r="J85" t="str">
        <f>VLOOKUP(A85,[1]高三上!$A$3:$P$588,10,0)</f>
        <v>汪睿</v>
      </c>
      <c r="K85" s="22">
        <f t="shared" si="15"/>
        <v>218</v>
      </c>
      <c r="L85" s="23">
        <f t="shared" si="16"/>
        <v>92.307692307692307</v>
      </c>
      <c r="M85">
        <f>VLOOKUP(A85,[1]高二下!$A$3:$P$536,9,0)</f>
        <v>45.5</v>
      </c>
      <c r="N85" t="str">
        <f>VLOOKUP(A85,[1]高二下!$A$3:$P$536,10,0)</f>
        <v>陈强</v>
      </c>
      <c r="O85" s="22">
        <f t="shared" si="17"/>
        <v>198</v>
      </c>
      <c r="P85" s="22">
        <f t="shared" si="18"/>
        <v>71.15384615384616</v>
      </c>
      <c r="Q85">
        <f>VLOOKUP(A85,[1]高二上!$A$3:$P$583,9,0)</f>
        <v>70.5</v>
      </c>
      <c r="R85" t="str">
        <f>VLOOKUP(A85,[1]高二上!$A$3:$P$583,10,0)</f>
        <v>陈强</v>
      </c>
      <c r="S85" s="22">
        <f t="shared" si="19"/>
        <v>123</v>
      </c>
      <c r="T85" s="22">
        <f t="shared" si="20"/>
        <v>143.46153846153845</v>
      </c>
      <c r="U85">
        <f>VLOOKUP(A85,[1]高一下!$A$3:$P$585,9,0)</f>
        <v>41.5</v>
      </c>
      <c r="V85" t="str">
        <f>VLOOKUP(A85,[1]高一下!$A$3:$P$585,10,0)</f>
        <v>周凯</v>
      </c>
      <c r="W85" s="22">
        <f t="shared" si="21"/>
        <v>236</v>
      </c>
      <c r="X85" s="22">
        <f t="shared" si="22"/>
        <v>104.61538461538461</v>
      </c>
      <c r="Y85">
        <f>VLOOKUP(A85,[1]高一上!$A$3:$J$587,9,0)</f>
        <v>36.5</v>
      </c>
      <c r="Z85" t="str">
        <f>VLOOKUP(A85,[1]高一上!$A$3:$J$587,10,0)</f>
        <v>雷敏</v>
      </c>
      <c r="AA85">
        <f t="shared" si="23"/>
        <v>248</v>
      </c>
      <c r="AB85" s="23">
        <f t="shared" si="24"/>
        <v>97.692307692307693</v>
      </c>
      <c r="AC85">
        <f>VLOOKUP(A85,[1]中考!$A$2:$G$571,7,0)</f>
        <v>39</v>
      </c>
      <c r="AD85">
        <f t="shared" si="25"/>
        <v>242</v>
      </c>
    </row>
    <row r="86" spans="1:30" ht="15" x14ac:dyDescent="0.35">
      <c r="A86" s="14" t="s">
        <v>168</v>
      </c>
      <c r="B86" s="1">
        <v>2</v>
      </c>
      <c r="C86" s="2" t="s">
        <v>169</v>
      </c>
      <c r="D86" s="4" t="s">
        <v>6</v>
      </c>
      <c r="E86">
        <f>VLOOKUP(A86,'[1]高三下(高考)'!$A$3:$P$615,9,0)</f>
        <v>58</v>
      </c>
      <c r="F86" t="str">
        <f>VLOOKUP(A86,'[1]高三下(高考)'!$A$3:$P$615,10,0)</f>
        <v>汪睿</v>
      </c>
      <c r="G86" s="22">
        <f t="shared" si="13"/>
        <v>185</v>
      </c>
      <c r="H86" s="23">
        <f t="shared" si="14"/>
        <v>103.84615384615384</v>
      </c>
      <c r="I86">
        <f>VLOOKUP(A86,[1]高三上!$A$3:$P$588,9,0)</f>
        <v>49</v>
      </c>
      <c r="J86" t="str">
        <f>VLOOKUP(A86,[1]高三上!$A$3:$P$588,10,0)</f>
        <v>汪睿</v>
      </c>
      <c r="K86" s="22">
        <f t="shared" si="15"/>
        <v>195</v>
      </c>
      <c r="L86" s="23">
        <f t="shared" si="16"/>
        <v>106.92307692307692</v>
      </c>
      <c r="M86">
        <f>VLOOKUP(A86,[1]高二下!$A$3:$P$536,9,0)</f>
        <v>41</v>
      </c>
      <c r="N86" t="str">
        <f>VLOOKUP(A86,[1]高二下!$A$3:$P$536,10,0)</f>
        <v>陈强</v>
      </c>
      <c r="O86" s="22">
        <f t="shared" si="17"/>
        <v>213</v>
      </c>
      <c r="P86" s="22">
        <f t="shared" si="18"/>
        <v>104.61538461538461</v>
      </c>
      <c r="Q86">
        <f>VLOOKUP(A86,[1]高二上!$A$3:$P$583,9,0)</f>
        <v>45</v>
      </c>
      <c r="R86" t="str">
        <f>VLOOKUP(A86,[1]高二上!$A$3:$P$583,10,0)</f>
        <v>陈强</v>
      </c>
      <c r="S86" s="22">
        <f t="shared" si="19"/>
        <v>225</v>
      </c>
      <c r="T86" s="22">
        <f t="shared" si="20"/>
        <v>83.07692307692308</v>
      </c>
      <c r="U86">
        <f>VLOOKUP(A86,[1]高一下!$A$3:$P$585,9,0)</f>
        <v>53</v>
      </c>
      <c r="V86" t="str">
        <f>VLOOKUP(A86,[1]高一下!$A$3:$P$585,10,0)</f>
        <v>周凯</v>
      </c>
      <c r="W86" s="22">
        <f t="shared" si="21"/>
        <v>181</v>
      </c>
      <c r="X86" s="22">
        <f t="shared" si="22"/>
        <v>90.384615384615387</v>
      </c>
      <c r="Y86">
        <f>VLOOKUP(A86,[1]高一上!$A$3:$J$587,9,0)</f>
        <v>72</v>
      </c>
      <c r="Z86" t="str">
        <f>VLOOKUP(A86,[1]高一上!$A$3:$J$587,10,0)</f>
        <v>周凯</v>
      </c>
      <c r="AA86">
        <f t="shared" si="23"/>
        <v>156</v>
      </c>
      <c r="AB86" s="23">
        <f t="shared" si="24"/>
        <v>128.07692307692307</v>
      </c>
      <c r="AC86">
        <f>VLOOKUP(A86,[1]中考!$A$2:$G$571,7,0)</f>
        <v>43</v>
      </c>
      <c r="AD86">
        <f t="shared" si="25"/>
        <v>229</v>
      </c>
    </row>
    <row r="87" spans="1:30" ht="15" x14ac:dyDescent="0.35">
      <c r="A87" s="14" t="s">
        <v>186</v>
      </c>
      <c r="B87" s="1">
        <v>2</v>
      </c>
      <c r="C87" s="3" t="s">
        <v>187</v>
      </c>
      <c r="D87" s="4" t="s">
        <v>6</v>
      </c>
      <c r="E87">
        <f>VLOOKUP(A87,'[1]高三下(高考)'!$A$3:$P$615,9,0)</f>
        <v>60</v>
      </c>
      <c r="F87" t="str">
        <f>VLOOKUP(A87,'[1]高三下(高考)'!$A$3:$P$615,10,0)</f>
        <v>汪睿</v>
      </c>
      <c r="G87" s="22">
        <f t="shared" si="13"/>
        <v>169</v>
      </c>
      <c r="H87" s="23">
        <f t="shared" si="14"/>
        <v>68.84615384615384</v>
      </c>
      <c r="I87">
        <f>VLOOKUP(A87,[1]高三上!$A$3:$P$588,9,0)</f>
        <v>72.5</v>
      </c>
      <c r="J87" t="str">
        <f>VLOOKUP(A87,[1]高三上!$A$3:$P$588,10,0)</f>
        <v>汪睿</v>
      </c>
      <c r="K87" s="22">
        <f t="shared" si="15"/>
        <v>88</v>
      </c>
      <c r="L87" s="23">
        <f t="shared" si="16"/>
        <v>83.07692307692308</v>
      </c>
      <c r="M87">
        <f>VLOOKUP(A87,[1]高二下!$A$3:$P$536,9,0)</f>
        <v>90.5</v>
      </c>
      <c r="N87" t="str">
        <f>VLOOKUP(A87,[1]高二下!$A$3:$P$536,10,0)</f>
        <v>陈强</v>
      </c>
      <c r="O87" s="22">
        <f t="shared" si="17"/>
        <v>44</v>
      </c>
      <c r="P87" s="22">
        <f t="shared" si="18"/>
        <v>175.38461538461539</v>
      </c>
      <c r="Q87">
        <f>VLOOKUP(A87,[1]高二上!$A$3:$P$583,9,0)</f>
        <v>41</v>
      </c>
      <c r="R87" t="str">
        <f>VLOOKUP(A87,[1]高二上!$A$3:$P$583,10,0)</f>
        <v>陈强</v>
      </c>
      <c r="S87" s="22">
        <f t="shared" si="19"/>
        <v>240</v>
      </c>
      <c r="T87" s="22">
        <f t="shared" si="20"/>
        <v>30.769230769230774</v>
      </c>
      <c r="U87">
        <f>VLOOKUP(A87,[1]高一下!$A$3:$P$585,9,0)</f>
        <v>81</v>
      </c>
      <c r="V87" t="str">
        <f>VLOOKUP(A87,[1]高一下!$A$3:$P$585,10,0)</f>
        <v>周凯</v>
      </c>
      <c r="W87" s="22">
        <f t="shared" si="21"/>
        <v>60</v>
      </c>
      <c r="X87" s="22">
        <f t="shared" si="22"/>
        <v>152.30769230769232</v>
      </c>
      <c r="Y87">
        <f>VLOOKUP(A87,[1]高一上!$A$3:$J$587,9,0)</f>
        <v>60</v>
      </c>
      <c r="Z87" t="str">
        <f>VLOOKUP(A87,[1]高一上!$A$3:$J$587,10,0)</f>
        <v>周凯</v>
      </c>
      <c r="AA87">
        <f t="shared" si="23"/>
        <v>196</v>
      </c>
      <c r="AB87" s="23">
        <f t="shared" si="24"/>
        <v>95</v>
      </c>
      <c r="AC87">
        <f>VLOOKUP(A87,[1]中考!$A$2:$G$571,7,0)</f>
        <v>59</v>
      </c>
      <c r="AD87">
        <f t="shared" si="25"/>
        <v>183</v>
      </c>
    </row>
    <row r="88" spans="1:30" ht="15" x14ac:dyDescent="0.35">
      <c r="A88" s="14" t="s">
        <v>190</v>
      </c>
      <c r="B88" s="1">
        <v>2</v>
      </c>
      <c r="C88" s="3" t="s">
        <v>191</v>
      </c>
      <c r="D88" s="4" t="s">
        <v>6</v>
      </c>
      <c r="E88">
        <f>VLOOKUP(A88,'[1]高三下(高考)'!$A$3:$P$615,9,0)</f>
        <v>63</v>
      </c>
      <c r="F88" t="str">
        <f>VLOOKUP(A88,'[1]高三下(高考)'!$A$3:$P$615,10,0)</f>
        <v>汪睿</v>
      </c>
      <c r="G88" s="22">
        <f t="shared" si="13"/>
        <v>156</v>
      </c>
      <c r="H88" s="23">
        <f t="shared" si="14"/>
        <v>107.69230769230769</v>
      </c>
      <c r="I88">
        <f>VLOOKUP(A88,[1]高三上!$A$3:$P$588,9,0)</f>
        <v>53</v>
      </c>
      <c r="J88" t="str">
        <f>VLOOKUP(A88,[1]高三上!$A$3:$P$588,10,0)</f>
        <v>汪睿</v>
      </c>
      <c r="K88" s="22">
        <f t="shared" si="15"/>
        <v>176</v>
      </c>
      <c r="L88" s="23">
        <f t="shared" si="16"/>
        <v>100</v>
      </c>
      <c r="M88">
        <f>VLOOKUP(A88,[1]高二下!$A$3:$P$536,9,0)</f>
        <v>50.5</v>
      </c>
      <c r="N88" t="str">
        <f>VLOOKUP(A88,[1]高二下!$A$3:$P$536,10,0)</f>
        <v>陈强</v>
      </c>
      <c r="O88" s="22">
        <f t="shared" si="17"/>
        <v>176</v>
      </c>
      <c r="P88" s="22">
        <f t="shared" si="18"/>
        <v>112.69230769230769</v>
      </c>
      <c r="Q88">
        <f>VLOOKUP(A88,[1]高二上!$A$3:$P$583,9,0)</f>
        <v>50</v>
      </c>
      <c r="R88" t="str">
        <f>VLOOKUP(A88,[1]高二上!$A$3:$P$583,10,0)</f>
        <v>陈强</v>
      </c>
      <c r="S88" s="22">
        <f t="shared" si="19"/>
        <v>209</v>
      </c>
      <c r="T88" s="22">
        <f t="shared" si="20"/>
        <v>85.769230769230774</v>
      </c>
      <c r="U88">
        <f>VLOOKUP(A88,[1]高一下!$A$3:$P$585,9,0)</f>
        <v>54</v>
      </c>
      <c r="V88" t="str">
        <f>VLOOKUP(A88,[1]高一下!$A$3:$P$585,10,0)</f>
        <v>周凯</v>
      </c>
      <c r="W88" s="22">
        <f t="shared" si="21"/>
        <v>172</v>
      </c>
      <c r="X88" s="22">
        <f t="shared" si="22"/>
        <v>105.76923076923077</v>
      </c>
      <c r="Y88">
        <f>VLOOKUP(A88,[1]高一上!$A$3:$J$587,9,0)</f>
        <v>63.5</v>
      </c>
      <c r="Z88" t="str">
        <f>VLOOKUP(A88,[1]高一上!$A$3:$J$587,10,0)</f>
        <v>周凯</v>
      </c>
      <c r="AA88">
        <f t="shared" si="23"/>
        <v>187</v>
      </c>
      <c r="AB88" s="23">
        <f t="shared" si="24"/>
        <v>108.46153846153847</v>
      </c>
      <c r="AC88">
        <f>VLOOKUP(A88,[1]中考!$A$2:$G$571,7,0)</f>
        <v>51</v>
      </c>
      <c r="AD88">
        <f t="shared" si="25"/>
        <v>209</v>
      </c>
    </row>
    <row r="89" spans="1:30" ht="15" x14ac:dyDescent="0.35">
      <c r="A89" s="14" t="s">
        <v>202</v>
      </c>
      <c r="B89" s="1">
        <v>2</v>
      </c>
      <c r="C89" s="3" t="s">
        <v>203</v>
      </c>
      <c r="D89" s="4" t="s">
        <v>6</v>
      </c>
      <c r="E89">
        <f>VLOOKUP(A89,'[1]高三下(高考)'!$A$3:$P$615,9,0)</f>
        <v>19</v>
      </c>
      <c r="F89" t="str">
        <f>VLOOKUP(A89,'[1]高三下(高考)'!$A$3:$P$615,10,0)</f>
        <v>汪睿</v>
      </c>
      <c r="G89" s="22">
        <f t="shared" si="13"/>
        <v>260</v>
      </c>
      <c r="H89" s="23">
        <f t="shared" si="14"/>
        <v>100</v>
      </c>
      <c r="I89" s="22">
        <v>0</v>
      </c>
      <c r="J89" t="s">
        <v>110</v>
      </c>
      <c r="K89" s="22">
        <f t="shared" si="15"/>
        <v>241</v>
      </c>
      <c r="L89" s="23">
        <f t="shared" si="16"/>
        <v>100</v>
      </c>
      <c r="M89" s="22">
        <v>0</v>
      </c>
      <c r="N89" t="s">
        <v>1116</v>
      </c>
      <c r="O89" s="22">
        <f t="shared" si="17"/>
        <v>236</v>
      </c>
      <c r="P89" s="22">
        <f t="shared" si="18"/>
        <v>100</v>
      </c>
      <c r="Q89">
        <f>VLOOKUP(A89,[1]高二上!$A$3:$P$583,9,0)</f>
        <v>25</v>
      </c>
      <c r="R89" t="str">
        <f>VLOOKUP(A89,[1]高二上!$A$3:$P$583,10,0)</f>
        <v>兰卡布尺</v>
      </c>
      <c r="S89" s="22">
        <f t="shared" si="19"/>
        <v>258</v>
      </c>
      <c r="T89" s="22">
        <f t="shared" si="20"/>
        <v>97.692307692307693</v>
      </c>
      <c r="U89">
        <f>VLOOKUP(A89,[1]高一下!$A$3:$P$585,9,0)</f>
        <v>33</v>
      </c>
      <c r="V89" t="str">
        <f>VLOOKUP(A89,[1]高一下!$A$3:$P$585,10,0)</f>
        <v>彭丹</v>
      </c>
      <c r="W89" s="22">
        <f t="shared" si="21"/>
        <v>252</v>
      </c>
      <c r="X89" s="22">
        <f t="shared" si="22"/>
        <v>91.538461538461533</v>
      </c>
      <c r="Y89">
        <f>VLOOKUP(A89,[1]高一上!$A$3:$J$587,9,0)</f>
        <v>48</v>
      </c>
      <c r="Z89" t="str">
        <f>VLOOKUP(A89,[1]高一上!$A$3:$J$587,10,0)</f>
        <v>彭丹</v>
      </c>
      <c r="AA89">
        <f t="shared" si="23"/>
        <v>230</v>
      </c>
      <c r="AB89" s="23">
        <f t="shared" si="24"/>
        <v>91.15384615384616</v>
      </c>
      <c r="AC89">
        <f>VLOOKUP(A89,[1]中考!$A$2:$G$571,7,0)</f>
        <v>53</v>
      </c>
      <c r="AD89">
        <f t="shared" si="25"/>
        <v>207</v>
      </c>
    </row>
    <row r="90" spans="1:30" ht="15" x14ac:dyDescent="0.35">
      <c r="A90" s="14" t="s">
        <v>117</v>
      </c>
      <c r="B90" s="1">
        <v>2</v>
      </c>
      <c r="C90" s="2" t="s">
        <v>118</v>
      </c>
      <c r="D90" s="4" t="s">
        <v>6</v>
      </c>
      <c r="E90">
        <f>VLOOKUP(A90,'[1]高三下(高考)'!$A$3:$P$615,9,0)</f>
        <v>49</v>
      </c>
      <c r="F90" t="str">
        <f>VLOOKUP(A90,'[1]高三下(高考)'!$A$3:$P$615,10,0)</f>
        <v>汪睿</v>
      </c>
      <c r="G90" s="22">
        <f t="shared" si="13"/>
        <v>211</v>
      </c>
      <c r="H90" s="23">
        <f t="shared" si="14"/>
        <v>100.76923076923077</v>
      </c>
      <c r="I90">
        <f>VLOOKUP(A90,[1]高三上!$A$3:$P$588,9,0)</f>
        <v>44.5</v>
      </c>
      <c r="J90" t="str">
        <f>VLOOKUP(A90,[1]高三上!$A$3:$P$588,10,0)</f>
        <v>汪睿</v>
      </c>
      <c r="K90" s="22">
        <f t="shared" si="15"/>
        <v>213</v>
      </c>
      <c r="L90" s="23">
        <f t="shared" si="16"/>
        <v>70.384615384615387</v>
      </c>
      <c r="M90">
        <f>VLOOKUP(A90,[1]高二下!$A$3:$P$536,9,0)</f>
        <v>60</v>
      </c>
      <c r="N90" t="str">
        <f>VLOOKUP(A90,[1]高二下!$A$3:$P$536,10,0)</f>
        <v>陈强</v>
      </c>
      <c r="O90" s="22">
        <f t="shared" si="17"/>
        <v>136</v>
      </c>
      <c r="P90" s="22">
        <f t="shared" si="18"/>
        <v>142.69230769230768</v>
      </c>
      <c r="Q90">
        <f>VLOOKUP(A90,[1]高二上!$A$3:$P$583,9,0)</f>
        <v>39</v>
      </c>
      <c r="R90" t="str">
        <f>VLOOKUP(A90,[1]高二上!$A$3:$P$583,10,0)</f>
        <v>陈强</v>
      </c>
      <c r="S90" s="22">
        <f t="shared" si="19"/>
        <v>247</v>
      </c>
      <c r="T90" s="22">
        <f t="shared" si="20"/>
        <v>74.615384615384613</v>
      </c>
      <c r="U90">
        <f>VLOOKUP(A90,[1]高一下!$A$3:$P$585,9,0)</f>
        <v>53</v>
      </c>
      <c r="V90" t="str">
        <f>VLOOKUP(A90,[1]高一下!$A$3:$P$585,10,0)</f>
        <v>周凯</v>
      </c>
      <c r="W90" s="22">
        <f t="shared" si="21"/>
        <v>181</v>
      </c>
      <c r="X90" s="22">
        <f t="shared" si="22"/>
        <v>106.53846153846153</v>
      </c>
      <c r="Y90">
        <f>VLOOKUP(A90,[1]高一上!$A$3:$J$587,9,0)</f>
        <v>59.5</v>
      </c>
      <c r="Z90" t="str">
        <f>VLOOKUP(A90,[1]高一上!$A$3:$J$587,10,0)</f>
        <v>周凯</v>
      </c>
      <c r="AA90">
        <f t="shared" si="23"/>
        <v>198</v>
      </c>
      <c r="AB90" s="23">
        <f t="shared" si="24"/>
        <v>96.538461538461533</v>
      </c>
      <c r="AC90">
        <f>VLOOKUP(A90,[1]中考!$A$2:$G$571,7,0)</f>
        <v>58</v>
      </c>
      <c r="AD90">
        <f t="shared" si="25"/>
        <v>189</v>
      </c>
    </row>
    <row r="91" spans="1:30" ht="15" x14ac:dyDescent="0.35">
      <c r="A91" s="14" t="s">
        <v>154</v>
      </c>
      <c r="B91" s="1">
        <v>2</v>
      </c>
      <c r="C91" s="2" t="s">
        <v>155</v>
      </c>
      <c r="D91" s="4" t="s">
        <v>6</v>
      </c>
      <c r="E91">
        <f>VLOOKUP(A91,'[1]高三下(高考)'!$A$3:$P$615,9,0)</f>
        <v>74</v>
      </c>
      <c r="F91" t="str">
        <f>VLOOKUP(A91,'[1]高三下(高考)'!$A$3:$P$615,10,0)</f>
        <v>汪睿</v>
      </c>
      <c r="G91" s="22">
        <f t="shared" si="13"/>
        <v>115</v>
      </c>
      <c r="H91" s="23">
        <f t="shared" si="14"/>
        <v>99.230769230769226</v>
      </c>
      <c r="I91">
        <f>VLOOKUP(A91,[1]高三上!$A$3:$P$588,9,0)</f>
        <v>66</v>
      </c>
      <c r="J91" t="str">
        <f>VLOOKUP(A91,[1]高三上!$A$3:$P$588,10,0)</f>
        <v>汪睿</v>
      </c>
      <c r="K91" s="22">
        <f t="shared" si="15"/>
        <v>113</v>
      </c>
      <c r="L91" s="23">
        <f t="shared" si="16"/>
        <v>91.538461538461533</v>
      </c>
      <c r="M91">
        <f>VLOOKUP(A91,[1]高二下!$A$3:$P$536,9,0)</f>
        <v>72.5</v>
      </c>
      <c r="N91" t="str">
        <f>VLOOKUP(A91,[1]高二下!$A$3:$P$536,10,0)</f>
        <v>陈强</v>
      </c>
      <c r="O91" s="22">
        <f t="shared" si="17"/>
        <v>91</v>
      </c>
      <c r="P91" s="22">
        <f t="shared" si="18"/>
        <v>140.38461538461539</v>
      </c>
      <c r="Q91">
        <f>VLOOKUP(A91,[1]高二上!$A$3:$P$583,9,0)</f>
        <v>54.5</v>
      </c>
      <c r="R91" t="str">
        <f>VLOOKUP(A91,[1]高二上!$A$3:$P$583,10,0)</f>
        <v>陈强</v>
      </c>
      <c r="S91" s="22">
        <f t="shared" si="19"/>
        <v>196</v>
      </c>
      <c r="T91" s="22">
        <f t="shared" si="20"/>
        <v>53.46153846153846</v>
      </c>
      <c r="U91">
        <f>VLOOKUP(A91,[1]高一下!$A$3:$P$585,9,0)</f>
        <v>75.5</v>
      </c>
      <c r="V91" t="str">
        <f>VLOOKUP(A91,[1]高一下!$A$3:$P$585,10,0)</f>
        <v>周凯</v>
      </c>
      <c r="W91" s="22">
        <f t="shared" si="21"/>
        <v>75</v>
      </c>
      <c r="X91" s="22">
        <f t="shared" si="22"/>
        <v>107.69230769230769</v>
      </c>
      <c r="Y91">
        <f>VLOOKUP(A91,[1]高一上!$A$3:$J$587,9,0)</f>
        <v>90.5</v>
      </c>
      <c r="Z91" t="str">
        <f>VLOOKUP(A91,[1]高一上!$A$3:$J$587,10,0)</f>
        <v>周凯</v>
      </c>
      <c r="AA91">
        <f t="shared" si="23"/>
        <v>95</v>
      </c>
      <c r="AB91" s="23">
        <f t="shared" si="24"/>
        <v>103.84615384615384</v>
      </c>
      <c r="AC91">
        <f>VLOOKUP(A91,[1]中考!$A$2:$G$571,7,0)</f>
        <v>80</v>
      </c>
      <c r="AD91">
        <f t="shared" si="25"/>
        <v>105</v>
      </c>
    </row>
    <row r="92" spans="1:30" ht="15" x14ac:dyDescent="0.35">
      <c r="A92" s="14" t="s">
        <v>188</v>
      </c>
      <c r="B92" s="1">
        <v>2</v>
      </c>
      <c r="C92" s="3" t="s">
        <v>189</v>
      </c>
      <c r="D92" s="4" t="s">
        <v>6</v>
      </c>
      <c r="E92">
        <f>VLOOKUP(A92,'[1]高三下(高考)'!$A$3:$P$615,9,0)</f>
        <v>61</v>
      </c>
      <c r="F92" t="str">
        <f>VLOOKUP(A92,'[1]高三下(高考)'!$A$3:$P$615,10,0)</f>
        <v>汪睿</v>
      </c>
      <c r="G92" s="22">
        <f t="shared" si="13"/>
        <v>165</v>
      </c>
      <c r="H92" s="23">
        <f t="shared" si="14"/>
        <v>100</v>
      </c>
      <c r="I92" s="22">
        <v>0</v>
      </c>
      <c r="J92" t="s">
        <v>110</v>
      </c>
      <c r="K92" s="22">
        <f t="shared" si="15"/>
        <v>241</v>
      </c>
      <c r="L92" s="23">
        <f t="shared" si="16"/>
        <v>100</v>
      </c>
      <c r="M92">
        <f>VLOOKUP(A92,[1]高二下!$A$3:$P$536,9,0)</f>
        <v>47</v>
      </c>
      <c r="N92" t="str">
        <f>VLOOKUP(A92,[1]高二下!$A$3:$P$536,10,0)</f>
        <v>陈强</v>
      </c>
      <c r="O92" s="22">
        <f t="shared" si="17"/>
        <v>189</v>
      </c>
      <c r="P92" s="22">
        <f t="shared" si="18"/>
        <v>108.84615384615384</v>
      </c>
      <c r="Q92">
        <f>VLOOKUP(A92,[1]高二上!$A$3:$P$583,9,0)</f>
        <v>49</v>
      </c>
      <c r="R92" t="str">
        <f>VLOOKUP(A92,[1]高二上!$A$3:$P$583,10,0)</f>
        <v>陈强</v>
      </c>
      <c r="S92" s="22">
        <f t="shared" si="19"/>
        <v>212</v>
      </c>
      <c r="T92" s="22">
        <f t="shared" si="20"/>
        <v>94.615384615384613</v>
      </c>
      <c r="U92">
        <f>VLOOKUP(A92,[1]高一下!$A$3:$P$585,9,0)</f>
        <v>51</v>
      </c>
      <c r="V92" t="str">
        <f>VLOOKUP(A92,[1]高一下!$A$3:$P$585,10,0)</f>
        <v>周凯</v>
      </c>
      <c r="W92" s="22">
        <f t="shared" si="21"/>
        <v>198</v>
      </c>
      <c r="X92" s="22">
        <f t="shared" si="22"/>
        <v>95.769230769230774</v>
      </c>
      <c r="Y92">
        <f>VLOOKUP(A92,[1]高一上!$A$3:$J$587,9,0)</f>
        <v>63.5</v>
      </c>
      <c r="Z92" t="str">
        <f>VLOOKUP(A92,[1]高一上!$A$3:$J$587,10,0)</f>
        <v>周凯</v>
      </c>
      <c r="AA92">
        <f t="shared" si="23"/>
        <v>187</v>
      </c>
      <c r="AB92" s="23">
        <f t="shared" si="24"/>
        <v>92.692307692307693</v>
      </c>
      <c r="AC92">
        <f>VLOOKUP(A92,[1]中考!$A$2:$G$571,7,0)</f>
        <v>64</v>
      </c>
      <c r="AD92">
        <f t="shared" si="25"/>
        <v>168</v>
      </c>
    </row>
    <row r="93" spans="1:30" ht="15" x14ac:dyDescent="0.35">
      <c r="A93" s="14" t="s">
        <v>126</v>
      </c>
      <c r="B93" s="1">
        <v>2</v>
      </c>
      <c r="C93" s="2" t="s">
        <v>127</v>
      </c>
      <c r="D93" s="4" t="s">
        <v>6</v>
      </c>
      <c r="E93">
        <f>VLOOKUP(A93,'[1]高三下(高考)'!$A$3:$P$615,9,0)</f>
        <v>55</v>
      </c>
      <c r="F93" t="str">
        <f>VLOOKUP(A93,'[1]高三下(高考)'!$A$3:$P$615,10,0)</f>
        <v>汪睿</v>
      </c>
      <c r="G93" s="22">
        <f t="shared" si="13"/>
        <v>194</v>
      </c>
      <c r="H93" s="23">
        <f t="shared" si="14"/>
        <v>111.92307692307692</v>
      </c>
      <c r="I93">
        <f>VLOOKUP(A93,[1]高三上!$A$3:$P$588,9,0)</f>
        <v>36.5</v>
      </c>
      <c r="J93" t="str">
        <f>VLOOKUP(A93,[1]高三上!$A$3:$P$588,10,0)</f>
        <v>汪睿</v>
      </c>
      <c r="K93" s="22">
        <f t="shared" si="15"/>
        <v>225</v>
      </c>
      <c r="L93" s="23">
        <f t="shared" si="16"/>
        <v>97.307692307692307</v>
      </c>
      <c r="M93">
        <f>VLOOKUP(A93,[1]高二下!$A$3:$P$536,9,0)</f>
        <v>40</v>
      </c>
      <c r="N93" t="str">
        <f>VLOOKUP(A93,[1]高二下!$A$3:$P$536,10,0)</f>
        <v>陈强</v>
      </c>
      <c r="O93" s="22">
        <f t="shared" si="17"/>
        <v>218</v>
      </c>
      <c r="P93" s="22">
        <f t="shared" si="18"/>
        <v>98.84615384615384</v>
      </c>
      <c r="Q93">
        <f>VLOOKUP(A93,[1]高二上!$A$3:$P$583,9,0)</f>
        <v>48.5</v>
      </c>
      <c r="R93" t="str">
        <f>VLOOKUP(A93,[1]高二上!$A$3:$P$583,10,0)</f>
        <v>陈强</v>
      </c>
      <c r="S93" s="22">
        <f t="shared" si="19"/>
        <v>215</v>
      </c>
      <c r="T93" s="22">
        <f t="shared" si="20"/>
        <v>103.84615384615384</v>
      </c>
      <c r="U93">
        <f>VLOOKUP(A93,[1]高一下!$A$3:$P$585,9,0)</f>
        <v>45</v>
      </c>
      <c r="V93" t="str">
        <f>VLOOKUP(A93,[1]高一下!$A$3:$P$585,10,0)</f>
        <v>周凯</v>
      </c>
      <c r="W93" s="22">
        <f t="shared" si="21"/>
        <v>225</v>
      </c>
      <c r="X93" s="22">
        <f t="shared" si="22"/>
        <v>101.92307692307692</v>
      </c>
      <c r="Y93">
        <f>VLOOKUP(A93,[1]高一上!$A$3:$J$587,9,0)</f>
        <v>48</v>
      </c>
      <c r="Z93" t="str">
        <f>VLOOKUP(A93,[1]高一上!$A$3:$J$587,10,0)</f>
        <v>周凯</v>
      </c>
      <c r="AA93">
        <f t="shared" si="23"/>
        <v>230</v>
      </c>
      <c r="AB93" s="23">
        <f t="shared" si="24"/>
        <v>98.07692307692308</v>
      </c>
      <c r="AC93">
        <f>VLOOKUP(A93,[1]中考!$A$2:$G$571,7,0)</f>
        <v>47</v>
      </c>
      <c r="AD93">
        <f t="shared" si="25"/>
        <v>225</v>
      </c>
    </row>
    <row r="94" spans="1:30" ht="15" x14ac:dyDescent="0.35">
      <c r="A94" s="14" t="s">
        <v>132</v>
      </c>
      <c r="B94" s="1">
        <v>2</v>
      </c>
      <c r="C94" s="2" t="s">
        <v>133</v>
      </c>
      <c r="D94" s="4" t="s">
        <v>6</v>
      </c>
      <c r="E94">
        <f>VLOOKUP(A94,'[1]高三下(高考)'!$A$3:$P$615,9,0)</f>
        <v>95</v>
      </c>
      <c r="F94" t="str">
        <f>VLOOKUP(A94,'[1]高三下(高考)'!$A$3:$P$615,10,0)</f>
        <v>汪睿</v>
      </c>
      <c r="G94" s="22">
        <f t="shared" si="13"/>
        <v>53</v>
      </c>
      <c r="H94" s="23">
        <f t="shared" si="14"/>
        <v>100</v>
      </c>
      <c r="I94" s="22">
        <v>0</v>
      </c>
      <c r="J94" t="s">
        <v>110</v>
      </c>
      <c r="K94" s="22">
        <f t="shared" si="15"/>
        <v>241</v>
      </c>
      <c r="L94" s="23">
        <f t="shared" si="16"/>
        <v>100</v>
      </c>
      <c r="M94">
        <f>VLOOKUP(A94,[1]高二下!$A$3:$P$536,9,0)</f>
        <v>88.5</v>
      </c>
      <c r="N94" t="str">
        <f>VLOOKUP(A94,[1]高二下!$A$3:$P$536,10,0)</f>
        <v>陈强</v>
      </c>
      <c r="O94" s="22">
        <f t="shared" si="17"/>
        <v>49</v>
      </c>
      <c r="P94" s="22">
        <f t="shared" si="18"/>
        <v>98.461538461538467</v>
      </c>
      <c r="Q94">
        <f>VLOOKUP(A94,[1]高二上!$A$3:$P$583,9,0)</f>
        <v>92.5</v>
      </c>
      <c r="R94" t="str">
        <f>VLOOKUP(A94,[1]高二上!$A$3:$P$583,10,0)</f>
        <v>陈强</v>
      </c>
      <c r="S94" s="22">
        <f t="shared" si="19"/>
        <v>45</v>
      </c>
      <c r="T94" s="22">
        <f t="shared" si="20"/>
        <v>96.538461538461533</v>
      </c>
      <c r="U94">
        <f>VLOOKUP(A94,[1]高一下!$A$3:$P$585,9,0)</f>
        <v>90</v>
      </c>
      <c r="V94" t="str">
        <f>VLOOKUP(A94,[1]高一下!$A$3:$P$585,10,0)</f>
        <v>周凯</v>
      </c>
      <c r="W94" s="22">
        <f t="shared" si="21"/>
        <v>36</v>
      </c>
      <c r="X94" s="22">
        <f t="shared" si="22"/>
        <v>99.230769230769226</v>
      </c>
      <c r="Y94">
        <f>VLOOKUP(A94,[1]高一上!$A$3:$J$587,9,0)</f>
        <v>108</v>
      </c>
      <c r="Z94" t="str">
        <f>VLOOKUP(A94,[1]高一上!$A$3:$J$587,10,0)</f>
        <v>周凯</v>
      </c>
      <c r="AA94">
        <f t="shared" si="23"/>
        <v>34</v>
      </c>
      <c r="AB94" s="23">
        <f t="shared" si="24"/>
        <v>95.384615384615387</v>
      </c>
      <c r="AC94">
        <f>VLOOKUP(A94,[1]中考!$A$2:$G$571,7,0)</f>
        <v>105</v>
      </c>
      <c r="AD94">
        <f t="shared" si="25"/>
        <v>22</v>
      </c>
    </row>
    <row r="95" spans="1:30" ht="15" x14ac:dyDescent="0.35">
      <c r="A95" s="14" t="s">
        <v>208</v>
      </c>
      <c r="B95" s="1">
        <v>2</v>
      </c>
      <c r="C95" s="3" t="s">
        <v>209</v>
      </c>
      <c r="D95" s="4" t="s">
        <v>6</v>
      </c>
      <c r="E95">
        <f>VLOOKUP(A95,'[1]高三下(高考)'!$A$3:$P$615,9,0)</f>
        <v>69</v>
      </c>
      <c r="F95" t="str">
        <f>VLOOKUP(A95,'[1]高三下(高考)'!$A$3:$P$615,10,0)</f>
        <v>汪睿</v>
      </c>
      <c r="G95" s="22">
        <f t="shared" si="13"/>
        <v>129</v>
      </c>
      <c r="H95" s="23">
        <f t="shared" si="14"/>
        <v>100</v>
      </c>
      <c r="I95" s="22">
        <v>0</v>
      </c>
      <c r="J95" t="s">
        <v>110</v>
      </c>
      <c r="K95" s="22">
        <f t="shared" si="15"/>
        <v>241</v>
      </c>
      <c r="L95" s="23">
        <f t="shared" si="16"/>
        <v>100</v>
      </c>
      <c r="M95" s="22">
        <v>0</v>
      </c>
      <c r="N95" t="s">
        <v>1116</v>
      </c>
      <c r="O95" s="22">
        <f t="shared" si="17"/>
        <v>236</v>
      </c>
      <c r="P95" s="22">
        <f t="shared" si="18"/>
        <v>100</v>
      </c>
      <c r="Q95">
        <f>VLOOKUP(A95,[1]高二上!$A$3:$P$583,9,0)</f>
        <v>88</v>
      </c>
      <c r="R95" t="str">
        <f>VLOOKUP(A95,[1]高二上!$A$3:$P$583,10,0)</f>
        <v>陈强</v>
      </c>
      <c r="S95" s="22">
        <f t="shared" si="19"/>
        <v>51</v>
      </c>
      <c r="T95" s="22">
        <f t="shared" si="20"/>
        <v>124.61538461538461</v>
      </c>
      <c r="U95">
        <f>VLOOKUP(A95,[1]高一下!$A$3:$P$585,9,0)</f>
        <v>66.5</v>
      </c>
      <c r="V95" t="str">
        <f>VLOOKUP(A95,[1]高一下!$A$3:$P$585,10,0)</f>
        <v>周凯</v>
      </c>
      <c r="W95" s="22">
        <f t="shared" si="21"/>
        <v>115</v>
      </c>
      <c r="X95" s="22">
        <f t="shared" si="22"/>
        <v>75.384615384615387</v>
      </c>
      <c r="Y95">
        <f>VLOOKUP(A95,[1]高一上!$A$3:$J$587,9,0)</f>
        <v>103</v>
      </c>
      <c r="Z95" t="str">
        <f>VLOOKUP(A95,[1]高一上!$A$3:$J$587,10,0)</f>
        <v>曾佳瑶</v>
      </c>
      <c r="AA95">
        <f t="shared" si="23"/>
        <v>51</v>
      </c>
      <c r="AB95" s="23">
        <f t="shared" si="24"/>
        <v>105.76923076923077</v>
      </c>
      <c r="AC95">
        <f>VLOOKUP(A95,[1]中考!$A$2:$G$571,7,0)</f>
        <v>92</v>
      </c>
      <c r="AD95">
        <f t="shared" si="25"/>
        <v>66</v>
      </c>
    </row>
    <row r="96" spans="1:30" ht="15" x14ac:dyDescent="0.35">
      <c r="A96" s="14" t="s">
        <v>115</v>
      </c>
      <c r="B96" s="1">
        <v>2</v>
      </c>
      <c r="C96" s="2" t="s">
        <v>116</v>
      </c>
      <c r="D96" s="4" t="s">
        <v>6</v>
      </c>
      <c r="E96">
        <f>VLOOKUP(A96,'[1]高三下(高考)'!$A$3:$P$615,9,0)</f>
        <v>83</v>
      </c>
      <c r="F96" t="str">
        <f>VLOOKUP(A96,'[1]高三下(高考)'!$A$3:$P$615,10,0)</f>
        <v>汪睿</v>
      </c>
      <c r="G96" s="22">
        <f t="shared" si="13"/>
        <v>90</v>
      </c>
      <c r="H96" s="23">
        <f t="shared" si="14"/>
        <v>103.46153846153847</v>
      </c>
      <c r="I96">
        <f>VLOOKUP(A96,[1]高三上!$A$3:$P$588,9,0)</f>
        <v>69.5</v>
      </c>
      <c r="J96" t="str">
        <f>VLOOKUP(A96,[1]高三上!$A$3:$P$588,10,0)</f>
        <v>汪睿</v>
      </c>
      <c r="K96" s="22">
        <f t="shared" si="15"/>
        <v>99</v>
      </c>
      <c r="L96" s="23">
        <f t="shared" si="16"/>
        <v>95.384615384615387</v>
      </c>
      <c r="M96">
        <f>VLOOKUP(A96,[1]高二下!$A$3:$P$536,9,0)</f>
        <v>74.5</v>
      </c>
      <c r="N96" t="str">
        <f>VLOOKUP(A96,[1]高二下!$A$3:$P$536,10,0)</f>
        <v>陈强</v>
      </c>
      <c r="O96" s="22">
        <f t="shared" si="17"/>
        <v>87</v>
      </c>
      <c r="P96" s="22">
        <f t="shared" si="18"/>
        <v>84.230769230769226</v>
      </c>
      <c r="Q96">
        <f>VLOOKUP(A96,[1]高二上!$A$3:$P$583,9,0)</f>
        <v>90.5</v>
      </c>
      <c r="R96" t="str">
        <f>VLOOKUP(A96,[1]高二上!$A$3:$P$583,10,0)</f>
        <v>陈强</v>
      </c>
      <c r="S96" s="22">
        <f t="shared" si="19"/>
        <v>46</v>
      </c>
      <c r="T96" s="22">
        <f t="shared" si="20"/>
        <v>97.307692307692307</v>
      </c>
      <c r="U96">
        <f>VLOOKUP(A96,[1]高一下!$A$3:$P$585,9,0)</f>
        <v>88.5</v>
      </c>
      <c r="V96" t="str">
        <f>VLOOKUP(A96,[1]高一下!$A$3:$P$585,10,0)</f>
        <v>周凯</v>
      </c>
      <c r="W96" s="22">
        <f t="shared" si="21"/>
        <v>39</v>
      </c>
      <c r="X96" s="22">
        <f t="shared" si="22"/>
        <v>104.23076923076923</v>
      </c>
      <c r="Y96">
        <f>VLOOKUP(A96,[1]高一上!$A$3:$J$587,9,0)</f>
        <v>103.5</v>
      </c>
      <c r="Z96" t="str">
        <f>VLOOKUP(A96,[1]高一上!$A$3:$J$587,10,0)</f>
        <v>周凯</v>
      </c>
      <c r="AA96">
        <f t="shared" si="23"/>
        <v>50</v>
      </c>
      <c r="AB96" s="23">
        <f t="shared" si="24"/>
        <v>91.92307692307692</v>
      </c>
      <c r="AC96">
        <f>VLOOKUP(A96,[1]中考!$A$2:$G$571,7,0)</f>
        <v>104</v>
      </c>
      <c r="AD96">
        <f t="shared" si="25"/>
        <v>29</v>
      </c>
    </row>
    <row r="97" spans="1:30" ht="15" x14ac:dyDescent="0.35">
      <c r="A97" s="14" t="s">
        <v>184</v>
      </c>
      <c r="B97" s="1">
        <v>2</v>
      </c>
      <c r="C97" s="3" t="s">
        <v>185</v>
      </c>
      <c r="D97" s="4" t="s">
        <v>6</v>
      </c>
      <c r="E97">
        <f>VLOOKUP(A97,'[1]高三下(高考)'!$A$3:$P$615,9,0)</f>
        <v>76</v>
      </c>
      <c r="F97" t="str">
        <f>VLOOKUP(A97,'[1]高三下(高考)'!$A$3:$P$615,10,0)</f>
        <v>汪睿</v>
      </c>
      <c r="G97" s="22">
        <f t="shared" si="13"/>
        <v>111</v>
      </c>
      <c r="H97" s="23">
        <f t="shared" si="14"/>
        <v>100</v>
      </c>
      <c r="I97" s="22">
        <v>0</v>
      </c>
      <c r="J97" t="s">
        <v>110</v>
      </c>
      <c r="K97" s="22">
        <f t="shared" si="15"/>
        <v>241</v>
      </c>
      <c r="L97" s="23">
        <f t="shared" si="16"/>
        <v>100</v>
      </c>
      <c r="M97" s="22">
        <v>0</v>
      </c>
      <c r="N97" t="s">
        <v>1116</v>
      </c>
      <c r="O97" s="22">
        <f t="shared" si="17"/>
        <v>236</v>
      </c>
      <c r="P97" s="22">
        <f t="shared" si="18"/>
        <v>100</v>
      </c>
      <c r="Q97">
        <f>VLOOKUP(A97,[1]高二上!$A$3:$P$583,9,0)</f>
        <v>74</v>
      </c>
      <c r="R97" t="str">
        <f>VLOOKUP(A97,[1]高二上!$A$3:$P$583,10,0)</f>
        <v>陈强</v>
      </c>
      <c r="S97" s="22">
        <f t="shared" si="19"/>
        <v>106</v>
      </c>
      <c r="T97" s="22">
        <f t="shared" si="20"/>
        <v>106.92307692307692</v>
      </c>
      <c r="U97">
        <f>VLOOKUP(A97,[1]高一下!$A$3:$P$585,9,0)</f>
        <v>64.5</v>
      </c>
      <c r="V97" t="str">
        <f>VLOOKUP(A97,[1]高一下!$A$3:$P$585,10,0)</f>
        <v>周凯</v>
      </c>
      <c r="W97" s="22">
        <f t="shared" si="21"/>
        <v>124</v>
      </c>
      <c r="X97" s="22">
        <f t="shared" si="22"/>
        <v>97.692307692307693</v>
      </c>
      <c r="Y97">
        <f>VLOOKUP(A97,[1]高一上!$A$3:$J$587,9,0)</f>
        <v>83.5</v>
      </c>
      <c r="Z97" t="str">
        <f>VLOOKUP(A97,[1]高一上!$A$3:$J$587,10,0)</f>
        <v>周凯</v>
      </c>
      <c r="AA97">
        <f t="shared" si="23"/>
        <v>118</v>
      </c>
      <c r="AB97" s="23">
        <f t="shared" si="24"/>
        <v>120.38461538461539</v>
      </c>
      <c r="AC97">
        <f>VLOOKUP(A97,[1]中考!$A$2:$G$571,7,0)</f>
        <v>63</v>
      </c>
      <c r="AD97">
        <f t="shared" si="25"/>
        <v>171</v>
      </c>
    </row>
    <row r="98" spans="1:30" ht="15" x14ac:dyDescent="0.35">
      <c r="A98" s="14" t="s">
        <v>148</v>
      </c>
      <c r="B98" s="1">
        <v>2</v>
      </c>
      <c r="C98" s="2" t="s">
        <v>149</v>
      </c>
      <c r="D98" s="4" t="s">
        <v>6</v>
      </c>
      <c r="E98">
        <f>VLOOKUP(A98,'[1]高三下(高考)'!$A$3:$P$615,9,0)</f>
        <v>74</v>
      </c>
      <c r="F98" t="str">
        <f>VLOOKUP(A98,'[1]高三下(高考)'!$A$3:$P$615,10,0)</f>
        <v>汪睿</v>
      </c>
      <c r="G98" s="22">
        <f t="shared" si="13"/>
        <v>115</v>
      </c>
      <c r="H98" s="23">
        <f t="shared" si="14"/>
        <v>101.15384615384616</v>
      </c>
      <c r="I98">
        <f>VLOOKUP(A98,[1]高三上!$A$3:$P$588,9,0)</f>
        <v>65</v>
      </c>
      <c r="J98" t="str">
        <f>VLOOKUP(A98,[1]高三上!$A$3:$P$588,10,0)</f>
        <v>汪睿</v>
      </c>
      <c r="K98" s="22">
        <f t="shared" si="15"/>
        <v>118</v>
      </c>
      <c r="L98" s="23">
        <f t="shared" si="16"/>
        <v>105.38461538461539</v>
      </c>
      <c r="M98">
        <f>VLOOKUP(A98,[1]高二下!$A$3:$P$536,9,0)</f>
        <v>62</v>
      </c>
      <c r="N98" t="str">
        <f>VLOOKUP(A98,[1]高二下!$A$3:$P$536,10,0)</f>
        <v>陈强</v>
      </c>
      <c r="O98" s="22">
        <f t="shared" si="17"/>
        <v>132</v>
      </c>
      <c r="P98" s="22">
        <f t="shared" si="18"/>
        <v>110.38461538461539</v>
      </c>
      <c r="Q98">
        <f>VLOOKUP(A98,[1]高二上!$A$3:$P$583,9,0)</f>
        <v>61.5</v>
      </c>
      <c r="R98" t="str">
        <f>VLOOKUP(A98,[1]高二上!$A$3:$P$583,10,0)</f>
        <v>陈强</v>
      </c>
      <c r="S98" s="22">
        <f t="shared" si="19"/>
        <v>159</v>
      </c>
      <c r="T98" s="22">
        <f t="shared" si="20"/>
        <v>110.76923076923077</v>
      </c>
      <c r="U98">
        <f>VLOOKUP(A98,[1]高一下!$A$3:$P$585,9,0)</f>
        <v>52.5</v>
      </c>
      <c r="V98" t="str">
        <f>VLOOKUP(A98,[1]高一下!$A$3:$P$585,10,0)</f>
        <v>周凯</v>
      </c>
      <c r="W98" s="22">
        <f t="shared" si="21"/>
        <v>187</v>
      </c>
      <c r="X98" s="22">
        <f t="shared" si="22"/>
        <v>77.692307692307693</v>
      </c>
      <c r="Y98">
        <f>VLOOKUP(A98,[1]高一上!$A$3:$J$587,9,0)</f>
        <v>80</v>
      </c>
      <c r="Z98" t="str">
        <f>VLOOKUP(A98,[1]高一上!$A$3:$J$587,10,0)</f>
        <v>周凯</v>
      </c>
      <c r="AA98">
        <f t="shared" si="23"/>
        <v>129</v>
      </c>
      <c r="AB98" s="23">
        <f t="shared" si="24"/>
        <v>108.84615384615384</v>
      </c>
      <c r="AC98">
        <f>VLOOKUP(A98,[1]中考!$A$2:$G$571,7,0)</f>
        <v>68</v>
      </c>
      <c r="AD98">
        <f t="shared" si="25"/>
        <v>152</v>
      </c>
    </row>
    <row r="99" spans="1:30" ht="15" x14ac:dyDescent="0.35">
      <c r="A99" s="14" t="s">
        <v>214</v>
      </c>
      <c r="B99" s="1">
        <v>2</v>
      </c>
      <c r="C99" s="3" t="s">
        <v>215</v>
      </c>
      <c r="D99" s="4" t="s">
        <v>6</v>
      </c>
      <c r="E99">
        <f>VLOOKUP(A99,'[1]高三下(高考)'!$A$3:$P$615,9,0)</f>
        <v>38</v>
      </c>
      <c r="F99" t="str">
        <f>VLOOKUP(A99,'[1]高三下(高考)'!$A$3:$P$615,10,0)</f>
        <v>汪睿</v>
      </c>
      <c r="G99" s="22">
        <f t="shared" si="13"/>
        <v>237</v>
      </c>
      <c r="H99" s="23">
        <f t="shared" si="14"/>
        <v>100</v>
      </c>
      <c r="I99" s="22">
        <v>0</v>
      </c>
      <c r="J99" t="s">
        <v>110</v>
      </c>
      <c r="K99" s="22">
        <f t="shared" si="15"/>
        <v>241</v>
      </c>
      <c r="L99" s="23">
        <f t="shared" si="16"/>
        <v>100</v>
      </c>
      <c r="M99">
        <f>VLOOKUP(A99,[1]高二下!$A$3:$P$536,9,0)</f>
        <v>30</v>
      </c>
      <c r="N99" t="str">
        <f>VLOOKUP(A99,[1]高二下!$A$3:$P$536,10,0)</f>
        <v>陈强</v>
      </c>
      <c r="O99" s="22">
        <f t="shared" si="17"/>
        <v>229</v>
      </c>
      <c r="P99" s="22">
        <f t="shared" si="18"/>
        <v>110.76923076923077</v>
      </c>
      <c r="Q99">
        <f>VLOOKUP(A99,[1]高二上!$A$3:$P$583,9,0)</f>
        <v>28.5</v>
      </c>
      <c r="R99" t="str">
        <f>VLOOKUP(A99,[1]高二上!$A$3:$P$583,10,0)</f>
        <v>陈强</v>
      </c>
      <c r="S99" s="22">
        <f t="shared" si="19"/>
        <v>257</v>
      </c>
      <c r="T99" s="22">
        <f t="shared" si="20"/>
        <v>86.538461538461533</v>
      </c>
      <c r="U99">
        <f>VLOOKUP(A99,[1]高一下!$A$3:$P$585,9,0)</f>
        <v>45.5</v>
      </c>
      <c r="V99" t="str">
        <f>VLOOKUP(A99,[1]高一下!$A$3:$P$585,10,0)</f>
        <v>周凯</v>
      </c>
      <c r="W99" s="22">
        <f t="shared" si="21"/>
        <v>222</v>
      </c>
      <c r="X99" s="22">
        <f t="shared" si="22"/>
        <v>111.15384615384616</v>
      </c>
      <c r="Y99">
        <f>VLOOKUP(A99,[1]高一上!$A$3:$J$587,9,0)</f>
        <v>34</v>
      </c>
      <c r="Z99" t="str">
        <f>VLOOKUP(A99,[1]高一上!$A$3:$J$587,10,0)</f>
        <v>周凯</v>
      </c>
      <c r="AA99">
        <f t="shared" si="23"/>
        <v>251</v>
      </c>
      <c r="AB99" s="23">
        <f t="shared" si="24"/>
        <v>98.07692307692308</v>
      </c>
      <c r="AC99">
        <f>VLOOKUP(A99,[1]中考!$A$2:$G$571,7,0)</f>
        <v>37</v>
      </c>
      <c r="AD99">
        <f t="shared" si="25"/>
        <v>246</v>
      </c>
    </row>
    <row r="100" spans="1:30" ht="15" x14ac:dyDescent="0.35">
      <c r="A100" s="14" t="s">
        <v>166</v>
      </c>
      <c r="B100" s="1">
        <v>2</v>
      </c>
      <c r="C100" s="2" t="s">
        <v>167</v>
      </c>
      <c r="D100" s="4" t="s">
        <v>6</v>
      </c>
      <c r="E100">
        <f>VLOOKUP(A100,'[1]高三下(高考)'!$A$3:$P$615,9,0)</f>
        <v>38</v>
      </c>
      <c r="F100" t="str">
        <f>VLOOKUP(A100,'[1]高三下(高考)'!$A$3:$P$615,10,0)</f>
        <v>汪睿</v>
      </c>
      <c r="G100" s="22">
        <f t="shared" si="13"/>
        <v>237</v>
      </c>
      <c r="H100" s="23">
        <f t="shared" si="14"/>
        <v>95</v>
      </c>
      <c r="I100">
        <f>VLOOKUP(A100,[1]高三上!$A$3:$P$588,9,0)</f>
        <v>37</v>
      </c>
      <c r="J100" t="str">
        <f>VLOOKUP(A100,[1]高三上!$A$3:$P$588,10,0)</f>
        <v>汪睿</v>
      </c>
      <c r="K100" s="22">
        <f t="shared" si="15"/>
        <v>224</v>
      </c>
      <c r="L100" s="23">
        <f t="shared" si="16"/>
        <v>78.84615384615384</v>
      </c>
      <c r="M100">
        <f>VLOOKUP(A100,[1]高二下!$A$3:$P$536,9,0)</f>
        <v>52.5</v>
      </c>
      <c r="N100" t="str">
        <f>VLOOKUP(A100,[1]高二下!$A$3:$P$536,10,0)</f>
        <v>陈强</v>
      </c>
      <c r="O100" s="22">
        <f t="shared" si="17"/>
        <v>169</v>
      </c>
      <c r="P100" s="22">
        <f t="shared" si="18"/>
        <v>96.15384615384616</v>
      </c>
      <c r="Q100">
        <f>VLOOKUP(A100,[1]高二上!$A$3:$P$583,9,0)</f>
        <v>61.5</v>
      </c>
      <c r="R100" t="str">
        <f>VLOOKUP(A100,[1]高二上!$A$3:$P$583,10,0)</f>
        <v>陈强</v>
      </c>
      <c r="S100" s="22">
        <f t="shared" si="19"/>
        <v>159</v>
      </c>
      <c r="T100" s="22">
        <f t="shared" si="20"/>
        <v>106.15384615384616</v>
      </c>
      <c r="U100">
        <f>VLOOKUP(A100,[1]高一下!$A$3:$P$585,9,0)</f>
        <v>53.5</v>
      </c>
      <c r="V100" t="str">
        <f>VLOOKUP(A100,[1]高一下!$A$3:$P$585,10,0)</f>
        <v>周凯</v>
      </c>
      <c r="W100" s="22">
        <f t="shared" si="21"/>
        <v>175</v>
      </c>
      <c r="X100" s="22">
        <f t="shared" si="22"/>
        <v>64.230769230769226</v>
      </c>
      <c r="Y100">
        <f>VLOOKUP(A100,[1]高一上!$A$3:$J$587,9,0)</f>
        <v>94</v>
      </c>
      <c r="Z100" t="str">
        <f>VLOOKUP(A100,[1]高一上!$A$3:$J$587,10,0)</f>
        <v>周凯</v>
      </c>
      <c r="AA100">
        <f t="shared" si="23"/>
        <v>82</v>
      </c>
      <c r="AB100" s="23">
        <f t="shared" si="24"/>
        <v>163.46153846153845</v>
      </c>
      <c r="AC100">
        <f>VLOOKUP(A100,[1]中考!$A$2:$G$571,7,0)</f>
        <v>35</v>
      </c>
      <c r="AD100">
        <f t="shared" si="25"/>
        <v>247</v>
      </c>
    </row>
    <row r="101" spans="1:30" ht="15" x14ac:dyDescent="0.35">
      <c r="A101" s="14" t="s">
        <v>176</v>
      </c>
      <c r="B101" s="1">
        <v>2</v>
      </c>
      <c r="C101" s="2" t="s">
        <v>177</v>
      </c>
      <c r="D101" s="4" t="s">
        <v>6</v>
      </c>
      <c r="E101">
        <f>VLOOKUP(A101,'[1]高三下(高考)'!$A$3:$P$615,9,0)</f>
        <v>86</v>
      </c>
      <c r="F101" t="str">
        <f>VLOOKUP(A101,'[1]高三下(高考)'!$A$3:$P$615,10,0)</f>
        <v>汪睿</v>
      </c>
      <c r="G101" s="22">
        <f t="shared" si="13"/>
        <v>80</v>
      </c>
      <c r="H101" s="23">
        <f t="shared" si="14"/>
        <v>107.30769230769231</v>
      </c>
      <c r="I101">
        <f>VLOOKUP(A101,[1]高三上!$A$3:$P$588,9,0)</f>
        <v>69.5</v>
      </c>
      <c r="J101" t="str">
        <f>VLOOKUP(A101,[1]高三上!$A$3:$P$588,10,0)</f>
        <v>汪睿</v>
      </c>
      <c r="K101" s="22">
        <f t="shared" si="15"/>
        <v>99</v>
      </c>
      <c r="L101" s="23">
        <f t="shared" si="16"/>
        <v>83.07692307692308</v>
      </c>
      <c r="M101">
        <f>VLOOKUP(A101,[1]高二下!$A$3:$P$536,9,0)</f>
        <v>85.5</v>
      </c>
      <c r="N101" t="str">
        <f>VLOOKUP(A101,[1]高二下!$A$3:$P$536,10,0)</f>
        <v>陈强</v>
      </c>
      <c r="O101" s="22">
        <f t="shared" si="17"/>
        <v>55</v>
      </c>
      <c r="P101" s="22">
        <f t="shared" si="18"/>
        <v>126.92307692307692</v>
      </c>
      <c r="Q101">
        <f>VLOOKUP(A101,[1]高二上!$A$3:$P$583,9,0)</f>
        <v>69.5</v>
      </c>
      <c r="R101" t="str">
        <f>VLOOKUP(A101,[1]高二上!$A$3:$P$583,10,0)</f>
        <v>陈强</v>
      </c>
      <c r="S101" s="22">
        <f t="shared" si="19"/>
        <v>125</v>
      </c>
      <c r="T101" s="22">
        <f t="shared" si="20"/>
        <v>79.615384615384613</v>
      </c>
      <c r="U101">
        <f>VLOOKUP(A101,[1]高一下!$A$3:$P$585,9,0)</f>
        <v>76.5</v>
      </c>
      <c r="V101" t="str">
        <f>VLOOKUP(A101,[1]高一下!$A$3:$P$585,10,0)</f>
        <v>周凯</v>
      </c>
      <c r="W101" s="22">
        <f t="shared" si="21"/>
        <v>72</v>
      </c>
      <c r="X101" s="22">
        <f t="shared" si="22"/>
        <v>89.230769230769226</v>
      </c>
      <c r="Y101">
        <f>VLOOKUP(A101,[1]高一上!$A$3:$J$587,9,0)</f>
        <v>105</v>
      </c>
      <c r="Z101" t="str">
        <f>VLOOKUP(A101,[1]高一上!$A$3:$J$587,10,0)</f>
        <v>曾佳瑶</v>
      </c>
      <c r="AA101">
        <f t="shared" si="23"/>
        <v>44</v>
      </c>
      <c r="AB101" s="23">
        <f t="shared" si="24"/>
        <v>118.84615384615384</v>
      </c>
      <c r="AC101">
        <f>VLOOKUP(A101,[1]中考!$A$2:$G$571,7,0)</f>
        <v>83</v>
      </c>
      <c r="AD101">
        <f t="shared" si="25"/>
        <v>93</v>
      </c>
    </row>
    <row r="102" spans="1:30" ht="15" x14ac:dyDescent="0.35">
      <c r="A102" s="14" t="s">
        <v>142</v>
      </c>
      <c r="B102" s="1">
        <v>2</v>
      </c>
      <c r="C102" s="2" t="s">
        <v>143</v>
      </c>
      <c r="D102" s="4" t="s">
        <v>6</v>
      </c>
      <c r="E102">
        <f>VLOOKUP(A102,'[1]高三下(高考)'!$A$3:$P$615,9,0)</f>
        <v>77</v>
      </c>
      <c r="F102" t="str">
        <f>VLOOKUP(A102,'[1]高三下(高考)'!$A$3:$P$615,10,0)</f>
        <v>汪睿</v>
      </c>
      <c r="G102" s="22">
        <f t="shared" si="13"/>
        <v>108</v>
      </c>
      <c r="H102" s="23">
        <f t="shared" si="14"/>
        <v>87.307692307692307</v>
      </c>
      <c r="I102">
        <f>VLOOKUP(A102,[1]高三上!$A$3:$P$588,9,0)</f>
        <v>75.5</v>
      </c>
      <c r="J102" t="str">
        <f>VLOOKUP(A102,[1]高三上!$A$3:$P$588,10,0)</f>
        <v>汪睿</v>
      </c>
      <c r="K102" s="22">
        <f t="shared" si="15"/>
        <v>75</v>
      </c>
      <c r="L102" s="23">
        <f t="shared" si="16"/>
        <v>101.15384615384616</v>
      </c>
      <c r="M102">
        <f>VLOOKUP(A102,[1]高二下!$A$3:$P$536,9,0)</f>
        <v>79</v>
      </c>
      <c r="N102" t="str">
        <f>VLOOKUP(A102,[1]高二下!$A$3:$P$536,10,0)</f>
        <v>陈强</v>
      </c>
      <c r="O102" s="22">
        <f t="shared" si="17"/>
        <v>78</v>
      </c>
      <c r="P102" s="22">
        <f t="shared" si="18"/>
        <v>104.23076923076923</v>
      </c>
      <c r="Q102">
        <f>VLOOKUP(A102,[1]高二上!$A$3:$P$583,9,0)</f>
        <v>77</v>
      </c>
      <c r="R102" t="str">
        <f>VLOOKUP(A102,[1]高二上!$A$3:$P$583,10,0)</f>
        <v>陈强</v>
      </c>
      <c r="S102" s="22">
        <f t="shared" si="19"/>
        <v>89</v>
      </c>
      <c r="T102" s="22">
        <f t="shared" si="20"/>
        <v>86.92307692307692</v>
      </c>
      <c r="U102">
        <f>VLOOKUP(A102,[1]高一下!$A$3:$P$585,9,0)</f>
        <v>83</v>
      </c>
      <c r="V102" t="str">
        <f>VLOOKUP(A102,[1]高一下!$A$3:$P$585,10,0)</f>
        <v>周凯</v>
      </c>
      <c r="W102" s="22">
        <f t="shared" si="21"/>
        <v>55</v>
      </c>
      <c r="X102" s="22">
        <f t="shared" si="22"/>
        <v>105.76923076923077</v>
      </c>
      <c r="Y102">
        <f>VLOOKUP(A102,[1]高一上!$A$3:$J$587,9,0)</f>
        <v>98</v>
      </c>
      <c r="Z102" t="str">
        <f>VLOOKUP(A102,[1]高一上!$A$3:$J$587,10,0)</f>
        <v>周凯</v>
      </c>
      <c r="AA102">
        <f t="shared" si="23"/>
        <v>70</v>
      </c>
      <c r="AB102" s="23">
        <f t="shared" si="24"/>
        <v>100.76923076923077</v>
      </c>
      <c r="AC102">
        <f>VLOOKUP(A102,[1]中考!$A$2:$G$571,7,0)</f>
        <v>90</v>
      </c>
      <c r="AD102">
        <f t="shared" si="25"/>
        <v>72</v>
      </c>
    </row>
    <row r="103" spans="1:30" ht="15" x14ac:dyDescent="0.35">
      <c r="A103" s="14" t="s">
        <v>146</v>
      </c>
      <c r="B103" s="1">
        <v>2</v>
      </c>
      <c r="C103" s="2" t="s">
        <v>147</v>
      </c>
      <c r="D103" s="4" t="s">
        <v>6</v>
      </c>
      <c r="E103">
        <f>VLOOKUP(A103,'[1]高三下(高考)'!$A$3:$P$615,9,0)</f>
        <v>85</v>
      </c>
      <c r="F103" t="str">
        <f>VLOOKUP(A103,'[1]高三下(高考)'!$A$3:$P$615,10,0)</f>
        <v>汪睿</v>
      </c>
      <c r="G103" s="22">
        <f t="shared" si="13"/>
        <v>83</v>
      </c>
      <c r="H103" s="23">
        <f t="shared" si="14"/>
        <v>100.38461538461539</v>
      </c>
      <c r="I103">
        <f>VLOOKUP(A103,[1]高三上!$A$3:$P$588,9,0)</f>
        <v>73</v>
      </c>
      <c r="J103" t="str">
        <f>VLOOKUP(A103,[1]高三上!$A$3:$P$588,10,0)</f>
        <v>汪睿</v>
      </c>
      <c r="K103" s="22">
        <f t="shared" si="15"/>
        <v>84</v>
      </c>
      <c r="L103" s="23">
        <f t="shared" si="16"/>
        <v>99.615384615384613</v>
      </c>
      <c r="M103">
        <f>VLOOKUP(A103,[1]高二下!$A$3:$P$536,9,0)</f>
        <v>75.5</v>
      </c>
      <c r="N103" t="str">
        <f>VLOOKUP(A103,[1]高二下!$A$3:$P$536,10,0)</f>
        <v>陈强</v>
      </c>
      <c r="O103" s="22">
        <f t="shared" si="17"/>
        <v>83</v>
      </c>
      <c r="P103" s="22">
        <f t="shared" si="18"/>
        <v>106.15384615384616</v>
      </c>
      <c r="Q103">
        <f>VLOOKUP(A103,[1]高二上!$A$3:$P$583,9,0)</f>
        <v>75</v>
      </c>
      <c r="R103" t="str">
        <f>VLOOKUP(A103,[1]高二上!$A$3:$P$583,10,0)</f>
        <v>陈强</v>
      </c>
      <c r="S103" s="22">
        <f t="shared" si="19"/>
        <v>99</v>
      </c>
      <c r="T103" s="22">
        <f t="shared" si="20"/>
        <v>98.07692307692308</v>
      </c>
      <c r="U103">
        <f>VLOOKUP(A103,[1]高一下!$A$3:$P$585,9,0)</f>
        <v>71</v>
      </c>
      <c r="V103" t="str">
        <f>VLOOKUP(A103,[1]高一下!$A$3:$P$585,10,0)</f>
        <v>周凯</v>
      </c>
      <c r="W103" s="22">
        <f t="shared" si="21"/>
        <v>94</v>
      </c>
      <c r="X103" s="22">
        <f t="shared" si="22"/>
        <v>116.53846153846153</v>
      </c>
      <c r="Y103">
        <f>VLOOKUP(A103,[1]高一上!$A$3:$J$587,9,0)</f>
        <v>78</v>
      </c>
      <c r="Z103" t="str">
        <f>VLOOKUP(A103,[1]高一上!$A$3:$J$587,10,0)</f>
        <v>周凯</v>
      </c>
      <c r="AA103">
        <f t="shared" si="23"/>
        <v>137</v>
      </c>
      <c r="AB103" s="23">
        <f t="shared" si="24"/>
        <v>96.15384615384616</v>
      </c>
      <c r="AC103">
        <f>VLOOKUP(A103,[1]中考!$A$2:$G$571,7,0)</f>
        <v>73</v>
      </c>
      <c r="AD103">
        <f t="shared" si="25"/>
        <v>127</v>
      </c>
    </row>
    <row r="104" spans="1:30" ht="15" x14ac:dyDescent="0.35">
      <c r="A104" s="14" t="s">
        <v>123</v>
      </c>
      <c r="B104" s="1">
        <v>2</v>
      </c>
      <c r="C104" s="2" t="s">
        <v>18</v>
      </c>
      <c r="D104" s="4" t="s">
        <v>6</v>
      </c>
      <c r="E104">
        <f>VLOOKUP(A104,'[1]高三下(高考)'!$A$3:$P$615,9,0)</f>
        <v>82</v>
      </c>
      <c r="F104" t="str">
        <f>VLOOKUP(A104,'[1]高三下(高考)'!$A$3:$P$615,10,0)</f>
        <v>汪睿</v>
      </c>
      <c r="G104" s="22">
        <f t="shared" si="13"/>
        <v>95</v>
      </c>
      <c r="H104" s="23">
        <f t="shared" si="14"/>
        <v>115.76923076923077</v>
      </c>
      <c r="I104">
        <f>VLOOKUP(A104,[1]高三上!$A$3:$P$588,9,0)</f>
        <v>61.5</v>
      </c>
      <c r="J104" t="str">
        <f>VLOOKUP(A104,[1]高三上!$A$3:$P$588,10,0)</f>
        <v>汪睿</v>
      </c>
      <c r="K104" s="22">
        <f t="shared" si="15"/>
        <v>136</v>
      </c>
      <c r="L104" s="23">
        <f t="shared" si="16"/>
        <v>81.15384615384616</v>
      </c>
      <c r="M104">
        <f>VLOOKUP(A104,[1]高二下!$A$3:$P$536,9,0)</f>
        <v>74.5</v>
      </c>
      <c r="N104" t="str">
        <f>VLOOKUP(A104,[1]高二下!$A$3:$P$536,10,0)</f>
        <v>陈强</v>
      </c>
      <c r="O104" s="22">
        <f t="shared" si="17"/>
        <v>87</v>
      </c>
      <c r="P104" s="22">
        <f t="shared" si="18"/>
        <v>111.53846153846153</v>
      </c>
      <c r="Q104">
        <f>VLOOKUP(A104,[1]高二上!$A$3:$P$583,9,0)</f>
        <v>71</v>
      </c>
      <c r="R104" t="str">
        <f>VLOOKUP(A104,[1]高二上!$A$3:$P$583,10,0)</f>
        <v>陈强</v>
      </c>
      <c r="S104" s="22">
        <f t="shared" si="19"/>
        <v>117</v>
      </c>
      <c r="T104" s="22">
        <f t="shared" si="20"/>
        <v>83.84615384615384</v>
      </c>
      <c r="U104">
        <f>VLOOKUP(A104,[1]高一下!$A$3:$P$585,9,0)</f>
        <v>75.5</v>
      </c>
      <c r="V104" t="str">
        <f>VLOOKUP(A104,[1]高一下!$A$3:$P$585,10,0)</f>
        <v>周凯</v>
      </c>
      <c r="W104" s="22">
        <f t="shared" si="21"/>
        <v>75</v>
      </c>
      <c r="X104" s="22">
        <f t="shared" si="22"/>
        <v>112.30769230769231</v>
      </c>
      <c r="Y104">
        <f>VLOOKUP(A104,[1]高一上!$A$3:$J$587,9,0)</f>
        <v>87</v>
      </c>
      <c r="Z104" t="str">
        <f>VLOOKUP(A104,[1]高一上!$A$3:$J$587,10,0)</f>
        <v>周凯</v>
      </c>
      <c r="AA104">
        <f t="shared" si="23"/>
        <v>107</v>
      </c>
      <c r="AB104" s="23">
        <f t="shared" si="24"/>
        <v>102.69230769230769</v>
      </c>
      <c r="AC104">
        <f>VLOOKUP(A104,[1]中考!$A$2:$G$571,7,0)</f>
        <v>76</v>
      </c>
      <c r="AD104">
        <f t="shared" si="25"/>
        <v>114</v>
      </c>
    </row>
    <row r="105" spans="1:30" ht="15" x14ac:dyDescent="0.35">
      <c r="A105" s="14" t="s">
        <v>121</v>
      </c>
      <c r="B105" s="1">
        <v>2</v>
      </c>
      <c r="C105" s="2" t="s">
        <v>122</v>
      </c>
      <c r="D105" s="4" t="s">
        <v>6</v>
      </c>
      <c r="E105">
        <f>VLOOKUP(A105,'[1]高三下(高考)'!$A$3:$P$615,9,0)</f>
        <v>106</v>
      </c>
      <c r="F105" t="str">
        <f>VLOOKUP(A105,'[1]高三下(高考)'!$A$3:$P$615,10,0)</f>
        <v>汪睿</v>
      </c>
      <c r="G105" s="22">
        <f t="shared" si="13"/>
        <v>33</v>
      </c>
      <c r="H105" s="23">
        <f t="shared" si="14"/>
        <v>125.38461538461539</v>
      </c>
      <c r="I105">
        <f>VLOOKUP(A105,[1]高三上!$A$3:$P$588,9,0)</f>
        <v>69.5</v>
      </c>
      <c r="J105" t="str">
        <f>VLOOKUP(A105,[1]高三上!$A$3:$P$588,10,0)</f>
        <v>汪睿</v>
      </c>
      <c r="K105" s="22">
        <f t="shared" si="15"/>
        <v>99</v>
      </c>
      <c r="L105" s="23">
        <f t="shared" si="16"/>
        <v>83.84615384615384</v>
      </c>
      <c r="M105">
        <f>VLOOKUP(A105,[1]高二下!$A$3:$P$536,9,0)</f>
        <v>85</v>
      </c>
      <c r="N105" t="str">
        <f>VLOOKUP(A105,[1]高二下!$A$3:$P$536,10,0)</f>
        <v>陈强</v>
      </c>
      <c r="O105" s="22">
        <f t="shared" si="17"/>
        <v>57</v>
      </c>
      <c r="P105" s="22">
        <f t="shared" si="18"/>
        <v>116.92307692307692</v>
      </c>
      <c r="Q105">
        <f>VLOOKUP(A105,[1]高二上!$A$3:$P$583,9,0)</f>
        <v>74.5</v>
      </c>
      <c r="R105" t="str">
        <f>VLOOKUP(A105,[1]高二上!$A$3:$P$583,10,0)</f>
        <v>陈强</v>
      </c>
      <c r="S105" s="22">
        <f t="shared" si="19"/>
        <v>101</v>
      </c>
      <c r="T105" s="22">
        <f t="shared" si="20"/>
        <v>113.07692307692308</v>
      </c>
      <c r="U105">
        <f>VLOOKUP(A105,[1]高一下!$A$3:$P$585,9,0)</f>
        <v>62</v>
      </c>
      <c r="V105" t="str">
        <f>VLOOKUP(A105,[1]高一下!$A$3:$P$585,10,0)</f>
        <v>周凯</v>
      </c>
      <c r="W105" s="22">
        <f t="shared" si="21"/>
        <v>135</v>
      </c>
      <c r="X105" s="22">
        <f t="shared" si="22"/>
        <v>88.07692307692308</v>
      </c>
      <c r="Y105">
        <f>VLOOKUP(A105,[1]高一上!$A$3:$J$587,9,0)</f>
        <v>88.5</v>
      </c>
      <c r="Z105" t="str">
        <f>VLOOKUP(A105,[1]高一上!$A$3:$J$587,10,0)</f>
        <v>周凯</v>
      </c>
      <c r="AA105">
        <f t="shared" si="23"/>
        <v>104</v>
      </c>
      <c r="AB105" s="23">
        <f t="shared" si="24"/>
        <v>110.38461538461539</v>
      </c>
      <c r="AC105">
        <f>VLOOKUP(A105,[1]中考!$A$2:$G$571,7,0)</f>
        <v>72</v>
      </c>
      <c r="AD105">
        <f t="shared" si="25"/>
        <v>131</v>
      </c>
    </row>
    <row r="106" spans="1:30" ht="15" x14ac:dyDescent="0.35">
      <c r="A106" s="14" t="s">
        <v>152</v>
      </c>
      <c r="B106" s="1">
        <v>2</v>
      </c>
      <c r="C106" s="2" t="s">
        <v>153</v>
      </c>
      <c r="D106" s="4" t="s">
        <v>6</v>
      </c>
      <c r="E106">
        <f>VLOOKUP(A106,'[1]高三下(高考)'!$A$3:$P$615,9,0)</f>
        <v>94</v>
      </c>
      <c r="F106" t="str">
        <f>VLOOKUP(A106,'[1]高三下(高考)'!$A$3:$P$615,10,0)</f>
        <v>汪睿</v>
      </c>
      <c r="G106" s="22">
        <f t="shared" si="13"/>
        <v>59</v>
      </c>
      <c r="H106" s="23">
        <f t="shared" si="14"/>
        <v>91.92307692307692</v>
      </c>
      <c r="I106">
        <f>VLOOKUP(A106,[1]高三上!$A$3:$P$588,9,0)</f>
        <v>91</v>
      </c>
      <c r="J106" t="str">
        <f>VLOOKUP(A106,[1]高三上!$A$3:$P$588,10,0)</f>
        <v>汪睿</v>
      </c>
      <c r="K106" s="22">
        <f t="shared" si="15"/>
        <v>38</v>
      </c>
      <c r="L106" s="23">
        <f t="shared" si="16"/>
        <v>109.61538461538461</v>
      </c>
      <c r="M106">
        <f>VLOOKUP(A106,[1]高二下!$A$3:$P$536,9,0)</f>
        <v>84</v>
      </c>
      <c r="N106" t="str">
        <f>VLOOKUP(A106,[1]高二下!$A$3:$P$536,10,0)</f>
        <v>陈强</v>
      </c>
      <c r="O106" s="22">
        <f t="shared" si="17"/>
        <v>63</v>
      </c>
      <c r="P106" s="22">
        <f t="shared" si="18"/>
        <v>88.84615384615384</v>
      </c>
      <c r="Q106">
        <f>VLOOKUP(A106,[1]高二上!$A$3:$P$583,9,0)</f>
        <v>96</v>
      </c>
      <c r="R106" t="str">
        <f>VLOOKUP(A106,[1]高二上!$A$3:$P$583,10,0)</f>
        <v>陈强</v>
      </c>
      <c r="S106" s="22">
        <f t="shared" si="19"/>
        <v>34</v>
      </c>
      <c r="T106" s="22">
        <f t="shared" si="20"/>
        <v>106.92307692307692</v>
      </c>
      <c r="U106">
        <f>VLOOKUP(A106,[1]高一下!$A$3:$P$585,9,0)</f>
        <v>85</v>
      </c>
      <c r="V106" t="str">
        <f>VLOOKUP(A106,[1]高一下!$A$3:$P$585,10,0)</f>
        <v>周凯</v>
      </c>
      <c r="W106" s="22">
        <f t="shared" si="21"/>
        <v>52</v>
      </c>
      <c r="X106" s="22">
        <f t="shared" si="22"/>
        <v>95</v>
      </c>
      <c r="Y106">
        <f>VLOOKUP(A106,[1]高一上!$A$3:$J$587,9,0)</f>
        <v>106</v>
      </c>
      <c r="Z106" t="str">
        <f>VLOOKUP(A106,[1]高一上!$A$3:$J$587,10,0)</f>
        <v>周凯</v>
      </c>
      <c r="AA106">
        <f t="shared" si="23"/>
        <v>39</v>
      </c>
      <c r="AB106" s="23">
        <f t="shared" si="24"/>
        <v>102.30769230769231</v>
      </c>
      <c r="AC106">
        <f>VLOOKUP(A106,[1]中考!$A$2:$G$571,7,0)</f>
        <v>100</v>
      </c>
      <c r="AD106">
        <f t="shared" si="25"/>
        <v>45</v>
      </c>
    </row>
    <row r="107" spans="1:30" ht="15" x14ac:dyDescent="0.35">
      <c r="A107" s="14" t="s">
        <v>284</v>
      </c>
      <c r="B107" s="1">
        <v>3</v>
      </c>
      <c r="C107" s="2" t="s">
        <v>285</v>
      </c>
      <c r="D107" s="4" t="s">
        <v>6</v>
      </c>
      <c r="E107">
        <f>VLOOKUP(A107,'[1]高三下(高考)'!$A$3:$P$615,9,0)</f>
        <v>59</v>
      </c>
      <c r="F107" t="str">
        <f>VLOOKUP(A107,'[1]高三下(高考)'!$A$3:$P$615,10,0)</f>
        <v>汪睿</v>
      </c>
      <c r="G107" s="22">
        <f t="shared" si="13"/>
        <v>177</v>
      </c>
      <c r="H107" s="23">
        <f t="shared" si="14"/>
        <v>103.07692307692308</v>
      </c>
      <c r="I107">
        <f>VLOOKUP(A107,[1]高三上!$A$3:$P$588,9,0)</f>
        <v>52</v>
      </c>
      <c r="J107" t="str">
        <f>VLOOKUP(A107,[1]高三上!$A$3:$P$588,10,0)</f>
        <v>汪睿</v>
      </c>
      <c r="K107" s="22">
        <f t="shared" si="15"/>
        <v>185</v>
      </c>
      <c r="L107" s="23">
        <f t="shared" si="16"/>
        <v>88.84615384615384</v>
      </c>
      <c r="M107">
        <f>VLOOKUP(A107,[1]高二下!$A$3:$P$536,9,0)</f>
        <v>56</v>
      </c>
      <c r="N107" t="str">
        <f>VLOOKUP(A107,[1]高二下!$A$3:$P$536,10,0)</f>
        <v>陈强</v>
      </c>
      <c r="O107" s="22">
        <f t="shared" si="17"/>
        <v>156</v>
      </c>
      <c r="P107" s="22">
        <f t="shared" si="18"/>
        <v>116.53846153846153</v>
      </c>
      <c r="Q107">
        <f>VLOOKUP(A107,[1]高二上!$A$3:$P$583,9,0)</f>
        <v>54</v>
      </c>
      <c r="R107" t="str">
        <f>VLOOKUP(A107,[1]高二上!$A$3:$P$583,10,0)</f>
        <v>陈强</v>
      </c>
      <c r="S107" s="22">
        <f t="shared" si="19"/>
        <v>199</v>
      </c>
      <c r="T107" s="22">
        <f t="shared" si="20"/>
        <v>66.15384615384616</v>
      </c>
      <c r="U107">
        <f>VLOOKUP(A107,[1]高一下!$A$3:$P$585,9,0)</f>
        <v>67.5</v>
      </c>
      <c r="V107" t="str">
        <f>VLOOKUP(A107,[1]高一下!$A$3:$P$585,10,0)</f>
        <v>周凯</v>
      </c>
      <c r="W107" s="22">
        <f t="shared" si="21"/>
        <v>111</v>
      </c>
      <c r="X107" s="22">
        <f t="shared" si="22"/>
        <v>127.30769230769231</v>
      </c>
      <c r="Y107">
        <f>VLOOKUP(A107,[1]高一上!$A$3:$J$587,9,0)</f>
        <v>64.5</v>
      </c>
      <c r="Z107" t="str">
        <f>VLOOKUP(A107,[1]高一上!$A$3:$J$587,10,0)</f>
        <v>周凯</v>
      </c>
      <c r="AA107">
        <f t="shared" si="23"/>
        <v>182</v>
      </c>
      <c r="AB107" s="23">
        <f t="shared" si="24"/>
        <v>91.15384615384616</v>
      </c>
      <c r="AC107">
        <f>VLOOKUP(A107,[1]中考!$A$2:$G$571,7,0)</f>
        <v>66</v>
      </c>
      <c r="AD107">
        <f t="shared" si="25"/>
        <v>159</v>
      </c>
    </row>
    <row r="108" spans="1:30" ht="15" x14ac:dyDescent="0.35">
      <c r="A108" s="14" t="s">
        <v>224</v>
      </c>
      <c r="B108" s="1">
        <v>3</v>
      </c>
      <c r="C108" s="2" t="s">
        <v>225</v>
      </c>
      <c r="D108" s="4" t="s">
        <v>6</v>
      </c>
      <c r="E108">
        <f>VLOOKUP(A108,'[1]高三下(高考)'!$A$3:$P$615,9,0)</f>
        <v>95</v>
      </c>
      <c r="F108" t="str">
        <f>VLOOKUP(A108,'[1]高三下(高考)'!$A$3:$P$615,10,0)</f>
        <v>汪睿</v>
      </c>
      <c r="G108" s="22">
        <f t="shared" si="13"/>
        <v>53</v>
      </c>
      <c r="H108" s="23">
        <f t="shared" si="14"/>
        <v>111.92307692307692</v>
      </c>
      <c r="I108">
        <f>VLOOKUP(A108,[1]高三上!$A$3:$P$588,9,0)</f>
        <v>73</v>
      </c>
      <c r="J108" t="str">
        <f>VLOOKUP(A108,[1]高三上!$A$3:$P$588,10,0)</f>
        <v>汪睿</v>
      </c>
      <c r="K108" s="22">
        <f t="shared" si="15"/>
        <v>84</v>
      </c>
      <c r="L108" s="23">
        <f t="shared" si="16"/>
        <v>101.92307692307692</v>
      </c>
      <c r="M108">
        <f>VLOOKUP(A108,[1]高二下!$A$3:$P$536,9,0)</f>
        <v>74</v>
      </c>
      <c r="N108" t="str">
        <f>VLOOKUP(A108,[1]高二下!$A$3:$P$536,10,0)</f>
        <v>陈强</v>
      </c>
      <c r="O108" s="22">
        <f t="shared" si="17"/>
        <v>89</v>
      </c>
      <c r="P108" s="22">
        <f t="shared" si="18"/>
        <v>95.384615384615387</v>
      </c>
      <c r="Q108">
        <f>VLOOKUP(A108,[1]高二上!$A$3:$P$583,9,0)</f>
        <v>80</v>
      </c>
      <c r="R108" t="str">
        <f>VLOOKUP(A108,[1]高二上!$A$3:$P$583,10,0)</f>
        <v>陈强</v>
      </c>
      <c r="S108" s="22">
        <f t="shared" si="19"/>
        <v>77</v>
      </c>
      <c r="T108" s="22">
        <f t="shared" si="20"/>
        <v>103.84615384615384</v>
      </c>
      <c r="U108">
        <f>VLOOKUP(A108,[1]高一下!$A$3:$P$585,9,0)</f>
        <v>73</v>
      </c>
      <c r="V108" t="str">
        <f>VLOOKUP(A108,[1]高一下!$A$3:$P$585,10,0)</f>
        <v>周凯</v>
      </c>
      <c r="W108" s="22">
        <f t="shared" si="21"/>
        <v>87</v>
      </c>
      <c r="X108" s="22">
        <f t="shared" si="22"/>
        <v>110.76923076923077</v>
      </c>
      <c r="Y108">
        <f>VLOOKUP(A108,[1]高一上!$A$3:$J$587,9,0)</f>
        <v>85.5</v>
      </c>
      <c r="Z108" t="str">
        <f>VLOOKUP(A108,[1]高一上!$A$3:$J$587,10,0)</f>
        <v>周凯</v>
      </c>
      <c r="AA108">
        <f t="shared" si="23"/>
        <v>115</v>
      </c>
      <c r="AB108" s="23">
        <f t="shared" si="24"/>
        <v>104.61538461538461</v>
      </c>
      <c r="AC108">
        <f>VLOOKUP(A108,[1]中考!$A$2:$G$571,7,0)</f>
        <v>73</v>
      </c>
      <c r="AD108">
        <f t="shared" si="25"/>
        <v>127</v>
      </c>
    </row>
    <row r="109" spans="1:30" ht="15" x14ac:dyDescent="0.35">
      <c r="A109" s="14" t="s">
        <v>278</v>
      </c>
      <c r="B109" s="1">
        <v>3</v>
      </c>
      <c r="C109" s="2" t="s">
        <v>279</v>
      </c>
      <c r="D109" s="4" t="s">
        <v>6</v>
      </c>
      <c r="E109">
        <f>VLOOKUP(A109,'[1]高三下(高考)'!$A$3:$P$615,9,0)</f>
        <v>67</v>
      </c>
      <c r="F109" t="str">
        <f>VLOOKUP(A109,'[1]高三下(高考)'!$A$3:$P$615,10,0)</f>
        <v>汪睿</v>
      </c>
      <c r="G109" s="22">
        <f t="shared" si="13"/>
        <v>139</v>
      </c>
      <c r="H109" s="23">
        <f t="shared" si="14"/>
        <v>110</v>
      </c>
      <c r="I109">
        <f>VLOOKUP(A109,[1]高三上!$A$3:$P$588,9,0)</f>
        <v>55.5</v>
      </c>
      <c r="J109" t="str">
        <f>VLOOKUP(A109,[1]高三上!$A$3:$P$588,10,0)</f>
        <v>汪睿</v>
      </c>
      <c r="K109" s="22">
        <f t="shared" si="15"/>
        <v>165</v>
      </c>
      <c r="L109" s="23">
        <f t="shared" si="16"/>
        <v>81.538461538461533</v>
      </c>
      <c r="M109">
        <f>VLOOKUP(A109,[1]高二下!$A$3:$P$536,9,0)</f>
        <v>65</v>
      </c>
      <c r="N109" t="str">
        <f>VLOOKUP(A109,[1]高二下!$A$3:$P$536,10,0)</f>
        <v>陈强</v>
      </c>
      <c r="O109" s="22">
        <f t="shared" si="17"/>
        <v>117</v>
      </c>
      <c r="P109" s="22">
        <f t="shared" si="18"/>
        <v>109.61538461538461</v>
      </c>
      <c r="Q109">
        <f>VLOOKUP(A109,[1]高二上!$A$3:$P$583,9,0)</f>
        <v>64.5</v>
      </c>
      <c r="R109" t="str">
        <f>VLOOKUP(A109,[1]高二上!$A$3:$P$583,10,0)</f>
        <v>陈强</v>
      </c>
      <c r="S109" s="22">
        <f t="shared" si="19"/>
        <v>142</v>
      </c>
      <c r="T109" s="22">
        <f t="shared" si="20"/>
        <v>103.84615384615384</v>
      </c>
      <c r="U109">
        <f>VLOOKUP(A109,[1]高一下!$A$3:$P$585,9,0)</f>
        <v>59</v>
      </c>
      <c r="V109" t="str">
        <f>VLOOKUP(A109,[1]高一下!$A$3:$P$585,10,0)</f>
        <v>周凯</v>
      </c>
      <c r="W109" s="22">
        <f t="shared" si="21"/>
        <v>152</v>
      </c>
      <c r="X109" s="22">
        <f t="shared" si="22"/>
        <v>108.46153846153847</v>
      </c>
      <c r="Y109">
        <f>VLOOKUP(A109,[1]高一上!$A$3:$J$587,9,0)</f>
        <v>67</v>
      </c>
      <c r="Z109" t="str">
        <f>VLOOKUP(A109,[1]高一上!$A$3:$J$587,10,0)</f>
        <v>周凯</v>
      </c>
      <c r="AA109">
        <f t="shared" si="23"/>
        <v>174</v>
      </c>
      <c r="AB109" s="23">
        <f t="shared" si="24"/>
        <v>105.76923076923077</v>
      </c>
      <c r="AC109">
        <f>VLOOKUP(A109,[1]中考!$A$2:$G$571,7,0)</f>
        <v>58</v>
      </c>
      <c r="AD109">
        <f t="shared" si="25"/>
        <v>189</v>
      </c>
    </row>
    <row r="110" spans="1:30" ht="15" x14ac:dyDescent="0.35">
      <c r="A110" s="14" t="s">
        <v>242</v>
      </c>
      <c r="B110" s="1">
        <v>3</v>
      </c>
      <c r="C110" s="2" t="s">
        <v>243</v>
      </c>
      <c r="D110" s="4" t="s">
        <v>6</v>
      </c>
      <c r="E110">
        <f>VLOOKUP(A110,'[1]高三下(高考)'!$A$3:$P$615,9,0)</f>
        <v>91</v>
      </c>
      <c r="F110" t="str">
        <f>VLOOKUP(A110,'[1]高三下(高考)'!$A$3:$P$615,10,0)</f>
        <v>汪睿</v>
      </c>
      <c r="G110" s="22">
        <f t="shared" si="13"/>
        <v>67</v>
      </c>
      <c r="H110" s="23">
        <f t="shared" si="14"/>
        <v>108.46153846153847</v>
      </c>
      <c r="I110">
        <f>VLOOKUP(A110,[1]高三上!$A$3:$P$588,9,0)</f>
        <v>71.5</v>
      </c>
      <c r="J110" t="str">
        <f>VLOOKUP(A110,[1]高三上!$A$3:$P$588,10,0)</f>
        <v>汪睿</v>
      </c>
      <c r="K110" s="22">
        <f t="shared" si="15"/>
        <v>89</v>
      </c>
      <c r="L110" s="23">
        <f t="shared" si="16"/>
        <v>121.53846153846155</v>
      </c>
      <c r="M110">
        <f>VLOOKUP(A110,[1]高二下!$A$3:$P$536,9,0)</f>
        <v>59</v>
      </c>
      <c r="N110" t="str">
        <f>VLOOKUP(A110,[1]高二下!$A$3:$P$536,10,0)</f>
        <v>陈强</v>
      </c>
      <c r="O110" s="22">
        <f t="shared" si="17"/>
        <v>145</v>
      </c>
      <c r="P110" s="22">
        <f t="shared" si="18"/>
        <v>110</v>
      </c>
      <c r="Q110">
        <f>VLOOKUP(A110,[1]高二上!$A$3:$P$583,9,0)</f>
        <v>60</v>
      </c>
      <c r="R110" t="str">
        <f>VLOOKUP(A110,[1]高二上!$A$3:$P$583,10,0)</f>
        <v>陈强</v>
      </c>
      <c r="S110" s="22">
        <f t="shared" si="19"/>
        <v>171</v>
      </c>
      <c r="T110" s="22">
        <f t="shared" si="20"/>
        <v>78.461538461538453</v>
      </c>
      <c r="U110">
        <f>VLOOKUP(A110,[1]高一下!$A$3:$P$585,9,0)</f>
        <v>66.5</v>
      </c>
      <c r="V110" t="str">
        <f>VLOOKUP(A110,[1]高一下!$A$3:$P$585,10,0)</f>
        <v>周凯</v>
      </c>
      <c r="W110" s="22">
        <f t="shared" si="21"/>
        <v>115</v>
      </c>
      <c r="X110" s="22">
        <f t="shared" si="22"/>
        <v>96.538461538461533</v>
      </c>
      <c r="Y110">
        <f>VLOOKUP(A110,[1]高一上!$A$3:$J$587,9,0)</f>
        <v>87.5</v>
      </c>
      <c r="Z110" t="str">
        <f>VLOOKUP(A110,[1]高一上!$A$3:$J$587,10,0)</f>
        <v>周凯</v>
      </c>
      <c r="AA110">
        <f t="shared" si="23"/>
        <v>106</v>
      </c>
      <c r="AB110" s="23">
        <f t="shared" si="24"/>
        <v>108.07692307692308</v>
      </c>
      <c r="AC110">
        <f>VLOOKUP(A110,[1]中考!$A$2:$G$571,7,0)</f>
        <v>73</v>
      </c>
      <c r="AD110">
        <f t="shared" si="25"/>
        <v>127</v>
      </c>
    </row>
    <row r="111" spans="1:30" ht="15" x14ac:dyDescent="0.35">
      <c r="A111" s="14" t="s">
        <v>276</v>
      </c>
      <c r="B111" s="1">
        <v>3</v>
      </c>
      <c r="C111" s="2" t="s">
        <v>277</v>
      </c>
      <c r="D111" s="4" t="s">
        <v>6</v>
      </c>
      <c r="E111">
        <f>VLOOKUP(A111,'[1]高三下(高考)'!$A$3:$P$615,9,0)</f>
        <v>76</v>
      </c>
      <c r="F111" t="str">
        <f>VLOOKUP(A111,'[1]高三下(高考)'!$A$3:$P$615,10,0)</f>
        <v>汪睿</v>
      </c>
      <c r="G111" s="22">
        <f t="shared" si="13"/>
        <v>111</v>
      </c>
      <c r="H111" s="23">
        <f t="shared" si="14"/>
        <v>112.69230769230769</v>
      </c>
      <c r="I111">
        <f>VLOOKUP(A111,[1]高三上!$A$3:$P$588,9,0)</f>
        <v>59.5</v>
      </c>
      <c r="J111" t="str">
        <f>VLOOKUP(A111,[1]高三上!$A$3:$P$588,10,0)</f>
        <v>汪睿</v>
      </c>
      <c r="K111" s="22">
        <f t="shared" si="15"/>
        <v>144</v>
      </c>
      <c r="L111" s="23">
        <f t="shared" si="16"/>
        <v>76.538461538461547</v>
      </c>
      <c r="M111">
        <f>VLOOKUP(A111,[1]高二下!$A$3:$P$536,9,0)</f>
        <v>75.5</v>
      </c>
      <c r="N111" t="str">
        <f>VLOOKUP(A111,[1]高二下!$A$3:$P$536,10,0)</f>
        <v>陈强</v>
      </c>
      <c r="O111" s="22">
        <f t="shared" si="17"/>
        <v>83</v>
      </c>
      <c r="P111" s="22">
        <f t="shared" si="18"/>
        <v>104.23076923076923</v>
      </c>
      <c r="Q111">
        <f>VLOOKUP(A111,[1]高二上!$A$3:$P$583,9,0)</f>
        <v>76.5</v>
      </c>
      <c r="R111" t="str">
        <f>VLOOKUP(A111,[1]高二上!$A$3:$P$583,10,0)</f>
        <v>陈强</v>
      </c>
      <c r="S111" s="22">
        <f t="shared" si="19"/>
        <v>94</v>
      </c>
      <c r="T111" s="22">
        <f t="shared" si="20"/>
        <v>92.692307692307693</v>
      </c>
      <c r="U111">
        <f>VLOOKUP(A111,[1]高一下!$A$3:$P$585,9,0)</f>
        <v>75.5</v>
      </c>
      <c r="V111" t="str">
        <f>VLOOKUP(A111,[1]高一下!$A$3:$P$585,10,0)</f>
        <v>周凯</v>
      </c>
      <c r="W111" s="22">
        <f t="shared" si="21"/>
        <v>75</v>
      </c>
      <c r="X111" s="22">
        <f t="shared" si="22"/>
        <v>122.30769230769231</v>
      </c>
      <c r="Y111">
        <f>VLOOKUP(A111,[1]高一上!$A$3:$J$587,9,0)</f>
        <v>78.5</v>
      </c>
      <c r="Z111" t="str">
        <f>VLOOKUP(A111,[1]高一上!$A$3:$J$587,10,0)</f>
        <v>周凯</v>
      </c>
      <c r="AA111">
        <f t="shared" si="23"/>
        <v>133</v>
      </c>
      <c r="AB111" s="23">
        <f t="shared" si="24"/>
        <v>91.92307692307692</v>
      </c>
      <c r="AC111">
        <f>VLOOKUP(A111,[1]中考!$A$2:$G$571,7,0)</f>
        <v>77</v>
      </c>
      <c r="AD111">
        <f t="shared" si="25"/>
        <v>112</v>
      </c>
    </row>
    <row r="112" spans="1:30" ht="15" x14ac:dyDescent="0.35">
      <c r="A112" s="14" t="s">
        <v>316</v>
      </c>
      <c r="B112" s="1">
        <v>3</v>
      </c>
      <c r="C112" s="3" t="s">
        <v>317</v>
      </c>
      <c r="D112" s="4" t="s">
        <v>6</v>
      </c>
      <c r="E112">
        <f>VLOOKUP(A112,'[1]高三下(高考)'!$A$3:$P$615,9,0)</f>
        <v>27</v>
      </c>
      <c r="F112" t="str">
        <f>VLOOKUP(A112,'[1]高三下(高考)'!$A$3:$P$615,10,0)</f>
        <v>汪睿</v>
      </c>
      <c r="G112" s="22">
        <f t="shared" si="13"/>
        <v>256</v>
      </c>
      <c r="H112" s="23">
        <f t="shared" si="14"/>
        <v>88.461538461538467</v>
      </c>
      <c r="I112">
        <f>VLOOKUP(A112,[1]高三上!$A$3:$P$588,9,0)</f>
        <v>36</v>
      </c>
      <c r="J112" t="str">
        <f>VLOOKUP(A112,[1]高三上!$A$3:$P$588,10,0)</f>
        <v>汪睿</v>
      </c>
      <c r="K112" s="22">
        <f t="shared" si="15"/>
        <v>226</v>
      </c>
      <c r="L112" s="23">
        <f t="shared" si="16"/>
        <v>84.230769230769226</v>
      </c>
      <c r="M112">
        <f>VLOOKUP(A112,[1]高二下!$A$3:$P$536,9,0)</f>
        <v>47.5</v>
      </c>
      <c r="N112" t="str">
        <f>VLOOKUP(A112,[1]高二下!$A$3:$P$536,10,0)</f>
        <v>陈强</v>
      </c>
      <c r="O112" s="22">
        <f t="shared" si="17"/>
        <v>185</v>
      </c>
      <c r="P112" s="22">
        <f t="shared" si="18"/>
        <v>94.615384615384613</v>
      </c>
      <c r="Q112">
        <f>VLOOKUP(A112,[1]高二上!$A$3:$P$583,9,0)</f>
        <v>60</v>
      </c>
      <c r="R112" t="str">
        <f>VLOOKUP(A112,[1]高二上!$A$3:$P$583,10,0)</f>
        <v>陈强</v>
      </c>
      <c r="S112" s="22">
        <f t="shared" si="19"/>
        <v>171</v>
      </c>
      <c r="T112" s="22">
        <f t="shared" si="20"/>
        <v>111.15384615384616</v>
      </c>
      <c r="U112">
        <f>VLOOKUP(A112,[1]高一下!$A$3:$P$585,9,0)</f>
        <v>50.5</v>
      </c>
      <c r="V112" t="str">
        <f>VLOOKUP(A112,[1]高一下!$A$3:$P$585,10,0)</f>
        <v>周凯</v>
      </c>
      <c r="W112" s="22">
        <f t="shared" si="21"/>
        <v>200</v>
      </c>
      <c r="X112" s="22">
        <f t="shared" si="22"/>
        <v>115</v>
      </c>
      <c r="Y112">
        <f>VLOOKUP(A112,[1]高一上!$A$3:$J$587,9,0)</f>
        <v>43</v>
      </c>
      <c r="Z112" t="str">
        <f>VLOOKUP(A112,[1]高一上!$A$3:$J$587,10,0)</f>
        <v>周凯</v>
      </c>
      <c r="AA112">
        <f t="shared" si="23"/>
        <v>239</v>
      </c>
      <c r="AB112" s="23">
        <f t="shared" si="24"/>
        <v>103.07692307692308</v>
      </c>
      <c r="AC112">
        <f>VLOOKUP(A112,[1]中考!$A$2:$G$571,7,0)</f>
        <v>35</v>
      </c>
      <c r="AD112">
        <f t="shared" si="25"/>
        <v>247</v>
      </c>
    </row>
    <row r="113" spans="1:30" ht="15" x14ac:dyDescent="0.35">
      <c r="A113" s="14" t="s">
        <v>310</v>
      </c>
      <c r="B113" s="1">
        <v>3</v>
      </c>
      <c r="C113" s="3" t="s">
        <v>311</v>
      </c>
      <c r="D113" s="4" t="s">
        <v>6</v>
      </c>
      <c r="E113">
        <f>VLOOKUP(A113,'[1]高三下(高考)'!$A$3:$P$615,9,0)</f>
        <v>38</v>
      </c>
      <c r="F113" t="str">
        <f>VLOOKUP(A113,'[1]高三下(高考)'!$A$3:$P$615,10,0)</f>
        <v>汪睿</v>
      </c>
      <c r="G113" s="22">
        <f t="shared" si="13"/>
        <v>237</v>
      </c>
      <c r="H113" s="23">
        <f t="shared" si="14"/>
        <v>69.230769230769226</v>
      </c>
      <c r="I113">
        <f>VLOOKUP(A113,[1]高三上!$A$3:$P$588,9,0)</f>
        <v>57</v>
      </c>
      <c r="J113" t="str">
        <f>VLOOKUP(A113,[1]高三上!$A$3:$P$588,10,0)</f>
        <v>汪睿</v>
      </c>
      <c r="K113" s="22">
        <f t="shared" si="15"/>
        <v>157</v>
      </c>
      <c r="L113" s="23">
        <f t="shared" si="16"/>
        <v>96.15384615384616</v>
      </c>
      <c r="M113">
        <f>VLOOKUP(A113,[1]高二下!$A$3:$P$536,9,0)</f>
        <v>58</v>
      </c>
      <c r="N113" t="str">
        <f>VLOOKUP(A113,[1]高二下!$A$3:$P$536,10,0)</f>
        <v>陈强</v>
      </c>
      <c r="O113" s="22">
        <f t="shared" si="17"/>
        <v>147</v>
      </c>
      <c r="P113" s="22">
        <f t="shared" si="18"/>
        <v>94.615384615384613</v>
      </c>
      <c r="Q113">
        <f>VLOOKUP(A113,[1]高二上!$A$3:$P$583,9,0)</f>
        <v>66.5</v>
      </c>
      <c r="R113" t="str">
        <f>VLOOKUP(A113,[1]高二上!$A$3:$P$583,10,0)</f>
        <v>陈强</v>
      </c>
      <c r="S113" s="22">
        <f t="shared" si="19"/>
        <v>133</v>
      </c>
      <c r="T113" s="22">
        <f t="shared" si="20"/>
        <v>92.307692307692307</v>
      </c>
      <c r="U113">
        <f>VLOOKUP(A113,[1]高一下!$A$3:$P$585,9,0)</f>
        <v>67</v>
      </c>
      <c r="V113" t="str">
        <f>VLOOKUP(A113,[1]高一下!$A$3:$P$585,10,0)</f>
        <v>周凯</v>
      </c>
      <c r="W113" s="22">
        <f t="shared" si="21"/>
        <v>113</v>
      </c>
      <c r="X113" s="22">
        <f t="shared" si="22"/>
        <v>112.30769230769231</v>
      </c>
      <c r="Y113">
        <f>VLOOKUP(A113,[1]高一上!$A$3:$J$587,9,0)</f>
        <v>75</v>
      </c>
      <c r="Z113" t="str">
        <f>VLOOKUP(A113,[1]高一上!$A$3:$J$587,10,0)</f>
        <v>周凯</v>
      </c>
      <c r="AA113">
        <f t="shared" si="23"/>
        <v>145</v>
      </c>
      <c r="AB113" s="23">
        <f t="shared" si="24"/>
        <v>113.07692307692308</v>
      </c>
      <c r="AC113">
        <f>VLOOKUP(A113,[1]中考!$A$2:$G$571,7,0)</f>
        <v>60</v>
      </c>
      <c r="AD113">
        <f t="shared" si="25"/>
        <v>179</v>
      </c>
    </row>
    <row r="114" spans="1:30" ht="15" x14ac:dyDescent="0.35">
      <c r="A114" s="14" t="s">
        <v>302</v>
      </c>
      <c r="B114" s="1">
        <v>3</v>
      </c>
      <c r="C114" s="3" t="s">
        <v>303</v>
      </c>
      <c r="D114" s="4" t="s">
        <v>6</v>
      </c>
      <c r="E114">
        <f>VLOOKUP(A114,'[1]高三下(高考)'!$A$3:$P$615,9,0)</f>
        <v>23</v>
      </c>
      <c r="F114" t="str">
        <f>VLOOKUP(A114,'[1]高三下(高考)'!$A$3:$P$615,10,0)</f>
        <v>汪睿</v>
      </c>
      <c r="G114" s="22">
        <f t="shared" si="13"/>
        <v>258</v>
      </c>
      <c r="H114" s="23">
        <f t="shared" si="14"/>
        <v>90.769230769230774</v>
      </c>
      <c r="I114">
        <f>VLOOKUP(A114,[1]高三上!$A$3:$P$588,9,0)</f>
        <v>27.5</v>
      </c>
      <c r="J114" t="str">
        <f>VLOOKUP(A114,[1]高三上!$A$3:$P$588,10,0)</f>
        <v>汪睿</v>
      </c>
      <c r="K114" s="22">
        <f t="shared" si="15"/>
        <v>234</v>
      </c>
      <c r="L114" s="23">
        <f t="shared" si="16"/>
        <v>100</v>
      </c>
      <c r="M114">
        <f>VLOOKUP(A114,[1]高二下!$A$3:$P$536,9,0)</f>
        <v>22</v>
      </c>
      <c r="N114" t="str">
        <f>VLOOKUP(A114,[1]高二下!$A$3:$P$536,10,0)</f>
        <v>陈强</v>
      </c>
      <c r="O114" s="22">
        <f t="shared" si="17"/>
        <v>234</v>
      </c>
      <c r="P114" s="22">
        <f t="shared" si="18"/>
        <v>105</v>
      </c>
      <c r="Q114">
        <f>VLOOKUP(A114,[1]高二上!$A$3:$P$583,9,0)</f>
        <v>39</v>
      </c>
      <c r="R114" t="str">
        <f>VLOOKUP(A114,[1]高二上!$A$3:$P$583,10,0)</f>
        <v>陈强</v>
      </c>
      <c r="S114" s="22">
        <f t="shared" si="19"/>
        <v>247</v>
      </c>
      <c r="T114" s="22">
        <f t="shared" si="20"/>
        <v>87.307692307692307</v>
      </c>
      <c r="U114">
        <f>VLOOKUP(A114,[1]高一下!$A$3:$P$585,9,0)</f>
        <v>47</v>
      </c>
      <c r="V114" t="str">
        <f>VLOOKUP(A114,[1]高一下!$A$3:$P$585,10,0)</f>
        <v>周凯</v>
      </c>
      <c r="W114" s="22">
        <f t="shared" si="21"/>
        <v>214</v>
      </c>
      <c r="X114" s="22">
        <f t="shared" si="22"/>
        <v>113.46153846153847</v>
      </c>
      <c r="Y114">
        <f>VLOOKUP(A114,[1]高一上!$A$3:$J$587,9,0)</f>
        <v>35.5</v>
      </c>
      <c r="Z114" t="str">
        <f>VLOOKUP(A114,[1]高一上!$A$3:$J$587,10,0)</f>
        <v>周凯</v>
      </c>
      <c r="AA114">
        <f t="shared" si="23"/>
        <v>249</v>
      </c>
      <c r="AB114" s="23">
        <f t="shared" si="24"/>
        <v>96.15384615384616</v>
      </c>
      <c r="AC114">
        <f>VLOOKUP(A114,[1]中考!$A$2:$G$571,7,0)</f>
        <v>41</v>
      </c>
      <c r="AD114">
        <f t="shared" si="25"/>
        <v>239</v>
      </c>
    </row>
    <row r="115" spans="1:30" ht="15" x14ac:dyDescent="0.35">
      <c r="A115" s="14" t="s">
        <v>320</v>
      </c>
      <c r="B115" s="1">
        <v>3</v>
      </c>
      <c r="C115" s="3" t="s">
        <v>321</v>
      </c>
      <c r="D115" s="4" t="s">
        <v>6</v>
      </c>
      <c r="E115">
        <f>VLOOKUP(A115,'[1]高三下(高考)'!$A$3:$P$615,9,0)</f>
        <v>33</v>
      </c>
      <c r="F115" t="str">
        <f>VLOOKUP(A115,'[1]高三下(高考)'!$A$3:$P$615,10,0)</f>
        <v>汪睿</v>
      </c>
      <c r="G115" s="22">
        <f t="shared" si="13"/>
        <v>248</v>
      </c>
      <c r="H115" s="23">
        <f t="shared" si="14"/>
        <v>87.692307692307693</v>
      </c>
      <c r="I115">
        <f>VLOOKUP(A115,[1]高三上!$A$3:$P$588,9,0)</f>
        <v>41</v>
      </c>
      <c r="J115" t="str">
        <f>VLOOKUP(A115,[1]高三上!$A$3:$P$588,10,0)</f>
        <v>汪睿</v>
      </c>
      <c r="K115" s="22">
        <f t="shared" si="15"/>
        <v>216</v>
      </c>
      <c r="L115" s="23">
        <f t="shared" si="16"/>
        <v>68.84615384615384</v>
      </c>
      <c r="M115">
        <f>VLOOKUP(A115,[1]高二下!$A$3:$P$536,9,0)</f>
        <v>60.5</v>
      </c>
      <c r="N115" t="str">
        <f>VLOOKUP(A115,[1]高二下!$A$3:$P$536,10,0)</f>
        <v>陈强</v>
      </c>
      <c r="O115" s="22">
        <f t="shared" si="17"/>
        <v>135</v>
      </c>
      <c r="P115" s="22">
        <f t="shared" si="18"/>
        <v>126.15384615384616</v>
      </c>
      <c r="Q115">
        <f>VLOOKUP(A115,[1]高二上!$A$3:$P$583,9,0)</f>
        <v>53</v>
      </c>
      <c r="R115" t="str">
        <f>VLOOKUP(A115,[1]高二上!$A$3:$P$583,10,0)</f>
        <v>陈强</v>
      </c>
      <c r="S115" s="22">
        <f t="shared" si="19"/>
        <v>203</v>
      </c>
      <c r="T115" s="22">
        <f t="shared" si="20"/>
        <v>100</v>
      </c>
      <c r="U115">
        <f>VLOOKUP(A115,[1]高一下!$A$3:$P$585,9,0)</f>
        <v>49.5</v>
      </c>
      <c r="V115" t="str">
        <f>VLOOKUP(A115,[1]高一下!$A$3:$P$585,10,0)</f>
        <v>周凯</v>
      </c>
      <c r="W115" s="22">
        <f t="shared" si="21"/>
        <v>203</v>
      </c>
      <c r="X115" s="22">
        <f t="shared" si="22"/>
        <v>90.769230769230774</v>
      </c>
      <c r="Y115">
        <f>VLOOKUP(A115,[1]高一上!$A$3:$J$587,9,0)</f>
        <v>66</v>
      </c>
      <c r="Z115" t="str">
        <f>VLOOKUP(A115,[1]高一上!$A$3:$J$587,10,0)</f>
        <v>周凯</v>
      </c>
      <c r="AA115">
        <f t="shared" si="23"/>
        <v>179</v>
      </c>
      <c r="AB115" s="23">
        <f t="shared" si="24"/>
        <v>107.30769230769231</v>
      </c>
      <c r="AC115">
        <f>VLOOKUP(A115,[1]中考!$A$2:$G$571,7,0)</f>
        <v>55</v>
      </c>
      <c r="AD115">
        <f t="shared" si="25"/>
        <v>198</v>
      </c>
    </row>
    <row r="116" spans="1:30" ht="15" x14ac:dyDescent="0.35">
      <c r="A116" s="14" t="s">
        <v>262</v>
      </c>
      <c r="B116" s="1">
        <v>3</v>
      </c>
      <c r="C116" s="2" t="s">
        <v>263</v>
      </c>
      <c r="D116" s="4" t="s">
        <v>6</v>
      </c>
      <c r="E116">
        <f>VLOOKUP(A116,'[1]高三下(高考)'!$A$3:$P$615,9,0)</f>
        <v>67</v>
      </c>
      <c r="F116" t="str">
        <f>VLOOKUP(A116,'[1]高三下(高考)'!$A$3:$P$615,10,0)</f>
        <v>汪睿</v>
      </c>
      <c r="G116" s="22">
        <f t="shared" si="13"/>
        <v>139</v>
      </c>
      <c r="H116" s="23">
        <f t="shared" si="14"/>
        <v>122.69230769230769</v>
      </c>
      <c r="I116">
        <f>VLOOKUP(A116,[1]高三上!$A$3:$P$588,9,0)</f>
        <v>48</v>
      </c>
      <c r="J116" t="str">
        <f>VLOOKUP(A116,[1]高三上!$A$3:$P$588,10,0)</f>
        <v>汪睿</v>
      </c>
      <c r="K116" s="22">
        <f t="shared" si="15"/>
        <v>198</v>
      </c>
      <c r="L116" s="23">
        <f t="shared" si="16"/>
        <v>91.538461538461533</v>
      </c>
      <c r="M116">
        <f>VLOOKUP(A116,[1]高二下!$A$3:$P$536,9,0)</f>
        <v>50.5</v>
      </c>
      <c r="N116" t="str">
        <f>VLOOKUP(A116,[1]高二下!$A$3:$P$536,10,0)</f>
        <v>陈强</v>
      </c>
      <c r="O116" s="22">
        <f t="shared" si="17"/>
        <v>176</v>
      </c>
      <c r="P116" s="22">
        <f t="shared" si="18"/>
        <v>91.538461538461533</v>
      </c>
      <c r="Q116">
        <f>VLOOKUP(A116,[1]高二上!$A$3:$P$583,9,0)</f>
        <v>62</v>
      </c>
      <c r="R116" t="str">
        <f>VLOOKUP(A116,[1]高二上!$A$3:$P$583,10,0)</f>
        <v>陈强</v>
      </c>
      <c r="S116" s="22">
        <f t="shared" si="19"/>
        <v>154</v>
      </c>
      <c r="T116" s="22">
        <f t="shared" si="20"/>
        <v>129.61538461538461</v>
      </c>
      <c r="U116">
        <f>VLOOKUP(A116,[1]高一下!$A$3:$P$585,9,0)</f>
        <v>43.5</v>
      </c>
      <c r="V116" t="str">
        <f>VLOOKUP(A116,[1]高一下!$A$3:$P$585,10,0)</f>
        <v>周凯</v>
      </c>
      <c r="W116" s="22">
        <f t="shared" si="21"/>
        <v>231</v>
      </c>
      <c r="X116" s="22">
        <f t="shared" si="22"/>
        <v>81.92307692307692</v>
      </c>
      <c r="Y116">
        <f>VLOOKUP(A116,[1]高一上!$A$3:$J$587,9,0)</f>
        <v>64</v>
      </c>
      <c r="Z116" t="str">
        <f>VLOOKUP(A116,[1]高一上!$A$3:$J$587,10,0)</f>
        <v>周凯</v>
      </c>
      <c r="AA116">
        <f t="shared" si="23"/>
        <v>184</v>
      </c>
      <c r="AB116" s="23">
        <f t="shared" si="24"/>
        <v>96.538461538461533</v>
      </c>
      <c r="AC116">
        <f>VLOOKUP(A116,[1]中考!$A$2:$G$571,7,0)</f>
        <v>62</v>
      </c>
      <c r="AD116">
        <f t="shared" si="25"/>
        <v>175</v>
      </c>
    </row>
    <row r="117" spans="1:30" ht="15" x14ac:dyDescent="0.35">
      <c r="A117" s="14" t="s">
        <v>258</v>
      </c>
      <c r="B117" s="1">
        <v>3</v>
      </c>
      <c r="C117" s="2" t="s">
        <v>259</v>
      </c>
      <c r="D117" s="4" t="s">
        <v>6</v>
      </c>
      <c r="E117">
        <f>VLOOKUP(A117,'[1]高三下(高考)'!$A$3:$P$615,9,0)</f>
        <v>69</v>
      </c>
      <c r="F117" t="str">
        <f>VLOOKUP(A117,'[1]高三下(高考)'!$A$3:$P$615,10,0)</f>
        <v>汪睿</v>
      </c>
      <c r="G117" s="22">
        <f t="shared" si="13"/>
        <v>129</v>
      </c>
      <c r="H117" s="23">
        <f t="shared" si="14"/>
        <v>124.23076923076923</v>
      </c>
      <c r="I117">
        <f>VLOOKUP(A117,[1]高三上!$A$3:$P$588,9,0)</f>
        <v>49.5</v>
      </c>
      <c r="J117" t="str">
        <f>VLOOKUP(A117,[1]高三上!$A$3:$P$588,10,0)</f>
        <v>汪睿</v>
      </c>
      <c r="K117" s="22">
        <f t="shared" si="15"/>
        <v>192</v>
      </c>
      <c r="L117" s="23">
        <f t="shared" si="16"/>
        <v>77.307692307692307</v>
      </c>
      <c r="M117">
        <f>VLOOKUP(A117,[1]高二下!$A$3:$P$536,9,0)</f>
        <v>61</v>
      </c>
      <c r="N117" t="str">
        <f>VLOOKUP(A117,[1]高二下!$A$3:$P$536,10,0)</f>
        <v>陈强</v>
      </c>
      <c r="O117" s="22">
        <f t="shared" si="17"/>
        <v>133</v>
      </c>
      <c r="P117" s="22">
        <f t="shared" si="18"/>
        <v>124.23076923076923</v>
      </c>
      <c r="Q117">
        <f>VLOOKUP(A117,[1]高二上!$A$3:$P$583,9,0)</f>
        <v>54.5</v>
      </c>
      <c r="R117" t="str">
        <f>VLOOKUP(A117,[1]高二上!$A$3:$P$583,10,0)</f>
        <v>陈强</v>
      </c>
      <c r="S117" s="22">
        <f t="shared" si="19"/>
        <v>196</v>
      </c>
      <c r="T117" s="22">
        <f t="shared" si="20"/>
        <v>70.384615384615387</v>
      </c>
      <c r="U117">
        <f>VLOOKUP(A117,[1]高一下!$A$3:$P$585,9,0)</f>
        <v>65.5</v>
      </c>
      <c r="V117" t="str">
        <f>VLOOKUP(A117,[1]高一下!$A$3:$P$585,10,0)</f>
        <v>周凯</v>
      </c>
      <c r="W117" s="22">
        <f t="shared" si="21"/>
        <v>119</v>
      </c>
      <c r="X117" s="22">
        <f t="shared" si="22"/>
        <v>119.61538461538461</v>
      </c>
      <c r="Y117">
        <f>VLOOKUP(A117,[1]高一上!$A$3:$J$587,9,0)</f>
        <v>68</v>
      </c>
      <c r="Z117" t="str">
        <f>VLOOKUP(A117,[1]高一上!$A$3:$J$587,10,0)</f>
        <v>周凯</v>
      </c>
      <c r="AA117">
        <f t="shared" si="23"/>
        <v>170</v>
      </c>
      <c r="AB117" s="23">
        <f t="shared" si="24"/>
        <v>86.538461538461533</v>
      </c>
      <c r="AC117">
        <f>VLOOKUP(A117,[1]中考!$A$2:$G$571,7,0)</f>
        <v>71</v>
      </c>
      <c r="AD117">
        <f t="shared" si="25"/>
        <v>135</v>
      </c>
    </row>
    <row r="118" spans="1:30" ht="15" x14ac:dyDescent="0.35">
      <c r="A118" s="14" t="s">
        <v>226</v>
      </c>
      <c r="B118" s="1">
        <v>3</v>
      </c>
      <c r="C118" s="2" t="s">
        <v>227</v>
      </c>
      <c r="D118" s="4" t="s">
        <v>6</v>
      </c>
      <c r="E118">
        <f>VLOOKUP(A118,'[1]高三下(高考)'!$A$3:$P$615,9,0)</f>
        <v>74</v>
      </c>
      <c r="F118" t="str">
        <f>VLOOKUP(A118,'[1]高三下(高考)'!$A$3:$P$615,10,0)</f>
        <v>汪睿</v>
      </c>
      <c r="G118" s="22">
        <f t="shared" si="13"/>
        <v>115</v>
      </c>
      <c r="H118" s="23">
        <f t="shared" si="14"/>
        <v>100.38461538461539</v>
      </c>
      <c r="I118">
        <f>VLOOKUP(A118,[1]高三上!$A$3:$P$588,9,0)</f>
        <v>65.5</v>
      </c>
      <c r="J118" t="str">
        <f>VLOOKUP(A118,[1]高三上!$A$3:$P$588,10,0)</f>
        <v>汪睿</v>
      </c>
      <c r="K118" s="22">
        <f t="shared" si="15"/>
        <v>116</v>
      </c>
      <c r="L118" s="23">
        <f t="shared" si="16"/>
        <v>123.07692307692308</v>
      </c>
      <c r="M118">
        <f>VLOOKUP(A118,[1]高二下!$A$3:$P$536,9,0)</f>
        <v>50.5</v>
      </c>
      <c r="N118" t="str">
        <f>VLOOKUP(A118,[1]高二下!$A$3:$P$536,10,0)</f>
        <v>陈强</v>
      </c>
      <c r="O118" s="22">
        <f t="shared" si="17"/>
        <v>176</v>
      </c>
      <c r="P118" s="22">
        <f t="shared" si="18"/>
        <v>93.461538461538467</v>
      </c>
      <c r="Q118">
        <f>VLOOKUP(A118,[1]高二上!$A$3:$P$583,9,0)</f>
        <v>61.5</v>
      </c>
      <c r="R118" t="str">
        <f>VLOOKUP(A118,[1]高二上!$A$3:$P$583,10,0)</f>
        <v>陈强</v>
      </c>
      <c r="S118" s="22">
        <f t="shared" si="19"/>
        <v>159</v>
      </c>
      <c r="T118" s="22">
        <f t="shared" si="20"/>
        <v>94.230769230769226</v>
      </c>
      <c r="U118">
        <f>VLOOKUP(A118,[1]高一下!$A$3:$P$585,9,0)</f>
        <v>59.5</v>
      </c>
      <c r="V118" t="str">
        <f>VLOOKUP(A118,[1]高一下!$A$3:$P$585,10,0)</f>
        <v>周凯</v>
      </c>
      <c r="W118" s="22">
        <f t="shared" si="21"/>
        <v>144</v>
      </c>
      <c r="X118" s="22">
        <f t="shared" si="22"/>
        <v>137.69230769230768</v>
      </c>
      <c r="Y118">
        <f>VLOOKUP(A118,[1]高一上!$A$3:$J$587,9,0)</f>
        <v>40.5</v>
      </c>
      <c r="Z118" t="str">
        <f>VLOOKUP(A118,[1]高一上!$A$3:$J$587,10,0)</f>
        <v>周凯</v>
      </c>
      <c r="AA118">
        <f t="shared" si="23"/>
        <v>242</v>
      </c>
      <c r="AB118" s="23">
        <f t="shared" si="24"/>
        <v>100</v>
      </c>
      <c r="AC118">
        <f>VLOOKUP(A118,[1]中考!$A$2:$G$571,7,0)</f>
        <v>39</v>
      </c>
      <c r="AD118">
        <f t="shared" si="25"/>
        <v>242</v>
      </c>
    </row>
    <row r="119" spans="1:30" ht="15" x14ac:dyDescent="0.35">
      <c r="A119" s="14" t="s">
        <v>318</v>
      </c>
      <c r="B119" s="1">
        <v>3</v>
      </c>
      <c r="C119" s="3" t="s">
        <v>319</v>
      </c>
      <c r="D119" s="4" t="s">
        <v>6</v>
      </c>
      <c r="E119">
        <f>VLOOKUP(A119,'[1]高三下(高考)'!$A$3:$P$615,9,0)</f>
        <v>35</v>
      </c>
      <c r="F119" t="str">
        <f>VLOOKUP(A119,'[1]高三下(高考)'!$A$3:$P$615,10,0)</f>
        <v>汪睿</v>
      </c>
      <c r="G119" s="22">
        <f t="shared" si="13"/>
        <v>244</v>
      </c>
      <c r="H119" s="23">
        <f t="shared" si="14"/>
        <v>95.384615384615387</v>
      </c>
      <c r="I119">
        <f>VLOOKUP(A119,[1]高三上!$A$3:$P$588,9,0)</f>
        <v>29</v>
      </c>
      <c r="J119" t="str">
        <f>VLOOKUP(A119,[1]高三上!$A$3:$P$588,10,0)</f>
        <v>汪睿</v>
      </c>
      <c r="K119" s="22">
        <f t="shared" si="15"/>
        <v>232</v>
      </c>
      <c r="L119" s="23">
        <f t="shared" si="16"/>
        <v>100.38461538461539</v>
      </c>
      <c r="M119">
        <f>VLOOKUP(A119,[1]高二下!$A$3:$P$536,9,0)</f>
        <v>27</v>
      </c>
      <c r="N119" t="str">
        <f>VLOOKUP(A119,[1]高二下!$A$3:$P$536,10,0)</f>
        <v>陈强</v>
      </c>
      <c r="O119" s="22">
        <f t="shared" si="17"/>
        <v>233</v>
      </c>
      <c r="P119" s="22">
        <f t="shared" si="18"/>
        <v>93.07692307692308</v>
      </c>
      <c r="Q119">
        <f>VLOOKUP(A119,[1]高二上!$A$3:$P$583,9,0)</f>
        <v>48.5</v>
      </c>
      <c r="R119" t="str">
        <f>VLOOKUP(A119,[1]高二上!$A$3:$P$583,10,0)</f>
        <v>陈强</v>
      </c>
      <c r="S119" s="22">
        <f t="shared" si="19"/>
        <v>215</v>
      </c>
      <c r="T119" s="22">
        <f t="shared" si="20"/>
        <v>100</v>
      </c>
      <c r="U119" s="22">
        <v>0</v>
      </c>
      <c r="V119" t="s">
        <v>1118</v>
      </c>
      <c r="W119" s="22">
        <f t="shared" si="21"/>
        <v>258</v>
      </c>
      <c r="X119" s="22">
        <f t="shared" si="22"/>
        <v>100</v>
      </c>
      <c r="Y119" s="22">
        <v>0</v>
      </c>
      <c r="Z119" t="s">
        <v>1118</v>
      </c>
      <c r="AA119">
        <f t="shared" si="23"/>
        <v>257</v>
      </c>
      <c r="AB119" s="23">
        <f t="shared" si="24"/>
        <v>100</v>
      </c>
      <c r="AC119">
        <v>0</v>
      </c>
      <c r="AD119">
        <f t="shared" si="25"/>
        <v>255</v>
      </c>
    </row>
    <row r="120" spans="1:30" ht="15" x14ac:dyDescent="0.35">
      <c r="A120" s="14" t="s">
        <v>300</v>
      </c>
      <c r="B120" s="1">
        <v>3</v>
      </c>
      <c r="C120" s="3" t="s">
        <v>301</v>
      </c>
      <c r="D120" s="4" t="s">
        <v>6</v>
      </c>
      <c r="E120">
        <f>VLOOKUP(A120,'[1]高三下(高考)'!$A$3:$P$615,9,0)</f>
        <v>47</v>
      </c>
      <c r="F120" t="str">
        <f>VLOOKUP(A120,'[1]高三下(高考)'!$A$3:$P$615,10,0)</f>
        <v>汪睿</v>
      </c>
      <c r="G120" s="22">
        <f t="shared" si="13"/>
        <v>215</v>
      </c>
      <c r="H120" s="23">
        <f t="shared" si="14"/>
        <v>48.846153846153854</v>
      </c>
      <c r="I120">
        <f>VLOOKUP(A120,[1]高三上!$A$3:$P$588,9,0)</f>
        <v>73.5</v>
      </c>
      <c r="J120" t="str">
        <f>VLOOKUP(A120,[1]高三上!$A$3:$P$588,10,0)</f>
        <v>汪睿</v>
      </c>
      <c r="K120" s="22">
        <f t="shared" si="15"/>
        <v>82</v>
      </c>
      <c r="L120" s="23">
        <f t="shared" si="16"/>
        <v>137.69230769230768</v>
      </c>
      <c r="M120">
        <f>VLOOKUP(A120,[1]高二下!$A$3:$P$536,9,0)</f>
        <v>49</v>
      </c>
      <c r="N120" t="str">
        <f>VLOOKUP(A120,[1]高二下!$A$3:$P$536,10,0)</f>
        <v>陈强</v>
      </c>
      <c r="O120" s="22">
        <f t="shared" si="17"/>
        <v>180</v>
      </c>
      <c r="P120" s="22">
        <f t="shared" si="18"/>
        <v>58.846153846153847</v>
      </c>
      <c r="Q120">
        <f>VLOOKUP(A120,[1]高二上!$A$3:$P$583,9,0)</f>
        <v>81</v>
      </c>
      <c r="R120" t="str">
        <f>VLOOKUP(A120,[1]高二上!$A$3:$P$583,10,0)</f>
        <v>陈强</v>
      </c>
      <c r="S120" s="22">
        <f t="shared" si="19"/>
        <v>73</v>
      </c>
      <c r="T120" s="22">
        <f t="shared" si="20"/>
        <v>133.46153846153845</v>
      </c>
      <c r="U120">
        <f>VLOOKUP(A120,[1]高一下!$A$3:$P$585,9,0)</f>
        <v>57.5</v>
      </c>
      <c r="V120" t="str">
        <f>VLOOKUP(A120,[1]高一下!$A$3:$P$585,10,0)</f>
        <v>周凯</v>
      </c>
      <c r="W120" s="22">
        <f t="shared" si="21"/>
        <v>160</v>
      </c>
      <c r="X120" s="22">
        <f t="shared" si="22"/>
        <v>89.615384615384613</v>
      </c>
      <c r="Y120">
        <f>VLOOKUP(A120,[1]高一上!$A$3:$J$587,9,0)</f>
        <v>78.5</v>
      </c>
      <c r="Z120" t="str">
        <f>VLOOKUP(A120,[1]高一上!$A$3:$J$587,10,0)</f>
        <v>周凯</v>
      </c>
      <c r="AA120">
        <f t="shared" si="23"/>
        <v>133</v>
      </c>
      <c r="AB120" s="23">
        <f t="shared" si="24"/>
        <v>93.461538461538467</v>
      </c>
      <c r="AC120">
        <f>VLOOKUP(A120,[1]中考!$A$2:$G$571,7,0)</f>
        <v>75</v>
      </c>
      <c r="AD120">
        <f t="shared" si="25"/>
        <v>116</v>
      </c>
    </row>
    <row r="121" spans="1:30" ht="15" x14ac:dyDescent="0.35">
      <c r="A121" s="14" t="s">
        <v>324</v>
      </c>
      <c r="B121" s="1">
        <v>3</v>
      </c>
      <c r="C121" s="3" t="s">
        <v>12</v>
      </c>
      <c r="D121" s="4" t="s">
        <v>6</v>
      </c>
      <c r="E121">
        <f>VLOOKUP(A121,'[1]高三下(高考)'!$A$3:$P$615,9,0)</f>
        <v>83</v>
      </c>
      <c r="F121" t="str">
        <f>VLOOKUP(A121,'[1]高三下(高考)'!$A$3:$P$615,10,0)</f>
        <v>汪睿</v>
      </c>
      <c r="G121" s="22">
        <f t="shared" si="13"/>
        <v>90</v>
      </c>
      <c r="H121" s="23">
        <f t="shared" si="14"/>
        <v>89.230769230769226</v>
      </c>
      <c r="I121">
        <f>VLOOKUP(A121,[1]高三上!$A$3:$P$588,9,0)</f>
        <v>79.5</v>
      </c>
      <c r="J121" t="str">
        <f>VLOOKUP(A121,[1]高三上!$A$3:$P$588,10,0)</f>
        <v>汪睿</v>
      </c>
      <c r="K121" s="22">
        <f t="shared" si="15"/>
        <v>62</v>
      </c>
      <c r="L121" s="23">
        <f t="shared" si="16"/>
        <v>114.61538461538461</v>
      </c>
      <c r="M121">
        <f>VLOOKUP(A121,[1]高二下!$A$3:$P$536,9,0)</f>
        <v>70</v>
      </c>
      <c r="N121" t="str">
        <f>VLOOKUP(A121,[1]高二下!$A$3:$P$536,10,0)</f>
        <v>陈强</v>
      </c>
      <c r="O121" s="22">
        <f t="shared" si="17"/>
        <v>100</v>
      </c>
      <c r="P121" s="22">
        <f t="shared" si="18"/>
        <v>129.61538461538461</v>
      </c>
      <c r="Q121">
        <f>VLOOKUP(A121,[1]高二上!$A$3:$P$583,9,0)</f>
        <v>58</v>
      </c>
      <c r="R121" t="str">
        <f>VLOOKUP(A121,[1]高二上!$A$3:$P$583,10,0)</f>
        <v>陈强</v>
      </c>
      <c r="S121" s="22">
        <f t="shared" si="19"/>
        <v>177</v>
      </c>
      <c r="T121" s="22">
        <f t="shared" si="20"/>
        <v>81.538461538461533</v>
      </c>
      <c r="U121">
        <f>VLOOKUP(A121,[1]高一下!$A$3:$P$585,9,0)</f>
        <v>64</v>
      </c>
      <c r="V121" t="str">
        <f>VLOOKUP(A121,[1]高一下!$A$3:$P$585,10,0)</f>
        <v>周凯</v>
      </c>
      <c r="W121" s="22">
        <f t="shared" si="21"/>
        <v>129</v>
      </c>
      <c r="X121" s="22">
        <f t="shared" si="22"/>
        <v>79.230769230769226</v>
      </c>
      <c r="Y121">
        <f>VLOOKUP(A121,[1]高一上!$A$3:$J$587,9,0)</f>
        <v>96</v>
      </c>
      <c r="Z121" t="str">
        <f>VLOOKUP(A121,[1]高一上!$A$3:$J$587,10,0)</f>
        <v>周凯</v>
      </c>
      <c r="AA121">
        <f t="shared" si="23"/>
        <v>75</v>
      </c>
      <c r="AB121" s="23">
        <f t="shared" si="24"/>
        <v>96.538461538461533</v>
      </c>
      <c r="AC121">
        <f>VLOOKUP(A121,[1]中考!$A$2:$G$571,7,0)</f>
        <v>92</v>
      </c>
      <c r="AD121">
        <f t="shared" si="25"/>
        <v>66</v>
      </c>
    </row>
    <row r="122" spans="1:30" ht="15" x14ac:dyDescent="0.35">
      <c r="A122" s="14" t="s">
        <v>268</v>
      </c>
      <c r="B122" s="1">
        <v>3</v>
      </c>
      <c r="C122" s="2" t="s">
        <v>269</v>
      </c>
      <c r="D122" s="4" t="s">
        <v>6</v>
      </c>
      <c r="E122">
        <f>VLOOKUP(A122,'[1]高三下(高考)'!$A$3:$P$615,9,0)</f>
        <v>95</v>
      </c>
      <c r="F122" t="str">
        <f>VLOOKUP(A122,'[1]高三下(高考)'!$A$3:$P$615,10,0)</f>
        <v>汪睿</v>
      </c>
      <c r="G122" s="22">
        <f t="shared" si="13"/>
        <v>53</v>
      </c>
      <c r="H122" s="23">
        <f t="shared" si="14"/>
        <v>103.46153846153847</v>
      </c>
      <c r="I122">
        <f>VLOOKUP(A122,[1]高三上!$A$3:$P$588,9,0)</f>
        <v>79.5</v>
      </c>
      <c r="J122" t="str">
        <f>VLOOKUP(A122,[1]高三上!$A$3:$P$588,10,0)</f>
        <v>汪睿</v>
      </c>
      <c r="K122" s="22">
        <f t="shared" si="15"/>
        <v>62</v>
      </c>
      <c r="L122" s="23">
        <f t="shared" si="16"/>
        <v>102.69230769230769</v>
      </c>
      <c r="M122">
        <f>VLOOKUP(A122,[1]高二下!$A$3:$P$536,9,0)</f>
        <v>82</v>
      </c>
      <c r="N122" t="str">
        <f>VLOOKUP(A122,[1]高二下!$A$3:$P$536,10,0)</f>
        <v>陈强</v>
      </c>
      <c r="O122" s="22">
        <f t="shared" si="17"/>
        <v>69</v>
      </c>
      <c r="P122" s="22">
        <f t="shared" si="18"/>
        <v>112.30769230769231</v>
      </c>
      <c r="Q122">
        <f>VLOOKUP(A122,[1]高二上!$A$3:$P$583,9,0)</f>
        <v>74.5</v>
      </c>
      <c r="R122" t="str">
        <f>VLOOKUP(A122,[1]高二上!$A$3:$P$583,10,0)</f>
        <v>陈强</v>
      </c>
      <c r="S122" s="22">
        <f t="shared" si="19"/>
        <v>101</v>
      </c>
      <c r="T122" s="22">
        <f t="shared" si="20"/>
        <v>88.07692307692308</v>
      </c>
      <c r="U122">
        <f>VLOOKUP(A122,[1]高一下!$A$3:$P$585,9,0)</f>
        <v>77</v>
      </c>
      <c r="V122" t="str">
        <f>VLOOKUP(A122,[1]高一下!$A$3:$P$585,10,0)</f>
        <v>周凯</v>
      </c>
      <c r="W122" s="22">
        <f t="shared" si="21"/>
        <v>70</v>
      </c>
      <c r="X122" s="22">
        <f t="shared" si="22"/>
        <v>103.07692307692308</v>
      </c>
      <c r="Y122">
        <f>VLOOKUP(A122,[1]高一上!$A$3:$J$587,9,0)</f>
        <v>95</v>
      </c>
      <c r="Z122" t="str">
        <f>VLOOKUP(A122,[1]高一上!$A$3:$J$587,10,0)</f>
        <v>彭丹</v>
      </c>
      <c r="AA122">
        <f t="shared" si="23"/>
        <v>78</v>
      </c>
      <c r="AB122" s="23">
        <f t="shared" si="24"/>
        <v>99.615384615384613</v>
      </c>
      <c r="AC122">
        <f>VLOOKUP(A122,[1]中考!$A$2:$G$571,7,0)</f>
        <v>88</v>
      </c>
      <c r="AD122">
        <f t="shared" si="25"/>
        <v>77</v>
      </c>
    </row>
    <row r="123" spans="1:30" ht="15" x14ac:dyDescent="0.35">
      <c r="A123" s="14" t="s">
        <v>232</v>
      </c>
      <c r="B123" s="1">
        <v>3</v>
      </c>
      <c r="C123" s="2" t="s">
        <v>233</v>
      </c>
      <c r="D123" s="4" t="s">
        <v>6</v>
      </c>
      <c r="E123">
        <f>VLOOKUP(A123,'[1]高三下(高考)'!$A$3:$P$615,9,0)</f>
        <v>63</v>
      </c>
      <c r="F123" t="str">
        <f>VLOOKUP(A123,'[1]高三下(高考)'!$A$3:$P$615,10,0)</f>
        <v>汪睿</v>
      </c>
      <c r="G123" s="22">
        <f t="shared" si="13"/>
        <v>156</v>
      </c>
      <c r="H123" s="23">
        <f t="shared" si="14"/>
        <v>113.84615384615384</v>
      </c>
      <c r="I123">
        <f>VLOOKUP(A123,[1]高三上!$A$3:$P$588,9,0)</f>
        <v>49.5</v>
      </c>
      <c r="J123" t="str">
        <f>VLOOKUP(A123,[1]高三上!$A$3:$P$588,10,0)</f>
        <v>汪睿</v>
      </c>
      <c r="K123" s="22">
        <f t="shared" si="15"/>
        <v>192</v>
      </c>
      <c r="L123" s="23">
        <f t="shared" si="16"/>
        <v>78.461538461538453</v>
      </c>
      <c r="M123">
        <f>VLOOKUP(A123,[1]高二下!$A$3:$P$536,9,0)</f>
        <v>60</v>
      </c>
      <c r="N123" t="str">
        <f>VLOOKUP(A123,[1]高二下!$A$3:$P$536,10,0)</f>
        <v>陈强</v>
      </c>
      <c r="O123" s="22">
        <f t="shared" si="17"/>
        <v>136</v>
      </c>
      <c r="P123" s="22">
        <f t="shared" si="18"/>
        <v>101.53846153846153</v>
      </c>
      <c r="Q123">
        <f>VLOOKUP(A123,[1]高二上!$A$3:$P$583,9,0)</f>
        <v>65</v>
      </c>
      <c r="R123" t="str">
        <f>VLOOKUP(A123,[1]高二上!$A$3:$P$583,10,0)</f>
        <v>陈强</v>
      </c>
      <c r="S123" s="22">
        <f t="shared" si="19"/>
        <v>140</v>
      </c>
      <c r="T123" s="22">
        <f t="shared" si="20"/>
        <v>125</v>
      </c>
      <c r="U123">
        <f>VLOOKUP(A123,[1]高一下!$A$3:$P$585,9,0)</f>
        <v>49</v>
      </c>
      <c r="V123" t="str">
        <f>VLOOKUP(A123,[1]高一下!$A$3:$P$585,10,0)</f>
        <v>周凯</v>
      </c>
      <c r="W123" s="22">
        <f t="shared" si="21"/>
        <v>205</v>
      </c>
      <c r="X123" s="22">
        <f t="shared" si="22"/>
        <v>78.461538461538453</v>
      </c>
      <c r="Y123">
        <f>VLOOKUP(A123,[1]高一上!$A$3:$J$587,9,0)</f>
        <v>73.5</v>
      </c>
      <c r="Z123" t="str">
        <f>VLOOKUP(A123,[1]高一上!$A$3:$J$587,10,0)</f>
        <v>周凯</v>
      </c>
      <c r="AA123">
        <f t="shared" si="23"/>
        <v>149</v>
      </c>
      <c r="AB123" s="23">
        <f t="shared" si="24"/>
        <v>115.38461538461539</v>
      </c>
      <c r="AC123">
        <f>VLOOKUP(A123,[1]中考!$A$2:$G$571,7,0)</f>
        <v>58</v>
      </c>
      <c r="AD123">
        <f t="shared" si="25"/>
        <v>189</v>
      </c>
    </row>
    <row r="124" spans="1:30" ht="15" x14ac:dyDescent="0.35">
      <c r="A124" s="14" t="s">
        <v>298</v>
      </c>
      <c r="B124" s="1">
        <v>3</v>
      </c>
      <c r="C124" s="3" t="s">
        <v>299</v>
      </c>
      <c r="D124" s="4" t="s">
        <v>6</v>
      </c>
      <c r="E124">
        <f>VLOOKUP(A124,'[1]高三下(高考)'!$A$3:$P$615,9,0)</f>
        <v>93</v>
      </c>
      <c r="F124" t="str">
        <f>VLOOKUP(A124,'[1]高三下(高考)'!$A$3:$P$615,10,0)</f>
        <v>汪睿</v>
      </c>
      <c r="G124" s="22">
        <f t="shared" si="13"/>
        <v>62</v>
      </c>
      <c r="H124" s="23">
        <f t="shared" si="14"/>
        <v>122.69230769230769</v>
      </c>
      <c r="I124">
        <f>VLOOKUP(A124,[1]高三上!$A$3:$P$588,9,0)</f>
        <v>64</v>
      </c>
      <c r="J124" t="str">
        <f>VLOOKUP(A124,[1]高三上!$A$3:$P$588,10,0)</f>
        <v>汪睿</v>
      </c>
      <c r="K124" s="22">
        <f t="shared" si="15"/>
        <v>121</v>
      </c>
      <c r="L124" s="23">
        <f t="shared" si="16"/>
        <v>109.61538461538461</v>
      </c>
      <c r="M124">
        <f>VLOOKUP(A124,[1]高二下!$A$3:$P$536,9,0)</f>
        <v>58.5</v>
      </c>
      <c r="N124" t="str">
        <f>VLOOKUP(A124,[1]高二下!$A$3:$P$536,10,0)</f>
        <v>陈强</v>
      </c>
      <c r="O124" s="22">
        <f t="shared" si="17"/>
        <v>146</v>
      </c>
      <c r="P124" s="22">
        <f t="shared" si="18"/>
        <v>58.46153846153846</v>
      </c>
      <c r="Q124">
        <f>VLOOKUP(A124,[1]高二上!$A$3:$P$583,9,0)</f>
        <v>94.5</v>
      </c>
      <c r="R124" t="str">
        <f>VLOOKUP(A124,[1]高二上!$A$3:$P$583,10,0)</f>
        <v>陈强</v>
      </c>
      <c r="S124" s="22">
        <f t="shared" si="19"/>
        <v>38</v>
      </c>
      <c r="T124" s="22">
        <f t="shared" si="20"/>
        <v>126.53846153846155</v>
      </c>
      <c r="U124">
        <f>VLOOKUP(A124,[1]高一下!$A$3:$P$585,9,0)</f>
        <v>68.5</v>
      </c>
      <c r="V124" t="str">
        <f>VLOOKUP(A124,[1]高一下!$A$3:$P$585,10,0)</f>
        <v>周凯</v>
      </c>
      <c r="W124" s="22">
        <f t="shared" si="21"/>
        <v>107</v>
      </c>
      <c r="X124" s="22">
        <f t="shared" si="22"/>
        <v>112.69230769230769</v>
      </c>
      <c r="Y124">
        <f>VLOOKUP(A124,[1]高一上!$A$3:$J$587,9,0)</f>
        <v>77.5</v>
      </c>
      <c r="Z124" t="str">
        <f>VLOOKUP(A124,[1]高一上!$A$3:$J$587,10,0)</f>
        <v>周凯</v>
      </c>
      <c r="AA124">
        <f t="shared" si="23"/>
        <v>140</v>
      </c>
      <c r="AB124" s="23">
        <f t="shared" si="24"/>
        <v>84.615384615384613</v>
      </c>
      <c r="AC124">
        <f>VLOOKUP(A124,[1]中考!$A$2:$G$571,7,0)</f>
        <v>81</v>
      </c>
      <c r="AD124">
        <f t="shared" si="25"/>
        <v>100</v>
      </c>
    </row>
    <row r="125" spans="1:30" ht="15" x14ac:dyDescent="0.35">
      <c r="A125" s="14" t="s">
        <v>256</v>
      </c>
      <c r="B125" s="1">
        <v>3</v>
      </c>
      <c r="C125" s="2" t="s">
        <v>257</v>
      </c>
      <c r="D125" s="4" t="s">
        <v>6</v>
      </c>
      <c r="E125">
        <f>VLOOKUP(A125,'[1]高三下(高考)'!$A$3:$P$615,9,0)</f>
        <v>57</v>
      </c>
      <c r="F125" t="str">
        <f>VLOOKUP(A125,'[1]高三下(高考)'!$A$3:$P$615,10,0)</f>
        <v>汪睿</v>
      </c>
      <c r="G125" s="22">
        <f t="shared" si="13"/>
        <v>189</v>
      </c>
      <c r="H125" s="23">
        <f t="shared" si="14"/>
        <v>98.461538461538467</v>
      </c>
      <c r="I125">
        <f>VLOOKUP(A125,[1]高三上!$A$3:$P$588,9,0)</f>
        <v>52</v>
      </c>
      <c r="J125" t="str">
        <f>VLOOKUP(A125,[1]高三上!$A$3:$P$588,10,0)</f>
        <v>汪睿</v>
      </c>
      <c r="K125" s="22">
        <f t="shared" si="15"/>
        <v>185</v>
      </c>
      <c r="L125" s="23">
        <f t="shared" si="16"/>
        <v>91.538461538461533</v>
      </c>
      <c r="M125">
        <f>VLOOKUP(A125,[1]高二下!$A$3:$P$536,9,0)</f>
        <v>54</v>
      </c>
      <c r="N125" t="str">
        <f>VLOOKUP(A125,[1]高二下!$A$3:$P$536,10,0)</f>
        <v>陈强</v>
      </c>
      <c r="O125" s="22">
        <f t="shared" si="17"/>
        <v>163</v>
      </c>
      <c r="P125" s="22">
        <f t="shared" si="18"/>
        <v>100.38461538461539</v>
      </c>
      <c r="Q125">
        <f>VLOOKUP(A125,[1]高二上!$A$3:$P$583,9,0)</f>
        <v>61</v>
      </c>
      <c r="R125" t="str">
        <f>VLOOKUP(A125,[1]高二上!$A$3:$P$583,10,0)</f>
        <v>陈强</v>
      </c>
      <c r="S125" s="22">
        <f t="shared" si="19"/>
        <v>164</v>
      </c>
      <c r="T125" s="22">
        <f t="shared" si="20"/>
        <v>111.15384615384616</v>
      </c>
      <c r="U125">
        <f>VLOOKUP(A125,[1]高一下!$A$3:$P$585,9,0)</f>
        <v>52</v>
      </c>
      <c r="V125" t="str">
        <f>VLOOKUP(A125,[1]高一下!$A$3:$P$585,10,0)</f>
        <v>周凯</v>
      </c>
      <c r="W125" s="22">
        <f t="shared" si="21"/>
        <v>193</v>
      </c>
      <c r="X125" s="22">
        <f t="shared" si="22"/>
        <v>85</v>
      </c>
      <c r="Y125">
        <f>VLOOKUP(A125,[1]高一上!$A$3:$J$587,9,0)</f>
        <v>72.5</v>
      </c>
      <c r="Z125" t="str">
        <f>VLOOKUP(A125,[1]高一上!$A$3:$J$587,10,0)</f>
        <v>雷敏</v>
      </c>
      <c r="AA125">
        <f t="shared" si="23"/>
        <v>154</v>
      </c>
      <c r="AB125" s="23">
        <f t="shared" si="24"/>
        <v>108.07692307692308</v>
      </c>
      <c r="AC125">
        <f>VLOOKUP(A125,[1]中考!$A$2:$G$571,7,0)</f>
        <v>62</v>
      </c>
      <c r="AD125">
        <f t="shared" si="25"/>
        <v>175</v>
      </c>
    </row>
    <row r="126" spans="1:30" ht="15" x14ac:dyDescent="0.35">
      <c r="A126" s="14" t="s">
        <v>272</v>
      </c>
      <c r="B126" s="1">
        <v>3</v>
      </c>
      <c r="C126" s="2" t="s">
        <v>273</v>
      </c>
      <c r="D126" s="4" t="s">
        <v>6</v>
      </c>
      <c r="E126">
        <f>VLOOKUP(A126,'[1]高三下(高考)'!$A$3:$P$615,9,0)</f>
        <v>81</v>
      </c>
      <c r="F126" t="str">
        <f>VLOOKUP(A126,'[1]高三下(高考)'!$A$3:$P$615,10,0)</f>
        <v>汪睿</v>
      </c>
      <c r="G126" s="22">
        <f t="shared" si="13"/>
        <v>98</v>
      </c>
      <c r="H126" s="23">
        <f t="shared" si="14"/>
        <v>92.307692307692307</v>
      </c>
      <c r="I126">
        <f>VLOOKUP(A126,[1]高三上!$A$3:$P$588,9,0)</f>
        <v>74.5</v>
      </c>
      <c r="J126" t="str">
        <f>VLOOKUP(A126,[1]高三上!$A$3:$P$588,10,0)</f>
        <v>汪睿</v>
      </c>
      <c r="K126" s="22">
        <f t="shared" si="15"/>
        <v>78</v>
      </c>
      <c r="L126" s="23">
        <f t="shared" si="16"/>
        <v>97.692307692307693</v>
      </c>
      <c r="M126">
        <f>VLOOKUP(A126,[1]高二下!$A$3:$P$536,9,0)</f>
        <v>80.5</v>
      </c>
      <c r="N126" t="str">
        <f>VLOOKUP(A126,[1]高二下!$A$3:$P$536,10,0)</f>
        <v>陈强</v>
      </c>
      <c r="O126" s="22">
        <f t="shared" si="17"/>
        <v>72</v>
      </c>
      <c r="P126" s="22">
        <f t="shared" si="18"/>
        <v>103.46153846153847</v>
      </c>
      <c r="Q126">
        <f>VLOOKUP(A126,[1]高二上!$A$3:$P$583,9,0)</f>
        <v>78.5</v>
      </c>
      <c r="R126" t="str">
        <f>VLOOKUP(A126,[1]高二上!$A$3:$P$583,10,0)</f>
        <v>陈强</v>
      </c>
      <c r="S126" s="22">
        <f t="shared" si="19"/>
        <v>81</v>
      </c>
      <c r="T126" s="22">
        <f t="shared" si="20"/>
        <v>109.61538461538461</v>
      </c>
      <c r="U126">
        <f>VLOOKUP(A126,[1]高一下!$A$3:$P$585,9,0)</f>
        <v>69</v>
      </c>
      <c r="V126" t="str">
        <f>VLOOKUP(A126,[1]高一下!$A$3:$P$585,10,0)</f>
        <v>周凯</v>
      </c>
      <c r="W126" s="22">
        <f t="shared" si="21"/>
        <v>106</v>
      </c>
      <c r="X126" s="22">
        <f t="shared" si="22"/>
        <v>108.46153846153847</v>
      </c>
      <c r="Y126">
        <f>VLOOKUP(A126,[1]高一上!$A$3:$J$587,9,0)</f>
        <v>80.5</v>
      </c>
      <c r="Z126" t="str">
        <f>VLOOKUP(A126,[1]高一上!$A$3:$J$587,10,0)</f>
        <v>周凯</v>
      </c>
      <c r="AA126">
        <f t="shared" si="23"/>
        <v>128</v>
      </c>
      <c r="AB126" s="23">
        <f t="shared" si="24"/>
        <v>59.230769230769234</v>
      </c>
      <c r="AC126">
        <f>VLOOKUP(A126,[1]中考!$A$2:$G$571,7,0)</f>
        <v>105</v>
      </c>
      <c r="AD126">
        <f t="shared" si="25"/>
        <v>22</v>
      </c>
    </row>
    <row r="127" spans="1:30" ht="15" x14ac:dyDescent="0.35">
      <c r="A127" s="14" t="s">
        <v>252</v>
      </c>
      <c r="B127" s="1">
        <v>3</v>
      </c>
      <c r="C127" s="2" t="s">
        <v>253</v>
      </c>
      <c r="D127" s="4" t="s">
        <v>6</v>
      </c>
      <c r="E127">
        <f>VLOOKUP(A127,'[1]高三下(高考)'!$A$3:$P$615,9,0)</f>
        <v>79</v>
      </c>
      <c r="F127" t="str">
        <f>VLOOKUP(A127,'[1]高三下(高考)'!$A$3:$P$615,10,0)</f>
        <v>汪睿</v>
      </c>
      <c r="G127" s="22">
        <f t="shared" si="13"/>
        <v>105</v>
      </c>
      <c r="H127" s="23">
        <f t="shared" si="14"/>
        <v>78.461538461538453</v>
      </c>
      <c r="I127">
        <f>VLOOKUP(A127,[1]高三上!$A$3:$P$588,9,0)</f>
        <v>84.5</v>
      </c>
      <c r="J127" t="str">
        <f>VLOOKUP(A127,[1]高三上!$A$3:$P$588,10,0)</f>
        <v>汪睿</v>
      </c>
      <c r="K127" s="22">
        <f t="shared" si="15"/>
        <v>49</v>
      </c>
      <c r="L127" s="23">
        <f t="shared" si="16"/>
        <v>110.38461538461539</v>
      </c>
      <c r="M127">
        <f>VLOOKUP(A127,[1]高二下!$A$3:$P$536,9,0)</f>
        <v>80</v>
      </c>
      <c r="N127" t="str">
        <f>VLOOKUP(A127,[1]高二下!$A$3:$P$536,10,0)</f>
        <v>陈强</v>
      </c>
      <c r="O127" s="22">
        <f t="shared" si="17"/>
        <v>76</v>
      </c>
      <c r="P127" s="22">
        <f t="shared" si="18"/>
        <v>112.69230769230769</v>
      </c>
      <c r="Q127">
        <f>VLOOKUP(A127,[1]高二上!$A$3:$P$583,9,0)</f>
        <v>73</v>
      </c>
      <c r="R127" t="str">
        <f>VLOOKUP(A127,[1]高二上!$A$3:$P$583,10,0)</f>
        <v>陈强</v>
      </c>
      <c r="S127" s="22">
        <f t="shared" si="19"/>
        <v>109</v>
      </c>
      <c r="T127" s="22">
        <f t="shared" si="20"/>
        <v>83.07692307692308</v>
      </c>
      <c r="U127">
        <f>VLOOKUP(A127,[1]高一下!$A$3:$P$585,9,0)</f>
        <v>78.5</v>
      </c>
      <c r="V127" t="str">
        <f>VLOOKUP(A127,[1]高一下!$A$3:$P$585,10,0)</f>
        <v>周凯</v>
      </c>
      <c r="W127" s="22">
        <f t="shared" si="21"/>
        <v>65</v>
      </c>
      <c r="X127" s="22">
        <f t="shared" si="22"/>
        <v>107.69230769230769</v>
      </c>
      <c r="Y127">
        <f>VLOOKUP(A127,[1]高一上!$A$3:$J$587,9,0)</f>
        <v>93</v>
      </c>
      <c r="Z127" t="str">
        <f>VLOOKUP(A127,[1]高一上!$A$3:$J$587,10,0)</f>
        <v>周凯</v>
      </c>
      <c r="AA127">
        <f t="shared" si="23"/>
        <v>85</v>
      </c>
      <c r="AB127" s="23">
        <f t="shared" si="24"/>
        <v>101.92307692307692</v>
      </c>
      <c r="AC127">
        <f>VLOOKUP(A127,[1]中考!$A$2:$G$571,7,0)</f>
        <v>84</v>
      </c>
      <c r="AD127">
        <f t="shared" si="25"/>
        <v>90</v>
      </c>
    </row>
    <row r="128" spans="1:30" ht="15" x14ac:dyDescent="0.35">
      <c r="A128" s="14" t="s">
        <v>288</v>
      </c>
      <c r="B128" s="1">
        <v>3</v>
      </c>
      <c r="C128" s="3" t="s">
        <v>289</v>
      </c>
      <c r="D128" s="4" t="s">
        <v>6</v>
      </c>
      <c r="E128">
        <f>VLOOKUP(A128,'[1]高三下(高考)'!$A$3:$P$615,9,0)</f>
        <v>66</v>
      </c>
      <c r="F128" t="str">
        <f>VLOOKUP(A128,'[1]高三下(高考)'!$A$3:$P$615,10,0)</f>
        <v>汪睿</v>
      </c>
      <c r="G128" s="22">
        <f t="shared" si="13"/>
        <v>143</v>
      </c>
      <c r="H128" s="23">
        <f t="shared" si="14"/>
        <v>132.69230769230768</v>
      </c>
      <c r="I128">
        <f>VLOOKUP(A128,[1]高三上!$A$3:$P$588,9,0)</f>
        <v>33.5</v>
      </c>
      <c r="J128" t="str">
        <f>VLOOKUP(A128,[1]高三上!$A$3:$P$588,10,0)</f>
        <v>汪睿</v>
      </c>
      <c r="K128" s="22">
        <f t="shared" si="15"/>
        <v>228</v>
      </c>
      <c r="L128" s="23">
        <f t="shared" si="16"/>
        <v>100</v>
      </c>
      <c r="M128" s="22">
        <v>0</v>
      </c>
      <c r="N128" t="s">
        <v>1116</v>
      </c>
      <c r="O128" s="22">
        <f t="shared" si="17"/>
        <v>236</v>
      </c>
      <c r="P128" s="22">
        <f t="shared" si="18"/>
        <v>100</v>
      </c>
      <c r="Q128">
        <f>VLOOKUP(A128,[1]高二上!$A$3:$P$583,9,0)</f>
        <v>48</v>
      </c>
      <c r="R128" t="str">
        <f>VLOOKUP(A128,[1]高二上!$A$3:$P$583,10,0)</f>
        <v>张翠莲</v>
      </c>
      <c r="S128" s="22">
        <f t="shared" si="19"/>
        <v>219</v>
      </c>
      <c r="T128" s="22">
        <f t="shared" si="20"/>
        <v>106.15384615384616</v>
      </c>
      <c r="U128">
        <f>VLOOKUP(A128,[1]高一下!$A$3:$P$585,9,0)</f>
        <v>42</v>
      </c>
      <c r="V128" t="str">
        <f>VLOOKUP(A128,[1]高一下!$A$3:$P$585,10,0)</f>
        <v>张翠莲</v>
      </c>
      <c r="W128" s="22">
        <f t="shared" si="21"/>
        <v>235</v>
      </c>
      <c r="X128" s="22">
        <f t="shared" si="22"/>
        <v>93.07692307692308</v>
      </c>
      <c r="Y128">
        <f>VLOOKUP(A128,[1]高一上!$A$3:$J$587,9,0)</f>
        <v>53.5</v>
      </c>
      <c r="Z128" t="str">
        <f>VLOOKUP(A128,[1]高一上!$A$3:$J$587,10,0)</f>
        <v>张翠莲</v>
      </c>
      <c r="AA128">
        <f t="shared" si="23"/>
        <v>217</v>
      </c>
      <c r="AB128" s="23">
        <f t="shared" si="24"/>
        <v>100</v>
      </c>
      <c r="AC128">
        <v>0</v>
      </c>
      <c r="AD128">
        <f t="shared" si="25"/>
        <v>255</v>
      </c>
    </row>
    <row r="129" spans="1:30" ht="15" x14ac:dyDescent="0.35">
      <c r="A129" s="14" t="s">
        <v>296</v>
      </c>
      <c r="B129" s="1">
        <v>3</v>
      </c>
      <c r="C129" s="3" t="s">
        <v>297</v>
      </c>
      <c r="D129" s="4" t="s">
        <v>6</v>
      </c>
      <c r="E129">
        <f>VLOOKUP(A129,'[1]高三下(高考)'!$A$3:$P$615,9,0)</f>
        <v>49</v>
      </c>
      <c r="F129" t="str">
        <f>VLOOKUP(A129,'[1]高三下(高考)'!$A$3:$P$615,10,0)</f>
        <v>汪睿</v>
      </c>
      <c r="G129" s="22">
        <f t="shared" si="13"/>
        <v>211</v>
      </c>
      <c r="H129" s="23">
        <f t="shared" si="14"/>
        <v>100</v>
      </c>
      <c r="I129" s="22">
        <v>0</v>
      </c>
      <c r="J129" t="s">
        <v>110</v>
      </c>
      <c r="K129" s="22">
        <f t="shared" si="15"/>
        <v>241</v>
      </c>
      <c r="L129" s="23">
        <f t="shared" si="16"/>
        <v>100</v>
      </c>
      <c r="M129" s="22">
        <v>0</v>
      </c>
      <c r="N129" t="s">
        <v>1116</v>
      </c>
      <c r="O129" s="22">
        <f t="shared" si="17"/>
        <v>236</v>
      </c>
      <c r="P129" s="22">
        <f t="shared" si="18"/>
        <v>100</v>
      </c>
      <c r="Q129">
        <f>VLOOKUP(A129,[1]高二上!$A$3:$P$583,9,0)</f>
        <v>41.5</v>
      </c>
      <c r="R129" t="str">
        <f>VLOOKUP(A129,[1]高二上!$A$3:$P$583,10,0)</f>
        <v>陈强</v>
      </c>
      <c r="S129" s="22">
        <f t="shared" si="19"/>
        <v>239</v>
      </c>
      <c r="T129" s="22">
        <f t="shared" si="20"/>
        <v>83.84615384615384</v>
      </c>
      <c r="U129">
        <f>VLOOKUP(A129,[1]高一下!$A$3:$P$585,9,0)</f>
        <v>51.5</v>
      </c>
      <c r="V129" t="str">
        <f>VLOOKUP(A129,[1]高一下!$A$3:$P$585,10,0)</f>
        <v>周凯</v>
      </c>
      <c r="W129" s="22">
        <f t="shared" si="21"/>
        <v>197</v>
      </c>
      <c r="X129" s="22">
        <f t="shared" si="22"/>
        <v>93.07692307692308</v>
      </c>
      <c r="Y129">
        <f>VLOOKUP(A129,[1]高一上!$A$3:$J$587,9,0)</f>
        <v>66</v>
      </c>
      <c r="Z129" t="str">
        <f>VLOOKUP(A129,[1]高一上!$A$3:$J$587,10,0)</f>
        <v>周凯</v>
      </c>
      <c r="AA129">
        <f t="shared" si="23"/>
        <v>179</v>
      </c>
      <c r="AB129" s="23">
        <f t="shared" si="24"/>
        <v>120.76923076923077</v>
      </c>
      <c r="AC129">
        <f>VLOOKUP(A129,[1]中考!$A$2:$G$571,7,0)</f>
        <v>42</v>
      </c>
      <c r="AD129">
        <f t="shared" si="25"/>
        <v>233</v>
      </c>
    </row>
    <row r="130" spans="1:30" ht="15" x14ac:dyDescent="0.35">
      <c r="A130" s="14" t="s">
        <v>230</v>
      </c>
      <c r="B130" s="1">
        <v>3</v>
      </c>
      <c r="C130" s="2" t="s">
        <v>231</v>
      </c>
      <c r="D130" s="4" t="s">
        <v>6</v>
      </c>
      <c r="E130">
        <f>VLOOKUP(A130,'[1]高三下(高考)'!$A$3:$P$615,9,0)</f>
        <v>83</v>
      </c>
      <c r="F130" t="str">
        <f>VLOOKUP(A130,'[1]高三下(高考)'!$A$3:$P$615,10,0)</f>
        <v>汪睿</v>
      </c>
      <c r="G130" s="22">
        <f t="shared" si="13"/>
        <v>90</v>
      </c>
      <c r="H130" s="23">
        <f t="shared" si="14"/>
        <v>106.15384615384616</v>
      </c>
      <c r="I130">
        <f>VLOOKUP(A130,[1]高三上!$A$3:$P$588,9,0)</f>
        <v>68.5</v>
      </c>
      <c r="J130" t="str">
        <f>VLOOKUP(A130,[1]高三上!$A$3:$P$588,10,0)</f>
        <v>汪睿</v>
      </c>
      <c r="K130" s="22">
        <f t="shared" si="15"/>
        <v>106</v>
      </c>
      <c r="L130" s="23">
        <f t="shared" si="16"/>
        <v>100</v>
      </c>
      <c r="M130" s="22">
        <v>0</v>
      </c>
      <c r="N130" t="s">
        <v>1116</v>
      </c>
      <c r="O130" s="22">
        <f t="shared" si="17"/>
        <v>236</v>
      </c>
      <c r="P130" s="22">
        <f t="shared" si="18"/>
        <v>100</v>
      </c>
      <c r="Q130">
        <f>VLOOKUP(A130,[1]高二上!$A$3:$P$583,9,0)</f>
        <v>77</v>
      </c>
      <c r="R130" t="str">
        <f>VLOOKUP(A130,[1]高二上!$A$3:$P$583,10,0)</f>
        <v>陈强</v>
      </c>
      <c r="S130" s="22">
        <f t="shared" si="19"/>
        <v>89</v>
      </c>
      <c r="T130" s="22">
        <f t="shared" si="20"/>
        <v>121.15384615384616</v>
      </c>
      <c r="U130">
        <f>VLOOKUP(A130,[1]高一下!$A$3:$P$585,9,0)</f>
        <v>59.5</v>
      </c>
      <c r="V130" t="str">
        <f>VLOOKUP(A130,[1]高一下!$A$3:$P$585,10,0)</f>
        <v>周凯</v>
      </c>
      <c r="W130" s="22">
        <f t="shared" si="21"/>
        <v>144</v>
      </c>
      <c r="X130" s="22">
        <f t="shared" si="22"/>
        <v>84.230769230769226</v>
      </c>
      <c r="Y130">
        <f>VLOOKUP(A130,[1]高一上!$A$3:$J$587,9,0)</f>
        <v>89</v>
      </c>
      <c r="Z130" t="str">
        <f>VLOOKUP(A130,[1]高一上!$A$3:$J$587,10,0)</f>
        <v>周凯</v>
      </c>
      <c r="AA130">
        <f t="shared" si="23"/>
        <v>103</v>
      </c>
      <c r="AB130" s="23">
        <f t="shared" si="24"/>
        <v>106.92307692307692</v>
      </c>
      <c r="AC130">
        <f>VLOOKUP(A130,[1]中考!$A$2:$G$571,7,0)</f>
        <v>74</v>
      </c>
      <c r="AD130">
        <f t="shared" si="25"/>
        <v>121</v>
      </c>
    </row>
    <row r="131" spans="1:30" ht="15" x14ac:dyDescent="0.35">
      <c r="A131" s="14" t="s">
        <v>248</v>
      </c>
      <c r="B131" s="1">
        <v>3</v>
      </c>
      <c r="C131" s="2" t="s">
        <v>249</v>
      </c>
      <c r="D131" s="4" t="s">
        <v>6</v>
      </c>
      <c r="E131">
        <f>VLOOKUP(A131,'[1]高三下(高考)'!$A$3:$P$615,9,0)</f>
        <v>108</v>
      </c>
      <c r="F131" t="str">
        <f>VLOOKUP(A131,'[1]高三下(高考)'!$A$3:$P$615,10,0)</f>
        <v>汪睿</v>
      </c>
      <c r="G131" s="22">
        <f t="shared" si="13"/>
        <v>26</v>
      </c>
      <c r="H131" s="23">
        <f t="shared" si="14"/>
        <v>105</v>
      </c>
      <c r="I131">
        <f>VLOOKUP(A131,[1]高三上!$A$3:$P$588,9,0)</f>
        <v>90</v>
      </c>
      <c r="J131" t="str">
        <f>VLOOKUP(A131,[1]高三上!$A$3:$P$588,10,0)</f>
        <v>汪睿</v>
      </c>
      <c r="K131" s="22">
        <f t="shared" si="15"/>
        <v>39</v>
      </c>
      <c r="L131" s="23">
        <f t="shared" si="16"/>
        <v>94.615384615384613</v>
      </c>
      <c r="M131">
        <f>VLOOKUP(A131,[1]高二下!$A$3:$P$536,9,0)</f>
        <v>100.5</v>
      </c>
      <c r="N131" t="str">
        <f>VLOOKUP(A131,[1]高二下!$A$3:$P$536,10,0)</f>
        <v>陈强</v>
      </c>
      <c r="O131" s="22">
        <f t="shared" si="17"/>
        <v>25</v>
      </c>
      <c r="P131" s="22">
        <f t="shared" si="18"/>
        <v>95</v>
      </c>
      <c r="Q131">
        <f>VLOOKUP(A131,[1]高二上!$A$3:$P$583,9,0)</f>
        <v>108</v>
      </c>
      <c r="R131" t="str">
        <f>VLOOKUP(A131,[1]高二上!$A$3:$P$583,10,0)</f>
        <v>陈强</v>
      </c>
      <c r="S131" s="22">
        <f t="shared" si="19"/>
        <v>12</v>
      </c>
      <c r="T131" s="22">
        <f t="shared" si="20"/>
        <v>115.76923076923077</v>
      </c>
      <c r="U131">
        <f>VLOOKUP(A131,[1]高一下!$A$3:$P$585,9,0)</f>
        <v>84.5</v>
      </c>
      <c r="V131" t="str">
        <f>VLOOKUP(A131,[1]高一下!$A$3:$P$585,10,0)</f>
        <v>周凯</v>
      </c>
      <c r="W131" s="22">
        <f t="shared" si="21"/>
        <v>53</v>
      </c>
      <c r="X131" s="22">
        <f t="shared" si="22"/>
        <v>81.92307692307692</v>
      </c>
      <c r="Y131">
        <f>VLOOKUP(A131,[1]高一上!$A$3:$J$587,9,0)</f>
        <v>118.5</v>
      </c>
      <c r="Z131" t="str">
        <f>VLOOKUP(A131,[1]高一上!$A$3:$J$587,10,0)</f>
        <v>周凯</v>
      </c>
      <c r="AA131">
        <f t="shared" si="23"/>
        <v>6</v>
      </c>
      <c r="AB131" s="23">
        <f t="shared" si="24"/>
        <v>101.15384615384616</v>
      </c>
      <c r="AC131">
        <f>VLOOKUP(A131,[1]中考!$A$2:$G$571,7,0)</f>
        <v>114</v>
      </c>
      <c r="AD131">
        <f t="shared" si="25"/>
        <v>9</v>
      </c>
    </row>
    <row r="132" spans="1:30" ht="15" x14ac:dyDescent="0.35">
      <c r="A132" s="14" t="s">
        <v>282</v>
      </c>
      <c r="B132" s="1">
        <v>3</v>
      </c>
      <c r="C132" s="2" t="s">
        <v>283</v>
      </c>
      <c r="D132" s="4" t="s">
        <v>6</v>
      </c>
      <c r="E132">
        <f>VLOOKUP(A132,'[1]高三下(高考)'!$A$3:$P$615,9,0)</f>
        <v>57</v>
      </c>
      <c r="F132" t="str">
        <f>VLOOKUP(A132,'[1]高三下(高考)'!$A$3:$P$615,10,0)</f>
        <v>汪睿</v>
      </c>
      <c r="G132" s="22">
        <f t="shared" si="13"/>
        <v>189</v>
      </c>
      <c r="H132" s="23">
        <f t="shared" si="14"/>
        <v>103.46153846153847</v>
      </c>
      <c r="I132">
        <f>VLOOKUP(A132,[1]高三上!$A$3:$P$588,9,0)</f>
        <v>48</v>
      </c>
      <c r="J132" t="str">
        <f>VLOOKUP(A132,[1]高三上!$A$3:$P$588,10,0)</f>
        <v>汪睿</v>
      </c>
      <c r="K132" s="22">
        <f t="shared" si="15"/>
        <v>198</v>
      </c>
      <c r="L132" s="23">
        <f t="shared" si="16"/>
        <v>96.538461538461533</v>
      </c>
      <c r="M132">
        <f>VLOOKUP(A132,[1]高二下!$A$3:$P$536,9,0)</f>
        <v>47</v>
      </c>
      <c r="N132" t="str">
        <f>VLOOKUP(A132,[1]高二下!$A$3:$P$536,10,0)</f>
        <v>陈强</v>
      </c>
      <c r="O132" s="22">
        <f t="shared" si="17"/>
        <v>189</v>
      </c>
      <c r="P132" s="22">
        <f t="shared" si="18"/>
        <v>103.84615384615384</v>
      </c>
      <c r="Q132">
        <f>VLOOKUP(A132,[1]高二上!$A$3:$P$583,9,0)</f>
        <v>54</v>
      </c>
      <c r="R132" t="str">
        <f>VLOOKUP(A132,[1]高二上!$A$3:$P$583,10,0)</f>
        <v>陈强</v>
      </c>
      <c r="S132" s="22">
        <f t="shared" si="19"/>
        <v>199</v>
      </c>
      <c r="T132" s="22">
        <f t="shared" si="20"/>
        <v>107.69230769230769</v>
      </c>
      <c r="U132">
        <f>VLOOKUP(A132,[1]高一下!$A$3:$P$585,9,0)</f>
        <v>46</v>
      </c>
      <c r="V132" t="str">
        <f>VLOOKUP(A132,[1]高一下!$A$3:$P$585,10,0)</f>
        <v>周凯</v>
      </c>
      <c r="W132" s="22">
        <f t="shared" si="21"/>
        <v>219</v>
      </c>
      <c r="X132" s="22">
        <f t="shared" si="22"/>
        <v>108.46153846153847</v>
      </c>
      <c r="Y132">
        <f>VLOOKUP(A132,[1]高一上!$A$3:$J$587,9,0)</f>
        <v>42.5</v>
      </c>
      <c r="Z132" t="str">
        <f>VLOOKUP(A132,[1]高一上!$A$3:$J$587,10,0)</f>
        <v>周凯</v>
      </c>
      <c r="AA132">
        <f t="shared" si="23"/>
        <v>241</v>
      </c>
      <c r="AB132" s="23">
        <f t="shared" si="24"/>
        <v>86.15384615384616</v>
      </c>
      <c r="AC132">
        <f>VLOOKUP(A132,[1]中考!$A$2:$G$571,7,0)</f>
        <v>54</v>
      </c>
      <c r="AD132">
        <f t="shared" si="25"/>
        <v>205</v>
      </c>
    </row>
    <row r="133" spans="1:30" ht="15" x14ac:dyDescent="0.35">
      <c r="A133" s="14" t="s">
        <v>238</v>
      </c>
      <c r="B133" s="1">
        <v>3</v>
      </c>
      <c r="C133" s="2" t="s">
        <v>239</v>
      </c>
      <c r="D133" s="4" t="s">
        <v>6</v>
      </c>
      <c r="E133">
        <f>VLOOKUP(A133,'[1]高三下(高考)'!$A$3:$P$615,9,0)</f>
        <v>63</v>
      </c>
      <c r="F133" t="str">
        <f>VLOOKUP(A133,'[1]高三下(高考)'!$A$3:$P$615,10,0)</f>
        <v>汪睿</v>
      </c>
      <c r="G133" s="22">
        <f t="shared" ref="G133:G196" si="26">RANK(E133,$E$4:$E$263,0)</f>
        <v>156</v>
      </c>
      <c r="H133" s="23">
        <f t="shared" ref="H133:H196" si="27">IF(OR(I133=0,E133=0),100,((K133-G133)/COUNTA($D$4:$D$263))*100+100)</f>
        <v>119.61538461538461</v>
      </c>
      <c r="I133">
        <f>VLOOKUP(A133,[1]高三上!$A$3:$P$588,9,0)</f>
        <v>46.5</v>
      </c>
      <c r="J133" t="str">
        <f>VLOOKUP(A133,[1]高三上!$A$3:$P$588,10,0)</f>
        <v>汪睿</v>
      </c>
      <c r="K133" s="22">
        <f t="shared" ref="K133:K196" si="28">RANK(I133,$I$4:$I$263,0)</f>
        <v>207</v>
      </c>
      <c r="L133" s="23">
        <f t="shared" ref="L133:L196" si="29">IF(OR(I133=0,M133=0),100,((O133-K133)/COUNTA($D$4:$D$263))*100+100)</f>
        <v>100</v>
      </c>
      <c r="M133" s="22">
        <v>0</v>
      </c>
      <c r="N133" t="s">
        <v>1116</v>
      </c>
      <c r="O133" s="22">
        <f t="shared" ref="O133:O196" si="30">RANK(M133,$M$4:$M$263,0)</f>
        <v>236</v>
      </c>
      <c r="P133" s="22">
        <f t="shared" ref="P133:P196" si="31">IF(OR(Q133=0,M133=0),100,((S133-O133)/COUNTA($D$4:$D$263))*100+100)</f>
        <v>100</v>
      </c>
      <c r="Q133">
        <f>VLOOKUP(A133,[1]高二上!$A$3:$P$583,9,0)</f>
        <v>56</v>
      </c>
      <c r="R133" t="str">
        <f>VLOOKUP(A133,[1]高二上!$A$3:$P$583,10,0)</f>
        <v>陈强</v>
      </c>
      <c r="S133" s="22">
        <f t="shared" ref="S133:S196" si="32">RANK(Q133,$Q$4:$Q$263,0)</f>
        <v>187</v>
      </c>
      <c r="T133" s="22">
        <f t="shared" ref="T133:T196" si="33">IF(OR(Q133=0,U133=0),100,((W133-S133)/COUNTA($D$4:$D$263))*100+100)</f>
        <v>100</v>
      </c>
      <c r="U133">
        <f>VLOOKUP(A133,[1]高一下!$A$3:$P$585,9,0)</f>
        <v>52.5</v>
      </c>
      <c r="V133" t="str">
        <f>VLOOKUP(A133,[1]高一下!$A$3:$P$585,10,0)</f>
        <v>周凯</v>
      </c>
      <c r="W133" s="22">
        <f t="shared" ref="W133:W196" si="34">RANK(U133,$U$4:$U$263,0)</f>
        <v>187</v>
      </c>
      <c r="X133" s="22">
        <f t="shared" ref="X133:X196" si="35">IF(OR(Y133=0,U133=0),100,((AA133-W133)/COUNTA($D$4:$D$263))*100+100)</f>
        <v>81.92307692307692</v>
      </c>
      <c r="Y133">
        <f>VLOOKUP(A133,[1]高一上!$A$3:$J$587,9,0)</f>
        <v>77.5</v>
      </c>
      <c r="Z133" t="str">
        <f>VLOOKUP(A133,[1]高一上!$A$3:$J$587,10,0)</f>
        <v>彭丹</v>
      </c>
      <c r="AA133">
        <f t="shared" ref="AA133:AA196" si="36">RANK(Y133,$Y$4:$Y$263,0)</f>
        <v>140</v>
      </c>
      <c r="AB133" s="23">
        <f t="shared" ref="AB133:AB196" si="37">IF(OR(Y133=0,AC133=0),100,((AD133-AA133)/COUNTA($D$4:$D$263))*100+100)</f>
        <v>92.692307692307693</v>
      </c>
      <c r="AC133">
        <f>VLOOKUP(A133,[1]中考!$A$2:$G$571,7,0)</f>
        <v>74</v>
      </c>
      <c r="AD133">
        <f t="shared" ref="AD133:AD196" si="38">RANK(AC133,$AC$4:$AC$263,0)</f>
        <v>121</v>
      </c>
    </row>
    <row r="134" spans="1:30" ht="15" x14ac:dyDescent="0.35">
      <c r="A134" s="14" t="s">
        <v>314</v>
      </c>
      <c r="B134" s="1">
        <v>3</v>
      </c>
      <c r="C134" s="3" t="s">
        <v>315</v>
      </c>
      <c r="D134" s="4" t="s">
        <v>6</v>
      </c>
      <c r="E134">
        <f>VLOOKUP(A134,'[1]高三下(高考)'!$A$3:$P$615,9,0)</f>
        <v>32</v>
      </c>
      <c r="F134" t="str">
        <f>VLOOKUP(A134,'[1]高三下(高考)'!$A$3:$P$615,10,0)</f>
        <v>汪睿</v>
      </c>
      <c r="G134" s="22">
        <f t="shared" si="26"/>
        <v>251</v>
      </c>
      <c r="H134" s="23">
        <f t="shared" si="27"/>
        <v>60.769230769230766</v>
      </c>
      <c r="I134">
        <f>VLOOKUP(A134,[1]高三上!$A$3:$P$588,9,0)</f>
        <v>58.5</v>
      </c>
      <c r="J134" t="str">
        <f>VLOOKUP(A134,[1]高三上!$A$3:$P$588,10,0)</f>
        <v>汪睿</v>
      </c>
      <c r="K134" s="22">
        <f t="shared" si="28"/>
        <v>149</v>
      </c>
      <c r="L134" s="23">
        <f t="shared" si="29"/>
        <v>128.84615384615384</v>
      </c>
      <c r="M134">
        <f>VLOOKUP(A134,[1]高二下!$A$3:$P$536,9,0)</f>
        <v>36.5</v>
      </c>
      <c r="N134" t="str">
        <f>VLOOKUP(A134,[1]高二下!$A$3:$P$536,10,0)</f>
        <v>陈强</v>
      </c>
      <c r="O134" s="22">
        <f t="shared" si="30"/>
        <v>224</v>
      </c>
      <c r="P134" s="22">
        <f t="shared" si="31"/>
        <v>56.92307692307692</v>
      </c>
      <c r="Q134">
        <f>VLOOKUP(A134,[1]高二上!$A$3:$P$583,9,0)</f>
        <v>72.5</v>
      </c>
      <c r="R134" t="str">
        <f>VLOOKUP(A134,[1]高二上!$A$3:$P$583,10,0)</f>
        <v>陈强</v>
      </c>
      <c r="S134" s="22">
        <f t="shared" si="32"/>
        <v>112</v>
      </c>
      <c r="T134" s="22">
        <f t="shared" si="33"/>
        <v>155.76923076923077</v>
      </c>
      <c r="U134">
        <f>VLOOKUP(A134,[1]高一下!$A$3:$P$585,9,0)</f>
        <v>21.5</v>
      </c>
      <c r="V134" t="str">
        <f>VLOOKUP(A134,[1]高一下!$A$3:$P$585,10,0)</f>
        <v>周凯</v>
      </c>
      <c r="W134" s="22">
        <f t="shared" si="34"/>
        <v>257</v>
      </c>
      <c r="X134" s="22">
        <f t="shared" si="35"/>
        <v>100</v>
      </c>
      <c r="Y134" s="22">
        <v>0</v>
      </c>
      <c r="Z134" t="s">
        <v>1118</v>
      </c>
      <c r="AA134">
        <f t="shared" si="36"/>
        <v>257</v>
      </c>
      <c r="AB134" s="23">
        <f t="shared" si="37"/>
        <v>100</v>
      </c>
      <c r="AC134">
        <v>0</v>
      </c>
      <c r="AD134">
        <f t="shared" si="38"/>
        <v>255</v>
      </c>
    </row>
    <row r="135" spans="1:30" ht="15" x14ac:dyDescent="0.35">
      <c r="A135" s="14" t="s">
        <v>244</v>
      </c>
      <c r="B135" s="1">
        <v>3</v>
      </c>
      <c r="C135" s="2" t="s">
        <v>245</v>
      </c>
      <c r="D135" s="4" t="s">
        <v>6</v>
      </c>
      <c r="E135">
        <f>VLOOKUP(A135,'[1]高三下(高考)'!$A$3:$P$615,9,0)</f>
        <v>67</v>
      </c>
      <c r="F135" t="str">
        <f>VLOOKUP(A135,'[1]高三下(高考)'!$A$3:$P$615,10,0)</f>
        <v>汪睿</v>
      </c>
      <c r="G135" s="22">
        <f t="shared" si="26"/>
        <v>139</v>
      </c>
      <c r="H135" s="23">
        <f t="shared" si="27"/>
        <v>112.69230769230769</v>
      </c>
      <c r="I135">
        <f>VLOOKUP(A135,[1]高三上!$A$3:$P$588,9,0)</f>
        <v>54</v>
      </c>
      <c r="J135" t="str">
        <f>VLOOKUP(A135,[1]高三上!$A$3:$P$588,10,0)</f>
        <v>汪睿</v>
      </c>
      <c r="K135" s="22">
        <f t="shared" si="28"/>
        <v>172</v>
      </c>
      <c r="L135" s="23">
        <f t="shared" si="29"/>
        <v>100</v>
      </c>
      <c r="M135">
        <f>VLOOKUP(A135,[1]高二下!$A$3:$P$536,9,0)</f>
        <v>51.5</v>
      </c>
      <c r="N135" t="str">
        <f>VLOOKUP(A135,[1]高二下!$A$3:$P$536,10,0)</f>
        <v>陈强</v>
      </c>
      <c r="O135" s="22">
        <f t="shared" si="30"/>
        <v>172</v>
      </c>
      <c r="P135" s="22">
        <f t="shared" si="31"/>
        <v>105.76923076923077</v>
      </c>
      <c r="Q135">
        <f>VLOOKUP(A135,[1]高二上!$A$3:$P$583,9,0)</f>
        <v>56</v>
      </c>
      <c r="R135" t="str">
        <f>VLOOKUP(A135,[1]高二上!$A$3:$P$583,10,0)</f>
        <v>陈强</v>
      </c>
      <c r="S135" s="22">
        <f t="shared" si="32"/>
        <v>187</v>
      </c>
      <c r="T135" s="22">
        <f t="shared" si="33"/>
        <v>91.538461538461533</v>
      </c>
      <c r="U135">
        <f>VLOOKUP(A135,[1]高一下!$A$3:$P$585,9,0)</f>
        <v>56</v>
      </c>
      <c r="V135" t="str">
        <f>VLOOKUP(A135,[1]高一下!$A$3:$P$585,10,0)</f>
        <v>周凯</v>
      </c>
      <c r="W135" s="22">
        <f t="shared" si="34"/>
        <v>165</v>
      </c>
      <c r="X135" s="22">
        <f t="shared" si="35"/>
        <v>125</v>
      </c>
      <c r="Y135">
        <f>VLOOKUP(A135,[1]高一上!$A$3:$J$587,9,0)</f>
        <v>48</v>
      </c>
      <c r="Z135" t="str">
        <f>VLOOKUP(A135,[1]高一上!$A$3:$J$587,10,0)</f>
        <v>周凯</v>
      </c>
      <c r="AA135">
        <f t="shared" si="36"/>
        <v>230</v>
      </c>
      <c r="AB135" s="23">
        <f t="shared" si="37"/>
        <v>74.230769230769226</v>
      </c>
      <c r="AC135">
        <f>VLOOKUP(A135,[1]中考!$A$2:$G$571,7,0)</f>
        <v>65</v>
      </c>
      <c r="AD135">
        <f t="shared" si="38"/>
        <v>163</v>
      </c>
    </row>
    <row r="136" spans="1:30" ht="15" x14ac:dyDescent="0.35">
      <c r="A136" s="14" t="s">
        <v>322</v>
      </c>
      <c r="B136" s="1">
        <v>3</v>
      </c>
      <c r="C136" s="3" t="s">
        <v>323</v>
      </c>
      <c r="D136" s="4" t="s">
        <v>6</v>
      </c>
      <c r="E136">
        <f>VLOOKUP(A136,'[1]高三下(高考)'!$A$3:$P$615,9,0)</f>
        <v>44</v>
      </c>
      <c r="F136" t="str">
        <f>VLOOKUP(A136,'[1]高三下(高考)'!$A$3:$P$615,10,0)</f>
        <v>汪睿</v>
      </c>
      <c r="G136" s="22">
        <f t="shared" si="26"/>
        <v>223</v>
      </c>
      <c r="H136" s="23">
        <f t="shared" si="27"/>
        <v>100</v>
      </c>
      <c r="I136" s="22">
        <v>0</v>
      </c>
      <c r="J136" t="s">
        <v>110</v>
      </c>
      <c r="K136" s="22">
        <f t="shared" si="28"/>
        <v>241</v>
      </c>
      <c r="L136" s="23">
        <f t="shared" si="29"/>
        <v>100</v>
      </c>
      <c r="M136" s="22">
        <v>0</v>
      </c>
      <c r="N136" t="s">
        <v>1116</v>
      </c>
      <c r="O136" s="22">
        <f t="shared" si="30"/>
        <v>236</v>
      </c>
      <c r="P136" s="22">
        <f t="shared" si="31"/>
        <v>100</v>
      </c>
      <c r="Q136">
        <f>VLOOKUP(A136,[1]高二上!$A$3:$P$583,9,0)</f>
        <v>55</v>
      </c>
      <c r="R136" t="str">
        <f>VLOOKUP(A136,[1]高二上!$A$3:$P$583,10,0)</f>
        <v>陈强</v>
      </c>
      <c r="S136" s="22">
        <f t="shared" si="32"/>
        <v>195</v>
      </c>
      <c r="T136" s="22">
        <f t="shared" si="33"/>
        <v>85.384615384615387</v>
      </c>
      <c r="U136">
        <f>VLOOKUP(A136,[1]高一下!$A$3:$P$585,9,0)</f>
        <v>58</v>
      </c>
      <c r="V136" t="str">
        <f>VLOOKUP(A136,[1]高一下!$A$3:$P$585,10,0)</f>
        <v>周凯</v>
      </c>
      <c r="W136" s="22">
        <f t="shared" si="34"/>
        <v>157</v>
      </c>
      <c r="X136" s="22">
        <f t="shared" si="35"/>
        <v>95.384615384615387</v>
      </c>
      <c r="Y136">
        <f>VLOOKUP(A136,[1]高一上!$A$3:$J$587,9,0)</f>
        <v>75</v>
      </c>
      <c r="Z136" t="str">
        <f>VLOOKUP(A136,[1]高一上!$A$3:$J$587,10,0)</f>
        <v>周凯</v>
      </c>
      <c r="AA136">
        <f t="shared" si="36"/>
        <v>145</v>
      </c>
      <c r="AB136" s="23">
        <f t="shared" si="37"/>
        <v>120.38461538461539</v>
      </c>
      <c r="AC136">
        <f>VLOOKUP(A136,[1]中考!$A$2:$G$571,7,0)</f>
        <v>55</v>
      </c>
      <c r="AD136">
        <f t="shared" si="38"/>
        <v>198</v>
      </c>
    </row>
    <row r="137" spans="1:30" ht="15" x14ac:dyDescent="0.35">
      <c r="A137" s="14" t="s">
        <v>234</v>
      </c>
      <c r="B137" s="1">
        <v>3</v>
      </c>
      <c r="C137" s="2" t="s">
        <v>235</v>
      </c>
      <c r="D137" s="4" t="s">
        <v>6</v>
      </c>
      <c r="E137">
        <f>VLOOKUP(A137,'[1]高三下(高考)'!$A$3:$P$615,9,0)</f>
        <v>66</v>
      </c>
      <c r="F137" t="str">
        <f>VLOOKUP(A137,'[1]高三下(高考)'!$A$3:$P$615,10,0)</f>
        <v>汪睿</v>
      </c>
      <c r="G137" s="22">
        <f t="shared" si="26"/>
        <v>143</v>
      </c>
      <c r="H137" s="23">
        <f t="shared" si="27"/>
        <v>85</v>
      </c>
      <c r="I137">
        <f>VLOOKUP(A137,[1]高三上!$A$3:$P$588,9,0)</f>
        <v>69</v>
      </c>
      <c r="J137" t="str">
        <f>VLOOKUP(A137,[1]高三上!$A$3:$P$588,10,0)</f>
        <v>汪睿</v>
      </c>
      <c r="K137" s="22">
        <f t="shared" si="28"/>
        <v>104</v>
      </c>
      <c r="L137" s="23">
        <f t="shared" si="29"/>
        <v>120.38461538461539</v>
      </c>
      <c r="M137">
        <f>VLOOKUP(A137,[1]高二下!$A$3:$P$536,9,0)</f>
        <v>55.5</v>
      </c>
      <c r="N137" t="str">
        <f>VLOOKUP(A137,[1]高二下!$A$3:$P$536,10,0)</f>
        <v>陈强</v>
      </c>
      <c r="O137" s="22">
        <f t="shared" si="30"/>
        <v>157</v>
      </c>
      <c r="P137" s="22">
        <f t="shared" si="31"/>
        <v>82.692307692307693</v>
      </c>
      <c r="Q137">
        <f>VLOOKUP(A137,[1]高二上!$A$3:$P$583,9,0)</f>
        <v>72.5</v>
      </c>
      <c r="R137" t="str">
        <f>VLOOKUP(A137,[1]高二上!$A$3:$P$583,10,0)</f>
        <v>陈强</v>
      </c>
      <c r="S137" s="22">
        <f t="shared" si="32"/>
        <v>112</v>
      </c>
      <c r="T137" s="22">
        <f t="shared" si="33"/>
        <v>109.61538461538461</v>
      </c>
      <c r="U137">
        <f>VLOOKUP(A137,[1]高一下!$A$3:$P$585,9,0)</f>
        <v>61</v>
      </c>
      <c r="V137" t="str">
        <f>VLOOKUP(A137,[1]高一下!$A$3:$P$585,10,0)</f>
        <v>周凯</v>
      </c>
      <c r="W137" s="22">
        <f t="shared" si="34"/>
        <v>137</v>
      </c>
      <c r="X137" s="22">
        <f t="shared" si="35"/>
        <v>108.07692307692308</v>
      </c>
      <c r="Y137">
        <f>VLOOKUP(A137,[1]高一上!$A$3:$J$587,9,0)</f>
        <v>71</v>
      </c>
      <c r="Z137" t="str">
        <f>VLOOKUP(A137,[1]高一上!$A$3:$J$587,10,0)</f>
        <v>周凯</v>
      </c>
      <c r="AA137">
        <f t="shared" si="36"/>
        <v>158</v>
      </c>
      <c r="AB137" s="23">
        <f t="shared" si="37"/>
        <v>71.15384615384616</v>
      </c>
      <c r="AC137">
        <f>VLOOKUP(A137,[1]中考!$A$2:$G$571,7,0)</f>
        <v>86</v>
      </c>
      <c r="AD137">
        <f t="shared" si="38"/>
        <v>83</v>
      </c>
    </row>
    <row r="138" spans="1:30" ht="15" x14ac:dyDescent="0.35">
      <c r="A138" s="14" t="s">
        <v>266</v>
      </c>
      <c r="B138" s="1">
        <v>3</v>
      </c>
      <c r="C138" s="2" t="s">
        <v>267</v>
      </c>
      <c r="D138" s="4" t="s">
        <v>6</v>
      </c>
      <c r="E138">
        <f>VLOOKUP(A138,'[1]高三下(高考)'!$A$3:$P$615,9,0)</f>
        <v>87</v>
      </c>
      <c r="F138" t="str">
        <f>VLOOKUP(A138,'[1]高三下(高考)'!$A$3:$P$615,10,0)</f>
        <v>汪睿</v>
      </c>
      <c r="G138" s="22">
        <f t="shared" si="26"/>
        <v>79</v>
      </c>
      <c r="H138" s="23">
        <f t="shared" si="27"/>
        <v>88.84615384615384</v>
      </c>
      <c r="I138">
        <f>VLOOKUP(A138,[1]高三上!$A$3:$P$588,9,0)</f>
        <v>83.5</v>
      </c>
      <c r="J138" t="str">
        <f>VLOOKUP(A138,[1]高三上!$A$3:$P$588,10,0)</f>
        <v>汪睿</v>
      </c>
      <c r="K138" s="22">
        <f t="shared" si="28"/>
        <v>50</v>
      </c>
      <c r="L138" s="23">
        <f t="shared" si="29"/>
        <v>102.69230769230769</v>
      </c>
      <c r="M138">
        <f>VLOOKUP(A138,[1]高二下!$A$3:$P$536,9,0)</f>
        <v>85</v>
      </c>
      <c r="N138" t="str">
        <f>VLOOKUP(A138,[1]高二下!$A$3:$P$536,10,0)</f>
        <v>陈强</v>
      </c>
      <c r="O138" s="22">
        <f t="shared" si="30"/>
        <v>57</v>
      </c>
      <c r="P138" s="22">
        <f t="shared" si="31"/>
        <v>101.92307692307692</v>
      </c>
      <c r="Q138">
        <f>VLOOKUP(A138,[1]高二上!$A$3:$P$583,9,0)</f>
        <v>84.5</v>
      </c>
      <c r="R138" t="str">
        <f>VLOOKUP(A138,[1]高二上!$A$3:$P$583,10,0)</f>
        <v>陈强</v>
      </c>
      <c r="S138" s="22">
        <f t="shared" si="32"/>
        <v>62</v>
      </c>
      <c r="T138" s="22">
        <f t="shared" si="33"/>
        <v>93.461538461538467</v>
      </c>
      <c r="U138">
        <f>VLOOKUP(A138,[1]高一下!$A$3:$P$585,9,0)</f>
        <v>86</v>
      </c>
      <c r="V138" t="str">
        <f>VLOOKUP(A138,[1]高一下!$A$3:$P$585,10,0)</f>
        <v>周凯</v>
      </c>
      <c r="W138" s="22">
        <f t="shared" si="34"/>
        <v>45</v>
      </c>
      <c r="X138" s="22">
        <f t="shared" si="35"/>
        <v>102.30769230769231</v>
      </c>
      <c r="Y138">
        <f>VLOOKUP(A138,[1]高一上!$A$3:$J$587,9,0)</f>
        <v>103</v>
      </c>
      <c r="Z138" t="str">
        <f>VLOOKUP(A138,[1]高一上!$A$3:$J$587,10,0)</f>
        <v>周凯</v>
      </c>
      <c r="AA138">
        <f t="shared" si="36"/>
        <v>51</v>
      </c>
      <c r="AB138" s="23">
        <f t="shared" si="37"/>
        <v>100.76923076923077</v>
      </c>
      <c r="AC138">
        <f>VLOOKUP(A138,[1]中考!$A$2:$G$571,7,0)</f>
        <v>98</v>
      </c>
      <c r="AD138">
        <f t="shared" si="38"/>
        <v>53</v>
      </c>
    </row>
    <row r="139" spans="1:30" ht="15" x14ac:dyDescent="0.35">
      <c r="A139" s="14" t="s">
        <v>264</v>
      </c>
      <c r="B139" s="1">
        <v>3</v>
      </c>
      <c r="C139" s="2" t="s">
        <v>265</v>
      </c>
      <c r="D139" s="4" t="s">
        <v>6</v>
      </c>
      <c r="E139">
        <f>VLOOKUP(A139,'[1]高三下(高考)'!$A$3:$P$615,9,0)</f>
        <v>34</v>
      </c>
      <c r="F139" t="str">
        <f>VLOOKUP(A139,'[1]高三下(高考)'!$A$3:$P$615,10,0)</f>
        <v>汪睿</v>
      </c>
      <c r="G139" s="22">
        <f t="shared" si="26"/>
        <v>246</v>
      </c>
      <c r="H139" s="23">
        <f t="shared" si="27"/>
        <v>81.538461538461533</v>
      </c>
      <c r="I139">
        <f>VLOOKUP(A139,[1]高三上!$A$3:$P$588,9,0)</f>
        <v>48</v>
      </c>
      <c r="J139" t="str">
        <f>VLOOKUP(A139,[1]高三上!$A$3:$P$588,10,0)</f>
        <v>汪睿</v>
      </c>
      <c r="K139" s="22">
        <f t="shared" si="28"/>
        <v>198</v>
      </c>
      <c r="L139" s="23">
        <f t="shared" si="29"/>
        <v>104.61538461538461</v>
      </c>
      <c r="M139">
        <f>VLOOKUP(A139,[1]高二下!$A$3:$P$536,9,0)</f>
        <v>42.5</v>
      </c>
      <c r="N139" t="str">
        <f>VLOOKUP(A139,[1]高二下!$A$3:$P$536,10,0)</f>
        <v>陈强</v>
      </c>
      <c r="O139" s="22">
        <f t="shared" si="30"/>
        <v>210</v>
      </c>
      <c r="P139" s="22">
        <f t="shared" si="31"/>
        <v>80.384615384615387</v>
      </c>
      <c r="Q139">
        <f>VLOOKUP(A139,[1]高二上!$A$3:$P$583,9,0)</f>
        <v>61.5</v>
      </c>
      <c r="R139" t="str">
        <f>VLOOKUP(A139,[1]高二上!$A$3:$P$583,10,0)</f>
        <v>陈强</v>
      </c>
      <c r="S139" s="22">
        <f t="shared" si="32"/>
        <v>159</v>
      </c>
      <c r="T139" s="22">
        <f t="shared" si="33"/>
        <v>110.76923076923077</v>
      </c>
      <c r="U139">
        <f>VLOOKUP(A139,[1]高一下!$A$3:$P$585,9,0)</f>
        <v>52.5</v>
      </c>
      <c r="V139" t="str">
        <f>VLOOKUP(A139,[1]高一下!$A$3:$P$585,10,0)</f>
        <v>周凯</v>
      </c>
      <c r="W139" s="22">
        <f t="shared" si="34"/>
        <v>187</v>
      </c>
      <c r="X139" s="22">
        <f t="shared" si="35"/>
        <v>115</v>
      </c>
      <c r="Y139">
        <f>VLOOKUP(A139,[1]高一上!$A$3:$J$587,9,0)</f>
        <v>50.5</v>
      </c>
      <c r="Z139" t="str">
        <f>VLOOKUP(A139,[1]高一上!$A$3:$J$587,10,0)</f>
        <v>周凯</v>
      </c>
      <c r="AA139">
        <f t="shared" si="36"/>
        <v>226</v>
      </c>
      <c r="AB139" s="23">
        <f t="shared" si="37"/>
        <v>74.230769230769226</v>
      </c>
      <c r="AC139">
        <f>VLOOKUP(A139,[1]中考!$A$2:$G$571,7,0)</f>
        <v>66</v>
      </c>
      <c r="AD139">
        <f t="shared" si="38"/>
        <v>159</v>
      </c>
    </row>
    <row r="140" spans="1:30" ht="15" x14ac:dyDescent="0.35">
      <c r="A140" s="14" t="s">
        <v>254</v>
      </c>
      <c r="B140" s="1">
        <v>3</v>
      </c>
      <c r="C140" s="2" t="s">
        <v>255</v>
      </c>
      <c r="D140" s="4" t="s">
        <v>6</v>
      </c>
      <c r="E140">
        <f>VLOOKUP(A140,'[1]高三下(高考)'!$A$3:$P$615,9,0)</f>
        <v>57</v>
      </c>
      <c r="F140" t="str">
        <f>VLOOKUP(A140,'[1]高三下(高考)'!$A$3:$P$615,10,0)</f>
        <v>汪睿</v>
      </c>
      <c r="G140" s="22">
        <f t="shared" si="26"/>
        <v>189</v>
      </c>
      <c r="H140" s="23">
        <f t="shared" si="27"/>
        <v>87.692307692307693</v>
      </c>
      <c r="I140">
        <f>VLOOKUP(A140,[1]高三上!$A$3:$P$588,9,0)</f>
        <v>57</v>
      </c>
      <c r="J140" t="str">
        <f>VLOOKUP(A140,[1]高三上!$A$3:$P$588,10,0)</f>
        <v>汪睿</v>
      </c>
      <c r="K140" s="22">
        <f t="shared" si="28"/>
        <v>157</v>
      </c>
      <c r="L140" s="23">
        <f t="shared" si="29"/>
        <v>100</v>
      </c>
      <c r="M140" s="22">
        <v>0</v>
      </c>
      <c r="N140" t="s">
        <v>1116</v>
      </c>
      <c r="O140" s="22">
        <f t="shared" si="30"/>
        <v>236</v>
      </c>
      <c r="P140" s="22">
        <f t="shared" si="31"/>
        <v>100</v>
      </c>
      <c r="Q140">
        <f>VLOOKUP(A140,[1]高二上!$A$3:$P$583,9,0)</f>
        <v>53</v>
      </c>
      <c r="R140" t="str">
        <f>VLOOKUP(A140,[1]高二上!$A$3:$P$583,10,0)</f>
        <v>陈强</v>
      </c>
      <c r="S140" s="22">
        <f t="shared" si="32"/>
        <v>203</v>
      </c>
      <c r="T140" s="22">
        <f t="shared" si="33"/>
        <v>89.230769230769226</v>
      </c>
      <c r="U140">
        <f>VLOOKUP(A140,[1]高一下!$A$3:$P$585,9,0)</f>
        <v>53.5</v>
      </c>
      <c r="V140" t="str">
        <f>VLOOKUP(A140,[1]高一下!$A$3:$P$585,10,0)</f>
        <v>周凯</v>
      </c>
      <c r="W140" s="22">
        <f t="shared" si="34"/>
        <v>175</v>
      </c>
      <c r="X140" s="22">
        <f t="shared" si="35"/>
        <v>113.46153846153847</v>
      </c>
      <c r="Y140">
        <f>VLOOKUP(A140,[1]高一上!$A$3:$J$587,9,0)</f>
        <v>56</v>
      </c>
      <c r="Z140" t="str">
        <f>VLOOKUP(A140,[1]高一上!$A$3:$J$587,10,0)</f>
        <v>周凯</v>
      </c>
      <c r="AA140">
        <f t="shared" si="36"/>
        <v>210</v>
      </c>
      <c r="AB140" s="23">
        <f t="shared" si="37"/>
        <v>93.461538461538467</v>
      </c>
      <c r="AC140">
        <f>VLOOKUP(A140,[1]中考!$A$2:$G$571,7,0)</f>
        <v>57</v>
      </c>
      <c r="AD140">
        <f t="shared" si="38"/>
        <v>193</v>
      </c>
    </row>
    <row r="141" spans="1:30" ht="15" x14ac:dyDescent="0.35">
      <c r="A141" s="14" t="s">
        <v>222</v>
      </c>
      <c r="B141" s="1">
        <v>3</v>
      </c>
      <c r="C141" s="2" t="s">
        <v>223</v>
      </c>
      <c r="D141" s="4" t="s">
        <v>6</v>
      </c>
      <c r="E141">
        <f>VLOOKUP(A141,'[1]高三下(高考)'!$A$3:$P$615,9,0)</f>
        <v>88</v>
      </c>
      <c r="F141" t="str">
        <f>VLOOKUP(A141,'[1]高三下(高考)'!$A$3:$P$615,10,0)</f>
        <v>汪睿</v>
      </c>
      <c r="G141" s="22">
        <f t="shared" si="26"/>
        <v>76</v>
      </c>
      <c r="H141" s="23">
        <f t="shared" si="27"/>
        <v>98.461538461538467</v>
      </c>
      <c r="I141">
        <f>VLOOKUP(A141,[1]高三上!$A$3:$P$588,9,0)</f>
        <v>76.5</v>
      </c>
      <c r="J141" t="str">
        <f>VLOOKUP(A141,[1]高三上!$A$3:$P$588,10,0)</f>
        <v>汪睿</v>
      </c>
      <c r="K141" s="22">
        <f t="shared" si="28"/>
        <v>72</v>
      </c>
      <c r="L141" s="23">
        <f t="shared" si="29"/>
        <v>112.30769230769231</v>
      </c>
      <c r="M141">
        <f>VLOOKUP(A141,[1]高二下!$A$3:$P$536,9,0)</f>
        <v>68.5</v>
      </c>
      <c r="N141" t="str">
        <f>VLOOKUP(A141,[1]高二下!$A$3:$P$536,10,0)</f>
        <v>陈强</v>
      </c>
      <c r="O141" s="22">
        <f t="shared" si="30"/>
        <v>104</v>
      </c>
      <c r="P141" s="22">
        <f t="shared" si="31"/>
        <v>137.69230769230768</v>
      </c>
      <c r="Q141">
        <f>VLOOKUP(A141,[1]高二上!$A$3:$P$583,9,0)</f>
        <v>53.5</v>
      </c>
      <c r="R141" t="str">
        <f>VLOOKUP(A141,[1]高二上!$A$3:$P$583,10,0)</f>
        <v>陈强</v>
      </c>
      <c r="S141" s="22">
        <f t="shared" si="32"/>
        <v>202</v>
      </c>
      <c r="T141" s="22">
        <f t="shared" si="33"/>
        <v>51.153846153846153</v>
      </c>
      <c r="U141">
        <f>VLOOKUP(A141,[1]高一下!$A$3:$P$585,9,0)</f>
        <v>75.5</v>
      </c>
      <c r="V141" t="str">
        <f>VLOOKUP(A141,[1]高一下!$A$3:$P$585,10,0)</f>
        <v>周凯</v>
      </c>
      <c r="W141" s="22">
        <f t="shared" si="34"/>
        <v>75</v>
      </c>
      <c r="X141" s="22">
        <f t="shared" si="35"/>
        <v>130.38461538461539</v>
      </c>
      <c r="Y141">
        <f>VLOOKUP(A141,[1]高一上!$A$3:$J$587,9,0)</f>
        <v>72.5</v>
      </c>
      <c r="Z141" t="str">
        <f>VLOOKUP(A141,[1]高一上!$A$3:$J$587,10,0)</f>
        <v>周凯</v>
      </c>
      <c r="AA141">
        <f t="shared" si="36"/>
        <v>154</v>
      </c>
      <c r="AB141" s="23">
        <f t="shared" si="37"/>
        <v>83.07692307692308</v>
      </c>
      <c r="AC141">
        <f>VLOOKUP(A141,[1]中考!$A$2:$G$571,7,0)</f>
        <v>78</v>
      </c>
      <c r="AD141">
        <f t="shared" si="38"/>
        <v>110</v>
      </c>
    </row>
    <row r="142" spans="1:30" ht="15" x14ac:dyDescent="0.35">
      <c r="A142" s="14" t="s">
        <v>280</v>
      </c>
      <c r="B142" s="1">
        <v>3</v>
      </c>
      <c r="C142" s="2" t="s">
        <v>281</v>
      </c>
      <c r="D142" s="4" t="s">
        <v>6</v>
      </c>
      <c r="E142">
        <f>VLOOKUP(A142,'[1]高三下(高考)'!$A$3:$P$615,9,0)</f>
        <v>47</v>
      </c>
      <c r="F142" t="str">
        <f>VLOOKUP(A142,'[1]高三下(高考)'!$A$3:$P$615,10,0)</f>
        <v>汪睿</v>
      </c>
      <c r="G142" s="22">
        <f t="shared" si="26"/>
        <v>215</v>
      </c>
      <c r="H142" s="23">
        <f t="shared" si="27"/>
        <v>95</v>
      </c>
      <c r="I142">
        <f>VLOOKUP(A142,[1]高三上!$A$3:$P$588,9,0)</f>
        <v>47.5</v>
      </c>
      <c r="J142" t="str">
        <f>VLOOKUP(A142,[1]高三上!$A$3:$P$588,10,0)</f>
        <v>汪睿</v>
      </c>
      <c r="K142" s="22">
        <f t="shared" si="28"/>
        <v>202</v>
      </c>
      <c r="L142" s="23">
        <f t="shared" si="29"/>
        <v>78.84615384615384</v>
      </c>
      <c r="M142">
        <f>VLOOKUP(A142,[1]高二下!$A$3:$P$536,9,0)</f>
        <v>58</v>
      </c>
      <c r="N142" t="str">
        <f>VLOOKUP(A142,[1]高二下!$A$3:$P$536,10,0)</f>
        <v>陈强</v>
      </c>
      <c r="O142" s="22">
        <f t="shared" si="30"/>
        <v>147</v>
      </c>
      <c r="P142" s="22">
        <f t="shared" si="31"/>
        <v>131.92307692307691</v>
      </c>
      <c r="Q142">
        <f>VLOOKUP(A142,[1]高二上!$A$3:$P$583,9,0)</f>
        <v>43.5</v>
      </c>
      <c r="R142" t="str">
        <f>VLOOKUP(A142,[1]高二上!$A$3:$P$583,10,0)</f>
        <v>陈强</v>
      </c>
      <c r="S142" s="22">
        <f t="shared" si="32"/>
        <v>230</v>
      </c>
      <c r="T142" s="22">
        <f t="shared" si="33"/>
        <v>76.92307692307692</v>
      </c>
      <c r="U142">
        <f>VLOOKUP(A142,[1]高一下!$A$3:$P$585,9,0)</f>
        <v>55</v>
      </c>
      <c r="V142" t="str">
        <f>VLOOKUP(A142,[1]高一下!$A$3:$P$585,10,0)</f>
        <v>周凯</v>
      </c>
      <c r="W142" s="22">
        <f t="shared" si="34"/>
        <v>170</v>
      </c>
      <c r="X142" s="22">
        <f t="shared" si="35"/>
        <v>128.46153846153845</v>
      </c>
      <c r="Y142">
        <f>VLOOKUP(A142,[1]高一上!$A$3:$J$587,9,0)</f>
        <v>39</v>
      </c>
      <c r="Z142" t="str">
        <f>VLOOKUP(A142,[1]高一上!$A$3:$J$587,10,0)</f>
        <v>周凯</v>
      </c>
      <c r="AA142">
        <f t="shared" si="36"/>
        <v>244</v>
      </c>
      <c r="AB142" s="23">
        <f t="shared" si="37"/>
        <v>95.769230769230774</v>
      </c>
      <c r="AC142">
        <f>VLOOKUP(A142,[1]中考!$A$2:$G$571,7,0)</f>
        <v>42</v>
      </c>
      <c r="AD142">
        <f t="shared" si="38"/>
        <v>233</v>
      </c>
    </row>
    <row r="143" spans="1:30" ht="15" x14ac:dyDescent="0.35">
      <c r="A143" s="14" t="s">
        <v>274</v>
      </c>
      <c r="B143" s="1">
        <v>3</v>
      </c>
      <c r="C143" s="2" t="s">
        <v>275</v>
      </c>
      <c r="D143" s="4" t="s">
        <v>6</v>
      </c>
      <c r="E143">
        <f>VLOOKUP(A143,'[1]高三下(高考)'!$A$3:$P$615,9,0)</f>
        <v>52</v>
      </c>
      <c r="F143" t="str">
        <f>VLOOKUP(A143,'[1]高三下(高考)'!$A$3:$P$615,10,0)</f>
        <v>汪睿</v>
      </c>
      <c r="G143" s="22">
        <f t="shared" si="26"/>
        <v>201</v>
      </c>
      <c r="H143" s="23">
        <f t="shared" si="27"/>
        <v>85</v>
      </c>
      <c r="I143">
        <f>VLOOKUP(A143,[1]高三上!$A$3:$P$588,9,0)</f>
        <v>56</v>
      </c>
      <c r="J143" t="str">
        <f>VLOOKUP(A143,[1]高三上!$A$3:$P$588,10,0)</f>
        <v>汪睿</v>
      </c>
      <c r="K143" s="22">
        <f t="shared" si="28"/>
        <v>162</v>
      </c>
      <c r="L143" s="23">
        <f t="shared" si="29"/>
        <v>95.384615384615387</v>
      </c>
      <c r="M143">
        <f>VLOOKUP(A143,[1]高二下!$A$3:$P$536,9,0)</f>
        <v>57.5</v>
      </c>
      <c r="N143" t="str">
        <f>VLOOKUP(A143,[1]高二下!$A$3:$P$536,10,0)</f>
        <v>陈强</v>
      </c>
      <c r="O143" s="22">
        <f t="shared" si="30"/>
        <v>150</v>
      </c>
      <c r="P143" s="22">
        <f t="shared" si="31"/>
        <v>73.461538461538453</v>
      </c>
      <c r="Q143">
        <f>VLOOKUP(A143,[1]高二上!$A$3:$P$583,9,0)</f>
        <v>78.5</v>
      </c>
      <c r="R143" t="str">
        <f>VLOOKUP(A143,[1]高二上!$A$3:$P$583,10,0)</f>
        <v>陈强</v>
      </c>
      <c r="S143" s="22">
        <f t="shared" si="32"/>
        <v>81</v>
      </c>
      <c r="T143" s="22">
        <f t="shared" si="33"/>
        <v>122.69230769230769</v>
      </c>
      <c r="U143">
        <f>VLOOKUP(A143,[1]高一下!$A$3:$P$585,9,0)</f>
        <v>60.5</v>
      </c>
      <c r="V143" t="str">
        <f>VLOOKUP(A143,[1]高一下!$A$3:$P$585,10,0)</f>
        <v>周凯</v>
      </c>
      <c r="W143" s="22">
        <f t="shared" si="34"/>
        <v>140</v>
      </c>
      <c r="X143" s="22">
        <f t="shared" si="35"/>
        <v>97.307692307692307</v>
      </c>
      <c r="Y143">
        <f>VLOOKUP(A143,[1]高一上!$A$3:$J$587,9,0)</f>
        <v>78.5</v>
      </c>
      <c r="Z143" t="str">
        <f>VLOOKUP(A143,[1]高一上!$A$3:$J$587,10,0)</f>
        <v>周凯</v>
      </c>
      <c r="AA143">
        <f t="shared" si="36"/>
        <v>133</v>
      </c>
      <c r="AB143" s="23">
        <f t="shared" si="37"/>
        <v>95.384615384615387</v>
      </c>
      <c r="AC143">
        <f>VLOOKUP(A143,[1]中考!$A$2:$G$571,7,0)</f>
        <v>74</v>
      </c>
      <c r="AD143">
        <f t="shared" si="38"/>
        <v>121</v>
      </c>
    </row>
    <row r="144" spans="1:30" ht="15" x14ac:dyDescent="0.35">
      <c r="A144" s="14" t="s">
        <v>270</v>
      </c>
      <c r="B144" s="1">
        <v>3</v>
      </c>
      <c r="C144" s="2" t="s">
        <v>271</v>
      </c>
      <c r="D144" s="4" t="s">
        <v>6</v>
      </c>
      <c r="E144">
        <f>VLOOKUP(A144,'[1]高三下(高考)'!$A$3:$P$615,9,0)</f>
        <v>52</v>
      </c>
      <c r="F144" t="str">
        <f>VLOOKUP(A144,'[1]高三下(高考)'!$A$3:$P$615,10,0)</f>
        <v>汪睿</v>
      </c>
      <c r="G144" s="22">
        <f t="shared" si="26"/>
        <v>201</v>
      </c>
      <c r="H144" s="23">
        <f t="shared" si="27"/>
        <v>97.692307692307693</v>
      </c>
      <c r="I144">
        <f>VLOOKUP(A144,[1]高三上!$A$3:$P$588,9,0)</f>
        <v>49</v>
      </c>
      <c r="J144" t="str">
        <f>VLOOKUP(A144,[1]高三上!$A$3:$P$588,10,0)</f>
        <v>汪睿</v>
      </c>
      <c r="K144" s="22">
        <f t="shared" si="28"/>
        <v>195</v>
      </c>
      <c r="L144" s="23">
        <f t="shared" si="29"/>
        <v>106.15384615384616</v>
      </c>
      <c r="M144">
        <f>VLOOKUP(A144,[1]高二下!$A$3:$P$536,9,0)</f>
        <v>42</v>
      </c>
      <c r="N144" t="str">
        <f>VLOOKUP(A144,[1]高二下!$A$3:$P$536,10,0)</f>
        <v>陈强</v>
      </c>
      <c r="O144" s="22">
        <f t="shared" si="30"/>
        <v>211</v>
      </c>
      <c r="P144" s="22">
        <f t="shared" si="31"/>
        <v>105.38461538461539</v>
      </c>
      <c r="Q144">
        <f>VLOOKUP(A144,[1]高二上!$A$3:$P$583,9,0)</f>
        <v>45</v>
      </c>
      <c r="R144" t="str">
        <f>VLOOKUP(A144,[1]高二上!$A$3:$P$583,10,0)</f>
        <v>陈强</v>
      </c>
      <c r="S144" s="22">
        <f t="shared" si="32"/>
        <v>225</v>
      </c>
      <c r="T144" s="22">
        <f t="shared" si="33"/>
        <v>92.307692307692307</v>
      </c>
      <c r="U144">
        <f>VLOOKUP(A144,[1]高一下!$A$3:$P$585,9,0)</f>
        <v>49</v>
      </c>
      <c r="V144" t="str">
        <f>VLOOKUP(A144,[1]高一下!$A$3:$P$585,10,0)</f>
        <v>周凯</v>
      </c>
      <c r="W144" s="22">
        <f t="shared" si="34"/>
        <v>205</v>
      </c>
      <c r="X144" s="22">
        <f t="shared" si="35"/>
        <v>105.76923076923077</v>
      </c>
      <c r="Y144">
        <f>VLOOKUP(A144,[1]高一上!$A$3:$J$587,9,0)</f>
        <v>53</v>
      </c>
      <c r="Z144" t="str">
        <f>VLOOKUP(A144,[1]高一上!$A$3:$J$587,10,0)</f>
        <v>周凯</v>
      </c>
      <c r="AA144">
        <f t="shared" si="36"/>
        <v>220</v>
      </c>
      <c r="AB144" s="23">
        <f t="shared" si="37"/>
        <v>108.46153846153847</v>
      </c>
      <c r="AC144">
        <f>VLOOKUP(A144,[1]中考!$A$2:$G$571,7,0)</f>
        <v>39</v>
      </c>
      <c r="AD144">
        <f t="shared" si="38"/>
        <v>242</v>
      </c>
    </row>
    <row r="145" spans="1:30" ht="15" x14ac:dyDescent="0.35">
      <c r="A145" s="14" t="s">
        <v>286</v>
      </c>
      <c r="B145" s="1">
        <v>3</v>
      </c>
      <c r="C145" s="3" t="s">
        <v>287</v>
      </c>
      <c r="D145" s="4" t="s">
        <v>6</v>
      </c>
      <c r="E145">
        <f>VLOOKUP(A145,'[1]高三下(高考)'!$A$3:$P$615,9,0)</f>
        <v>44</v>
      </c>
      <c r="F145" t="str">
        <f>VLOOKUP(A145,'[1]高三下(高考)'!$A$3:$P$615,10,0)</f>
        <v>汪睿</v>
      </c>
      <c r="G145" s="22">
        <f t="shared" si="26"/>
        <v>223</v>
      </c>
      <c r="H145" s="23">
        <f t="shared" si="27"/>
        <v>99.615384615384613</v>
      </c>
      <c r="I145">
        <f>VLOOKUP(A145,[1]高三上!$A$3:$P$588,9,0)</f>
        <v>37.5</v>
      </c>
      <c r="J145" t="str">
        <f>VLOOKUP(A145,[1]高三上!$A$3:$P$588,10,0)</f>
        <v>汪睿</v>
      </c>
      <c r="K145" s="22">
        <f t="shared" si="28"/>
        <v>222</v>
      </c>
      <c r="L145" s="23">
        <f t="shared" si="29"/>
        <v>99.230769230769226</v>
      </c>
      <c r="M145">
        <f>VLOOKUP(A145,[1]高二下!$A$3:$P$536,9,0)</f>
        <v>38.5</v>
      </c>
      <c r="N145" t="str">
        <f>VLOOKUP(A145,[1]高二下!$A$3:$P$536,10,0)</f>
        <v>陈强</v>
      </c>
      <c r="O145" s="22">
        <f t="shared" si="30"/>
        <v>220</v>
      </c>
      <c r="P145" s="22">
        <f t="shared" si="31"/>
        <v>95.384615384615387</v>
      </c>
      <c r="Q145">
        <f>VLOOKUP(A145,[1]高二上!$A$3:$P$583,9,0)</f>
        <v>50.5</v>
      </c>
      <c r="R145" t="str">
        <f>VLOOKUP(A145,[1]高二上!$A$3:$P$583,10,0)</f>
        <v>陈强</v>
      </c>
      <c r="S145" s="22">
        <f t="shared" si="32"/>
        <v>208</v>
      </c>
      <c r="T145" s="22">
        <f t="shared" si="33"/>
        <v>103.07692307692308</v>
      </c>
      <c r="U145">
        <f>VLOOKUP(A145,[1]高一下!$A$3:$P$585,9,0)</f>
        <v>46.5</v>
      </c>
      <c r="V145" t="str">
        <f>VLOOKUP(A145,[1]高一下!$A$3:$P$585,10,0)</f>
        <v>周凯</v>
      </c>
      <c r="W145" s="22">
        <f t="shared" si="34"/>
        <v>216</v>
      </c>
      <c r="X145" s="22">
        <f t="shared" si="35"/>
        <v>112.69230769230769</v>
      </c>
      <c r="Y145">
        <f>VLOOKUP(A145,[1]高一上!$A$3:$J$587,9,0)</f>
        <v>35.5</v>
      </c>
      <c r="Z145" t="str">
        <f>VLOOKUP(A145,[1]高一上!$A$3:$J$587,10,0)</f>
        <v>周凯</v>
      </c>
      <c r="AA145">
        <f t="shared" si="36"/>
        <v>249</v>
      </c>
      <c r="AB145" s="23">
        <f t="shared" si="37"/>
        <v>87.307692307692307</v>
      </c>
      <c r="AC145">
        <f>VLOOKUP(A145,[1]中考!$A$2:$G$571,7,0)</f>
        <v>50</v>
      </c>
      <c r="AD145">
        <f t="shared" si="38"/>
        <v>216</v>
      </c>
    </row>
    <row r="146" spans="1:30" ht="15" x14ac:dyDescent="0.35">
      <c r="A146" s="14" t="s">
        <v>246</v>
      </c>
      <c r="B146" s="1">
        <v>3</v>
      </c>
      <c r="C146" s="2" t="s">
        <v>247</v>
      </c>
      <c r="D146" s="4" t="s">
        <v>6</v>
      </c>
      <c r="E146">
        <f>VLOOKUP(A146,'[1]高三下(高考)'!$A$3:$P$615,9,0)</f>
        <v>82</v>
      </c>
      <c r="F146" t="str">
        <f>VLOOKUP(A146,'[1]高三下(高考)'!$A$3:$P$615,10,0)</f>
        <v>汪睿</v>
      </c>
      <c r="G146" s="22">
        <f t="shared" si="26"/>
        <v>95</v>
      </c>
      <c r="H146" s="23">
        <f t="shared" si="27"/>
        <v>95.769230769230774</v>
      </c>
      <c r="I146">
        <f>VLOOKUP(A146,[1]高三上!$A$3:$P$588,9,0)</f>
        <v>73</v>
      </c>
      <c r="J146" t="str">
        <f>VLOOKUP(A146,[1]高三上!$A$3:$P$588,10,0)</f>
        <v>汪睿</v>
      </c>
      <c r="K146" s="22">
        <f t="shared" si="28"/>
        <v>84</v>
      </c>
      <c r="L146" s="23">
        <f t="shared" si="29"/>
        <v>107.69230769230769</v>
      </c>
      <c r="M146">
        <f>VLOOKUP(A146,[1]高二下!$A$3:$P$536,9,0)</f>
        <v>68.5</v>
      </c>
      <c r="N146" t="str">
        <f>VLOOKUP(A146,[1]高二下!$A$3:$P$536,10,0)</f>
        <v>陈强</v>
      </c>
      <c r="O146" s="22">
        <f t="shared" si="30"/>
        <v>104</v>
      </c>
      <c r="P146" s="22">
        <f t="shared" si="31"/>
        <v>87.307692307692307</v>
      </c>
      <c r="Q146">
        <f>VLOOKUP(A146,[1]高二上!$A$3:$P$583,9,0)</f>
        <v>81.5</v>
      </c>
      <c r="R146" t="str">
        <f>VLOOKUP(A146,[1]高二上!$A$3:$P$583,10,0)</f>
        <v>陈强</v>
      </c>
      <c r="S146" s="22">
        <f t="shared" si="32"/>
        <v>71</v>
      </c>
      <c r="T146" s="22">
        <f t="shared" si="33"/>
        <v>100.38461538461539</v>
      </c>
      <c r="U146">
        <f>VLOOKUP(A146,[1]高一下!$A$3:$P$585,9,0)</f>
        <v>76.5</v>
      </c>
      <c r="V146" t="str">
        <f>VLOOKUP(A146,[1]高一下!$A$3:$P$585,10,0)</f>
        <v>周凯</v>
      </c>
      <c r="W146" s="22">
        <f t="shared" si="34"/>
        <v>72</v>
      </c>
      <c r="X146" s="22">
        <f t="shared" si="35"/>
        <v>105</v>
      </c>
      <c r="Y146">
        <f>VLOOKUP(A146,[1]高一上!$A$3:$J$587,9,0)</f>
        <v>93</v>
      </c>
      <c r="Z146" t="str">
        <f>VLOOKUP(A146,[1]高一上!$A$3:$J$587,10,0)</f>
        <v>周凯</v>
      </c>
      <c r="AA146">
        <f t="shared" si="36"/>
        <v>85</v>
      </c>
      <c r="AB146" s="23">
        <f t="shared" si="37"/>
        <v>78.461538461538453</v>
      </c>
      <c r="AC146">
        <f>VLOOKUP(A146,[1]中考!$A$2:$G$571,7,0)</f>
        <v>104</v>
      </c>
      <c r="AD146">
        <f t="shared" si="38"/>
        <v>29</v>
      </c>
    </row>
    <row r="147" spans="1:30" ht="15" x14ac:dyDescent="0.35">
      <c r="A147" s="14" t="s">
        <v>250</v>
      </c>
      <c r="B147" s="1">
        <v>3</v>
      </c>
      <c r="C147" s="2" t="s">
        <v>251</v>
      </c>
      <c r="D147" s="4" t="s">
        <v>6</v>
      </c>
      <c r="E147">
        <f>VLOOKUP(A147,'[1]高三下(高考)'!$A$3:$P$615,9,0)</f>
        <v>60</v>
      </c>
      <c r="F147" t="str">
        <f>VLOOKUP(A147,'[1]高三下(高考)'!$A$3:$P$615,10,0)</f>
        <v>汪睿</v>
      </c>
      <c r="G147" s="22">
        <f t="shared" si="26"/>
        <v>169</v>
      </c>
      <c r="H147" s="23">
        <f t="shared" si="27"/>
        <v>102.69230769230769</v>
      </c>
      <c r="I147">
        <f>VLOOKUP(A147,[1]高三上!$A$3:$P$588,9,0)</f>
        <v>53</v>
      </c>
      <c r="J147" t="str">
        <f>VLOOKUP(A147,[1]高三上!$A$3:$P$588,10,0)</f>
        <v>汪睿</v>
      </c>
      <c r="K147" s="22">
        <f t="shared" si="28"/>
        <v>176</v>
      </c>
      <c r="L147" s="23">
        <f t="shared" si="29"/>
        <v>86.538461538461533</v>
      </c>
      <c r="M147">
        <f>VLOOKUP(A147,[1]高二下!$A$3:$P$536,9,0)</f>
        <v>59.5</v>
      </c>
      <c r="N147" t="str">
        <f>VLOOKUP(A147,[1]高二下!$A$3:$P$536,10,0)</f>
        <v>陈强</v>
      </c>
      <c r="O147" s="22">
        <f t="shared" si="30"/>
        <v>141</v>
      </c>
      <c r="P147" s="22">
        <f t="shared" si="31"/>
        <v>119.23076923076923</v>
      </c>
      <c r="Q147">
        <f>VLOOKUP(A147,[1]高二上!$A$3:$P$583,9,0)</f>
        <v>55.5</v>
      </c>
      <c r="R147" t="str">
        <f>VLOOKUP(A147,[1]高二上!$A$3:$P$583,10,0)</f>
        <v>陈强</v>
      </c>
      <c r="S147" s="22">
        <f t="shared" si="32"/>
        <v>191</v>
      </c>
      <c r="T147" s="22">
        <f t="shared" si="33"/>
        <v>96.15384615384616</v>
      </c>
      <c r="U147">
        <f>VLOOKUP(A147,[1]高一下!$A$3:$P$585,9,0)</f>
        <v>53</v>
      </c>
      <c r="V147" t="str">
        <f>VLOOKUP(A147,[1]高一下!$A$3:$P$585,10,0)</f>
        <v>周凯</v>
      </c>
      <c r="W147" s="22">
        <f t="shared" si="34"/>
        <v>181</v>
      </c>
      <c r="X147" s="22">
        <f t="shared" si="35"/>
        <v>88.07692307692308</v>
      </c>
      <c r="Y147">
        <f>VLOOKUP(A147,[1]高一上!$A$3:$J$587,9,0)</f>
        <v>73</v>
      </c>
      <c r="Z147" t="str">
        <f>VLOOKUP(A147,[1]高一上!$A$3:$J$587,10,0)</f>
        <v>彭丹</v>
      </c>
      <c r="AA147">
        <f t="shared" si="36"/>
        <v>150</v>
      </c>
      <c r="AB147" s="23">
        <f t="shared" si="37"/>
        <v>98.07692307692308</v>
      </c>
      <c r="AC147">
        <f>VLOOKUP(A147,[1]中考!$A$2:$G$571,7,0)</f>
        <v>69</v>
      </c>
      <c r="AD147">
        <f t="shared" si="38"/>
        <v>145</v>
      </c>
    </row>
    <row r="148" spans="1:30" ht="15" x14ac:dyDescent="0.35">
      <c r="A148" s="14" t="s">
        <v>306</v>
      </c>
      <c r="B148" s="1">
        <v>3</v>
      </c>
      <c r="C148" s="3" t="s">
        <v>307</v>
      </c>
      <c r="D148" s="4" t="s">
        <v>6</v>
      </c>
      <c r="E148">
        <f>VLOOKUP(A148,'[1]高三下(高考)'!$A$3:$P$615,9,0)</f>
        <v>70</v>
      </c>
      <c r="F148" t="str">
        <f>VLOOKUP(A148,'[1]高三下(高考)'!$A$3:$P$615,10,0)</f>
        <v>汪睿</v>
      </c>
      <c r="G148" s="22">
        <f t="shared" si="26"/>
        <v>125</v>
      </c>
      <c r="H148" s="23">
        <f t="shared" si="27"/>
        <v>100</v>
      </c>
      <c r="I148" s="22">
        <v>0</v>
      </c>
      <c r="J148" t="s">
        <v>110</v>
      </c>
      <c r="K148" s="22">
        <f t="shared" si="28"/>
        <v>241</v>
      </c>
      <c r="L148" s="23">
        <f t="shared" si="29"/>
        <v>100</v>
      </c>
      <c r="M148" s="22">
        <v>0</v>
      </c>
      <c r="N148" t="s">
        <v>1116</v>
      </c>
      <c r="O148" s="22">
        <f t="shared" si="30"/>
        <v>236</v>
      </c>
      <c r="P148" s="22">
        <f t="shared" si="31"/>
        <v>100</v>
      </c>
      <c r="Q148">
        <f>VLOOKUP(A148,[1]高二上!$A$3:$P$583,9,0)</f>
        <v>61</v>
      </c>
      <c r="R148" t="str">
        <f>VLOOKUP(A148,[1]高二上!$A$3:$P$583,10,0)</f>
        <v>陈强</v>
      </c>
      <c r="S148" s="22">
        <f t="shared" si="32"/>
        <v>164</v>
      </c>
      <c r="T148" s="22">
        <f t="shared" si="33"/>
        <v>122.30769230769231</v>
      </c>
      <c r="U148">
        <f>VLOOKUP(A148,[1]高一下!$A$3:$P$585,9,0)</f>
        <v>45.5</v>
      </c>
      <c r="V148" t="str">
        <f>VLOOKUP(A148,[1]高一下!$A$3:$P$585,10,0)</f>
        <v>周凯</v>
      </c>
      <c r="W148" s="22">
        <f t="shared" si="34"/>
        <v>222</v>
      </c>
      <c r="X148" s="22">
        <f t="shared" si="35"/>
        <v>85.384615384615387</v>
      </c>
      <c r="Y148">
        <f>VLOOKUP(A148,[1]高一上!$A$3:$J$587,9,0)</f>
        <v>64</v>
      </c>
      <c r="Z148" t="str">
        <f>VLOOKUP(A148,[1]高一上!$A$3:$J$587,10,0)</f>
        <v>彭丹</v>
      </c>
      <c r="AA148">
        <f t="shared" si="36"/>
        <v>184</v>
      </c>
      <c r="AB148" s="23">
        <f t="shared" si="37"/>
        <v>56.92307692307692</v>
      </c>
      <c r="AC148">
        <f>VLOOKUP(A148,[1]中考!$A$2:$G$571,7,0)</f>
        <v>90</v>
      </c>
      <c r="AD148">
        <f t="shared" si="38"/>
        <v>72</v>
      </c>
    </row>
    <row r="149" spans="1:30" ht="15" x14ac:dyDescent="0.35">
      <c r="A149" s="14" t="s">
        <v>290</v>
      </c>
      <c r="B149" s="1">
        <v>3</v>
      </c>
      <c r="C149" s="3" t="s">
        <v>291</v>
      </c>
      <c r="D149" s="4" t="s">
        <v>6</v>
      </c>
      <c r="E149">
        <f>VLOOKUP(A149,'[1]高三下(高考)'!$A$3:$P$615,9,0)</f>
        <v>59</v>
      </c>
      <c r="F149" t="str">
        <f>VLOOKUP(A149,'[1]高三下(高考)'!$A$3:$P$615,10,0)</f>
        <v>汪睿</v>
      </c>
      <c r="G149" s="22">
        <f t="shared" si="26"/>
        <v>177</v>
      </c>
      <c r="H149" s="23">
        <f t="shared" si="27"/>
        <v>63.461538461538467</v>
      </c>
      <c r="I149">
        <f>VLOOKUP(A149,[1]高三上!$A$3:$P$588,9,0)</f>
        <v>73.5</v>
      </c>
      <c r="J149" t="str">
        <f>VLOOKUP(A149,[1]高三上!$A$3:$P$588,10,0)</f>
        <v>汪睿</v>
      </c>
      <c r="K149" s="22">
        <f t="shared" si="28"/>
        <v>82</v>
      </c>
      <c r="L149" s="23">
        <f t="shared" si="29"/>
        <v>138.46153846153845</v>
      </c>
      <c r="M149">
        <f>VLOOKUP(A149,[1]高二下!$A$3:$P$536,9,0)</f>
        <v>48.5</v>
      </c>
      <c r="N149" t="str">
        <f>VLOOKUP(A149,[1]高二下!$A$3:$P$536,10,0)</f>
        <v>陈强</v>
      </c>
      <c r="O149" s="22">
        <f t="shared" si="30"/>
        <v>182</v>
      </c>
      <c r="P149" s="22">
        <f t="shared" si="31"/>
        <v>62.692307692307693</v>
      </c>
      <c r="Q149">
        <f>VLOOKUP(A149,[1]高二上!$A$3:$P$583,9,0)</f>
        <v>78</v>
      </c>
      <c r="R149" t="str">
        <f>VLOOKUP(A149,[1]高二上!$A$3:$P$583,10,0)</f>
        <v>陈强</v>
      </c>
      <c r="S149" s="22">
        <f t="shared" si="32"/>
        <v>85</v>
      </c>
      <c r="T149" s="22">
        <f t="shared" si="33"/>
        <v>122.69230769230769</v>
      </c>
      <c r="U149">
        <f>VLOOKUP(A149,[1]高一下!$A$3:$P$585,9,0)</f>
        <v>59.5</v>
      </c>
      <c r="V149" t="str">
        <f>VLOOKUP(A149,[1]高一下!$A$3:$P$585,10,0)</f>
        <v>周凯</v>
      </c>
      <c r="W149" s="22">
        <f t="shared" si="34"/>
        <v>144</v>
      </c>
      <c r="X149" s="22">
        <f t="shared" si="35"/>
        <v>123.84615384615384</v>
      </c>
      <c r="Y149">
        <f>VLOOKUP(A149,[1]高一上!$A$3:$J$587,9,0)</f>
        <v>57</v>
      </c>
      <c r="Z149" t="str">
        <f>VLOOKUP(A149,[1]高一上!$A$3:$J$587,10,0)</f>
        <v>周凯</v>
      </c>
      <c r="AA149">
        <f t="shared" si="36"/>
        <v>206</v>
      </c>
      <c r="AB149" s="23">
        <f t="shared" si="37"/>
        <v>72.692307692307693</v>
      </c>
      <c r="AC149">
        <f>VLOOKUP(A149,[1]中考!$A$2:$G$571,7,0)</f>
        <v>71</v>
      </c>
      <c r="AD149">
        <f t="shared" si="38"/>
        <v>135</v>
      </c>
    </row>
    <row r="150" spans="1:30" ht="15" x14ac:dyDescent="0.35">
      <c r="A150" s="14" t="s">
        <v>220</v>
      </c>
      <c r="B150" s="1">
        <v>3</v>
      </c>
      <c r="C150" s="2" t="s">
        <v>221</v>
      </c>
      <c r="D150" s="4" t="s">
        <v>6</v>
      </c>
      <c r="E150">
        <f>VLOOKUP(A150,'[1]高三下(高考)'!$A$3:$P$615,9,0)</f>
        <v>33</v>
      </c>
      <c r="F150" t="str">
        <f>VLOOKUP(A150,'[1]高三下(高考)'!$A$3:$P$615,10,0)</f>
        <v>汪睿</v>
      </c>
      <c r="G150" s="22">
        <f t="shared" si="26"/>
        <v>248</v>
      </c>
      <c r="H150" s="23">
        <f t="shared" si="27"/>
        <v>70.769230769230774</v>
      </c>
      <c r="I150">
        <f>VLOOKUP(A150,[1]高三上!$A$3:$P$588,9,0)</f>
        <v>54</v>
      </c>
      <c r="J150" t="str">
        <f>VLOOKUP(A150,[1]高三上!$A$3:$P$588,10,0)</f>
        <v>汪睿</v>
      </c>
      <c r="K150" s="22">
        <f t="shared" si="28"/>
        <v>172</v>
      </c>
      <c r="L150" s="23">
        <f t="shared" si="29"/>
        <v>116.92307692307692</v>
      </c>
      <c r="M150">
        <f>VLOOKUP(A150,[1]高二下!$A$3:$P$536,9,0)</f>
        <v>40.5</v>
      </c>
      <c r="N150" t="str">
        <f>VLOOKUP(A150,[1]高二下!$A$3:$P$536,10,0)</f>
        <v>陈强</v>
      </c>
      <c r="O150" s="22">
        <f t="shared" si="30"/>
        <v>216</v>
      </c>
      <c r="P150" s="22">
        <f t="shared" si="31"/>
        <v>99.615384615384613</v>
      </c>
      <c r="Q150">
        <f>VLOOKUP(A150,[1]高二上!$A$3:$P$583,9,0)</f>
        <v>48.5</v>
      </c>
      <c r="R150" t="str">
        <f>VLOOKUP(A150,[1]高二上!$A$3:$P$583,10,0)</f>
        <v>陈强</v>
      </c>
      <c r="S150" s="22">
        <f t="shared" si="32"/>
        <v>215</v>
      </c>
      <c r="T150" s="22">
        <f t="shared" si="33"/>
        <v>111.92307692307692</v>
      </c>
      <c r="U150">
        <f>VLOOKUP(A150,[1]高一下!$A$3:$P$585,9,0)</f>
        <v>37.5</v>
      </c>
      <c r="V150" t="str">
        <f>VLOOKUP(A150,[1]高一下!$A$3:$P$585,10,0)</f>
        <v>周凯</v>
      </c>
      <c r="W150" s="22">
        <f t="shared" si="34"/>
        <v>246</v>
      </c>
      <c r="X150" s="22">
        <f t="shared" si="35"/>
        <v>98.84615384615384</v>
      </c>
      <c r="Y150">
        <f>VLOOKUP(A150,[1]高一上!$A$3:$J$587,9,0)</f>
        <v>39.5</v>
      </c>
      <c r="Z150" t="str">
        <f>VLOOKUP(A150,[1]高一上!$A$3:$J$587,10,0)</f>
        <v>雷敏</v>
      </c>
      <c r="AA150">
        <f t="shared" si="36"/>
        <v>243</v>
      </c>
      <c r="AB150" s="23">
        <f t="shared" si="37"/>
        <v>86.92307692307692</v>
      </c>
      <c r="AC150">
        <f>VLOOKUP(A150,[1]中考!$A$2:$G$571,7,0)</f>
        <v>51</v>
      </c>
      <c r="AD150">
        <f t="shared" si="38"/>
        <v>209</v>
      </c>
    </row>
    <row r="151" spans="1:30" ht="15" x14ac:dyDescent="0.35">
      <c r="A151" s="14" t="s">
        <v>228</v>
      </c>
      <c r="B151" s="1">
        <v>3</v>
      </c>
      <c r="C151" s="2" t="s">
        <v>229</v>
      </c>
      <c r="D151" s="4" t="s">
        <v>6</v>
      </c>
      <c r="E151">
        <f>VLOOKUP(A151,'[1]高三下(高考)'!$A$3:$P$615,9,0)</f>
        <v>102</v>
      </c>
      <c r="F151" t="str">
        <f>VLOOKUP(A151,'[1]高三下(高考)'!$A$3:$P$615,10,0)</f>
        <v>汪睿</v>
      </c>
      <c r="G151" s="22">
        <f t="shared" si="26"/>
        <v>42</v>
      </c>
      <c r="H151" s="23">
        <f t="shared" si="27"/>
        <v>99.615384615384613</v>
      </c>
      <c r="I151">
        <f>VLOOKUP(A151,[1]高三上!$A$3:$P$588,9,0)</f>
        <v>88</v>
      </c>
      <c r="J151" t="str">
        <f>VLOOKUP(A151,[1]高三上!$A$3:$P$588,10,0)</f>
        <v>汪睿</v>
      </c>
      <c r="K151" s="22">
        <f t="shared" si="28"/>
        <v>41</v>
      </c>
      <c r="L151" s="23">
        <f t="shared" si="29"/>
        <v>93.84615384615384</v>
      </c>
      <c r="M151">
        <f>VLOOKUP(A151,[1]高二下!$A$3:$P$536,9,0)</f>
        <v>100.5</v>
      </c>
      <c r="N151" t="str">
        <f>VLOOKUP(A151,[1]高二下!$A$3:$P$536,10,0)</f>
        <v>陈强</v>
      </c>
      <c r="O151" s="22">
        <f t="shared" si="30"/>
        <v>25</v>
      </c>
      <c r="P151" s="22">
        <f t="shared" si="31"/>
        <v>104.23076923076923</v>
      </c>
      <c r="Q151">
        <f>VLOOKUP(A151,[1]高二上!$A$3:$P$583,9,0)</f>
        <v>95</v>
      </c>
      <c r="R151" t="str">
        <f>VLOOKUP(A151,[1]高二上!$A$3:$P$583,10,0)</f>
        <v>陈强</v>
      </c>
      <c r="S151" s="22">
        <f t="shared" si="32"/>
        <v>36</v>
      </c>
      <c r="T151" s="22">
        <f t="shared" si="33"/>
        <v>99.615384615384613</v>
      </c>
      <c r="U151">
        <f>VLOOKUP(A151,[1]高一下!$A$3:$P$585,9,0)</f>
        <v>90.5</v>
      </c>
      <c r="V151" t="str">
        <f>VLOOKUP(A151,[1]高一下!$A$3:$P$585,10,0)</f>
        <v>周凯</v>
      </c>
      <c r="W151" s="22">
        <f t="shared" si="34"/>
        <v>35</v>
      </c>
      <c r="X151" s="22">
        <f t="shared" si="35"/>
        <v>93.461538461538467</v>
      </c>
      <c r="Y151">
        <f>VLOOKUP(A151,[1]高一上!$A$3:$J$587,9,0)</f>
        <v>113.5</v>
      </c>
      <c r="Z151" t="str">
        <f>VLOOKUP(A151,[1]高一上!$A$3:$J$587,10,0)</f>
        <v>周凯</v>
      </c>
      <c r="AA151">
        <f t="shared" si="36"/>
        <v>18</v>
      </c>
      <c r="AB151" s="23">
        <f t="shared" si="37"/>
        <v>108.07692307692308</v>
      </c>
      <c r="AC151">
        <f>VLOOKUP(A151,[1]中考!$A$2:$G$571,7,0)</f>
        <v>101</v>
      </c>
      <c r="AD151">
        <f t="shared" si="38"/>
        <v>39</v>
      </c>
    </row>
    <row r="152" spans="1:30" ht="15" x14ac:dyDescent="0.35">
      <c r="A152" s="14" t="s">
        <v>312</v>
      </c>
      <c r="B152" s="1">
        <v>3</v>
      </c>
      <c r="C152" s="3" t="s">
        <v>313</v>
      </c>
      <c r="D152" s="4" t="s">
        <v>6</v>
      </c>
      <c r="E152">
        <f>VLOOKUP(A152,'[1]高三下(高考)'!$A$3:$P$615,9,0)</f>
        <v>60</v>
      </c>
      <c r="F152" t="str">
        <f>VLOOKUP(A152,'[1]高三下(高考)'!$A$3:$P$615,10,0)</f>
        <v>汪睿</v>
      </c>
      <c r="G152" s="22">
        <f t="shared" si="26"/>
        <v>169</v>
      </c>
      <c r="H152" s="23">
        <f t="shared" si="27"/>
        <v>104.61538461538461</v>
      </c>
      <c r="I152">
        <f>VLOOKUP(A152,[1]高三上!$A$3:$P$588,9,0)</f>
        <v>52.5</v>
      </c>
      <c r="J152" t="str">
        <f>VLOOKUP(A152,[1]高三上!$A$3:$P$588,10,0)</f>
        <v>汪睿</v>
      </c>
      <c r="K152" s="22">
        <f t="shared" si="28"/>
        <v>181</v>
      </c>
      <c r="L152" s="23">
        <f t="shared" si="29"/>
        <v>79.615384615384613</v>
      </c>
      <c r="M152">
        <f>VLOOKUP(A152,[1]高二下!$A$3:$P$536,9,0)</f>
        <v>62.5</v>
      </c>
      <c r="N152" t="str">
        <f>VLOOKUP(A152,[1]高二下!$A$3:$P$536,10,0)</f>
        <v>陈强</v>
      </c>
      <c r="O152" s="22">
        <f t="shared" si="30"/>
        <v>128</v>
      </c>
      <c r="P152" s="22">
        <f t="shared" si="31"/>
        <v>139.23076923076923</v>
      </c>
      <c r="Q152">
        <f>VLOOKUP(A152,[1]高二上!$A$3:$P$583,9,0)</f>
        <v>43.5</v>
      </c>
      <c r="R152" t="str">
        <f>VLOOKUP(A152,[1]高二上!$A$3:$P$583,10,0)</f>
        <v>陈强</v>
      </c>
      <c r="S152" s="22">
        <f t="shared" si="32"/>
        <v>230</v>
      </c>
      <c r="T152" s="22">
        <f t="shared" si="33"/>
        <v>61.538461538461533</v>
      </c>
      <c r="U152">
        <f>VLOOKUP(A152,[1]高一下!$A$3:$P$585,9,0)</f>
        <v>63.5</v>
      </c>
      <c r="V152" t="str">
        <f>VLOOKUP(A152,[1]高一下!$A$3:$P$585,10,0)</f>
        <v>周凯</v>
      </c>
      <c r="W152" s="22">
        <f t="shared" si="34"/>
        <v>130</v>
      </c>
      <c r="X152" s="22">
        <f t="shared" si="35"/>
        <v>140.76923076923077</v>
      </c>
      <c r="Y152">
        <f>VLOOKUP(A152,[1]高一上!$A$3:$J$587,9,0)</f>
        <v>45</v>
      </c>
      <c r="Z152" t="str">
        <f>VLOOKUP(A152,[1]高一上!$A$3:$J$587,10,0)</f>
        <v>雷敏</v>
      </c>
      <c r="AA152">
        <f t="shared" si="36"/>
        <v>236</v>
      </c>
      <c r="AB152" s="23">
        <f t="shared" si="37"/>
        <v>98.84615384615384</v>
      </c>
      <c r="AC152">
        <f>VLOOKUP(A152,[1]中考!$A$2:$G$571,7,0)</f>
        <v>42</v>
      </c>
      <c r="AD152">
        <f t="shared" si="38"/>
        <v>233</v>
      </c>
    </row>
    <row r="153" spans="1:30" ht="15" x14ac:dyDescent="0.35">
      <c r="A153" s="14" t="s">
        <v>236</v>
      </c>
      <c r="B153" s="1">
        <v>3</v>
      </c>
      <c r="C153" s="2" t="s">
        <v>237</v>
      </c>
      <c r="D153" s="4" t="s">
        <v>6</v>
      </c>
      <c r="E153">
        <f>VLOOKUP(A153,'[1]高三下(高考)'!$A$3:$P$615,9,0)</f>
        <v>85</v>
      </c>
      <c r="F153" t="str">
        <f>VLOOKUP(A153,'[1]高三下(高考)'!$A$3:$P$615,10,0)</f>
        <v>汪睿</v>
      </c>
      <c r="G153" s="22">
        <f t="shared" si="26"/>
        <v>83</v>
      </c>
      <c r="H153" s="23">
        <f t="shared" si="27"/>
        <v>108.84615384615384</v>
      </c>
      <c r="I153">
        <f>VLOOKUP(A153,[1]高三上!$A$3:$P$588,9,0)</f>
        <v>68.5</v>
      </c>
      <c r="J153" t="str">
        <f>VLOOKUP(A153,[1]高三上!$A$3:$P$588,10,0)</f>
        <v>汪睿</v>
      </c>
      <c r="K153" s="22">
        <f t="shared" si="28"/>
        <v>106</v>
      </c>
      <c r="L153" s="23">
        <f t="shared" si="29"/>
        <v>91.92307692307692</v>
      </c>
      <c r="M153">
        <f>VLOOKUP(A153,[1]高二下!$A$3:$P$536,9,0)</f>
        <v>75</v>
      </c>
      <c r="N153" t="str">
        <f>VLOOKUP(A153,[1]高二下!$A$3:$P$536,10,0)</f>
        <v>陈强</v>
      </c>
      <c r="O153" s="22">
        <f t="shared" si="30"/>
        <v>85</v>
      </c>
      <c r="P153" s="22">
        <f t="shared" si="31"/>
        <v>111.53846153846153</v>
      </c>
      <c r="Q153">
        <f>VLOOKUP(A153,[1]高二上!$A$3:$P$583,9,0)</f>
        <v>72</v>
      </c>
      <c r="R153" t="str">
        <f>VLOOKUP(A153,[1]高二上!$A$3:$P$583,10,0)</f>
        <v>陈强</v>
      </c>
      <c r="S153" s="22">
        <f t="shared" si="32"/>
        <v>115</v>
      </c>
      <c r="T153" s="22">
        <f t="shared" si="33"/>
        <v>96.92307692307692</v>
      </c>
      <c r="U153">
        <f>VLOOKUP(A153,[1]高一下!$A$3:$P$585,9,0)</f>
        <v>68.5</v>
      </c>
      <c r="V153" t="str">
        <f>VLOOKUP(A153,[1]高一下!$A$3:$P$585,10,0)</f>
        <v>周凯</v>
      </c>
      <c r="W153" s="22">
        <f t="shared" si="34"/>
        <v>107</v>
      </c>
      <c r="X153" s="22">
        <f t="shared" si="35"/>
        <v>101.92307692307692</v>
      </c>
      <c r="Y153">
        <f>VLOOKUP(A153,[1]高一上!$A$3:$J$587,9,0)</f>
        <v>86.5</v>
      </c>
      <c r="Z153" t="str">
        <f>VLOOKUP(A153,[1]高一上!$A$3:$J$587,10,0)</f>
        <v>周凯</v>
      </c>
      <c r="AA153">
        <f t="shared" si="36"/>
        <v>112</v>
      </c>
      <c r="AB153" s="23">
        <f t="shared" si="37"/>
        <v>92.692307692307693</v>
      </c>
      <c r="AC153">
        <f>VLOOKUP(A153,[1]中考!$A$2:$G$571,7,0)</f>
        <v>83</v>
      </c>
      <c r="AD153">
        <f t="shared" si="38"/>
        <v>93</v>
      </c>
    </row>
    <row r="154" spans="1:30" ht="15" x14ac:dyDescent="0.35">
      <c r="A154" s="14" t="s">
        <v>292</v>
      </c>
      <c r="B154" s="1">
        <v>3</v>
      </c>
      <c r="C154" s="3" t="s">
        <v>293</v>
      </c>
      <c r="D154" s="4" t="s">
        <v>6</v>
      </c>
      <c r="E154">
        <f>VLOOKUP(A154,'[1]高三下(高考)'!$A$3:$P$615,9,0)</f>
        <v>58</v>
      </c>
      <c r="F154" t="str">
        <f>VLOOKUP(A154,'[1]高三下(高考)'!$A$3:$P$615,10,0)</f>
        <v>汪睿</v>
      </c>
      <c r="G154" s="22">
        <f t="shared" si="26"/>
        <v>185</v>
      </c>
      <c r="H154" s="23">
        <f t="shared" si="27"/>
        <v>82.307692307692307</v>
      </c>
      <c r="I154">
        <f>VLOOKUP(A154,[1]高三上!$A$3:$P$588,9,0)</f>
        <v>61</v>
      </c>
      <c r="J154" t="str">
        <f>VLOOKUP(A154,[1]高三上!$A$3:$P$588,10,0)</f>
        <v>汪睿</v>
      </c>
      <c r="K154" s="22">
        <f t="shared" si="28"/>
        <v>139</v>
      </c>
      <c r="L154" s="23">
        <f t="shared" si="29"/>
        <v>105</v>
      </c>
      <c r="M154">
        <f>VLOOKUP(A154,[1]高二下!$A$3:$P$536,9,0)</f>
        <v>57</v>
      </c>
      <c r="N154" t="str">
        <f>VLOOKUP(A154,[1]高二下!$A$3:$P$536,10,0)</f>
        <v>陈强</v>
      </c>
      <c r="O154" s="22">
        <f t="shared" si="30"/>
        <v>152</v>
      </c>
      <c r="P154" s="22">
        <f t="shared" si="31"/>
        <v>89.615384615384613</v>
      </c>
      <c r="Q154">
        <f>VLOOKUP(A154,[1]高二上!$A$3:$P$583,9,0)</f>
        <v>69.5</v>
      </c>
      <c r="R154" t="str">
        <f>VLOOKUP(A154,[1]高二上!$A$3:$P$583,10,0)</f>
        <v>陈强</v>
      </c>
      <c r="S154" s="22">
        <f t="shared" si="32"/>
        <v>125</v>
      </c>
      <c r="T154" s="22">
        <f t="shared" si="33"/>
        <v>107.30769230769231</v>
      </c>
      <c r="U154">
        <f>VLOOKUP(A154,[1]高一下!$A$3:$P$585,9,0)</f>
        <v>59.5</v>
      </c>
      <c r="V154" t="str">
        <f>VLOOKUP(A154,[1]高一下!$A$3:$P$585,10,0)</f>
        <v>周凯</v>
      </c>
      <c r="W154" s="22">
        <f t="shared" si="34"/>
        <v>144</v>
      </c>
      <c r="X154" s="22">
        <f t="shared" si="35"/>
        <v>90.769230769230774</v>
      </c>
      <c r="Y154">
        <f>VLOOKUP(A154,[1]高一上!$A$3:$J$587,9,0)</f>
        <v>83</v>
      </c>
      <c r="Z154" t="str">
        <f>VLOOKUP(A154,[1]高一上!$A$3:$J$587,10,0)</f>
        <v>周凯</v>
      </c>
      <c r="AA154">
        <f t="shared" si="36"/>
        <v>120</v>
      </c>
      <c r="AB154" s="23">
        <f t="shared" si="37"/>
        <v>104.23076923076923</v>
      </c>
      <c r="AC154">
        <f>VLOOKUP(A154,[1]中考!$A$2:$G$571,7,0)</f>
        <v>72</v>
      </c>
      <c r="AD154">
        <f t="shared" si="38"/>
        <v>131</v>
      </c>
    </row>
    <row r="155" spans="1:30" ht="15" x14ac:dyDescent="0.35">
      <c r="A155" s="14" t="s">
        <v>218</v>
      </c>
      <c r="B155" s="1">
        <v>3</v>
      </c>
      <c r="C155" s="2" t="s">
        <v>219</v>
      </c>
      <c r="D155" s="4" t="s">
        <v>6</v>
      </c>
      <c r="E155">
        <f>VLOOKUP(A155,'[1]高三下(高考)'!$A$3:$P$615,9,0)</f>
        <v>85</v>
      </c>
      <c r="F155" t="str">
        <f>VLOOKUP(A155,'[1]高三下(高考)'!$A$3:$P$615,10,0)</f>
        <v>汪睿</v>
      </c>
      <c r="G155" s="22">
        <f t="shared" si="26"/>
        <v>83</v>
      </c>
      <c r="H155" s="23">
        <f t="shared" si="27"/>
        <v>94.615384615384613</v>
      </c>
      <c r="I155">
        <f>VLOOKUP(A155,[1]高三上!$A$3:$P$588,9,0)</f>
        <v>78</v>
      </c>
      <c r="J155" t="str">
        <f>VLOOKUP(A155,[1]高三上!$A$3:$P$588,10,0)</f>
        <v>汪睿</v>
      </c>
      <c r="K155" s="22">
        <f t="shared" si="28"/>
        <v>69</v>
      </c>
      <c r="L155" s="23">
        <f t="shared" si="29"/>
        <v>113.46153846153847</v>
      </c>
      <c r="M155">
        <f>VLOOKUP(A155,[1]高二下!$A$3:$P$536,9,0)</f>
        <v>68.5</v>
      </c>
      <c r="N155" t="str">
        <f>VLOOKUP(A155,[1]高二下!$A$3:$P$536,10,0)</f>
        <v>陈强</v>
      </c>
      <c r="O155" s="22">
        <f t="shared" si="30"/>
        <v>104</v>
      </c>
      <c r="P155" s="22">
        <f t="shared" si="31"/>
        <v>100.76923076923077</v>
      </c>
      <c r="Q155">
        <f>VLOOKUP(A155,[1]高二上!$A$3:$P$583,9,0)</f>
        <v>74</v>
      </c>
      <c r="R155" t="str">
        <f>VLOOKUP(A155,[1]高二上!$A$3:$P$583,10,0)</f>
        <v>陈强</v>
      </c>
      <c r="S155" s="22">
        <f t="shared" si="32"/>
        <v>106</v>
      </c>
      <c r="T155" s="22">
        <f t="shared" si="33"/>
        <v>88.07692307692308</v>
      </c>
      <c r="U155">
        <f>VLOOKUP(A155,[1]高一下!$A$3:$P$585,9,0)</f>
        <v>75.5</v>
      </c>
      <c r="V155" t="str">
        <f>VLOOKUP(A155,[1]高一下!$A$3:$P$585,10,0)</f>
        <v>周凯</v>
      </c>
      <c r="W155" s="22">
        <f t="shared" si="34"/>
        <v>75</v>
      </c>
      <c r="X155" s="22">
        <f t="shared" si="35"/>
        <v>89.230769230769226</v>
      </c>
      <c r="Y155">
        <f>VLOOKUP(A155,[1]高一上!$A$3:$J$587,9,0)</f>
        <v>104.5</v>
      </c>
      <c r="Z155" t="str">
        <f>VLOOKUP(A155,[1]高一上!$A$3:$J$587,10,0)</f>
        <v>周凯</v>
      </c>
      <c r="AA155">
        <f t="shared" si="36"/>
        <v>47</v>
      </c>
      <c r="AB155" s="23">
        <f t="shared" si="37"/>
        <v>115</v>
      </c>
      <c r="AC155">
        <f>VLOOKUP(A155,[1]中考!$A$2:$G$571,7,0)</f>
        <v>85</v>
      </c>
      <c r="AD155">
        <f t="shared" si="38"/>
        <v>86</v>
      </c>
    </row>
    <row r="156" spans="1:30" ht="15" x14ac:dyDescent="0.35">
      <c r="A156" s="14" t="s">
        <v>308</v>
      </c>
      <c r="B156" s="1">
        <v>3</v>
      </c>
      <c r="C156" s="3" t="s">
        <v>309</v>
      </c>
      <c r="D156" s="4" t="s">
        <v>6</v>
      </c>
      <c r="E156">
        <f>VLOOKUP(A156,'[1]高三下(高考)'!$A$3:$P$615,9,0)</f>
        <v>39</v>
      </c>
      <c r="F156" t="str">
        <f>VLOOKUP(A156,'[1]高三下(高考)'!$A$3:$P$615,10,0)</f>
        <v>汪睿</v>
      </c>
      <c r="G156" s="22">
        <f t="shared" si="26"/>
        <v>235</v>
      </c>
      <c r="H156" s="23">
        <f t="shared" si="27"/>
        <v>100</v>
      </c>
      <c r="I156" s="22">
        <v>0</v>
      </c>
      <c r="J156" t="s">
        <v>110</v>
      </c>
      <c r="K156" s="22">
        <f t="shared" si="28"/>
        <v>241</v>
      </c>
      <c r="L156" s="23">
        <f t="shared" si="29"/>
        <v>100</v>
      </c>
      <c r="M156" s="22">
        <v>0</v>
      </c>
      <c r="N156" t="s">
        <v>1116</v>
      </c>
      <c r="O156" s="22">
        <f t="shared" si="30"/>
        <v>236</v>
      </c>
      <c r="P156" s="22">
        <f t="shared" si="31"/>
        <v>100</v>
      </c>
      <c r="Q156">
        <f>VLOOKUP(A156,[1]高二上!$A$3:$P$583,9,0)</f>
        <v>49</v>
      </c>
      <c r="R156" t="str">
        <f>VLOOKUP(A156,[1]高二上!$A$3:$P$583,10,0)</f>
        <v>陈强</v>
      </c>
      <c r="S156" s="22">
        <f t="shared" si="32"/>
        <v>212</v>
      </c>
      <c r="T156" s="22">
        <f t="shared" si="33"/>
        <v>101.53846153846153</v>
      </c>
      <c r="U156">
        <f>VLOOKUP(A156,[1]高一下!$A$3:$P$585,9,0)</f>
        <v>46.5</v>
      </c>
      <c r="V156" t="str">
        <f>VLOOKUP(A156,[1]高一下!$A$3:$P$585,10,0)</f>
        <v>周凯</v>
      </c>
      <c r="W156" s="22">
        <f t="shared" si="34"/>
        <v>216</v>
      </c>
      <c r="X156" s="22">
        <f t="shared" si="35"/>
        <v>95.384615384615387</v>
      </c>
      <c r="Y156">
        <f>VLOOKUP(A156,[1]高一上!$A$3:$J$587,9,0)</f>
        <v>57.5</v>
      </c>
      <c r="Z156" t="str">
        <f>VLOOKUP(A156,[1]高一上!$A$3:$J$587,10,0)</f>
        <v>周凯</v>
      </c>
      <c r="AA156">
        <f t="shared" si="36"/>
        <v>204</v>
      </c>
      <c r="AB156" s="23">
        <f t="shared" si="37"/>
        <v>90.384615384615387</v>
      </c>
      <c r="AC156">
        <f>VLOOKUP(A156,[1]中考!$A$2:$G$571,7,0)</f>
        <v>60</v>
      </c>
      <c r="AD156">
        <f t="shared" si="38"/>
        <v>179</v>
      </c>
    </row>
    <row r="157" spans="1:30" ht="15" x14ac:dyDescent="0.35">
      <c r="A157" s="14" t="s">
        <v>260</v>
      </c>
      <c r="B157" s="1">
        <v>3</v>
      </c>
      <c r="C157" s="2" t="s">
        <v>261</v>
      </c>
      <c r="D157" s="4" t="s">
        <v>6</v>
      </c>
      <c r="E157">
        <f>VLOOKUP(A157,'[1]高三下(高考)'!$A$3:$P$615,9,0)</f>
        <v>89</v>
      </c>
      <c r="F157" t="str">
        <f>VLOOKUP(A157,'[1]高三下(高考)'!$A$3:$P$615,10,0)</f>
        <v>汪睿</v>
      </c>
      <c r="G157" s="22">
        <f t="shared" si="26"/>
        <v>70</v>
      </c>
      <c r="H157" s="23">
        <f t="shared" si="27"/>
        <v>115.76923076923077</v>
      </c>
      <c r="I157">
        <f>VLOOKUP(A157,[1]高三上!$A$3:$P$588,9,0)</f>
        <v>68</v>
      </c>
      <c r="J157" t="str">
        <f>VLOOKUP(A157,[1]高三上!$A$3:$P$588,10,0)</f>
        <v>汪睿</v>
      </c>
      <c r="K157" s="22">
        <f t="shared" si="28"/>
        <v>111</v>
      </c>
      <c r="L157" s="23">
        <f t="shared" si="29"/>
        <v>95.769230769230774</v>
      </c>
      <c r="M157">
        <f>VLOOKUP(A157,[1]高二下!$A$3:$P$536,9,0)</f>
        <v>70</v>
      </c>
      <c r="N157" t="str">
        <f>VLOOKUP(A157,[1]高二下!$A$3:$P$536,10,0)</f>
        <v>陈强</v>
      </c>
      <c r="O157" s="22">
        <f t="shared" si="30"/>
        <v>100</v>
      </c>
      <c r="P157" s="22">
        <f t="shared" si="31"/>
        <v>111.15384615384616</v>
      </c>
      <c r="Q157">
        <f>VLOOKUP(A157,[1]高二上!$A$3:$P$583,9,0)</f>
        <v>68</v>
      </c>
      <c r="R157" t="str">
        <f>VLOOKUP(A157,[1]高二上!$A$3:$P$583,10,0)</f>
        <v>陈强</v>
      </c>
      <c r="S157" s="22">
        <f t="shared" si="32"/>
        <v>129</v>
      </c>
      <c r="T157" s="22">
        <f t="shared" si="33"/>
        <v>79.230769230769226</v>
      </c>
      <c r="U157">
        <f>VLOOKUP(A157,[1]高一下!$A$3:$P$585,9,0)</f>
        <v>75.5</v>
      </c>
      <c r="V157" t="str">
        <f>VLOOKUP(A157,[1]高一下!$A$3:$P$585,10,0)</f>
        <v>周凯</v>
      </c>
      <c r="W157" s="22">
        <f t="shared" si="34"/>
        <v>75</v>
      </c>
      <c r="X157" s="22">
        <f t="shared" si="35"/>
        <v>106.15384615384616</v>
      </c>
      <c r="Y157">
        <f>VLOOKUP(A157,[1]高一上!$A$3:$J$587,9,0)</f>
        <v>91</v>
      </c>
      <c r="Z157" t="str">
        <f>VLOOKUP(A157,[1]高一上!$A$3:$J$587,10,0)</f>
        <v>周凯</v>
      </c>
      <c r="AA157">
        <f t="shared" si="36"/>
        <v>91</v>
      </c>
      <c r="AB157" s="23">
        <f t="shared" si="37"/>
        <v>99.615384615384613</v>
      </c>
      <c r="AC157">
        <f>VLOOKUP(A157,[1]中考!$A$2:$G$571,7,0)</f>
        <v>84</v>
      </c>
      <c r="AD157">
        <f t="shared" si="38"/>
        <v>90</v>
      </c>
    </row>
    <row r="158" spans="1:30" ht="15" x14ac:dyDescent="0.35">
      <c r="A158" s="14" t="s">
        <v>304</v>
      </c>
      <c r="B158" s="1">
        <v>3</v>
      </c>
      <c r="C158" s="3" t="s">
        <v>305</v>
      </c>
      <c r="D158" s="4" t="s">
        <v>6</v>
      </c>
      <c r="E158">
        <f>VLOOKUP(A158,'[1]高三下(高考)'!$A$3:$P$615,9,0)</f>
        <v>37</v>
      </c>
      <c r="F158" t="str">
        <f>VLOOKUP(A158,'[1]高三下(高考)'!$A$3:$P$615,10,0)</f>
        <v>汪睿</v>
      </c>
      <c r="G158" s="22">
        <f t="shared" si="26"/>
        <v>240</v>
      </c>
      <c r="H158" s="23">
        <f t="shared" si="27"/>
        <v>97.307692307692307</v>
      </c>
      <c r="I158">
        <f>VLOOKUP(A158,[1]高三上!$A$3:$P$588,9,0)</f>
        <v>28.5</v>
      </c>
      <c r="J158" t="str">
        <f>VLOOKUP(A158,[1]高三上!$A$3:$P$588,10,0)</f>
        <v>汪睿</v>
      </c>
      <c r="K158" s="22">
        <f t="shared" si="28"/>
        <v>233</v>
      </c>
      <c r="L158" s="23">
        <f t="shared" si="29"/>
        <v>75.384615384615387</v>
      </c>
      <c r="M158">
        <f>VLOOKUP(A158,[1]高二下!$A$3:$P$536,9,0)</f>
        <v>52.5</v>
      </c>
      <c r="N158" t="str">
        <f>VLOOKUP(A158,[1]高二下!$A$3:$P$536,10,0)</f>
        <v>陈强</v>
      </c>
      <c r="O158" s="22">
        <f t="shared" si="30"/>
        <v>169</v>
      </c>
      <c r="P158" s="22">
        <f t="shared" si="31"/>
        <v>114.23076923076923</v>
      </c>
      <c r="Q158">
        <f>VLOOKUP(A158,[1]高二上!$A$3:$P$583,9,0)</f>
        <v>51</v>
      </c>
      <c r="R158" t="str">
        <f>VLOOKUP(A158,[1]高二上!$A$3:$P$583,10,0)</f>
        <v>陈强</v>
      </c>
      <c r="S158" s="22">
        <f t="shared" si="32"/>
        <v>206</v>
      </c>
      <c r="T158" s="22">
        <f t="shared" si="33"/>
        <v>116.15384615384616</v>
      </c>
      <c r="U158">
        <f>VLOOKUP(A158,[1]高一下!$A$3:$P$585,9,0)</f>
        <v>36.5</v>
      </c>
      <c r="V158" t="str">
        <f>VLOOKUP(A158,[1]高一下!$A$3:$P$585,10,0)</f>
        <v>周凯</v>
      </c>
      <c r="W158" s="22">
        <f t="shared" si="34"/>
        <v>248</v>
      </c>
      <c r="X158" s="22">
        <f t="shared" si="35"/>
        <v>102.30769230769231</v>
      </c>
      <c r="Y158">
        <f>VLOOKUP(A158,[1]高一上!$A$3:$J$587,9,0)</f>
        <v>29.5</v>
      </c>
      <c r="Z158" t="str">
        <f>VLOOKUP(A158,[1]高一上!$A$3:$J$587,10,0)</f>
        <v>周凯</v>
      </c>
      <c r="AA158">
        <f t="shared" si="36"/>
        <v>254</v>
      </c>
      <c r="AB158" s="23">
        <f t="shared" si="37"/>
        <v>94.615384615384613</v>
      </c>
      <c r="AC158">
        <f>VLOOKUP(A158,[1]中考!$A$2:$G$571,7,0)</f>
        <v>40</v>
      </c>
      <c r="AD158">
        <f t="shared" si="38"/>
        <v>240</v>
      </c>
    </row>
    <row r="159" spans="1:30" ht="15" x14ac:dyDescent="0.35">
      <c r="A159" s="14" t="s">
        <v>294</v>
      </c>
      <c r="B159" s="1">
        <v>3</v>
      </c>
      <c r="C159" s="3" t="s">
        <v>295</v>
      </c>
      <c r="D159" s="4" t="s">
        <v>6</v>
      </c>
      <c r="E159">
        <f>VLOOKUP(A159,'[1]高三下(高考)'!$A$3:$P$615,9,0)</f>
        <v>62</v>
      </c>
      <c r="F159" t="str">
        <f>VLOOKUP(A159,'[1]高三下(高考)'!$A$3:$P$615,10,0)</f>
        <v>汪睿</v>
      </c>
      <c r="G159" s="22">
        <f t="shared" si="26"/>
        <v>160</v>
      </c>
      <c r="H159" s="23">
        <f t="shared" si="27"/>
        <v>100.76923076923077</v>
      </c>
      <c r="I159">
        <f>VLOOKUP(A159,[1]高三上!$A$3:$P$588,9,0)</f>
        <v>56</v>
      </c>
      <c r="J159" t="str">
        <f>VLOOKUP(A159,[1]高三上!$A$3:$P$588,10,0)</f>
        <v>汪睿</v>
      </c>
      <c r="K159" s="22">
        <f t="shared" si="28"/>
        <v>162</v>
      </c>
      <c r="L159" s="23">
        <f t="shared" si="29"/>
        <v>99.230769230769226</v>
      </c>
      <c r="M159">
        <f>VLOOKUP(A159,[1]高二下!$A$3:$P$536,9,0)</f>
        <v>55</v>
      </c>
      <c r="N159" t="str">
        <f>VLOOKUP(A159,[1]高二下!$A$3:$P$536,10,0)</f>
        <v>陈强</v>
      </c>
      <c r="O159" s="22">
        <f t="shared" si="30"/>
        <v>160</v>
      </c>
      <c r="P159" s="22">
        <f t="shared" si="31"/>
        <v>108.46153846153847</v>
      </c>
      <c r="Q159">
        <f>VLOOKUP(A159,[1]高二上!$A$3:$P$583,9,0)</f>
        <v>57.5</v>
      </c>
      <c r="R159" t="str">
        <f>VLOOKUP(A159,[1]高二上!$A$3:$P$583,10,0)</f>
        <v>陈强</v>
      </c>
      <c r="S159" s="22">
        <f t="shared" si="32"/>
        <v>182</v>
      </c>
      <c r="T159" s="22">
        <f t="shared" si="33"/>
        <v>75.769230769230774</v>
      </c>
      <c r="U159">
        <f>VLOOKUP(A159,[1]高一下!$A$3:$P$585,9,0)</f>
        <v>65.5</v>
      </c>
      <c r="V159" t="str">
        <f>VLOOKUP(A159,[1]高一下!$A$3:$P$585,10,0)</f>
        <v>周凯</v>
      </c>
      <c r="W159" s="22">
        <f t="shared" si="34"/>
        <v>119</v>
      </c>
      <c r="X159" s="22">
        <f t="shared" si="35"/>
        <v>92.307692307692307</v>
      </c>
      <c r="Y159">
        <f>VLOOKUP(A159,[1]高一上!$A$3:$J$587,9,0)</f>
        <v>90</v>
      </c>
      <c r="Z159" t="str">
        <f>VLOOKUP(A159,[1]高一上!$A$3:$J$587,10,0)</f>
        <v>周凯</v>
      </c>
      <c r="AA159">
        <f t="shared" si="36"/>
        <v>99</v>
      </c>
      <c r="AB159" s="23">
        <f t="shared" si="37"/>
        <v>98.84615384615384</v>
      </c>
      <c r="AC159">
        <f>VLOOKUP(A159,[1]中考!$A$2:$G$571,7,0)</f>
        <v>82</v>
      </c>
      <c r="AD159">
        <f t="shared" si="38"/>
        <v>96</v>
      </c>
    </row>
    <row r="160" spans="1:30" ht="15" x14ac:dyDescent="0.35">
      <c r="A160" s="14" t="s">
        <v>240</v>
      </c>
      <c r="B160" s="1">
        <v>3</v>
      </c>
      <c r="C160" s="2" t="s">
        <v>241</v>
      </c>
      <c r="D160" s="4" t="s">
        <v>6</v>
      </c>
      <c r="E160">
        <f>VLOOKUP(A160,'[1]高三下(高考)'!$A$3:$P$615,9,0)</f>
        <v>61</v>
      </c>
      <c r="F160" t="str">
        <f>VLOOKUP(A160,'[1]高三下(高考)'!$A$3:$P$615,10,0)</f>
        <v>汪睿</v>
      </c>
      <c r="G160" s="22">
        <f t="shared" si="26"/>
        <v>165</v>
      </c>
      <c r="H160" s="23">
        <f t="shared" si="27"/>
        <v>121.92307692307692</v>
      </c>
      <c r="I160">
        <f>VLOOKUP(A160,[1]高三上!$A$3:$P$588,9,0)</f>
        <v>37.5</v>
      </c>
      <c r="J160" t="str">
        <f>VLOOKUP(A160,[1]高三上!$A$3:$P$588,10,0)</f>
        <v>汪睿</v>
      </c>
      <c r="K160" s="22">
        <f t="shared" si="28"/>
        <v>222</v>
      </c>
      <c r="L160" s="23">
        <f t="shared" si="29"/>
        <v>94.230769230769226</v>
      </c>
      <c r="M160">
        <f>VLOOKUP(A160,[1]高二下!$A$3:$P$536,9,0)</f>
        <v>44</v>
      </c>
      <c r="N160" t="str">
        <f>VLOOKUP(A160,[1]高二下!$A$3:$P$536,10,0)</f>
        <v>陈强</v>
      </c>
      <c r="O160" s="22">
        <f t="shared" si="30"/>
        <v>207</v>
      </c>
      <c r="P160" s="22">
        <f t="shared" si="31"/>
        <v>108.07692307692308</v>
      </c>
      <c r="Q160">
        <f>VLOOKUP(A160,[1]高二上!$A$3:$P$583,9,0)</f>
        <v>44.5</v>
      </c>
      <c r="R160" t="str">
        <f>VLOOKUP(A160,[1]高二上!$A$3:$P$583,10,0)</f>
        <v>陈强</v>
      </c>
      <c r="S160" s="22">
        <f t="shared" si="32"/>
        <v>228</v>
      </c>
      <c r="T160" s="22">
        <f t="shared" si="33"/>
        <v>81.92307692307692</v>
      </c>
      <c r="U160">
        <f>VLOOKUP(A160,[1]高一下!$A$3:$P$585,9,0)</f>
        <v>53</v>
      </c>
      <c r="V160" t="str">
        <f>VLOOKUP(A160,[1]高一下!$A$3:$P$585,10,0)</f>
        <v>周凯</v>
      </c>
      <c r="W160" s="22">
        <f t="shared" si="34"/>
        <v>181</v>
      </c>
      <c r="X160" s="22">
        <f t="shared" si="35"/>
        <v>108.84615384615384</v>
      </c>
      <c r="Y160">
        <f>VLOOKUP(A160,[1]高一上!$A$3:$J$587,9,0)</f>
        <v>57.5</v>
      </c>
      <c r="Z160" t="str">
        <f>VLOOKUP(A160,[1]高一上!$A$3:$J$587,10,0)</f>
        <v>雷敏</v>
      </c>
      <c r="AA160">
        <f t="shared" si="36"/>
        <v>204</v>
      </c>
      <c r="AB160" s="23">
        <f t="shared" si="37"/>
        <v>119.23076923076923</v>
      </c>
      <c r="AC160">
        <f>VLOOKUP(A160,[1]中考!$A$2:$G$571,7,0)</f>
        <v>28</v>
      </c>
      <c r="AD160">
        <f t="shared" si="38"/>
        <v>254</v>
      </c>
    </row>
    <row r="161" spans="1:30" ht="15" x14ac:dyDescent="0.35">
      <c r="A161" s="14" t="s">
        <v>357</v>
      </c>
      <c r="B161" s="1">
        <v>4</v>
      </c>
      <c r="C161" s="2" t="s">
        <v>358</v>
      </c>
      <c r="D161" s="4" t="s">
        <v>6</v>
      </c>
      <c r="E161">
        <f>VLOOKUP(A161,'[1]高三下(高考)'!$A$3:$P$615,9,0)</f>
        <v>95</v>
      </c>
      <c r="F161" t="str">
        <f>VLOOKUP(A161,'[1]高三下(高考)'!$A$3:$P$615,10,0)</f>
        <v>张翠莲</v>
      </c>
      <c r="G161" s="22">
        <f t="shared" si="26"/>
        <v>53</v>
      </c>
      <c r="H161" s="23">
        <f t="shared" si="27"/>
        <v>109.61538461538461</v>
      </c>
      <c r="I161">
        <f>VLOOKUP(A161,[1]高三上!$A$3:$P$588,9,0)</f>
        <v>74.5</v>
      </c>
      <c r="J161" t="str">
        <f>VLOOKUP(A161,[1]高三上!$A$3:$P$588,10,0)</f>
        <v>张翠莲</v>
      </c>
      <c r="K161" s="22">
        <f t="shared" si="28"/>
        <v>78</v>
      </c>
      <c r="L161" s="23">
        <f t="shared" si="29"/>
        <v>91.15384615384616</v>
      </c>
      <c r="M161">
        <f>VLOOKUP(A161,[1]高二下!$A$3:$P$536,9,0)</f>
        <v>85.5</v>
      </c>
      <c r="N161" t="str">
        <f>VLOOKUP(A161,[1]高二下!$A$3:$P$536,10,0)</f>
        <v>张翠莲</v>
      </c>
      <c r="O161" s="22">
        <f t="shared" si="30"/>
        <v>55</v>
      </c>
      <c r="P161" s="22">
        <f t="shared" si="31"/>
        <v>120.76923076923077</v>
      </c>
      <c r="Q161">
        <f>VLOOKUP(A161,[1]高二上!$A$3:$P$583,9,0)</f>
        <v>73</v>
      </c>
      <c r="R161" t="str">
        <f>VLOOKUP(A161,[1]高二上!$A$3:$P$583,10,0)</f>
        <v>王图雄</v>
      </c>
      <c r="S161" s="22">
        <f t="shared" si="32"/>
        <v>109</v>
      </c>
      <c r="T161" s="22">
        <f t="shared" si="33"/>
        <v>95.769230769230774</v>
      </c>
      <c r="U161">
        <f>VLOOKUP(A161,[1]高一下!$A$3:$P$585,9,0)</f>
        <v>70.5</v>
      </c>
      <c r="V161" t="str">
        <f>VLOOKUP(A161,[1]高一下!$A$3:$P$585,10,0)</f>
        <v>张翠莲</v>
      </c>
      <c r="W161" s="22">
        <f t="shared" si="34"/>
        <v>98</v>
      </c>
      <c r="X161" s="22">
        <f t="shared" si="35"/>
        <v>96.15384615384616</v>
      </c>
      <c r="Y161">
        <f>VLOOKUP(A161,[1]高一上!$A$3:$J$587,9,0)</f>
        <v>92.5</v>
      </c>
      <c r="Z161" t="str">
        <f>VLOOKUP(A161,[1]高一上!$A$3:$J$587,10,0)</f>
        <v>张翠莲</v>
      </c>
      <c r="AA161">
        <f t="shared" si="36"/>
        <v>88</v>
      </c>
      <c r="AB161" s="23">
        <f t="shared" si="37"/>
        <v>121.92307692307692</v>
      </c>
      <c r="AC161">
        <f>VLOOKUP(A161,[1]中考!$A$2:$G$571,7,0)</f>
        <v>69</v>
      </c>
      <c r="AD161">
        <f t="shared" si="38"/>
        <v>145</v>
      </c>
    </row>
    <row r="162" spans="1:30" ht="15" x14ac:dyDescent="0.35">
      <c r="A162" s="14" t="s">
        <v>377</v>
      </c>
      <c r="B162" s="1">
        <v>4</v>
      </c>
      <c r="C162" s="2" t="s">
        <v>378</v>
      </c>
      <c r="D162" s="4" t="s">
        <v>6</v>
      </c>
      <c r="E162">
        <f>VLOOKUP(A162,'[1]高三下(高考)'!$A$3:$P$615,9,0)</f>
        <v>85</v>
      </c>
      <c r="F162" t="str">
        <f>VLOOKUP(A162,'[1]高三下(高考)'!$A$3:$P$615,10,0)</f>
        <v>张翠莲</v>
      </c>
      <c r="G162" s="22">
        <f t="shared" si="26"/>
        <v>83</v>
      </c>
      <c r="H162" s="23">
        <f t="shared" si="27"/>
        <v>94.615384615384613</v>
      </c>
      <c r="I162">
        <f>VLOOKUP(A162,[1]高三上!$A$3:$P$588,9,0)</f>
        <v>78</v>
      </c>
      <c r="J162" t="str">
        <f>VLOOKUP(A162,[1]高三上!$A$3:$P$588,10,0)</f>
        <v>张翠莲</v>
      </c>
      <c r="K162" s="22">
        <f t="shared" si="28"/>
        <v>69</v>
      </c>
      <c r="L162" s="23">
        <f t="shared" si="29"/>
        <v>93.461538461538467</v>
      </c>
      <c r="M162">
        <f>VLOOKUP(A162,[1]高二下!$A$3:$P$536,9,0)</f>
        <v>88</v>
      </c>
      <c r="N162" t="str">
        <f>VLOOKUP(A162,[1]高二下!$A$3:$P$536,10,0)</f>
        <v>张翠莲</v>
      </c>
      <c r="O162" s="22">
        <f t="shared" si="30"/>
        <v>52</v>
      </c>
      <c r="P162" s="22">
        <f t="shared" si="31"/>
        <v>96.15384615384616</v>
      </c>
      <c r="Q162">
        <f>VLOOKUP(A162,[1]高二上!$A$3:$P$583,9,0)</f>
        <v>93</v>
      </c>
      <c r="R162" t="str">
        <f>VLOOKUP(A162,[1]高二上!$A$3:$P$583,10,0)</f>
        <v>王图雄</v>
      </c>
      <c r="S162" s="22">
        <f t="shared" si="32"/>
        <v>42</v>
      </c>
      <c r="T162" s="22">
        <f t="shared" si="33"/>
        <v>95.769230769230774</v>
      </c>
      <c r="U162">
        <f>VLOOKUP(A162,[1]高一下!$A$3:$P$585,9,0)</f>
        <v>91</v>
      </c>
      <c r="V162" t="str">
        <f>VLOOKUP(A162,[1]高一下!$A$3:$P$585,10,0)</f>
        <v>拉初</v>
      </c>
      <c r="W162" s="22">
        <f t="shared" si="34"/>
        <v>31</v>
      </c>
      <c r="X162" s="22">
        <f t="shared" si="35"/>
        <v>98.461538461538467</v>
      </c>
      <c r="Y162">
        <f>VLOOKUP(A162,[1]高一上!$A$3:$J$587,9,0)</f>
        <v>110.5</v>
      </c>
      <c r="Z162" t="str">
        <f>VLOOKUP(A162,[1]高一上!$A$3:$J$587,10,0)</f>
        <v>彭丹</v>
      </c>
      <c r="AA162">
        <f t="shared" si="36"/>
        <v>27</v>
      </c>
      <c r="AB162" s="23">
        <f t="shared" si="37"/>
        <v>115</v>
      </c>
      <c r="AC162">
        <f>VLOOKUP(A162,[1]中考!$A$2:$G$571,7,0)</f>
        <v>92</v>
      </c>
      <c r="AD162">
        <f t="shared" si="38"/>
        <v>66</v>
      </c>
    </row>
    <row r="163" spans="1:30" ht="15" x14ac:dyDescent="0.35">
      <c r="A163" s="14" t="s">
        <v>367</v>
      </c>
      <c r="B163" s="1">
        <v>4</v>
      </c>
      <c r="C163" s="2" t="s">
        <v>368</v>
      </c>
      <c r="D163" s="4" t="s">
        <v>6</v>
      </c>
      <c r="E163">
        <f>VLOOKUP(A163,'[1]高三下(高考)'!$A$3:$P$615,9,0)</f>
        <v>88</v>
      </c>
      <c r="F163" t="str">
        <f>VLOOKUP(A163,'[1]高三下(高考)'!$A$3:$P$615,10,0)</f>
        <v>张翠莲</v>
      </c>
      <c r="G163" s="22">
        <f t="shared" si="26"/>
        <v>76</v>
      </c>
      <c r="H163" s="23">
        <f t="shared" si="27"/>
        <v>101.92307692307692</v>
      </c>
      <c r="I163">
        <f>VLOOKUP(A163,[1]高三上!$A$3:$P$588,9,0)</f>
        <v>74</v>
      </c>
      <c r="J163" t="str">
        <f>VLOOKUP(A163,[1]高三上!$A$3:$P$588,10,0)</f>
        <v>张翠莲</v>
      </c>
      <c r="K163" s="22">
        <f t="shared" si="28"/>
        <v>81</v>
      </c>
      <c r="L163" s="23">
        <f t="shared" si="29"/>
        <v>100</v>
      </c>
      <c r="M163" s="22">
        <v>0</v>
      </c>
      <c r="N163" t="s">
        <v>327</v>
      </c>
      <c r="O163" s="22">
        <f t="shared" si="30"/>
        <v>236</v>
      </c>
      <c r="P163" s="22">
        <f t="shared" si="31"/>
        <v>100</v>
      </c>
      <c r="Q163">
        <f>VLOOKUP(A163,[1]高二上!$A$3:$P$583,9,0)</f>
        <v>83</v>
      </c>
      <c r="R163" t="str">
        <f>VLOOKUP(A163,[1]高二上!$A$3:$P$583,10,0)</f>
        <v>王图雄</v>
      </c>
      <c r="S163" s="22">
        <f t="shared" si="32"/>
        <v>68</v>
      </c>
      <c r="T163" s="22">
        <f t="shared" si="33"/>
        <v>109.61538461538461</v>
      </c>
      <c r="U163">
        <f>VLOOKUP(A163,[1]高一下!$A$3:$P$585,9,0)</f>
        <v>71.5</v>
      </c>
      <c r="V163" t="str">
        <f>VLOOKUP(A163,[1]高一下!$A$3:$P$585,10,0)</f>
        <v>张翠莲</v>
      </c>
      <c r="W163" s="22">
        <f t="shared" si="34"/>
        <v>93</v>
      </c>
      <c r="X163" s="22">
        <f t="shared" si="35"/>
        <v>111.53846153846153</v>
      </c>
      <c r="Y163">
        <f>VLOOKUP(A163,[1]高一上!$A$3:$J$587,9,0)</f>
        <v>82</v>
      </c>
      <c r="Z163" t="str">
        <f>VLOOKUP(A163,[1]高一上!$A$3:$J$587,10,0)</f>
        <v>张翠莲</v>
      </c>
      <c r="AA163">
        <f t="shared" si="36"/>
        <v>123</v>
      </c>
      <c r="AB163" s="23">
        <f t="shared" si="37"/>
        <v>120</v>
      </c>
      <c r="AC163">
        <f>VLOOKUP(A163,[1]中考!$A$2:$G$571,7,0)</f>
        <v>62</v>
      </c>
      <c r="AD163">
        <f t="shared" si="38"/>
        <v>175</v>
      </c>
    </row>
    <row r="164" spans="1:30" ht="15" x14ac:dyDescent="0.35">
      <c r="A164" s="14" t="s">
        <v>373</v>
      </c>
      <c r="B164" s="1">
        <v>4</v>
      </c>
      <c r="C164" s="2" t="s">
        <v>374</v>
      </c>
      <c r="D164" s="4" t="s">
        <v>6</v>
      </c>
      <c r="E164">
        <f>VLOOKUP(A164,'[1]高三下(高考)'!$A$3:$P$615,9,0)</f>
        <v>64</v>
      </c>
      <c r="F164" t="str">
        <f>VLOOKUP(A164,'[1]高三下(高考)'!$A$3:$P$615,10,0)</f>
        <v>张翠莲</v>
      </c>
      <c r="G164" s="22">
        <f t="shared" si="26"/>
        <v>153</v>
      </c>
      <c r="H164" s="23">
        <f t="shared" si="27"/>
        <v>84.615384615384613</v>
      </c>
      <c r="I164">
        <f>VLOOKUP(A164,[1]高三上!$A$3:$P$588,9,0)</f>
        <v>66</v>
      </c>
      <c r="J164" t="str">
        <f>VLOOKUP(A164,[1]高三上!$A$3:$P$588,10,0)</f>
        <v>张翠莲</v>
      </c>
      <c r="K164" s="22">
        <f t="shared" si="28"/>
        <v>113</v>
      </c>
      <c r="L164" s="23">
        <f t="shared" si="29"/>
        <v>107.69230769230769</v>
      </c>
      <c r="M164">
        <f>VLOOKUP(A164,[1]高二下!$A$3:$P$536,9,0)</f>
        <v>61</v>
      </c>
      <c r="N164" t="str">
        <f>VLOOKUP(A164,[1]高二下!$A$3:$P$536,10,0)</f>
        <v>张翠莲</v>
      </c>
      <c r="O164" s="22">
        <f t="shared" si="30"/>
        <v>133</v>
      </c>
      <c r="P164" s="22">
        <f t="shared" si="31"/>
        <v>86.538461538461533</v>
      </c>
      <c r="Q164">
        <f>VLOOKUP(A164,[1]高二上!$A$3:$P$583,9,0)</f>
        <v>75.5</v>
      </c>
      <c r="R164" t="str">
        <f>VLOOKUP(A164,[1]高二上!$A$3:$P$583,10,0)</f>
        <v>王图雄</v>
      </c>
      <c r="S164" s="22">
        <f t="shared" si="32"/>
        <v>98</v>
      </c>
      <c r="T164" s="22">
        <f t="shared" si="33"/>
        <v>89.230769230769226</v>
      </c>
      <c r="U164">
        <f>VLOOKUP(A164,[1]高一下!$A$3:$P$585,9,0)</f>
        <v>77</v>
      </c>
      <c r="V164" t="str">
        <f>VLOOKUP(A164,[1]高一下!$A$3:$P$585,10,0)</f>
        <v>张翠莲</v>
      </c>
      <c r="W164" s="22">
        <f t="shared" si="34"/>
        <v>70</v>
      </c>
      <c r="X164" s="22">
        <f t="shared" si="35"/>
        <v>118.46153846153847</v>
      </c>
      <c r="Y164">
        <f>VLOOKUP(A164,[1]高一上!$A$3:$J$587,9,0)</f>
        <v>83.5</v>
      </c>
      <c r="Z164" t="str">
        <f>VLOOKUP(A164,[1]高一上!$A$3:$J$587,10,0)</f>
        <v>张翠莲</v>
      </c>
      <c r="AA164">
        <f t="shared" si="36"/>
        <v>118</v>
      </c>
      <c r="AB164" s="23">
        <f t="shared" si="37"/>
        <v>95</v>
      </c>
      <c r="AC164">
        <f>VLOOKUP(A164,[1]中考!$A$2:$G$571,7,0)</f>
        <v>80</v>
      </c>
      <c r="AD164">
        <f t="shared" si="38"/>
        <v>105</v>
      </c>
    </row>
    <row r="165" spans="1:30" ht="15" x14ac:dyDescent="0.35">
      <c r="A165" s="14" t="s">
        <v>399</v>
      </c>
      <c r="B165" s="1">
        <v>4</v>
      </c>
      <c r="C165" s="2" t="s">
        <v>400</v>
      </c>
      <c r="D165" s="4" t="s">
        <v>6</v>
      </c>
      <c r="E165">
        <f>VLOOKUP(A165,'[1]高三下(高考)'!$A$3:$P$615,9,0)</f>
        <v>37</v>
      </c>
      <c r="F165" t="str">
        <f>VLOOKUP(A165,'[1]高三下(高考)'!$A$3:$P$615,10,0)</f>
        <v>张翠莲</v>
      </c>
      <c r="G165" s="22">
        <f t="shared" si="26"/>
        <v>240</v>
      </c>
      <c r="H165" s="23">
        <f t="shared" si="27"/>
        <v>95</v>
      </c>
      <c r="I165">
        <f>VLOOKUP(A165,[1]高三上!$A$3:$P$588,9,0)</f>
        <v>35</v>
      </c>
      <c r="J165" t="str">
        <f>VLOOKUP(A165,[1]高三上!$A$3:$P$588,10,0)</f>
        <v>张翠莲</v>
      </c>
      <c r="K165" s="22">
        <f t="shared" si="28"/>
        <v>227</v>
      </c>
      <c r="L165" s="23">
        <f t="shared" si="29"/>
        <v>96.92307692307692</v>
      </c>
      <c r="M165">
        <f>VLOOKUP(A165,[1]高二下!$A$3:$P$536,9,0)</f>
        <v>39.5</v>
      </c>
      <c r="N165" t="str">
        <f>VLOOKUP(A165,[1]高二下!$A$3:$P$536,10,0)</f>
        <v>张翠莲</v>
      </c>
      <c r="O165" s="22">
        <f t="shared" si="30"/>
        <v>219</v>
      </c>
      <c r="P165" s="22">
        <f t="shared" si="31"/>
        <v>100</v>
      </c>
      <c r="Q165">
        <f>VLOOKUP(A165,[1]高二上!$A$3:$P$583,9,0)</f>
        <v>48</v>
      </c>
      <c r="R165" t="str">
        <f>VLOOKUP(A165,[1]高二上!$A$3:$P$583,10,0)</f>
        <v>王图雄</v>
      </c>
      <c r="S165" s="22">
        <f t="shared" si="32"/>
        <v>219</v>
      </c>
      <c r="T165" s="22">
        <f t="shared" si="33"/>
        <v>108.46153846153847</v>
      </c>
      <c r="U165">
        <f>VLOOKUP(A165,[1]高一下!$A$3:$P$585,9,0)</f>
        <v>39</v>
      </c>
      <c r="V165" t="str">
        <f>VLOOKUP(A165,[1]高一下!$A$3:$P$585,10,0)</f>
        <v>张翠莲</v>
      </c>
      <c r="W165" s="22">
        <f t="shared" si="34"/>
        <v>241</v>
      </c>
      <c r="X165" s="22">
        <f t="shared" si="35"/>
        <v>102.30769230769231</v>
      </c>
      <c r="Y165">
        <f>VLOOKUP(A165,[1]高一上!$A$3:$J$587,9,0)</f>
        <v>38</v>
      </c>
      <c r="Z165" t="str">
        <f>VLOOKUP(A165,[1]高一上!$A$3:$J$587,10,0)</f>
        <v>张翠莲</v>
      </c>
      <c r="AA165">
        <f t="shared" si="36"/>
        <v>247</v>
      </c>
      <c r="AB165" s="23">
        <f t="shared" si="37"/>
        <v>101.92307692307692</v>
      </c>
      <c r="AC165">
        <f>VLOOKUP(A165,[1]中考!$A$2:$G$571,7,0)</f>
        <v>31</v>
      </c>
      <c r="AD165">
        <f t="shared" si="38"/>
        <v>252</v>
      </c>
    </row>
    <row r="166" spans="1:30" ht="15" x14ac:dyDescent="0.35">
      <c r="A166" s="14" t="s">
        <v>427</v>
      </c>
      <c r="B166" s="1">
        <v>4</v>
      </c>
      <c r="C166" s="3" t="s">
        <v>428</v>
      </c>
      <c r="D166" s="4" t="s">
        <v>6</v>
      </c>
      <c r="E166">
        <f>VLOOKUP(A166,'[1]高三下(高考)'!$A$3:$P$615,9,0)</f>
        <v>50</v>
      </c>
      <c r="F166" t="str">
        <f>VLOOKUP(A166,'[1]高三下(高考)'!$A$3:$P$615,10,0)</f>
        <v>张翠莲</v>
      </c>
      <c r="G166" s="22">
        <f t="shared" si="26"/>
        <v>207</v>
      </c>
      <c r="H166" s="23">
        <f t="shared" si="27"/>
        <v>80</v>
      </c>
      <c r="I166">
        <f>VLOOKUP(A166,[1]高三上!$A$3:$P$588,9,0)</f>
        <v>57.5</v>
      </c>
      <c r="J166" t="str">
        <f>VLOOKUP(A166,[1]高三上!$A$3:$P$588,10,0)</f>
        <v>张翠莲</v>
      </c>
      <c r="K166" s="22">
        <f t="shared" si="28"/>
        <v>155</v>
      </c>
      <c r="L166" s="23">
        <f t="shared" si="29"/>
        <v>87.692307692307693</v>
      </c>
      <c r="M166">
        <f>VLOOKUP(A166,[1]高二下!$A$3:$P$536,9,0)</f>
        <v>63.5</v>
      </c>
      <c r="N166" t="str">
        <f>VLOOKUP(A166,[1]高二下!$A$3:$P$536,10,0)</f>
        <v>张翠莲</v>
      </c>
      <c r="O166" s="22">
        <f t="shared" si="30"/>
        <v>123</v>
      </c>
      <c r="P166" s="22">
        <f t="shared" si="31"/>
        <v>120.38461538461539</v>
      </c>
      <c r="Q166">
        <f>VLOOKUP(A166,[1]高二上!$A$3:$P$583,9,0)</f>
        <v>58.5</v>
      </c>
      <c r="R166" t="str">
        <f>VLOOKUP(A166,[1]高二上!$A$3:$P$583,10,0)</f>
        <v>王图雄</v>
      </c>
      <c r="S166" s="22">
        <f t="shared" si="32"/>
        <v>176</v>
      </c>
      <c r="T166" s="22">
        <f t="shared" si="33"/>
        <v>80</v>
      </c>
      <c r="U166">
        <f>VLOOKUP(A166,[1]高一下!$A$3:$P$585,9,0)</f>
        <v>64.5</v>
      </c>
      <c r="V166" t="str">
        <f>VLOOKUP(A166,[1]高一下!$A$3:$P$585,10,0)</f>
        <v>张翠莲</v>
      </c>
      <c r="W166" s="22">
        <f t="shared" si="34"/>
        <v>124</v>
      </c>
      <c r="X166" s="22">
        <f t="shared" si="35"/>
        <v>110</v>
      </c>
      <c r="Y166">
        <f>VLOOKUP(A166,[1]高一上!$A$3:$J$587,9,0)</f>
        <v>73</v>
      </c>
      <c r="Z166" t="str">
        <f>VLOOKUP(A166,[1]高一上!$A$3:$J$587,10,0)</f>
        <v>张翠莲</v>
      </c>
      <c r="AA166">
        <f t="shared" si="36"/>
        <v>150</v>
      </c>
      <c r="AB166" s="23">
        <f t="shared" si="37"/>
        <v>88.84615384615384</v>
      </c>
      <c r="AC166">
        <f>VLOOKUP(A166,[1]中考!$A$2:$G$571,7,0)</f>
        <v>74</v>
      </c>
      <c r="AD166">
        <f t="shared" si="38"/>
        <v>121</v>
      </c>
    </row>
    <row r="167" spans="1:30" ht="15" x14ac:dyDescent="0.35">
      <c r="A167" s="14" t="s">
        <v>359</v>
      </c>
      <c r="B167" s="1">
        <v>4</v>
      </c>
      <c r="C167" s="2" t="s">
        <v>360</v>
      </c>
      <c r="D167" s="4" t="s">
        <v>6</v>
      </c>
      <c r="E167">
        <f>VLOOKUP(A167,'[1]高三下(高考)'!$A$3:$P$615,9,0)</f>
        <v>50</v>
      </c>
      <c r="F167" t="str">
        <f>VLOOKUP(A167,'[1]高三下(高考)'!$A$3:$P$615,10,0)</f>
        <v>张翠莲</v>
      </c>
      <c r="G167" s="22">
        <f t="shared" si="26"/>
        <v>207</v>
      </c>
      <c r="H167" s="23">
        <f t="shared" si="27"/>
        <v>96.15384615384616</v>
      </c>
      <c r="I167">
        <f>VLOOKUP(A167,[1]高三上!$A$3:$P$588,9,0)</f>
        <v>48.5</v>
      </c>
      <c r="J167" t="str">
        <f>VLOOKUP(A167,[1]高三上!$A$3:$P$588,10,0)</f>
        <v>张翠莲</v>
      </c>
      <c r="K167" s="22">
        <f t="shared" si="28"/>
        <v>197</v>
      </c>
      <c r="L167" s="23">
        <f t="shared" si="29"/>
        <v>82.692307692307693</v>
      </c>
      <c r="M167">
        <f>VLOOKUP(A167,[1]高二下!$A$3:$P$536,9,0)</f>
        <v>57</v>
      </c>
      <c r="N167" t="str">
        <f>VLOOKUP(A167,[1]高二下!$A$3:$P$536,10,0)</f>
        <v>张翠莲</v>
      </c>
      <c r="O167" s="22">
        <f t="shared" si="30"/>
        <v>152</v>
      </c>
      <c r="P167" s="22">
        <f t="shared" si="31"/>
        <v>109.61538461538461</v>
      </c>
      <c r="Q167">
        <f>VLOOKUP(A167,[1]高二上!$A$3:$P$583,9,0)</f>
        <v>58</v>
      </c>
      <c r="R167" t="str">
        <f>VLOOKUP(A167,[1]高二上!$A$3:$P$583,10,0)</f>
        <v>王图雄</v>
      </c>
      <c r="S167" s="22">
        <f t="shared" si="32"/>
        <v>177</v>
      </c>
      <c r="T167" s="22">
        <f t="shared" si="33"/>
        <v>103.84615384615384</v>
      </c>
      <c r="U167">
        <f>VLOOKUP(A167,[1]高一下!$A$3:$P$585,9,0)</f>
        <v>52.5</v>
      </c>
      <c r="V167" t="str">
        <f>VLOOKUP(A167,[1]高一下!$A$3:$P$585,10,0)</f>
        <v>张翠莲</v>
      </c>
      <c r="W167" s="22">
        <f t="shared" si="34"/>
        <v>187</v>
      </c>
      <c r="X167" s="22">
        <f t="shared" si="35"/>
        <v>112.69230769230769</v>
      </c>
      <c r="Y167">
        <f>VLOOKUP(A167,[1]高一上!$A$3:$J$587,9,0)</f>
        <v>53</v>
      </c>
      <c r="Z167" t="str">
        <f>VLOOKUP(A167,[1]高一上!$A$3:$J$587,10,0)</f>
        <v>张翠莲</v>
      </c>
      <c r="AA167">
        <f t="shared" si="36"/>
        <v>220</v>
      </c>
      <c r="AB167" s="23">
        <f t="shared" si="37"/>
        <v>95.769230769230774</v>
      </c>
      <c r="AC167">
        <f>VLOOKUP(A167,[1]中考!$A$2:$G$571,7,0)</f>
        <v>51</v>
      </c>
      <c r="AD167">
        <f t="shared" si="38"/>
        <v>209</v>
      </c>
    </row>
    <row r="168" spans="1:30" ht="15" x14ac:dyDescent="0.35">
      <c r="A168" s="14" t="s">
        <v>429</v>
      </c>
      <c r="B168" s="1">
        <v>4</v>
      </c>
      <c r="C168" s="3" t="s">
        <v>430</v>
      </c>
      <c r="D168" s="4" t="s">
        <v>6</v>
      </c>
      <c r="E168">
        <f>VLOOKUP(A168,'[1]高三下(高考)'!$A$3:$P$615,9,0)</f>
        <v>28</v>
      </c>
      <c r="F168" t="str">
        <f>VLOOKUP(A168,'[1]高三下(高考)'!$A$3:$P$615,10,0)</f>
        <v>张翠莲</v>
      </c>
      <c r="G168" s="22">
        <f t="shared" si="26"/>
        <v>255</v>
      </c>
      <c r="H168" s="23">
        <f t="shared" si="27"/>
        <v>86.15384615384616</v>
      </c>
      <c r="I168">
        <f>VLOOKUP(A168,[1]高三上!$A$3:$P$588,9,0)</f>
        <v>39</v>
      </c>
      <c r="J168" t="str">
        <f>VLOOKUP(A168,[1]高三上!$A$3:$P$588,10,0)</f>
        <v>张翠莲</v>
      </c>
      <c r="K168" s="22">
        <f t="shared" si="28"/>
        <v>219</v>
      </c>
      <c r="L168" s="23">
        <f t="shared" si="29"/>
        <v>94.615384615384613</v>
      </c>
      <c r="M168">
        <f>VLOOKUP(A168,[1]高二下!$A$3:$P$536,9,0)</f>
        <v>44.5</v>
      </c>
      <c r="N168" t="str">
        <f>VLOOKUP(A168,[1]高二下!$A$3:$P$536,10,0)</f>
        <v>张翠莲</v>
      </c>
      <c r="O168" s="22">
        <f t="shared" si="30"/>
        <v>205</v>
      </c>
      <c r="P168" s="22">
        <f t="shared" si="31"/>
        <v>111.53846153846153</v>
      </c>
      <c r="Q168">
        <f>VLOOKUP(A168,[1]高二上!$A$3:$P$583,9,0)</f>
        <v>42</v>
      </c>
      <c r="R168" t="str">
        <f>VLOOKUP(A168,[1]高二上!$A$3:$P$583,10,0)</f>
        <v>王图雄</v>
      </c>
      <c r="S168" s="22">
        <f t="shared" si="32"/>
        <v>235</v>
      </c>
      <c r="T168" s="22">
        <f t="shared" si="33"/>
        <v>107.69230769230769</v>
      </c>
      <c r="U168">
        <f>VLOOKUP(A168,[1]高一下!$A$3:$P$585,9,0)</f>
        <v>31</v>
      </c>
      <c r="V168" t="str">
        <f>VLOOKUP(A168,[1]高一下!$A$3:$P$585,10,0)</f>
        <v>张翠莲</v>
      </c>
      <c r="W168" s="22">
        <f t="shared" si="34"/>
        <v>255</v>
      </c>
      <c r="X168" s="22">
        <f t="shared" si="35"/>
        <v>100</v>
      </c>
      <c r="Y168">
        <f>VLOOKUP(A168,[1]高一上!$A$3:$J$587,9,0)</f>
        <v>29</v>
      </c>
      <c r="Z168" t="str">
        <f>VLOOKUP(A168,[1]高一上!$A$3:$J$587,10,0)</f>
        <v>张翠莲</v>
      </c>
      <c r="AA168">
        <f t="shared" si="36"/>
        <v>255</v>
      </c>
      <c r="AB168" s="23">
        <f t="shared" si="37"/>
        <v>91.538461538461533</v>
      </c>
      <c r="AC168">
        <f>VLOOKUP(A168,[1]中考!$A$2:$G$571,7,0)</f>
        <v>42</v>
      </c>
      <c r="AD168">
        <f t="shared" si="38"/>
        <v>233</v>
      </c>
    </row>
    <row r="169" spans="1:30" ht="15" x14ac:dyDescent="0.35">
      <c r="A169" s="14" t="s">
        <v>338</v>
      </c>
      <c r="B169" s="1">
        <v>4</v>
      </c>
      <c r="C169" s="2" t="s">
        <v>339</v>
      </c>
      <c r="D169" s="4" t="s">
        <v>6</v>
      </c>
      <c r="E169">
        <f>VLOOKUP(A169,'[1]高三下(高考)'!$A$3:$P$615,9,0)</f>
        <v>59</v>
      </c>
      <c r="F169" t="str">
        <f>VLOOKUP(A169,'[1]高三下(高考)'!$A$3:$P$615,10,0)</f>
        <v>张翠莲</v>
      </c>
      <c r="G169" s="22">
        <f t="shared" si="26"/>
        <v>177</v>
      </c>
      <c r="H169" s="23">
        <f t="shared" si="27"/>
        <v>86.92307692307692</v>
      </c>
      <c r="I169">
        <f>VLOOKUP(A169,[1]高三上!$A$3:$P$588,9,0)</f>
        <v>60</v>
      </c>
      <c r="J169" t="str">
        <f>VLOOKUP(A169,[1]高三上!$A$3:$P$588,10,0)</f>
        <v>张翠莲</v>
      </c>
      <c r="K169" s="22">
        <f t="shared" si="28"/>
        <v>143</v>
      </c>
      <c r="L169" s="23">
        <f t="shared" si="29"/>
        <v>105.38461538461539</v>
      </c>
      <c r="M169">
        <f>VLOOKUP(A169,[1]高二下!$A$3:$P$536,9,0)</f>
        <v>55.5</v>
      </c>
      <c r="N169" t="str">
        <f>VLOOKUP(A169,[1]高二下!$A$3:$P$536,10,0)</f>
        <v>张翠莲</v>
      </c>
      <c r="O169" s="22">
        <f t="shared" si="30"/>
        <v>157</v>
      </c>
      <c r="P169" s="22">
        <f t="shared" si="31"/>
        <v>122.30769230769231</v>
      </c>
      <c r="Q169">
        <f>VLOOKUP(A169,[1]高二上!$A$3:$P$583,9,0)</f>
        <v>48.5</v>
      </c>
      <c r="R169" t="str">
        <f>VLOOKUP(A169,[1]高二上!$A$3:$P$583,10,0)</f>
        <v>王图雄</v>
      </c>
      <c r="S169" s="22">
        <f t="shared" si="32"/>
        <v>215</v>
      </c>
      <c r="T169" s="22">
        <f t="shared" si="33"/>
        <v>72.692307692307693</v>
      </c>
      <c r="U169">
        <f>VLOOKUP(A169,[1]高一下!$A$3:$P$585,9,0)</f>
        <v>59.5</v>
      </c>
      <c r="V169" t="str">
        <f>VLOOKUP(A169,[1]高一下!$A$3:$P$585,10,0)</f>
        <v>张翠莲</v>
      </c>
      <c r="W169" s="22">
        <f t="shared" si="34"/>
        <v>144</v>
      </c>
      <c r="X169" s="22">
        <f t="shared" si="35"/>
        <v>123.84615384615384</v>
      </c>
      <c r="Y169">
        <f>VLOOKUP(A169,[1]高一上!$A$3:$J$587,9,0)</f>
        <v>57</v>
      </c>
      <c r="Z169" t="str">
        <f>VLOOKUP(A169,[1]高一上!$A$3:$J$587,10,0)</f>
        <v>张翠莲</v>
      </c>
      <c r="AA169">
        <f t="shared" si="36"/>
        <v>206</v>
      </c>
      <c r="AB169" s="23">
        <f t="shared" si="37"/>
        <v>83.461538461538467</v>
      </c>
      <c r="AC169">
        <f>VLOOKUP(A169,[1]中考!$A$2:$G$571,7,0)</f>
        <v>65</v>
      </c>
      <c r="AD169">
        <f t="shared" si="38"/>
        <v>163</v>
      </c>
    </row>
    <row r="170" spans="1:30" ht="15" x14ac:dyDescent="0.35">
      <c r="A170" s="14" t="s">
        <v>431</v>
      </c>
      <c r="B170" s="1">
        <v>4</v>
      </c>
      <c r="C170" s="3" t="s">
        <v>432</v>
      </c>
      <c r="D170" s="4" t="s">
        <v>6</v>
      </c>
      <c r="E170">
        <f>VLOOKUP(A170,'[1]高三下(高考)'!$A$3:$P$615,9,0)</f>
        <v>29</v>
      </c>
      <c r="F170" t="str">
        <f>VLOOKUP(A170,'[1]高三下(高考)'!$A$3:$P$615,10,0)</f>
        <v>张翠莲</v>
      </c>
      <c r="G170" s="22">
        <f t="shared" si="26"/>
        <v>254</v>
      </c>
      <c r="H170" s="23">
        <f t="shared" si="27"/>
        <v>90</v>
      </c>
      <c r="I170">
        <f>VLOOKUP(A170,[1]高三上!$A$3:$P$588,9,0)</f>
        <v>33.5</v>
      </c>
      <c r="J170" t="str">
        <f>VLOOKUP(A170,[1]高三上!$A$3:$P$588,10,0)</f>
        <v>张翠莲</v>
      </c>
      <c r="K170" s="22">
        <f t="shared" si="28"/>
        <v>228</v>
      </c>
      <c r="L170" s="23">
        <f t="shared" si="29"/>
        <v>96.92307692307692</v>
      </c>
      <c r="M170">
        <f>VLOOKUP(A170,[1]高二下!$A$3:$P$536,9,0)</f>
        <v>38.5</v>
      </c>
      <c r="N170" t="str">
        <f>VLOOKUP(A170,[1]高二下!$A$3:$P$536,10,0)</f>
        <v>张翠莲</v>
      </c>
      <c r="O170" s="22">
        <f t="shared" si="30"/>
        <v>220</v>
      </c>
      <c r="P170" s="22">
        <f t="shared" si="31"/>
        <v>112.30769230769231</v>
      </c>
      <c r="Q170">
        <f>VLOOKUP(A170,[1]高二上!$A$3:$P$583,9,0)</f>
        <v>36.5</v>
      </c>
      <c r="R170" t="str">
        <f>VLOOKUP(A170,[1]高二上!$A$3:$P$583,10,0)</f>
        <v>王图雄</v>
      </c>
      <c r="S170" s="22">
        <f t="shared" si="32"/>
        <v>252</v>
      </c>
      <c r="T170" s="22">
        <f t="shared" si="33"/>
        <v>90.769230769230774</v>
      </c>
      <c r="U170">
        <f>VLOOKUP(A170,[1]高一下!$A$3:$P$585,9,0)</f>
        <v>44.5</v>
      </c>
      <c r="V170" t="str">
        <f>VLOOKUP(A170,[1]高一下!$A$3:$P$585,10,0)</f>
        <v>张翠莲</v>
      </c>
      <c r="W170" s="22">
        <f t="shared" si="34"/>
        <v>228</v>
      </c>
      <c r="X170" s="22">
        <f t="shared" si="35"/>
        <v>86.92307692307692</v>
      </c>
      <c r="Y170">
        <f>VLOOKUP(A170,[1]高一上!$A$3:$J$587,9,0)</f>
        <v>61</v>
      </c>
      <c r="Z170" t="str">
        <f>VLOOKUP(A170,[1]高一上!$A$3:$J$587,10,0)</f>
        <v>张翠莲</v>
      </c>
      <c r="AA170">
        <f t="shared" si="36"/>
        <v>194</v>
      </c>
      <c r="AB170" s="23">
        <f t="shared" si="37"/>
        <v>94.230769230769226</v>
      </c>
      <c r="AC170">
        <f>VLOOKUP(A170,[1]中考!$A$2:$G$571,7,0)</f>
        <v>60</v>
      </c>
      <c r="AD170">
        <f t="shared" si="38"/>
        <v>179</v>
      </c>
    </row>
    <row r="171" spans="1:30" ht="15" x14ac:dyDescent="0.35">
      <c r="A171" s="14" t="s">
        <v>375</v>
      </c>
      <c r="B171" s="1">
        <v>4</v>
      </c>
      <c r="C171" s="2" t="s">
        <v>376</v>
      </c>
      <c r="D171" s="4" t="s">
        <v>6</v>
      </c>
      <c r="E171">
        <f>VLOOKUP(A171,'[1]高三下(高考)'!$A$3:$P$615,9,0)</f>
        <v>43</v>
      </c>
      <c r="F171" t="str">
        <f>VLOOKUP(A171,'[1]高三下(高考)'!$A$3:$P$615,10,0)</f>
        <v>张翠莲</v>
      </c>
      <c r="G171" s="22">
        <f t="shared" si="26"/>
        <v>226</v>
      </c>
      <c r="H171" s="23">
        <f t="shared" si="27"/>
        <v>67.307692307692307</v>
      </c>
      <c r="I171">
        <f>VLOOKUP(A171,[1]高三上!$A$3:$P$588,9,0)</f>
        <v>60.5</v>
      </c>
      <c r="J171" t="str">
        <f>VLOOKUP(A171,[1]高三上!$A$3:$P$588,10,0)</f>
        <v>张翠莲</v>
      </c>
      <c r="K171" s="22">
        <f t="shared" si="28"/>
        <v>141</v>
      </c>
      <c r="L171" s="23">
        <f t="shared" si="29"/>
        <v>133.07692307692307</v>
      </c>
      <c r="M171">
        <f>VLOOKUP(A171,[1]高二下!$A$3:$P$536,9,0)</f>
        <v>31.5</v>
      </c>
      <c r="N171" t="str">
        <f>VLOOKUP(A171,[1]高二下!$A$3:$P$536,10,0)</f>
        <v>张翠莲</v>
      </c>
      <c r="O171" s="22">
        <f t="shared" si="30"/>
        <v>227</v>
      </c>
      <c r="P171" s="22">
        <f t="shared" si="31"/>
        <v>110.38461538461539</v>
      </c>
      <c r="Q171">
        <f>VLOOKUP(A171,[1]高二上!$A$3:$P$583,9,0)</f>
        <v>35.5</v>
      </c>
      <c r="R171" t="str">
        <f>VLOOKUP(A171,[1]高二上!$A$3:$P$583,10,0)</f>
        <v>王图雄</v>
      </c>
      <c r="S171" s="22">
        <f t="shared" si="32"/>
        <v>254</v>
      </c>
      <c r="T171" s="22">
        <f t="shared" si="33"/>
        <v>46.53846153846154</v>
      </c>
      <c r="U171">
        <f>VLOOKUP(A171,[1]高一下!$A$3:$P$585,9,0)</f>
        <v>66.5</v>
      </c>
      <c r="V171" t="str">
        <f>VLOOKUP(A171,[1]高一下!$A$3:$P$585,10,0)</f>
        <v>张翠莲</v>
      </c>
      <c r="W171" s="22">
        <f t="shared" si="34"/>
        <v>115</v>
      </c>
      <c r="X171" s="22">
        <f t="shared" si="35"/>
        <v>123.84615384615384</v>
      </c>
      <c r="Y171">
        <f>VLOOKUP(A171,[1]高一上!$A$3:$J$587,9,0)</f>
        <v>66.5</v>
      </c>
      <c r="Z171" t="str">
        <f>VLOOKUP(A171,[1]高一上!$A$3:$J$587,10,0)</f>
        <v>张翠莲</v>
      </c>
      <c r="AA171">
        <f t="shared" si="36"/>
        <v>177</v>
      </c>
      <c r="AB171" s="23">
        <f t="shared" si="37"/>
        <v>117.30769230769231</v>
      </c>
      <c r="AC171">
        <f>VLOOKUP(A171,[1]中考!$A$2:$G$571,7,0)</f>
        <v>48</v>
      </c>
      <c r="AD171">
        <f t="shared" si="38"/>
        <v>222</v>
      </c>
    </row>
    <row r="172" spans="1:30" ht="15.45" x14ac:dyDescent="0.35">
      <c r="A172" s="14" t="s">
        <v>361</v>
      </c>
      <c r="B172" s="1">
        <v>4</v>
      </c>
      <c r="C172" s="5" t="s">
        <v>362</v>
      </c>
      <c r="D172" s="4" t="s">
        <v>6</v>
      </c>
      <c r="E172">
        <f>VLOOKUP(A172,'[1]高三下(高考)'!$A$3:$P$615,9,0)</f>
        <v>43</v>
      </c>
      <c r="F172" t="str">
        <f>VLOOKUP(A172,'[1]高三下(高考)'!$A$3:$P$615,10,0)</f>
        <v>张翠莲</v>
      </c>
      <c r="G172" s="22">
        <f t="shared" si="26"/>
        <v>226</v>
      </c>
      <c r="H172" s="23">
        <f t="shared" si="27"/>
        <v>60.769230769230766</v>
      </c>
      <c r="I172">
        <f>VLOOKUP(A172,[1]高三上!$A$3:$P$588,9,0)</f>
        <v>63.5</v>
      </c>
      <c r="J172" t="str">
        <f>VLOOKUP(A172,[1]高三上!$A$3:$P$588,10,0)</f>
        <v>张翠莲</v>
      </c>
      <c r="K172" s="22">
        <f t="shared" si="28"/>
        <v>124</v>
      </c>
      <c r="L172" s="23">
        <f t="shared" si="29"/>
        <v>100</v>
      </c>
      <c r="M172" s="22">
        <v>0</v>
      </c>
      <c r="N172" t="s">
        <v>327</v>
      </c>
      <c r="O172" s="22">
        <f t="shared" si="30"/>
        <v>236</v>
      </c>
      <c r="P172" s="22">
        <f t="shared" si="31"/>
        <v>100</v>
      </c>
      <c r="Q172">
        <f>VLOOKUP(A172,[1]高二上!$A$3:$P$583,9,0)</f>
        <v>56</v>
      </c>
      <c r="R172" t="str">
        <f>VLOOKUP(A172,[1]高二上!$A$3:$P$583,10,0)</f>
        <v>王图雄</v>
      </c>
      <c r="S172" s="22">
        <f t="shared" si="32"/>
        <v>187</v>
      </c>
      <c r="T172" s="22">
        <f t="shared" si="33"/>
        <v>110.38461538461539</v>
      </c>
      <c r="U172">
        <f>VLOOKUP(A172,[1]高一下!$A$3:$P$585,9,0)</f>
        <v>47</v>
      </c>
      <c r="V172" t="str">
        <f>VLOOKUP(A172,[1]高一下!$A$3:$P$585,10,0)</f>
        <v>张翠莲</v>
      </c>
      <c r="W172" s="22">
        <f t="shared" si="34"/>
        <v>214</v>
      </c>
      <c r="X172" s="22">
        <f t="shared" si="35"/>
        <v>50.384615384615387</v>
      </c>
      <c r="Y172">
        <f>VLOOKUP(A172,[1]高一上!$A$3:$J$587,9,0)</f>
        <v>93</v>
      </c>
      <c r="Z172" t="str">
        <f>VLOOKUP(A172,[1]高一上!$A$3:$J$587,10,0)</f>
        <v>张翠莲</v>
      </c>
      <c r="AA172">
        <f t="shared" si="36"/>
        <v>85</v>
      </c>
      <c r="AB172" s="23">
        <f t="shared" si="37"/>
        <v>137.69230769230768</v>
      </c>
      <c r="AC172">
        <f>VLOOKUP(A172,[1]中考!$A$2:$G$571,7,0)</f>
        <v>59</v>
      </c>
      <c r="AD172">
        <f t="shared" si="38"/>
        <v>183</v>
      </c>
    </row>
    <row r="173" spans="1:30" ht="15" x14ac:dyDescent="0.35">
      <c r="A173" s="14" t="s">
        <v>340</v>
      </c>
      <c r="B173" s="1">
        <v>4</v>
      </c>
      <c r="C173" s="2" t="s">
        <v>341</v>
      </c>
      <c r="D173" s="4" t="s">
        <v>6</v>
      </c>
      <c r="E173">
        <f>VLOOKUP(A173,'[1]高三下(高考)'!$A$3:$P$615,9,0)</f>
        <v>89</v>
      </c>
      <c r="F173" t="str">
        <f>VLOOKUP(A173,'[1]高三下(高考)'!$A$3:$P$615,10,0)</f>
        <v>张翠莲</v>
      </c>
      <c r="G173" s="22">
        <f t="shared" si="26"/>
        <v>70</v>
      </c>
      <c r="H173" s="23">
        <f t="shared" si="27"/>
        <v>123.46153846153845</v>
      </c>
      <c r="I173">
        <f>VLOOKUP(A173,[1]高三上!$A$3:$P$588,9,0)</f>
        <v>62</v>
      </c>
      <c r="J173" t="str">
        <f>VLOOKUP(A173,[1]高三上!$A$3:$P$588,10,0)</f>
        <v>张翠莲</v>
      </c>
      <c r="K173" s="22">
        <f t="shared" si="28"/>
        <v>131</v>
      </c>
      <c r="L173" s="23">
        <f t="shared" si="29"/>
        <v>94.615384615384613</v>
      </c>
      <c r="M173">
        <f>VLOOKUP(A173,[1]高二下!$A$3:$P$536,9,0)</f>
        <v>65</v>
      </c>
      <c r="N173" t="str">
        <f>VLOOKUP(A173,[1]高二下!$A$3:$P$536,10,0)</f>
        <v>张翠莲</v>
      </c>
      <c r="O173" s="22">
        <f t="shared" si="30"/>
        <v>117</v>
      </c>
      <c r="P173" s="22">
        <f t="shared" si="31"/>
        <v>113.07692307692308</v>
      </c>
      <c r="Q173">
        <f>VLOOKUP(A173,[1]高二上!$A$3:$P$583,9,0)</f>
        <v>62.5</v>
      </c>
      <c r="R173" t="str">
        <f>VLOOKUP(A173,[1]高二上!$A$3:$P$583,10,0)</f>
        <v>王图雄</v>
      </c>
      <c r="S173" s="22">
        <f t="shared" si="32"/>
        <v>151</v>
      </c>
      <c r="T173" s="22">
        <f t="shared" si="33"/>
        <v>100</v>
      </c>
      <c r="U173">
        <f>VLOOKUP(A173,[1]高一下!$A$3:$P$585,9,0)</f>
        <v>0</v>
      </c>
      <c r="V173" t="str">
        <f>VLOOKUP(A173,[1]高一下!$A$3:$P$585,10,0)</f>
        <v>张翠莲</v>
      </c>
      <c r="W173" s="22">
        <f t="shared" si="34"/>
        <v>258</v>
      </c>
      <c r="X173" s="22">
        <f t="shared" si="35"/>
        <v>100</v>
      </c>
      <c r="Y173">
        <f>VLOOKUP(A173,[1]高一上!$A$3:$J$587,9,0)</f>
        <v>82.5</v>
      </c>
      <c r="Z173" t="str">
        <f>VLOOKUP(A173,[1]高一上!$A$3:$J$587,10,0)</f>
        <v>张翠莲</v>
      </c>
      <c r="AA173">
        <f t="shared" si="36"/>
        <v>121</v>
      </c>
      <c r="AB173" s="23">
        <f t="shared" si="37"/>
        <v>111.92307692307692</v>
      </c>
      <c r="AC173">
        <f>VLOOKUP(A173,[1]中考!$A$2:$G$571,7,0)</f>
        <v>68</v>
      </c>
      <c r="AD173">
        <f t="shared" si="38"/>
        <v>152</v>
      </c>
    </row>
    <row r="174" spans="1:30" ht="15.45" x14ac:dyDescent="0.35">
      <c r="A174" s="14" t="s">
        <v>391</v>
      </c>
      <c r="B174" s="1">
        <v>4</v>
      </c>
      <c r="C174" s="5" t="s">
        <v>392</v>
      </c>
      <c r="D174" s="4" t="s">
        <v>6</v>
      </c>
      <c r="E174">
        <f>VLOOKUP(A174,'[1]高三下(高考)'!$A$3:$P$615,9,0)</f>
        <v>49</v>
      </c>
      <c r="F174" t="str">
        <f>VLOOKUP(A174,'[1]高三下(高考)'!$A$3:$P$615,10,0)</f>
        <v>张翠莲</v>
      </c>
      <c r="G174" s="22">
        <f t="shared" si="26"/>
        <v>211</v>
      </c>
      <c r="H174" s="23">
        <f t="shared" si="27"/>
        <v>55</v>
      </c>
      <c r="I174">
        <f>VLOOKUP(A174,[1]高三上!$A$3:$P$588,9,0)</f>
        <v>70.5</v>
      </c>
      <c r="J174" t="str">
        <f>VLOOKUP(A174,[1]高三上!$A$3:$P$588,10,0)</f>
        <v>张翠莲</v>
      </c>
      <c r="K174" s="22">
        <f t="shared" si="28"/>
        <v>94</v>
      </c>
      <c r="L174" s="23">
        <f t="shared" si="29"/>
        <v>107.30769230769231</v>
      </c>
      <c r="M174">
        <f>VLOOKUP(A174,[1]高二下!$A$3:$P$536,9,0)</f>
        <v>66.5</v>
      </c>
      <c r="N174" t="str">
        <f>VLOOKUP(A174,[1]高二下!$A$3:$P$536,10,0)</f>
        <v>张翠莲</v>
      </c>
      <c r="O174" s="22">
        <f t="shared" si="30"/>
        <v>113</v>
      </c>
      <c r="P174" s="22">
        <f t="shared" si="31"/>
        <v>112.30769230769231</v>
      </c>
      <c r="Q174">
        <f>VLOOKUP(A174,[1]高二上!$A$3:$P$583,9,0)</f>
        <v>64</v>
      </c>
      <c r="R174" t="str">
        <f>VLOOKUP(A174,[1]高二上!$A$3:$P$583,10,0)</f>
        <v>王图雄</v>
      </c>
      <c r="S174" s="22">
        <f t="shared" si="32"/>
        <v>145</v>
      </c>
      <c r="T174" s="22">
        <f t="shared" si="33"/>
        <v>118.46153846153847</v>
      </c>
      <c r="U174">
        <f>VLOOKUP(A174,[1]高一下!$A$3:$P$585,9,0)</f>
        <v>52</v>
      </c>
      <c r="V174" t="str">
        <f>VLOOKUP(A174,[1]高一下!$A$3:$P$585,10,0)</f>
        <v>张翠莲</v>
      </c>
      <c r="W174" s="22">
        <f t="shared" si="34"/>
        <v>193</v>
      </c>
      <c r="X174" s="22">
        <f t="shared" si="35"/>
        <v>95.769230769230774</v>
      </c>
      <c r="Y174">
        <f>VLOOKUP(A174,[1]高一上!$A$3:$J$587,9,0)</f>
        <v>64.5</v>
      </c>
      <c r="Z174" t="str">
        <f>VLOOKUP(A174,[1]高一上!$A$3:$J$587,10,0)</f>
        <v>张翠莲</v>
      </c>
      <c r="AA174">
        <f t="shared" si="36"/>
        <v>182</v>
      </c>
      <c r="AB174" s="23">
        <f t="shared" si="37"/>
        <v>91.15384615384616</v>
      </c>
      <c r="AC174">
        <f>VLOOKUP(A174,[1]中考!$A$2:$G$571,7,0)</f>
        <v>66</v>
      </c>
      <c r="AD174">
        <f t="shared" si="38"/>
        <v>159</v>
      </c>
    </row>
    <row r="175" spans="1:30" ht="15" x14ac:dyDescent="0.35">
      <c r="A175" s="14" t="s">
        <v>415</v>
      </c>
      <c r="B175" s="1">
        <v>4</v>
      </c>
      <c r="C175" s="3" t="s">
        <v>416</v>
      </c>
      <c r="D175" s="4" t="s">
        <v>6</v>
      </c>
      <c r="E175">
        <f>VLOOKUP(A175,'[1]高三下(高考)'!$A$3:$P$615,9,0)</f>
        <v>60</v>
      </c>
      <c r="F175" t="str">
        <f>VLOOKUP(A175,'[1]高三下(高考)'!$A$3:$P$615,10,0)</f>
        <v>张翠莲</v>
      </c>
      <c r="G175" s="22">
        <f t="shared" si="26"/>
        <v>169</v>
      </c>
      <c r="H175" s="23">
        <f t="shared" si="27"/>
        <v>108.46153846153847</v>
      </c>
      <c r="I175">
        <f>VLOOKUP(A175,[1]高三上!$A$3:$P$588,9,0)</f>
        <v>50</v>
      </c>
      <c r="J175" t="str">
        <f>VLOOKUP(A175,[1]高三上!$A$3:$P$588,10,0)</f>
        <v>张翠莲</v>
      </c>
      <c r="K175" s="22">
        <f t="shared" si="28"/>
        <v>191</v>
      </c>
      <c r="L175" s="23">
        <f t="shared" si="29"/>
        <v>51.53846153846154</v>
      </c>
      <c r="M175">
        <f>VLOOKUP(A175,[1]高二下!$A$3:$P$536,9,0)</f>
        <v>82.5</v>
      </c>
      <c r="N175" t="str">
        <f>VLOOKUP(A175,[1]高二下!$A$3:$P$536,10,0)</f>
        <v>张翠莲</v>
      </c>
      <c r="O175" s="22">
        <f t="shared" si="30"/>
        <v>65</v>
      </c>
      <c r="P175" s="22">
        <f t="shared" si="31"/>
        <v>131.53846153846155</v>
      </c>
      <c r="Q175">
        <f>VLOOKUP(A175,[1]高二上!$A$3:$P$583,9,0)</f>
        <v>63.5</v>
      </c>
      <c r="R175" t="str">
        <f>VLOOKUP(A175,[1]高二上!$A$3:$P$583,10,0)</f>
        <v>王图雄</v>
      </c>
      <c r="S175" s="22">
        <f t="shared" si="32"/>
        <v>147</v>
      </c>
      <c r="T175" s="22">
        <f t="shared" si="33"/>
        <v>94.230769230769226</v>
      </c>
      <c r="U175">
        <f>VLOOKUP(A175,[1]高一下!$A$3:$P$585,9,0)</f>
        <v>62.5</v>
      </c>
      <c r="V175" t="str">
        <f>VLOOKUP(A175,[1]高一下!$A$3:$P$585,10,0)</f>
        <v>张翠莲</v>
      </c>
      <c r="W175" s="22">
        <f t="shared" si="34"/>
        <v>132</v>
      </c>
      <c r="X175" s="22">
        <f t="shared" si="35"/>
        <v>111.53846153846153</v>
      </c>
      <c r="Y175">
        <f>VLOOKUP(A175,[1]高一上!$A$3:$J$587,9,0)</f>
        <v>70.5</v>
      </c>
      <c r="Z175" t="str">
        <f>VLOOKUP(A175,[1]高一上!$A$3:$J$587,10,0)</f>
        <v>张翠莲</v>
      </c>
      <c r="AA175">
        <f t="shared" si="36"/>
        <v>162</v>
      </c>
      <c r="AB175" s="23">
        <f t="shared" si="37"/>
        <v>78.07692307692308</v>
      </c>
      <c r="AC175">
        <f>VLOOKUP(A175,[1]中考!$A$2:$G$571,7,0)</f>
        <v>80</v>
      </c>
      <c r="AD175">
        <f t="shared" si="38"/>
        <v>105</v>
      </c>
    </row>
    <row r="176" spans="1:30" ht="15" x14ac:dyDescent="0.35">
      <c r="A176" s="14" t="s">
        <v>401</v>
      </c>
      <c r="B176" s="1">
        <v>4</v>
      </c>
      <c r="C176" s="2" t="s">
        <v>402</v>
      </c>
      <c r="D176" s="4" t="s">
        <v>6</v>
      </c>
      <c r="E176">
        <f>VLOOKUP(A176,'[1]高三下(高考)'!$A$3:$P$615,9,0)</f>
        <v>58</v>
      </c>
      <c r="F176" t="str">
        <f>VLOOKUP(A176,'[1]高三下(高考)'!$A$3:$P$615,10,0)</f>
        <v>张翠莲</v>
      </c>
      <c r="G176" s="22">
        <f t="shared" si="26"/>
        <v>185</v>
      </c>
      <c r="H176" s="23">
        <f t="shared" si="27"/>
        <v>76.538461538461547</v>
      </c>
      <c r="I176">
        <f>VLOOKUP(A176,[1]高三上!$A$3:$P$588,9,0)</f>
        <v>63.5</v>
      </c>
      <c r="J176" t="str">
        <f>VLOOKUP(A176,[1]高三上!$A$3:$P$588,10,0)</f>
        <v>张翠莲</v>
      </c>
      <c r="K176" s="22">
        <f t="shared" si="28"/>
        <v>124</v>
      </c>
      <c r="L176" s="23">
        <f t="shared" si="29"/>
        <v>106.53846153846153</v>
      </c>
      <c r="M176">
        <f>VLOOKUP(A176,[1]高二下!$A$3:$P$536,9,0)</f>
        <v>59.5</v>
      </c>
      <c r="N176" t="str">
        <f>VLOOKUP(A176,[1]高二下!$A$3:$P$536,10,0)</f>
        <v>张翠莲</v>
      </c>
      <c r="O176" s="22">
        <f t="shared" si="30"/>
        <v>141</v>
      </c>
      <c r="P176" s="22">
        <f t="shared" si="31"/>
        <v>124.61538461538461</v>
      </c>
      <c r="Q176">
        <f>VLOOKUP(A176,[1]高二上!$A$3:$P$583,9,0)</f>
        <v>51.5</v>
      </c>
      <c r="R176" t="str">
        <f>VLOOKUP(A176,[1]高二上!$A$3:$P$583,10,0)</f>
        <v>王图雄</v>
      </c>
      <c r="S176" s="22">
        <f t="shared" si="32"/>
        <v>205</v>
      </c>
      <c r="T176" s="22">
        <f t="shared" si="33"/>
        <v>113.84615384615384</v>
      </c>
      <c r="U176">
        <f>VLOOKUP(A176,[1]高一下!$A$3:$P$585,9,0)</f>
        <v>39</v>
      </c>
      <c r="V176" t="str">
        <f>VLOOKUP(A176,[1]高一下!$A$3:$P$585,10,0)</f>
        <v>张翠莲</v>
      </c>
      <c r="W176" s="22">
        <f t="shared" si="34"/>
        <v>241</v>
      </c>
      <c r="X176" s="22">
        <f t="shared" si="35"/>
        <v>65</v>
      </c>
      <c r="Y176">
        <f>VLOOKUP(A176,[1]高一上!$A$3:$J$587,9,0)</f>
        <v>73</v>
      </c>
      <c r="Z176" t="str">
        <f>VLOOKUP(A176,[1]高一上!$A$3:$J$587,10,0)</f>
        <v>张翠莲</v>
      </c>
      <c r="AA176">
        <f t="shared" si="36"/>
        <v>150</v>
      </c>
      <c r="AB176" s="23">
        <f t="shared" si="37"/>
        <v>118.46153846153847</v>
      </c>
      <c r="AC176">
        <f>VLOOKUP(A176,[1]中考!$A$2:$G$571,7,0)</f>
        <v>55</v>
      </c>
      <c r="AD176">
        <f t="shared" si="38"/>
        <v>198</v>
      </c>
    </row>
    <row r="177" spans="1:30" ht="15" x14ac:dyDescent="0.35">
      <c r="A177" s="14" t="s">
        <v>403</v>
      </c>
      <c r="B177" s="1">
        <v>4</v>
      </c>
      <c r="C177" s="3" t="s">
        <v>404</v>
      </c>
      <c r="D177" s="4" t="s">
        <v>6</v>
      </c>
      <c r="E177">
        <f>VLOOKUP(A177,'[1]高三下(高考)'!$A$3:$P$615,9,0)</f>
        <v>81</v>
      </c>
      <c r="F177" t="str">
        <f>VLOOKUP(A177,'[1]高三下(高考)'!$A$3:$P$615,10,0)</f>
        <v>张翠莲</v>
      </c>
      <c r="G177" s="22">
        <f t="shared" si="26"/>
        <v>98</v>
      </c>
      <c r="H177" s="23">
        <f t="shared" si="27"/>
        <v>100</v>
      </c>
      <c r="I177" s="22">
        <v>0</v>
      </c>
      <c r="J177" t="s">
        <v>327</v>
      </c>
      <c r="K177" s="22">
        <f t="shared" si="28"/>
        <v>241</v>
      </c>
      <c r="L177" s="23">
        <f t="shared" si="29"/>
        <v>100</v>
      </c>
      <c r="M177">
        <f>VLOOKUP(A177,[1]高二下!$A$3:$P$536,9,0)</f>
        <v>63.5</v>
      </c>
      <c r="N177" t="str">
        <f>VLOOKUP(A177,[1]高二下!$A$3:$P$536,10,0)</f>
        <v>张翠莲</v>
      </c>
      <c r="O177" s="22">
        <f t="shared" si="30"/>
        <v>123</v>
      </c>
      <c r="P177" s="22">
        <f t="shared" si="31"/>
        <v>97.692307692307693</v>
      </c>
      <c r="Q177">
        <f>VLOOKUP(A177,[1]高二上!$A$3:$P$583,9,0)</f>
        <v>71</v>
      </c>
      <c r="R177" t="str">
        <f>VLOOKUP(A177,[1]高二上!$A$3:$P$583,10,0)</f>
        <v>王图雄</v>
      </c>
      <c r="S177" s="22">
        <f t="shared" si="32"/>
        <v>117</v>
      </c>
      <c r="T177" s="22">
        <f t="shared" si="33"/>
        <v>86.15384615384616</v>
      </c>
      <c r="U177">
        <f>VLOOKUP(A177,[1]高一下!$A$3:$P$585,9,0)</f>
        <v>75</v>
      </c>
      <c r="V177" t="str">
        <f>VLOOKUP(A177,[1]高一下!$A$3:$P$585,10,0)</f>
        <v>张翠莲</v>
      </c>
      <c r="W177" s="22">
        <f t="shared" si="34"/>
        <v>81</v>
      </c>
      <c r="X177" s="22">
        <f t="shared" si="35"/>
        <v>110</v>
      </c>
      <c r="Y177">
        <f>VLOOKUP(A177,[1]高一上!$A$3:$J$587,9,0)</f>
        <v>87</v>
      </c>
      <c r="Z177" t="str">
        <f>VLOOKUP(A177,[1]高一上!$A$3:$J$587,10,0)</f>
        <v>张翠莲</v>
      </c>
      <c r="AA177">
        <f t="shared" si="36"/>
        <v>107</v>
      </c>
      <c r="AB177" s="23">
        <f t="shared" si="37"/>
        <v>83.84615384615384</v>
      </c>
      <c r="AC177">
        <f>VLOOKUP(A177,[1]中考!$A$2:$G$571,7,0)</f>
        <v>93</v>
      </c>
      <c r="AD177">
        <f t="shared" si="38"/>
        <v>65</v>
      </c>
    </row>
    <row r="178" spans="1:30" ht="15" x14ac:dyDescent="0.35">
      <c r="A178" s="14" t="s">
        <v>365</v>
      </c>
      <c r="B178" s="1">
        <v>4</v>
      </c>
      <c r="C178" s="2" t="s">
        <v>366</v>
      </c>
      <c r="D178" s="4" t="s">
        <v>6</v>
      </c>
      <c r="E178">
        <f>VLOOKUP(A178,'[1]高三下(高考)'!$A$3:$P$615,9,0)</f>
        <v>65</v>
      </c>
      <c r="F178" t="str">
        <f>VLOOKUP(A178,'[1]高三下(高考)'!$A$3:$P$615,10,0)</f>
        <v>张翠莲</v>
      </c>
      <c r="G178" s="22">
        <f t="shared" si="26"/>
        <v>148</v>
      </c>
      <c r="H178" s="23">
        <f t="shared" si="27"/>
        <v>101.15384615384616</v>
      </c>
      <c r="I178">
        <f>VLOOKUP(A178,[1]高三上!$A$3:$P$588,9,0)</f>
        <v>58</v>
      </c>
      <c r="J178" t="str">
        <f>VLOOKUP(A178,[1]高三上!$A$3:$P$588,10,0)</f>
        <v>张翠莲</v>
      </c>
      <c r="K178" s="22">
        <f t="shared" si="28"/>
        <v>151</v>
      </c>
      <c r="L178" s="23">
        <f t="shared" si="29"/>
        <v>89.230769230769226</v>
      </c>
      <c r="M178">
        <f>VLOOKUP(A178,[1]高二下!$A$3:$P$536,9,0)</f>
        <v>63.5</v>
      </c>
      <c r="N178" t="str">
        <f>VLOOKUP(A178,[1]高二下!$A$3:$P$536,10,0)</f>
        <v>张翠莲</v>
      </c>
      <c r="O178" s="22">
        <f t="shared" si="30"/>
        <v>123</v>
      </c>
      <c r="P178" s="22">
        <f t="shared" si="31"/>
        <v>116.92307692307692</v>
      </c>
      <c r="Q178">
        <f>VLOOKUP(A178,[1]高二上!$A$3:$P$583,9,0)</f>
        <v>60.5</v>
      </c>
      <c r="R178" t="str">
        <f>VLOOKUP(A178,[1]高二上!$A$3:$P$583,10,0)</f>
        <v>王图雄</v>
      </c>
      <c r="S178" s="22">
        <f t="shared" si="32"/>
        <v>167</v>
      </c>
      <c r="T178" s="22">
        <f t="shared" si="33"/>
        <v>107.69230769230769</v>
      </c>
      <c r="U178">
        <f>VLOOKUP(A178,[1]高一下!$A$3:$P$585,9,0)</f>
        <v>52.5</v>
      </c>
      <c r="V178" t="str">
        <f>VLOOKUP(A178,[1]高一下!$A$3:$P$585,10,0)</f>
        <v>张翠莲</v>
      </c>
      <c r="W178" s="22">
        <f t="shared" si="34"/>
        <v>187</v>
      </c>
      <c r="X178" s="22">
        <f t="shared" si="35"/>
        <v>75.384615384615387</v>
      </c>
      <c r="Y178">
        <f>VLOOKUP(A178,[1]高一上!$A$3:$J$587,9,0)</f>
        <v>82</v>
      </c>
      <c r="Z178" t="str">
        <f>VLOOKUP(A178,[1]高一上!$A$3:$J$587,10,0)</f>
        <v>张翠莲</v>
      </c>
      <c r="AA178">
        <f t="shared" si="36"/>
        <v>123</v>
      </c>
      <c r="AB178" s="23">
        <f t="shared" si="37"/>
        <v>104.61538461538461</v>
      </c>
      <c r="AC178">
        <f>VLOOKUP(A178,[1]中考!$A$2:$G$571,7,0)</f>
        <v>71</v>
      </c>
      <c r="AD178">
        <f t="shared" si="38"/>
        <v>135</v>
      </c>
    </row>
    <row r="179" spans="1:30" ht="15" x14ac:dyDescent="0.35">
      <c r="A179" s="14" t="s">
        <v>417</v>
      </c>
      <c r="B179" s="1">
        <v>4</v>
      </c>
      <c r="C179" s="3" t="s">
        <v>418</v>
      </c>
      <c r="D179" s="4" t="s">
        <v>6</v>
      </c>
      <c r="E179">
        <f>VLOOKUP(A179,'[1]高三下(高考)'!$A$3:$P$615,9,0)</f>
        <v>42</v>
      </c>
      <c r="F179" t="str">
        <f>VLOOKUP(A179,'[1]高三下(高考)'!$A$3:$P$615,10,0)</f>
        <v>张翠莲</v>
      </c>
      <c r="G179" s="22">
        <f t="shared" si="26"/>
        <v>229</v>
      </c>
      <c r="H179" s="23">
        <f t="shared" si="27"/>
        <v>92.307692307692307</v>
      </c>
      <c r="I179">
        <f>VLOOKUP(A179,[1]高三上!$A$3:$P$588,9,0)</f>
        <v>45.5</v>
      </c>
      <c r="J179" t="str">
        <f>VLOOKUP(A179,[1]高三上!$A$3:$P$588,10,0)</f>
        <v>张翠莲</v>
      </c>
      <c r="K179" s="22">
        <f t="shared" si="28"/>
        <v>209</v>
      </c>
      <c r="L179" s="23">
        <f t="shared" si="29"/>
        <v>90</v>
      </c>
      <c r="M179">
        <f>VLOOKUP(A179,[1]高二下!$A$3:$P$536,9,0)</f>
        <v>48</v>
      </c>
      <c r="N179" t="str">
        <f>VLOOKUP(A179,[1]高二下!$A$3:$P$536,10,0)</f>
        <v>张翠莲</v>
      </c>
      <c r="O179" s="22">
        <f t="shared" si="30"/>
        <v>183</v>
      </c>
      <c r="P179" s="22">
        <f t="shared" si="31"/>
        <v>97.692307692307693</v>
      </c>
      <c r="Q179">
        <f>VLOOKUP(A179,[1]高二上!$A$3:$P$583,9,0)</f>
        <v>58</v>
      </c>
      <c r="R179" t="str">
        <f>VLOOKUP(A179,[1]高二上!$A$3:$P$583,10,0)</f>
        <v>王图雄</v>
      </c>
      <c r="S179" s="22">
        <f t="shared" si="32"/>
        <v>177</v>
      </c>
      <c r="T179" s="22">
        <f t="shared" si="33"/>
        <v>99.230769230769226</v>
      </c>
      <c r="U179">
        <f>VLOOKUP(A179,[1]高一下!$A$3:$P$585,9,0)</f>
        <v>53.5</v>
      </c>
      <c r="V179" t="str">
        <f>VLOOKUP(A179,[1]高一下!$A$3:$P$585,10,0)</f>
        <v>张翠莲</v>
      </c>
      <c r="W179" s="22">
        <f t="shared" si="34"/>
        <v>175</v>
      </c>
      <c r="X179" s="22">
        <f t="shared" si="35"/>
        <v>108.84615384615384</v>
      </c>
      <c r="Y179">
        <f>VLOOKUP(A179,[1]高一上!$A$3:$J$587,9,0)</f>
        <v>59.5</v>
      </c>
      <c r="Z179" t="str">
        <f>VLOOKUP(A179,[1]高一上!$A$3:$J$587,10,0)</f>
        <v>张翠莲</v>
      </c>
      <c r="AA179">
        <f t="shared" si="36"/>
        <v>198</v>
      </c>
      <c r="AB179" s="23">
        <f t="shared" si="37"/>
        <v>100</v>
      </c>
      <c r="AC179">
        <f>VLOOKUP(A179,[1]中考!$A$2:$G$571,7,0)</f>
        <v>55</v>
      </c>
      <c r="AD179">
        <f t="shared" si="38"/>
        <v>198</v>
      </c>
    </row>
    <row r="180" spans="1:30" ht="15" x14ac:dyDescent="0.35">
      <c r="A180" s="14" t="s">
        <v>342</v>
      </c>
      <c r="B180" s="1">
        <v>4</v>
      </c>
      <c r="C180" s="2" t="s">
        <v>343</v>
      </c>
      <c r="D180" s="4" t="s">
        <v>6</v>
      </c>
      <c r="E180">
        <f>VLOOKUP(A180,'[1]高三下(高考)'!$A$3:$P$615,9,0)</f>
        <v>105</v>
      </c>
      <c r="F180" t="str">
        <f>VLOOKUP(A180,'[1]高三下(高考)'!$A$3:$P$615,10,0)</f>
        <v>张翠莲</v>
      </c>
      <c r="G180" s="22">
        <f t="shared" si="26"/>
        <v>35</v>
      </c>
      <c r="H180" s="23">
        <f t="shared" si="27"/>
        <v>99.615384615384613</v>
      </c>
      <c r="I180">
        <f>VLOOKUP(A180,[1]高三上!$A$3:$P$588,9,0)</f>
        <v>94.5</v>
      </c>
      <c r="J180" t="str">
        <f>VLOOKUP(A180,[1]高三上!$A$3:$P$588,10,0)</f>
        <v>张翠莲</v>
      </c>
      <c r="K180" s="22">
        <f t="shared" si="28"/>
        <v>34</v>
      </c>
      <c r="L180" s="23">
        <f t="shared" si="29"/>
        <v>88.84615384615384</v>
      </c>
      <c r="M180">
        <f>VLOOKUP(A180,[1]高二下!$A$3:$P$536,9,0)</f>
        <v>112.5</v>
      </c>
      <c r="N180" t="str">
        <f>VLOOKUP(A180,[1]高二下!$A$3:$P$536,10,0)</f>
        <v>张翠莲</v>
      </c>
      <c r="O180" s="22">
        <f t="shared" si="30"/>
        <v>5</v>
      </c>
      <c r="P180" s="22">
        <f t="shared" si="31"/>
        <v>120.76923076923077</v>
      </c>
      <c r="Q180">
        <f>VLOOKUP(A180,[1]高二上!$A$3:$P$583,9,0)</f>
        <v>85.5</v>
      </c>
      <c r="R180" t="str">
        <f>VLOOKUP(A180,[1]高二上!$A$3:$P$583,10,0)</f>
        <v>王图雄</v>
      </c>
      <c r="S180" s="22">
        <f t="shared" si="32"/>
        <v>59</v>
      </c>
      <c r="T180" s="22">
        <f t="shared" si="33"/>
        <v>89.230769230769226</v>
      </c>
      <c r="U180">
        <f>VLOOKUP(A180,[1]高一下!$A$3:$P$585,9,0)</f>
        <v>91</v>
      </c>
      <c r="V180" t="str">
        <f>VLOOKUP(A180,[1]高一下!$A$3:$P$585,10,0)</f>
        <v>张翠莲</v>
      </c>
      <c r="W180" s="22">
        <f t="shared" si="34"/>
        <v>31</v>
      </c>
      <c r="X180" s="22">
        <f t="shared" si="35"/>
        <v>98.07692307692308</v>
      </c>
      <c r="Y180">
        <f>VLOOKUP(A180,[1]高一上!$A$3:$J$587,9,0)</f>
        <v>111</v>
      </c>
      <c r="Z180" t="str">
        <f>VLOOKUP(A180,[1]高一上!$A$3:$J$587,10,0)</f>
        <v>张翠莲</v>
      </c>
      <c r="AA180">
        <f t="shared" si="36"/>
        <v>26</v>
      </c>
      <c r="AB180" s="23">
        <f t="shared" si="37"/>
        <v>103.84615384615384</v>
      </c>
      <c r="AC180">
        <f>VLOOKUP(A180,[1]中考!$A$2:$G$571,7,0)</f>
        <v>102</v>
      </c>
      <c r="AD180">
        <f t="shared" si="38"/>
        <v>36</v>
      </c>
    </row>
    <row r="181" spans="1:30" ht="15" x14ac:dyDescent="0.35">
      <c r="A181" s="14" t="s">
        <v>407</v>
      </c>
      <c r="B181" s="1">
        <v>4</v>
      </c>
      <c r="C181" s="3" t="s">
        <v>408</v>
      </c>
      <c r="D181" s="4" t="s">
        <v>6</v>
      </c>
      <c r="E181">
        <f>VLOOKUP(A181,'[1]高三下(高考)'!$A$3:$P$615,9,0)</f>
        <v>42</v>
      </c>
      <c r="F181" t="str">
        <f>VLOOKUP(A181,'[1]高三下(高考)'!$A$3:$P$615,10,0)</f>
        <v>张翠莲</v>
      </c>
      <c r="G181" s="22">
        <f t="shared" si="26"/>
        <v>229</v>
      </c>
      <c r="H181" s="23">
        <f t="shared" si="27"/>
        <v>94.615384615384613</v>
      </c>
      <c r="I181">
        <f>VLOOKUP(A181,[1]高三上!$A$3:$P$588,9,0)</f>
        <v>44</v>
      </c>
      <c r="J181" t="str">
        <f>VLOOKUP(A181,[1]高三上!$A$3:$P$588,10,0)</f>
        <v>张翠莲</v>
      </c>
      <c r="K181" s="22">
        <f t="shared" si="28"/>
        <v>215</v>
      </c>
      <c r="L181" s="23">
        <f t="shared" si="29"/>
        <v>105.38461538461539</v>
      </c>
      <c r="M181">
        <f>VLOOKUP(A181,[1]高二下!$A$3:$P$536,9,0)</f>
        <v>30</v>
      </c>
      <c r="N181" t="str">
        <f>VLOOKUP(A181,[1]高二下!$A$3:$P$536,10,0)</f>
        <v>张翠莲</v>
      </c>
      <c r="O181" s="22">
        <f t="shared" si="30"/>
        <v>229</v>
      </c>
      <c r="P181" s="22">
        <f t="shared" si="31"/>
        <v>105.38461538461539</v>
      </c>
      <c r="Q181">
        <f>VLOOKUP(A181,[1]高二上!$A$3:$P$583,9,0)</f>
        <v>40</v>
      </c>
      <c r="R181" t="str">
        <f>VLOOKUP(A181,[1]高二上!$A$3:$P$583,10,0)</f>
        <v>王图雄</v>
      </c>
      <c r="S181" s="22">
        <f t="shared" si="32"/>
        <v>243</v>
      </c>
      <c r="T181" s="22">
        <f t="shared" si="33"/>
        <v>96.15384615384616</v>
      </c>
      <c r="U181">
        <f>VLOOKUP(A181,[1]高一下!$A$3:$P$585,9,0)</f>
        <v>43</v>
      </c>
      <c r="V181" t="str">
        <f>VLOOKUP(A181,[1]高一下!$A$3:$P$585,10,0)</f>
        <v>张翠莲</v>
      </c>
      <c r="W181" s="22">
        <f t="shared" si="34"/>
        <v>233</v>
      </c>
      <c r="X181" s="22">
        <f t="shared" si="35"/>
        <v>101.92307692307692</v>
      </c>
      <c r="Y181">
        <f>VLOOKUP(A181,[1]高一上!$A$3:$J$587,9,0)</f>
        <v>43.5</v>
      </c>
      <c r="Z181" t="str">
        <f>VLOOKUP(A181,[1]高一上!$A$3:$J$587,10,0)</f>
        <v>雷敏</v>
      </c>
      <c r="AA181">
        <f t="shared" si="36"/>
        <v>238</v>
      </c>
      <c r="AB181" s="23">
        <f t="shared" si="37"/>
        <v>87.307692307692307</v>
      </c>
      <c r="AC181">
        <f>VLOOKUP(A181,[1]中考!$A$2:$G$571,7,0)</f>
        <v>54</v>
      </c>
      <c r="AD181">
        <f t="shared" si="38"/>
        <v>205</v>
      </c>
    </row>
    <row r="182" spans="1:30" ht="15" x14ac:dyDescent="0.35">
      <c r="A182" s="14" t="s">
        <v>421</v>
      </c>
      <c r="B182" s="1">
        <v>4</v>
      </c>
      <c r="C182" s="3" t="s">
        <v>422</v>
      </c>
      <c r="D182" s="4" t="s">
        <v>6</v>
      </c>
      <c r="E182">
        <f>VLOOKUP(A182,'[1]高三下(高考)'!$A$3:$P$615,9,0)</f>
        <v>31</v>
      </c>
      <c r="F182" t="str">
        <f>VLOOKUP(A182,'[1]高三下(高考)'!$A$3:$P$615,10,0)</f>
        <v>张翠莲</v>
      </c>
      <c r="G182" s="22">
        <f t="shared" si="26"/>
        <v>253</v>
      </c>
      <c r="H182" s="23">
        <f t="shared" si="27"/>
        <v>92.692307692307693</v>
      </c>
      <c r="I182">
        <f>VLOOKUP(A182,[1]高三上!$A$3:$P$588,9,0)</f>
        <v>27.5</v>
      </c>
      <c r="J182" t="str">
        <f>VLOOKUP(A182,[1]高三上!$A$3:$P$588,10,0)</f>
        <v>张翠莲</v>
      </c>
      <c r="K182" s="22">
        <f t="shared" si="28"/>
        <v>234</v>
      </c>
      <c r="L182" s="23">
        <f t="shared" si="29"/>
        <v>99.230769230769226</v>
      </c>
      <c r="M182">
        <f>VLOOKUP(A182,[1]高二下!$A$3:$P$536,9,0)</f>
        <v>27.5</v>
      </c>
      <c r="N182" t="str">
        <f>VLOOKUP(A182,[1]高二下!$A$3:$P$536,10,0)</f>
        <v>张翠莲</v>
      </c>
      <c r="O182" s="22">
        <f t="shared" si="30"/>
        <v>232</v>
      </c>
      <c r="P182" s="22">
        <f t="shared" si="31"/>
        <v>99.230769230769226</v>
      </c>
      <c r="Q182">
        <f>VLOOKUP(A182,[1]高二上!$A$3:$P$583,9,0)</f>
        <v>43.5</v>
      </c>
      <c r="R182" t="str">
        <f>VLOOKUP(A182,[1]高二上!$A$3:$P$583,10,0)</f>
        <v>王图雄</v>
      </c>
      <c r="S182" s="22">
        <f t="shared" si="32"/>
        <v>230</v>
      </c>
      <c r="T182" s="22">
        <f t="shared" si="33"/>
        <v>90.384615384615387</v>
      </c>
      <c r="U182">
        <f>VLOOKUP(A182,[1]高一下!$A$3:$P$585,9,0)</f>
        <v>49</v>
      </c>
      <c r="V182" t="str">
        <f>VLOOKUP(A182,[1]高一下!$A$3:$P$585,10,0)</f>
        <v>张翠莲</v>
      </c>
      <c r="W182" s="22">
        <f t="shared" si="34"/>
        <v>205</v>
      </c>
      <c r="X182" s="22">
        <f t="shared" si="35"/>
        <v>106.92307692307692</v>
      </c>
      <c r="Y182">
        <f>VLOOKUP(A182,[1]高一上!$A$3:$J$587,9,0)</f>
        <v>51</v>
      </c>
      <c r="Z182" t="str">
        <f>VLOOKUP(A182,[1]高一上!$A$3:$J$587,10,0)</f>
        <v>张翠莲</v>
      </c>
      <c r="AA182">
        <f t="shared" si="36"/>
        <v>223</v>
      </c>
      <c r="AB182" s="23">
        <f t="shared" si="37"/>
        <v>97.307692307692307</v>
      </c>
      <c r="AC182">
        <f>VLOOKUP(A182,[1]中考!$A$2:$G$571,7,0)</f>
        <v>50</v>
      </c>
      <c r="AD182">
        <f t="shared" si="38"/>
        <v>216</v>
      </c>
    </row>
    <row r="183" spans="1:30" ht="15" x14ac:dyDescent="0.35">
      <c r="A183" s="14" t="s">
        <v>371</v>
      </c>
      <c r="B183" s="1">
        <v>4</v>
      </c>
      <c r="C183" s="2" t="s">
        <v>372</v>
      </c>
      <c r="D183" s="4" t="s">
        <v>6</v>
      </c>
      <c r="E183">
        <f>VLOOKUP(A183,'[1]高三下(高考)'!$A$3:$P$615,9,0)</f>
        <v>68</v>
      </c>
      <c r="F183" t="str">
        <f>VLOOKUP(A183,'[1]高三下(高考)'!$A$3:$P$615,10,0)</f>
        <v>张翠莲</v>
      </c>
      <c r="G183" s="22">
        <f t="shared" si="26"/>
        <v>135</v>
      </c>
      <c r="H183" s="23">
        <f t="shared" si="27"/>
        <v>97.692307692307693</v>
      </c>
      <c r="I183">
        <f>VLOOKUP(A183,[1]高三上!$A$3:$P$588,9,0)</f>
        <v>62.5</v>
      </c>
      <c r="J183" t="str">
        <f>VLOOKUP(A183,[1]高三上!$A$3:$P$588,10,0)</f>
        <v>张翠莲</v>
      </c>
      <c r="K183" s="22">
        <f t="shared" si="28"/>
        <v>129</v>
      </c>
      <c r="L183" s="23">
        <f t="shared" si="29"/>
        <v>114.61538461538461</v>
      </c>
      <c r="M183">
        <f>VLOOKUP(A183,[1]高二下!$A$3:$P$536,9,0)</f>
        <v>53.5</v>
      </c>
      <c r="N183" t="str">
        <f>VLOOKUP(A183,[1]高二下!$A$3:$P$536,10,0)</f>
        <v>张翠莲</v>
      </c>
      <c r="O183" s="22">
        <f t="shared" si="30"/>
        <v>167</v>
      </c>
      <c r="P183" s="22">
        <f t="shared" si="31"/>
        <v>121.53846153846155</v>
      </c>
      <c r="Q183">
        <f>VLOOKUP(A183,[1]高二上!$A$3:$P$583,9,0)</f>
        <v>47</v>
      </c>
      <c r="R183" t="str">
        <f>VLOOKUP(A183,[1]高二上!$A$3:$P$583,10,0)</f>
        <v>王图雄</v>
      </c>
      <c r="S183" s="22">
        <f t="shared" si="32"/>
        <v>223</v>
      </c>
      <c r="T183" s="22">
        <f t="shared" si="33"/>
        <v>98.461538461538467</v>
      </c>
      <c r="U183">
        <f>VLOOKUP(A183,[1]高一下!$A$3:$P$585,9,0)</f>
        <v>46</v>
      </c>
      <c r="V183" t="str">
        <f>VLOOKUP(A183,[1]高一下!$A$3:$P$585,10,0)</f>
        <v>张翠莲</v>
      </c>
      <c r="W183" s="22">
        <f t="shared" si="34"/>
        <v>219</v>
      </c>
      <c r="X183" s="22">
        <f t="shared" si="35"/>
        <v>97.307692307692307</v>
      </c>
      <c r="Y183">
        <f>VLOOKUP(A183,[1]高一上!$A$3:$J$587,9,0)</f>
        <v>55.5</v>
      </c>
      <c r="Z183" t="str">
        <f>VLOOKUP(A183,[1]高一上!$A$3:$J$587,10,0)</f>
        <v>张翠莲</v>
      </c>
      <c r="AA183">
        <f t="shared" si="36"/>
        <v>212</v>
      </c>
      <c r="AB183" s="23">
        <f t="shared" si="37"/>
        <v>84.230769230769226</v>
      </c>
      <c r="AC183">
        <f>VLOOKUP(A183,[1]中考!$A$2:$G$571,7,0)</f>
        <v>63</v>
      </c>
      <c r="AD183">
        <f t="shared" si="38"/>
        <v>171</v>
      </c>
    </row>
    <row r="184" spans="1:30" ht="15" x14ac:dyDescent="0.35">
      <c r="A184" s="14" t="s">
        <v>389</v>
      </c>
      <c r="B184" s="1">
        <v>4</v>
      </c>
      <c r="C184" s="2" t="s">
        <v>390</v>
      </c>
      <c r="D184" s="4" t="s">
        <v>6</v>
      </c>
      <c r="E184">
        <f>VLOOKUP(A184,'[1]高三下(高考)'!$A$3:$P$615,9,0)</f>
        <v>70</v>
      </c>
      <c r="F184" t="str">
        <f>VLOOKUP(A184,'[1]高三下(高考)'!$A$3:$P$615,10,0)</f>
        <v>张翠莲</v>
      </c>
      <c r="G184" s="22">
        <f t="shared" si="26"/>
        <v>125</v>
      </c>
      <c r="H184" s="23">
        <f t="shared" si="27"/>
        <v>118.07692307692308</v>
      </c>
      <c r="I184">
        <f>VLOOKUP(A184,[1]高三上!$A$3:$P$588,9,0)</f>
        <v>54</v>
      </c>
      <c r="J184" t="str">
        <f>VLOOKUP(A184,[1]高三上!$A$3:$P$588,10,0)</f>
        <v>张翠莲</v>
      </c>
      <c r="K184" s="22">
        <f t="shared" si="28"/>
        <v>172</v>
      </c>
      <c r="L184" s="23">
        <f t="shared" si="29"/>
        <v>93.461538461538467</v>
      </c>
      <c r="M184">
        <f>VLOOKUP(A184,[1]高二下!$A$3:$P$536,9,0)</f>
        <v>56.5</v>
      </c>
      <c r="N184" t="str">
        <f>VLOOKUP(A184,[1]高二下!$A$3:$P$536,10,0)</f>
        <v>张翠莲</v>
      </c>
      <c r="O184" s="22">
        <f t="shared" si="30"/>
        <v>155</v>
      </c>
      <c r="P184" s="22">
        <f t="shared" si="31"/>
        <v>93.07692307692308</v>
      </c>
      <c r="Q184">
        <f>VLOOKUP(A184,[1]高二上!$A$3:$P$583,9,0)</f>
        <v>66</v>
      </c>
      <c r="R184" t="str">
        <f>VLOOKUP(A184,[1]高二上!$A$3:$P$583,10,0)</f>
        <v>王图雄</v>
      </c>
      <c r="S184" s="22">
        <f t="shared" si="32"/>
        <v>137</v>
      </c>
      <c r="T184" s="22">
        <f t="shared" si="33"/>
        <v>100</v>
      </c>
      <c r="U184">
        <f>VLOOKUP(A184,[1]高一下!$A$3:$P$585,9,0)</f>
        <v>61</v>
      </c>
      <c r="V184" t="str">
        <f>VLOOKUP(A184,[1]高一下!$A$3:$P$585,10,0)</f>
        <v>张翠莲</v>
      </c>
      <c r="W184" s="22">
        <f t="shared" si="34"/>
        <v>137</v>
      </c>
      <c r="X184" s="22">
        <f t="shared" si="35"/>
        <v>104.23076923076923</v>
      </c>
      <c r="Y184">
        <f>VLOOKUP(A184,[1]高一上!$A$3:$J$587,9,0)</f>
        <v>74.5</v>
      </c>
      <c r="Z184" t="str">
        <f>VLOOKUP(A184,[1]高一上!$A$3:$J$587,10,0)</f>
        <v>张翠莲</v>
      </c>
      <c r="AA184">
        <f t="shared" si="36"/>
        <v>148</v>
      </c>
      <c r="AB184" s="23">
        <f t="shared" si="37"/>
        <v>93.461538461538467</v>
      </c>
      <c r="AC184">
        <f>VLOOKUP(A184,[1]中考!$A$2:$G$571,7,0)</f>
        <v>72</v>
      </c>
      <c r="AD184">
        <f t="shared" si="38"/>
        <v>131</v>
      </c>
    </row>
    <row r="185" spans="1:30" ht="15" x14ac:dyDescent="0.35">
      <c r="A185" s="14" t="s">
        <v>345</v>
      </c>
      <c r="B185" s="1">
        <v>4</v>
      </c>
      <c r="C185" s="2" t="s">
        <v>346</v>
      </c>
      <c r="D185" s="4" t="s">
        <v>6</v>
      </c>
      <c r="E185">
        <f>VLOOKUP(A185,'[1]高三下(高考)'!$A$3:$P$615,9,0)</f>
        <v>42</v>
      </c>
      <c r="F185" t="str">
        <f>VLOOKUP(A185,'[1]高三下(高考)'!$A$3:$P$615,10,0)</f>
        <v>张翠莲</v>
      </c>
      <c r="G185" s="22">
        <f t="shared" si="26"/>
        <v>229</v>
      </c>
      <c r="H185" s="23">
        <f t="shared" si="27"/>
        <v>89.615384615384613</v>
      </c>
      <c r="I185">
        <f>VLOOKUP(A185,[1]高三上!$A$3:$P$588,9,0)</f>
        <v>47.5</v>
      </c>
      <c r="J185" t="str">
        <f>VLOOKUP(A185,[1]高三上!$A$3:$P$588,10,0)</f>
        <v>张翠莲</v>
      </c>
      <c r="K185" s="22">
        <f t="shared" si="28"/>
        <v>202</v>
      </c>
      <c r="L185" s="23">
        <f t="shared" si="29"/>
        <v>110</v>
      </c>
      <c r="M185">
        <f>VLOOKUP(A185,[1]高二下!$A$3:$P$536,9,0)</f>
        <v>31</v>
      </c>
      <c r="N185" t="str">
        <f>VLOOKUP(A185,[1]高二下!$A$3:$P$536,10,0)</f>
        <v>张翠莲</v>
      </c>
      <c r="O185" s="22">
        <f t="shared" si="30"/>
        <v>228</v>
      </c>
      <c r="P185" s="22">
        <f t="shared" si="31"/>
        <v>102.69230769230769</v>
      </c>
      <c r="Q185">
        <f>VLOOKUP(A185,[1]高二上!$A$3:$P$583,9,0)</f>
        <v>42</v>
      </c>
      <c r="R185" t="str">
        <f>VLOOKUP(A185,[1]高二上!$A$3:$P$583,10,0)</f>
        <v>王图雄</v>
      </c>
      <c r="S185" s="22">
        <f t="shared" si="32"/>
        <v>235</v>
      </c>
      <c r="T185" s="22">
        <f t="shared" si="33"/>
        <v>88.461538461538467</v>
      </c>
      <c r="U185">
        <f>VLOOKUP(A185,[1]高一下!$A$3:$P$585,9,0)</f>
        <v>49</v>
      </c>
      <c r="V185" t="str">
        <f>VLOOKUP(A185,[1]高一下!$A$3:$P$585,10,0)</f>
        <v>张翠莲</v>
      </c>
      <c r="W185" s="22">
        <f t="shared" si="34"/>
        <v>205</v>
      </c>
      <c r="X185" s="22">
        <f t="shared" si="35"/>
        <v>115</v>
      </c>
      <c r="Y185">
        <f>VLOOKUP(A185,[1]高一上!$A$3:$J$587,9,0)</f>
        <v>39</v>
      </c>
      <c r="Z185" t="str">
        <f>VLOOKUP(A185,[1]高一上!$A$3:$J$587,10,0)</f>
        <v>彭丹</v>
      </c>
      <c r="AA185">
        <f t="shared" si="36"/>
        <v>244</v>
      </c>
      <c r="AB185" s="23">
        <f t="shared" si="37"/>
        <v>82.307692307692307</v>
      </c>
      <c r="AC185">
        <f>VLOOKUP(A185,[1]中考!$A$2:$G$571,7,0)</f>
        <v>55</v>
      </c>
      <c r="AD185">
        <f t="shared" si="38"/>
        <v>198</v>
      </c>
    </row>
    <row r="186" spans="1:30" ht="15" x14ac:dyDescent="0.35">
      <c r="A186" s="14" t="s">
        <v>383</v>
      </c>
      <c r="B186" s="1">
        <v>4</v>
      </c>
      <c r="C186" s="2" t="s">
        <v>384</v>
      </c>
      <c r="D186" s="4" t="s">
        <v>6</v>
      </c>
      <c r="E186">
        <f>VLOOKUP(A186,'[1]高三下(高考)'!$A$3:$P$615,9,0)</f>
        <v>54</v>
      </c>
      <c r="F186" t="str">
        <f>VLOOKUP(A186,'[1]高三下(高考)'!$A$3:$P$615,10,0)</f>
        <v>张翠莲</v>
      </c>
      <c r="G186" s="22">
        <f t="shared" si="26"/>
        <v>198</v>
      </c>
      <c r="H186" s="23">
        <f t="shared" si="27"/>
        <v>104.23076923076923</v>
      </c>
      <c r="I186">
        <f>VLOOKUP(A186,[1]高三上!$A$3:$P$588,9,0)</f>
        <v>45.5</v>
      </c>
      <c r="J186" t="str">
        <f>VLOOKUP(A186,[1]高三上!$A$3:$P$588,10,0)</f>
        <v>张翠莲</v>
      </c>
      <c r="K186" s="22">
        <f t="shared" si="28"/>
        <v>209</v>
      </c>
      <c r="L186" s="23">
        <f t="shared" si="29"/>
        <v>78.07692307692308</v>
      </c>
      <c r="M186">
        <f>VLOOKUP(A186,[1]高二下!$A$3:$P$536,9,0)</f>
        <v>57</v>
      </c>
      <c r="N186" t="str">
        <f>VLOOKUP(A186,[1]高二下!$A$3:$P$536,10,0)</f>
        <v>张翠莲</v>
      </c>
      <c r="O186" s="22">
        <f t="shared" si="30"/>
        <v>152</v>
      </c>
      <c r="P186" s="22">
        <f t="shared" si="31"/>
        <v>135</v>
      </c>
      <c r="Q186">
        <f>VLOOKUP(A186,[1]高二上!$A$3:$P$583,9,0)</f>
        <v>40</v>
      </c>
      <c r="R186" t="str">
        <f>VLOOKUP(A186,[1]高二上!$A$3:$P$583,10,0)</f>
        <v>王图雄</v>
      </c>
      <c r="S186" s="22">
        <f t="shared" si="32"/>
        <v>243</v>
      </c>
      <c r="T186" s="22">
        <f t="shared" si="33"/>
        <v>94.230769230769226</v>
      </c>
      <c r="U186">
        <f>VLOOKUP(A186,[1]高一下!$A$3:$P$585,9,0)</f>
        <v>44.5</v>
      </c>
      <c r="V186" t="str">
        <f>VLOOKUP(A186,[1]高一下!$A$3:$P$585,10,0)</f>
        <v>张翠莲</v>
      </c>
      <c r="W186" s="22">
        <f t="shared" si="34"/>
        <v>228</v>
      </c>
      <c r="X186" s="22">
        <f t="shared" si="35"/>
        <v>100</v>
      </c>
      <c r="Y186">
        <f>VLOOKUP(A186,[1]高一上!$A$3:$J$587,9,0)</f>
        <v>50</v>
      </c>
      <c r="Z186" t="str">
        <f>VLOOKUP(A186,[1]高一上!$A$3:$J$587,10,0)</f>
        <v>张翠莲</v>
      </c>
      <c r="AA186">
        <f t="shared" si="36"/>
        <v>228</v>
      </c>
      <c r="AB186" s="23">
        <f t="shared" si="37"/>
        <v>100.38461538461539</v>
      </c>
      <c r="AC186">
        <f>VLOOKUP(A186,[1]中考!$A$2:$G$571,7,0)</f>
        <v>43</v>
      </c>
      <c r="AD186">
        <f t="shared" si="38"/>
        <v>229</v>
      </c>
    </row>
    <row r="187" spans="1:30" ht="15" x14ac:dyDescent="0.35">
      <c r="A187" s="14" t="s">
        <v>336</v>
      </c>
      <c r="B187" s="1">
        <v>4</v>
      </c>
      <c r="C187" s="2" t="s">
        <v>337</v>
      </c>
      <c r="D187" s="4" t="s">
        <v>6</v>
      </c>
      <c r="E187">
        <f>VLOOKUP(A187,'[1]高三下(高考)'!$A$3:$P$615,9,0)</f>
        <v>88</v>
      </c>
      <c r="F187" t="str">
        <f>VLOOKUP(A187,'[1]高三下(高考)'!$A$3:$P$615,10,0)</f>
        <v>张翠莲</v>
      </c>
      <c r="G187" s="22">
        <f t="shared" si="26"/>
        <v>76</v>
      </c>
      <c r="H187" s="23">
        <f t="shared" si="27"/>
        <v>99.230769230769226</v>
      </c>
      <c r="I187">
        <f>VLOOKUP(A187,[1]高三上!$A$3:$P$588,9,0)</f>
        <v>76</v>
      </c>
      <c r="J187" t="str">
        <f>VLOOKUP(A187,[1]高三上!$A$3:$P$588,10,0)</f>
        <v>张翠莲</v>
      </c>
      <c r="K187" s="22">
        <f t="shared" si="28"/>
        <v>74</v>
      </c>
      <c r="L187" s="23">
        <f t="shared" si="29"/>
        <v>110.76923076923077</v>
      </c>
      <c r="M187">
        <f>VLOOKUP(A187,[1]高二下!$A$3:$P$536,9,0)</f>
        <v>69.5</v>
      </c>
      <c r="N187" t="str">
        <f>VLOOKUP(A187,[1]高二下!$A$3:$P$536,10,0)</f>
        <v>张翠莲</v>
      </c>
      <c r="O187" s="22">
        <f t="shared" si="30"/>
        <v>102</v>
      </c>
      <c r="P187" s="22">
        <f t="shared" si="31"/>
        <v>117.69230769230769</v>
      </c>
      <c r="Q187">
        <f>VLOOKUP(A187,[1]高二上!$A$3:$P$583,9,0)</f>
        <v>63</v>
      </c>
      <c r="R187" t="str">
        <f>VLOOKUP(A187,[1]高二上!$A$3:$P$583,10,0)</f>
        <v>王图雄</v>
      </c>
      <c r="S187" s="22">
        <f t="shared" si="32"/>
        <v>148</v>
      </c>
      <c r="T187" s="22">
        <f t="shared" si="33"/>
        <v>81.15384615384616</v>
      </c>
      <c r="U187">
        <f>VLOOKUP(A187,[1]高一下!$A$3:$P$585,9,0)</f>
        <v>70</v>
      </c>
      <c r="V187" t="str">
        <f>VLOOKUP(A187,[1]高一下!$A$3:$P$585,10,0)</f>
        <v>张翠莲</v>
      </c>
      <c r="W187" s="22">
        <f t="shared" si="34"/>
        <v>99</v>
      </c>
      <c r="X187" s="22">
        <f t="shared" si="35"/>
        <v>128.84615384615384</v>
      </c>
      <c r="Y187">
        <f>VLOOKUP(A187,[1]高一上!$A$3:$J$587,9,0)</f>
        <v>67</v>
      </c>
      <c r="Z187" t="str">
        <f>VLOOKUP(A187,[1]高一上!$A$3:$J$587,10,0)</f>
        <v>张翠莲</v>
      </c>
      <c r="AA187">
        <f t="shared" si="36"/>
        <v>174</v>
      </c>
      <c r="AB187" s="23">
        <f t="shared" si="37"/>
        <v>75</v>
      </c>
      <c r="AC187">
        <f>VLOOKUP(A187,[1]中考!$A$2:$G$571,7,0)</f>
        <v>79</v>
      </c>
      <c r="AD187">
        <f t="shared" si="38"/>
        <v>109</v>
      </c>
    </row>
    <row r="188" spans="1:30" ht="15" x14ac:dyDescent="0.35">
      <c r="A188" s="14" t="s">
        <v>425</v>
      </c>
      <c r="B188" s="1">
        <v>4</v>
      </c>
      <c r="C188" s="3" t="s">
        <v>426</v>
      </c>
      <c r="D188" s="4" t="s">
        <v>6</v>
      </c>
      <c r="E188">
        <f>VLOOKUP(A188,'[1]高三下(高考)'!$A$3:$P$615,9,0)</f>
        <v>42</v>
      </c>
      <c r="F188" t="str">
        <f>VLOOKUP(A188,'[1]高三下(高考)'!$A$3:$P$615,10,0)</f>
        <v>张翠莲</v>
      </c>
      <c r="G188" s="22">
        <f t="shared" si="26"/>
        <v>229</v>
      </c>
      <c r="H188" s="23">
        <f t="shared" si="27"/>
        <v>101.92307692307692</v>
      </c>
      <c r="I188">
        <f>VLOOKUP(A188,[1]高三上!$A$3:$P$588,9,0)</f>
        <v>27.5</v>
      </c>
      <c r="J188" t="str">
        <f>VLOOKUP(A188,[1]高三上!$A$3:$P$588,10,0)</f>
        <v>张翠莲</v>
      </c>
      <c r="K188" s="22">
        <f t="shared" si="28"/>
        <v>234</v>
      </c>
      <c r="L188" s="23">
        <f t="shared" si="29"/>
        <v>89.615384615384613</v>
      </c>
      <c r="M188">
        <f>VLOOKUP(A188,[1]高二下!$A$3:$P$536,9,0)</f>
        <v>44</v>
      </c>
      <c r="N188" t="str">
        <f>VLOOKUP(A188,[1]高二下!$A$3:$P$536,10,0)</f>
        <v>张翠莲</v>
      </c>
      <c r="O188" s="22">
        <f t="shared" si="30"/>
        <v>207</v>
      </c>
      <c r="P188" s="22">
        <f t="shared" si="31"/>
        <v>117.69230769230769</v>
      </c>
      <c r="Q188">
        <f>VLOOKUP(A188,[1]高二上!$A$3:$P$583,9,0)</f>
        <v>36</v>
      </c>
      <c r="R188" t="str">
        <f>VLOOKUP(A188,[1]高二上!$A$3:$P$583,10,0)</f>
        <v>王图雄</v>
      </c>
      <c r="S188" s="22">
        <f t="shared" si="32"/>
        <v>253</v>
      </c>
      <c r="T188" s="22">
        <f t="shared" si="33"/>
        <v>92.307692307692307</v>
      </c>
      <c r="U188">
        <f>VLOOKUP(A188,[1]高一下!$A$3:$P$585,9,0)</f>
        <v>43</v>
      </c>
      <c r="V188" t="str">
        <f>VLOOKUP(A188,[1]高一下!$A$3:$P$585,10,0)</f>
        <v>张翠莲</v>
      </c>
      <c r="W188" s="22">
        <f t="shared" si="34"/>
        <v>233</v>
      </c>
      <c r="X188" s="22">
        <f t="shared" si="35"/>
        <v>96.15384615384616</v>
      </c>
      <c r="Y188">
        <f>VLOOKUP(A188,[1]高一上!$A$3:$J$587,9,0)</f>
        <v>51</v>
      </c>
      <c r="Z188" t="str">
        <f>VLOOKUP(A188,[1]高一上!$A$3:$J$587,10,0)</f>
        <v>张翠莲</v>
      </c>
      <c r="AA188">
        <f t="shared" si="36"/>
        <v>223</v>
      </c>
      <c r="AB188" s="23">
        <f t="shared" si="37"/>
        <v>98.461538461538467</v>
      </c>
      <c r="AC188">
        <f>VLOOKUP(A188,[1]中考!$A$2:$G$571,7,0)</f>
        <v>49</v>
      </c>
      <c r="AD188">
        <f t="shared" si="38"/>
        <v>219</v>
      </c>
    </row>
    <row r="189" spans="1:30" ht="15" x14ac:dyDescent="0.35">
      <c r="A189" s="14" t="s">
        <v>363</v>
      </c>
      <c r="B189" s="1">
        <v>4</v>
      </c>
      <c r="C189" s="2" t="s">
        <v>364</v>
      </c>
      <c r="D189" s="4" t="s">
        <v>6</v>
      </c>
      <c r="E189">
        <f>VLOOKUP(A189,'[1]高三下(高考)'!$A$3:$P$615,9,0)</f>
        <v>103</v>
      </c>
      <c r="F189" t="str">
        <f>VLOOKUP(A189,'[1]高三下(高考)'!$A$3:$P$615,10,0)</f>
        <v>张翠莲</v>
      </c>
      <c r="G189" s="22">
        <f t="shared" si="26"/>
        <v>39</v>
      </c>
      <c r="H189" s="23">
        <f t="shared" si="27"/>
        <v>110</v>
      </c>
      <c r="I189">
        <f>VLOOKUP(A189,[1]高三上!$A$3:$P$588,9,0)</f>
        <v>79</v>
      </c>
      <c r="J189" t="str">
        <f>VLOOKUP(A189,[1]高三上!$A$3:$P$588,10,0)</f>
        <v>张翠莲</v>
      </c>
      <c r="K189" s="22">
        <f t="shared" si="28"/>
        <v>65</v>
      </c>
      <c r="L189" s="23">
        <f t="shared" si="29"/>
        <v>105.38461538461539</v>
      </c>
      <c r="M189">
        <f>VLOOKUP(A189,[1]高二下!$A$3:$P$536,9,0)</f>
        <v>78.5</v>
      </c>
      <c r="N189" t="str">
        <f>VLOOKUP(A189,[1]高二下!$A$3:$P$536,10,0)</f>
        <v>张翠莲</v>
      </c>
      <c r="O189" s="22">
        <f t="shared" si="30"/>
        <v>79</v>
      </c>
      <c r="P189" s="22">
        <f t="shared" si="31"/>
        <v>92.692307692307693</v>
      </c>
      <c r="Q189">
        <f>VLOOKUP(A189,[1]高二上!$A$3:$P$583,9,0)</f>
        <v>85</v>
      </c>
      <c r="R189" t="str">
        <f>VLOOKUP(A189,[1]高二上!$A$3:$P$583,10,0)</f>
        <v>王图雄</v>
      </c>
      <c r="S189" s="22">
        <f t="shared" si="32"/>
        <v>60</v>
      </c>
      <c r="T189" s="22">
        <f t="shared" si="33"/>
        <v>94.230769230769226</v>
      </c>
      <c r="U189">
        <f>VLOOKUP(A189,[1]高一下!$A$3:$P$585,9,0)</f>
        <v>86</v>
      </c>
      <c r="V189" t="str">
        <f>VLOOKUP(A189,[1]高一下!$A$3:$P$585,10,0)</f>
        <v>张翠莲</v>
      </c>
      <c r="W189" s="22">
        <f t="shared" si="34"/>
        <v>45</v>
      </c>
      <c r="X189" s="22">
        <f t="shared" si="35"/>
        <v>108.46153846153847</v>
      </c>
      <c r="Y189">
        <f>VLOOKUP(A189,[1]高一上!$A$3:$J$587,9,0)</f>
        <v>100</v>
      </c>
      <c r="Z189" t="str">
        <f>VLOOKUP(A189,[1]高一上!$A$3:$J$587,10,0)</f>
        <v>张翠莲</v>
      </c>
      <c r="AA189">
        <f t="shared" si="36"/>
        <v>67</v>
      </c>
      <c r="AB189" s="23">
        <f t="shared" si="37"/>
        <v>93.461538461538467</v>
      </c>
      <c r="AC189">
        <f>VLOOKUP(A189,[1]中考!$A$2:$G$571,7,0)</f>
        <v>99</v>
      </c>
      <c r="AD189">
        <f t="shared" si="38"/>
        <v>50</v>
      </c>
    </row>
    <row r="190" spans="1:30" ht="15" x14ac:dyDescent="0.35">
      <c r="A190" s="14" t="s">
        <v>393</v>
      </c>
      <c r="B190" s="1">
        <v>4</v>
      </c>
      <c r="C190" s="2" t="s">
        <v>394</v>
      </c>
      <c r="D190" s="4" t="s">
        <v>6</v>
      </c>
      <c r="E190">
        <f>VLOOKUP(A190,'[1]高三下(高考)'!$A$3:$P$615,9,0)</f>
        <v>73</v>
      </c>
      <c r="F190" t="str">
        <f>VLOOKUP(A190,'[1]高三下(高考)'!$A$3:$P$615,10,0)</f>
        <v>张翠莲</v>
      </c>
      <c r="G190" s="22">
        <f t="shared" si="26"/>
        <v>120</v>
      </c>
      <c r="H190" s="23">
        <f t="shared" si="27"/>
        <v>111.15384615384616</v>
      </c>
      <c r="I190">
        <f>VLOOKUP(A190,[1]高三上!$A$3:$P$588,9,0)</f>
        <v>58.5</v>
      </c>
      <c r="J190" t="str">
        <f>VLOOKUP(A190,[1]高三上!$A$3:$P$588,10,0)</f>
        <v>张翠莲</v>
      </c>
      <c r="K190" s="22">
        <f t="shared" si="28"/>
        <v>149</v>
      </c>
      <c r="L190" s="23">
        <f t="shared" si="29"/>
        <v>83.84615384615384</v>
      </c>
      <c r="M190">
        <f>VLOOKUP(A190,[1]高二下!$A$3:$P$536,9,0)</f>
        <v>68</v>
      </c>
      <c r="N190" t="str">
        <f>VLOOKUP(A190,[1]高二下!$A$3:$P$536,10,0)</f>
        <v>张翠莲</v>
      </c>
      <c r="O190" s="22">
        <f t="shared" si="30"/>
        <v>107</v>
      </c>
      <c r="P190" s="22">
        <f t="shared" si="31"/>
        <v>109.61538461538461</v>
      </c>
      <c r="Q190">
        <f>VLOOKUP(A190,[1]高二上!$A$3:$P$583,9,0)</f>
        <v>67</v>
      </c>
      <c r="R190" t="str">
        <f>VLOOKUP(A190,[1]高二上!$A$3:$P$583,10,0)</f>
        <v>王图雄</v>
      </c>
      <c r="S190" s="22">
        <f t="shared" si="32"/>
        <v>132</v>
      </c>
      <c r="T190" s="22">
        <f t="shared" si="33"/>
        <v>73.84615384615384</v>
      </c>
      <c r="U190">
        <f>VLOOKUP(A190,[1]高一下!$A$3:$P$585,9,0)</f>
        <v>79</v>
      </c>
      <c r="V190" t="str">
        <f>VLOOKUP(A190,[1]高一下!$A$3:$P$585,10,0)</f>
        <v>张翠莲</v>
      </c>
      <c r="W190" s="22">
        <f t="shared" si="34"/>
        <v>64</v>
      </c>
      <c r="X190" s="22">
        <f t="shared" si="35"/>
        <v>111.92307692307692</v>
      </c>
      <c r="Y190">
        <f>VLOOKUP(A190,[1]高一上!$A$3:$J$587,9,0)</f>
        <v>90.5</v>
      </c>
      <c r="Z190" t="str">
        <f>VLOOKUP(A190,[1]高一上!$A$3:$J$587,10,0)</f>
        <v>张翠莲</v>
      </c>
      <c r="AA190">
        <f t="shared" si="36"/>
        <v>95</v>
      </c>
      <c r="AB190" s="23">
        <f t="shared" si="37"/>
        <v>82.692307692307693</v>
      </c>
      <c r="AC190">
        <f>VLOOKUP(A190,[1]中考!$A$2:$G$571,7,0)</f>
        <v>99</v>
      </c>
      <c r="AD190">
        <f t="shared" si="38"/>
        <v>50</v>
      </c>
    </row>
    <row r="191" spans="1:30" ht="15" x14ac:dyDescent="0.35">
      <c r="A191" s="14" t="s">
        <v>351</v>
      </c>
      <c r="B191" s="1">
        <v>4</v>
      </c>
      <c r="C191" s="2" t="s">
        <v>325</v>
      </c>
      <c r="D191" s="4" t="s">
        <v>6</v>
      </c>
      <c r="E191">
        <f>VLOOKUP(A191,'[1]高三下(高考)'!$A$3:$P$615,9,0)</f>
        <v>102</v>
      </c>
      <c r="F191" t="str">
        <f>VLOOKUP(A191,'[1]高三下(高考)'!$A$3:$P$615,10,0)</f>
        <v>张翠莲</v>
      </c>
      <c r="G191" s="22">
        <f t="shared" si="26"/>
        <v>42</v>
      </c>
      <c r="H191" s="23">
        <f t="shared" si="27"/>
        <v>100.76923076923077</v>
      </c>
      <c r="I191">
        <f>VLOOKUP(A191,[1]高三上!$A$3:$P$588,9,0)</f>
        <v>87.5</v>
      </c>
      <c r="J191" t="str">
        <f>VLOOKUP(A191,[1]高三上!$A$3:$P$588,10,0)</f>
        <v>张翠莲</v>
      </c>
      <c r="K191" s="22">
        <f t="shared" si="28"/>
        <v>44</v>
      </c>
      <c r="L191" s="23">
        <f t="shared" si="29"/>
        <v>101.92307692307692</v>
      </c>
      <c r="M191">
        <f>VLOOKUP(A191,[1]高二下!$A$3:$P$536,9,0)</f>
        <v>88.5</v>
      </c>
      <c r="N191" t="str">
        <f>VLOOKUP(A191,[1]高二下!$A$3:$P$536,10,0)</f>
        <v>张翠莲</v>
      </c>
      <c r="O191" s="22">
        <f t="shared" si="30"/>
        <v>49</v>
      </c>
      <c r="P191" s="22">
        <f t="shared" si="31"/>
        <v>100</v>
      </c>
      <c r="Q191">
        <f>VLOOKUP(A191,[1]高二上!$A$3:$P$583,9,0)</f>
        <v>89.5</v>
      </c>
      <c r="R191" t="str">
        <f>VLOOKUP(A191,[1]高二上!$A$3:$P$583,10,0)</f>
        <v>王图雄</v>
      </c>
      <c r="S191" s="22">
        <f t="shared" si="32"/>
        <v>49</v>
      </c>
      <c r="T191" s="22">
        <f t="shared" si="33"/>
        <v>98.461538461538467</v>
      </c>
      <c r="U191">
        <f>VLOOKUP(A191,[1]高一下!$A$3:$P$585,9,0)</f>
        <v>86</v>
      </c>
      <c r="V191" t="str">
        <f>VLOOKUP(A191,[1]高一下!$A$3:$P$585,10,0)</f>
        <v>张翠莲</v>
      </c>
      <c r="W191" s="22">
        <f t="shared" si="34"/>
        <v>45</v>
      </c>
      <c r="X191" s="22">
        <f t="shared" si="35"/>
        <v>93.84615384615384</v>
      </c>
      <c r="Y191">
        <f>VLOOKUP(A191,[1]高一上!$A$3:$J$587,9,0)</f>
        <v>110</v>
      </c>
      <c r="Z191" t="str">
        <f>VLOOKUP(A191,[1]高一上!$A$3:$J$587,10,0)</f>
        <v>张翠莲</v>
      </c>
      <c r="AA191">
        <f t="shared" si="36"/>
        <v>29</v>
      </c>
      <c r="AB191" s="23">
        <f t="shared" si="37"/>
        <v>103.84615384615384</v>
      </c>
      <c r="AC191">
        <f>VLOOKUP(A191,[1]中考!$A$2:$G$571,7,0)</f>
        <v>101</v>
      </c>
      <c r="AD191">
        <f t="shared" si="38"/>
        <v>39</v>
      </c>
    </row>
    <row r="192" spans="1:30" ht="15" x14ac:dyDescent="0.35">
      <c r="A192" s="14" t="s">
        <v>347</v>
      </c>
      <c r="B192" s="1">
        <v>4</v>
      </c>
      <c r="C192" s="2" t="s">
        <v>348</v>
      </c>
      <c r="D192" s="4" t="s">
        <v>6</v>
      </c>
      <c r="E192">
        <f>VLOOKUP(A192,'[1]高三下(高考)'!$A$3:$P$615,9,0)</f>
        <v>93</v>
      </c>
      <c r="F192" t="str">
        <f>VLOOKUP(A192,'[1]高三下(高考)'!$A$3:$P$615,10,0)</f>
        <v>张翠莲</v>
      </c>
      <c r="G192" s="22">
        <f t="shared" si="26"/>
        <v>62</v>
      </c>
      <c r="H192" s="23">
        <f t="shared" si="27"/>
        <v>99.230769230769226</v>
      </c>
      <c r="I192">
        <f>VLOOKUP(A192,[1]高三上!$A$3:$P$588,9,0)</f>
        <v>80.5</v>
      </c>
      <c r="J192" t="str">
        <f>VLOOKUP(A192,[1]高三上!$A$3:$P$588,10,0)</f>
        <v>张翠莲</v>
      </c>
      <c r="K192" s="22">
        <f t="shared" si="28"/>
        <v>60</v>
      </c>
      <c r="L192" s="23">
        <f t="shared" si="29"/>
        <v>101.92307692307692</v>
      </c>
      <c r="M192">
        <f>VLOOKUP(A192,[1]高二下!$A$3:$P$536,9,0)</f>
        <v>82.5</v>
      </c>
      <c r="N192" t="str">
        <f>VLOOKUP(A192,[1]高二下!$A$3:$P$536,10,0)</f>
        <v>张翠莲</v>
      </c>
      <c r="O192" s="22">
        <f t="shared" si="30"/>
        <v>65</v>
      </c>
      <c r="P192" s="22">
        <f t="shared" si="31"/>
        <v>98.84615384615384</v>
      </c>
      <c r="Q192">
        <f>VLOOKUP(A192,[1]高二上!$A$3:$P$583,9,0)</f>
        <v>84.5</v>
      </c>
      <c r="R192" t="str">
        <f>VLOOKUP(A192,[1]高二上!$A$3:$P$583,10,0)</f>
        <v>王图雄</v>
      </c>
      <c r="S192" s="22">
        <f t="shared" si="32"/>
        <v>62</v>
      </c>
      <c r="T192" s="22">
        <f t="shared" si="33"/>
        <v>84.230769230769226</v>
      </c>
      <c r="U192">
        <f>VLOOKUP(A192,[1]高一下!$A$3:$P$585,9,0)</f>
        <v>96</v>
      </c>
      <c r="V192" t="str">
        <f>VLOOKUP(A192,[1]高一下!$A$3:$P$585,10,0)</f>
        <v>张翠莲</v>
      </c>
      <c r="W192" s="22">
        <f t="shared" si="34"/>
        <v>21</v>
      </c>
      <c r="X192" s="22">
        <f t="shared" si="35"/>
        <v>115.38461538461539</v>
      </c>
      <c r="Y192">
        <f>VLOOKUP(A192,[1]高一上!$A$3:$J$587,9,0)</f>
        <v>101</v>
      </c>
      <c r="Z192" t="str">
        <f>VLOOKUP(A192,[1]高一上!$A$3:$J$587,10,0)</f>
        <v>张翠莲</v>
      </c>
      <c r="AA192">
        <f t="shared" si="36"/>
        <v>61</v>
      </c>
      <c r="AB192" s="23">
        <f t="shared" si="37"/>
        <v>98.461538461538467</v>
      </c>
      <c r="AC192">
        <f>VLOOKUP(A192,[1]中考!$A$2:$G$571,7,0)</f>
        <v>97</v>
      </c>
      <c r="AD192">
        <f t="shared" si="38"/>
        <v>57</v>
      </c>
    </row>
    <row r="193" spans="1:30" ht="15" x14ac:dyDescent="0.35">
      <c r="A193" s="14" t="s">
        <v>352</v>
      </c>
      <c r="B193" s="1">
        <v>4</v>
      </c>
      <c r="C193" s="2" t="s">
        <v>12</v>
      </c>
      <c r="D193" s="4" t="s">
        <v>6</v>
      </c>
      <c r="E193">
        <f>VLOOKUP(A193,'[1]高三下(高考)'!$A$3:$P$615,9,0)</f>
        <v>95</v>
      </c>
      <c r="F193" t="str">
        <f>VLOOKUP(A193,'[1]高三下(高考)'!$A$3:$P$615,10,0)</f>
        <v>张翠莲</v>
      </c>
      <c r="G193" s="22">
        <f t="shared" si="26"/>
        <v>53</v>
      </c>
      <c r="H193" s="23">
        <f t="shared" si="27"/>
        <v>111.92307692307692</v>
      </c>
      <c r="I193">
        <f>VLOOKUP(A193,[1]高三上!$A$3:$P$588,9,0)</f>
        <v>73</v>
      </c>
      <c r="J193" t="str">
        <f>VLOOKUP(A193,[1]高三上!$A$3:$P$588,10,0)</f>
        <v>张翠莲</v>
      </c>
      <c r="K193" s="22">
        <f t="shared" si="28"/>
        <v>84</v>
      </c>
      <c r="L193" s="23">
        <f t="shared" si="29"/>
        <v>133.84615384615384</v>
      </c>
      <c r="M193">
        <f>VLOOKUP(A193,[1]高二下!$A$3:$P$536,9,0)</f>
        <v>51.5</v>
      </c>
      <c r="N193" t="str">
        <f>VLOOKUP(A193,[1]高二下!$A$3:$P$536,10,0)</f>
        <v>张翠莲</v>
      </c>
      <c r="O193" s="22">
        <f t="shared" si="30"/>
        <v>172</v>
      </c>
      <c r="P193" s="22">
        <f t="shared" si="31"/>
        <v>98.07692307692308</v>
      </c>
      <c r="Q193">
        <f>VLOOKUP(A193,[1]高二上!$A$3:$P$583,9,0)</f>
        <v>60.5</v>
      </c>
      <c r="R193" t="str">
        <f>VLOOKUP(A193,[1]高二上!$A$3:$P$583,10,0)</f>
        <v>王图雄</v>
      </c>
      <c r="S193" s="22">
        <f t="shared" si="32"/>
        <v>167</v>
      </c>
      <c r="T193" s="22">
        <f t="shared" si="33"/>
        <v>99.230769230769226</v>
      </c>
      <c r="U193">
        <f>VLOOKUP(A193,[1]高一下!$A$3:$P$585,9,0)</f>
        <v>56</v>
      </c>
      <c r="V193" t="str">
        <f>VLOOKUP(A193,[1]高一下!$A$3:$P$585,10,0)</f>
        <v>张翠莲</v>
      </c>
      <c r="W193" s="22">
        <f t="shared" si="34"/>
        <v>165</v>
      </c>
      <c r="X193" s="22">
        <f t="shared" si="35"/>
        <v>87.307692307692307</v>
      </c>
      <c r="Y193">
        <f>VLOOKUP(A193,[1]高一上!$A$3:$J$587,9,0)</f>
        <v>79.5</v>
      </c>
      <c r="Z193" t="str">
        <f>VLOOKUP(A193,[1]高一上!$A$3:$J$587,10,0)</f>
        <v>张翠莲</v>
      </c>
      <c r="AA193">
        <f t="shared" si="36"/>
        <v>132</v>
      </c>
      <c r="AB193" s="23">
        <f t="shared" si="37"/>
        <v>77.692307692307693</v>
      </c>
      <c r="AC193">
        <f>VLOOKUP(A193,[1]中考!$A$2:$G$571,7,0)</f>
        <v>89</v>
      </c>
      <c r="AD193">
        <f t="shared" si="38"/>
        <v>74</v>
      </c>
    </row>
    <row r="194" spans="1:30" ht="15" x14ac:dyDescent="0.35">
      <c r="A194" s="14" t="s">
        <v>395</v>
      </c>
      <c r="B194" s="1">
        <v>4</v>
      </c>
      <c r="C194" s="2" t="s">
        <v>396</v>
      </c>
      <c r="D194" s="4" t="s">
        <v>6</v>
      </c>
      <c r="E194">
        <f>VLOOKUP(A194,'[1]高三下(高考)'!$A$3:$P$615,9,0)</f>
        <v>59</v>
      </c>
      <c r="F194" t="str">
        <f>VLOOKUP(A194,'[1]高三下(高考)'!$A$3:$P$615,10,0)</f>
        <v>张翠莲</v>
      </c>
      <c r="G194" s="22">
        <f t="shared" si="26"/>
        <v>177</v>
      </c>
      <c r="H194" s="23">
        <f t="shared" si="27"/>
        <v>87.692307692307693</v>
      </c>
      <c r="I194">
        <f>VLOOKUP(A194,[1]高三上!$A$3:$P$588,9,0)</f>
        <v>59</v>
      </c>
      <c r="J194" t="str">
        <f>VLOOKUP(A194,[1]高三上!$A$3:$P$588,10,0)</f>
        <v>张翠莲</v>
      </c>
      <c r="K194" s="22">
        <f t="shared" si="28"/>
        <v>145</v>
      </c>
      <c r="L194" s="23">
        <f t="shared" si="29"/>
        <v>115.38461538461539</v>
      </c>
      <c r="M194">
        <f>VLOOKUP(A194,[1]高二下!$A$3:$P$536,9,0)</f>
        <v>47.5</v>
      </c>
      <c r="N194" t="str">
        <f>VLOOKUP(A194,[1]高二下!$A$3:$P$536,10,0)</f>
        <v>张翠莲</v>
      </c>
      <c r="O194" s="22">
        <f t="shared" si="30"/>
        <v>185</v>
      </c>
      <c r="P194" s="22">
        <f t="shared" si="31"/>
        <v>110</v>
      </c>
      <c r="Q194">
        <f>VLOOKUP(A194,[1]高二上!$A$3:$P$583,9,0)</f>
        <v>49.5</v>
      </c>
      <c r="R194" t="str">
        <f>VLOOKUP(A194,[1]高二上!$A$3:$P$583,10,0)</f>
        <v>王图雄</v>
      </c>
      <c r="S194" s="22">
        <f t="shared" si="32"/>
        <v>211</v>
      </c>
      <c r="T194" s="22">
        <f t="shared" si="33"/>
        <v>85</v>
      </c>
      <c r="U194">
        <f>VLOOKUP(A194,[1]高一下!$A$3:$P$585,9,0)</f>
        <v>54</v>
      </c>
      <c r="V194" t="str">
        <f>VLOOKUP(A194,[1]高一下!$A$3:$P$585,10,0)</f>
        <v>张翠莲</v>
      </c>
      <c r="W194" s="22">
        <f t="shared" si="34"/>
        <v>172</v>
      </c>
      <c r="X194" s="22">
        <f t="shared" si="35"/>
        <v>115.38461538461539</v>
      </c>
      <c r="Y194">
        <f>VLOOKUP(A194,[1]高一上!$A$3:$J$587,9,0)</f>
        <v>55.5</v>
      </c>
      <c r="Z194" t="str">
        <f>VLOOKUP(A194,[1]高一上!$A$3:$J$587,10,0)</f>
        <v>张翠莲</v>
      </c>
      <c r="AA194">
        <f t="shared" si="36"/>
        <v>212</v>
      </c>
      <c r="AB194" s="23">
        <f t="shared" si="37"/>
        <v>88.84615384615384</v>
      </c>
      <c r="AC194">
        <f>VLOOKUP(A194,[1]中考!$A$2:$G$571,7,0)</f>
        <v>59</v>
      </c>
      <c r="AD194">
        <f t="shared" si="38"/>
        <v>183</v>
      </c>
    </row>
    <row r="195" spans="1:30" ht="15" x14ac:dyDescent="0.35">
      <c r="A195" s="14" t="s">
        <v>413</v>
      </c>
      <c r="B195" s="1">
        <v>4</v>
      </c>
      <c r="C195" s="3" t="s">
        <v>414</v>
      </c>
      <c r="D195" s="4" t="s">
        <v>6</v>
      </c>
      <c r="E195">
        <f>VLOOKUP(A195,'[1]高三下(高考)'!$A$3:$P$615,9,0)</f>
        <v>92</v>
      </c>
      <c r="F195" t="str">
        <f>VLOOKUP(A195,'[1]高三下(高考)'!$A$3:$P$615,10,0)</f>
        <v>张翠莲</v>
      </c>
      <c r="G195" s="22">
        <f t="shared" si="26"/>
        <v>65</v>
      </c>
      <c r="H195" s="23">
        <f t="shared" si="27"/>
        <v>100</v>
      </c>
      <c r="I195" s="22">
        <v>0</v>
      </c>
      <c r="J195" t="s">
        <v>327</v>
      </c>
      <c r="K195" s="22">
        <f t="shared" si="28"/>
        <v>241</v>
      </c>
      <c r="L195" s="23">
        <f t="shared" si="29"/>
        <v>100</v>
      </c>
      <c r="M195">
        <f>VLOOKUP(A195,[1]高二下!$A$3:$P$536,9,0)</f>
        <v>103</v>
      </c>
      <c r="N195" t="str">
        <f>VLOOKUP(A195,[1]高二下!$A$3:$P$536,10,0)</f>
        <v>张翠莲</v>
      </c>
      <c r="O195" s="22">
        <f t="shared" si="30"/>
        <v>19</v>
      </c>
      <c r="P195" s="22">
        <f t="shared" si="31"/>
        <v>97.307692307692307</v>
      </c>
      <c r="Q195">
        <f>VLOOKUP(A195,[1]高二上!$A$3:$P$583,9,0)</f>
        <v>108</v>
      </c>
      <c r="R195" t="str">
        <f>VLOOKUP(A195,[1]高二上!$A$3:$P$583,10,0)</f>
        <v>王图雄</v>
      </c>
      <c r="S195" s="22">
        <f t="shared" si="32"/>
        <v>12</v>
      </c>
      <c r="T195" s="22">
        <f t="shared" si="33"/>
        <v>101.92307692307692</v>
      </c>
      <c r="U195">
        <f>VLOOKUP(A195,[1]高一下!$A$3:$P$585,9,0)</f>
        <v>99.5</v>
      </c>
      <c r="V195" t="str">
        <f>VLOOKUP(A195,[1]高一下!$A$3:$P$585,10,0)</f>
        <v>拉初</v>
      </c>
      <c r="W195" s="22">
        <f t="shared" si="34"/>
        <v>17</v>
      </c>
      <c r="X195" s="22">
        <f t="shared" si="35"/>
        <v>101.53846153846153</v>
      </c>
      <c r="Y195">
        <f>VLOOKUP(A195,[1]高一上!$A$3:$J$587,9,0)</f>
        <v>112.5</v>
      </c>
      <c r="Z195" t="str">
        <f>VLOOKUP(A195,[1]高一上!$A$3:$J$587,10,0)</f>
        <v>拉初</v>
      </c>
      <c r="AA195">
        <f t="shared" si="36"/>
        <v>21</v>
      </c>
      <c r="AB195" s="23">
        <f t="shared" si="37"/>
        <v>95.384615384615387</v>
      </c>
      <c r="AC195">
        <f>VLOOKUP(A195,[1]中考!$A$2:$G$571,7,0)</f>
        <v>114</v>
      </c>
      <c r="AD195">
        <f t="shared" si="38"/>
        <v>9</v>
      </c>
    </row>
    <row r="196" spans="1:30" ht="15.45" x14ac:dyDescent="0.35">
      <c r="A196" s="14" t="s">
        <v>397</v>
      </c>
      <c r="B196" s="1">
        <v>4</v>
      </c>
      <c r="C196" s="5" t="s">
        <v>398</v>
      </c>
      <c r="D196" s="4" t="s">
        <v>6</v>
      </c>
      <c r="E196">
        <f>VLOOKUP(A196,'[1]高三下(高考)'!$A$3:$P$615,9,0)</f>
        <v>57</v>
      </c>
      <c r="F196" t="str">
        <f>VLOOKUP(A196,'[1]高三下(高考)'!$A$3:$P$615,10,0)</f>
        <v>张翠莲</v>
      </c>
      <c r="G196" s="22">
        <f t="shared" si="26"/>
        <v>189</v>
      </c>
      <c r="H196" s="23">
        <f t="shared" si="27"/>
        <v>91.538461538461533</v>
      </c>
      <c r="I196">
        <f>VLOOKUP(A196,[1]高三上!$A$3:$P$588,9,0)</f>
        <v>55</v>
      </c>
      <c r="J196" t="str">
        <f>VLOOKUP(A196,[1]高三上!$A$3:$P$588,10,0)</f>
        <v>张翠莲</v>
      </c>
      <c r="K196" s="22">
        <f t="shared" si="28"/>
        <v>167</v>
      </c>
      <c r="L196" s="23">
        <f t="shared" si="29"/>
        <v>103.07692307692308</v>
      </c>
      <c r="M196">
        <f>VLOOKUP(A196,[1]高二下!$A$3:$P$536,9,0)</f>
        <v>51</v>
      </c>
      <c r="N196" t="str">
        <f>VLOOKUP(A196,[1]高二下!$A$3:$P$536,10,0)</f>
        <v>张翠莲</v>
      </c>
      <c r="O196" s="22">
        <f t="shared" si="30"/>
        <v>175</v>
      </c>
      <c r="P196" s="22">
        <f t="shared" si="31"/>
        <v>80</v>
      </c>
      <c r="Q196">
        <f>VLOOKUP(A196,[1]高二上!$A$3:$P$583,9,0)</f>
        <v>70.5</v>
      </c>
      <c r="R196" t="str">
        <f>VLOOKUP(A196,[1]高二上!$A$3:$P$583,10,0)</f>
        <v>王图雄</v>
      </c>
      <c r="S196" s="22">
        <f t="shared" si="32"/>
        <v>123</v>
      </c>
      <c r="T196" s="22">
        <f t="shared" si="33"/>
        <v>133.46153846153845</v>
      </c>
      <c r="U196">
        <f>VLOOKUP(A196,[1]高一下!$A$3:$P$585,9,0)</f>
        <v>48.5</v>
      </c>
      <c r="V196" t="str">
        <f>VLOOKUP(A196,[1]高一下!$A$3:$P$585,10,0)</f>
        <v>张翠莲</v>
      </c>
      <c r="W196" s="22">
        <f t="shared" si="34"/>
        <v>210</v>
      </c>
      <c r="X196" s="22">
        <f t="shared" si="35"/>
        <v>100</v>
      </c>
      <c r="Y196">
        <f>VLOOKUP(A196,[1]高一上!$A$3:$J$587,9,0)</f>
        <v>56</v>
      </c>
      <c r="Z196" t="str">
        <f>VLOOKUP(A196,[1]高一上!$A$3:$J$587,10,0)</f>
        <v>张翠莲</v>
      </c>
      <c r="AA196">
        <f t="shared" si="36"/>
        <v>210</v>
      </c>
      <c r="AB196" s="23">
        <f t="shared" si="37"/>
        <v>103.46153846153847</v>
      </c>
      <c r="AC196">
        <f>VLOOKUP(A196,[1]中考!$A$2:$G$571,7,0)</f>
        <v>49</v>
      </c>
      <c r="AD196">
        <f t="shared" si="38"/>
        <v>219</v>
      </c>
    </row>
    <row r="197" spans="1:30" ht="15" x14ac:dyDescent="0.35">
      <c r="A197" s="14" t="s">
        <v>329</v>
      </c>
      <c r="B197" s="1">
        <v>4</v>
      </c>
      <c r="C197" s="2" t="s">
        <v>330</v>
      </c>
      <c r="D197" s="4" t="s">
        <v>6</v>
      </c>
      <c r="E197">
        <f>VLOOKUP(A197,'[1]高三下(高考)'!$A$3:$P$615,9,0)</f>
        <v>105</v>
      </c>
      <c r="F197" t="str">
        <f>VLOOKUP(A197,'[1]高三下(高考)'!$A$3:$P$615,10,0)</f>
        <v>张翠莲</v>
      </c>
      <c r="G197" s="22">
        <f t="shared" ref="G197:G260" si="39">RANK(E197,$E$4:$E$263,0)</f>
        <v>35</v>
      </c>
      <c r="H197" s="23">
        <f t="shared" ref="H197:H260" si="40">IF(OR(I197=0,E197=0),100,((K197-G197)/COUNTA($D$4:$D$263))*100+100)</f>
        <v>103.84615384615384</v>
      </c>
      <c r="I197">
        <f>VLOOKUP(A197,[1]高三上!$A$3:$P$588,9,0)</f>
        <v>87</v>
      </c>
      <c r="J197" t="str">
        <f>VLOOKUP(A197,[1]高三上!$A$3:$P$588,10,0)</f>
        <v>张翠莲</v>
      </c>
      <c r="K197" s="22">
        <f t="shared" ref="K197:K260" si="41">RANK(I197,$I$4:$I$263,0)</f>
        <v>45</v>
      </c>
      <c r="L197" s="23">
        <f t="shared" ref="L197:L260" si="42">IF(OR(I197=0,M197=0),100,((O197-K197)/COUNTA($D$4:$D$263))*100+100)</f>
        <v>99.615384615384613</v>
      </c>
      <c r="M197">
        <f>VLOOKUP(A197,[1]高二下!$A$3:$P$536,9,0)</f>
        <v>90.5</v>
      </c>
      <c r="N197" t="str">
        <f>VLOOKUP(A197,[1]高二下!$A$3:$P$536,10,0)</f>
        <v>张翠莲</v>
      </c>
      <c r="O197" s="22">
        <f t="shared" ref="O197:O260" si="43">RANK(M197,$M$4:$M$263,0)</f>
        <v>44</v>
      </c>
      <c r="P197" s="22">
        <f t="shared" ref="P197:P260" si="44">IF(OR(Q197=0,M197=0),100,((S197-O197)/COUNTA($D$4:$D$263))*100+100)</f>
        <v>93.84615384615384</v>
      </c>
      <c r="Q197">
        <f>VLOOKUP(A197,[1]高二上!$A$3:$P$583,9,0)</f>
        <v>97.5</v>
      </c>
      <c r="R197" t="str">
        <f>VLOOKUP(A197,[1]高二上!$A$3:$P$583,10,0)</f>
        <v>王图雄</v>
      </c>
      <c r="S197" s="22">
        <f t="shared" ref="S197:S260" si="45">RANK(Q197,$Q$4:$Q$263,0)</f>
        <v>28</v>
      </c>
      <c r="T197" s="22">
        <f t="shared" ref="T197:T260" si="46">IF(OR(Q197=0,U197=0),100,((W197-S197)/COUNTA($D$4:$D$263))*100+100)</f>
        <v>114.23076923076923</v>
      </c>
      <c r="U197">
        <f>VLOOKUP(A197,[1]高一下!$A$3:$P$585,9,0)</f>
        <v>78.5</v>
      </c>
      <c r="V197" t="str">
        <f>VLOOKUP(A197,[1]高一下!$A$3:$P$585,10,0)</f>
        <v>张翠莲</v>
      </c>
      <c r="W197" s="22">
        <f t="shared" ref="W197:W260" si="47">RANK(U197,$U$4:$U$263,0)</f>
        <v>65</v>
      </c>
      <c r="X197" s="22">
        <f t="shared" ref="X197:X260" si="48">IF(OR(Y197=0,U197=0),100,((AA197-W197)/COUNTA($D$4:$D$263))*100+100)</f>
        <v>86.538461538461533</v>
      </c>
      <c r="Y197">
        <f>VLOOKUP(A197,[1]高一上!$A$3:$J$587,9,0)</f>
        <v>109.5</v>
      </c>
      <c r="Z197" t="str">
        <f>VLOOKUP(A197,[1]高一上!$A$3:$J$587,10,0)</f>
        <v>张翠莲</v>
      </c>
      <c r="AA197">
        <f t="shared" ref="AA197:AA260" si="49">RANK(Y197,$Y$4:$Y$263,0)</f>
        <v>30</v>
      </c>
      <c r="AB197" s="23">
        <f t="shared" ref="AB197:AB260" si="50">IF(OR(Y197=0,AC197=0),100,((AD197-AA197)/COUNTA($D$4:$D$263))*100+100)</f>
        <v>112.69230769230769</v>
      </c>
      <c r="AC197">
        <f>VLOOKUP(A197,[1]中考!$A$2:$G$571,7,0)</f>
        <v>94</v>
      </c>
      <c r="AD197">
        <f t="shared" ref="AD197:AD260" si="51">RANK(AC197,$AC$4:$AC$263,0)</f>
        <v>63</v>
      </c>
    </row>
    <row r="198" spans="1:30" ht="15" x14ac:dyDescent="0.35">
      <c r="A198" s="14" t="s">
        <v>353</v>
      </c>
      <c r="B198" s="1">
        <v>4</v>
      </c>
      <c r="C198" s="2" t="s">
        <v>354</v>
      </c>
      <c r="D198" s="4" t="s">
        <v>6</v>
      </c>
      <c r="E198">
        <f>VLOOKUP(A198,'[1]高三下(高考)'!$A$3:$P$615,9,0)</f>
        <v>60</v>
      </c>
      <c r="F198" t="str">
        <f>VLOOKUP(A198,'[1]高三下(高考)'!$A$3:$P$615,10,0)</f>
        <v>张翠莲</v>
      </c>
      <c r="G198" s="22">
        <f t="shared" si="39"/>
        <v>169</v>
      </c>
      <c r="H198" s="23">
        <f t="shared" si="40"/>
        <v>99.230769230769226</v>
      </c>
      <c r="I198">
        <f>VLOOKUP(A198,[1]高三上!$A$3:$P$588,9,0)</f>
        <v>55</v>
      </c>
      <c r="J198" t="str">
        <f>VLOOKUP(A198,[1]高三上!$A$3:$P$588,10,0)</f>
        <v>张翠莲</v>
      </c>
      <c r="K198" s="22">
        <f t="shared" si="41"/>
        <v>167</v>
      </c>
      <c r="L198" s="23">
        <f t="shared" si="42"/>
        <v>78.461538461538453</v>
      </c>
      <c r="M198">
        <f>VLOOKUP(A198,[1]高二下!$A$3:$P$536,9,0)</f>
        <v>67</v>
      </c>
      <c r="N198" t="str">
        <f>VLOOKUP(A198,[1]高二下!$A$3:$P$536,10,0)</f>
        <v>张翠莲</v>
      </c>
      <c r="O198" s="22">
        <f t="shared" si="43"/>
        <v>111</v>
      </c>
      <c r="P198" s="22">
        <f t="shared" si="44"/>
        <v>147.69230769230768</v>
      </c>
      <c r="Q198">
        <f>VLOOKUP(A198,[1]高二上!$A$3:$P$583,9,0)</f>
        <v>42</v>
      </c>
      <c r="R198" t="str">
        <f>VLOOKUP(A198,[1]高二上!$A$3:$P$583,10,0)</f>
        <v>王图雄</v>
      </c>
      <c r="S198" s="22">
        <f t="shared" si="45"/>
        <v>235</v>
      </c>
      <c r="T198" s="22">
        <f t="shared" si="46"/>
        <v>86.92307692307692</v>
      </c>
      <c r="U198">
        <f>VLOOKUP(A198,[1]高一下!$A$3:$P$585,9,0)</f>
        <v>50</v>
      </c>
      <c r="V198" t="str">
        <f>VLOOKUP(A198,[1]高一下!$A$3:$P$585,10,0)</f>
        <v>张翠莲</v>
      </c>
      <c r="W198" s="22">
        <f t="shared" si="47"/>
        <v>201</v>
      </c>
      <c r="X198" s="22">
        <f t="shared" si="48"/>
        <v>98.84615384615384</v>
      </c>
      <c r="Y198">
        <f>VLOOKUP(A198,[1]高一上!$A$3:$J$587,9,0)</f>
        <v>59.5</v>
      </c>
      <c r="Z198" t="str">
        <f>VLOOKUP(A198,[1]高一上!$A$3:$J$587,10,0)</f>
        <v>张翠莲</v>
      </c>
      <c r="AA198">
        <f t="shared" si="49"/>
        <v>198</v>
      </c>
      <c r="AB198" s="23">
        <f t="shared" si="50"/>
        <v>108.07692307692308</v>
      </c>
      <c r="AC198">
        <f>VLOOKUP(A198,[1]中考!$A$2:$G$571,7,0)</f>
        <v>49</v>
      </c>
      <c r="AD198">
        <f t="shared" si="51"/>
        <v>219</v>
      </c>
    </row>
    <row r="199" spans="1:30" ht="15" x14ac:dyDescent="0.35">
      <c r="A199" s="14" t="s">
        <v>379</v>
      </c>
      <c r="B199" s="1">
        <v>4</v>
      </c>
      <c r="C199" s="2" t="s">
        <v>380</v>
      </c>
      <c r="D199" s="4" t="s">
        <v>6</v>
      </c>
      <c r="E199">
        <f>VLOOKUP(A199,'[1]高三下(高考)'!$A$3:$P$615,9,0)</f>
        <v>64</v>
      </c>
      <c r="F199" t="str">
        <f>VLOOKUP(A199,'[1]高三下(高考)'!$A$3:$P$615,10,0)</f>
        <v>张翠莲</v>
      </c>
      <c r="G199" s="22">
        <f t="shared" si="39"/>
        <v>153</v>
      </c>
      <c r="H199" s="23">
        <f t="shared" si="40"/>
        <v>86.538461538461533</v>
      </c>
      <c r="I199">
        <f>VLOOKUP(A199,[1]高三上!$A$3:$P$588,9,0)</f>
        <v>65</v>
      </c>
      <c r="J199" t="str">
        <f>VLOOKUP(A199,[1]高三上!$A$3:$P$588,10,0)</f>
        <v>张翠莲</v>
      </c>
      <c r="K199" s="22">
        <f t="shared" si="41"/>
        <v>118</v>
      </c>
      <c r="L199" s="23">
        <f t="shared" si="42"/>
        <v>130</v>
      </c>
      <c r="M199">
        <f>VLOOKUP(A199,[1]高二下!$A$3:$P$536,9,0)</f>
        <v>46</v>
      </c>
      <c r="N199" t="str">
        <f>VLOOKUP(A199,[1]高二下!$A$3:$P$536,10,0)</f>
        <v>张翠莲</v>
      </c>
      <c r="O199" s="22">
        <f t="shared" si="43"/>
        <v>196</v>
      </c>
      <c r="P199" s="22">
        <f t="shared" si="44"/>
        <v>106.15384615384616</v>
      </c>
      <c r="Q199">
        <f>VLOOKUP(A199,[1]高二上!$A$3:$P$583,9,0)</f>
        <v>49</v>
      </c>
      <c r="R199" t="str">
        <f>VLOOKUP(A199,[1]高二上!$A$3:$P$583,10,0)</f>
        <v>王图雄</v>
      </c>
      <c r="S199" s="22">
        <f t="shared" si="45"/>
        <v>212</v>
      </c>
      <c r="T199" s="22">
        <f t="shared" si="46"/>
        <v>116.15384615384616</v>
      </c>
      <c r="U199">
        <f>VLOOKUP(A199,[1]高一下!$A$3:$P$585,9,0)</f>
        <v>32</v>
      </c>
      <c r="V199" t="str">
        <f>VLOOKUP(A199,[1]高一下!$A$3:$P$585,10,0)</f>
        <v>张翠莲</v>
      </c>
      <c r="W199" s="22">
        <f t="shared" si="47"/>
        <v>254</v>
      </c>
      <c r="X199" s="22">
        <f t="shared" si="48"/>
        <v>66.923076923076934</v>
      </c>
      <c r="Y199">
        <f>VLOOKUP(A199,[1]高一上!$A$3:$J$587,9,0)</f>
        <v>68.5</v>
      </c>
      <c r="Z199" t="str">
        <f>VLOOKUP(A199,[1]高一上!$A$3:$J$587,10,0)</f>
        <v>张翠莲</v>
      </c>
      <c r="AA199">
        <f t="shared" si="49"/>
        <v>168</v>
      </c>
      <c r="AB199" s="23">
        <f t="shared" si="50"/>
        <v>115.76923076923077</v>
      </c>
      <c r="AC199">
        <f>VLOOKUP(A199,[1]中考!$A$2:$G$571,7,0)</f>
        <v>51</v>
      </c>
      <c r="AD199">
        <f t="shared" si="51"/>
        <v>209</v>
      </c>
    </row>
    <row r="200" spans="1:30" ht="15" x14ac:dyDescent="0.35">
      <c r="A200" s="14" t="s">
        <v>355</v>
      </c>
      <c r="B200" s="1">
        <v>4</v>
      </c>
      <c r="C200" s="2" t="s">
        <v>356</v>
      </c>
      <c r="D200" s="4" t="s">
        <v>6</v>
      </c>
      <c r="E200">
        <f>VLOOKUP(A200,'[1]高三下(高考)'!$A$3:$P$615,9,0)</f>
        <v>69</v>
      </c>
      <c r="F200" t="str">
        <f>VLOOKUP(A200,'[1]高三下(高考)'!$A$3:$P$615,10,0)</f>
        <v>张翠莲</v>
      </c>
      <c r="G200" s="22">
        <f t="shared" si="39"/>
        <v>129</v>
      </c>
      <c r="H200" s="23">
        <f t="shared" si="40"/>
        <v>100.76923076923077</v>
      </c>
      <c r="I200">
        <f>VLOOKUP(A200,[1]高三上!$A$3:$P$588,9,0)</f>
        <v>62</v>
      </c>
      <c r="J200" t="str">
        <f>VLOOKUP(A200,[1]高三上!$A$3:$P$588,10,0)</f>
        <v>张翠莲</v>
      </c>
      <c r="K200" s="22">
        <f t="shared" si="41"/>
        <v>131</v>
      </c>
      <c r="L200" s="23">
        <f t="shared" si="42"/>
        <v>122.30769230769231</v>
      </c>
      <c r="M200">
        <f>VLOOKUP(A200,[1]高二下!$A$3:$P$536,9,0)</f>
        <v>47</v>
      </c>
      <c r="N200" t="str">
        <f>VLOOKUP(A200,[1]高二下!$A$3:$P$536,10,0)</f>
        <v>张翠莲</v>
      </c>
      <c r="O200" s="22">
        <f t="shared" si="43"/>
        <v>189</v>
      </c>
      <c r="P200" s="22">
        <f t="shared" si="44"/>
        <v>99.230769230769226</v>
      </c>
      <c r="Q200">
        <f>VLOOKUP(A200,[1]高二上!$A$3:$P$583,9,0)</f>
        <v>56</v>
      </c>
      <c r="R200" t="str">
        <f>VLOOKUP(A200,[1]高二上!$A$3:$P$583,10,0)</f>
        <v>王图雄</v>
      </c>
      <c r="S200" s="22">
        <f t="shared" si="45"/>
        <v>187</v>
      </c>
      <c r="T200" s="22">
        <f t="shared" si="46"/>
        <v>88.461538461538467</v>
      </c>
      <c r="U200">
        <f>VLOOKUP(A200,[1]高一下!$A$3:$P$585,9,0)</f>
        <v>58</v>
      </c>
      <c r="V200" t="str">
        <f>VLOOKUP(A200,[1]高一下!$A$3:$P$585,10,0)</f>
        <v>张翠莲</v>
      </c>
      <c r="W200" s="22">
        <f t="shared" si="47"/>
        <v>157</v>
      </c>
      <c r="X200" s="22">
        <f t="shared" si="48"/>
        <v>117.69230769230769</v>
      </c>
      <c r="Y200">
        <f>VLOOKUP(A200,[1]高一上!$A$3:$J$587,9,0)</f>
        <v>58</v>
      </c>
      <c r="Z200" t="str">
        <f>VLOOKUP(A200,[1]高一上!$A$3:$J$587,10,0)</f>
        <v>张翠莲</v>
      </c>
      <c r="AA200">
        <f t="shared" si="49"/>
        <v>203</v>
      </c>
      <c r="AB200" s="23">
        <f t="shared" si="50"/>
        <v>77.692307692307693</v>
      </c>
      <c r="AC200">
        <f>VLOOKUP(A200,[1]中考!$A$2:$G$571,7,0)</f>
        <v>69</v>
      </c>
      <c r="AD200">
        <f t="shared" si="51"/>
        <v>145</v>
      </c>
    </row>
    <row r="201" spans="1:30" ht="15" x14ac:dyDescent="0.35">
      <c r="A201" s="14" t="s">
        <v>332</v>
      </c>
      <c r="B201" s="1">
        <v>4</v>
      </c>
      <c r="C201" s="2" t="s">
        <v>333</v>
      </c>
      <c r="D201" s="4" t="s">
        <v>6</v>
      </c>
      <c r="E201">
        <f>VLOOKUP(A201,'[1]高三下(高考)'!$A$3:$P$615,9,0)</f>
        <v>61</v>
      </c>
      <c r="F201" t="str">
        <f>VLOOKUP(A201,'[1]高三下(高考)'!$A$3:$P$615,10,0)</f>
        <v>张翠莲</v>
      </c>
      <c r="G201" s="22">
        <f t="shared" si="39"/>
        <v>165</v>
      </c>
      <c r="H201" s="23">
        <f t="shared" si="40"/>
        <v>84.230769230769226</v>
      </c>
      <c r="I201">
        <f>VLOOKUP(A201,[1]高三上!$A$3:$P$588,9,0)</f>
        <v>63.5</v>
      </c>
      <c r="J201" t="str">
        <f>VLOOKUP(A201,[1]高三上!$A$3:$P$588,10,0)</f>
        <v>张翠莲</v>
      </c>
      <c r="K201" s="22">
        <f t="shared" si="41"/>
        <v>124</v>
      </c>
      <c r="L201" s="23">
        <f t="shared" si="42"/>
        <v>115</v>
      </c>
      <c r="M201">
        <f>VLOOKUP(A201,[1]高二下!$A$3:$P$536,9,0)</f>
        <v>54</v>
      </c>
      <c r="N201" t="str">
        <f>VLOOKUP(A201,[1]高二下!$A$3:$P$536,10,0)</f>
        <v>张翠莲</v>
      </c>
      <c r="O201" s="22">
        <f t="shared" si="43"/>
        <v>163</v>
      </c>
      <c r="P201" s="22">
        <f t="shared" si="44"/>
        <v>95.384615384615387</v>
      </c>
      <c r="Q201">
        <f>VLOOKUP(A201,[1]高二上!$A$3:$P$583,9,0)</f>
        <v>62.5</v>
      </c>
      <c r="R201" t="str">
        <f>VLOOKUP(A201,[1]高二上!$A$3:$P$583,10,0)</f>
        <v>王图雄</v>
      </c>
      <c r="S201" s="22">
        <f t="shared" si="45"/>
        <v>151</v>
      </c>
      <c r="T201" s="22">
        <f t="shared" si="46"/>
        <v>137.69230769230768</v>
      </c>
      <c r="U201">
        <f>VLOOKUP(A201,[1]高一下!$A$3:$P$585,9,0)</f>
        <v>36</v>
      </c>
      <c r="V201" t="str">
        <f>VLOOKUP(A201,[1]高一下!$A$3:$P$585,10,0)</f>
        <v>张翠莲</v>
      </c>
      <c r="W201" s="22">
        <f t="shared" si="47"/>
        <v>249</v>
      </c>
      <c r="X201" s="22">
        <f t="shared" si="48"/>
        <v>101.15384615384616</v>
      </c>
      <c r="Y201">
        <f>VLOOKUP(A201,[1]高一上!$A$3:$J$587,9,0)</f>
        <v>31.5</v>
      </c>
      <c r="Z201" t="str">
        <f>VLOOKUP(A201,[1]高一上!$A$3:$J$587,10,0)</f>
        <v>张翠莲</v>
      </c>
      <c r="AA201">
        <f t="shared" si="49"/>
        <v>252</v>
      </c>
      <c r="AB201" s="23">
        <f t="shared" si="50"/>
        <v>89.615384615384613</v>
      </c>
      <c r="AC201">
        <f>VLOOKUP(A201,[1]中考!$A$2:$G$571,7,0)</f>
        <v>47</v>
      </c>
      <c r="AD201">
        <f t="shared" si="51"/>
        <v>225</v>
      </c>
    </row>
    <row r="202" spans="1:30" ht="15" x14ac:dyDescent="0.35">
      <c r="A202" s="14" t="s">
        <v>409</v>
      </c>
      <c r="B202" s="1">
        <v>4</v>
      </c>
      <c r="C202" s="3" t="s">
        <v>410</v>
      </c>
      <c r="D202" s="4" t="s">
        <v>6</v>
      </c>
      <c r="E202">
        <f>VLOOKUP(A202,'[1]高三下(高考)'!$A$3:$P$615,9,0)</f>
        <v>46</v>
      </c>
      <c r="F202" t="str">
        <f>VLOOKUP(A202,'[1]高三下(高考)'!$A$3:$P$615,10,0)</f>
        <v>张翠莲</v>
      </c>
      <c r="G202" s="22">
        <f t="shared" si="39"/>
        <v>219</v>
      </c>
      <c r="H202" s="23">
        <f t="shared" si="40"/>
        <v>79.230769230769226</v>
      </c>
      <c r="I202">
        <f>VLOOKUP(A202,[1]高三上!$A$3:$P$588,9,0)</f>
        <v>55.5</v>
      </c>
      <c r="J202" t="str">
        <f>VLOOKUP(A202,[1]高三上!$A$3:$P$588,10,0)</f>
        <v>张翠莲</v>
      </c>
      <c r="K202" s="22">
        <f t="shared" si="41"/>
        <v>165</v>
      </c>
      <c r="L202" s="23">
        <f t="shared" si="42"/>
        <v>114.23076923076923</v>
      </c>
      <c r="M202">
        <f>VLOOKUP(A202,[1]高二下!$A$3:$P$536,9,0)</f>
        <v>45</v>
      </c>
      <c r="N202" t="str">
        <f>VLOOKUP(A202,[1]高二下!$A$3:$P$536,10,0)</f>
        <v>张翠莲</v>
      </c>
      <c r="O202" s="22">
        <f t="shared" si="43"/>
        <v>202</v>
      </c>
      <c r="P202" s="22">
        <f t="shared" si="44"/>
        <v>98.84615384615384</v>
      </c>
      <c r="Q202">
        <f>VLOOKUP(A202,[1]高二上!$A$3:$P$583,9,0)</f>
        <v>54</v>
      </c>
      <c r="R202" t="str">
        <f>VLOOKUP(A202,[1]高二上!$A$3:$P$583,10,0)</f>
        <v>王图雄</v>
      </c>
      <c r="S202" s="22">
        <f t="shared" si="45"/>
        <v>199</v>
      </c>
      <c r="T202" s="22">
        <f t="shared" si="46"/>
        <v>82.307692307692307</v>
      </c>
      <c r="U202">
        <f>VLOOKUP(A202,[1]高一下!$A$3:$P$585,9,0)</f>
        <v>58.5</v>
      </c>
      <c r="V202" t="str">
        <f>VLOOKUP(A202,[1]高一下!$A$3:$P$585,10,0)</f>
        <v>张翠莲</v>
      </c>
      <c r="W202" s="22">
        <f t="shared" si="47"/>
        <v>153</v>
      </c>
      <c r="X202" s="22">
        <f t="shared" si="48"/>
        <v>120.38461538461539</v>
      </c>
      <c r="Y202">
        <f>VLOOKUP(A202,[1]高一上!$A$3:$J$587,9,0)</f>
        <v>57</v>
      </c>
      <c r="Z202" t="str">
        <f>VLOOKUP(A202,[1]高一上!$A$3:$J$587,10,0)</f>
        <v>张翠莲</v>
      </c>
      <c r="AA202">
        <f t="shared" si="49"/>
        <v>206</v>
      </c>
      <c r="AB202" s="23">
        <f t="shared" si="50"/>
        <v>101.15384615384616</v>
      </c>
      <c r="AC202">
        <f>VLOOKUP(A202,[1]中考!$A$2:$G$571,7,0)</f>
        <v>51</v>
      </c>
      <c r="AD202">
        <f t="shared" si="51"/>
        <v>209</v>
      </c>
    </row>
    <row r="203" spans="1:30" ht="15" x14ac:dyDescent="0.35">
      <c r="A203" s="14" t="s">
        <v>411</v>
      </c>
      <c r="B203" s="1">
        <v>4</v>
      </c>
      <c r="C203" s="3" t="s">
        <v>412</v>
      </c>
      <c r="D203" s="4" t="s">
        <v>6</v>
      </c>
      <c r="E203">
        <f>VLOOKUP(A203,'[1]高三下(高考)'!$A$3:$P$615,9,0)</f>
        <v>66</v>
      </c>
      <c r="F203" t="str">
        <f>VLOOKUP(A203,'[1]高三下(高考)'!$A$3:$P$615,10,0)</f>
        <v>张翠莲</v>
      </c>
      <c r="G203" s="22">
        <f t="shared" si="39"/>
        <v>143</v>
      </c>
      <c r="H203" s="23">
        <f t="shared" si="40"/>
        <v>75</v>
      </c>
      <c r="I203">
        <f>VLOOKUP(A203,[1]高三上!$A$3:$P$588,9,0)</f>
        <v>74.5</v>
      </c>
      <c r="J203" t="str">
        <f>VLOOKUP(A203,[1]高三上!$A$3:$P$588,10,0)</f>
        <v>张翠莲</v>
      </c>
      <c r="K203" s="22">
        <f t="shared" si="41"/>
        <v>78</v>
      </c>
      <c r="L203" s="23">
        <f t="shared" si="42"/>
        <v>107.69230769230769</v>
      </c>
      <c r="M203">
        <f>VLOOKUP(A203,[1]高二下!$A$3:$P$536,9,0)</f>
        <v>71</v>
      </c>
      <c r="N203" t="str">
        <f>VLOOKUP(A203,[1]高二下!$A$3:$P$536,10,0)</f>
        <v>张翠莲</v>
      </c>
      <c r="O203" s="22">
        <f t="shared" si="43"/>
        <v>98</v>
      </c>
      <c r="P203" s="22">
        <f t="shared" si="44"/>
        <v>101.15384615384616</v>
      </c>
      <c r="Q203">
        <f>VLOOKUP(A203,[1]高二上!$A$3:$P$583,9,0)</f>
        <v>74.5</v>
      </c>
      <c r="R203" t="str">
        <f>VLOOKUP(A203,[1]高二上!$A$3:$P$583,10,0)</f>
        <v>王图雄</v>
      </c>
      <c r="S203" s="22">
        <f t="shared" si="45"/>
        <v>101</v>
      </c>
      <c r="T203" s="22">
        <f t="shared" si="46"/>
        <v>120</v>
      </c>
      <c r="U203">
        <f>VLOOKUP(A203,[1]高一下!$A$3:$P$585,9,0)</f>
        <v>58.5</v>
      </c>
      <c r="V203" t="str">
        <f>VLOOKUP(A203,[1]高一下!$A$3:$P$585,10,0)</f>
        <v>张翠莲</v>
      </c>
      <c r="W203" s="22">
        <f t="shared" si="47"/>
        <v>153</v>
      </c>
      <c r="X203" s="22">
        <f t="shared" si="48"/>
        <v>85.769230769230774</v>
      </c>
      <c r="Y203">
        <f>VLOOKUP(A203,[1]高一上!$A$3:$J$587,9,0)</f>
        <v>84.5</v>
      </c>
      <c r="Z203" t="str">
        <f>VLOOKUP(A203,[1]高一上!$A$3:$J$587,10,0)</f>
        <v>张翠莲</v>
      </c>
      <c r="AA203">
        <f t="shared" si="49"/>
        <v>116</v>
      </c>
      <c r="AB203" s="23">
        <f t="shared" si="50"/>
        <v>115.38461538461539</v>
      </c>
      <c r="AC203">
        <f>VLOOKUP(A203,[1]中考!$A$2:$G$571,7,0)</f>
        <v>67</v>
      </c>
      <c r="AD203">
        <f t="shared" si="51"/>
        <v>156</v>
      </c>
    </row>
    <row r="204" spans="1:30" ht="15" x14ac:dyDescent="0.35">
      <c r="A204" s="14" t="s">
        <v>369</v>
      </c>
      <c r="B204" s="1">
        <v>4</v>
      </c>
      <c r="C204" s="2" t="s">
        <v>370</v>
      </c>
      <c r="D204" s="4" t="s">
        <v>6</v>
      </c>
      <c r="E204">
        <f>VLOOKUP(A204,'[1]高三下(高考)'!$A$3:$P$615,9,0)</f>
        <v>34</v>
      </c>
      <c r="F204" t="str">
        <f>VLOOKUP(A204,'[1]高三下(高考)'!$A$3:$P$615,10,0)</f>
        <v>张翠莲</v>
      </c>
      <c r="G204" s="22">
        <f t="shared" si="39"/>
        <v>246</v>
      </c>
      <c r="H204" s="23">
        <f t="shared" si="40"/>
        <v>93.07692307692308</v>
      </c>
      <c r="I204">
        <f>VLOOKUP(A204,[1]高三上!$A$3:$P$588,9,0)</f>
        <v>33.5</v>
      </c>
      <c r="J204" t="str">
        <f>VLOOKUP(A204,[1]高三上!$A$3:$P$588,10,0)</f>
        <v>张翠莲</v>
      </c>
      <c r="K204" s="22">
        <f t="shared" si="41"/>
        <v>228</v>
      </c>
      <c r="L204" s="23">
        <f t="shared" si="42"/>
        <v>102.69230769230769</v>
      </c>
      <c r="M204">
        <f>VLOOKUP(A204,[1]高二下!$A$3:$P$536,9,0)</f>
        <v>21.5</v>
      </c>
      <c r="N204" t="str">
        <f>VLOOKUP(A204,[1]高二下!$A$3:$P$536,10,0)</f>
        <v>张翠莲</v>
      </c>
      <c r="O204" s="22">
        <f t="shared" si="43"/>
        <v>235</v>
      </c>
      <c r="P204" s="22">
        <f t="shared" si="44"/>
        <v>99.615384615384613</v>
      </c>
      <c r="Q204">
        <f>VLOOKUP(A204,[1]高二上!$A$3:$P$583,9,0)</f>
        <v>42.5</v>
      </c>
      <c r="R204" t="str">
        <f>VLOOKUP(A204,[1]高二上!$A$3:$P$583,10,0)</f>
        <v>王图雄</v>
      </c>
      <c r="S204" s="22">
        <f t="shared" si="45"/>
        <v>234</v>
      </c>
      <c r="T204" s="22">
        <f t="shared" si="46"/>
        <v>108.46153846153847</v>
      </c>
      <c r="U204">
        <f>VLOOKUP(A204,[1]高一下!$A$3:$P$585,9,0)</f>
        <v>29.5</v>
      </c>
      <c r="V204" t="str">
        <f>VLOOKUP(A204,[1]高一下!$A$3:$P$585,10,0)</f>
        <v>张翠莲</v>
      </c>
      <c r="W204" s="22">
        <f t="shared" si="47"/>
        <v>256</v>
      </c>
      <c r="X204" s="22">
        <f t="shared" si="48"/>
        <v>100</v>
      </c>
      <c r="Y204">
        <f>VLOOKUP(A204,[1]高一上!$A$3:$J$587,9,0)</f>
        <v>28.5</v>
      </c>
      <c r="Z204" t="str">
        <f>VLOOKUP(A204,[1]高一上!$A$3:$J$587,10,0)</f>
        <v>彭丹</v>
      </c>
      <c r="AA204">
        <f t="shared" si="49"/>
        <v>256</v>
      </c>
      <c r="AB204" s="23">
        <f t="shared" si="50"/>
        <v>71.92307692307692</v>
      </c>
      <c r="AC204">
        <f>VLOOKUP(A204,[1]中考!$A$2:$G$571,7,0)</f>
        <v>59</v>
      </c>
      <c r="AD204">
        <f t="shared" si="51"/>
        <v>183</v>
      </c>
    </row>
    <row r="205" spans="1:30" ht="15" x14ac:dyDescent="0.35">
      <c r="A205" s="14" t="s">
        <v>381</v>
      </c>
      <c r="B205" s="1">
        <v>4</v>
      </c>
      <c r="C205" s="2" t="s">
        <v>382</v>
      </c>
      <c r="D205" s="4" t="s">
        <v>6</v>
      </c>
      <c r="E205">
        <f>VLOOKUP(A205,'[1]高三下(高考)'!$A$3:$P$615,9,0)</f>
        <v>82</v>
      </c>
      <c r="F205" t="str">
        <f>VLOOKUP(A205,'[1]高三下(高考)'!$A$3:$P$615,10,0)</f>
        <v>张翠莲</v>
      </c>
      <c r="G205" s="22">
        <f t="shared" si="39"/>
        <v>95</v>
      </c>
      <c r="H205" s="23">
        <f t="shared" si="40"/>
        <v>108.84615384615384</v>
      </c>
      <c r="I205">
        <f>VLOOKUP(A205,[1]高三上!$A$3:$P$588,9,0)</f>
        <v>65</v>
      </c>
      <c r="J205" t="str">
        <f>VLOOKUP(A205,[1]高三上!$A$3:$P$588,10,0)</f>
        <v>张翠莲</v>
      </c>
      <c r="K205" s="22">
        <f t="shared" si="41"/>
        <v>118</v>
      </c>
      <c r="L205" s="23">
        <f t="shared" si="42"/>
        <v>98.461538461538467</v>
      </c>
      <c r="M205">
        <f>VLOOKUP(A205,[1]高二下!$A$3:$P$536,9,0)</f>
        <v>65.5</v>
      </c>
      <c r="N205" t="str">
        <f>VLOOKUP(A205,[1]高二下!$A$3:$P$536,10,0)</f>
        <v>张翠莲</v>
      </c>
      <c r="O205" s="22">
        <f t="shared" si="43"/>
        <v>114</v>
      </c>
      <c r="P205" s="22">
        <f t="shared" si="44"/>
        <v>88.84615384615384</v>
      </c>
      <c r="Q205">
        <f>VLOOKUP(A205,[1]高二上!$A$3:$P$583,9,0)</f>
        <v>78</v>
      </c>
      <c r="R205" t="str">
        <f>VLOOKUP(A205,[1]高二上!$A$3:$P$583,10,0)</f>
        <v>王图雄</v>
      </c>
      <c r="S205" s="22">
        <f t="shared" si="45"/>
        <v>85</v>
      </c>
      <c r="T205" s="22">
        <f t="shared" si="46"/>
        <v>115</v>
      </c>
      <c r="U205">
        <f>VLOOKUP(A205,[1]高一下!$A$3:$P$585,9,0)</f>
        <v>64.5</v>
      </c>
      <c r="V205" t="str">
        <f>VLOOKUP(A205,[1]高一下!$A$3:$P$585,10,0)</f>
        <v>张翠莲</v>
      </c>
      <c r="W205" s="22">
        <f t="shared" si="47"/>
        <v>124</v>
      </c>
      <c r="X205" s="22">
        <f t="shared" si="48"/>
        <v>101.15384615384616</v>
      </c>
      <c r="Y205">
        <f>VLOOKUP(A205,[1]高一上!$A$3:$J$587,9,0)</f>
        <v>81</v>
      </c>
      <c r="Z205" t="str">
        <f>VLOOKUP(A205,[1]高一上!$A$3:$J$587,10,0)</f>
        <v>张翠莲</v>
      </c>
      <c r="AA205">
        <f t="shared" si="49"/>
        <v>127</v>
      </c>
      <c r="AB205" s="23">
        <f t="shared" si="50"/>
        <v>95.769230769230774</v>
      </c>
      <c r="AC205">
        <f>VLOOKUP(A205,[1]中考!$A$2:$G$571,7,0)</f>
        <v>75</v>
      </c>
      <c r="AD205">
        <f t="shared" si="51"/>
        <v>116</v>
      </c>
    </row>
    <row r="206" spans="1:30" ht="15" x14ac:dyDescent="0.35">
      <c r="A206" s="14" t="s">
        <v>349</v>
      </c>
      <c r="B206" s="1">
        <v>4</v>
      </c>
      <c r="C206" s="2" t="s">
        <v>350</v>
      </c>
      <c r="D206" s="4" t="s">
        <v>6</v>
      </c>
      <c r="E206">
        <f>VLOOKUP(A206,'[1]高三下(高考)'!$A$3:$P$615,9,0)</f>
        <v>89</v>
      </c>
      <c r="F206" t="str">
        <f>VLOOKUP(A206,'[1]高三下(高考)'!$A$3:$P$615,10,0)</f>
        <v>张翠莲</v>
      </c>
      <c r="G206" s="22">
        <f t="shared" si="39"/>
        <v>70</v>
      </c>
      <c r="H206" s="23">
        <f t="shared" si="40"/>
        <v>102.69230769230769</v>
      </c>
      <c r="I206">
        <f>VLOOKUP(A206,[1]高三上!$A$3:$P$588,9,0)</f>
        <v>75</v>
      </c>
      <c r="J206" t="str">
        <f>VLOOKUP(A206,[1]高三上!$A$3:$P$588,10,0)</f>
        <v>张翠莲</v>
      </c>
      <c r="K206" s="22">
        <f t="shared" si="41"/>
        <v>77</v>
      </c>
      <c r="L206" s="23">
        <f t="shared" si="42"/>
        <v>93.07692307692308</v>
      </c>
      <c r="M206">
        <f>VLOOKUP(A206,[1]高二下!$A$3:$P$536,9,0)</f>
        <v>84.5</v>
      </c>
      <c r="N206" t="str">
        <f>VLOOKUP(A206,[1]高二下!$A$3:$P$536,10,0)</f>
        <v>张翠莲</v>
      </c>
      <c r="O206" s="22">
        <f t="shared" si="43"/>
        <v>59</v>
      </c>
      <c r="P206" s="22">
        <f t="shared" si="44"/>
        <v>107.30769230769231</v>
      </c>
      <c r="Q206">
        <f>VLOOKUP(A206,[1]高二上!$A$3:$P$583,9,0)</f>
        <v>79.5</v>
      </c>
      <c r="R206" t="str">
        <f>VLOOKUP(A206,[1]高二上!$A$3:$P$583,10,0)</f>
        <v>王图雄</v>
      </c>
      <c r="S206" s="22">
        <f t="shared" si="45"/>
        <v>78</v>
      </c>
      <c r="T206" s="22">
        <f t="shared" si="46"/>
        <v>85.769230769230774</v>
      </c>
      <c r="U206">
        <f>VLOOKUP(A206,[1]高一下!$A$3:$P$585,9,0)</f>
        <v>87.5</v>
      </c>
      <c r="V206" t="str">
        <f>VLOOKUP(A206,[1]高一下!$A$3:$P$585,10,0)</f>
        <v>张翠莲</v>
      </c>
      <c r="W206" s="22">
        <f t="shared" si="47"/>
        <v>41</v>
      </c>
      <c r="X206" s="22">
        <f t="shared" si="48"/>
        <v>97.307692307692307</v>
      </c>
      <c r="Y206">
        <f>VLOOKUP(A206,[1]高一上!$A$3:$J$587,9,0)</f>
        <v>108</v>
      </c>
      <c r="Z206" t="str">
        <f>VLOOKUP(A206,[1]高一上!$A$3:$J$587,10,0)</f>
        <v>张翠莲</v>
      </c>
      <c r="AA206">
        <f t="shared" si="49"/>
        <v>34</v>
      </c>
      <c r="AB206" s="23">
        <f t="shared" si="50"/>
        <v>110.38461538461539</v>
      </c>
      <c r="AC206">
        <f>VLOOKUP(A206,[1]中考!$A$2:$G$571,7,0)</f>
        <v>95</v>
      </c>
      <c r="AD206">
        <f t="shared" si="51"/>
        <v>61</v>
      </c>
    </row>
    <row r="207" spans="1:30" ht="15" x14ac:dyDescent="0.35">
      <c r="A207" s="14" t="s">
        <v>405</v>
      </c>
      <c r="B207" s="1">
        <v>4</v>
      </c>
      <c r="C207" s="3" t="s">
        <v>406</v>
      </c>
      <c r="D207" s="4" t="s">
        <v>6</v>
      </c>
      <c r="E207">
        <f>VLOOKUP(A207,'[1]高三下(高考)'!$A$3:$P$615,9,0)</f>
        <v>75</v>
      </c>
      <c r="F207" t="str">
        <f>VLOOKUP(A207,'[1]高三下(高考)'!$A$3:$P$615,10,0)</f>
        <v>张翠莲</v>
      </c>
      <c r="G207" s="22">
        <f t="shared" si="39"/>
        <v>114</v>
      </c>
      <c r="H207" s="23">
        <f t="shared" si="40"/>
        <v>78.461538461538453</v>
      </c>
      <c r="I207">
        <f>VLOOKUP(A207,[1]高三上!$A$3:$P$588,9,0)</f>
        <v>81</v>
      </c>
      <c r="J207" t="str">
        <f>VLOOKUP(A207,[1]高三上!$A$3:$P$588,10,0)</f>
        <v>张翠莲</v>
      </c>
      <c r="K207" s="22">
        <f t="shared" si="41"/>
        <v>58</v>
      </c>
      <c r="L207" s="23">
        <f t="shared" si="42"/>
        <v>100.38461538461539</v>
      </c>
      <c r="M207">
        <f>VLOOKUP(A207,[1]高二下!$A$3:$P$536,9,0)</f>
        <v>84.5</v>
      </c>
      <c r="N207" t="str">
        <f>VLOOKUP(A207,[1]高二下!$A$3:$P$536,10,0)</f>
        <v>张翠莲</v>
      </c>
      <c r="O207" s="22">
        <f t="shared" si="43"/>
        <v>59</v>
      </c>
      <c r="P207" s="22">
        <f t="shared" si="44"/>
        <v>107.69230769230769</v>
      </c>
      <c r="Q207">
        <f>VLOOKUP(A207,[1]高二上!$A$3:$P$583,9,0)</f>
        <v>79</v>
      </c>
      <c r="R207" t="str">
        <f>VLOOKUP(A207,[1]高二上!$A$3:$P$583,10,0)</f>
        <v>王图雄</v>
      </c>
      <c r="S207" s="22">
        <f t="shared" si="45"/>
        <v>79</v>
      </c>
      <c r="T207" s="22">
        <f t="shared" si="46"/>
        <v>93.461538461538467</v>
      </c>
      <c r="U207">
        <f>VLOOKUP(A207,[1]高一下!$A$3:$P$585,9,0)</f>
        <v>79.5</v>
      </c>
      <c r="V207" t="str">
        <f>VLOOKUP(A207,[1]高一下!$A$3:$P$585,10,0)</f>
        <v>张翠莲</v>
      </c>
      <c r="W207" s="22">
        <f t="shared" si="47"/>
        <v>62</v>
      </c>
      <c r="X207" s="22">
        <f t="shared" si="48"/>
        <v>104.61538461538461</v>
      </c>
      <c r="Y207">
        <f>VLOOKUP(A207,[1]高一上!$A$3:$J$587,9,0)</f>
        <v>97</v>
      </c>
      <c r="Z207" t="str">
        <f>VLOOKUP(A207,[1]高一上!$A$3:$J$587,10,0)</f>
        <v>张翠莲</v>
      </c>
      <c r="AA207">
        <f t="shared" si="49"/>
        <v>74</v>
      </c>
      <c r="AB207" s="23">
        <f t="shared" si="50"/>
        <v>88.84615384615384</v>
      </c>
      <c r="AC207">
        <f>VLOOKUP(A207,[1]中考!$A$2:$G$571,7,0)</f>
        <v>100</v>
      </c>
      <c r="AD207">
        <f t="shared" si="51"/>
        <v>45</v>
      </c>
    </row>
    <row r="208" spans="1:30" ht="15" x14ac:dyDescent="0.35">
      <c r="A208" s="14" t="s">
        <v>385</v>
      </c>
      <c r="B208" s="1">
        <v>4</v>
      </c>
      <c r="C208" s="2" t="s">
        <v>386</v>
      </c>
      <c r="D208" s="4" t="s">
        <v>6</v>
      </c>
      <c r="E208">
        <f>VLOOKUP(A208,'[1]高三下(高考)'!$A$3:$P$615,9,0)</f>
        <v>65</v>
      </c>
      <c r="F208" t="str">
        <f>VLOOKUP(A208,'[1]高三下(高考)'!$A$3:$P$615,10,0)</f>
        <v>张翠莲</v>
      </c>
      <c r="G208" s="22">
        <f t="shared" si="39"/>
        <v>148</v>
      </c>
      <c r="H208" s="23">
        <f t="shared" si="40"/>
        <v>100</v>
      </c>
      <c r="I208" s="22">
        <v>0</v>
      </c>
      <c r="J208" t="s">
        <v>327</v>
      </c>
      <c r="K208" s="22">
        <f t="shared" si="41"/>
        <v>241</v>
      </c>
      <c r="L208" s="23">
        <f t="shared" si="42"/>
        <v>100</v>
      </c>
      <c r="M208" s="22">
        <v>0</v>
      </c>
      <c r="N208" t="s">
        <v>327</v>
      </c>
      <c r="O208" s="22">
        <f t="shared" si="43"/>
        <v>236</v>
      </c>
      <c r="P208" s="22">
        <f t="shared" si="44"/>
        <v>100</v>
      </c>
      <c r="Q208">
        <f>VLOOKUP(A208,[1]高二上!$A$3:$P$583,9,0)</f>
        <v>85</v>
      </c>
      <c r="R208" t="str">
        <f>VLOOKUP(A208,[1]高二上!$A$3:$P$583,10,0)</f>
        <v>王图雄</v>
      </c>
      <c r="S208" s="22">
        <f t="shared" si="45"/>
        <v>60</v>
      </c>
      <c r="T208" s="22">
        <f t="shared" si="46"/>
        <v>118.07692307692308</v>
      </c>
      <c r="U208">
        <f>VLOOKUP(A208,[1]高一下!$A$3:$P$585,9,0)</f>
        <v>68.5</v>
      </c>
      <c r="V208" t="str">
        <f>VLOOKUP(A208,[1]高一下!$A$3:$P$585,10,0)</f>
        <v>张翠莲</v>
      </c>
      <c r="W208" s="22">
        <f t="shared" si="47"/>
        <v>107</v>
      </c>
      <c r="X208" s="22">
        <f t="shared" si="48"/>
        <v>77.307692307692307</v>
      </c>
      <c r="Y208">
        <f>VLOOKUP(A208,[1]高一上!$A$3:$J$587,9,0)</f>
        <v>104</v>
      </c>
      <c r="Z208" t="str">
        <f>VLOOKUP(A208,[1]高一上!$A$3:$J$587,10,0)</f>
        <v>拉初</v>
      </c>
      <c r="AA208">
        <f t="shared" si="49"/>
        <v>48</v>
      </c>
      <c r="AB208" s="23">
        <f t="shared" si="50"/>
        <v>86.92307692307692</v>
      </c>
      <c r="AC208">
        <f>VLOOKUP(A208,[1]中考!$A$2:$G$571,7,0)</f>
        <v>111</v>
      </c>
      <c r="AD208">
        <f t="shared" si="51"/>
        <v>14</v>
      </c>
    </row>
    <row r="209" spans="1:30" ht="15" x14ac:dyDescent="0.35">
      <c r="A209" s="14" t="s">
        <v>419</v>
      </c>
      <c r="B209" s="1">
        <v>4</v>
      </c>
      <c r="C209" s="3" t="s">
        <v>420</v>
      </c>
      <c r="D209" s="4" t="s">
        <v>6</v>
      </c>
      <c r="E209">
        <f>VLOOKUP(A209,'[1]高三下(高考)'!$A$3:$P$615,9,0)</f>
        <v>83</v>
      </c>
      <c r="F209" t="str">
        <f>VLOOKUP(A209,'[1]高三下(高考)'!$A$3:$P$615,10,0)</f>
        <v>张翠莲</v>
      </c>
      <c r="G209" s="22">
        <f t="shared" si="39"/>
        <v>90</v>
      </c>
      <c r="H209" s="23">
        <f t="shared" si="40"/>
        <v>121.15384615384616</v>
      </c>
      <c r="I209">
        <f>VLOOKUP(A209,[1]高三上!$A$3:$P$588,9,0)</f>
        <v>59</v>
      </c>
      <c r="J209" t="str">
        <f>VLOOKUP(A209,[1]高三上!$A$3:$P$588,10,0)</f>
        <v>张翠莲</v>
      </c>
      <c r="K209" s="22">
        <f t="shared" si="41"/>
        <v>145</v>
      </c>
      <c r="L209" s="23">
        <f t="shared" si="42"/>
        <v>71.92307692307692</v>
      </c>
      <c r="M209">
        <f>VLOOKUP(A209,[1]高二下!$A$3:$P$536,9,0)</f>
        <v>80.5</v>
      </c>
      <c r="N209" t="str">
        <f>VLOOKUP(A209,[1]高二下!$A$3:$P$536,10,0)</f>
        <v>张翠莲</v>
      </c>
      <c r="O209" s="22">
        <f t="shared" si="43"/>
        <v>72</v>
      </c>
      <c r="P209" s="22">
        <f t="shared" si="44"/>
        <v>140.38461538461539</v>
      </c>
      <c r="Q209">
        <f>VLOOKUP(A209,[1]高二上!$A$3:$P$583,9,0)</f>
        <v>58</v>
      </c>
      <c r="R209" t="str">
        <f>VLOOKUP(A209,[1]高二上!$A$3:$P$583,10,0)</f>
        <v>王图雄</v>
      </c>
      <c r="S209" s="22">
        <f t="shared" si="45"/>
        <v>177</v>
      </c>
      <c r="T209" s="22">
        <f t="shared" si="46"/>
        <v>59.615384615384613</v>
      </c>
      <c r="U209">
        <f>VLOOKUP(A209,[1]高一下!$A$3:$P$585,9,0)</f>
        <v>76.5</v>
      </c>
      <c r="V209" t="str">
        <f>VLOOKUP(A209,[1]高一下!$A$3:$P$585,10,0)</f>
        <v>张翠莲</v>
      </c>
      <c r="W209" s="22">
        <f t="shared" si="47"/>
        <v>72</v>
      </c>
      <c r="X209" s="22">
        <f t="shared" si="48"/>
        <v>101.15384615384616</v>
      </c>
      <c r="Y209">
        <f>VLOOKUP(A209,[1]高一上!$A$3:$J$587,9,0)</f>
        <v>96</v>
      </c>
      <c r="Z209" t="str">
        <f>VLOOKUP(A209,[1]高一上!$A$3:$J$587,10,0)</f>
        <v>张翠莲</v>
      </c>
      <c r="AA209">
        <f t="shared" si="49"/>
        <v>75</v>
      </c>
      <c r="AB209" s="23">
        <f t="shared" si="50"/>
        <v>100.76923076923077</v>
      </c>
      <c r="AC209">
        <f>VLOOKUP(A209,[1]中考!$A$2:$G$571,7,0)</f>
        <v>88</v>
      </c>
      <c r="AD209">
        <f t="shared" si="51"/>
        <v>77</v>
      </c>
    </row>
    <row r="210" spans="1:30" ht="15" x14ac:dyDescent="0.35">
      <c r="A210" s="14" t="s">
        <v>423</v>
      </c>
      <c r="B210" s="1">
        <v>4</v>
      </c>
      <c r="C210" s="3" t="s">
        <v>424</v>
      </c>
      <c r="D210" s="4" t="s">
        <v>6</v>
      </c>
      <c r="E210">
        <f>VLOOKUP(A210,'[1]高三下(高考)'!$A$3:$P$615,9,0)</f>
        <v>59</v>
      </c>
      <c r="F210" t="str">
        <f>VLOOKUP(A210,'[1]高三下(高考)'!$A$3:$P$615,10,0)</f>
        <v>张翠莲</v>
      </c>
      <c r="G210" s="22">
        <f t="shared" si="39"/>
        <v>177</v>
      </c>
      <c r="H210" s="23">
        <f t="shared" si="40"/>
        <v>75</v>
      </c>
      <c r="I210">
        <f>VLOOKUP(A210,[1]高三上!$A$3:$P$588,9,0)</f>
        <v>66.5</v>
      </c>
      <c r="J210" t="str">
        <f>VLOOKUP(A210,[1]高三上!$A$3:$P$588,10,0)</f>
        <v>张翠莲</v>
      </c>
      <c r="K210" s="22">
        <f t="shared" si="41"/>
        <v>112</v>
      </c>
      <c r="L210" s="23">
        <f t="shared" si="42"/>
        <v>106.15384615384616</v>
      </c>
      <c r="M210">
        <f>VLOOKUP(A210,[1]高二下!$A$3:$P$536,9,0)</f>
        <v>62.5</v>
      </c>
      <c r="N210" t="str">
        <f>VLOOKUP(A210,[1]高二下!$A$3:$P$536,10,0)</f>
        <v>张翠莲</v>
      </c>
      <c r="O210" s="22">
        <f t="shared" si="43"/>
        <v>128</v>
      </c>
      <c r="P210" s="22">
        <f t="shared" si="44"/>
        <v>95.769230769230774</v>
      </c>
      <c r="Q210">
        <f>VLOOKUP(A210,[1]高二上!$A$3:$P$583,9,0)</f>
        <v>71</v>
      </c>
      <c r="R210" t="str">
        <f>VLOOKUP(A210,[1]高二上!$A$3:$P$583,10,0)</f>
        <v>王图雄</v>
      </c>
      <c r="S210" s="22">
        <f t="shared" si="45"/>
        <v>117</v>
      </c>
      <c r="T210" s="22">
        <f t="shared" si="46"/>
        <v>91.15384615384616</v>
      </c>
      <c r="U210">
        <f>VLOOKUP(A210,[1]高一下!$A$3:$P$585,9,0)</f>
        <v>71</v>
      </c>
      <c r="V210" t="str">
        <f>VLOOKUP(A210,[1]高一下!$A$3:$P$585,10,0)</f>
        <v>张翠莲</v>
      </c>
      <c r="W210" s="22">
        <f t="shared" si="47"/>
        <v>94</v>
      </c>
      <c r="X210" s="22">
        <f t="shared" si="48"/>
        <v>102.69230769230769</v>
      </c>
      <c r="Y210">
        <f>VLOOKUP(A210,[1]高一上!$A$3:$J$587,9,0)</f>
        <v>89.5</v>
      </c>
      <c r="Z210" t="str">
        <f>VLOOKUP(A210,[1]高一上!$A$3:$J$587,10,0)</f>
        <v>张翠莲</v>
      </c>
      <c r="AA210">
        <f t="shared" si="49"/>
        <v>101</v>
      </c>
      <c r="AB210" s="23">
        <f t="shared" si="50"/>
        <v>99.615384615384613</v>
      </c>
      <c r="AC210">
        <f>VLOOKUP(A210,[1]中考!$A$2:$G$571,7,0)</f>
        <v>81</v>
      </c>
      <c r="AD210">
        <f t="shared" si="51"/>
        <v>100</v>
      </c>
    </row>
    <row r="211" spans="1:30" ht="15" x14ac:dyDescent="0.35">
      <c r="A211" s="14" t="s">
        <v>387</v>
      </c>
      <c r="B211" s="1">
        <v>4</v>
      </c>
      <c r="C211" s="2" t="s">
        <v>388</v>
      </c>
      <c r="D211" s="4" t="s">
        <v>6</v>
      </c>
      <c r="E211">
        <f>VLOOKUP(A211,'[1]高三下(高考)'!$A$3:$P$615,9,0)</f>
        <v>69</v>
      </c>
      <c r="F211" t="str">
        <f>VLOOKUP(A211,'[1]高三下(高考)'!$A$3:$P$615,10,0)</f>
        <v>张翠莲</v>
      </c>
      <c r="G211" s="22">
        <f t="shared" si="39"/>
        <v>129</v>
      </c>
      <c r="H211" s="23">
        <f t="shared" si="40"/>
        <v>100</v>
      </c>
      <c r="I211" s="22">
        <v>0</v>
      </c>
      <c r="J211" t="s">
        <v>327</v>
      </c>
      <c r="K211" s="22">
        <f t="shared" si="41"/>
        <v>241</v>
      </c>
      <c r="L211" s="23">
        <f t="shared" si="42"/>
        <v>100</v>
      </c>
      <c r="M211" s="22">
        <v>0</v>
      </c>
      <c r="N211" t="s">
        <v>327</v>
      </c>
      <c r="O211" s="22">
        <f t="shared" si="43"/>
        <v>236</v>
      </c>
      <c r="P211" s="22">
        <f t="shared" si="44"/>
        <v>100</v>
      </c>
      <c r="Q211">
        <f>VLOOKUP(A211,[1]高二上!$A$3:$P$583,9,0)</f>
        <v>62</v>
      </c>
      <c r="R211" t="str">
        <f>VLOOKUP(A211,[1]高二上!$A$3:$P$583,10,0)</f>
        <v>王图雄</v>
      </c>
      <c r="S211" s="22">
        <f t="shared" si="45"/>
        <v>154</v>
      </c>
      <c r="T211" s="22">
        <f t="shared" si="46"/>
        <v>96.15384615384616</v>
      </c>
      <c r="U211">
        <f>VLOOKUP(A211,[1]高一下!$A$3:$P$585,9,0)</f>
        <v>59.5</v>
      </c>
      <c r="V211" t="str">
        <f>VLOOKUP(A211,[1]高一下!$A$3:$P$585,10,0)</f>
        <v>张翠莲</v>
      </c>
      <c r="W211" s="22">
        <f t="shared" si="47"/>
        <v>144</v>
      </c>
      <c r="X211" s="22">
        <f t="shared" si="48"/>
        <v>118.07692307692308</v>
      </c>
      <c r="Y211">
        <f>VLOOKUP(A211,[1]高一上!$A$3:$J$587,9,0)</f>
        <v>62</v>
      </c>
      <c r="Z211" t="str">
        <f>VLOOKUP(A211,[1]高一上!$A$3:$J$587,10,0)</f>
        <v>张翠莲</v>
      </c>
      <c r="AA211">
        <f t="shared" si="49"/>
        <v>191</v>
      </c>
      <c r="AB211" s="23">
        <f t="shared" si="50"/>
        <v>92.307692307692307</v>
      </c>
      <c r="AC211">
        <f>VLOOKUP(A211,[1]中考!$A$2:$G$571,7,0)</f>
        <v>63</v>
      </c>
      <c r="AD211">
        <f t="shared" si="51"/>
        <v>171</v>
      </c>
    </row>
    <row r="212" spans="1:30" ht="15" x14ac:dyDescent="0.35">
      <c r="A212" s="14" t="s">
        <v>334</v>
      </c>
      <c r="B212" s="1">
        <v>4</v>
      </c>
      <c r="C212" s="2" t="s">
        <v>335</v>
      </c>
      <c r="D212" s="4" t="s">
        <v>6</v>
      </c>
      <c r="E212">
        <f>VLOOKUP(A212,'[1]高三下(高考)'!$A$3:$P$615,9,0)</f>
        <v>101</v>
      </c>
      <c r="F212" t="str">
        <f>VLOOKUP(A212,'[1]高三下(高考)'!$A$3:$P$615,10,0)</f>
        <v>张翠莲</v>
      </c>
      <c r="G212" s="22">
        <f t="shared" si="39"/>
        <v>45</v>
      </c>
      <c r="H212" s="23">
        <f t="shared" si="40"/>
        <v>87.692307692307693</v>
      </c>
      <c r="I212">
        <f>VLOOKUP(A212,[1]高三上!$A$3:$P$588,9,0)</f>
        <v>105</v>
      </c>
      <c r="J212" t="str">
        <f>VLOOKUP(A212,[1]高三上!$A$3:$P$588,10,0)</f>
        <v>张翠莲</v>
      </c>
      <c r="K212" s="22">
        <f t="shared" si="41"/>
        <v>13</v>
      </c>
      <c r="L212" s="23">
        <f t="shared" si="42"/>
        <v>109.61538461538461</v>
      </c>
      <c r="M212">
        <f>VLOOKUP(A212,[1]高二下!$A$3:$P$536,9,0)</f>
        <v>92.5</v>
      </c>
      <c r="N212" t="str">
        <f>VLOOKUP(A212,[1]高二下!$A$3:$P$536,10,0)</f>
        <v>张翠莲</v>
      </c>
      <c r="O212" s="22">
        <f t="shared" si="43"/>
        <v>38</v>
      </c>
      <c r="P212" s="22">
        <f t="shared" si="44"/>
        <v>101.53846153846153</v>
      </c>
      <c r="Q212">
        <f>VLOOKUP(A212,[1]高二上!$A$3:$P$583,9,0)</f>
        <v>93</v>
      </c>
      <c r="R212" t="str">
        <f>VLOOKUP(A212,[1]高二上!$A$3:$P$583,10,0)</f>
        <v>王图雄</v>
      </c>
      <c r="S212" s="22">
        <f t="shared" si="45"/>
        <v>42</v>
      </c>
      <c r="T212" s="22">
        <f t="shared" si="46"/>
        <v>120</v>
      </c>
      <c r="U212">
        <f>VLOOKUP(A212,[1]高一下!$A$3:$P$585,9,0)</f>
        <v>71</v>
      </c>
      <c r="V212" t="str">
        <f>VLOOKUP(A212,[1]高一下!$A$3:$P$585,10,0)</f>
        <v>张翠莲</v>
      </c>
      <c r="W212" s="22">
        <f t="shared" si="47"/>
        <v>94</v>
      </c>
      <c r="X212" s="22">
        <f t="shared" si="48"/>
        <v>74.230769230769226</v>
      </c>
      <c r="Y212">
        <f>VLOOKUP(A212,[1]高一上!$A$3:$J$587,9,0)</f>
        <v>110.5</v>
      </c>
      <c r="Z212" t="str">
        <f>VLOOKUP(A212,[1]高一上!$A$3:$J$587,10,0)</f>
        <v>张翠莲</v>
      </c>
      <c r="AA212">
        <f t="shared" si="49"/>
        <v>27</v>
      </c>
      <c r="AB212" s="23">
        <f t="shared" si="50"/>
        <v>118.07692307692308</v>
      </c>
      <c r="AC212">
        <f>VLOOKUP(A212,[1]中考!$A$2:$G$571,7,0)</f>
        <v>89</v>
      </c>
      <c r="AD212">
        <f t="shared" si="51"/>
        <v>74</v>
      </c>
    </row>
    <row r="213" spans="1:30" ht="15" x14ac:dyDescent="0.35">
      <c r="A213" s="14" t="s">
        <v>331</v>
      </c>
      <c r="B213" s="1">
        <v>4</v>
      </c>
      <c r="C213" s="2" t="s">
        <v>179</v>
      </c>
      <c r="D213" s="4" t="s">
        <v>6</v>
      </c>
      <c r="E213">
        <f>VLOOKUP(A213,'[1]高三下(高考)'!$A$3:$P$615,9,0)</f>
        <v>66</v>
      </c>
      <c r="F213" t="str">
        <f>VLOOKUP(A213,'[1]高三下(高考)'!$A$3:$P$615,10,0)</f>
        <v>张翠莲</v>
      </c>
      <c r="G213" s="22">
        <f t="shared" si="39"/>
        <v>143</v>
      </c>
      <c r="H213" s="23">
        <f t="shared" si="40"/>
        <v>103.07692307692308</v>
      </c>
      <c r="I213">
        <f>VLOOKUP(A213,[1]高三上!$A$3:$P$588,9,0)</f>
        <v>58</v>
      </c>
      <c r="J213" t="str">
        <f>VLOOKUP(A213,[1]高三上!$A$3:$P$588,10,0)</f>
        <v>张翠莲</v>
      </c>
      <c r="K213" s="22">
        <f t="shared" si="41"/>
        <v>151</v>
      </c>
      <c r="L213" s="23">
        <f t="shared" si="42"/>
        <v>94.230769230769226</v>
      </c>
      <c r="M213">
        <f>VLOOKUP(A213,[1]高二下!$A$3:$P$536,9,0)</f>
        <v>60</v>
      </c>
      <c r="N213" t="str">
        <f>VLOOKUP(A213,[1]高二下!$A$3:$P$536,10,0)</f>
        <v>张翠莲</v>
      </c>
      <c r="O213" s="22">
        <f t="shared" si="43"/>
        <v>136</v>
      </c>
      <c r="P213" s="22">
        <f t="shared" si="44"/>
        <v>108.84615384615384</v>
      </c>
      <c r="Q213">
        <f>VLOOKUP(A213,[1]高二上!$A$3:$P$583,9,0)</f>
        <v>61.5</v>
      </c>
      <c r="R213" t="str">
        <f>VLOOKUP(A213,[1]高二上!$A$3:$P$583,10,0)</f>
        <v>王图雄</v>
      </c>
      <c r="S213" s="22">
        <f t="shared" si="45"/>
        <v>159</v>
      </c>
      <c r="T213" s="22">
        <f t="shared" si="46"/>
        <v>73.07692307692308</v>
      </c>
      <c r="U213">
        <f>VLOOKUP(A213,[1]高一下!$A$3:$P$585,9,0)</f>
        <v>72.5</v>
      </c>
      <c r="V213" t="str">
        <f>VLOOKUP(A213,[1]高一下!$A$3:$P$585,10,0)</f>
        <v>张翠莲</v>
      </c>
      <c r="W213" s="22">
        <f t="shared" si="47"/>
        <v>89</v>
      </c>
      <c r="X213" s="22">
        <f t="shared" si="48"/>
        <v>149.23076923076923</v>
      </c>
      <c r="Y213">
        <f>VLOOKUP(A213,[1]高一上!$A$3:$J$587,9,0)</f>
        <v>53.5</v>
      </c>
      <c r="Z213" t="str">
        <f>VLOOKUP(A213,[1]高一上!$A$3:$J$587,10,0)</f>
        <v>张翠莲</v>
      </c>
      <c r="AA213">
        <f t="shared" si="49"/>
        <v>217</v>
      </c>
      <c r="AB213" s="23">
        <f t="shared" si="50"/>
        <v>92.692307692307693</v>
      </c>
      <c r="AC213">
        <f>VLOOKUP(A213,[1]中考!$A$2:$G$571,7,0)</f>
        <v>55</v>
      </c>
      <c r="AD213">
        <f t="shared" si="51"/>
        <v>198</v>
      </c>
    </row>
    <row r="214" spans="1:30" ht="15" x14ac:dyDescent="0.35">
      <c r="A214" s="14" t="s">
        <v>470</v>
      </c>
      <c r="B214" s="1">
        <v>5</v>
      </c>
      <c r="C214" s="2" t="s">
        <v>471</v>
      </c>
      <c r="D214" s="4" t="s">
        <v>6</v>
      </c>
      <c r="E214">
        <f>VLOOKUP(A214,'[1]高三下(高考)'!$A$3:$P$615,9,0)</f>
        <v>47</v>
      </c>
      <c r="F214" t="str">
        <f>VLOOKUP(A214,'[1]高三下(高考)'!$A$3:$P$615,10,0)</f>
        <v>张翠莲</v>
      </c>
      <c r="G214" s="22">
        <f t="shared" si="39"/>
        <v>215</v>
      </c>
      <c r="H214" s="23">
        <f t="shared" si="40"/>
        <v>97.692307692307693</v>
      </c>
      <c r="I214">
        <f>VLOOKUP(A214,[1]高三上!$A$3:$P$588,9,0)</f>
        <v>45.5</v>
      </c>
      <c r="J214" t="str">
        <f>VLOOKUP(A214,[1]高三上!$A$3:$P$588,10,0)</f>
        <v>张翠莲</v>
      </c>
      <c r="K214" s="22">
        <f t="shared" si="41"/>
        <v>209</v>
      </c>
      <c r="L214" s="23">
        <f t="shared" si="42"/>
        <v>97.307692307692307</v>
      </c>
      <c r="M214">
        <f>VLOOKUP(A214,[1]高二下!$A$3:$P$536,9,0)</f>
        <v>45</v>
      </c>
      <c r="N214" t="str">
        <f>VLOOKUP(A214,[1]高二下!$A$3:$P$536,10,0)</f>
        <v>张翠莲</v>
      </c>
      <c r="O214" s="22">
        <f t="shared" si="43"/>
        <v>202</v>
      </c>
      <c r="P214" s="22">
        <f t="shared" si="44"/>
        <v>121.92307692307692</v>
      </c>
      <c r="Q214">
        <f>VLOOKUP(A214,[1]高二上!$A$3:$P$583,9,0)</f>
        <v>24.5</v>
      </c>
      <c r="R214" t="str">
        <f>VLOOKUP(A214,[1]高二上!$A$3:$P$583,10,0)</f>
        <v>张翠莲</v>
      </c>
      <c r="S214" s="22">
        <f t="shared" si="45"/>
        <v>259</v>
      </c>
      <c r="T214" s="22">
        <f t="shared" si="46"/>
        <v>93.84615384615384</v>
      </c>
      <c r="U214">
        <f>VLOOKUP(A214,[1]高一下!$A$3:$P$585,9,0)</f>
        <v>38.5</v>
      </c>
      <c r="V214" t="str">
        <f>VLOOKUP(A214,[1]高一下!$A$3:$P$585,10,0)</f>
        <v>张翠莲</v>
      </c>
      <c r="W214" s="22">
        <f t="shared" si="47"/>
        <v>243</v>
      </c>
      <c r="X214" s="22">
        <f t="shared" si="48"/>
        <v>98.461538461538467</v>
      </c>
      <c r="Y214">
        <f>VLOOKUP(A214,[1]高一上!$A$3:$J$587,9,0)</f>
        <v>43</v>
      </c>
      <c r="Z214" t="str">
        <f>VLOOKUP(A214,[1]高一上!$A$3:$J$587,10,0)</f>
        <v>张翠莲</v>
      </c>
      <c r="AA214">
        <f t="shared" si="49"/>
        <v>239</v>
      </c>
      <c r="AB214" s="23">
        <f t="shared" si="50"/>
        <v>95.384615384615387</v>
      </c>
      <c r="AC214">
        <f>VLOOKUP(A214,[1]中考!$A$2:$G$571,7,0)</f>
        <v>45</v>
      </c>
      <c r="AD214">
        <f t="shared" si="51"/>
        <v>227</v>
      </c>
    </row>
    <row r="215" spans="1:30" ht="15" x14ac:dyDescent="0.35">
      <c r="A215" s="14" t="s">
        <v>491</v>
      </c>
      <c r="B215" s="1">
        <v>5</v>
      </c>
      <c r="C215" s="2" t="s">
        <v>492</v>
      </c>
      <c r="D215" s="4" t="s">
        <v>6</v>
      </c>
      <c r="E215">
        <f>VLOOKUP(A215,'[1]高三下(高考)'!$A$3:$P$615,9,0)</f>
        <v>68</v>
      </c>
      <c r="F215" t="str">
        <f>VLOOKUP(A215,'[1]高三下(高考)'!$A$3:$P$615,10,0)</f>
        <v>张翠莲</v>
      </c>
      <c r="G215" s="22">
        <f t="shared" si="39"/>
        <v>135</v>
      </c>
      <c r="H215" s="23">
        <f t="shared" si="40"/>
        <v>124.23076923076923</v>
      </c>
      <c r="I215">
        <f>VLOOKUP(A215,[1]高三上!$A$3:$P$588,9,0)</f>
        <v>48</v>
      </c>
      <c r="J215" t="str">
        <f>VLOOKUP(A215,[1]高三上!$A$3:$P$588,10,0)</f>
        <v>张翠莲</v>
      </c>
      <c r="K215" s="22">
        <f t="shared" si="41"/>
        <v>198</v>
      </c>
      <c r="L215" s="23">
        <f t="shared" si="42"/>
        <v>86.538461538461533</v>
      </c>
      <c r="M215">
        <f>VLOOKUP(A215,[1]高二下!$A$3:$P$536,9,0)</f>
        <v>54</v>
      </c>
      <c r="N215" t="str">
        <f>VLOOKUP(A215,[1]高二下!$A$3:$P$536,10,0)</f>
        <v>张翠莲</v>
      </c>
      <c r="O215" s="22">
        <f t="shared" si="43"/>
        <v>163</v>
      </c>
      <c r="P215" s="22">
        <f t="shared" si="44"/>
        <v>87.692307692307693</v>
      </c>
      <c r="Q215">
        <f>VLOOKUP(A215,[1]高二上!$A$3:$P$583,9,0)</f>
        <v>67.5</v>
      </c>
      <c r="R215" t="str">
        <f>VLOOKUP(A215,[1]高二上!$A$3:$P$583,10,0)</f>
        <v>张翠莲</v>
      </c>
      <c r="S215" s="22">
        <f t="shared" si="45"/>
        <v>131</v>
      </c>
      <c r="T215" s="22">
        <f t="shared" si="46"/>
        <v>140.76923076923077</v>
      </c>
      <c r="U215">
        <f>VLOOKUP(A215,[1]高一下!$A$3:$P$585,9,0)</f>
        <v>41</v>
      </c>
      <c r="V215" t="str">
        <f>VLOOKUP(A215,[1]高一下!$A$3:$P$585,10,0)</f>
        <v>张翠莲</v>
      </c>
      <c r="W215" s="22">
        <f t="shared" si="47"/>
        <v>237</v>
      </c>
      <c r="X215" s="22">
        <f t="shared" si="48"/>
        <v>60</v>
      </c>
      <c r="Y215">
        <f>VLOOKUP(A215,[1]高一上!$A$3:$J$587,9,0)</f>
        <v>78.5</v>
      </c>
      <c r="Z215" t="str">
        <f>VLOOKUP(A215,[1]高一上!$A$3:$J$587,10,0)</f>
        <v>张翠莲</v>
      </c>
      <c r="AA215">
        <f t="shared" si="49"/>
        <v>133</v>
      </c>
      <c r="AB215" s="23">
        <f t="shared" si="50"/>
        <v>121.53846153846155</v>
      </c>
      <c r="AC215">
        <f>VLOOKUP(A215,[1]中考!$A$2:$G$571,7,0)</f>
        <v>58</v>
      </c>
      <c r="AD215">
        <f t="shared" si="51"/>
        <v>189</v>
      </c>
    </row>
    <row r="216" spans="1:30" ht="15" x14ac:dyDescent="0.35">
      <c r="A216" s="14" t="s">
        <v>454</v>
      </c>
      <c r="B216" s="1">
        <v>5</v>
      </c>
      <c r="C216" s="2" t="s">
        <v>455</v>
      </c>
      <c r="D216" s="4" t="s">
        <v>6</v>
      </c>
      <c r="E216">
        <f>VLOOKUP(A216,'[1]高三下(高考)'!$A$3:$P$615,9,0)</f>
        <v>86</v>
      </c>
      <c r="F216" t="str">
        <f>VLOOKUP(A216,'[1]高三下(高考)'!$A$3:$P$615,10,0)</f>
        <v>张翠莲</v>
      </c>
      <c r="G216" s="22">
        <f t="shared" si="39"/>
        <v>80</v>
      </c>
      <c r="H216" s="23">
        <f t="shared" si="40"/>
        <v>121.53846153846155</v>
      </c>
      <c r="I216">
        <f>VLOOKUP(A216,[1]高三上!$A$3:$P$588,9,0)</f>
        <v>61.5</v>
      </c>
      <c r="J216" t="str">
        <f>VLOOKUP(A216,[1]高三上!$A$3:$P$588,10,0)</f>
        <v>张翠莲</v>
      </c>
      <c r="K216" s="22">
        <f t="shared" si="41"/>
        <v>136</v>
      </c>
      <c r="L216" s="23">
        <f t="shared" si="42"/>
        <v>104.23076923076923</v>
      </c>
      <c r="M216">
        <f>VLOOKUP(A216,[1]高二下!$A$3:$P$536,9,0)</f>
        <v>58</v>
      </c>
      <c r="N216" t="str">
        <f>VLOOKUP(A216,[1]高二下!$A$3:$P$536,10,0)</f>
        <v>张翠莲</v>
      </c>
      <c r="O216" s="22">
        <f t="shared" si="43"/>
        <v>147</v>
      </c>
      <c r="P216" s="22">
        <f t="shared" si="44"/>
        <v>80.384615384615387</v>
      </c>
      <c r="Q216">
        <f>VLOOKUP(A216,[1]高二上!$A$3:$P$583,9,0)</f>
        <v>76</v>
      </c>
      <c r="R216" t="str">
        <f>VLOOKUP(A216,[1]高二上!$A$3:$P$583,10,0)</f>
        <v>张翠莲</v>
      </c>
      <c r="S216" s="22">
        <f t="shared" si="45"/>
        <v>96</v>
      </c>
      <c r="T216" s="22">
        <f t="shared" si="46"/>
        <v>94.615384615384613</v>
      </c>
      <c r="U216">
        <f>VLOOKUP(A216,[1]高一下!$A$3:$P$585,9,0)</f>
        <v>74</v>
      </c>
      <c r="V216" t="str">
        <f>VLOOKUP(A216,[1]高一下!$A$3:$P$585,10,0)</f>
        <v>张翠莲</v>
      </c>
      <c r="W216" s="22">
        <f t="shared" si="47"/>
        <v>82</v>
      </c>
      <c r="X216" s="22">
        <f t="shared" si="48"/>
        <v>105</v>
      </c>
      <c r="Y216">
        <f>VLOOKUP(A216,[1]高一上!$A$3:$J$587,9,0)</f>
        <v>90.5</v>
      </c>
      <c r="Z216" t="str">
        <f>VLOOKUP(A216,[1]高一上!$A$3:$J$587,10,0)</f>
        <v>张翠莲</v>
      </c>
      <c r="AA216">
        <f t="shared" si="49"/>
        <v>95</v>
      </c>
      <c r="AB216" s="23">
        <f t="shared" si="50"/>
        <v>113.84615384615384</v>
      </c>
      <c r="AC216">
        <f>VLOOKUP(A216,[1]中考!$A$2:$G$571,7,0)</f>
        <v>72</v>
      </c>
      <c r="AD216">
        <f t="shared" si="51"/>
        <v>131</v>
      </c>
    </row>
    <row r="217" spans="1:30" ht="15" x14ac:dyDescent="0.35">
      <c r="A217" s="14" t="s">
        <v>511</v>
      </c>
      <c r="B217" s="1">
        <v>5</v>
      </c>
      <c r="C217" s="3" t="s">
        <v>512</v>
      </c>
      <c r="D217" s="4" t="s">
        <v>6</v>
      </c>
      <c r="E217">
        <f>VLOOKUP(A217,'[1]高三下(高考)'!$A$3:$P$615,9,0)</f>
        <v>51</v>
      </c>
      <c r="F217" t="str">
        <f>VLOOKUP(A217,'[1]高三下(高考)'!$A$3:$P$615,10,0)</f>
        <v>张翠莲</v>
      </c>
      <c r="G217" s="22">
        <f t="shared" si="39"/>
        <v>203</v>
      </c>
      <c r="H217" s="23">
        <f t="shared" si="40"/>
        <v>103.84615384615384</v>
      </c>
      <c r="I217">
        <f>VLOOKUP(A217,[1]高三上!$A$3:$P$588,9,0)</f>
        <v>44.5</v>
      </c>
      <c r="J217" t="str">
        <f>VLOOKUP(A217,[1]高三上!$A$3:$P$588,10,0)</f>
        <v>张翠莲</v>
      </c>
      <c r="K217" s="22">
        <f t="shared" si="41"/>
        <v>213</v>
      </c>
      <c r="L217" s="23">
        <f t="shared" si="42"/>
        <v>96.92307692307692</v>
      </c>
      <c r="M217">
        <f>VLOOKUP(A217,[1]高二下!$A$3:$P$536,9,0)</f>
        <v>44.5</v>
      </c>
      <c r="N217" t="str">
        <f>VLOOKUP(A217,[1]高二下!$A$3:$P$536,10,0)</f>
        <v>张翠莲</v>
      </c>
      <c r="O217" s="22">
        <f t="shared" si="43"/>
        <v>205</v>
      </c>
      <c r="P217" s="22">
        <f t="shared" si="44"/>
        <v>107.69230769230769</v>
      </c>
      <c r="Q217">
        <f>VLOOKUP(A217,[1]高二上!$A$3:$P$583,9,0)</f>
        <v>45</v>
      </c>
      <c r="R217" t="str">
        <f>VLOOKUP(A217,[1]高二上!$A$3:$P$583,10,0)</f>
        <v>张翠莲</v>
      </c>
      <c r="S217" s="22">
        <f t="shared" si="45"/>
        <v>225</v>
      </c>
      <c r="T217" s="22">
        <f t="shared" si="46"/>
        <v>89.615384615384613</v>
      </c>
      <c r="U217">
        <f>VLOOKUP(A217,[1]高一下!$A$3:$P$585,9,0)</f>
        <v>51</v>
      </c>
      <c r="V217" t="str">
        <f>VLOOKUP(A217,[1]高一下!$A$3:$P$585,10,0)</f>
        <v>张翠莲</v>
      </c>
      <c r="W217" s="22">
        <f t="shared" si="47"/>
        <v>198</v>
      </c>
      <c r="X217" s="22">
        <f t="shared" si="48"/>
        <v>105.38461538461539</v>
      </c>
      <c r="Y217">
        <f>VLOOKUP(A217,[1]高一上!$A$3:$J$587,9,0)</f>
        <v>55.5</v>
      </c>
      <c r="Z217" t="str">
        <f>VLOOKUP(A217,[1]高一上!$A$3:$J$587,10,0)</f>
        <v>张翠莲</v>
      </c>
      <c r="AA217">
        <f t="shared" si="49"/>
        <v>212</v>
      </c>
      <c r="AB217" s="23">
        <f t="shared" si="50"/>
        <v>106.53846153846153</v>
      </c>
      <c r="AC217">
        <f>VLOOKUP(A217,[1]中考!$A$2:$G$571,7,0)</f>
        <v>43</v>
      </c>
      <c r="AD217">
        <f t="shared" si="51"/>
        <v>229</v>
      </c>
    </row>
    <row r="218" spans="1:30" ht="15" x14ac:dyDescent="0.35">
      <c r="A218" s="14" t="s">
        <v>480</v>
      </c>
      <c r="B218" s="1">
        <v>5</v>
      </c>
      <c r="C218" s="2" t="s">
        <v>481</v>
      </c>
      <c r="D218" s="4" t="s">
        <v>6</v>
      </c>
      <c r="E218">
        <f>VLOOKUP(A218,'[1]高三下(高考)'!$A$3:$P$615,9,0)</f>
        <v>74</v>
      </c>
      <c r="F218" t="str">
        <f>VLOOKUP(A218,'[1]高三下(高考)'!$A$3:$P$615,10,0)</f>
        <v>张翠莲</v>
      </c>
      <c r="G218" s="22">
        <f t="shared" si="39"/>
        <v>115</v>
      </c>
      <c r="H218" s="23">
        <f t="shared" si="40"/>
        <v>123.46153846153845</v>
      </c>
      <c r="I218">
        <f>VLOOKUP(A218,[1]高三上!$A$3:$P$588,9,0)</f>
        <v>53</v>
      </c>
      <c r="J218" t="str">
        <f>VLOOKUP(A218,[1]高三上!$A$3:$P$588,10,0)</f>
        <v>张翠莲</v>
      </c>
      <c r="K218" s="22">
        <f t="shared" si="41"/>
        <v>176</v>
      </c>
      <c r="L218" s="23">
        <f t="shared" si="42"/>
        <v>67.692307692307693</v>
      </c>
      <c r="M218">
        <f>VLOOKUP(A218,[1]高二下!$A$3:$P$536,9,0)</f>
        <v>72</v>
      </c>
      <c r="N218" t="str">
        <f>VLOOKUP(A218,[1]高二下!$A$3:$P$536,10,0)</f>
        <v>张翠莲</v>
      </c>
      <c r="O218" s="22">
        <f t="shared" si="43"/>
        <v>92</v>
      </c>
      <c r="P218" s="22">
        <f t="shared" si="44"/>
        <v>98.461538461538467</v>
      </c>
      <c r="Q218">
        <f>VLOOKUP(A218,[1]高二上!$A$3:$P$583,9,0)</f>
        <v>77.5</v>
      </c>
      <c r="R218" t="str">
        <f>VLOOKUP(A218,[1]高二上!$A$3:$P$583,10,0)</f>
        <v>张翠莲</v>
      </c>
      <c r="S218" s="22">
        <f t="shared" si="45"/>
        <v>88</v>
      </c>
      <c r="T218" s="22">
        <f t="shared" si="46"/>
        <v>118.84615384615384</v>
      </c>
      <c r="U218">
        <f>VLOOKUP(A218,[1]高一下!$A$3:$P$585,9,0)</f>
        <v>61</v>
      </c>
      <c r="V218" t="str">
        <f>VLOOKUP(A218,[1]高一下!$A$3:$P$585,10,0)</f>
        <v>张翠莲</v>
      </c>
      <c r="W218" s="22">
        <f t="shared" si="47"/>
        <v>137</v>
      </c>
      <c r="X218" s="22">
        <f t="shared" si="48"/>
        <v>111.92307692307692</v>
      </c>
      <c r="Y218">
        <f>VLOOKUP(A218,[1]高一上!$A$3:$J$587,9,0)</f>
        <v>68.5</v>
      </c>
      <c r="Z218" t="str">
        <f>VLOOKUP(A218,[1]高一上!$A$3:$J$587,10,0)</f>
        <v>张翠莲</v>
      </c>
      <c r="AA218">
        <f t="shared" si="49"/>
        <v>168</v>
      </c>
      <c r="AB218" s="23">
        <f t="shared" si="50"/>
        <v>104.23076923076923</v>
      </c>
      <c r="AC218">
        <f>VLOOKUP(A218,[1]中考!$A$2:$G$571,7,0)</f>
        <v>60</v>
      </c>
      <c r="AD218">
        <f t="shared" si="51"/>
        <v>179</v>
      </c>
    </row>
    <row r="219" spans="1:30" ht="15" x14ac:dyDescent="0.35">
      <c r="A219" s="14" t="s">
        <v>488</v>
      </c>
      <c r="B219" s="1">
        <v>5</v>
      </c>
      <c r="C219" s="2" t="s">
        <v>489</v>
      </c>
      <c r="D219" s="4" t="s">
        <v>6</v>
      </c>
      <c r="E219">
        <f>VLOOKUP(A219,'[1]高三下(高考)'!$A$3:$P$615,9,0)</f>
        <v>58</v>
      </c>
      <c r="F219" t="str">
        <f>VLOOKUP(A219,'[1]高三下(高考)'!$A$3:$P$615,10,0)</f>
        <v>张翠莲</v>
      </c>
      <c r="G219" s="22">
        <f t="shared" si="39"/>
        <v>185</v>
      </c>
      <c r="H219" s="23">
        <f t="shared" si="40"/>
        <v>66.15384615384616</v>
      </c>
      <c r="I219">
        <f>VLOOKUP(A219,[1]高三上!$A$3:$P$588,9,0)</f>
        <v>70</v>
      </c>
      <c r="J219" t="str">
        <f>VLOOKUP(A219,[1]高三上!$A$3:$P$588,10,0)</f>
        <v>张翠莲</v>
      </c>
      <c r="K219" s="22">
        <f t="shared" si="41"/>
        <v>97</v>
      </c>
      <c r="L219" s="23">
        <f t="shared" si="42"/>
        <v>106.53846153846153</v>
      </c>
      <c r="M219">
        <f>VLOOKUP(A219,[1]高二下!$A$3:$P$536,9,0)</f>
        <v>65.5</v>
      </c>
      <c r="N219" t="str">
        <f>VLOOKUP(A219,[1]高二下!$A$3:$P$536,10,0)</f>
        <v>张翠莲</v>
      </c>
      <c r="O219" s="22">
        <f t="shared" si="43"/>
        <v>114</v>
      </c>
      <c r="P219" s="22">
        <f t="shared" si="44"/>
        <v>95</v>
      </c>
      <c r="Q219">
        <f>VLOOKUP(A219,[1]高二上!$A$3:$P$583,9,0)</f>
        <v>74.5</v>
      </c>
      <c r="R219" t="str">
        <f>VLOOKUP(A219,[1]高二上!$A$3:$P$583,10,0)</f>
        <v>张翠莲</v>
      </c>
      <c r="S219" s="22">
        <f t="shared" si="45"/>
        <v>101</v>
      </c>
      <c r="T219" s="22">
        <f t="shared" si="46"/>
        <v>116.53846153846153</v>
      </c>
      <c r="U219">
        <f>VLOOKUP(A219,[1]高一下!$A$3:$P$585,9,0)</f>
        <v>59.5</v>
      </c>
      <c r="V219" t="str">
        <f>VLOOKUP(A219,[1]高一下!$A$3:$P$585,10,0)</f>
        <v>张翠莲</v>
      </c>
      <c r="W219" s="22">
        <f t="shared" si="47"/>
        <v>144</v>
      </c>
      <c r="X219" s="22">
        <f t="shared" si="48"/>
        <v>64.230769230769226</v>
      </c>
      <c r="Y219">
        <f>VLOOKUP(A219,[1]高一上!$A$3:$J$587,9,0)</f>
        <v>103</v>
      </c>
      <c r="Z219" t="str">
        <f>VLOOKUP(A219,[1]高一上!$A$3:$J$587,10,0)</f>
        <v>张翠莲</v>
      </c>
      <c r="AA219">
        <f t="shared" si="49"/>
        <v>51</v>
      </c>
      <c r="AB219" s="23">
        <f t="shared" si="50"/>
        <v>105.76923076923077</v>
      </c>
      <c r="AC219">
        <f>VLOOKUP(A219,[1]中考!$A$2:$G$571,7,0)</f>
        <v>92</v>
      </c>
      <c r="AD219">
        <f t="shared" si="51"/>
        <v>66</v>
      </c>
    </row>
    <row r="220" spans="1:30" ht="15" x14ac:dyDescent="0.35">
      <c r="A220" s="14" t="s">
        <v>482</v>
      </c>
      <c r="B220" s="1">
        <v>5</v>
      </c>
      <c r="C220" s="2" t="s">
        <v>483</v>
      </c>
      <c r="D220" s="4" t="s">
        <v>6</v>
      </c>
      <c r="E220">
        <f>VLOOKUP(A220,'[1]高三下(高考)'!$A$3:$P$615,9,0)</f>
        <v>62</v>
      </c>
      <c r="F220" t="str">
        <f>VLOOKUP(A220,'[1]高三下(高考)'!$A$3:$P$615,10,0)</f>
        <v>张翠莲</v>
      </c>
      <c r="G220" s="22">
        <f t="shared" si="39"/>
        <v>160</v>
      </c>
      <c r="H220" s="23">
        <f t="shared" si="40"/>
        <v>116.15384615384616</v>
      </c>
      <c r="I220">
        <f>VLOOKUP(A220,[1]高三上!$A$3:$P$588,9,0)</f>
        <v>47.5</v>
      </c>
      <c r="J220" t="str">
        <f>VLOOKUP(A220,[1]高三上!$A$3:$P$588,10,0)</f>
        <v>张翠莲</v>
      </c>
      <c r="K220" s="22">
        <f t="shared" si="41"/>
        <v>202</v>
      </c>
      <c r="L220" s="23">
        <f t="shared" si="42"/>
        <v>97.692307692307693</v>
      </c>
      <c r="M220">
        <f>VLOOKUP(A220,[1]高二下!$A$3:$P$536,9,0)</f>
        <v>46</v>
      </c>
      <c r="N220" t="str">
        <f>VLOOKUP(A220,[1]高二下!$A$3:$P$536,10,0)</f>
        <v>张翠莲</v>
      </c>
      <c r="O220" s="22">
        <f t="shared" si="43"/>
        <v>196</v>
      </c>
      <c r="P220" s="22">
        <f t="shared" si="44"/>
        <v>88.84615384615384</v>
      </c>
      <c r="Q220">
        <f>VLOOKUP(A220,[1]高二上!$A$3:$P$583,9,0)</f>
        <v>60.5</v>
      </c>
      <c r="R220" t="str">
        <f>VLOOKUP(A220,[1]高二上!$A$3:$P$583,10,0)</f>
        <v>张翠莲</v>
      </c>
      <c r="S220" s="22">
        <f t="shared" si="45"/>
        <v>167</v>
      </c>
      <c r="T220" s="22">
        <f t="shared" si="46"/>
        <v>116.53846153846153</v>
      </c>
      <c r="U220">
        <f>VLOOKUP(A220,[1]高一下!$A$3:$P$585,9,0)</f>
        <v>48.5</v>
      </c>
      <c r="V220" t="str">
        <f>VLOOKUP(A220,[1]高一下!$A$3:$P$585,10,0)</f>
        <v>张翠莲</v>
      </c>
      <c r="W220" s="22">
        <f t="shared" si="47"/>
        <v>210</v>
      </c>
      <c r="X220" s="22">
        <f t="shared" si="48"/>
        <v>79.615384615384613</v>
      </c>
      <c r="Y220">
        <f>VLOOKUP(A220,[1]高一上!$A$3:$J$587,9,0)</f>
        <v>71.5</v>
      </c>
      <c r="Z220" t="str">
        <f>VLOOKUP(A220,[1]高一上!$A$3:$J$587,10,0)</f>
        <v>张翠莲</v>
      </c>
      <c r="AA220">
        <f t="shared" si="49"/>
        <v>157</v>
      </c>
      <c r="AB220" s="23">
        <f t="shared" si="50"/>
        <v>95.384615384615387</v>
      </c>
      <c r="AC220">
        <f>VLOOKUP(A220,[1]中考!$A$2:$G$571,7,0)</f>
        <v>69</v>
      </c>
      <c r="AD220">
        <f t="shared" si="51"/>
        <v>145</v>
      </c>
    </row>
    <row r="221" spans="1:30" ht="15" x14ac:dyDescent="0.35">
      <c r="A221" s="14" t="s">
        <v>441</v>
      </c>
      <c r="B221" s="1">
        <v>5</v>
      </c>
      <c r="C221" s="2" t="s">
        <v>442</v>
      </c>
      <c r="D221" s="4" t="s">
        <v>6</v>
      </c>
      <c r="E221">
        <f>VLOOKUP(A221,'[1]高三下(高考)'!$A$3:$P$615,9,0)</f>
        <v>68</v>
      </c>
      <c r="F221" t="str">
        <f>VLOOKUP(A221,'[1]高三下(高考)'!$A$3:$P$615,10,0)</f>
        <v>张翠莲</v>
      </c>
      <c r="G221" s="22">
        <f t="shared" si="39"/>
        <v>135</v>
      </c>
      <c r="H221" s="23">
        <f t="shared" si="40"/>
        <v>117.69230769230769</v>
      </c>
      <c r="I221">
        <f>VLOOKUP(A221,[1]高三上!$A$3:$P$588,9,0)</f>
        <v>52.5</v>
      </c>
      <c r="J221" t="str">
        <f>VLOOKUP(A221,[1]高三上!$A$3:$P$588,10,0)</f>
        <v>张翠莲</v>
      </c>
      <c r="K221" s="22">
        <f t="shared" si="41"/>
        <v>181</v>
      </c>
      <c r="L221" s="23">
        <f t="shared" si="42"/>
        <v>99.615384615384613</v>
      </c>
      <c r="M221">
        <f>VLOOKUP(A221,[1]高二下!$A$3:$P$536,9,0)</f>
        <v>49</v>
      </c>
      <c r="N221" t="str">
        <f>VLOOKUP(A221,[1]高二下!$A$3:$P$536,10,0)</f>
        <v>张翠莲</v>
      </c>
      <c r="O221" s="22">
        <f t="shared" si="43"/>
        <v>180</v>
      </c>
      <c r="P221" s="22">
        <f t="shared" si="44"/>
        <v>75.769230769230774</v>
      </c>
      <c r="Q221">
        <f>VLOOKUP(A221,[1]高二上!$A$3:$P$583,9,0)</f>
        <v>71</v>
      </c>
      <c r="R221" t="str">
        <f>VLOOKUP(A221,[1]高二上!$A$3:$P$583,10,0)</f>
        <v>张翠莲</v>
      </c>
      <c r="S221" s="22">
        <f t="shared" si="45"/>
        <v>117</v>
      </c>
      <c r="T221" s="22">
        <f t="shared" si="46"/>
        <v>120</v>
      </c>
      <c r="U221">
        <f>VLOOKUP(A221,[1]高一下!$A$3:$P$585,9,0)</f>
        <v>55.5</v>
      </c>
      <c r="V221" t="str">
        <f>VLOOKUP(A221,[1]高一下!$A$3:$P$585,10,0)</f>
        <v>张翠莲</v>
      </c>
      <c r="W221" s="22">
        <f t="shared" si="47"/>
        <v>169</v>
      </c>
      <c r="X221" s="22">
        <f t="shared" si="48"/>
        <v>81.538461538461533</v>
      </c>
      <c r="Y221">
        <f>VLOOKUP(A221,[1]高一上!$A$3:$J$587,9,0)</f>
        <v>82.5</v>
      </c>
      <c r="Z221" t="str">
        <f>VLOOKUP(A221,[1]高一上!$A$3:$J$587,10,0)</f>
        <v>张翠莲</v>
      </c>
      <c r="AA221">
        <f t="shared" si="49"/>
        <v>121</v>
      </c>
      <c r="AB221" s="23">
        <f t="shared" si="50"/>
        <v>83.07692307692308</v>
      </c>
      <c r="AC221">
        <f>VLOOKUP(A221,[1]中考!$A$2:$G$571,7,0)</f>
        <v>88</v>
      </c>
      <c r="AD221">
        <f t="shared" si="51"/>
        <v>77</v>
      </c>
    </row>
    <row r="222" spans="1:30" ht="15" x14ac:dyDescent="0.35">
      <c r="A222" s="14" t="s">
        <v>436</v>
      </c>
      <c r="B222" s="1">
        <v>5</v>
      </c>
      <c r="C222" s="2" t="s">
        <v>437</v>
      </c>
      <c r="D222" s="4" t="s">
        <v>6</v>
      </c>
      <c r="E222">
        <f>VLOOKUP(A222,'[1]高三下(高考)'!$A$3:$P$615,9,0)</f>
        <v>108</v>
      </c>
      <c r="F222" t="str">
        <f>VLOOKUP(A222,'[1]高三下(高考)'!$A$3:$P$615,10,0)</f>
        <v>张翠莲</v>
      </c>
      <c r="G222" s="22">
        <f t="shared" si="39"/>
        <v>26</v>
      </c>
      <c r="H222" s="23">
        <f t="shared" si="40"/>
        <v>115</v>
      </c>
      <c r="I222">
        <f>VLOOKUP(A222,[1]高三上!$A$3:$P$588,9,0)</f>
        <v>79</v>
      </c>
      <c r="J222" t="str">
        <f>VLOOKUP(A222,[1]高三上!$A$3:$P$588,10,0)</f>
        <v>张翠莲</v>
      </c>
      <c r="K222" s="22">
        <f t="shared" si="41"/>
        <v>65</v>
      </c>
      <c r="L222" s="23">
        <f t="shared" si="42"/>
        <v>100</v>
      </c>
      <c r="M222">
        <f>VLOOKUP(A222,[1]高二下!$A$3:$P$536,9,0)</f>
        <v>82.5</v>
      </c>
      <c r="N222" t="str">
        <f>VLOOKUP(A222,[1]高二下!$A$3:$P$536,10,0)</f>
        <v>张翠莲</v>
      </c>
      <c r="O222" s="22">
        <f t="shared" si="43"/>
        <v>65</v>
      </c>
      <c r="P222" s="22">
        <f t="shared" si="44"/>
        <v>106.15384615384616</v>
      </c>
      <c r="Q222">
        <f>VLOOKUP(A222,[1]高二上!$A$3:$P$583,9,0)</f>
        <v>78.5</v>
      </c>
      <c r="R222" t="str">
        <f>VLOOKUP(A222,[1]高二上!$A$3:$P$583,10,0)</f>
        <v>张翠莲</v>
      </c>
      <c r="S222" s="22">
        <f t="shared" si="45"/>
        <v>81</v>
      </c>
      <c r="T222" s="22">
        <f t="shared" si="46"/>
        <v>85</v>
      </c>
      <c r="U222">
        <f>VLOOKUP(A222,[1]高一下!$A$3:$P$585,9,0)</f>
        <v>87</v>
      </c>
      <c r="V222" t="str">
        <f>VLOOKUP(A222,[1]高一下!$A$3:$P$585,10,0)</f>
        <v>张翠莲</v>
      </c>
      <c r="W222" s="22">
        <f t="shared" si="47"/>
        <v>42</v>
      </c>
      <c r="X222" s="22">
        <f t="shared" si="48"/>
        <v>106.53846153846153</v>
      </c>
      <c r="Y222">
        <f>VLOOKUP(A222,[1]高一上!$A$3:$J$587,9,0)</f>
        <v>101.5</v>
      </c>
      <c r="Z222" t="str">
        <f>VLOOKUP(A222,[1]高一上!$A$3:$J$587,10,0)</f>
        <v>张翠莲</v>
      </c>
      <c r="AA222">
        <f t="shared" si="49"/>
        <v>59</v>
      </c>
      <c r="AB222" s="23">
        <f t="shared" si="50"/>
        <v>106.92307692307692</v>
      </c>
      <c r="AC222">
        <f>VLOOKUP(A222,[1]中考!$A$2:$G$571,7,0)</f>
        <v>88</v>
      </c>
      <c r="AD222">
        <f t="shared" si="51"/>
        <v>77</v>
      </c>
    </row>
    <row r="223" spans="1:30" ht="15" x14ac:dyDescent="0.35">
      <c r="A223" s="14" t="s">
        <v>478</v>
      </c>
      <c r="B223" s="1">
        <v>5</v>
      </c>
      <c r="C223" s="2" t="s">
        <v>479</v>
      </c>
      <c r="D223" s="4" t="s">
        <v>6</v>
      </c>
      <c r="E223">
        <f>VLOOKUP(A223,'[1]高三下(高考)'!$A$3:$P$615,9,0)</f>
        <v>57</v>
      </c>
      <c r="F223" t="str">
        <f>VLOOKUP(A223,'[1]高三下(高考)'!$A$3:$P$615,10,0)</f>
        <v>张翠莲</v>
      </c>
      <c r="G223" s="22">
        <f t="shared" si="39"/>
        <v>189</v>
      </c>
      <c r="H223" s="23">
        <f t="shared" si="40"/>
        <v>98.461538461538467</v>
      </c>
      <c r="I223">
        <f>VLOOKUP(A223,[1]高三上!$A$3:$P$588,9,0)</f>
        <v>52</v>
      </c>
      <c r="J223" t="str">
        <f>VLOOKUP(A223,[1]高三上!$A$3:$P$588,10,0)</f>
        <v>张翠莲</v>
      </c>
      <c r="K223" s="22">
        <f t="shared" si="41"/>
        <v>185</v>
      </c>
      <c r="L223" s="23">
        <f t="shared" si="42"/>
        <v>100</v>
      </c>
      <c r="M223" s="22">
        <v>0</v>
      </c>
      <c r="N223" t="s">
        <v>327</v>
      </c>
      <c r="O223" s="22">
        <f t="shared" si="43"/>
        <v>236</v>
      </c>
      <c r="P223" s="22">
        <f t="shared" si="44"/>
        <v>100</v>
      </c>
      <c r="Q223">
        <f>VLOOKUP(A223,[1]高二上!$A$3:$P$583,9,0)</f>
        <v>56.5</v>
      </c>
      <c r="R223" t="str">
        <f>VLOOKUP(A223,[1]高二上!$A$3:$P$583,10,0)</f>
        <v>张翠莲</v>
      </c>
      <c r="S223" s="22">
        <f t="shared" si="45"/>
        <v>186</v>
      </c>
      <c r="T223" s="22">
        <f t="shared" si="46"/>
        <v>115</v>
      </c>
      <c r="U223">
        <f>VLOOKUP(A223,[1]高一下!$A$3:$P$585,9,0)</f>
        <v>45</v>
      </c>
      <c r="V223" t="str">
        <f>VLOOKUP(A223,[1]高一下!$A$3:$P$585,10,0)</f>
        <v>张翠莲</v>
      </c>
      <c r="W223" s="22">
        <f t="shared" si="47"/>
        <v>225</v>
      </c>
      <c r="X223" s="22">
        <f t="shared" si="48"/>
        <v>92.692307692307693</v>
      </c>
      <c r="Y223">
        <f>VLOOKUP(A223,[1]高一上!$A$3:$J$587,9,0)</f>
        <v>57</v>
      </c>
      <c r="Z223" t="str">
        <f>VLOOKUP(A223,[1]高一上!$A$3:$J$587,10,0)</f>
        <v>雷敏</v>
      </c>
      <c r="AA223">
        <f t="shared" si="49"/>
        <v>206</v>
      </c>
      <c r="AB223" s="23">
        <f t="shared" si="50"/>
        <v>75</v>
      </c>
      <c r="AC223">
        <f>VLOOKUP(A223,[1]中考!$A$2:$G$571,7,0)</f>
        <v>70</v>
      </c>
      <c r="AD223">
        <f t="shared" si="51"/>
        <v>141</v>
      </c>
    </row>
    <row r="224" spans="1:30" ht="15" x14ac:dyDescent="0.35">
      <c r="A224" s="14" t="s">
        <v>466</v>
      </c>
      <c r="B224" s="1">
        <v>5</v>
      </c>
      <c r="C224" s="2" t="s">
        <v>467</v>
      </c>
      <c r="D224" s="4" t="s">
        <v>6</v>
      </c>
      <c r="E224">
        <f>VLOOKUP(A224,'[1]高三下(高考)'!$A$3:$P$615,9,0)</f>
        <v>85</v>
      </c>
      <c r="F224" t="str">
        <f>VLOOKUP(A224,'[1]高三下(高考)'!$A$3:$P$615,10,0)</f>
        <v>张翠莲</v>
      </c>
      <c r="G224" s="22">
        <f t="shared" si="39"/>
        <v>83</v>
      </c>
      <c r="H224" s="23">
        <f t="shared" si="40"/>
        <v>106.15384615384616</v>
      </c>
      <c r="I224">
        <f>VLOOKUP(A224,[1]高三上!$A$3:$P$588,9,0)</f>
        <v>69.5</v>
      </c>
      <c r="J224" t="str">
        <f>VLOOKUP(A224,[1]高三上!$A$3:$P$588,10,0)</f>
        <v>张翠莲</v>
      </c>
      <c r="K224" s="22">
        <f t="shared" si="41"/>
        <v>99</v>
      </c>
      <c r="L224" s="23">
        <f t="shared" si="42"/>
        <v>108.07692307692308</v>
      </c>
      <c r="M224">
        <f>VLOOKUP(A224,[1]高二下!$A$3:$P$536,9,0)</f>
        <v>64.5</v>
      </c>
      <c r="N224" t="str">
        <f>VLOOKUP(A224,[1]高二下!$A$3:$P$536,10,0)</f>
        <v>张翠莲</v>
      </c>
      <c r="O224" s="22">
        <f t="shared" si="43"/>
        <v>120</v>
      </c>
      <c r="P224" s="22">
        <f t="shared" si="44"/>
        <v>88.07692307692308</v>
      </c>
      <c r="Q224">
        <f>VLOOKUP(A224,[1]高二上!$A$3:$P$583,9,0)</f>
        <v>77</v>
      </c>
      <c r="R224" t="str">
        <f>VLOOKUP(A224,[1]高二上!$A$3:$P$583,10,0)</f>
        <v>张翠莲</v>
      </c>
      <c r="S224" s="22">
        <f t="shared" si="45"/>
        <v>89</v>
      </c>
      <c r="T224" s="22">
        <f t="shared" si="46"/>
        <v>89.615384615384613</v>
      </c>
      <c r="U224">
        <f>VLOOKUP(A224,[1]高一下!$A$3:$P$585,9,0)</f>
        <v>79.5</v>
      </c>
      <c r="V224" t="str">
        <f>VLOOKUP(A224,[1]高一下!$A$3:$P$585,10,0)</f>
        <v>张翠莲</v>
      </c>
      <c r="W224" s="22">
        <f t="shared" si="47"/>
        <v>62</v>
      </c>
      <c r="X224" s="22">
        <f t="shared" si="48"/>
        <v>99.615384615384613</v>
      </c>
      <c r="Y224">
        <f>VLOOKUP(A224,[1]高一上!$A$3:$J$587,9,0)</f>
        <v>101</v>
      </c>
      <c r="Z224" t="str">
        <f>VLOOKUP(A224,[1]高一上!$A$3:$J$587,10,0)</f>
        <v>张翠莲</v>
      </c>
      <c r="AA224">
        <f t="shared" si="49"/>
        <v>61</v>
      </c>
      <c r="AB224" s="23">
        <f t="shared" si="50"/>
        <v>91.538461538461533</v>
      </c>
      <c r="AC224">
        <f>VLOOKUP(A224,[1]中考!$A$2:$G$571,7,0)</f>
        <v>101</v>
      </c>
      <c r="AD224">
        <f t="shared" si="51"/>
        <v>39</v>
      </c>
    </row>
    <row r="225" spans="1:30" ht="15" x14ac:dyDescent="0.35">
      <c r="A225" s="14" t="s">
        <v>497</v>
      </c>
      <c r="B225" s="1">
        <v>5</v>
      </c>
      <c r="C225" s="3" t="s">
        <v>498</v>
      </c>
      <c r="D225" s="4" t="s">
        <v>6</v>
      </c>
      <c r="E225">
        <f>VLOOKUP(A225,'[1]高三下(高考)'!$A$3:$P$615,9,0)</f>
        <v>65</v>
      </c>
      <c r="F225" t="str">
        <f>VLOOKUP(A225,'[1]高三下(高考)'!$A$3:$P$615,10,0)</f>
        <v>张翠莲</v>
      </c>
      <c r="G225" s="22">
        <f t="shared" si="39"/>
        <v>148</v>
      </c>
      <c r="H225" s="23">
        <f t="shared" si="40"/>
        <v>110.76923076923077</v>
      </c>
      <c r="I225">
        <f>VLOOKUP(A225,[1]高三上!$A$3:$P$588,9,0)</f>
        <v>53</v>
      </c>
      <c r="J225" t="str">
        <f>VLOOKUP(A225,[1]高三上!$A$3:$P$588,10,0)</f>
        <v>张翠莲</v>
      </c>
      <c r="K225" s="22">
        <f t="shared" si="41"/>
        <v>176</v>
      </c>
      <c r="L225" s="23">
        <f t="shared" si="42"/>
        <v>100</v>
      </c>
      <c r="M225" s="22">
        <v>0</v>
      </c>
      <c r="N225" t="s">
        <v>327</v>
      </c>
      <c r="O225" s="22">
        <f t="shared" si="43"/>
        <v>236</v>
      </c>
      <c r="P225" s="22">
        <f t="shared" si="44"/>
        <v>100</v>
      </c>
      <c r="Q225">
        <f>VLOOKUP(A225,[1]高二上!$A$3:$P$583,9,0)</f>
        <v>89.5</v>
      </c>
      <c r="R225" t="str">
        <f>VLOOKUP(A225,[1]高二上!$A$3:$P$583,10,0)</f>
        <v>张翠莲</v>
      </c>
      <c r="S225" s="22">
        <f t="shared" si="45"/>
        <v>49</v>
      </c>
      <c r="T225" s="22">
        <f t="shared" si="46"/>
        <v>161.92307692307693</v>
      </c>
      <c r="U225">
        <f>VLOOKUP(A225,[1]高一下!$A$3:$P$585,9,0)</f>
        <v>48.5</v>
      </c>
      <c r="V225" t="str">
        <f>VLOOKUP(A225,[1]高一下!$A$3:$P$585,10,0)</f>
        <v>张翠莲</v>
      </c>
      <c r="W225" s="22">
        <f t="shared" si="47"/>
        <v>210</v>
      </c>
      <c r="X225" s="22">
        <f t="shared" si="48"/>
        <v>74.230769230769226</v>
      </c>
      <c r="Y225">
        <f>VLOOKUP(A225,[1]高一上!$A$3:$J$587,9,0)</f>
        <v>77</v>
      </c>
      <c r="Z225" t="str">
        <f>VLOOKUP(A225,[1]高一上!$A$3:$J$587,10,0)</f>
        <v>张翠莲</v>
      </c>
      <c r="AA225">
        <f t="shared" si="49"/>
        <v>143</v>
      </c>
      <c r="AB225" s="23">
        <f t="shared" si="50"/>
        <v>89.615384615384613</v>
      </c>
      <c r="AC225">
        <f>VLOOKUP(A225,[1]中考!$A$2:$G$571,7,0)</f>
        <v>75</v>
      </c>
      <c r="AD225">
        <f t="shared" si="51"/>
        <v>116</v>
      </c>
    </row>
    <row r="226" spans="1:30" ht="15" x14ac:dyDescent="0.35">
      <c r="A226" s="14" t="s">
        <v>513</v>
      </c>
      <c r="B226" s="1">
        <v>5</v>
      </c>
      <c r="C226" s="3" t="s">
        <v>514</v>
      </c>
      <c r="D226" s="4" t="s">
        <v>6</v>
      </c>
      <c r="E226">
        <f>VLOOKUP(A226,'[1]高三下(高考)'!$A$3:$P$615,9,0)</f>
        <v>60</v>
      </c>
      <c r="F226" t="str">
        <f>VLOOKUP(A226,'[1]高三下(高考)'!$A$3:$P$615,10,0)</f>
        <v>张翠莲</v>
      </c>
      <c r="G226" s="22">
        <f t="shared" si="39"/>
        <v>169</v>
      </c>
      <c r="H226" s="23">
        <f t="shared" si="40"/>
        <v>81.538461538461533</v>
      </c>
      <c r="I226">
        <f>VLOOKUP(A226,[1]高三上!$A$3:$P$588,9,0)</f>
        <v>64</v>
      </c>
      <c r="J226" t="str">
        <f>VLOOKUP(A226,[1]高三上!$A$3:$P$588,10,0)</f>
        <v>张翠莲</v>
      </c>
      <c r="K226" s="22">
        <f t="shared" si="41"/>
        <v>121</v>
      </c>
      <c r="L226" s="23">
        <f t="shared" si="42"/>
        <v>119.23076923076923</v>
      </c>
      <c r="M226">
        <f>VLOOKUP(A226,[1]高二下!$A$3:$P$536,9,0)</f>
        <v>52</v>
      </c>
      <c r="N226" t="str">
        <f>VLOOKUP(A226,[1]高二下!$A$3:$P$536,10,0)</f>
        <v>张翠莲</v>
      </c>
      <c r="O226" s="22">
        <f t="shared" si="43"/>
        <v>171</v>
      </c>
      <c r="P226" s="22">
        <f t="shared" si="44"/>
        <v>93.461538461538467</v>
      </c>
      <c r="Q226">
        <f>VLOOKUP(A226,[1]高二上!$A$3:$P$583,9,0)</f>
        <v>62</v>
      </c>
      <c r="R226" t="str">
        <f>VLOOKUP(A226,[1]高二上!$A$3:$P$583,10,0)</f>
        <v>张翠莲</v>
      </c>
      <c r="S226" s="22">
        <f t="shared" si="45"/>
        <v>154</v>
      </c>
      <c r="T226" s="22">
        <f t="shared" si="46"/>
        <v>106.92307692307692</v>
      </c>
      <c r="U226">
        <f>VLOOKUP(A226,[1]高一下!$A$3:$P$585,9,0)</f>
        <v>54</v>
      </c>
      <c r="V226" t="str">
        <f>VLOOKUP(A226,[1]高一下!$A$3:$P$585,10,0)</f>
        <v>张翠莲</v>
      </c>
      <c r="W226" s="22">
        <f t="shared" si="47"/>
        <v>172</v>
      </c>
      <c r="X226" s="22">
        <f t="shared" si="48"/>
        <v>96.538461538461533</v>
      </c>
      <c r="Y226">
        <f>VLOOKUP(A226,[1]高一上!$A$3:$J$587,9,0)</f>
        <v>70</v>
      </c>
      <c r="Z226" t="str">
        <f>VLOOKUP(A226,[1]高一上!$A$3:$J$587,10,0)</f>
        <v>张翠莲</v>
      </c>
      <c r="AA226">
        <f t="shared" si="49"/>
        <v>163</v>
      </c>
      <c r="AB226" s="23">
        <f t="shared" si="50"/>
        <v>103.07692307692308</v>
      </c>
      <c r="AC226">
        <f>VLOOKUP(A226,[1]中考!$A$2:$G$571,7,0)</f>
        <v>63</v>
      </c>
      <c r="AD226">
        <f t="shared" si="51"/>
        <v>171</v>
      </c>
    </row>
    <row r="227" spans="1:30" ht="15" x14ac:dyDescent="0.35">
      <c r="A227" s="14" t="s">
        <v>460</v>
      </c>
      <c r="B227" s="1">
        <v>5</v>
      </c>
      <c r="C227" s="2" t="s">
        <v>461</v>
      </c>
      <c r="D227" s="4" t="s">
        <v>6</v>
      </c>
      <c r="E227">
        <f>VLOOKUP(A227,'[1]高三下(高考)'!$A$3:$P$615,9,0)</f>
        <v>85</v>
      </c>
      <c r="F227" t="str">
        <f>VLOOKUP(A227,'[1]高三下(高考)'!$A$3:$P$615,10,0)</f>
        <v>张翠莲</v>
      </c>
      <c r="G227" s="22">
        <f t="shared" si="39"/>
        <v>83</v>
      </c>
      <c r="H227" s="23">
        <f t="shared" si="40"/>
        <v>95.769230769230774</v>
      </c>
      <c r="I227">
        <f>VLOOKUP(A227,[1]高三上!$A$3:$P$588,9,0)</f>
        <v>76.5</v>
      </c>
      <c r="J227" t="str">
        <f>VLOOKUP(A227,[1]高三上!$A$3:$P$588,10,0)</f>
        <v>张翠莲</v>
      </c>
      <c r="K227" s="22">
        <f t="shared" si="41"/>
        <v>72</v>
      </c>
      <c r="L227" s="23">
        <f t="shared" si="42"/>
        <v>121.53846153846155</v>
      </c>
      <c r="M227">
        <f>VLOOKUP(A227,[1]高二下!$A$3:$P$536,9,0)</f>
        <v>62.5</v>
      </c>
      <c r="N227" t="str">
        <f>VLOOKUP(A227,[1]高二下!$A$3:$P$536,10,0)</f>
        <v>张翠莲</v>
      </c>
      <c r="O227" s="22">
        <f t="shared" si="43"/>
        <v>128</v>
      </c>
      <c r="P227" s="22">
        <f t="shared" si="44"/>
        <v>89.615384615384613</v>
      </c>
      <c r="Q227">
        <f>VLOOKUP(A227,[1]高二上!$A$3:$P$583,9,0)</f>
        <v>74.5</v>
      </c>
      <c r="R227" t="str">
        <f>VLOOKUP(A227,[1]高二上!$A$3:$P$583,10,0)</f>
        <v>张翠莲</v>
      </c>
      <c r="S227" s="22">
        <f t="shared" si="45"/>
        <v>101</v>
      </c>
      <c r="T227" s="22">
        <f t="shared" si="46"/>
        <v>82.307692307692307</v>
      </c>
      <c r="U227">
        <f>VLOOKUP(A227,[1]高一下!$A$3:$P$585,9,0)</f>
        <v>83</v>
      </c>
      <c r="V227" t="str">
        <f>VLOOKUP(A227,[1]高一下!$A$3:$P$585,10,0)</f>
        <v>张翠莲</v>
      </c>
      <c r="W227" s="22">
        <f t="shared" si="47"/>
        <v>55</v>
      </c>
      <c r="X227" s="22">
        <f t="shared" si="48"/>
        <v>144.23076923076923</v>
      </c>
      <c r="Y227">
        <f>VLOOKUP(A227,[1]高一上!$A$3:$J$587,9,0)</f>
        <v>68</v>
      </c>
      <c r="Z227" t="str">
        <f>VLOOKUP(A227,[1]高一上!$A$3:$J$587,10,0)</f>
        <v>雷敏</v>
      </c>
      <c r="AA227">
        <f t="shared" si="49"/>
        <v>170</v>
      </c>
      <c r="AB227" s="23">
        <f t="shared" si="50"/>
        <v>88.84615384615384</v>
      </c>
      <c r="AC227">
        <f>VLOOKUP(A227,[1]中考!$A$2:$G$571,7,0)</f>
        <v>70</v>
      </c>
      <c r="AD227">
        <f t="shared" si="51"/>
        <v>141</v>
      </c>
    </row>
    <row r="228" spans="1:30" ht="15" x14ac:dyDescent="0.35">
      <c r="A228" s="14" t="s">
        <v>495</v>
      </c>
      <c r="B228" s="1">
        <v>5</v>
      </c>
      <c r="C228" s="2" t="s">
        <v>496</v>
      </c>
      <c r="D228" s="4" t="s">
        <v>6</v>
      </c>
      <c r="E228">
        <f>VLOOKUP(A228,'[1]高三下(高考)'!$A$3:$P$615,9,0)</f>
        <v>78</v>
      </c>
      <c r="F228" t="str">
        <f>VLOOKUP(A228,'[1]高三下(高考)'!$A$3:$P$615,10,0)</f>
        <v>张翠莲</v>
      </c>
      <c r="G228" s="22">
        <f t="shared" si="39"/>
        <v>106</v>
      </c>
      <c r="H228" s="23">
        <f t="shared" si="40"/>
        <v>103.84615384615384</v>
      </c>
      <c r="I228">
        <f>VLOOKUP(A228,[1]高三上!$A$3:$P$588,9,0)</f>
        <v>65.5</v>
      </c>
      <c r="J228" t="str">
        <f>VLOOKUP(A228,[1]高三上!$A$3:$P$588,10,0)</f>
        <v>张翠莲</v>
      </c>
      <c r="K228" s="22">
        <f t="shared" si="41"/>
        <v>116</v>
      </c>
      <c r="L228" s="23">
        <f t="shared" si="42"/>
        <v>96.538461538461533</v>
      </c>
      <c r="M228">
        <f>VLOOKUP(A228,[1]高二下!$A$3:$P$536,9,0)</f>
        <v>68</v>
      </c>
      <c r="N228" t="str">
        <f>VLOOKUP(A228,[1]高二下!$A$3:$P$536,10,0)</f>
        <v>张翠莲</v>
      </c>
      <c r="O228" s="22">
        <f t="shared" si="43"/>
        <v>107</v>
      </c>
      <c r="P228" s="22">
        <f t="shared" si="44"/>
        <v>99.615384615384613</v>
      </c>
      <c r="Q228">
        <f>VLOOKUP(A228,[1]高二上!$A$3:$P$583,9,0)</f>
        <v>74</v>
      </c>
      <c r="R228" t="str">
        <f>VLOOKUP(A228,[1]高二上!$A$3:$P$583,10,0)</f>
        <v>张翠莲</v>
      </c>
      <c r="S228" s="22">
        <f t="shared" si="45"/>
        <v>106</v>
      </c>
      <c r="T228" s="22">
        <f t="shared" si="46"/>
        <v>68.07692307692308</v>
      </c>
      <c r="U228">
        <f>VLOOKUP(A228,[1]高一下!$A$3:$P$585,9,0)</f>
        <v>95</v>
      </c>
      <c r="V228" t="str">
        <f>VLOOKUP(A228,[1]高一下!$A$3:$P$585,10,0)</f>
        <v>张翠莲</v>
      </c>
      <c r="W228" s="22">
        <f t="shared" si="47"/>
        <v>23</v>
      </c>
      <c r="X228" s="22">
        <f t="shared" si="48"/>
        <v>118.07692307692308</v>
      </c>
      <c r="Y228">
        <f>VLOOKUP(A228,[1]高一上!$A$3:$J$587,9,0)</f>
        <v>98</v>
      </c>
      <c r="Z228" t="str">
        <f>VLOOKUP(A228,[1]高一上!$A$3:$J$587,10,0)</f>
        <v>张翠莲</v>
      </c>
      <c r="AA228">
        <f t="shared" si="49"/>
        <v>70</v>
      </c>
      <c r="AB228" s="23">
        <f t="shared" si="50"/>
        <v>104.61538461538461</v>
      </c>
      <c r="AC228">
        <f>VLOOKUP(A228,[1]中考!$A$2:$G$571,7,0)</f>
        <v>87</v>
      </c>
      <c r="AD228">
        <f t="shared" si="51"/>
        <v>82</v>
      </c>
    </row>
    <row r="229" spans="1:30" ht="15" x14ac:dyDescent="0.35">
      <c r="A229" s="14" t="s">
        <v>440</v>
      </c>
      <c r="B229" s="1">
        <v>5</v>
      </c>
      <c r="C229" s="2" t="s">
        <v>295</v>
      </c>
      <c r="D229" s="4" t="s">
        <v>6</v>
      </c>
      <c r="E229">
        <f>VLOOKUP(A229,'[1]高三下(高考)'!$A$3:$P$615,9,0)</f>
        <v>80</v>
      </c>
      <c r="F229" t="str">
        <f>VLOOKUP(A229,'[1]高三下(高考)'!$A$3:$P$615,10,0)</f>
        <v>张翠莲</v>
      </c>
      <c r="G229" s="22">
        <f t="shared" si="39"/>
        <v>104</v>
      </c>
      <c r="H229" s="23">
        <f t="shared" si="40"/>
        <v>114.23076923076923</v>
      </c>
      <c r="I229">
        <f>VLOOKUP(A229,[1]高三上!$A$3:$P$588,9,0)</f>
        <v>60.5</v>
      </c>
      <c r="J229" t="str">
        <f>VLOOKUP(A229,[1]高三上!$A$3:$P$588,10,0)</f>
        <v>张翠莲</v>
      </c>
      <c r="K229" s="22">
        <f t="shared" si="41"/>
        <v>141</v>
      </c>
      <c r="L229" s="23">
        <f t="shared" si="42"/>
        <v>75</v>
      </c>
      <c r="M229">
        <f>VLOOKUP(A229,[1]高二下!$A$3:$P$536,9,0)</f>
        <v>80</v>
      </c>
      <c r="N229" t="str">
        <f>VLOOKUP(A229,[1]高二下!$A$3:$P$536,10,0)</f>
        <v>张翠莲</v>
      </c>
      <c r="O229" s="22">
        <f t="shared" si="43"/>
        <v>76</v>
      </c>
      <c r="P229" s="22">
        <f t="shared" si="44"/>
        <v>146.15384615384616</v>
      </c>
      <c r="Q229">
        <f>VLOOKUP(A229,[1]高二上!$A$3:$P$583,9,0)</f>
        <v>54.5</v>
      </c>
      <c r="R229" t="str">
        <f>VLOOKUP(A229,[1]高二上!$A$3:$P$583,10,0)</f>
        <v>张翠莲</v>
      </c>
      <c r="S229" s="22">
        <f t="shared" si="45"/>
        <v>196</v>
      </c>
      <c r="T229" s="22">
        <f t="shared" si="46"/>
        <v>83.461538461538467</v>
      </c>
      <c r="U229">
        <f>VLOOKUP(A229,[1]高一下!$A$3:$P$585,9,0)</f>
        <v>58.5</v>
      </c>
      <c r="V229" t="str">
        <f>VLOOKUP(A229,[1]高一下!$A$3:$P$585,10,0)</f>
        <v>张翠莲</v>
      </c>
      <c r="W229" s="22">
        <f t="shared" si="47"/>
        <v>153</v>
      </c>
      <c r="X229" s="22">
        <f t="shared" si="48"/>
        <v>76.15384615384616</v>
      </c>
      <c r="Y229">
        <f>VLOOKUP(A229,[1]高一上!$A$3:$J$587,9,0)</f>
        <v>91</v>
      </c>
      <c r="Z229" t="str">
        <f>VLOOKUP(A229,[1]高一上!$A$3:$J$587,10,0)</f>
        <v>张翠莲</v>
      </c>
      <c r="AA229">
        <f t="shared" si="49"/>
        <v>91</v>
      </c>
      <c r="AB229" s="23">
        <f t="shared" si="50"/>
        <v>126.15384615384616</v>
      </c>
      <c r="AC229">
        <f>VLOOKUP(A229,[1]中考!$A$2:$G$571,7,0)</f>
        <v>66</v>
      </c>
      <c r="AD229">
        <f t="shared" si="51"/>
        <v>159</v>
      </c>
    </row>
    <row r="230" spans="1:30" ht="15" x14ac:dyDescent="0.35">
      <c r="A230" s="14" t="s">
        <v>433</v>
      </c>
      <c r="B230" s="1">
        <v>5</v>
      </c>
      <c r="C230" s="2" t="s">
        <v>434</v>
      </c>
      <c r="D230" s="4" t="s">
        <v>6</v>
      </c>
      <c r="E230">
        <f>VLOOKUP(A230,'[1]高三下(高考)'!$A$3:$P$615,9,0)</f>
        <v>90</v>
      </c>
      <c r="F230" t="str">
        <f>VLOOKUP(A230,'[1]高三下(高考)'!$A$3:$P$615,10,0)</f>
        <v>张翠莲</v>
      </c>
      <c r="G230" s="22">
        <f t="shared" si="39"/>
        <v>69</v>
      </c>
      <c r="H230" s="23">
        <f t="shared" si="40"/>
        <v>95.769230769230774</v>
      </c>
      <c r="I230">
        <f>VLOOKUP(A230,[1]高三上!$A$3:$P$588,9,0)</f>
        <v>81</v>
      </c>
      <c r="J230" t="str">
        <f>VLOOKUP(A230,[1]高三上!$A$3:$P$588,10,0)</f>
        <v>张翠莲</v>
      </c>
      <c r="K230" s="22">
        <f t="shared" si="41"/>
        <v>58</v>
      </c>
      <c r="L230" s="23">
        <f t="shared" si="42"/>
        <v>92.307692307692307</v>
      </c>
      <c r="M230">
        <f>VLOOKUP(A230,[1]高二下!$A$3:$P$536,9,0)</f>
        <v>92.5</v>
      </c>
      <c r="N230" t="str">
        <f>VLOOKUP(A230,[1]高二下!$A$3:$P$536,10,0)</f>
        <v>张翠莲</v>
      </c>
      <c r="O230" s="22">
        <f t="shared" si="43"/>
        <v>38</v>
      </c>
      <c r="P230" s="22">
        <f t="shared" si="44"/>
        <v>106.15384615384616</v>
      </c>
      <c r="Q230">
        <f>VLOOKUP(A230,[1]高二上!$A$3:$P$583,9,0)</f>
        <v>87.5</v>
      </c>
      <c r="R230" t="str">
        <f>VLOOKUP(A230,[1]高二上!$A$3:$P$583,10,0)</f>
        <v>张翠莲</v>
      </c>
      <c r="S230" s="22">
        <f t="shared" si="45"/>
        <v>54</v>
      </c>
      <c r="T230" s="22">
        <f t="shared" si="46"/>
        <v>96.538461538461533</v>
      </c>
      <c r="U230">
        <f>VLOOKUP(A230,[1]高一下!$A$3:$P$585,9,0)</f>
        <v>86</v>
      </c>
      <c r="V230" t="str">
        <f>VLOOKUP(A230,[1]高一下!$A$3:$P$585,10,0)</f>
        <v>张翠莲</v>
      </c>
      <c r="W230" s="22">
        <f t="shared" si="47"/>
        <v>45</v>
      </c>
      <c r="X230" s="22">
        <f t="shared" si="48"/>
        <v>90.769230769230774</v>
      </c>
      <c r="Y230">
        <f>VLOOKUP(A230,[1]高一上!$A$3:$J$587,9,0)</f>
        <v>112.5</v>
      </c>
      <c r="Z230" t="str">
        <f>VLOOKUP(A230,[1]高一上!$A$3:$J$587,10,0)</f>
        <v>张翠莲</v>
      </c>
      <c r="AA230">
        <f t="shared" si="49"/>
        <v>21</v>
      </c>
      <c r="AB230" s="23">
        <f t="shared" si="50"/>
        <v>112.30769230769231</v>
      </c>
      <c r="AC230">
        <f>VLOOKUP(A230,[1]中考!$A$2:$G$571,7,0)</f>
        <v>98</v>
      </c>
      <c r="AD230">
        <f t="shared" si="51"/>
        <v>53</v>
      </c>
    </row>
    <row r="231" spans="1:30" ht="15" x14ac:dyDescent="0.35">
      <c r="A231" s="14" t="s">
        <v>474</v>
      </c>
      <c r="B231" s="1">
        <v>5</v>
      </c>
      <c r="C231" s="2" t="s">
        <v>475</v>
      </c>
      <c r="D231" s="4" t="s">
        <v>6</v>
      </c>
      <c r="E231">
        <f>VLOOKUP(A231,'[1]高三下(高考)'!$A$3:$P$615,9,0)</f>
        <v>55</v>
      </c>
      <c r="F231" t="str">
        <f>VLOOKUP(A231,'[1]高三下(高考)'!$A$3:$P$615,10,0)</f>
        <v>张翠莲</v>
      </c>
      <c r="G231" s="22">
        <f t="shared" si="39"/>
        <v>194</v>
      </c>
      <c r="H231" s="23">
        <f t="shared" si="40"/>
        <v>103.07692307692308</v>
      </c>
      <c r="I231">
        <f>VLOOKUP(A231,[1]高三上!$A$3:$P$588,9,0)</f>
        <v>47.5</v>
      </c>
      <c r="J231" t="str">
        <f>VLOOKUP(A231,[1]高三上!$A$3:$P$588,10,0)</f>
        <v>张翠莲</v>
      </c>
      <c r="K231" s="22">
        <f t="shared" si="41"/>
        <v>202</v>
      </c>
      <c r="L231" s="23">
        <f t="shared" si="42"/>
        <v>105.38461538461539</v>
      </c>
      <c r="M231">
        <f>VLOOKUP(A231,[1]高二下!$A$3:$P$536,9,0)</f>
        <v>40.5</v>
      </c>
      <c r="N231" t="str">
        <f>VLOOKUP(A231,[1]高二下!$A$3:$P$536,10,0)</f>
        <v>张翠莲</v>
      </c>
      <c r="O231" s="22">
        <f t="shared" si="43"/>
        <v>216</v>
      </c>
      <c r="P231" s="22">
        <f t="shared" si="44"/>
        <v>55</v>
      </c>
      <c r="Q231">
        <f>VLOOKUP(A231,[1]高二上!$A$3:$P$583,9,0)</f>
        <v>75</v>
      </c>
      <c r="R231" t="str">
        <f>VLOOKUP(A231,[1]高二上!$A$3:$P$583,10,0)</f>
        <v>张翠莲</v>
      </c>
      <c r="S231" s="22">
        <f t="shared" si="45"/>
        <v>99</v>
      </c>
      <c r="T231" s="22">
        <f t="shared" si="46"/>
        <v>124.23076923076923</v>
      </c>
      <c r="U231">
        <f>VLOOKUP(A231,[1]高一下!$A$3:$P$585,9,0)</f>
        <v>57</v>
      </c>
      <c r="V231" t="str">
        <f>VLOOKUP(A231,[1]高一下!$A$3:$P$585,10,0)</f>
        <v>张翠莲</v>
      </c>
      <c r="W231" s="22">
        <f t="shared" si="47"/>
        <v>162</v>
      </c>
      <c r="X231" s="22">
        <f t="shared" si="48"/>
        <v>101.53846153846153</v>
      </c>
      <c r="Y231">
        <f>VLOOKUP(A231,[1]高一上!$A$3:$J$587,9,0)</f>
        <v>69</v>
      </c>
      <c r="Z231" t="str">
        <f>VLOOKUP(A231,[1]高一上!$A$3:$J$587,10,0)</f>
        <v>张翠莲</v>
      </c>
      <c r="AA231">
        <f t="shared" si="49"/>
        <v>166</v>
      </c>
      <c r="AB231" s="23">
        <f t="shared" si="50"/>
        <v>98.84615384615384</v>
      </c>
      <c r="AC231">
        <f>VLOOKUP(A231,[1]中考!$A$2:$G$571,7,0)</f>
        <v>65</v>
      </c>
      <c r="AD231">
        <f t="shared" si="51"/>
        <v>163</v>
      </c>
    </row>
    <row r="232" spans="1:30" ht="15" x14ac:dyDescent="0.35">
      <c r="A232" s="14" t="s">
        <v>501</v>
      </c>
      <c r="B232" s="1">
        <v>5</v>
      </c>
      <c r="C232" s="3" t="s">
        <v>502</v>
      </c>
      <c r="D232" s="4" t="s">
        <v>6</v>
      </c>
      <c r="E232">
        <f>VLOOKUP(A232,'[1]高三下(高考)'!$A$3:$P$615,9,0)</f>
        <v>62</v>
      </c>
      <c r="F232" t="str">
        <f>VLOOKUP(A232,'[1]高三下(高考)'!$A$3:$P$615,10,0)</f>
        <v>张翠莲</v>
      </c>
      <c r="G232" s="22">
        <f t="shared" si="39"/>
        <v>160</v>
      </c>
      <c r="H232" s="23">
        <f t="shared" si="40"/>
        <v>87.307692307692307</v>
      </c>
      <c r="I232">
        <f>VLOOKUP(A232,[1]高三上!$A$3:$P$588,9,0)</f>
        <v>63</v>
      </c>
      <c r="J232" t="str">
        <f>VLOOKUP(A232,[1]高三上!$A$3:$P$588,10,0)</f>
        <v>张翠莲</v>
      </c>
      <c r="K232" s="22">
        <f t="shared" si="41"/>
        <v>127</v>
      </c>
      <c r="L232" s="23">
        <f t="shared" si="42"/>
        <v>123.84615384615384</v>
      </c>
      <c r="M232">
        <f>VLOOKUP(A232,[1]高二下!$A$3:$P$536,9,0)</f>
        <v>47</v>
      </c>
      <c r="N232" t="str">
        <f>VLOOKUP(A232,[1]高二下!$A$3:$P$536,10,0)</f>
        <v>张翠莲</v>
      </c>
      <c r="O232" s="22">
        <f t="shared" si="43"/>
        <v>189</v>
      </c>
      <c r="P232" s="22">
        <f t="shared" si="44"/>
        <v>113.07692307692308</v>
      </c>
      <c r="Q232">
        <f>VLOOKUP(A232,[1]高二上!$A$3:$P$583,9,0)</f>
        <v>47</v>
      </c>
      <c r="R232" t="str">
        <f>VLOOKUP(A232,[1]高二上!$A$3:$P$583,10,0)</f>
        <v>张翠莲</v>
      </c>
      <c r="S232" s="22">
        <f t="shared" si="45"/>
        <v>223</v>
      </c>
      <c r="T232" s="22">
        <f t="shared" si="46"/>
        <v>81.538461538461533</v>
      </c>
      <c r="U232">
        <f>VLOOKUP(A232,[1]高一下!$A$3:$P$585,9,0)</f>
        <v>53.5</v>
      </c>
      <c r="V232" t="str">
        <f>VLOOKUP(A232,[1]高一下!$A$3:$P$585,10,0)</f>
        <v>张翠莲</v>
      </c>
      <c r="W232" s="22">
        <f t="shared" si="47"/>
        <v>175</v>
      </c>
      <c r="X232" s="22">
        <f t="shared" si="48"/>
        <v>100.76923076923077</v>
      </c>
      <c r="Y232">
        <f>VLOOKUP(A232,[1]高一上!$A$3:$J$587,9,0)</f>
        <v>66.5</v>
      </c>
      <c r="Z232" t="str">
        <f>VLOOKUP(A232,[1]高一上!$A$3:$J$587,10,0)</f>
        <v>张翠莲</v>
      </c>
      <c r="AA232">
        <f t="shared" si="49"/>
        <v>177</v>
      </c>
      <c r="AB232" s="23">
        <f t="shared" si="50"/>
        <v>90.384615384615387</v>
      </c>
      <c r="AC232">
        <f>VLOOKUP(A232,[1]中考!$A$2:$G$571,7,0)</f>
        <v>68</v>
      </c>
      <c r="AD232">
        <f t="shared" si="51"/>
        <v>152</v>
      </c>
    </row>
    <row r="233" spans="1:30" ht="15" x14ac:dyDescent="0.35">
      <c r="A233" s="14" t="s">
        <v>458</v>
      </c>
      <c r="B233" s="1">
        <v>5</v>
      </c>
      <c r="C233" s="2" t="s">
        <v>459</v>
      </c>
      <c r="D233" s="4" t="s">
        <v>6</v>
      </c>
      <c r="E233">
        <f>VLOOKUP(A233,'[1]高三下(高考)'!$A$3:$P$615,9,0)</f>
        <v>92</v>
      </c>
      <c r="F233" t="str">
        <f>VLOOKUP(A233,'[1]高三下(高考)'!$A$3:$P$615,10,0)</f>
        <v>张翠莲</v>
      </c>
      <c r="G233" s="22">
        <f t="shared" si="39"/>
        <v>65</v>
      </c>
      <c r="H233" s="23">
        <f t="shared" si="40"/>
        <v>94.230769230769226</v>
      </c>
      <c r="I233">
        <f>VLOOKUP(A233,[1]高三上!$A$3:$P$588,9,0)</f>
        <v>83.5</v>
      </c>
      <c r="J233" t="str">
        <f>VLOOKUP(A233,[1]高三上!$A$3:$P$588,10,0)</f>
        <v>张翠莲</v>
      </c>
      <c r="K233" s="22">
        <f t="shared" si="41"/>
        <v>50</v>
      </c>
      <c r="L233" s="23">
        <f t="shared" si="42"/>
        <v>98.461538461538467</v>
      </c>
      <c r="M233">
        <f>VLOOKUP(A233,[1]高二下!$A$3:$P$536,9,0)</f>
        <v>90</v>
      </c>
      <c r="N233" t="str">
        <f>VLOOKUP(A233,[1]高二下!$A$3:$P$536,10,0)</f>
        <v>张翠莲</v>
      </c>
      <c r="O233" s="22">
        <f t="shared" si="43"/>
        <v>46</v>
      </c>
      <c r="P233" s="22">
        <f t="shared" si="44"/>
        <v>101.92307692307692</v>
      </c>
      <c r="Q233">
        <f>VLOOKUP(A233,[1]高二上!$A$3:$P$583,9,0)</f>
        <v>88</v>
      </c>
      <c r="R233" t="str">
        <f>VLOOKUP(A233,[1]高二上!$A$3:$P$583,10,0)</f>
        <v>张翠莲</v>
      </c>
      <c r="S233" s="22">
        <f t="shared" si="45"/>
        <v>51</v>
      </c>
      <c r="T233" s="22">
        <f t="shared" si="46"/>
        <v>96.538461538461533</v>
      </c>
      <c r="U233">
        <f>VLOOKUP(A233,[1]高一下!$A$3:$P$585,9,0)</f>
        <v>87</v>
      </c>
      <c r="V233" t="str">
        <f>VLOOKUP(A233,[1]高一下!$A$3:$P$585,10,0)</f>
        <v>张翠莲</v>
      </c>
      <c r="W233" s="22">
        <f t="shared" si="47"/>
        <v>42</v>
      </c>
      <c r="X233" s="22">
        <f t="shared" si="48"/>
        <v>88.461538461538467</v>
      </c>
      <c r="Y233">
        <f>VLOOKUP(A233,[1]高一上!$A$3:$J$587,9,0)</f>
        <v>116</v>
      </c>
      <c r="Z233" t="str">
        <f>VLOOKUP(A233,[1]高一上!$A$3:$J$587,10,0)</f>
        <v>张翠莲</v>
      </c>
      <c r="AA233">
        <f t="shared" si="49"/>
        <v>12</v>
      </c>
      <c r="AB233" s="23">
        <f t="shared" si="50"/>
        <v>103.84615384615384</v>
      </c>
      <c r="AC233">
        <f>VLOOKUP(A233,[1]中考!$A$2:$G$571,7,0)</f>
        <v>105</v>
      </c>
      <c r="AD233">
        <f t="shared" si="51"/>
        <v>22</v>
      </c>
    </row>
    <row r="234" spans="1:30" ht="15" x14ac:dyDescent="0.35">
      <c r="A234" s="14" t="s">
        <v>445</v>
      </c>
      <c r="B234" s="1">
        <v>5</v>
      </c>
      <c r="C234" s="2" t="s">
        <v>78</v>
      </c>
      <c r="D234" s="4" t="s">
        <v>6</v>
      </c>
      <c r="E234">
        <f>VLOOKUP(A234,'[1]高三下(高考)'!$A$3:$P$615,9,0)</f>
        <v>73</v>
      </c>
      <c r="F234" t="str">
        <f>VLOOKUP(A234,'[1]高三下(高考)'!$A$3:$P$615,10,0)</f>
        <v>张翠莲</v>
      </c>
      <c r="G234" s="22">
        <f t="shared" si="39"/>
        <v>120</v>
      </c>
      <c r="H234" s="23">
        <f t="shared" si="40"/>
        <v>93.84615384615384</v>
      </c>
      <c r="I234">
        <f>VLOOKUP(A234,[1]高三上!$A$3:$P$588,9,0)</f>
        <v>69</v>
      </c>
      <c r="J234" t="str">
        <f>VLOOKUP(A234,[1]高三上!$A$3:$P$588,10,0)</f>
        <v>张翠莲</v>
      </c>
      <c r="K234" s="22">
        <f t="shared" si="41"/>
        <v>104</v>
      </c>
      <c r="L234" s="23">
        <f t="shared" si="42"/>
        <v>106.15384615384616</v>
      </c>
      <c r="M234">
        <f>VLOOKUP(A234,[1]高二下!$A$3:$P$536,9,0)</f>
        <v>64.5</v>
      </c>
      <c r="N234" t="str">
        <f>VLOOKUP(A234,[1]高二下!$A$3:$P$536,10,0)</f>
        <v>张翠莲</v>
      </c>
      <c r="O234" s="22">
        <f t="shared" si="43"/>
        <v>120</v>
      </c>
      <c r="P234" s="22">
        <f t="shared" si="44"/>
        <v>110.76923076923077</v>
      </c>
      <c r="Q234">
        <f>VLOOKUP(A234,[1]高二上!$A$3:$P$583,9,0)</f>
        <v>63</v>
      </c>
      <c r="R234" t="str">
        <f>VLOOKUP(A234,[1]高二上!$A$3:$P$583,10,0)</f>
        <v>张翠莲</v>
      </c>
      <c r="S234" s="22">
        <f t="shared" si="45"/>
        <v>148</v>
      </c>
      <c r="T234" s="22">
        <f t="shared" si="46"/>
        <v>85.769230769230774</v>
      </c>
      <c r="U234">
        <f>VLOOKUP(A234,[1]高一下!$A$3:$P$585,9,0)</f>
        <v>67.5</v>
      </c>
      <c r="V234" t="str">
        <f>VLOOKUP(A234,[1]高一下!$A$3:$P$585,10,0)</f>
        <v>张翠莲</v>
      </c>
      <c r="W234" s="22">
        <f t="shared" si="47"/>
        <v>111</v>
      </c>
      <c r="X234" s="22">
        <f t="shared" si="48"/>
        <v>87.692307692307693</v>
      </c>
      <c r="Y234">
        <f>VLOOKUP(A234,[1]高一上!$A$3:$J$587,9,0)</f>
        <v>94.5</v>
      </c>
      <c r="Z234" t="str">
        <f>VLOOKUP(A234,[1]高一上!$A$3:$J$587,10,0)</f>
        <v>张翠莲</v>
      </c>
      <c r="AA234">
        <f t="shared" si="49"/>
        <v>79</v>
      </c>
      <c r="AB234" s="23">
        <f t="shared" si="50"/>
        <v>125.38461538461539</v>
      </c>
      <c r="AC234">
        <f>VLOOKUP(A234,[1]中考!$A$2:$G$571,7,0)</f>
        <v>69</v>
      </c>
      <c r="AD234">
        <f t="shared" si="51"/>
        <v>145</v>
      </c>
    </row>
    <row r="235" spans="1:30" ht="15" x14ac:dyDescent="0.35">
      <c r="A235" s="14" t="s">
        <v>524</v>
      </c>
      <c r="B235" s="1">
        <v>5</v>
      </c>
      <c r="C235" s="3" t="s">
        <v>209</v>
      </c>
      <c r="D235" s="4" t="s">
        <v>6</v>
      </c>
      <c r="E235">
        <f>VLOOKUP(A235,'[1]高三下(高考)'!$A$3:$P$615,9,0)</f>
        <v>61</v>
      </c>
      <c r="F235" t="str">
        <f>VLOOKUP(A235,'[1]高三下(高考)'!$A$3:$P$615,10,0)</f>
        <v>张翠莲</v>
      </c>
      <c r="G235" s="22">
        <f t="shared" si="39"/>
        <v>165</v>
      </c>
      <c r="H235" s="23">
        <f t="shared" si="40"/>
        <v>100</v>
      </c>
      <c r="I235" s="22">
        <v>0</v>
      </c>
      <c r="J235" t="s">
        <v>327</v>
      </c>
      <c r="K235" s="22">
        <f t="shared" si="41"/>
        <v>241</v>
      </c>
      <c r="L235" s="23">
        <f t="shared" si="42"/>
        <v>100</v>
      </c>
      <c r="M235">
        <f>VLOOKUP(A235,[1]高二下!$A$3:$P$536,9,0)</f>
        <v>43</v>
      </c>
      <c r="N235" t="str">
        <f>VLOOKUP(A235,[1]高二下!$A$3:$P$536,10,0)</f>
        <v>张翠莲</v>
      </c>
      <c r="O235" s="22">
        <f t="shared" si="43"/>
        <v>209</v>
      </c>
      <c r="P235" s="22">
        <f t="shared" si="44"/>
        <v>93.07692307692308</v>
      </c>
      <c r="Q235">
        <f>VLOOKUP(A235,[1]高二上!$A$3:$P$583,9,0)</f>
        <v>55.5</v>
      </c>
      <c r="R235" t="str">
        <f>VLOOKUP(A235,[1]高二上!$A$3:$P$583,10,0)</f>
        <v>张翠莲</v>
      </c>
      <c r="S235" s="22">
        <f t="shared" si="45"/>
        <v>191</v>
      </c>
      <c r="T235" s="22">
        <f t="shared" si="46"/>
        <v>104.61538461538461</v>
      </c>
      <c r="U235">
        <f>VLOOKUP(A235,[1]高一下!$A$3:$P$585,9,0)</f>
        <v>49.5</v>
      </c>
      <c r="V235" t="str">
        <f>VLOOKUP(A235,[1]高一下!$A$3:$P$585,10,0)</f>
        <v>张翠莲</v>
      </c>
      <c r="W235" s="22">
        <f t="shared" si="47"/>
        <v>203</v>
      </c>
      <c r="X235" s="22">
        <f t="shared" si="48"/>
        <v>77.692307692307693</v>
      </c>
      <c r="Y235">
        <f>VLOOKUP(A235,[1]高一上!$A$3:$J$587,9,0)</f>
        <v>75</v>
      </c>
      <c r="Z235" t="str">
        <f>VLOOKUP(A235,[1]高一上!$A$3:$J$587,10,0)</f>
        <v>张翠莲</v>
      </c>
      <c r="AA235">
        <f t="shared" si="49"/>
        <v>145</v>
      </c>
      <c r="AB235" s="23">
        <f t="shared" si="50"/>
        <v>96.15384615384616</v>
      </c>
      <c r="AC235">
        <f>VLOOKUP(A235,[1]中考!$A$2:$G$571,7,0)</f>
        <v>71</v>
      </c>
      <c r="AD235">
        <f t="shared" si="51"/>
        <v>135</v>
      </c>
    </row>
    <row r="236" spans="1:30" ht="15" x14ac:dyDescent="0.35">
      <c r="A236" s="14" t="s">
        <v>509</v>
      </c>
      <c r="B236" s="1">
        <v>5</v>
      </c>
      <c r="C236" s="3" t="s">
        <v>510</v>
      </c>
      <c r="D236" s="4" t="s">
        <v>6</v>
      </c>
      <c r="E236">
        <f>VLOOKUP(A236,'[1]高三下(高考)'!$A$3:$P$615,9,0)</f>
        <v>46</v>
      </c>
      <c r="F236" t="str">
        <f>VLOOKUP(A236,'[1]高三下(高考)'!$A$3:$P$615,10,0)</f>
        <v>张翠莲</v>
      </c>
      <c r="G236" s="22">
        <f t="shared" si="39"/>
        <v>219</v>
      </c>
      <c r="H236" s="23">
        <f t="shared" si="40"/>
        <v>104.61538461538461</v>
      </c>
      <c r="I236">
        <f>VLOOKUP(A236,[1]高三上!$A$3:$P$588,9,0)</f>
        <v>33</v>
      </c>
      <c r="J236" t="str">
        <f>VLOOKUP(A236,[1]高三上!$A$3:$P$588,10,0)</f>
        <v>张翠莲</v>
      </c>
      <c r="K236" s="22">
        <f t="shared" si="41"/>
        <v>231</v>
      </c>
      <c r="L236" s="23">
        <f t="shared" si="42"/>
        <v>93.07692307692308</v>
      </c>
      <c r="M236">
        <f>VLOOKUP(A236,[1]高二下!$A$3:$P$536,9,0)</f>
        <v>41</v>
      </c>
      <c r="N236" t="str">
        <f>VLOOKUP(A236,[1]高二下!$A$3:$P$536,10,0)</f>
        <v>张翠莲</v>
      </c>
      <c r="O236" s="22">
        <f t="shared" si="43"/>
        <v>213</v>
      </c>
      <c r="P236" s="22">
        <f t="shared" si="44"/>
        <v>113.07692307692308</v>
      </c>
      <c r="Q236">
        <f>VLOOKUP(A236,[1]高二上!$A$3:$P$583,9,0)</f>
        <v>39</v>
      </c>
      <c r="R236" t="str">
        <f>VLOOKUP(A236,[1]高二上!$A$3:$P$583,10,0)</f>
        <v>张翠莲</v>
      </c>
      <c r="S236" s="22">
        <f t="shared" si="45"/>
        <v>247</v>
      </c>
      <c r="T236" s="22">
        <f t="shared" si="46"/>
        <v>100</v>
      </c>
      <c r="U236" s="22">
        <v>0</v>
      </c>
      <c r="V236" t="s">
        <v>327</v>
      </c>
      <c r="W236" s="22">
        <f t="shared" si="47"/>
        <v>258</v>
      </c>
      <c r="X236" s="22">
        <f t="shared" si="48"/>
        <v>100</v>
      </c>
      <c r="Y236" s="22">
        <v>0</v>
      </c>
      <c r="Z236" t="s">
        <v>327</v>
      </c>
      <c r="AA236">
        <f t="shared" si="49"/>
        <v>257</v>
      </c>
      <c r="AB236" s="23">
        <f t="shared" si="50"/>
        <v>100</v>
      </c>
      <c r="AC236">
        <v>0</v>
      </c>
      <c r="AD236">
        <f t="shared" si="51"/>
        <v>255</v>
      </c>
    </row>
    <row r="237" spans="1:30" ht="15" x14ac:dyDescent="0.35">
      <c r="A237" s="14" t="s">
        <v>499</v>
      </c>
      <c r="B237" s="1">
        <v>5</v>
      </c>
      <c r="C237" s="3" t="s">
        <v>500</v>
      </c>
      <c r="D237" s="4" t="s">
        <v>6</v>
      </c>
      <c r="E237">
        <f>VLOOKUP(A237,'[1]高三下(高考)'!$A$3:$P$615,9,0)</f>
        <v>48</v>
      </c>
      <c r="F237" t="str">
        <f>VLOOKUP(A237,'[1]高三下(高考)'!$A$3:$P$615,10,0)</f>
        <v>张翠莲</v>
      </c>
      <c r="G237" s="22">
        <f t="shared" si="39"/>
        <v>214</v>
      </c>
      <c r="H237" s="23">
        <f t="shared" si="40"/>
        <v>91.538461538461533</v>
      </c>
      <c r="I237">
        <f>VLOOKUP(A237,[1]高三上!$A$3:$P$588,9,0)</f>
        <v>49.5</v>
      </c>
      <c r="J237" t="str">
        <f>VLOOKUP(A237,[1]高三上!$A$3:$P$588,10,0)</f>
        <v>张翠莲</v>
      </c>
      <c r="K237" s="22">
        <f t="shared" si="41"/>
        <v>192</v>
      </c>
      <c r="L237" s="23">
        <f t="shared" si="42"/>
        <v>95</v>
      </c>
      <c r="M237">
        <f>VLOOKUP(A237,[1]高二下!$A$3:$P$536,9,0)</f>
        <v>50</v>
      </c>
      <c r="N237" t="str">
        <f>VLOOKUP(A237,[1]高二下!$A$3:$P$536,10,0)</f>
        <v>张翠莲</v>
      </c>
      <c r="O237" s="22">
        <f t="shared" si="43"/>
        <v>179</v>
      </c>
      <c r="P237" s="22">
        <f t="shared" si="44"/>
        <v>98.07692307692308</v>
      </c>
      <c r="Q237">
        <f>VLOOKUP(A237,[1]高二上!$A$3:$P$583,9,0)</f>
        <v>59</v>
      </c>
      <c r="R237" t="str">
        <f>VLOOKUP(A237,[1]高二上!$A$3:$P$583,10,0)</f>
        <v>张翠莲</v>
      </c>
      <c r="S237" s="22">
        <f t="shared" si="45"/>
        <v>174</v>
      </c>
      <c r="T237" s="22">
        <f t="shared" si="46"/>
        <v>94.615384615384613</v>
      </c>
      <c r="U237">
        <f>VLOOKUP(A237,[1]高一下!$A$3:$P$585,9,0)</f>
        <v>57.5</v>
      </c>
      <c r="V237" t="str">
        <f>VLOOKUP(A237,[1]高一下!$A$3:$P$585,10,0)</f>
        <v>张翠莲</v>
      </c>
      <c r="W237" s="22">
        <f t="shared" si="47"/>
        <v>160</v>
      </c>
      <c r="X237" s="22">
        <f t="shared" si="48"/>
        <v>128.46153846153845</v>
      </c>
      <c r="Y237">
        <f>VLOOKUP(A237,[1]高一上!$A$3:$J$587,9,0)</f>
        <v>45.5</v>
      </c>
      <c r="Z237" t="str">
        <f>VLOOKUP(A237,[1]高一上!$A$3:$J$587,10,0)</f>
        <v>张翠莲</v>
      </c>
      <c r="AA237">
        <f t="shared" si="49"/>
        <v>234</v>
      </c>
      <c r="AB237" s="23">
        <f t="shared" si="50"/>
        <v>74.615384615384613</v>
      </c>
      <c r="AC237">
        <f>VLOOKUP(A237,[1]中考!$A$2:$G$571,7,0)</f>
        <v>64</v>
      </c>
      <c r="AD237">
        <f t="shared" si="51"/>
        <v>168</v>
      </c>
    </row>
    <row r="238" spans="1:30" ht="15" x14ac:dyDescent="0.35">
      <c r="A238" s="14" t="s">
        <v>476</v>
      </c>
      <c r="B238" s="1">
        <v>5</v>
      </c>
      <c r="C238" s="2" t="s">
        <v>477</v>
      </c>
      <c r="D238" s="4" t="s">
        <v>6</v>
      </c>
      <c r="E238">
        <f>VLOOKUP(A238,'[1]高三下(高考)'!$A$3:$P$615,9,0)</f>
        <v>59</v>
      </c>
      <c r="F238" t="str">
        <f>VLOOKUP(A238,'[1]高三下(高考)'!$A$3:$P$615,10,0)</f>
        <v>张翠莲</v>
      </c>
      <c r="G238" s="22">
        <f t="shared" si="39"/>
        <v>177</v>
      </c>
      <c r="H238" s="23">
        <f t="shared" si="40"/>
        <v>90</v>
      </c>
      <c r="I238">
        <f>VLOOKUP(A238,[1]高三上!$A$3:$P$588,9,0)</f>
        <v>58</v>
      </c>
      <c r="J238" t="str">
        <f>VLOOKUP(A238,[1]高三上!$A$3:$P$588,10,0)</f>
        <v>张翠莲</v>
      </c>
      <c r="K238" s="22">
        <f t="shared" si="41"/>
        <v>151</v>
      </c>
      <c r="L238" s="23">
        <f t="shared" si="42"/>
        <v>118.07692307692308</v>
      </c>
      <c r="M238">
        <f>VLOOKUP(A238,[1]高二下!$A$3:$P$536,9,0)</f>
        <v>45.5</v>
      </c>
      <c r="N238" t="str">
        <f>VLOOKUP(A238,[1]高二下!$A$3:$P$536,10,0)</f>
        <v>张翠莲</v>
      </c>
      <c r="O238" s="22">
        <f t="shared" si="43"/>
        <v>198</v>
      </c>
      <c r="P238" s="22">
        <f t="shared" si="44"/>
        <v>97.307692307692307</v>
      </c>
      <c r="Q238">
        <f>VLOOKUP(A238,[1]高二上!$A$3:$P$583,9,0)</f>
        <v>55.5</v>
      </c>
      <c r="R238" t="str">
        <f>VLOOKUP(A238,[1]高二上!$A$3:$P$583,10,0)</f>
        <v>张翠莲</v>
      </c>
      <c r="S238" s="22">
        <f t="shared" si="45"/>
        <v>191</v>
      </c>
      <c r="T238" s="22">
        <f t="shared" si="46"/>
        <v>78.84615384615384</v>
      </c>
      <c r="U238">
        <f>VLOOKUP(A238,[1]高一下!$A$3:$P$585,9,0)</f>
        <v>61.5</v>
      </c>
      <c r="V238" t="str">
        <f>VLOOKUP(A238,[1]高一下!$A$3:$P$585,10,0)</f>
        <v>张翠莲</v>
      </c>
      <c r="W238" s="22">
        <f t="shared" si="47"/>
        <v>136</v>
      </c>
      <c r="X238" s="22">
        <f t="shared" si="48"/>
        <v>88.84615384615384</v>
      </c>
      <c r="Y238">
        <f>VLOOKUP(A238,[1]高一上!$A$3:$J$587,9,0)</f>
        <v>87</v>
      </c>
      <c r="Z238" t="str">
        <f>VLOOKUP(A238,[1]高一上!$A$3:$J$587,10,0)</f>
        <v>张翠莲</v>
      </c>
      <c r="AA238">
        <f t="shared" si="49"/>
        <v>107</v>
      </c>
      <c r="AB238" s="23">
        <f t="shared" si="50"/>
        <v>121.53846153846155</v>
      </c>
      <c r="AC238">
        <f>VLOOKUP(A238,[1]中考!$A$2:$G$571,7,0)</f>
        <v>65</v>
      </c>
      <c r="AD238">
        <f t="shared" si="51"/>
        <v>163</v>
      </c>
    </row>
    <row r="239" spans="1:30" ht="15" x14ac:dyDescent="0.35">
      <c r="A239" s="14" t="s">
        <v>507</v>
      </c>
      <c r="B239" s="1">
        <v>5</v>
      </c>
      <c r="C239" s="3" t="s">
        <v>508</v>
      </c>
      <c r="D239" s="4" t="s">
        <v>6</v>
      </c>
      <c r="E239">
        <f>VLOOKUP(A239,'[1]高三下(高考)'!$A$3:$P$615,9,0)</f>
        <v>51</v>
      </c>
      <c r="F239" t="str">
        <f>VLOOKUP(A239,'[1]高三下(高考)'!$A$3:$P$615,10,0)</f>
        <v>张翠莲</v>
      </c>
      <c r="G239" s="22">
        <f t="shared" si="39"/>
        <v>203</v>
      </c>
      <c r="H239" s="23">
        <f t="shared" si="40"/>
        <v>87.307692307692307</v>
      </c>
      <c r="I239">
        <f>VLOOKUP(A239,[1]高三上!$A$3:$P$588,9,0)</f>
        <v>54.5</v>
      </c>
      <c r="J239" t="str">
        <f>VLOOKUP(A239,[1]高三上!$A$3:$P$588,10,0)</f>
        <v>张翠莲</v>
      </c>
      <c r="K239" s="22">
        <f t="shared" si="41"/>
        <v>170</v>
      </c>
      <c r="L239" s="23">
        <f t="shared" si="42"/>
        <v>105.76923076923077</v>
      </c>
      <c r="M239">
        <f>VLOOKUP(A239,[1]高二下!$A$3:$P$536,9,0)</f>
        <v>47.5</v>
      </c>
      <c r="N239" t="str">
        <f>VLOOKUP(A239,[1]高二下!$A$3:$P$536,10,0)</f>
        <v>张翠莲</v>
      </c>
      <c r="O239" s="22">
        <f t="shared" si="43"/>
        <v>185</v>
      </c>
      <c r="P239" s="22">
        <f t="shared" si="44"/>
        <v>114.23076923076923</v>
      </c>
      <c r="Q239">
        <f>VLOOKUP(A239,[1]高二上!$A$3:$P$583,9,0)</f>
        <v>47.5</v>
      </c>
      <c r="R239" t="str">
        <f>VLOOKUP(A239,[1]高二上!$A$3:$P$583,10,0)</f>
        <v>张翠莲</v>
      </c>
      <c r="S239" s="22">
        <f t="shared" si="45"/>
        <v>222</v>
      </c>
      <c r="T239" s="22">
        <f t="shared" si="46"/>
        <v>97.692307692307693</v>
      </c>
      <c r="U239">
        <f>VLOOKUP(A239,[1]高一下!$A$3:$P$585,9,0)</f>
        <v>46.5</v>
      </c>
      <c r="V239" t="str">
        <f>VLOOKUP(A239,[1]高一下!$A$3:$P$585,10,0)</f>
        <v>张翠莲</v>
      </c>
      <c r="W239" s="22">
        <f t="shared" si="47"/>
        <v>216</v>
      </c>
      <c r="X239" s="22">
        <f t="shared" si="48"/>
        <v>90.384615384615387</v>
      </c>
      <c r="Y239">
        <f>VLOOKUP(A239,[1]高一上!$A$3:$J$587,9,0)</f>
        <v>62</v>
      </c>
      <c r="Z239" t="str">
        <f>VLOOKUP(A239,[1]高一上!$A$3:$J$587,10,0)</f>
        <v>张翠莲</v>
      </c>
      <c r="AA239">
        <f t="shared" si="49"/>
        <v>191</v>
      </c>
      <c r="AB239" s="23">
        <f t="shared" si="50"/>
        <v>101.92307692307692</v>
      </c>
      <c r="AC239">
        <f>VLOOKUP(A239,[1]中考!$A$2:$G$571,7,0)</f>
        <v>56</v>
      </c>
      <c r="AD239">
        <f t="shared" si="51"/>
        <v>196</v>
      </c>
    </row>
    <row r="240" spans="1:30" ht="15" x14ac:dyDescent="0.35">
      <c r="A240" s="14" t="s">
        <v>505</v>
      </c>
      <c r="B240" s="1">
        <v>5</v>
      </c>
      <c r="C240" s="3" t="s">
        <v>506</v>
      </c>
      <c r="D240" s="4" t="s">
        <v>6</v>
      </c>
      <c r="E240">
        <f>VLOOKUP(A240,'[1]高三下(高考)'!$A$3:$P$615,9,0)</f>
        <v>72</v>
      </c>
      <c r="F240" t="str">
        <f>VLOOKUP(A240,'[1]高三下(高考)'!$A$3:$P$615,10,0)</f>
        <v>张翠莲</v>
      </c>
      <c r="G240" s="22">
        <f t="shared" si="39"/>
        <v>123</v>
      </c>
      <c r="H240" s="23">
        <f t="shared" si="40"/>
        <v>86.92307692307692</v>
      </c>
      <c r="I240">
        <f>VLOOKUP(A240,[1]高三上!$A$3:$P$588,9,0)</f>
        <v>71.5</v>
      </c>
      <c r="J240" t="str">
        <f>VLOOKUP(A240,[1]高三上!$A$3:$P$588,10,0)</f>
        <v>张翠莲</v>
      </c>
      <c r="K240" s="22">
        <f t="shared" si="41"/>
        <v>89</v>
      </c>
      <c r="L240" s="23">
        <f t="shared" si="42"/>
        <v>102.30769230769231</v>
      </c>
      <c r="M240">
        <f>VLOOKUP(A240,[1]高二下!$A$3:$P$536,9,0)</f>
        <v>71.5</v>
      </c>
      <c r="N240" t="str">
        <f>VLOOKUP(A240,[1]高二下!$A$3:$P$536,10,0)</f>
        <v>张翠莲</v>
      </c>
      <c r="O240" s="22">
        <f t="shared" si="43"/>
        <v>95</v>
      </c>
      <c r="P240" s="22">
        <f t="shared" si="44"/>
        <v>91.92307692307692</v>
      </c>
      <c r="Q240">
        <f>VLOOKUP(A240,[1]高二上!$A$3:$P$583,9,0)</f>
        <v>80.5</v>
      </c>
      <c r="R240" t="str">
        <f>VLOOKUP(A240,[1]高二上!$A$3:$P$583,10,0)</f>
        <v>张翠莲</v>
      </c>
      <c r="S240" s="22">
        <f t="shared" si="45"/>
        <v>74</v>
      </c>
      <c r="T240" s="22">
        <f t="shared" si="46"/>
        <v>105</v>
      </c>
      <c r="U240">
        <f>VLOOKUP(A240,[1]高一下!$A$3:$P$585,9,0)</f>
        <v>73</v>
      </c>
      <c r="V240" t="str">
        <f>VLOOKUP(A240,[1]高一下!$A$3:$P$585,10,0)</f>
        <v>张翠莲</v>
      </c>
      <c r="W240" s="22">
        <f t="shared" si="47"/>
        <v>87</v>
      </c>
      <c r="X240" s="22">
        <f t="shared" si="48"/>
        <v>101.53846153846153</v>
      </c>
      <c r="Y240">
        <f>VLOOKUP(A240,[1]高一上!$A$3:$J$587,9,0)</f>
        <v>91</v>
      </c>
      <c r="Z240" t="str">
        <f>VLOOKUP(A240,[1]高一上!$A$3:$J$587,10,0)</f>
        <v>雷敏</v>
      </c>
      <c r="AA240">
        <f t="shared" si="49"/>
        <v>91</v>
      </c>
      <c r="AB240" s="23">
        <f t="shared" si="50"/>
        <v>103.46153846153847</v>
      </c>
      <c r="AC240">
        <f>VLOOKUP(A240,[1]中考!$A$2:$G$571,7,0)</f>
        <v>81</v>
      </c>
      <c r="AD240">
        <f t="shared" si="51"/>
        <v>100</v>
      </c>
    </row>
    <row r="241" spans="1:30" ht="15" x14ac:dyDescent="0.35">
      <c r="A241" s="14" t="s">
        <v>527</v>
      </c>
      <c r="B241" s="1">
        <v>5</v>
      </c>
      <c r="C241" s="3" t="s">
        <v>528</v>
      </c>
      <c r="D241" s="4" t="s">
        <v>6</v>
      </c>
      <c r="E241">
        <f>VLOOKUP(A241,'[1]高三下(高考)'!$A$3:$P$615,9,0)</f>
        <v>50</v>
      </c>
      <c r="F241" t="str">
        <f>VLOOKUP(A241,'[1]高三下(高考)'!$A$3:$P$615,10,0)</f>
        <v>张翠莲</v>
      </c>
      <c r="G241" s="22">
        <f t="shared" si="39"/>
        <v>207</v>
      </c>
      <c r="H241" s="23">
        <f t="shared" si="40"/>
        <v>100</v>
      </c>
      <c r="I241" s="22">
        <v>0</v>
      </c>
      <c r="J241" t="s">
        <v>327</v>
      </c>
      <c r="K241" s="22">
        <f t="shared" si="41"/>
        <v>241</v>
      </c>
      <c r="L241" s="23">
        <f t="shared" si="42"/>
        <v>100</v>
      </c>
      <c r="M241" s="22">
        <v>0</v>
      </c>
      <c r="N241" t="s">
        <v>327</v>
      </c>
      <c r="O241" s="22">
        <f t="shared" si="43"/>
        <v>236</v>
      </c>
      <c r="P241" s="22">
        <f t="shared" si="44"/>
        <v>100</v>
      </c>
      <c r="Q241">
        <f>VLOOKUP(A241,[1]高二上!$A$3:$P$583,9,0)</f>
        <v>31</v>
      </c>
      <c r="R241" t="str">
        <f>VLOOKUP(A241,[1]高二上!$A$3:$P$583,10,0)</f>
        <v>张翠莲</v>
      </c>
      <c r="S241" s="22">
        <f t="shared" si="45"/>
        <v>256</v>
      </c>
      <c r="T241" s="22">
        <f t="shared" si="46"/>
        <v>93.461538461538467</v>
      </c>
      <c r="U241">
        <f>VLOOKUP(A241,[1]高一下!$A$3:$P$585,9,0)</f>
        <v>40.5</v>
      </c>
      <c r="V241" t="str">
        <f>VLOOKUP(A241,[1]高一下!$A$3:$P$585,10,0)</f>
        <v>张翠莲</v>
      </c>
      <c r="W241" s="22">
        <f t="shared" si="47"/>
        <v>239</v>
      </c>
      <c r="X241" s="22">
        <f t="shared" si="48"/>
        <v>98.07692307692308</v>
      </c>
      <c r="Y241">
        <f>VLOOKUP(A241,[1]高一上!$A$3:$J$587,9,0)</f>
        <v>45.5</v>
      </c>
      <c r="Z241" t="str">
        <f>VLOOKUP(A241,[1]高一上!$A$3:$J$587,10,0)</f>
        <v>张翠莲</v>
      </c>
      <c r="AA241">
        <f t="shared" si="49"/>
        <v>234</v>
      </c>
      <c r="AB241" s="23">
        <f t="shared" si="50"/>
        <v>93.07692307692308</v>
      </c>
      <c r="AC241">
        <f>VLOOKUP(A241,[1]中考!$A$2:$G$571,7,0)</f>
        <v>50</v>
      </c>
      <c r="AD241">
        <f t="shared" si="51"/>
        <v>216</v>
      </c>
    </row>
    <row r="242" spans="1:30" ht="15" x14ac:dyDescent="0.35">
      <c r="A242" s="14" t="s">
        <v>468</v>
      </c>
      <c r="B242" s="1">
        <v>5</v>
      </c>
      <c r="C242" s="2" t="s">
        <v>469</v>
      </c>
      <c r="D242" s="4" t="s">
        <v>6</v>
      </c>
      <c r="E242">
        <f>VLOOKUP(A242,'[1]高三下(高考)'!$A$3:$P$615,9,0)</f>
        <v>67</v>
      </c>
      <c r="F242" t="str">
        <f>VLOOKUP(A242,'[1]高三下(高考)'!$A$3:$P$615,10,0)</f>
        <v>张翠莲</v>
      </c>
      <c r="G242" s="22">
        <f t="shared" si="39"/>
        <v>139</v>
      </c>
      <c r="H242" s="23">
        <f t="shared" si="40"/>
        <v>108.84615384615384</v>
      </c>
      <c r="I242">
        <f>VLOOKUP(A242,[1]高三上!$A$3:$P$588,9,0)</f>
        <v>56</v>
      </c>
      <c r="J242" t="str">
        <f>VLOOKUP(A242,[1]高三上!$A$3:$P$588,10,0)</f>
        <v>张翠莲</v>
      </c>
      <c r="K242" s="22">
        <f t="shared" si="41"/>
        <v>162</v>
      </c>
      <c r="L242" s="23">
        <f t="shared" si="42"/>
        <v>100</v>
      </c>
      <c r="M242" s="22">
        <v>0</v>
      </c>
      <c r="N242" t="s">
        <v>327</v>
      </c>
      <c r="O242" s="22">
        <f t="shared" si="43"/>
        <v>236</v>
      </c>
      <c r="P242" s="22">
        <f t="shared" si="44"/>
        <v>100</v>
      </c>
      <c r="Q242">
        <f>VLOOKUP(A242,[1]高二上!$A$3:$P$583,9,0)</f>
        <v>84.5</v>
      </c>
      <c r="R242" t="str">
        <f>VLOOKUP(A242,[1]高二上!$A$3:$P$583,10,0)</f>
        <v>张翠莲</v>
      </c>
      <c r="S242" s="22">
        <f t="shared" si="45"/>
        <v>62</v>
      </c>
      <c r="T242" s="22">
        <f t="shared" si="46"/>
        <v>101.92307692307692</v>
      </c>
      <c r="U242">
        <f>VLOOKUP(A242,[1]高一下!$A$3:$P$585,9,0)</f>
        <v>78</v>
      </c>
      <c r="V242" t="str">
        <f>VLOOKUP(A242,[1]高一下!$A$3:$P$585,10,0)</f>
        <v>张翠莲</v>
      </c>
      <c r="W242" s="22">
        <f t="shared" si="47"/>
        <v>67</v>
      </c>
      <c r="X242" s="22">
        <f t="shared" si="48"/>
        <v>109.23076923076923</v>
      </c>
      <c r="Y242">
        <f>VLOOKUP(A242,[1]高一上!$A$3:$J$587,9,0)</f>
        <v>91</v>
      </c>
      <c r="Z242" t="str">
        <f>VLOOKUP(A242,[1]高一上!$A$3:$J$587,10,0)</f>
        <v>张翠莲</v>
      </c>
      <c r="AA242">
        <f t="shared" si="49"/>
        <v>91</v>
      </c>
      <c r="AB242" s="23">
        <f t="shared" si="50"/>
        <v>96.92307692307692</v>
      </c>
      <c r="AC242">
        <f>VLOOKUP(A242,[1]中考!$A$2:$G$571,7,0)</f>
        <v>86</v>
      </c>
      <c r="AD242">
        <f t="shared" si="51"/>
        <v>83</v>
      </c>
    </row>
    <row r="243" spans="1:30" ht="15" x14ac:dyDescent="0.35">
      <c r="A243" s="14" t="s">
        <v>516</v>
      </c>
      <c r="B243" s="1">
        <v>5</v>
      </c>
      <c r="C243" s="3" t="s">
        <v>517</v>
      </c>
      <c r="D243" s="4" t="s">
        <v>6</v>
      </c>
      <c r="E243">
        <f>VLOOKUP(A243,'[1]高三下(高考)'!$A$3:$P$615,9,0)</f>
        <v>51</v>
      </c>
      <c r="F243" t="str">
        <f>VLOOKUP(A243,'[1]高三下(高考)'!$A$3:$P$615,10,0)</f>
        <v>张翠莲</v>
      </c>
      <c r="G243" s="22">
        <f t="shared" si="39"/>
        <v>203</v>
      </c>
      <c r="H243" s="23">
        <f t="shared" si="40"/>
        <v>101.53846153846153</v>
      </c>
      <c r="I243">
        <f>VLOOKUP(A243,[1]高三上!$A$3:$P$588,9,0)</f>
        <v>46.5</v>
      </c>
      <c r="J243" t="str">
        <f>VLOOKUP(A243,[1]高三上!$A$3:$P$588,10,0)</f>
        <v>张翠莲</v>
      </c>
      <c r="K243" s="22">
        <f t="shared" si="41"/>
        <v>207</v>
      </c>
      <c r="L243" s="23">
        <f t="shared" si="42"/>
        <v>95</v>
      </c>
      <c r="M243">
        <f>VLOOKUP(A243,[1]高二下!$A$3:$P$536,9,0)</f>
        <v>46.5</v>
      </c>
      <c r="N243" t="str">
        <f>VLOOKUP(A243,[1]高二下!$A$3:$P$536,10,0)</f>
        <v>张翠莲</v>
      </c>
      <c r="O243" s="22">
        <f t="shared" si="43"/>
        <v>194</v>
      </c>
      <c r="P243" s="22">
        <f t="shared" si="44"/>
        <v>113.46153846153847</v>
      </c>
      <c r="Q243">
        <f>VLOOKUP(A243,[1]高二上!$A$3:$P$583,9,0)</f>
        <v>44</v>
      </c>
      <c r="R243" t="str">
        <f>VLOOKUP(A243,[1]高二上!$A$3:$P$583,10,0)</f>
        <v>张翠莲</v>
      </c>
      <c r="S243" s="22">
        <f t="shared" si="45"/>
        <v>229</v>
      </c>
      <c r="T243" s="22">
        <f t="shared" si="46"/>
        <v>86.15384615384616</v>
      </c>
      <c r="U243">
        <f>VLOOKUP(A243,[1]高一下!$A$3:$P$585,9,0)</f>
        <v>52</v>
      </c>
      <c r="V243" t="str">
        <f>VLOOKUP(A243,[1]高一下!$A$3:$P$585,10,0)</f>
        <v>张翠莲</v>
      </c>
      <c r="W243" s="22">
        <f t="shared" si="47"/>
        <v>193</v>
      </c>
      <c r="X243" s="22">
        <f t="shared" si="48"/>
        <v>97.692307692307693</v>
      </c>
      <c r="Y243">
        <f>VLOOKUP(A243,[1]高一上!$A$3:$J$587,9,0)</f>
        <v>63.5</v>
      </c>
      <c r="Z243" t="str">
        <f>VLOOKUP(A243,[1]高一上!$A$3:$J$587,10,0)</f>
        <v>张翠莲</v>
      </c>
      <c r="AA243">
        <f t="shared" si="49"/>
        <v>187</v>
      </c>
      <c r="AB243" s="23">
        <f t="shared" si="50"/>
        <v>102.30769230769231</v>
      </c>
      <c r="AC243">
        <f>VLOOKUP(A243,[1]中考!$A$2:$G$571,7,0)</f>
        <v>57</v>
      </c>
      <c r="AD243">
        <f t="shared" si="51"/>
        <v>193</v>
      </c>
    </row>
    <row r="244" spans="1:30" ht="15" x14ac:dyDescent="0.35">
      <c r="A244" s="14" t="s">
        <v>515</v>
      </c>
      <c r="B244" s="1">
        <v>5</v>
      </c>
      <c r="C244" s="3" t="s">
        <v>430</v>
      </c>
      <c r="D244" s="4" t="s">
        <v>6</v>
      </c>
      <c r="E244">
        <f>VLOOKUP(A244,'[1]高三下(高考)'!$A$3:$P$615,9,0)</f>
        <v>39</v>
      </c>
      <c r="F244" t="str">
        <f>VLOOKUP(A244,'[1]高三下(高考)'!$A$3:$P$615,10,0)</f>
        <v>张翠莲</v>
      </c>
      <c r="G244" s="22">
        <f t="shared" si="39"/>
        <v>235</v>
      </c>
      <c r="H244" s="23">
        <f t="shared" si="40"/>
        <v>99.615384615384613</v>
      </c>
      <c r="I244">
        <f>VLOOKUP(A244,[1]高三上!$A$3:$P$588,9,0)</f>
        <v>27.5</v>
      </c>
      <c r="J244" t="str">
        <f>VLOOKUP(A244,[1]高三上!$A$3:$P$588,10,0)</f>
        <v>张翠莲</v>
      </c>
      <c r="K244" s="22">
        <f t="shared" si="41"/>
        <v>234</v>
      </c>
      <c r="L244" s="23">
        <f t="shared" si="42"/>
        <v>100</v>
      </c>
      <c r="M244" s="22">
        <v>0</v>
      </c>
      <c r="N244" t="s">
        <v>327</v>
      </c>
      <c r="O244" s="22">
        <f t="shared" si="43"/>
        <v>236</v>
      </c>
      <c r="P244" s="22">
        <f t="shared" si="44"/>
        <v>100</v>
      </c>
      <c r="Q244">
        <f>VLOOKUP(A244,[1]高二上!$A$3:$P$583,9,0)</f>
        <v>83.5</v>
      </c>
      <c r="R244" t="str">
        <f>VLOOKUP(A244,[1]高二上!$A$3:$P$583,10,0)</f>
        <v>张翠莲</v>
      </c>
      <c r="S244" s="22">
        <f t="shared" si="45"/>
        <v>67</v>
      </c>
      <c r="T244" s="22">
        <f t="shared" si="46"/>
        <v>139.61538461538461</v>
      </c>
      <c r="U244">
        <f>VLOOKUP(A244,[1]高一下!$A$3:$P$585,9,0)</f>
        <v>55</v>
      </c>
      <c r="V244" t="str">
        <f>VLOOKUP(A244,[1]高一下!$A$3:$P$585,10,0)</f>
        <v>张翠莲</v>
      </c>
      <c r="W244" s="22">
        <f t="shared" si="47"/>
        <v>170</v>
      </c>
      <c r="X244" s="22">
        <f t="shared" si="48"/>
        <v>108.07692307692308</v>
      </c>
      <c r="Y244">
        <f>VLOOKUP(A244,[1]高一上!$A$3:$J$587,9,0)</f>
        <v>62</v>
      </c>
      <c r="Z244" t="str">
        <f>VLOOKUP(A244,[1]高一上!$A$3:$J$587,10,0)</f>
        <v>张翠莲</v>
      </c>
      <c r="AA244">
        <f t="shared" si="49"/>
        <v>191</v>
      </c>
      <c r="AB244" s="23">
        <f t="shared" si="50"/>
        <v>121.53846153846155</v>
      </c>
      <c r="AC244">
        <f>VLOOKUP(A244,[1]中考!$A$2:$G$571,7,0)</f>
        <v>35</v>
      </c>
      <c r="AD244">
        <f t="shared" si="51"/>
        <v>247</v>
      </c>
    </row>
    <row r="245" spans="1:30" ht="15" x14ac:dyDescent="0.35">
      <c r="A245" s="14" t="s">
        <v>490</v>
      </c>
      <c r="B245" s="1">
        <v>5</v>
      </c>
      <c r="C245" s="2" t="s">
        <v>247</v>
      </c>
      <c r="D245" s="4" t="s">
        <v>6</v>
      </c>
      <c r="E245">
        <f>VLOOKUP(A245,'[1]高三下(高考)'!$A$3:$P$615,9,0)</f>
        <v>69</v>
      </c>
      <c r="F245" t="str">
        <f>VLOOKUP(A245,'[1]高三下(高考)'!$A$3:$P$615,10,0)</f>
        <v>张翠莲</v>
      </c>
      <c r="G245" s="22">
        <f t="shared" si="39"/>
        <v>129</v>
      </c>
      <c r="H245" s="23">
        <f t="shared" si="40"/>
        <v>91.15384615384616</v>
      </c>
      <c r="I245">
        <f>VLOOKUP(A245,[1]高三上!$A$3:$P$588,9,0)</f>
        <v>68.5</v>
      </c>
      <c r="J245" t="str">
        <f>VLOOKUP(A245,[1]高三上!$A$3:$P$588,10,0)</f>
        <v>张翠莲</v>
      </c>
      <c r="K245" s="22">
        <f t="shared" si="41"/>
        <v>106</v>
      </c>
      <c r="L245" s="23">
        <f t="shared" si="42"/>
        <v>94.615384615384613</v>
      </c>
      <c r="M245">
        <f>VLOOKUP(A245,[1]高二下!$A$3:$P$536,9,0)</f>
        <v>72</v>
      </c>
      <c r="N245" t="str">
        <f>VLOOKUP(A245,[1]高二下!$A$3:$P$536,10,0)</f>
        <v>张翠莲</v>
      </c>
      <c r="O245" s="22">
        <f t="shared" si="43"/>
        <v>92</v>
      </c>
      <c r="P245" s="22">
        <f t="shared" si="44"/>
        <v>120.38461538461539</v>
      </c>
      <c r="Q245">
        <f>VLOOKUP(A245,[1]高二上!$A$3:$P$583,9,0)</f>
        <v>64</v>
      </c>
      <c r="R245" t="str">
        <f>VLOOKUP(A245,[1]高二上!$A$3:$P$583,10,0)</f>
        <v>张翠莲</v>
      </c>
      <c r="S245" s="22">
        <f t="shared" si="45"/>
        <v>145</v>
      </c>
      <c r="T245" s="22">
        <f t="shared" si="46"/>
        <v>82.307692307692307</v>
      </c>
      <c r="U245">
        <f>VLOOKUP(A245,[1]高一下!$A$3:$P$585,9,0)</f>
        <v>70</v>
      </c>
      <c r="V245" t="str">
        <f>VLOOKUP(A245,[1]高一下!$A$3:$P$585,10,0)</f>
        <v>张翠莲</v>
      </c>
      <c r="W245" s="22">
        <f t="shared" si="47"/>
        <v>99</v>
      </c>
      <c r="X245" s="22">
        <f t="shared" si="48"/>
        <v>78.84615384615384</v>
      </c>
      <c r="Y245">
        <f>VLOOKUP(A245,[1]高一上!$A$3:$J$587,9,0)</f>
        <v>105</v>
      </c>
      <c r="Z245" t="str">
        <f>VLOOKUP(A245,[1]高一上!$A$3:$J$587,10,0)</f>
        <v>张翠莲</v>
      </c>
      <c r="AA245">
        <f t="shared" si="49"/>
        <v>44</v>
      </c>
      <c r="AB245" s="23">
        <f t="shared" si="50"/>
        <v>123.46153846153845</v>
      </c>
      <c r="AC245">
        <f>VLOOKUP(A245,[1]中考!$A$2:$G$571,7,0)</f>
        <v>80</v>
      </c>
      <c r="AD245">
        <f t="shared" si="51"/>
        <v>105</v>
      </c>
    </row>
    <row r="246" spans="1:30" ht="15" x14ac:dyDescent="0.35">
      <c r="A246" s="14" t="s">
        <v>472</v>
      </c>
      <c r="B246" s="1">
        <v>5</v>
      </c>
      <c r="C246" s="2" t="s">
        <v>473</v>
      </c>
      <c r="D246" s="4" t="s">
        <v>6</v>
      </c>
      <c r="E246">
        <f>VLOOKUP(A246,'[1]高三下(高考)'!$A$3:$P$615,9,0)</f>
        <v>59</v>
      </c>
      <c r="F246" t="str">
        <f>VLOOKUP(A246,'[1]高三下(高考)'!$A$3:$P$615,10,0)</f>
        <v>张翠莲</v>
      </c>
      <c r="G246" s="22">
        <f t="shared" si="39"/>
        <v>177</v>
      </c>
      <c r="H246" s="23">
        <f t="shared" si="40"/>
        <v>96.15384615384616</v>
      </c>
      <c r="I246">
        <f>VLOOKUP(A246,[1]高三上!$A$3:$P$588,9,0)</f>
        <v>55</v>
      </c>
      <c r="J246" t="str">
        <f>VLOOKUP(A246,[1]高三上!$A$3:$P$588,10,0)</f>
        <v>张翠莲</v>
      </c>
      <c r="K246" s="22">
        <f t="shared" si="41"/>
        <v>167</v>
      </c>
      <c r="L246" s="23">
        <f t="shared" si="42"/>
        <v>111.92307692307692</v>
      </c>
      <c r="M246">
        <f>VLOOKUP(A246,[1]高二下!$A$3:$P$536,9,0)</f>
        <v>45.5</v>
      </c>
      <c r="N246" t="str">
        <f>VLOOKUP(A246,[1]高二下!$A$3:$P$536,10,0)</f>
        <v>张翠莲</v>
      </c>
      <c r="O246" s="22">
        <f t="shared" si="43"/>
        <v>198</v>
      </c>
      <c r="P246" s="22">
        <f t="shared" si="44"/>
        <v>120.38461538461539</v>
      </c>
      <c r="Q246">
        <f>VLOOKUP(A246,[1]高二上!$A$3:$P$583,9,0)</f>
        <v>38.5</v>
      </c>
      <c r="R246" t="str">
        <f>VLOOKUP(A246,[1]高二上!$A$3:$P$583,10,0)</f>
        <v>张翠莲</v>
      </c>
      <c r="S246" s="22">
        <f t="shared" si="45"/>
        <v>251</v>
      </c>
      <c r="T246" s="22">
        <f t="shared" si="46"/>
        <v>57.307692307692307</v>
      </c>
      <c r="U246">
        <f>VLOOKUP(A246,[1]高一下!$A$3:$P$585,9,0)</f>
        <v>60.5</v>
      </c>
      <c r="V246" t="str">
        <f>VLOOKUP(A246,[1]高一下!$A$3:$P$585,10,0)</f>
        <v>张翠莲</v>
      </c>
      <c r="W246" s="22">
        <f t="shared" si="47"/>
        <v>140</v>
      </c>
      <c r="X246" s="22">
        <f t="shared" si="48"/>
        <v>122.30769230769231</v>
      </c>
      <c r="Y246">
        <f>VLOOKUP(A246,[1]高一上!$A$3:$J$587,9,0)</f>
        <v>59.5</v>
      </c>
      <c r="Z246" t="str">
        <f>VLOOKUP(A246,[1]高一上!$A$3:$J$587,10,0)</f>
        <v>张翠莲</v>
      </c>
      <c r="AA246">
        <f t="shared" si="49"/>
        <v>198</v>
      </c>
      <c r="AB246" s="23">
        <f t="shared" si="50"/>
        <v>109.23076923076923</v>
      </c>
      <c r="AC246">
        <f>VLOOKUP(A246,[1]中考!$A$2:$G$571,7,0)</f>
        <v>48</v>
      </c>
      <c r="AD246">
        <f t="shared" si="51"/>
        <v>222</v>
      </c>
    </row>
    <row r="247" spans="1:30" ht="15" x14ac:dyDescent="0.35">
      <c r="A247" s="14" t="s">
        <v>486</v>
      </c>
      <c r="B247" s="1">
        <v>5</v>
      </c>
      <c r="C247" s="2" t="s">
        <v>487</v>
      </c>
      <c r="D247" s="4" t="s">
        <v>6</v>
      </c>
      <c r="E247">
        <f>VLOOKUP(A247,'[1]高三下(高考)'!$A$3:$P$615,9,0)</f>
        <v>69</v>
      </c>
      <c r="F247" t="str">
        <f>VLOOKUP(A247,'[1]高三下(高考)'!$A$3:$P$615,10,0)</f>
        <v>张翠莲</v>
      </c>
      <c r="G247" s="22">
        <f t="shared" si="39"/>
        <v>129</v>
      </c>
      <c r="H247" s="23">
        <f t="shared" si="40"/>
        <v>111.53846153846153</v>
      </c>
      <c r="I247">
        <f>VLOOKUP(A247,[1]高三上!$A$3:$P$588,9,0)</f>
        <v>56.5</v>
      </c>
      <c r="J247" t="str">
        <f>VLOOKUP(A247,[1]高三上!$A$3:$P$588,10,0)</f>
        <v>张翠莲</v>
      </c>
      <c r="K247" s="22">
        <f t="shared" si="41"/>
        <v>159</v>
      </c>
      <c r="L247" s="23">
        <f t="shared" si="42"/>
        <v>105</v>
      </c>
      <c r="M247">
        <f>VLOOKUP(A247,[1]高二下!$A$3:$P$536,9,0)</f>
        <v>51.5</v>
      </c>
      <c r="N247" t="str">
        <f>VLOOKUP(A247,[1]高二下!$A$3:$P$536,10,0)</f>
        <v>张翠莲</v>
      </c>
      <c r="O247" s="22">
        <f t="shared" si="43"/>
        <v>172</v>
      </c>
      <c r="P247" s="22">
        <f t="shared" si="44"/>
        <v>88.461538461538467</v>
      </c>
      <c r="Q247">
        <f>VLOOKUP(A247,[1]高二上!$A$3:$P$583,9,0)</f>
        <v>64.5</v>
      </c>
      <c r="R247" t="str">
        <f>VLOOKUP(A247,[1]高二上!$A$3:$P$583,10,0)</f>
        <v>张翠莲</v>
      </c>
      <c r="S247" s="22">
        <f t="shared" si="45"/>
        <v>142</v>
      </c>
      <c r="T247" s="22">
        <f t="shared" si="46"/>
        <v>108.84615384615384</v>
      </c>
      <c r="U247">
        <f>VLOOKUP(A247,[1]高一下!$A$3:$P$585,9,0)</f>
        <v>56</v>
      </c>
      <c r="V247" t="str">
        <f>VLOOKUP(A247,[1]高一下!$A$3:$P$585,10,0)</f>
        <v>张翠莲</v>
      </c>
      <c r="W247" s="22">
        <f t="shared" si="47"/>
        <v>165</v>
      </c>
      <c r="X247" s="22">
        <f t="shared" si="48"/>
        <v>100.38461538461539</v>
      </c>
      <c r="Y247">
        <f>VLOOKUP(A247,[1]高一上!$A$3:$J$587,9,0)</f>
        <v>69</v>
      </c>
      <c r="Z247" t="str">
        <f>VLOOKUP(A247,[1]高一上!$A$3:$J$587,10,0)</f>
        <v>张翠莲</v>
      </c>
      <c r="AA247">
        <f t="shared" si="49"/>
        <v>166</v>
      </c>
      <c r="AB247" s="23">
        <f t="shared" si="50"/>
        <v>94.615384615384613</v>
      </c>
      <c r="AC247">
        <f>VLOOKUP(A247,[1]中考!$A$2:$G$571,7,0)</f>
        <v>68</v>
      </c>
      <c r="AD247">
        <f t="shared" si="51"/>
        <v>152</v>
      </c>
    </row>
    <row r="248" spans="1:30" ht="15" x14ac:dyDescent="0.35">
      <c r="A248" s="14" t="s">
        <v>438</v>
      </c>
      <c r="B248" s="1">
        <v>5</v>
      </c>
      <c r="C248" s="2" t="s">
        <v>439</v>
      </c>
      <c r="D248" s="4" t="s">
        <v>6</v>
      </c>
      <c r="E248">
        <f>VLOOKUP(A248,'[1]高三下(高考)'!$A$3:$P$615,9,0)</f>
        <v>105</v>
      </c>
      <c r="F248" t="str">
        <f>VLOOKUP(A248,'[1]高三下(高考)'!$A$3:$P$615,10,0)</f>
        <v>张翠莲</v>
      </c>
      <c r="G248" s="22">
        <f t="shared" si="39"/>
        <v>35</v>
      </c>
      <c r="H248" s="23">
        <f t="shared" si="40"/>
        <v>91.92307692307692</v>
      </c>
      <c r="I248">
        <f>VLOOKUP(A248,[1]高三上!$A$3:$P$588,9,0)</f>
        <v>103.5</v>
      </c>
      <c r="J248" t="str">
        <f>VLOOKUP(A248,[1]高三上!$A$3:$P$588,10,0)</f>
        <v>张翠莲</v>
      </c>
      <c r="K248" s="22">
        <f t="shared" si="41"/>
        <v>14</v>
      </c>
      <c r="L248" s="23">
        <f t="shared" si="42"/>
        <v>107.69230769230769</v>
      </c>
      <c r="M248">
        <f>VLOOKUP(A248,[1]高二下!$A$3:$P$536,9,0)</f>
        <v>95.5</v>
      </c>
      <c r="N248" t="str">
        <f>VLOOKUP(A248,[1]高二下!$A$3:$P$536,10,0)</f>
        <v>张翠莲</v>
      </c>
      <c r="O248" s="22">
        <f t="shared" si="43"/>
        <v>34</v>
      </c>
      <c r="P248" s="22">
        <f t="shared" si="44"/>
        <v>89.615384615384613</v>
      </c>
      <c r="Q248">
        <f>VLOOKUP(A248,[1]高二上!$A$3:$P$583,9,0)</f>
        <v>109.5</v>
      </c>
      <c r="R248" t="str">
        <f>VLOOKUP(A248,[1]高二上!$A$3:$P$583,10,0)</f>
        <v>张翠莲</v>
      </c>
      <c r="S248" s="22">
        <f t="shared" si="45"/>
        <v>7</v>
      </c>
      <c r="T248" s="22">
        <f t="shared" si="46"/>
        <v>100.38461538461539</v>
      </c>
      <c r="U248">
        <f>VLOOKUP(A248,[1]高一下!$A$3:$P$585,9,0)</f>
        <v>107</v>
      </c>
      <c r="V248" t="str">
        <f>VLOOKUP(A248,[1]高一下!$A$3:$P$585,10,0)</f>
        <v>拉初</v>
      </c>
      <c r="W248" s="22">
        <f t="shared" si="47"/>
        <v>8</v>
      </c>
      <c r="X248" s="22">
        <f t="shared" si="48"/>
        <v>100.76923076923077</v>
      </c>
      <c r="Y248">
        <f>VLOOKUP(A248,[1]高一上!$A$3:$J$587,9,0)</f>
        <v>117.5</v>
      </c>
      <c r="Z248" t="str">
        <f>VLOOKUP(A248,[1]高一上!$A$3:$J$587,10,0)</f>
        <v>拉初</v>
      </c>
      <c r="AA248">
        <f t="shared" si="49"/>
        <v>10</v>
      </c>
      <c r="AB248" s="23">
        <f t="shared" si="50"/>
        <v>96.92307692307692</v>
      </c>
      <c r="AC248">
        <f>VLOOKUP(A248,[1]中考!$A$2:$G$571,7,0)</f>
        <v>133</v>
      </c>
      <c r="AD248">
        <f t="shared" si="51"/>
        <v>2</v>
      </c>
    </row>
    <row r="249" spans="1:30" ht="15" x14ac:dyDescent="0.35">
      <c r="A249" s="14" t="s">
        <v>456</v>
      </c>
      <c r="B249" s="1">
        <v>5</v>
      </c>
      <c r="C249" s="2" t="s">
        <v>457</v>
      </c>
      <c r="D249" s="4" t="s">
        <v>6</v>
      </c>
      <c r="E249">
        <f>VLOOKUP(A249,'[1]高三下(高考)'!$A$3:$P$615,9,0)</f>
        <v>114</v>
      </c>
      <c r="F249" t="str">
        <f>VLOOKUP(A249,'[1]高三下(高考)'!$A$3:$P$615,10,0)</f>
        <v>张翠莲</v>
      </c>
      <c r="G249" s="22">
        <f t="shared" si="39"/>
        <v>14</v>
      </c>
      <c r="H249" s="23">
        <f t="shared" si="40"/>
        <v>108.07692307692308</v>
      </c>
      <c r="I249">
        <f>VLOOKUP(A249,[1]高三上!$A$3:$P$588,9,0)</f>
        <v>94</v>
      </c>
      <c r="J249" t="str">
        <f>VLOOKUP(A249,[1]高三上!$A$3:$P$588,10,0)</f>
        <v>张翠莲</v>
      </c>
      <c r="K249" s="22">
        <f t="shared" si="41"/>
        <v>35</v>
      </c>
      <c r="L249" s="23">
        <f t="shared" si="42"/>
        <v>93.07692307692308</v>
      </c>
      <c r="M249">
        <f>VLOOKUP(A249,[1]高二下!$A$3:$P$536,9,0)</f>
        <v>104.5</v>
      </c>
      <c r="N249" t="str">
        <f>VLOOKUP(A249,[1]高二下!$A$3:$P$536,10,0)</f>
        <v>张翠莲</v>
      </c>
      <c r="O249" s="22">
        <f t="shared" si="43"/>
        <v>17</v>
      </c>
      <c r="P249" s="22">
        <f t="shared" si="44"/>
        <v>108.07692307692308</v>
      </c>
      <c r="Q249">
        <f>VLOOKUP(A249,[1]高二上!$A$3:$P$583,9,0)</f>
        <v>94.5</v>
      </c>
      <c r="R249" t="str">
        <f>VLOOKUP(A249,[1]高二上!$A$3:$P$583,10,0)</f>
        <v>张翠莲</v>
      </c>
      <c r="S249" s="22">
        <f t="shared" si="45"/>
        <v>38</v>
      </c>
      <c r="T249" s="22">
        <f t="shared" si="46"/>
        <v>94.615384615384613</v>
      </c>
      <c r="U249">
        <f>VLOOKUP(A249,[1]高一下!$A$3:$P$585,9,0)</f>
        <v>94.5</v>
      </c>
      <c r="V249" t="str">
        <f>VLOOKUP(A249,[1]高一下!$A$3:$P$585,10,0)</f>
        <v>张翠莲</v>
      </c>
      <c r="W249" s="22">
        <f t="shared" si="47"/>
        <v>24</v>
      </c>
      <c r="X249" s="22">
        <f t="shared" si="48"/>
        <v>109.23076923076923</v>
      </c>
      <c r="Y249">
        <f>VLOOKUP(A249,[1]高一上!$A$3:$J$587,9,0)</f>
        <v>104</v>
      </c>
      <c r="Z249" t="str">
        <f>VLOOKUP(A249,[1]高一上!$A$3:$J$587,10,0)</f>
        <v>张翠莲</v>
      </c>
      <c r="AA249">
        <f t="shared" si="49"/>
        <v>48</v>
      </c>
      <c r="AB249" s="23">
        <f t="shared" si="50"/>
        <v>98.84615384615384</v>
      </c>
      <c r="AC249">
        <f>VLOOKUP(A249,[1]中考!$A$2:$G$571,7,0)</f>
        <v>100</v>
      </c>
      <c r="AD249">
        <f t="shared" si="51"/>
        <v>45</v>
      </c>
    </row>
    <row r="250" spans="1:30" ht="15" x14ac:dyDescent="0.35">
      <c r="A250" s="14" t="s">
        <v>503</v>
      </c>
      <c r="B250" s="1">
        <v>5</v>
      </c>
      <c r="C250" s="3" t="s">
        <v>504</v>
      </c>
      <c r="D250" s="4" t="s">
        <v>6</v>
      </c>
      <c r="E250">
        <f>VLOOKUP(A250,'[1]高三下(高考)'!$A$3:$P$615,9,0)</f>
        <v>55</v>
      </c>
      <c r="F250" t="str">
        <f>VLOOKUP(A250,'[1]高三下(高考)'!$A$3:$P$615,10,0)</f>
        <v>张翠莲</v>
      </c>
      <c r="G250" s="22">
        <f t="shared" si="39"/>
        <v>194</v>
      </c>
      <c r="H250" s="23">
        <f t="shared" si="40"/>
        <v>66.15384615384616</v>
      </c>
      <c r="I250">
        <f>VLOOKUP(A250,[1]高三上!$A$3:$P$588,9,0)</f>
        <v>68.5</v>
      </c>
      <c r="J250" t="str">
        <f>VLOOKUP(A250,[1]高三上!$A$3:$P$588,10,0)</f>
        <v>张翠莲</v>
      </c>
      <c r="K250" s="22">
        <f t="shared" si="41"/>
        <v>106</v>
      </c>
      <c r="L250" s="23">
        <f t="shared" si="42"/>
        <v>129.61538461538461</v>
      </c>
      <c r="M250">
        <f>VLOOKUP(A250,[1]高二下!$A$3:$P$536,9,0)</f>
        <v>48</v>
      </c>
      <c r="N250" t="str">
        <f>VLOOKUP(A250,[1]高二下!$A$3:$P$536,10,0)</f>
        <v>张翠莲</v>
      </c>
      <c r="O250" s="22">
        <f t="shared" si="43"/>
        <v>183</v>
      </c>
      <c r="P250" s="22">
        <f t="shared" si="44"/>
        <v>63.846153846153847</v>
      </c>
      <c r="Q250">
        <f>VLOOKUP(A250,[1]高二上!$A$3:$P$583,9,0)</f>
        <v>77</v>
      </c>
      <c r="R250" t="str">
        <f>VLOOKUP(A250,[1]高二上!$A$3:$P$583,10,0)</f>
        <v>张翠莲</v>
      </c>
      <c r="S250" s="22">
        <f t="shared" si="45"/>
        <v>89</v>
      </c>
      <c r="T250" s="22">
        <f t="shared" si="46"/>
        <v>137.69230769230768</v>
      </c>
      <c r="U250">
        <f>VLOOKUP(A250,[1]高一下!$A$3:$P$585,9,0)</f>
        <v>52.5</v>
      </c>
      <c r="V250" t="str">
        <f>VLOOKUP(A250,[1]高一下!$A$3:$P$585,10,0)</f>
        <v>张翠莲</v>
      </c>
      <c r="W250" s="22">
        <f t="shared" si="47"/>
        <v>187</v>
      </c>
      <c r="X250" s="22">
        <f t="shared" si="48"/>
        <v>77.692307692307693</v>
      </c>
      <c r="Y250">
        <f>VLOOKUP(A250,[1]高一上!$A$3:$J$587,9,0)</f>
        <v>80</v>
      </c>
      <c r="Z250" t="str">
        <f>VLOOKUP(A250,[1]高一上!$A$3:$J$587,10,0)</f>
        <v>彭丹</v>
      </c>
      <c r="AA250">
        <f t="shared" si="49"/>
        <v>129</v>
      </c>
      <c r="AB250" s="23">
        <f t="shared" si="50"/>
        <v>96.92307692307692</v>
      </c>
      <c r="AC250">
        <f>VLOOKUP(A250,[1]中考!$A$2:$G$571,7,0)</f>
        <v>74</v>
      </c>
      <c r="AD250">
        <f t="shared" si="51"/>
        <v>121</v>
      </c>
    </row>
    <row r="251" spans="1:30" ht="15" x14ac:dyDescent="0.35">
      <c r="A251" s="14" t="s">
        <v>443</v>
      </c>
      <c r="B251" s="1">
        <v>5</v>
      </c>
      <c r="C251" s="2" t="s">
        <v>444</v>
      </c>
      <c r="D251" s="4" t="s">
        <v>6</v>
      </c>
      <c r="E251">
        <f>VLOOKUP(A251,'[1]高三下(高考)'!$A$3:$P$615,9,0)</f>
        <v>70</v>
      </c>
      <c r="F251" t="str">
        <f>VLOOKUP(A251,'[1]高三下(高考)'!$A$3:$P$615,10,0)</f>
        <v>张翠莲</v>
      </c>
      <c r="G251" s="22">
        <f t="shared" si="39"/>
        <v>125</v>
      </c>
      <c r="H251" s="23">
        <f t="shared" si="40"/>
        <v>104.23076923076923</v>
      </c>
      <c r="I251">
        <f>VLOOKUP(A251,[1]高三上!$A$3:$P$588,9,0)</f>
        <v>61.5</v>
      </c>
      <c r="J251" t="str">
        <f>VLOOKUP(A251,[1]高三上!$A$3:$P$588,10,0)</f>
        <v>张翠莲</v>
      </c>
      <c r="K251" s="22">
        <f t="shared" si="41"/>
        <v>136</v>
      </c>
      <c r="L251" s="23">
        <f t="shared" si="42"/>
        <v>129.23076923076923</v>
      </c>
      <c r="M251">
        <f>VLOOKUP(A251,[1]高二下!$A$3:$P$536,9,0)</f>
        <v>41.5</v>
      </c>
      <c r="N251" t="str">
        <f>VLOOKUP(A251,[1]高二下!$A$3:$P$536,10,0)</f>
        <v>张翠莲</v>
      </c>
      <c r="O251" s="22">
        <f t="shared" si="43"/>
        <v>212</v>
      </c>
      <c r="P251" s="22">
        <f t="shared" si="44"/>
        <v>72.307692307692307</v>
      </c>
      <c r="Q251">
        <f>VLOOKUP(A251,[1]高二上!$A$3:$P$583,9,0)</f>
        <v>65</v>
      </c>
      <c r="R251" t="str">
        <f>VLOOKUP(A251,[1]高二上!$A$3:$P$583,10,0)</f>
        <v>张翠莲</v>
      </c>
      <c r="S251" s="22">
        <f t="shared" si="45"/>
        <v>140</v>
      </c>
      <c r="T251" s="22">
        <f t="shared" si="46"/>
        <v>105</v>
      </c>
      <c r="U251">
        <f>VLOOKUP(A251,[1]高一下!$A$3:$P$585,9,0)</f>
        <v>58.5</v>
      </c>
      <c r="V251" t="str">
        <f>VLOOKUP(A251,[1]高一下!$A$3:$P$585,10,0)</f>
        <v>张翠莲</v>
      </c>
      <c r="W251" s="22">
        <f t="shared" si="47"/>
        <v>153</v>
      </c>
      <c r="X251" s="22">
        <f t="shared" si="48"/>
        <v>96.538461538461533</v>
      </c>
      <c r="Y251">
        <f>VLOOKUP(A251,[1]高一上!$A$3:$J$587,9,0)</f>
        <v>75.5</v>
      </c>
      <c r="Z251" t="str">
        <f>VLOOKUP(A251,[1]高一上!$A$3:$J$587,10,0)</f>
        <v>雷敏</v>
      </c>
      <c r="AA251">
        <f t="shared" si="49"/>
        <v>144</v>
      </c>
      <c r="AB251" s="23">
        <f t="shared" si="50"/>
        <v>100.38461538461539</v>
      </c>
      <c r="AC251">
        <f>VLOOKUP(A251,[1]中考!$A$2:$G$571,7,0)</f>
        <v>69</v>
      </c>
      <c r="AD251">
        <f t="shared" si="51"/>
        <v>145</v>
      </c>
    </row>
    <row r="252" spans="1:30" ht="15" x14ac:dyDescent="0.35">
      <c r="A252" s="14" t="s">
        <v>464</v>
      </c>
      <c r="B252" s="1">
        <v>5</v>
      </c>
      <c r="C252" s="2" t="s">
        <v>465</v>
      </c>
      <c r="D252" s="4" t="s">
        <v>6</v>
      </c>
      <c r="E252">
        <f>VLOOKUP(A252,'[1]高三下(高考)'!$A$3:$P$615,9,0)</f>
        <v>62</v>
      </c>
      <c r="F252" t="str">
        <f>VLOOKUP(A252,'[1]高三下(高考)'!$A$3:$P$615,10,0)</f>
        <v>张翠莲</v>
      </c>
      <c r="G252" s="22">
        <f t="shared" si="39"/>
        <v>160</v>
      </c>
      <c r="H252" s="23">
        <f t="shared" si="40"/>
        <v>94.230769230769226</v>
      </c>
      <c r="I252">
        <f>VLOOKUP(A252,[1]高三上!$A$3:$P$588,9,0)</f>
        <v>59</v>
      </c>
      <c r="J252" t="str">
        <f>VLOOKUP(A252,[1]高三上!$A$3:$P$588,10,0)</f>
        <v>张翠莲</v>
      </c>
      <c r="K252" s="22">
        <f t="shared" si="41"/>
        <v>145</v>
      </c>
      <c r="L252" s="23">
        <f t="shared" si="42"/>
        <v>98.461538461538467</v>
      </c>
      <c r="M252">
        <f>VLOOKUP(A252,[1]高二下!$A$3:$P$536,9,0)</f>
        <v>59.5</v>
      </c>
      <c r="N252" t="str">
        <f>VLOOKUP(A252,[1]高二下!$A$3:$P$536,10,0)</f>
        <v>张翠莲</v>
      </c>
      <c r="O252" s="22">
        <f t="shared" si="43"/>
        <v>141</v>
      </c>
      <c r="P252" s="22">
        <f t="shared" si="44"/>
        <v>96.92307692307692</v>
      </c>
      <c r="Q252">
        <f>VLOOKUP(A252,[1]高二上!$A$3:$P$583,9,0)</f>
        <v>66.5</v>
      </c>
      <c r="R252" t="str">
        <f>VLOOKUP(A252,[1]高二上!$A$3:$P$583,10,0)</f>
        <v>张翠莲</v>
      </c>
      <c r="S252" s="22">
        <f t="shared" si="45"/>
        <v>133</v>
      </c>
      <c r="T252" s="22">
        <f t="shared" si="46"/>
        <v>112.30769230769231</v>
      </c>
      <c r="U252">
        <f>VLOOKUP(A252,[1]高一下!$A$3:$P$585,9,0)</f>
        <v>56</v>
      </c>
      <c r="V252" t="str">
        <f>VLOOKUP(A252,[1]高一下!$A$3:$P$585,10,0)</f>
        <v>张翠莲</v>
      </c>
      <c r="W252" s="22">
        <f t="shared" si="47"/>
        <v>165</v>
      </c>
      <c r="X252" s="22">
        <f t="shared" si="48"/>
        <v>94.230769230769226</v>
      </c>
      <c r="Y252">
        <f>VLOOKUP(A252,[1]高一上!$A$3:$J$587,9,0)</f>
        <v>73</v>
      </c>
      <c r="Z252" t="str">
        <f>VLOOKUP(A252,[1]高一上!$A$3:$J$587,10,0)</f>
        <v>张翠莲</v>
      </c>
      <c r="AA252">
        <f t="shared" si="49"/>
        <v>150</v>
      </c>
      <c r="AB252" s="23">
        <f t="shared" si="50"/>
        <v>98.07692307692308</v>
      </c>
      <c r="AC252">
        <f>VLOOKUP(A252,[1]中考!$A$2:$G$571,7,0)</f>
        <v>69</v>
      </c>
      <c r="AD252">
        <f t="shared" si="51"/>
        <v>145</v>
      </c>
    </row>
    <row r="253" spans="1:30" ht="15" x14ac:dyDescent="0.35">
      <c r="A253" s="14" t="s">
        <v>450</v>
      </c>
      <c r="B253" s="1">
        <v>5</v>
      </c>
      <c r="C253" s="2" t="s">
        <v>451</v>
      </c>
      <c r="D253" s="4" t="s">
        <v>6</v>
      </c>
      <c r="E253">
        <f>VLOOKUP(A253,'[1]高三下(高考)'!$A$3:$P$615,9,0)</f>
        <v>64</v>
      </c>
      <c r="F253" t="str">
        <f>VLOOKUP(A253,'[1]高三下(高考)'!$A$3:$P$615,10,0)</f>
        <v>张翠莲</v>
      </c>
      <c r="G253" s="22">
        <f t="shared" si="39"/>
        <v>153</v>
      </c>
      <c r="H253" s="23">
        <f t="shared" si="40"/>
        <v>108.84615384615384</v>
      </c>
      <c r="I253">
        <f>VLOOKUP(A253,[1]高三上!$A$3:$P$588,9,0)</f>
        <v>53</v>
      </c>
      <c r="J253" t="str">
        <f>VLOOKUP(A253,[1]高三上!$A$3:$P$588,10,0)</f>
        <v>张翠莲</v>
      </c>
      <c r="K253" s="22">
        <f t="shared" si="41"/>
        <v>176</v>
      </c>
      <c r="L253" s="23">
        <f t="shared" si="42"/>
        <v>106.92307692307692</v>
      </c>
      <c r="M253">
        <f>VLOOKUP(A253,[1]高二下!$A$3:$P$536,9,0)</f>
        <v>46.5</v>
      </c>
      <c r="N253" t="str">
        <f>VLOOKUP(A253,[1]高二下!$A$3:$P$536,10,0)</f>
        <v>张翠莲</v>
      </c>
      <c r="O253" s="22">
        <f t="shared" si="43"/>
        <v>194</v>
      </c>
      <c r="P253" s="22">
        <f t="shared" si="44"/>
        <v>88.461538461538467</v>
      </c>
      <c r="Q253">
        <f>VLOOKUP(A253,[1]高二上!$A$3:$P$583,9,0)</f>
        <v>61</v>
      </c>
      <c r="R253" t="str">
        <f>VLOOKUP(A253,[1]高二上!$A$3:$P$583,10,0)</f>
        <v>张翠莲</v>
      </c>
      <c r="S253" s="22">
        <f t="shared" si="45"/>
        <v>164</v>
      </c>
      <c r="T253" s="22">
        <f t="shared" si="46"/>
        <v>106.53846153846153</v>
      </c>
      <c r="U253">
        <f>VLOOKUP(A253,[1]高一下!$A$3:$P$585,9,0)</f>
        <v>53</v>
      </c>
      <c r="V253" t="str">
        <f>VLOOKUP(A253,[1]高一下!$A$3:$P$585,10,0)</f>
        <v>张翠莲</v>
      </c>
      <c r="W253" s="22">
        <f t="shared" si="47"/>
        <v>181</v>
      </c>
      <c r="X253" s="22">
        <f t="shared" si="48"/>
        <v>101.15384615384616</v>
      </c>
      <c r="Y253">
        <f>VLOOKUP(A253,[1]高一上!$A$3:$J$587,9,0)</f>
        <v>64</v>
      </c>
      <c r="Z253" t="str">
        <f>VLOOKUP(A253,[1]高一上!$A$3:$J$587,10,0)</f>
        <v>张翠莲</v>
      </c>
      <c r="AA253">
        <f t="shared" si="49"/>
        <v>184</v>
      </c>
      <c r="AB253" s="23">
        <f t="shared" si="50"/>
        <v>89.230769230769226</v>
      </c>
      <c r="AC253">
        <f>VLOOKUP(A253,[1]中考!$A$2:$G$571,7,0)</f>
        <v>67</v>
      </c>
      <c r="AD253">
        <f t="shared" si="51"/>
        <v>156</v>
      </c>
    </row>
    <row r="254" spans="1:30" ht="15" x14ac:dyDescent="0.35">
      <c r="A254" s="14" t="s">
        <v>446</v>
      </c>
      <c r="B254" s="1">
        <v>5</v>
      </c>
      <c r="C254" s="2" t="s">
        <v>447</v>
      </c>
      <c r="D254" s="4" t="s">
        <v>6</v>
      </c>
      <c r="E254">
        <f>VLOOKUP(A254,'[1]高三下(高考)'!$A$3:$P$615,9,0)</f>
        <v>68</v>
      </c>
      <c r="F254" t="str">
        <f>VLOOKUP(A254,'[1]高三下(高考)'!$A$3:$P$615,10,0)</f>
        <v>张翠莲</v>
      </c>
      <c r="G254" s="22">
        <f t="shared" si="39"/>
        <v>135</v>
      </c>
      <c r="H254" s="23">
        <f t="shared" si="40"/>
        <v>117.69230769230769</v>
      </c>
      <c r="I254">
        <f>VLOOKUP(A254,[1]高三上!$A$3:$P$588,9,0)</f>
        <v>52.5</v>
      </c>
      <c r="J254" t="str">
        <f>VLOOKUP(A254,[1]高三上!$A$3:$P$588,10,0)</f>
        <v>张翠莲</v>
      </c>
      <c r="K254" s="22">
        <f t="shared" si="41"/>
        <v>181</v>
      </c>
      <c r="L254" s="23">
        <f t="shared" si="42"/>
        <v>84.615384615384613</v>
      </c>
      <c r="M254">
        <f>VLOOKUP(A254,[1]高二下!$A$3:$P$536,9,0)</f>
        <v>59.5</v>
      </c>
      <c r="N254" t="str">
        <f>VLOOKUP(A254,[1]高二下!$A$3:$P$536,10,0)</f>
        <v>张翠莲</v>
      </c>
      <c r="O254" s="22">
        <f t="shared" si="43"/>
        <v>141</v>
      </c>
      <c r="P254" s="22">
        <f t="shared" si="44"/>
        <v>126.15384615384616</v>
      </c>
      <c r="Q254">
        <f>VLOOKUP(A254,[1]高二上!$A$3:$P$583,9,0)</f>
        <v>50</v>
      </c>
      <c r="R254" t="str">
        <f>VLOOKUP(A254,[1]高二上!$A$3:$P$583,10,0)</f>
        <v>张翠莲</v>
      </c>
      <c r="S254" s="22">
        <f t="shared" si="45"/>
        <v>209</v>
      </c>
      <c r="T254" s="22">
        <f t="shared" si="46"/>
        <v>86.92307692307692</v>
      </c>
      <c r="U254">
        <f>VLOOKUP(A254,[1]高一下!$A$3:$P$585,9,0)</f>
        <v>53.5</v>
      </c>
      <c r="V254" t="str">
        <f>VLOOKUP(A254,[1]高一下!$A$3:$P$585,10,0)</f>
        <v>张翠莲</v>
      </c>
      <c r="W254" s="22">
        <f t="shared" si="47"/>
        <v>175</v>
      </c>
      <c r="X254" s="22">
        <f t="shared" si="48"/>
        <v>71.538461538461547</v>
      </c>
      <c r="Y254">
        <f>VLOOKUP(A254,[1]高一上!$A$3:$J$587,9,0)</f>
        <v>89.5</v>
      </c>
      <c r="Z254" t="str">
        <f>VLOOKUP(A254,[1]高一上!$A$3:$J$587,10,0)</f>
        <v>张翠莲</v>
      </c>
      <c r="AA254">
        <f t="shared" si="49"/>
        <v>101</v>
      </c>
      <c r="AB254" s="23">
        <f t="shared" si="50"/>
        <v>136.53846153846155</v>
      </c>
      <c r="AC254">
        <f>VLOOKUP(A254,[1]中考!$A$2:$G$571,7,0)</f>
        <v>56</v>
      </c>
      <c r="AD254">
        <f t="shared" si="51"/>
        <v>196</v>
      </c>
    </row>
    <row r="255" spans="1:30" ht="15" x14ac:dyDescent="0.35">
      <c r="A255" s="14" t="s">
        <v>493</v>
      </c>
      <c r="B255" s="1">
        <v>5</v>
      </c>
      <c r="C255" s="2" t="s">
        <v>494</v>
      </c>
      <c r="D255" s="4" t="s">
        <v>6</v>
      </c>
      <c r="E255">
        <f>VLOOKUP(A255,'[1]高三下(高考)'!$A$3:$P$615,9,0)</f>
        <v>44</v>
      </c>
      <c r="F255" t="str">
        <f>VLOOKUP(A255,'[1]高三下(高考)'!$A$3:$P$615,10,0)</f>
        <v>张翠莲</v>
      </c>
      <c r="G255" s="22">
        <f t="shared" si="39"/>
        <v>223</v>
      </c>
      <c r="H255" s="23">
        <f t="shared" si="40"/>
        <v>99.230769230769226</v>
      </c>
      <c r="I255">
        <f>VLOOKUP(A255,[1]高三上!$A$3:$P$588,9,0)</f>
        <v>38</v>
      </c>
      <c r="J255" t="str">
        <f>VLOOKUP(A255,[1]高三上!$A$3:$P$588,10,0)</f>
        <v>张翠莲</v>
      </c>
      <c r="K255" s="22">
        <f t="shared" si="41"/>
        <v>221</v>
      </c>
      <c r="L255" s="23">
        <f t="shared" si="42"/>
        <v>86.15384615384616</v>
      </c>
      <c r="M255">
        <f>VLOOKUP(A255,[1]高二下!$A$3:$P$536,9,0)</f>
        <v>47.5</v>
      </c>
      <c r="N255" t="str">
        <f>VLOOKUP(A255,[1]高二下!$A$3:$P$536,10,0)</f>
        <v>张翠莲</v>
      </c>
      <c r="O255" s="22">
        <f t="shared" si="43"/>
        <v>185</v>
      </c>
      <c r="P255" s="22">
        <f t="shared" si="44"/>
        <v>108.07692307692308</v>
      </c>
      <c r="Q255">
        <f>VLOOKUP(A255,[1]高二上!$A$3:$P$583,9,0)</f>
        <v>51</v>
      </c>
      <c r="R255" t="str">
        <f>VLOOKUP(A255,[1]高二上!$A$3:$P$583,10,0)</f>
        <v>张翠莲</v>
      </c>
      <c r="S255" s="22">
        <f t="shared" si="45"/>
        <v>206</v>
      </c>
      <c r="T255" s="22">
        <f t="shared" si="46"/>
        <v>88.07692307692308</v>
      </c>
      <c r="U255">
        <f>VLOOKUP(A255,[1]高一下!$A$3:$P$585,9,0)</f>
        <v>53.5</v>
      </c>
      <c r="V255" t="str">
        <f>VLOOKUP(A255,[1]高一下!$A$3:$P$585,10,0)</f>
        <v>张翠莲</v>
      </c>
      <c r="W255" s="22">
        <f t="shared" si="47"/>
        <v>175</v>
      </c>
      <c r="X255" s="22">
        <f t="shared" si="48"/>
        <v>126.53846153846155</v>
      </c>
      <c r="Y255">
        <f>VLOOKUP(A255,[1]高一上!$A$3:$J$587,9,0)</f>
        <v>39</v>
      </c>
      <c r="Z255" t="str">
        <f>VLOOKUP(A255,[1]高一上!$A$3:$J$587,10,0)</f>
        <v>张翠莲</v>
      </c>
      <c r="AA255">
        <f t="shared" si="49"/>
        <v>244</v>
      </c>
      <c r="AB255" s="23">
        <f t="shared" si="50"/>
        <v>95.769230769230774</v>
      </c>
      <c r="AC255">
        <f>VLOOKUP(A255,[1]中考!$A$2:$G$571,7,0)</f>
        <v>42</v>
      </c>
      <c r="AD255">
        <f t="shared" si="51"/>
        <v>233</v>
      </c>
    </row>
    <row r="256" spans="1:30" ht="15" x14ac:dyDescent="0.35">
      <c r="A256" s="14" t="s">
        <v>448</v>
      </c>
      <c r="B256" s="1">
        <v>5</v>
      </c>
      <c r="C256" s="2" t="s">
        <v>449</v>
      </c>
      <c r="D256" s="4" t="s">
        <v>6</v>
      </c>
      <c r="E256">
        <f>VLOOKUP(A256,'[1]高三下(高考)'!$A$3:$P$615,9,0)</f>
        <v>45</v>
      </c>
      <c r="F256" t="str">
        <f>VLOOKUP(A256,'[1]高三下(高考)'!$A$3:$P$615,10,0)</f>
        <v>张翠莲</v>
      </c>
      <c r="G256" s="22">
        <f t="shared" si="39"/>
        <v>221</v>
      </c>
      <c r="H256" s="23">
        <f t="shared" si="40"/>
        <v>76.15384615384616</v>
      </c>
      <c r="I256">
        <f>VLOOKUP(A256,[1]高三上!$A$3:$P$588,9,0)</f>
        <v>56.5</v>
      </c>
      <c r="J256" t="str">
        <f>VLOOKUP(A256,[1]高三上!$A$3:$P$588,10,0)</f>
        <v>张翠莲</v>
      </c>
      <c r="K256" s="22">
        <f t="shared" si="41"/>
        <v>159</v>
      </c>
      <c r="L256" s="23">
        <f t="shared" si="42"/>
        <v>125.38461538461539</v>
      </c>
      <c r="M256">
        <f>VLOOKUP(A256,[1]高二下!$A$3:$P$536,9,0)</f>
        <v>36</v>
      </c>
      <c r="N256" t="str">
        <f>VLOOKUP(A256,[1]高二下!$A$3:$P$536,10,0)</f>
        <v>张翠莲</v>
      </c>
      <c r="O256" s="22">
        <f t="shared" si="43"/>
        <v>225</v>
      </c>
      <c r="P256" s="22">
        <f t="shared" si="44"/>
        <v>106.15384615384616</v>
      </c>
      <c r="Q256">
        <f>VLOOKUP(A256,[1]高二上!$A$3:$P$583,9,0)</f>
        <v>40.5</v>
      </c>
      <c r="R256" t="str">
        <f>VLOOKUP(A256,[1]高二上!$A$3:$P$583,10,0)</f>
        <v>张翠莲</v>
      </c>
      <c r="S256" s="22">
        <f t="shared" si="45"/>
        <v>241</v>
      </c>
      <c r="T256" s="22">
        <f t="shared" si="46"/>
        <v>103.46153846153847</v>
      </c>
      <c r="U256">
        <f>VLOOKUP(A256,[1]高一下!$A$3:$P$585,9,0)</f>
        <v>35</v>
      </c>
      <c r="V256" t="str">
        <f>VLOOKUP(A256,[1]高一下!$A$3:$P$585,10,0)</f>
        <v>张翠莲</v>
      </c>
      <c r="W256" s="22">
        <f t="shared" si="47"/>
        <v>250</v>
      </c>
      <c r="X256" s="22">
        <f t="shared" si="48"/>
        <v>91.538461538461533</v>
      </c>
      <c r="Y256">
        <f>VLOOKUP(A256,[1]高一上!$A$3:$J$587,9,0)</f>
        <v>50</v>
      </c>
      <c r="Z256" t="str">
        <f>VLOOKUP(A256,[1]高一上!$A$3:$J$587,10,0)</f>
        <v>曾佳瑶</v>
      </c>
      <c r="AA256">
        <f t="shared" si="49"/>
        <v>228</v>
      </c>
      <c r="AB256" s="23">
        <f t="shared" si="50"/>
        <v>104.61538461538461</v>
      </c>
      <c r="AC256">
        <f>VLOOKUP(A256,[1]中考!$A$2:$G$571,7,0)</f>
        <v>40</v>
      </c>
      <c r="AD256">
        <f t="shared" si="51"/>
        <v>240</v>
      </c>
    </row>
    <row r="257" spans="1:30" ht="15.45" x14ac:dyDescent="0.35">
      <c r="A257" s="14" t="s">
        <v>462</v>
      </c>
      <c r="B257" s="1">
        <v>5</v>
      </c>
      <c r="C257" s="5" t="s">
        <v>463</v>
      </c>
      <c r="D257" s="4" t="s">
        <v>6</v>
      </c>
      <c r="E257">
        <f>VLOOKUP(A257,'[1]高三下(高考)'!$A$3:$P$615,9,0)</f>
        <v>76</v>
      </c>
      <c r="F257" t="str">
        <f>VLOOKUP(A257,'[1]高三下(高考)'!$A$3:$P$615,10,0)</f>
        <v>张翠莲</v>
      </c>
      <c r="G257" s="22">
        <f t="shared" si="39"/>
        <v>111</v>
      </c>
      <c r="H257" s="23">
        <f t="shared" si="40"/>
        <v>107.69230769230769</v>
      </c>
      <c r="I257">
        <f>VLOOKUP(A257,[1]高三上!$A$3:$P$588,9,0)</f>
        <v>62</v>
      </c>
      <c r="J257" t="str">
        <f>VLOOKUP(A257,[1]高三上!$A$3:$P$588,10,0)</f>
        <v>张翠莲</v>
      </c>
      <c r="K257" s="22">
        <f t="shared" si="41"/>
        <v>131</v>
      </c>
      <c r="L257" s="23">
        <f t="shared" si="42"/>
        <v>81.15384615384616</v>
      </c>
      <c r="M257">
        <f>VLOOKUP(A257,[1]高二下!$A$3:$P$536,9,0)</f>
        <v>76</v>
      </c>
      <c r="N257" t="str">
        <f>VLOOKUP(A257,[1]高二下!$A$3:$P$536,10,0)</f>
        <v>张翠莲</v>
      </c>
      <c r="O257" s="22">
        <f t="shared" si="43"/>
        <v>82</v>
      </c>
      <c r="P257" s="22">
        <f t="shared" si="44"/>
        <v>116.53846153846153</v>
      </c>
      <c r="Q257">
        <f>VLOOKUP(A257,[1]高二上!$A$3:$P$583,9,0)</f>
        <v>69.5</v>
      </c>
      <c r="R257" t="str">
        <f>VLOOKUP(A257,[1]高二上!$A$3:$P$583,10,0)</f>
        <v>张翠莲</v>
      </c>
      <c r="S257" s="22">
        <f t="shared" si="45"/>
        <v>125</v>
      </c>
      <c r="T257" s="22">
        <f t="shared" si="46"/>
        <v>144.23076923076923</v>
      </c>
      <c r="U257">
        <f>VLOOKUP(A257,[1]高一下!$A$3:$P$585,9,0)</f>
        <v>40</v>
      </c>
      <c r="V257" t="str">
        <f>VLOOKUP(A257,[1]高一下!$A$3:$P$585,10,0)</f>
        <v>张翠莲</v>
      </c>
      <c r="W257" s="22">
        <f t="shared" si="47"/>
        <v>240</v>
      </c>
      <c r="X257" s="22">
        <f t="shared" si="48"/>
        <v>55.769230769230774</v>
      </c>
      <c r="Y257">
        <f>VLOOKUP(A257,[1]高一上!$A$3:$J$587,9,0)</f>
        <v>81.5</v>
      </c>
      <c r="Z257" t="str">
        <f>VLOOKUP(A257,[1]高一上!$A$3:$J$587,10,0)</f>
        <v>张翠莲</v>
      </c>
      <c r="AA257">
        <f t="shared" si="49"/>
        <v>125</v>
      </c>
      <c r="AB257" s="23">
        <f t="shared" si="50"/>
        <v>86.538461538461533</v>
      </c>
      <c r="AC257">
        <f>VLOOKUP(A257,[1]中考!$A$2:$G$571,7,0)</f>
        <v>84</v>
      </c>
      <c r="AD257">
        <f t="shared" si="51"/>
        <v>90</v>
      </c>
    </row>
    <row r="258" spans="1:30" ht="15" x14ac:dyDescent="0.35">
      <c r="A258" s="14" t="s">
        <v>522</v>
      </c>
      <c r="B258" s="1">
        <v>5</v>
      </c>
      <c r="C258" s="3" t="s">
        <v>523</v>
      </c>
      <c r="D258" s="4" t="s">
        <v>6</v>
      </c>
      <c r="E258">
        <f>VLOOKUP(A258,'[1]高三下(高考)'!$A$3:$P$615,9,0)</f>
        <v>53</v>
      </c>
      <c r="F258" t="str">
        <f>VLOOKUP(A258,'[1]高三下(高考)'!$A$3:$P$615,10,0)</f>
        <v>张翠莲</v>
      </c>
      <c r="G258" s="22">
        <f t="shared" si="39"/>
        <v>200</v>
      </c>
      <c r="H258" s="23">
        <f t="shared" si="40"/>
        <v>88.461538461538467</v>
      </c>
      <c r="I258">
        <f>VLOOKUP(A258,[1]高三上!$A$3:$P$588,9,0)</f>
        <v>54.5</v>
      </c>
      <c r="J258" t="str">
        <f>VLOOKUP(A258,[1]高三上!$A$3:$P$588,10,0)</f>
        <v>张翠莲</v>
      </c>
      <c r="K258" s="22">
        <f t="shared" si="41"/>
        <v>170</v>
      </c>
      <c r="L258" s="23">
        <f t="shared" si="42"/>
        <v>110.76923076923077</v>
      </c>
      <c r="M258">
        <f>VLOOKUP(A258,[1]高二下!$A$3:$P$536,9,0)</f>
        <v>45.5</v>
      </c>
      <c r="N258" t="str">
        <f>VLOOKUP(A258,[1]高二下!$A$3:$P$536,10,0)</f>
        <v>张翠莲</v>
      </c>
      <c r="O258" s="22">
        <f t="shared" si="43"/>
        <v>198</v>
      </c>
      <c r="P258" s="22">
        <f t="shared" si="44"/>
        <v>93.84615384615384</v>
      </c>
      <c r="Q258">
        <f>VLOOKUP(A258,[1]高二上!$A$3:$P$583,9,0)</f>
        <v>57.5</v>
      </c>
      <c r="R258" t="str">
        <f>VLOOKUP(A258,[1]高二上!$A$3:$P$583,10,0)</f>
        <v>张翠莲</v>
      </c>
      <c r="S258" s="22">
        <f t="shared" si="45"/>
        <v>182</v>
      </c>
      <c r="T258" s="22">
        <f t="shared" si="46"/>
        <v>123.46153846153845</v>
      </c>
      <c r="U258">
        <f>VLOOKUP(A258,[1]高一下!$A$3:$P$585,9,0)</f>
        <v>38.5</v>
      </c>
      <c r="V258" t="str">
        <f>VLOOKUP(A258,[1]高一下!$A$3:$P$585,10,0)</f>
        <v>张翠莲</v>
      </c>
      <c r="W258" s="22">
        <f t="shared" si="47"/>
        <v>243</v>
      </c>
      <c r="X258" s="22">
        <f t="shared" si="48"/>
        <v>84.230769230769226</v>
      </c>
      <c r="Y258">
        <f>VLOOKUP(A258,[1]高一上!$A$3:$J$587,9,0)</f>
        <v>59</v>
      </c>
      <c r="Z258" t="str">
        <f>VLOOKUP(A258,[1]高一上!$A$3:$J$587,10,0)</f>
        <v>张翠莲</v>
      </c>
      <c r="AA258">
        <f t="shared" si="49"/>
        <v>202</v>
      </c>
      <c r="AB258" s="23">
        <f t="shared" si="50"/>
        <v>76.538461538461547</v>
      </c>
      <c r="AC258">
        <f>VLOOKUP(A258,[1]中考!$A$2:$G$571,7,0)</f>
        <v>70</v>
      </c>
      <c r="AD258">
        <f t="shared" si="51"/>
        <v>141</v>
      </c>
    </row>
    <row r="259" spans="1:30" ht="15" x14ac:dyDescent="0.35">
      <c r="A259" s="14" t="s">
        <v>520</v>
      </c>
      <c r="B259" s="1">
        <v>5</v>
      </c>
      <c r="C259" s="3" t="s">
        <v>521</v>
      </c>
      <c r="D259" s="4" t="s">
        <v>6</v>
      </c>
      <c r="E259">
        <f>VLOOKUP(A259,'[1]高三下(高考)'!$A$3:$P$615,9,0)</f>
        <v>41</v>
      </c>
      <c r="F259" t="str">
        <f>VLOOKUP(A259,'[1]高三下(高考)'!$A$3:$P$615,10,0)</f>
        <v>张翠莲</v>
      </c>
      <c r="G259" s="22">
        <f t="shared" si="39"/>
        <v>233</v>
      </c>
      <c r="H259" s="23">
        <f t="shared" si="40"/>
        <v>100.38461538461539</v>
      </c>
      <c r="I259">
        <f>VLOOKUP(A259,[1]高三上!$A$3:$P$588,9,0)</f>
        <v>27.5</v>
      </c>
      <c r="J259" t="str">
        <f>VLOOKUP(A259,[1]高三上!$A$3:$P$588,10,0)</f>
        <v>张翠莲</v>
      </c>
      <c r="K259" s="22">
        <f t="shared" si="41"/>
        <v>234</v>
      </c>
      <c r="L259" s="23">
        <f t="shared" si="42"/>
        <v>87.692307692307693</v>
      </c>
      <c r="M259">
        <f>VLOOKUP(A259,[1]高二下!$A$3:$P$536,9,0)</f>
        <v>45</v>
      </c>
      <c r="N259" t="str">
        <f>VLOOKUP(A259,[1]高二下!$A$3:$P$536,10,0)</f>
        <v>张翠莲</v>
      </c>
      <c r="O259" s="22">
        <f t="shared" si="43"/>
        <v>202</v>
      </c>
      <c r="P259" s="22">
        <f t="shared" si="44"/>
        <v>66.923076923076934</v>
      </c>
      <c r="Q259">
        <f>VLOOKUP(A259,[1]高二上!$A$3:$P$583,9,0)</f>
        <v>71.5</v>
      </c>
      <c r="R259" t="str">
        <f>VLOOKUP(A259,[1]高二上!$A$3:$P$583,10,0)</f>
        <v>张翠莲</v>
      </c>
      <c r="S259" s="22">
        <f t="shared" si="45"/>
        <v>116</v>
      </c>
      <c r="T259" s="22">
        <f t="shared" si="46"/>
        <v>149.61538461538461</v>
      </c>
      <c r="U259">
        <f>VLOOKUP(A259,[1]高一下!$A$3:$P$585,9,0)</f>
        <v>38</v>
      </c>
      <c r="V259" t="str">
        <f>VLOOKUP(A259,[1]高一下!$A$3:$P$585,10,0)</f>
        <v>张翠莲</v>
      </c>
      <c r="W259" s="22">
        <f t="shared" si="47"/>
        <v>245</v>
      </c>
      <c r="X259" s="22">
        <f t="shared" si="48"/>
        <v>71.15384615384616</v>
      </c>
      <c r="Y259">
        <f>VLOOKUP(A259,[1]高一上!$A$3:$J$587,9,0)</f>
        <v>68</v>
      </c>
      <c r="Z259" t="str">
        <f>VLOOKUP(A259,[1]高一上!$A$3:$J$587,10,0)</f>
        <v>张翠莲</v>
      </c>
      <c r="AA259">
        <f t="shared" si="49"/>
        <v>170</v>
      </c>
      <c r="AB259" s="23">
        <f t="shared" si="50"/>
        <v>110.76923076923077</v>
      </c>
      <c r="AC259">
        <f>VLOOKUP(A259,[1]中考!$A$2:$G$571,7,0)</f>
        <v>55</v>
      </c>
      <c r="AD259">
        <f t="shared" si="51"/>
        <v>198</v>
      </c>
    </row>
    <row r="260" spans="1:30" ht="15" x14ac:dyDescent="0.35">
      <c r="A260" s="14" t="s">
        <v>525</v>
      </c>
      <c r="B260" s="1">
        <v>5</v>
      </c>
      <c r="C260" s="3" t="s">
        <v>526</v>
      </c>
      <c r="D260" s="4" t="s">
        <v>6</v>
      </c>
      <c r="E260">
        <f>VLOOKUP(A260,'[1]高三下(高考)'!$A$3:$P$615,9,0)</f>
        <v>40</v>
      </c>
      <c r="F260" t="str">
        <f>VLOOKUP(A260,'[1]高三下(高考)'!$A$3:$P$615,10,0)</f>
        <v>张翠莲</v>
      </c>
      <c r="G260" s="22">
        <f t="shared" si="39"/>
        <v>234</v>
      </c>
      <c r="H260" s="23">
        <f t="shared" si="40"/>
        <v>101.92307692307692</v>
      </c>
      <c r="I260">
        <f>VLOOKUP(A260,[1]高三上!$A$3:$P$588,9,0)</f>
        <v>22</v>
      </c>
      <c r="J260" t="str">
        <f>VLOOKUP(A260,[1]高三上!$A$3:$P$588,10,0)</f>
        <v>张翠莲</v>
      </c>
      <c r="K260" s="22">
        <f t="shared" si="41"/>
        <v>239</v>
      </c>
      <c r="L260" s="23">
        <f t="shared" si="42"/>
        <v>100</v>
      </c>
      <c r="M260" s="22">
        <v>0</v>
      </c>
      <c r="N260" t="s">
        <v>327</v>
      </c>
      <c r="O260" s="22">
        <f t="shared" si="43"/>
        <v>236</v>
      </c>
      <c r="P260" s="22">
        <f t="shared" si="44"/>
        <v>100</v>
      </c>
      <c r="Q260">
        <f>VLOOKUP(A260,[1]高二上!$A$3:$P$583,9,0)</f>
        <v>40.5</v>
      </c>
      <c r="R260" t="str">
        <f>VLOOKUP(A260,[1]高二上!$A$3:$P$583,10,0)</f>
        <v>张翠莲</v>
      </c>
      <c r="S260" s="22">
        <f t="shared" si="45"/>
        <v>241</v>
      </c>
      <c r="T260" s="22">
        <f t="shared" si="46"/>
        <v>98.461538461538467</v>
      </c>
      <c r="U260">
        <f>VLOOKUP(A260,[1]高一下!$A$3:$P$585,9,0)</f>
        <v>41</v>
      </c>
      <c r="V260" t="str">
        <f>VLOOKUP(A260,[1]高一下!$A$3:$P$585,10,0)</f>
        <v>张翠莲</v>
      </c>
      <c r="W260" s="22">
        <f t="shared" si="47"/>
        <v>237</v>
      </c>
      <c r="X260" s="22">
        <f t="shared" si="48"/>
        <v>98.461538461538467</v>
      </c>
      <c r="Y260">
        <f>VLOOKUP(A260,[1]高一上!$A$3:$J$587,9,0)</f>
        <v>47</v>
      </c>
      <c r="Z260" t="str">
        <f>VLOOKUP(A260,[1]高一上!$A$3:$J$587,10,0)</f>
        <v>张翠莲</v>
      </c>
      <c r="AA260">
        <f t="shared" si="49"/>
        <v>233</v>
      </c>
      <c r="AB260" s="23">
        <f t="shared" si="50"/>
        <v>106.92307692307692</v>
      </c>
      <c r="AC260">
        <f>VLOOKUP(A260,[1]中考!$A$2:$G$571,7,0)</f>
        <v>33</v>
      </c>
      <c r="AD260">
        <f t="shared" si="51"/>
        <v>251</v>
      </c>
    </row>
    <row r="261" spans="1:30" ht="15" x14ac:dyDescent="0.35">
      <c r="A261" s="14" t="s">
        <v>452</v>
      </c>
      <c r="B261" s="1">
        <v>5</v>
      </c>
      <c r="C261" s="2" t="s">
        <v>453</v>
      </c>
      <c r="D261" s="4" t="s">
        <v>6</v>
      </c>
      <c r="E261">
        <f>VLOOKUP(A261,'[1]高三下(高考)'!$A$3:$P$615,9,0)</f>
        <v>85</v>
      </c>
      <c r="F261" t="str">
        <f>VLOOKUP(A261,'[1]高三下(高考)'!$A$3:$P$615,10,0)</f>
        <v>张翠莲</v>
      </c>
      <c r="G261" s="22">
        <f t="shared" ref="G261:G263" si="52">RANK(E261,$E$4:$E$263,0)</f>
        <v>83</v>
      </c>
      <c r="H261" s="23">
        <f t="shared" ref="H261:H263" si="53">IF(OR(I261=0,E261=0),100,((K261-G261)/COUNTA($D$4:$D$263))*100+100)</f>
        <v>104.23076923076923</v>
      </c>
      <c r="I261">
        <f>VLOOKUP(A261,[1]高三上!$A$3:$P$588,9,0)</f>
        <v>70.5</v>
      </c>
      <c r="J261" t="str">
        <f>VLOOKUP(A261,[1]高三上!$A$3:$P$588,10,0)</f>
        <v>张翠莲</v>
      </c>
      <c r="K261" s="22">
        <f t="shared" ref="K261:K263" si="54">RANK(I261,$I$4:$I$263,0)</f>
        <v>94</v>
      </c>
      <c r="L261" s="23">
        <f t="shared" ref="L261:L263" si="55">IF(OR(I261=0,M261=0),100,((O261-K261)/COUNTA($D$4:$D$263))*100+100)</f>
        <v>126.15384615384616</v>
      </c>
      <c r="M261">
        <f>VLOOKUP(A261,[1]高二下!$A$3:$P$536,9,0)</f>
        <v>54.5</v>
      </c>
      <c r="N261" t="str">
        <f>VLOOKUP(A261,[1]高二下!$A$3:$P$536,10,0)</f>
        <v>张翠莲</v>
      </c>
      <c r="O261" s="22">
        <f t="shared" ref="O261:O263" si="56">RANK(M261,$M$4:$M$263,0)</f>
        <v>162</v>
      </c>
      <c r="P261" s="22">
        <f t="shared" ref="P261:P263" si="57">IF(OR(Q261=0,M261=0),100,((S261-O261)/COUNTA($D$4:$D$263))*100+100)</f>
        <v>63.076923076923073</v>
      </c>
      <c r="Q261">
        <f>VLOOKUP(A261,[1]高二上!$A$3:$P$583,9,0)</f>
        <v>84</v>
      </c>
      <c r="R261" t="str">
        <f>VLOOKUP(A261,[1]高二上!$A$3:$P$583,10,0)</f>
        <v>张翠莲</v>
      </c>
      <c r="S261" s="22">
        <f t="shared" ref="S261:S263" si="58">RANK(Q261,$Q$4:$Q$263,0)</f>
        <v>66</v>
      </c>
      <c r="T261" s="22">
        <f t="shared" ref="T261:T263" si="59">IF(OR(Q261=0,U261=0),100,((W261-S261)/COUNTA($D$4:$D$263))*100+100)</f>
        <v>100.38461538461539</v>
      </c>
      <c r="U261">
        <f>VLOOKUP(A261,[1]高一下!$A$3:$P$585,9,0)</f>
        <v>78</v>
      </c>
      <c r="V261" t="str">
        <f>VLOOKUP(A261,[1]高一下!$A$3:$P$585,10,0)</f>
        <v>张翠莲</v>
      </c>
      <c r="W261" s="22">
        <f t="shared" ref="W261:W263" si="60">RANK(U261,$U$4:$U$263,0)</f>
        <v>67</v>
      </c>
      <c r="X261" s="22">
        <f t="shared" ref="X261:X263" si="61">IF(OR(Y261=0,U261=0),100,((AA261-W261)/COUNTA($D$4:$D$263))*100+100)</f>
        <v>97.692307692307693</v>
      </c>
      <c r="Y261">
        <f>VLOOKUP(A261,[1]高一上!$A$3:$J$587,9,0)</f>
        <v>101</v>
      </c>
      <c r="Z261" t="str">
        <f>VLOOKUP(A261,[1]高一上!$A$3:$J$587,10,0)</f>
        <v>张翠莲</v>
      </c>
      <c r="AA261">
        <f t="shared" ref="AA261:AA263" si="62">RANK(Y261,$Y$4:$Y$263,0)</f>
        <v>61</v>
      </c>
      <c r="AB261" s="23">
        <f t="shared" ref="AB261:AB263" si="63">IF(OR(Y261=0,AC261=0),100,((AD261-AA261)/COUNTA($D$4:$D$263))*100+100)</f>
        <v>89.230769230769226</v>
      </c>
      <c r="AC261">
        <f>VLOOKUP(A261,[1]中考!$A$2:$G$571,7,0)</f>
        <v>103</v>
      </c>
      <c r="AD261">
        <f t="shared" ref="AD261:AD263" si="64">RANK(AC261,$AC$4:$AC$263,0)</f>
        <v>33</v>
      </c>
    </row>
    <row r="262" spans="1:30" ht="15" x14ac:dyDescent="0.35">
      <c r="A262" s="14" t="s">
        <v>518</v>
      </c>
      <c r="B262" s="1">
        <v>5</v>
      </c>
      <c r="C262" s="3" t="s">
        <v>519</v>
      </c>
      <c r="D262" s="4" t="s">
        <v>6</v>
      </c>
      <c r="E262">
        <f>VLOOKUP(A262,'[1]高三下(高考)'!$A$3:$P$615,9,0)</f>
        <v>35</v>
      </c>
      <c r="F262" t="str">
        <f>VLOOKUP(A262,'[1]高三下(高考)'!$A$3:$P$615,10,0)</f>
        <v>张翠莲</v>
      </c>
      <c r="G262" s="22">
        <f t="shared" si="52"/>
        <v>244</v>
      </c>
      <c r="H262" s="23">
        <f t="shared" si="53"/>
        <v>78.84615384615384</v>
      </c>
      <c r="I262">
        <f>VLOOKUP(A262,[1]高三上!$A$3:$P$588,9,0)</f>
        <v>51.5</v>
      </c>
      <c r="J262" t="str">
        <f>VLOOKUP(A262,[1]高三上!$A$3:$P$588,10,0)</f>
        <v>张翠莲</v>
      </c>
      <c r="K262" s="22">
        <f t="shared" si="54"/>
        <v>189</v>
      </c>
      <c r="L262" s="23">
        <f t="shared" si="55"/>
        <v>72.307692307692307</v>
      </c>
      <c r="M262">
        <f>VLOOKUP(A262,[1]高二下!$A$3:$P$536,9,0)</f>
        <v>65</v>
      </c>
      <c r="N262" t="str">
        <f>VLOOKUP(A262,[1]高二下!$A$3:$P$536,10,0)</f>
        <v>张翠莲</v>
      </c>
      <c r="O262" s="22">
        <f t="shared" si="56"/>
        <v>117</v>
      </c>
      <c r="P262" s="22">
        <f t="shared" si="57"/>
        <v>148.46153846153845</v>
      </c>
      <c r="Q262">
        <f>VLOOKUP(A262,[1]高二上!$A$3:$P$583,9,0)</f>
        <v>40</v>
      </c>
      <c r="R262" t="str">
        <f>VLOOKUP(A262,[1]高二上!$A$3:$P$583,10,0)</f>
        <v>张翠莲</v>
      </c>
      <c r="S262" s="22">
        <f t="shared" si="58"/>
        <v>243</v>
      </c>
      <c r="T262" s="22">
        <f t="shared" si="59"/>
        <v>91.92307692307692</v>
      </c>
      <c r="U262">
        <f>VLOOKUP(A262,[1]高一下!$A$3:$P$585,9,0)</f>
        <v>45.5</v>
      </c>
      <c r="V262" t="str">
        <f>VLOOKUP(A262,[1]高一下!$A$3:$P$585,10,0)</f>
        <v>张翠莲</v>
      </c>
      <c r="W262" s="22">
        <f t="shared" si="60"/>
        <v>222</v>
      </c>
      <c r="X262" s="22">
        <f t="shared" si="61"/>
        <v>77.692307692307693</v>
      </c>
      <c r="Y262">
        <f>VLOOKUP(A262,[1]高一上!$A$3:$J$587,9,0)</f>
        <v>69.5</v>
      </c>
      <c r="Z262" t="str">
        <f>VLOOKUP(A262,[1]高一上!$A$3:$J$587,10,0)</f>
        <v>张翠莲</v>
      </c>
      <c r="AA262">
        <f t="shared" si="62"/>
        <v>164</v>
      </c>
      <c r="AB262" s="23">
        <f t="shared" si="63"/>
        <v>116.53846153846153</v>
      </c>
      <c r="AC262">
        <f>VLOOKUP(A262,[1]中考!$A$2:$G$571,7,0)</f>
        <v>53</v>
      </c>
      <c r="AD262">
        <f t="shared" si="64"/>
        <v>207</v>
      </c>
    </row>
    <row r="263" spans="1:30" ht="15" x14ac:dyDescent="0.35">
      <c r="A263" s="14" t="s">
        <v>484</v>
      </c>
      <c r="B263" s="1">
        <v>5</v>
      </c>
      <c r="C263" s="2" t="s">
        <v>485</v>
      </c>
      <c r="D263" s="4" t="s">
        <v>6</v>
      </c>
      <c r="E263">
        <f>VLOOKUP(A263,'[1]高三下(高考)'!$A$3:$P$615,9,0)</f>
        <v>60</v>
      </c>
      <c r="F263" t="str">
        <f>VLOOKUP(A263,'[1]高三下(高考)'!$A$3:$P$615,10,0)</f>
        <v>张翠莲</v>
      </c>
      <c r="G263" s="22">
        <f t="shared" si="52"/>
        <v>169</v>
      </c>
      <c r="H263" s="23">
        <f t="shared" si="53"/>
        <v>69.230769230769226</v>
      </c>
      <c r="I263">
        <f>VLOOKUP(A263,[1]高三上!$A$3:$P$588,9,0)</f>
        <v>71.5</v>
      </c>
      <c r="J263" t="str">
        <f>VLOOKUP(A263,[1]高三上!$A$3:$P$588,10,0)</f>
        <v>张翠莲</v>
      </c>
      <c r="K263" s="22">
        <f t="shared" si="54"/>
        <v>89</v>
      </c>
      <c r="L263" s="23">
        <f t="shared" si="55"/>
        <v>127.30769230769231</v>
      </c>
      <c r="M263">
        <f>VLOOKUP(A263,[1]高二下!$A$3:$P$536,9,0)</f>
        <v>55</v>
      </c>
      <c r="N263" t="str">
        <f>VLOOKUP(A263,[1]高二下!$A$3:$P$536,10,0)</f>
        <v>张翠莲</v>
      </c>
      <c r="O263" s="22">
        <f t="shared" si="56"/>
        <v>160</v>
      </c>
      <c r="P263" s="22">
        <f t="shared" si="57"/>
        <v>96.538461538461533</v>
      </c>
      <c r="Q263">
        <f>VLOOKUP(A263,[1]高二上!$A$3:$P$583,9,0)</f>
        <v>62.5</v>
      </c>
      <c r="R263" t="str">
        <f>VLOOKUP(A263,[1]高二上!$A$3:$P$583,10,0)</f>
        <v>张翠莲</v>
      </c>
      <c r="S263" s="22">
        <f t="shared" si="58"/>
        <v>151</v>
      </c>
      <c r="T263" s="22">
        <f t="shared" si="59"/>
        <v>87.692307692307693</v>
      </c>
      <c r="U263">
        <f>VLOOKUP(A263,[1]高一下!$A$3:$P$585,9,0)</f>
        <v>65.5</v>
      </c>
      <c r="V263" t="str">
        <f>VLOOKUP(A263,[1]高一下!$A$3:$P$585,10,0)</f>
        <v>张翠莲</v>
      </c>
      <c r="W263" s="22">
        <f t="shared" si="60"/>
        <v>119</v>
      </c>
      <c r="X263" s="22">
        <f t="shared" si="61"/>
        <v>97.692307692307693</v>
      </c>
      <c r="Y263">
        <f>VLOOKUP(A263,[1]高一上!$A$3:$J$587,9,0)</f>
        <v>86</v>
      </c>
      <c r="Z263" t="str">
        <f>VLOOKUP(A263,[1]高一上!$A$3:$J$587,10,0)</f>
        <v>张翠莲</v>
      </c>
      <c r="AA263">
        <f t="shared" si="62"/>
        <v>113</v>
      </c>
      <c r="AB263" s="23">
        <f t="shared" si="63"/>
        <v>103.07692307692308</v>
      </c>
      <c r="AC263">
        <f>VLOOKUP(A263,[1]中考!$A$2:$G$571,7,0)</f>
        <v>74</v>
      </c>
      <c r="AD263">
        <f t="shared" si="64"/>
        <v>121</v>
      </c>
    </row>
    <row r="264" spans="1:30" ht="15" x14ac:dyDescent="0.35">
      <c r="A264" s="14" t="s">
        <v>616</v>
      </c>
      <c r="B264" s="1">
        <v>6</v>
      </c>
      <c r="C264" s="2" t="s">
        <v>617</v>
      </c>
      <c r="D264" s="4" t="s">
        <v>537</v>
      </c>
      <c r="E264">
        <f>VLOOKUP(A264,'[1]高三下(高考)'!$A$3:$P$615,9,0)</f>
        <v>42</v>
      </c>
      <c r="F264" t="str">
        <f>VLOOKUP(A264,'[1]高三下(高考)'!$A$3:$P$615,10,0)</f>
        <v>兰卡布尺</v>
      </c>
      <c r="G264" s="22">
        <f>RANK(E264,$E$264:$E$550,0)</f>
        <v>267</v>
      </c>
      <c r="H264" s="23">
        <f>IF(OR(E264=0,I264=0),100,((K264-G264)/COUNTA($D$264:$D$550))*100+100)</f>
        <v>96.167247386759584</v>
      </c>
      <c r="I264">
        <f>VLOOKUP(A264,[1]高三上!$A$3:$P$588,9,0)</f>
        <v>39</v>
      </c>
      <c r="J264" t="str">
        <f>VLOOKUP(A264,[1]高三上!$A$3:$P$588,10,0)</f>
        <v>兰卡布尺</v>
      </c>
      <c r="K264" s="22">
        <f>RANK(I264,$I$264:$I$550)</f>
        <v>256</v>
      </c>
      <c r="L264" s="23">
        <f>IF(OR(I264=0,M264=0),100,((O264-K264)/COUNTA($D$264:$D$550))*100+100)</f>
        <v>101.04529616724739</v>
      </c>
      <c r="M264">
        <f>VLOOKUP(A264,[1]高二下!$A$3:$P$536,9,0)</f>
        <v>30.5</v>
      </c>
      <c r="N264" t="str">
        <f>VLOOKUP(A264,[1]高二下!$A$3:$P$536,10,0)</f>
        <v>兰卡布尺</v>
      </c>
      <c r="O264" s="22">
        <f>RANK(M264,$M$264:$M$550,0)</f>
        <v>259</v>
      </c>
      <c r="P264" s="22">
        <f>IF(OR(Q264=0,M264=0),100,((S264-O264)/COUNTA($D$264:$D$550))*100+100)</f>
        <v>92.682926829268297</v>
      </c>
      <c r="Q264">
        <f>VLOOKUP(A264,[1]高二上!$A$3:$P$583,9,0)</f>
        <v>53.5</v>
      </c>
      <c r="R264" t="str">
        <f>VLOOKUP(A264,[1]高二上!$A$3:$P$583,10,0)</f>
        <v>兰卡布尺</v>
      </c>
      <c r="S264" s="22">
        <f>RANK(Q264,$Q$264:$Q$550,0)</f>
        <v>238</v>
      </c>
      <c r="T264" s="22">
        <f>IF(OR(Q264=0,U264=0),100,((W264-S264)/COUNTA($D$264:$D$550))*100+100)</f>
        <v>90.243902439024396</v>
      </c>
      <c r="U264">
        <f>VLOOKUP(A264,[1]高一下!$A$3:$P$585,9,0)</f>
        <v>56.5</v>
      </c>
      <c r="V264" t="str">
        <f>VLOOKUP(A264,[1]高一下!$A$3:$P$585,10,0)</f>
        <v>彭丹</v>
      </c>
      <c r="W264" s="22">
        <f>RANK(U264,$U$264:$U$550)</f>
        <v>210</v>
      </c>
      <c r="X264" s="22">
        <f>IF(OR(Y264=0,U264=0),100,((AA264-W264)/COUNTA($D$264:$D$550))*100+100)</f>
        <v>106.96864111498257</v>
      </c>
      <c r="Y264">
        <f>VLOOKUP(A264,[1]高一上!$A$3:$J$587,9,0)</f>
        <v>58</v>
      </c>
      <c r="Z264" t="str">
        <f>VLOOKUP(A264,[1]高一上!$A$3:$J$587,10,0)</f>
        <v>彭丹</v>
      </c>
      <c r="AA264" s="22">
        <f>RANK(Y264,$Y$264:$Y$550,0)</f>
        <v>230</v>
      </c>
      <c r="AB264" s="23">
        <f>IF(OR(Y264=0,AC264=0),100,((AD264-AA264)/COUNTA($D$264:$D$550))*100+100)</f>
        <v>101.04529616724739</v>
      </c>
      <c r="AC264">
        <f>VLOOKUP(A264,[1]中考!$A$2:$G$571,7,0)</f>
        <v>54</v>
      </c>
      <c r="AD264">
        <f>RANK(AC264,$AC$264:$AC$550,0)</f>
        <v>233</v>
      </c>
    </row>
    <row r="265" spans="1:30" ht="15" x14ac:dyDescent="0.35">
      <c r="A265" s="14" t="s">
        <v>598</v>
      </c>
      <c r="B265" s="1">
        <v>6</v>
      </c>
      <c r="C265" s="2" t="s">
        <v>599</v>
      </c>
      <c r="D265" s="4" t="s">
        <v>537</v>
      </c>
      <c r="E265">
        <f>VLOOKUP(A265,'[1]高三下(高考)'!$A$3:$P$615,9,0)</f>
        <v>40</v>
      </c>
      <c r="F265" t="str">
        <f>VLOOKUP(A265,'[1]高三下(高考)'!$A$3:$P$615,10,0)</f>
        <v>兰卡布尺</v>
      </c>
      <c r="G265" s="22">
        <f t="shared" ref="G265:G328" si="65">RANK(E265,$E$264:$E$550,0)</f>
        <v>270</v>
      </c>
      <c r="H265" s="23">
        <f t="shared" ref="H265:H328" si="66">IF(OR(E265=0,I265=0),100,((K265-G265)/COUNTA($D$264:$D$550))*100+100)</f>
        <v>96.864111498257842</v>
      </c>
      <c r="I265">
        <f>VLOOKUP(A265,[1]高三上!$A$3:$P$588,9,0)</f>
        <v>35.5</v>
      </c>
      <c r="J265" t="str">
        <f>VLOOKUP(A265,[1]高三上!$A$3:$P$588,10,0)</f>
        <v>兰卡布尺</v>
      </c>
      <c r="K265" s="22">
        <f t="shared" ref="K265:K328" si="67">RANK(I265,$I$264:$I$550)</f>
        <v>261</v>
      </c>
      <c r="L265" s="23">
        <f t="shared" ref="L265:L328" si="68">IF(OR(I265=0,M265=0),100,((O265-K265)/COUNTA($D$264:$D$550))*100+100)</f>
        <v>98.954703832752614</v>
      </c>
      <c r="M265">
        <f>VLOOKUP(A265,[1]高二下!$A$3:$P$536,9,0)</f>
        <v>31.5</v>
      </c>
      <c r="N265" t="str">
        <f>VLOOKUP(A265,[1]高二下!$A$3:$P$536,10,0)</f>
        <v>兰卡布尺</v>
      </c>
      <c r="O265" s="22">
        <f t="shared" ref="O265:O328" si="69">RANK(M265,$M$264:$M$550,0)</f>
        <v>258</v>
      </c>
      <c r="P265" s="22">
        <f t="shared" ref="P265:P328" si="70">IF(OR(Q265=0,M265=0),100,((S265-O265)/COUNTA($D$264:$D$550))*100+100)</f>
        <v>103.13588850174216</v>
      </c>
      <c r="Q265">
        <f>VLOOKUP(A265,[1]高二上!$A$3:$P$583,9,0)</f>
        <v>41.5</v>
      </c>
      <c r="R265" t="str">
        <f>VLOOKUP(A265,[1]高二上!$A$3:$P$583,10,0)</f>
        <v>兰卡布尺</v>
      </c>
      <c r="S265" s="22">
        <f t="shared" ref="S265:S328" si="71">RANK(Q265,$Q$264:$Q$550,0)</f>
        <v>267</v>
      </c>
      <c r="T265" s="22">
        <f t="shared" ref="T265:T328" si="72">IF(OR(Q265=0,U265=0),100,((W265-S265)/COUNTA($D$264:$D$550))*100+100)</f>
        <v>74.912891986062718</v>
      </c>
      <c r="U265">
        <f>VLOOKUP(A265,[1]高一下!$A$3:$P$585,9,0)</f>
        <v>60.5</v>
      </c>
      <c r="V265" t="str">
        <f>VLOOKUP(A265,[1]高一下!$A$3:$P$585,10,0)</f>
        <v>彭丹</v>
      </c>
      <c r="W265" s="22">
        <f t="shared" ref="W265:W328" si="73">RANK(U265,$U$264:$U$550)</f>
        <v>195</v>
      </c>
      <c r="X265" s="22">
        <f t="shared" ref="X265:X328" si="74">IF(OR(Y265=0,U265=0),100,((AA265-W265)/COUNTA($D$264:$D$550))*100+100)</f>
        <v>125.08710801393728</v>
      </c>
      <c r="Y265">
        <f>VLOOKUP(A265,[1]高一上!$A$3:$J$587,9,0)</f>
        <v>41.5</v>
      </c>
      <c r="Z265" t="str">
        <f>VLOOKUP(A265,[1]高一上!$A$3:$J$587,10,0)</f>
        <v>彭丹</v>
      </c>
      <c r="AA265" s="22">
        <f t="shared" ref="AA265:AA328" si="75">RANK(Y265,$Y$264:$Y$550,0)</f>
        <v>267</v>
      </c>
      <c r="AB265" s="23">
        <f>IF(OR(Y265=0,AC265=0),100,((AD265-AA265)/COUNTA($D$264:$D$550))*100+100)</f>
        <v>101.39372822299651</v>
      </c>
      <c r="AC265">
        <f>VLOOKUP(A265,[1]中考!$A$2:$G$571,7,0)</f>
        <v>38</v>
      </c>
      <c r="AD265">
        <f t="shared" ref="AD265:AD328" si="76">RANK(AC265,$AC$264:$AC$550,0)</f>
        <v>271</v>
      </c>
    </row>
    <row r="266" spans="1:30" ht="15" x14ac:dyDescent="0.35">
      <c r="A266" s="14" t="s">
        <v>579</v>
      </c>
      <c r="B266" s="1">
        <v>6</v>
      </c>
      <c r="C266" s="2" t="s">
        <v>580</v>
      </c>
      <c r="D266" s="4" t="s">
        <v>537</v>
      </c>
      <c r="E266">
        <f>VLOOKUP(A266,'[1]高三下(高考)'!$A$3:$P$615,9,0)</f>
        <v>82</v>
      </c>
      <c r="F266" t="str">
        <f>VLOOKUP(A266,'[1]高三下(高考)'!$A$3:$P$615,10,0)</f>
        <v>兰卡布尺</v>
      </c>
      <c r="G266" s="22">
        <f t="shared" si="65"/>
        <v>146</v>
      </c>
      <c r="H266" s="23">
        <f t="shared" si="66"/>
        <v>97.21254355400697</v>
      </c>
      <c r="I266">
        <f>VLOOKUP(A266,[1]高三上!$A$3:$P$588,9,0)</f>
        <v>73.5</v>
      </c>
      <c r="J266" t="str">
        <f>VLOOKUP(A266,[1]高三上!$A$3:$P$588,10,0)</f>
        <v>兰卡布尺</v>
      </c>
      <c r="K266" s="22">
        <f t="shared" si="67"/>
        <v>138</v>
      </c>
      <c r="L266" s="23">
        <f t="shared" si="68"/>
        <v>73.519163763066203</v>
      </c>
      <c r="M266">
        <f>VLOOKUP(A266,[1]高二下!$A$3:$P$536,9,0)</f>
        <v>98</v>
      </c>
      <c r="N266" t="str">
        <f>VLOOKUP(A266,[1]高二下!$A$3:$P$536,10,0)</f>
        <v>兰卡布尺</v>
      </c>
      <c r="O266" s="22">
        <f t="shared" si="69"/>
        <v>62</v>
      </c>
      <c r="P266" s="22">
        <f t="shared" si="70"/>
        <v>106.96864111498257</v>
      </c>
      <c r="Q266">
        <f>VLOOKUP(A266,[1]高二上!$A$3:$P$583,9,0)</f>
        <v>90.5</v>
      </c>
      <c r="R266" t="str">
        <f>VLOOKUP(A266,[1]高二上!$A$3:$P$583,10,0)</f>
        <v>兰卡布尺</v>
      </c>
      <c r="S266" s="22">
        <f t="shared" si="71"/>
        <v>82</v>
      </c>
      <c r="T266" s="22">
        <f t="shared" si="72"/>
        <v>101.04529616724739</v>
      </c>
      <c r="U266">
        <f>VLOOKUP(A266,[1]高一下!$A$3:$P$585,9,0)</f>
        <v>88</v>
      </c>
      <c r="V266" t="str">
        <f>VLOOKUP(A266,[1]高一下!$A$3:$P$585,10,0)</f>
        <v>彭丹</v>
      </c>
      <c r="W266" s="22">
        <f t="shared" si="73"/>
        <v>85</v>
      </c>
      <c r="X266" s="22">
        <f t="shared" si="74"/>
        <v>109.05923344947735</v>
      </c>
      <c r="Y266">
        <f>VLOOKUP(A266,[1]高一上!$A$3:$J$587,9,0)</f>
        <v>97</v>
      </c>
      <c r="Z266" t="str">
        <f>VLOOKUP(A266,[1]高一上!$A$3:$J$587,10,0)</f>
        <v>彭丹</v>
      </c>
      <c r="AA266" s="22">
        <f t="shared" si="75"/>
        <v>111</v>
      </c>
      <c r="AB266" s="23">
        <f t="shared" ref="AB266:AB329" si="77">IF(OR(Y266=0,AC266=0),100,((AD266-AA266)/COUNTA($D$264:$D$550))*100+100)</f>
        <v>109.05923344947735</v>
      </c>
      <c r="AC266">
        <f>VLOOKUP(A266,[1]中考!$A$2:$G$571,7,0)</f>
        <v>87</v>
      </c>
      <c r="AD266">
        <f t="shared" si="76"/>
        <v>137</v>
      </c>
    </row>
    <row r="267" spans="1:30" ht="15" x14ac:dyDescent="0.35">
      <c r="A267" s="14" t="s">
        <v>593</v>
      </c>
      <c r="B267" s="1">
        <v>6</v>
      </c>
      <c r="C267" s="2" t="s">
        <v>2</v>
      </c>
      <c r="D267" s="4" t="s">
        <v>537</v>
      </c>
      <c r="E267">
        <f>VLOOKUP(A267,'[1]高三下(高考)'!$A$3:$P$615,9,0)</f>
        <v>72</v>
      </c>
      <c r="F267" t="str">
        <f>VLOOKUP(A267,'[1]高三下(高考)'!$A$3:$P$615,10,0)</f>
        <v>兰卡布尺</v>
      </c>
      <c r="G267" s="22">
        <f t="shared" si="65"/>
        <v>188</v>
      </c>
      <c r="H267" s="23">
        <f t="shared" si="66"/>
        <v>115.33101045296166</v>
      </c>
      <c r="I267">
        <f>VLOOKUP(A267,[1]高三上!$A$3:$P$588,9,0)</f>
        <v>48</v>
      </c>
      <c r="J267" t="str">
        <f>VLOOKUP(A267,[1]高三上!$A$3:$P$588,10,0)</f>
        <v>兰卡布尺</v>
      </c>
      <c r="K267" s="22">
        <f t="shared" si="67"/>
        <v>232</v>
      </c>
      <c r="L267" s="23">
        <f t="shared" si="68"/>
        <v>96.515679442508713</v>
      </c>
      <c r="M267">
        <f>VLOOKUP(A267,[1]高二下!$A$3:$P$536,9,0)</f>
        <v>47</v>
      </c>
      <c r="N267" t="str">
        <f>VLOOKUP(A267,[1]高二下!$A$3:$P$536,10,0)</f>
        <v>兰卡布尺</v>
      </c>
      <c r="O267" s="22">
        <f t="shared" si="69"/>
        <v>222</v>
      </c>
      <c r="P267" s="22">
        <f t="shared" si="70"/>
        <v>97.560975609756099</v>
      </c>
      <c r="Q267">
        <f>VLOOKUP(A267,[1]高二上!$A$3:$P$583,9,0)</f>
        <v>57.5</v>
      </c>
      <c r="R267" t="str">
        <f>VLOOKUP(A267,[1]高二上!$A$3:$P$583,10,0)</f>
        <v>兰卡布尺</v>
      </c>
      <c r="S267" s="22">
        <f t="shared" si="71"/>
        <v>215</v>
      </c>
      <c r="T267" s="22">
        <f t="shared" si="72"/>
        <v>102.09059233449477</v>
      </c>
      <c r="U267">
        <f>VLOOKUP(A267,[1]高一下!$A$3:$P$585,9,0)</f>
        <v>54.5</v>
      </c>
      <c r="V267" t="str">
        <f>VLOOKUP(A267,[1]高一下!$A$3:$P$585,10,0)</f>
        <v>彭丹</v>
      </c>
      <c r="W267" s="22">
        <f t="shared" si="73"/>
        <v>221</v>
      </c>
      <c r="X267" s="22">
        <f t="shared" si="74"/>
        <v>92.682926829268297</v>
      </c>
      <c r="Y267">
        <f>VLOOKUP(A267,[1]高一上!$A$3:$J$587,9,0)</f>
        <v>69.5</v>
      </c>
      <c r="Z267" t="str">
        <f>VLOOKUP(A267,[1]高一上!$A$3:$J$587,10,0)</f>
        <v>彭丹</v>
      </c>
      <c r="AA267" s="22">
        <f t="shared" si="75"/>
        <v>200</v>
      </c>
      <c r="AB267" s="23">
        <f t="shared" si="77"/>
        <v>96.167247386759584</v>
      </c>
      <c r="AC267">
        <f>VLOOKUP(A267,[1]中考!$A$2:$G$571,7,0)</f>
        <v>68</v>
      </c>
      <c r="AD267">
        <f t="shared" si="76"/>
        <v>189</v>
      </c>
    </row>
    <row r="268" spans="1:30" ht="15" x14ac:dyDescent="0.35">
      <c r="A268" s="14" t="s">
        <v>612</v>
      </c>
      <c r="B268" s="1">
        <v>6</v>
      </c>
      <c r="C268" s="2" t="s">
        <v>613</v>
      </c>
      <c r="D268" s="4" t="s">
        <v>537</v>
      </c>
      <c r="E268">
        <f>VLOOKUP(A268,'[1]高三下(高考)'!$A$3:$P$615,9,0)</f>
        <v>33</v>
      </c>
      <c r="F268" t="str">
        <f>VLOOKUP(A268,'[1]高三下(高考)'!$A$3:$P$615,10,0)</f>
        <v>兰卡布尺</v>
      </c>
      <c r="G268" s="22">
        <f t="shared" si="65"/>
        <v>284</v>
      </c>
      <c r="H268" s="23">
        <f t="shared" si="66"/>
        <v>90.243902439024396</v>
      </c>
      <c r="I268">
        <f>VLOOKUP(A268,[1]高三上!$A$3:$P$588,9,0)</f>
        <v>39</v>
      </c>
      <c r="J268" t="str">
        <f>VLOOKUP(A268,[1]高三上!$A$3:$P$588,10,0)</f>
        <v>兰卡布尺</v>
      </c>
      <c r="K268" s="22">
        <f t="shared" si="67"/>
        <v>256</v>
      </c>
      <c r="L268" s="23">
        <f t="shared" si="68"/>
        <v>94.773519163763069</v>
      </c>
      <c r="M268">
        <f>VLOOKUP(A268,[1]高二下!$A$3:$P$536,9,0)</f>
        <v>39.5</v>
      </c>
      <c r="N268" t="str">
        <f>VLOOKUP(A268,[1]高二下!$A$3:$P$536,10,0)</f>
        <v>兰卡布尺</v>
      </c>
      <c r="O268" s="22">
        <f t="shared" si="69"/>
        <v>241</v>
      </c>
      <c r="P268" s="22">
        <f t="shared" si="70"/>
        <v>92.682926829268297</v>
      </c>
      <c r="Q268">
        <f>VLOOKUP(A268,[1]高二上!$A$3:$P$583,9,0)</f>
        <v>57</v>
      </c>
      <c r="R268" t="str">
        <f>VLOOKUP(A268,[1]高二上!$A$3:$P$583,10,0)</f>
        <v>兰卡布尺</v>
      </c>
      <c r="S268" s="22">
        <f t="shared" si="71"/>
        <v>220</v>
      </c>
      <c r="T268" s="22">
        <f t="shared" si="72"/>
        <v>114.28571428571428</v>
      </c>
      <c r="U268">
        <f>VLOOKUP(A268,[1]高一下!$A$3:$P$585,9,0)</f>
        <v>40.5</v>
      </c>
      <c r="V268" t="str">
        <f>VLOOKUP(A268,[1]高一下!$A$3:$P$585,10,0)</f>
        <v>彭丹</v>
      </c>
      <c r="W268" s="22">
        <f t="shared" si="73"/>
        <v>261</v>
      </c>
      <c r="X268" s="22">
        <f t="shared" si="74"/>
        <v>102.78745644599303</v>
      </c>
      <c r="Y268">
        <f>VLOOKUP(A268,[1]高一上!$A$3:$J$587,9,0)</f>
        <v>41</v>
      </c>
      <c r="Z268" t="str">
        <f>VLOOKUP(A268,[1]高一上!$A$3:$J$587,10,0)</f>
        <v>彭丹</v>
      </c>
      <c r="AA268" s="22">
        <f t="shared" si="75"/>
        <v>269</v>
      </c>
      <c r="AB268" s="23">
        <f t="shared" si="77"/>
        <v>104.8780487804878</v>
      </c>
      <c r="AC268">
        <f>VLOOKUP(A268,[1]中考!$A$2:$G$571,7,0)</f>
        <v>28</v>
      </c>
      <c r="AD268">
        <f t="shared" si="76"/>
        <v>283</v>
      </c>
    </row>
    <row r="269" spans="1:30" ht="15" x14ac:dyDescent="0.35">
      <c r="A269" s="14" t="s">
        <v>583</v>
      </c>
      <c r="B269" s="1">
        <v>6</v>
      </c>
      <c r="C269" s="2" t="s">
        <v>584</v>
      </c>
      <c r="D269" s="4" t="s">
        <v>537</v>
      </c>
      <c r="E269">
        <f>VLOOKUP(A269,'[1]高三下(高考)'!$A$3:$P$615,9,0)</f>
        <v>44</v>
      </c>
      <c r="F269" t="str">
        <f>VLOOKUP(A269,'[1]高三下(高考)'!$A$3:$P$615,10,0)</f>
        <v>兰卡布尺</v>
      </c>
      <c r="G269" s="22">
        <f t="shared" si="65"/>
        <v>263</v>
      </c>
      <c r="H269" s="23">
        <f t="shared" si="66"/>
        <v>100.69686411149826</v>
      </c>
      <c r="I269">
        <f>VLOOKUP(A269,[1]高三上!$A$3:$P$588,9,0)</f>
        <v>33.5</v>
      </c>
      <c r="J269" t="str">
        <f>VLOOKUP(A269,[1]高三上!$A$3:$P$588,10,0)</f>
        <v>兰卡布尺</v>
      </c>
      <c r="K269" s="22">
        <f t="shared" si="67"/>
        <v>265</v>
      </c>
      <c r="L269" s="23">
        <f t="shared" si="68"/>
        <v>90.592334494773525</v>
      </c>
      <c r="M269">
        <f>VLOOKUP(A269,[1]高二下!$A$3:$P$536,9,0)</f>
        <v>41</v>
      </c>
      <c r="N269" t="str">
        <f>VLOOKUP(A269,[1]高二下!$A$3:$P$536,10,0)</f>
        <v>兰卡布尺</v>
      </c>
      <c r="O269" s="22">
        <f t="shared" si="69"/>
        <v>238</v>
      </c>
      <c r="P269" s="22">
        <f t="shared" si="70"/>
        <v>86.062717770034851</v>
      </c>
      <c r="Q269">
        <f>VLOOKUP(A269,[1]高二上!$A$3:$P$583,9,0)</f>
        <v>61</v>
      </c>
      <c r="R269" t="str">
        <f>VLOOKUP(A269,[1]高二上!$A$3:$P$583,10,0)</f>
        <v>兰卡布尺</v>
      </c>
      <c r="S269" s="22">
        <f t="shared" si="71"/>
        <v>198</v>
      </c>
      <c r="T269" s="22">
        <f t="shared" si="72"/>
        <v>117.07317073170732</v>
      </c>
      <c r="U269">
        <f>VLOOKUP(A269,[1]高一下!$A$3:$P$585,9,0)</f>
        <v>44.5</v>
      </c>
      <c r="V269" t="str">
        <f>VLOOKUP(A269,[1]高一下!$A$3:$P$585,10,0)</f>
        <v>彭丹</v>
      </c>
      <c r="W269" s="22">
        <f t="shared" si="73"/>
        <v>247</v>
      </c>
      <c r="X269" s="22">
        <f t="shared" si="74"/>
        <v>110.45296167247386</v>
      </c>
      <c r="Y269">
        <f>VLOOKUP(A269,[1]高一上!$A$3:$J$587,9,0)</f>
        <v>36.5</v>
      </c>
      <c r="Z269" t="str">
        <f>VLOOKUP(A269,[1]高一上!$A$3:$J$587,10,0)</f>
        <v>彭丹</v>
      </c>
      <c r="AA269" s="22">
        <f t="shared" si="75"/>
        <v>277</v>
      </c>
      <c r="AB269" s="23">
        <f t="shared" si="77"/>
        <v>82.926829268292678</v>
      </c>
      <c r="AC269">
        <f>VLOOKUP(A269,[1]中考!$A$2:$G$571,7,0)</f>
        <v>55</v>
      </c>
      <c r="AD269">
        <f t="shared" si="76"/>
        <v>228</v>
      </c>
    </row>
    <row r="270" spans="1:30" ht="15" x14ac:dyDescent="0.35">
      <c r="A270" s="14" t="s">
        <v>596</v>
      </c>
      <c r="B270" s="1">
        <v>6</v>
      </c>
      <c r="C270" s="2" t="s">
        <v>597</v>
      </c>
      <c r="D270" s="4" t="s">
        <v>537</v>
      </c>
      <c r="E270">
        <f>VLOOKUP(A270,'[1]高三下(高考)'!$A$3:$P$615,9,0)</f>
        <v>77</v>
      </c>
      <c r="F270" t="str">
        <f>VLOOKUP(A270,'[1]高三下(高考)'!$A$3:$P$615,10,0)</f>
        <v>兰卡布尺</v>
      </c>
      <c r="G270" s="22">
        <f t="shared" si="65"/>
        <v>170</v>
      </c>
      <c r="H270" s="23">
        <f t="shared" si="66"/>
        <v>98.257839721254356</v>
      </c>
      <c r="I270">
        <f>VLOOKUP(A270,[1]高三上!$A$3:$P$588,9,0)</f>
        <v>66.5</v>
      </c>
      <c r="J270" t="str">
        <f>VLOOKUP(A270,[1]高三上!$A$3:$P$588,10,0)</f>
        <v>兰卡布尺</v>
      </c>
      <c r="K270" s="22">
        <f t="shared" si="67"/>
        <v>165</v>
      </c>
      <c r="L270" s="23">
        <f t="shared" si="68"/>
        <v>101.74216027874564</v>
      </c>
      <c r="M270">
        <f>VLOOKUP(A270,[1]高二下!$A$3:$P$536,9,0)</f>
        <v>62</v>
      </c>
      <c r="N270" t="str">
        <f>VLOOKUP(A270,[1]高二下!$A$3:$P$536,10,0)</f>
        <v>兰卡布尺</v>
      </c>
      <c r="O270" s="22">
        <f t="shared" si="69"/>
        <v>170</v>
      </c>
      <c r="P270" s="22">
        <f t="shared" si="70"/>
        <v>108.36236933797909</v>
      </c>
      <c r="Q270">
        <f>VLOOKUP(A270,[1]高二上!$A$3:$P$583,9,0)</f>
        <v>61.5</v>
      </c>
      <c r="R270" t="str">
        <f>VLOOKUP(A270,[1]高二上!$A$3:$P$583,10,0)</f>
        <v>兰卡布尺</v>
      </c>
      <c r="S270" s="22">
        <f t="shared" si="71"/>
        <v>194</v>
      </c>
      <c r="T270" s="22">
        <f t="shared" si="72"/>
        <v>68.98954703832753</v>
      </c>
      <c r="U270">
        <f>VLOOKUP(A270,[1]高一下!$A$3:$P$585,9,0)</f>
        <v>80.5</v>
      </c>
      <c r="V270" t="str">
        <f>VLOOKUP(A270,[1]高一下!$A$3:$P$585,10,0)</f>
        <v>彭丹</v>
      </c>
      <c r="W270" s="22">
        <f t="shared" si="73"/>
        <v>105</v>
      </c>
      <c r="X270" s="22">
        <f t="shared" si="74"/>
        <v>129.26829268292681</v>
      </c>
      <c r="Y270">
        <f>VLOOKUP(A270,[1]高一上!$A$3:$J$587,9,0)</f>
        <v>74.5</v>
      </c>
      <c r="Z270" t="str">
        <f>VLOOKUP(A270,[1]高一上!$A$3:$J$587,10,0)</f>
        <v>彭丹</v>
      </c>
      <c r="AA270" s="22">
        <f t="shared" si="75"/>
        <v>189</v>
      </c>
      <c r="AB270" s="23">
        <f t="shared" si="77"/>
        <v>94.076655052264812</v>
      </c>
      <c r="AC270">
        <f>VLOOKUP(A270,[1]中考!$A$2:$G$571,7,0)</f>
        <v>76</v>
      </c>
      <c r="AD270">
        <f t="shared" si="76"/>
        <v>172</v>
      </c>
    </row>
    <row r="271" spans="1:30" ht="15" x14ac:dyDescent="0.35">
      <c r="A271" s="14" t="s">
        <v>552</v>
      </c>
      <c r="B271" s="1">
        <v>6</v>
      </c>
      <c r="C271" s="2" t="s">
        <v>553</v>
      </c>
      <c r="D271" s="4" t="s">
        <v>537</v>
      </c>
      <c r="E271">
        <f>VLOOKUP(A271,'[1]高三下(高考)'!$A$3:$P$615,9,0)</f>
        <v>51</v>
      </c>
      <c r="F271" t="str">
        <f>VLOOKUP(A271,'[1]高三下(高考)'!$A$3:$P$615,10,0)</f>
        <v>兰卡布尺</v>
      </c>
      <c r="G271" s="22">
        <f t="shared" si="65"/>
        <v>241</v>
      </c>
      <c r="H271" s="23">
        <f t="shared" si="66"/>
        <v>112.19512195121951</v>
      </c>
      <c r="I271">
        <f>VLOOKUP(A271,[1]高三上!$A$3:$P$588,9,0)</f>
        <v>23</v>
      </c>
      <c r="J271" t="str">
        <f>VLOOKUP(A271,[1]高三上!$A$3:$P$588,10,0)</f>
        <v>兰卡布尺</v>
      </c>
      <c r="K271" s="22">
        <f t="shared" si="67"/>
        <v>276</v>
      </c>
      <c r="L271" s="23">
        <f t="shared" si="68"/>
        <v>74.564459930313589</v>
      </c>
      <c r="M271">
        <f>VLOOKUP(A271,[1]高二下!$A$3:$P$536,9,0)</f>
        <v>53.5</v>
      </c>
      <c r="N271" t="str">
        <f>VLOOKUP(A271,[1]高二下!$A$3:$P$536,10,0)</f>
        <v>兰卡布尺</v>
      </c>
      <c r="O271" s="22">
        <f t="shared" si="69"/>
        <v>203</v>
      </c>
      <c r="P271" s="22">
        <f t="shared" si="70"/>
        <v>113.93728222996515</v>
      </c>
      <c r="Q271">
        <f>VLOOKUP(A271,[1]高二上!$A$3:$P$583,9,0)</f>
        <v>52</v>
      </c>
      <c r="R271" t="str">
        <f>VLOOKUP(A271,[1]高二上!$A$3:$P$583,10,0)</f>
        <v>兰卡布尺</v>
      </c>
      <c r="S271" s="22">
        <f t="shared" si="71"/>
        <v>243</v>
      </c>
      <c r="T271" s="22">
        <f t="shared" si="72"/>
        <v>105.22648083623693</v>
      </c>
      <c r="U271">
        <f>VLOOKUP(A271,[1]高一下!$A$3:$P$585,9,0)</f>
        <v>41</v>
      </c>
      <c r="V271" t="str">
        <f>VLOOKUP(A271,[1]高一下!$A$3:$P$585,10,0)</f>
        <v>彭丹</v>
      </c>
      <c r="W271" s="22">
        <f t="shared" si="73"/>
        <v>258</v>
      </c>
      <c r="X271" s="22">
        <f t="shared" si="74"/>
        <v>90.592334494773525</v>
      </c>
      <c r="Y271">
        <f>VLOOKUP(A271,[1]高一上!$A$3:$J$587,9,0)</f>
        <v>57.5</v>
      </c>
      <c r="Z271" t="str">
        <f>VLOOKUP(A271,[1]高一上!$A$3:$J$587,10,0)</f>
        <v>彭丹</v>
      </c>
      <c r="AA271" s="22">
        <f t="shared" si="75"/>
        <v>231</v>
      </c>
      <c r="AB271" s="23">
        <f t="shared" si="77"/>
        <v>95.818815331010455</v>
      </c>
      <c r="AC271">
        <f>VLOOKUP(A271,[1]中考!$A$2:$G$571,7,0)</f>
        <v>58</v>
      </c>
      <c r="AD271">
        <f t="shared" si="76"/>
        <v>219</v>
      </c>
    </row>
    <row r="272" spans="1:30" ht="15" x14ac:dyDescent="0.35">
      <c r="A272" s="14" t="s">
        <v>568</v>
      </c>
      <c r="B272" s="1">
        <v>6</v>
      </c>
      <c r="C272" s="2" t="s">
        <v>569</v>
      </c>
      <c r="D272" s="4" t="s">
        <v>537</v>
      </c>
      <c r="E272">
        <f>VLOOKUP(A272,'[1]高三下(高考)'!$A$3:$P$615,9,0)</f>
        <v>78</v>
      </c>
      <c r="F272" t="str">
        <f>VLOOKUP(A272,'[1]高三下(高考)'!$A$3:$P$615,10,0)</f>
        <v>兰卡布尺</v>
      </c>
      <c r="G272" s="22">
        <f t="shared" si="65"/>
        <v>166</v>
      </c>
      <c r="H272" s="23">
        <f t="shared" si="66"/>
        <v>102.4390243902439</v>
      </c>
      <c r="I272">
        <f>VLOOKUP(A272,[1]高三上!$A$3:$P$588,9,0)</f>
        <v>65</v>
      </c>
      <c r="J272" t="str">
        <f>VLOOKUP(A272,[1]高三上!$A$3:$P$588,10,0)</f>
        <v>兰卡布尺</v>
      </c>
      <c r="K272" s="22">
        <f t="shared" si="67"/>
        <v>173</v>
      </c>
      <c r="L272" s="23">
        <f t="shared" si="68"/>
        <v>99.651567944250871</v>
      </c>
      <c r="M272">
        <f>VLOOKUP(A272,[1]高二下!$A$3:$P$536,9,0)</f>
        <v>61.5</v>
      </c>
      <c r="N272" t="str">
        <f>VLOOKUP(A272,[1]高二下!$A$3:$P$536,10,0)</f>
        <v>兰卡布尺</v>
      </c>
      <c r="O272" s="22">
        <f t="shared" si="69"/>
        <v>172</v>
      </c>
      <c r="P272" s="22">
        <f t="shared" si="70"/>
        <v>74.912891986062718</v>
      </c>
      <c r="Q272">
        <f>VLOOKUP(A272,[1]高二上!$A$3:$P$583,9,0)</f>
        <v>85</v>
      </c>
      <c r="R272" t="str">
        <f>VLOOKUP(A272,[1]高二上!$A$3:$P$583,10,0)</f>
        <v>兰卡布尺</v>
      </c>
      <c r="S272" s="22">
        <f t="shared" si="71"/>
        <v>100</v>
      </c>
      <c r="T272" s="22">
        <f t="shared" si="72"/>
        <v>115.67944250871079</v>
      </c>
      <c r="U272">
        <f>VLOOKUP(A272,[1]高一下!$A$3:$P$585,9,0)</f>
        <v>70</v>
      </c>
      <c r="V272" t="str">
        <f>VLOOKUP(A272,[1]高一下!$A$3:$P$585,10,0)</f>
        <v>彭丹</v>
      </c>
      <c r="W272" s="22">
        <f t="shared" si="73"/>
        <v>145</v>
      </c>
      <c r="X272" s="22">
        <f t="shared" si="74"/>
        <v>98.954703832752614</v>
      </c>
      <c r="Y272">
        <f>VLOOKUP(A272,[1]高一上!$A$3:$J$587,9,0)</f>
        <v>87</v>
      </c>
      <c r="Z272" t="str">
        <f>VLOOKUP(A272,[1]高一上!$A$3:$J$587,10,0)</f>
        <v>彭丹</v>
      </c>
      <c r="AA272" s="22">
        <f t="shared" si="75"/>
        <v>142</v>
      </c>
      <c r="AB272" s="23">
        <f t="shared" si="77"/>
        <v>96.167247386759584</v>
      </c>
      <c r="AC272">
        <f>VLOOKUP(A272,[1]中考!$A$2:$G$571,7,0)</f>
        <v>88</v>
      </c>
      <c r="AD272">
        <f t="shared" si="76"/>
        <v>131</v>
      </c>
    </row>
    <row r="273" spans="1:30" ht="15" x14ac:dyDescent="0.35">
      <c r="A273" s="14" t="s">
        <v>570</v>
      </c>
      <c r="B273" s="1">
        <v>6</v>
      </c>
      <c r="C273" s="2" t="s">
        <v>125</v>
      </c>
      <c r="D273" s="4" t="s">
        <v>537</v>
      </c>
      <c r="E273">
        <f>VLOOKUP(A273,'[1]高三下(高考)'!$A$3:$P$615,9,0)</f>
        <v>110</v>
      </c>
      <c r="F273" t="str">
        <f>VLOOKUP(A273,'[1]高三下(高考)'!$A$3:$P$615,10,0)</f>
        <v>兰卡布尺</v>
      </c>
      <c r="G273" s="22">
        <f t="shared" si="65"/>
        <v>61</v>
      </c>
      <c r="H273" s="23">
        <f t="shared" si="66"/>
        <v>109.7560975609756</v>
      </c>
      <c r="I273">
        <f>VLOOKUP(A273,[1]高三上!$A$3:$P$588,9,0)</f>
        <v>88</v>
      </c>
      <c r="J273" t="str">
        <f>VLOOKUP(A273,[1]高三上!$A$3:$P$588,10,0)</f>
        <v>兰卡布尺</v>
      </c>
      <c r="K273" s="22">
        <f t="shared" si="67"/>
        <v>89</v>
      </c>
      <c r="L273" s="23">
        <f t="shared" si="68"/>
        <v>106.96864111498257</v>
      </c>
      <c r="M273">
        <f>VLOOKUP(A273,[1]高二下!$A$3:$P$536,9,0)</f>
        <v>82</v>
      </c>
      <c r="N273" t="str">
        <f>VLOOKUP(A273,[1]高二下!$A$3:$P$536,10,0)</f>
        <v>兰卡布尺</v>
      </c>
      <c r="O273" s="22">
        <f t="shared" si="69"/>
        <v>109</v>
      </c>
      <c r="P273" s="22">
        <f t="shared" si="70"/>
        <v>90.940766550522653</v>
      </c>
      <c r="Q273">
        <f>VLOOKUP(A273,[1]高二上!$A$3:$P$583,9,0)</f>
        <v>90</v>
      </c>
      <c r="R273" t="str">
        <f>VLOOKUP(A273,[1]高二上!$A$3:$P$583,10,0)</f>
        <v>兰卡布尺</v>
      </c>
      <c r="S273" s="22">
        <f t="shared" si="71"/>
        <v>83</v>
      </c>
      <c r="T273" s="22">
        <f t="shared" si="72"/>
        <v>98.606271777003485</v>
      </c>
      <c r="U273">
        <f>VLOOKUP(A273,[1]高一下!$A$3:$P$585,9,0)</f>
        <v>89</v>
      </c>
      <c r="V273" t="str">
        <f>VLOOKUP(A273,[1]高一下!$A$3:$P$585,10,0)</f>
        <v>彭丹</v>
      </c>
      <c r="W273" s="22">
        <f t="shared" si="73"/>
        <v>79</v>
      </c>
      <c r="X273" s="22">
        <f t="shared" si="74"/>
        <v>113.24041811846689</v>
      </c>
      <c r="Y273">
        <f>VLOOKUP(A273,[1]高一上!$A$3:$J$587,9,0)</f>
        <v>96</v>
      </c>
      <c r="Z273" t="str">
        <f>VLOOKUP(A273,[1]高一上!$A$3:$J$587,10,0)</f>
        <v>彭丹</v>
      </c>
      <c r="AA273" s="22">
        <f t="shared" si="75"/>
        <v>117</v>
      </c>
      <c r="AB273" s="23">
        <f t="shared" si="77"/>
        <v>97.560975609756099</v>
      </c>
      <c r="AC273">
        <f>VLOOKUP(A273,[1]中考!$A$2:$G$571,7,0)</f>
        <v>93</v>
      </c>
      <c r="AD273">
        <f t="shared" si="76"/>
        <v>110</v>
      </c>
    </row>
    <row r="274" spans="1:30" ht="15" x14ac:dyDescent="0.35">
      <c r="A274" s="14" t="s">
        <v>600</v>
      </c>
      <c r="B274" s="1">
        <v>6</v>
      </c>
      <c r="C274" s="2" t="s">
        <v>601</v>
      </c>
      <c r="D274" s="4" t="s">
        <v>537</v>
      </c>
      <c r="E274">
        <f>VLOOKUP(A274,'[1]高三下(高考)'!$A$3:$P$615,9,0)</f>
        <v>77</v>
      </c>
      <c r="F274" t="str">
        <f>VLOOKUP(A274,'[1]高三下(高考)'!$A$3:$P$615,10,0)</f>
        <v>兰卡布尺</v>
      </c>
      <c r="G274" s="22">
        <f t="shared" si="65"/>
        <v>170</v>
      </c>
      <c r="H274" s="23">
        <f t="shared" si="66"/>
        <v>93.379790940766554</v>
      </c>
      <c r="I274">
        <f>VLOOKUP(A274,[1]高三上!$A$3:$P$588,9,0)</f>
        <v>69.5</v>
      </c>
      <c r="J274" t="str">
        <f>VLOOKUP(A274,[1]高三上!$A$3:$P$588,10,0)</f>
        <v>兰卡布尺</v>
      </c>
      <c r="K274" s="22">
        <f t="shared" si="67"/>
        <v>151</v>
      </c>
      <c r="L274" s="23">
        <f t="shared" si="68"/>
        <v>91.986062717770039</v>
      </c>
      <c r="M274">
        <f>VLOOKUP(A274,[1]高二下!$A$3:$P$536,9,0)</f>
        <v>75.5</v>
      </c>
      <c r="N274" t="str">
        <f>VLOOKUP(A274,[1]高二下!$A$3:$P$536,10,0)</f>
        <v>兰卡布尺</v>
      </c>
      <c r="O274" s="22">
        <f t="shared" si="69"/>
        <v>128</v>
      </c>
      <c r="P274" s="22">
        <f t="shared" si="70"/>
        <v>104.8780487804878</v>
      </c>
      <c r="Q274">
        <f>VLOOKUP(A274,[1]高二上!$A$3:$P$583,9,0)</f>
        <v>73.5</v>
      </c>
      <c r="R274" t="str">
        <f>VLOOKUP(A274,[1]高二上!$A$3:$P$583,10,0)</f>
        <v>兰卡布尺</v>
      </c>
      <c r="S274" s="22">
        <f t="shared" si="71"/>
        <v>142</v>
      </c>
      <c r="T274" s="22">
        <f t="shared" si="72"/>
        <v>87.108013937282237</v>
      </c>
      <c r="U274">
        <f>VLOOKUP(A274,[1]高一下!$A$3:$P$585,9,0)</f>
        <v>80.5</v>
      </c>
      <c r="V274" t="str">
        <f>VLOOKUP(A274,[1]高一下!$A$3:$P$585,10,0)</f>
        <v>彭丹</v>
      </c>
      <c r="W274" s="22">
        <f t="shared" si="73"/>
        <v>105</v>
      </c>
      <c r="X274" s="22">
        <f t="shared" si="74"/>
        <v>99.303135888501743</v>
      </c>
      <c r="Y274">
        <f>VLOOKUP(A274,[1]高一上!$A$3:$J$587,9,0)</f>
        <v>101</v>
      </c>
      <c r="Z274" t="str">
        <f>VLOOKUP(A274,[1]高一上!$A$3:$J$587,10,0)</f>
        <v>彭丹</v>
      </c>
      <c r="AA274" s="22">
        <f t="shared" si="75"/>
        <v>103</v>
      </c>
      <c r="AB274" s="23">
        <f t="shared" si="77"/>
        <v>115.33101045296166</v>
      </c>
      <c r="AC274">
        <f>VLOOKUP(A274,[1]中考!$A$2:$G$571,7,0)</f>
        <v>85</v>
      </c>
      <c r="AD274">
        <f t="shared" si="76"/>
        <v>147</v>
      </c>
    </row>
    <row r="275" spans="1:30" ht="15" x14ac:dyDescent="0.35">
      <c r="A275" s="14" t="s">
        <v>577</v>
      </c>
      <c r="B275" s="1">
        <v>6</v>
      </c>
      <c r="C275" s="2" t="s">
        <v>578</v>
      </c>
      <c r="D275" s="4" t="s">
        <v>537</v>
      </c>
      <c r="E275">
        <f>VLOOKUP(A275,'[1]高三下(高考)'!$A$3:$P$615,9,0)</f>
        <v>76</v>
      </c>
      <c r="F275" t="str">
        <f>VLOOKUP(A275,'[1]高三下(高考)'!$A$3:$P$615,10,0)</f>
        <v>兰卡布尺</v>
      </c>
      <c r="G275" s="22">
        <f t="shared" si="65"/>
        <v>176</v>
      </c>
      <c r="H275" s="23">
        <f t="shared" si="66"/>
        <v>108.01393728222996</v>
      </c>
      <c r="I275">
        <f>VLOOKUP(A275,[1]高三上!$A$3:$P$588,9,0)</f>
        <v>59</v>
      </c>
      <c r="J275" t="str">
        <f>VLOOKUP(A275,[1]高三上!$A$3:$P$588,10,0)</f>
        <v>兰卡布尺</v>
      </c>
      <c r="K275" s="22">
        <f t="shared" si="67"/>
        <v>199</v>
      </c>
      <c r="L275" s="23">
        <f t="shared" si="68"/>
        <v>107.3170731707317</v>
      </c>
      <c r="M275">
        <f>VLOOKUP(A275,[1]高二下!$A$3:$P$536,9,0)</f>
        <v>47.5</v>
      </c>
      <c r="N275" t="str">
        <f>VLOOKUP(A275,[1]高二下!$A$3:$P$536,10,0)</f>
        <v>兰卡布尺</v>
      </c>
      <c r="O275" s="22">
        <f t="shared" si="69"/>
        <v>220</v>
      </c>
      <c r="P275" s="22">
        <f t="shared" si="70"/>
        <v>77.351916376306619</v>
      </c>
      <c r="Q275">
        <f>VLOOKUP(A275,[1]高二上!$A$3:$P$583,9,0)</f>
        <v>71</v>
      </c>
      <c r="R275" t="str">
        <f>VLOOKUP(A275,[1]高二上!$A$3:$P$583,10,0)</f>
        <v>兰卡布尺</v>
      </c>
      <c r="S275" s="22">
        <f t="shared" si="71"/>
        <v>155</v>
      </c>
      <c r="T275" s="22">
        <f t="shared" si="72"/>
        <v>106.27177700348432</v>
      </c>
      <c r="U275">
        <f>VLOOKUP(A275,[1]高一下!$A$3:$P$585,9,0)</f>
        <v>65</v>
      </c>
      <c r="V275" t="str">
        <f>VLOOKUP(A275,[1]高一下!$A$3:$P$585,10,0)</f>
        <v>彭丹</v>
      </c>
      <c r="W275" s="22">
        <f t="shared" si="73"/>
        <v>173</v>
      </c>
      <c r="X275" s="22">
        <f t="shared" si="74"/>
        <v>106.62020905923345</v>
      </c>
      <c r="Y275">
        <f>VLOOKUP(A275,[1]高一上!$A$3:$J$587,9,0)</f>
        <v>73.5</v>
      </c>
      <c r="Z275" t="str">
        <f>VLOOKUP(A275,[1]高一上!$A$3:$J$587,10,0)</f>
        <v>彭丹</v>
      </c>
      <c r="AA275" s="22">
        <f t="shared" si="75"/>
        <v>192</v>
      </c>
      <c r="AB275" s="23">
        <f t="shared" si="77"/>
        <v>104.18118466898954</v>
      </c>
      <c r="AC275">
        <f>VLOOKUP(A275,[1]中考!$A$2:$G$571,7,0)</f>
        <v>64</v>
      </c>
      <c r="AD275">
        <f t="shared" si="76"/>
        <v>204</v>
      </c>
    </row>
    <row r="276" spans="1:30" ht="15" x14ac:dyDescent="0.35">
      <c r="A276" s="14" t="s">
        <v>611</v>
      </c>
      <c r="B276" s="1">
        <v>6</v>
      </c>
      <c r="C276" s="2" t="s">
        <v>84</v>
      </c>
      <c r="D276" s="4" t="s">
        <v>537</v>
      </c>
      <c r="E276">
        <f>VLOOKUP(A276,'[1]高三下(高考)'!$A$3:$P$615,9,0)</f>
        <v>47</v>
      </c>
      <c r="F276" t="str">
        <f>VLOOKUP(A276,'[1]高三下(高考)'!$A$3:$P$615,10,0)</f>
        <v>兰卡布尺</v>
      </c>
      <c r="G276" s="22">
        <f t="shared" si="65"/>
        <v>256</v>
      </c>
      <c r="H276" s="23">
        <f t="shared" si="66"/>
        <v>89.547038327526138</v>
      </c>
      <c r="I276">
        <f>VLOOKUP(A276,[1]高三上!$A$3:$P$588,9,0)</f>
        <v>52</v>
      </c>
      <c r="J276" t="str">
        <f>VLOOKUP(A276,[1]高三上!$A$3:$P$588,10,0)</f>
        <v>兰卡布尺</v>
      </c>
      <c r="K276" s="22">
        <f t="shared" si="67"/>
        <v>226</v>
      </c>
      <c r="L276" s="23">
        <f t="shared" si="68"/>
        <v>107.3170731707317</v>
      </c>
      <c r="M276">
        <f>VLOOKUP(A276,[1]高二下!$A$3:$P$536,9,0)</f>
        <v>36</v>
      </c>
      <c r="N276" t="str">
        <f>VLOOKUP(A276,[1]高二下!$A$3:$P$536,10,0)</f>
        <v>兰卡布尺</v>
      </c>
      <c r="O276" s="22">
        <f t="shared" si="69"/>
        <v>247</v>
      </c>
      <c r="P276" s="22">
        <f t="shared" si="70"/>
        <v>107.66550522648083</v>
      </c>
      <c r="Q276">
        <f>VLOOKUP(A276,[1]高二上!$A$3:$P$583,9,0)</f>
        <v>40.5</v>
      </c>
      <c r="R276" t="str">
        <f>VLOOKUP(A276,[1]高二上!$A$3:$P$583,10,0)</f>
        <v>兰卡布尺</v>
      </c>
      <c r="S276" s="22">
        <f t="shared" si="71"/>
        <v>269</v>
      </c>
      <c r="T276" s="22">
        <f t="shared" si="72"/>
        <v>95.121951219512198</v>
      </c>
      <c r="U276">
        <f>VLOOKUP(A276,[1]高一下!$A$3:$P$585,9,0)</f>
        <v>42</v>
      </c>
      <c r="V276" t="str">
        <f>VLOOKUP(A276,[1]高一下!$A$3:$P$585,10,0)</f>
        <v>彭丹</v>
      </c>
      <c r="W276" s="22">
        <f t="shared" si="73"/>
        <v>255</v>
      </c>
      <c r="X276" s="22">
        <f t="shared" si="74"/>
        <v>95.818815331010455</v>
      </c>
      <c r="Y276">
        <f>VLOOKUP(A276,[1]高一上!$A$3:$J$587,9,0)</f>
        <v>54</v>
      </c>
      <c r="Z276" t="str">
        <f>VLOOKUP(A276,[1]高一上!$A$3:$J$587,10,0)</f>
        <v>彭丹</v>
      </c>
      <c r="AA276" s="22">
        <f t="shared" si="75"/>
        <v>243</v>
      </c>
      <c r="AB276" s="23">
        <f t="shared" si="77"/>
        <v>98.606271777003485</v>
      </c>
      <c r="AC276">
        <f>VLOOKUP(A276,[1]中考!$A$2:$G$571,7,0)</f>
        <v>51</v>
      </c>
      <c r="AD276">
        <f t="shared" si="76"/>
        <v>239</v>
      </c>
    </row>
    <row r="277" spans="1:30" ht="15" x14ac:dyDescent="0.35">
      <c r="A277" s="14" t="s">
        <v>562</v>
      </c>
      <c r="B277" s="1">
        <v>6</v>
      </c>
      <c r="C277" s="2" t="s">
        <v>563</v>
      </c>
      <c r="D277" s="4" t="s">
        <v>537</v>
      </c>
      <c r="E277">
        <f>VLOOKUP(A277,'[1]高三下(高考)'!$A$3:$P$615,9,0)</f>
        <v>36</v>
      </c>
      <c r="F277" t="str">
        <f>VLOOKUP(A277,'[1]高三下(高考)'!$A$3:$P$615,10,0)</f>
        <v>兰卡布尺</v>
      </c>
      <c r="G277" s="22">
        <f t="shared" si="65"/>
        <v>276</v>
      </c>
      <c r="H277" s="23">
        <f t="shared" si="66"/>
        <v>98.257839721254356</v>
      </c>
      <c r="I277">
        <f>VLOOKUP(A277,[1]高三上!$A$3:$P$588,9,0)</f>
        <v>28.5</v>
      </c>
      <c r="J277" t="str">
        <f>VLOOKUP(A277,[1]高三上!$A$3:$P$588,10,0)</f>
        <v>兰卡布尺</v>
      </c>
      <c r="K277" s="22">
        <f t="shared" si="67"/>
        <v>271</v>
      </c>
      <c r="L277" s="23">
        <f t="shared" si="68"/>
        <v>96.515679442508713</v>
      </c>
      <c r="M277">
        <f>VLOOKUP(A277,[1]高二下!$A$3:$P$536,9,0)</f>
        <v>29.5</v>
      </c>
      <c r="N277" t="str">
        <f>VLOOKUP(A277,[1]高二下!$A$3:$P$536,10,0)</f>
        <v>兰卡布尺</v>
      </c>
      <c r="O277" s="22">
        <f t="shared" si="69"/>
        <v>261</v>
      </c>
      <c r="P277" s="22">
        <f t="shared" si="70"/>
        <v>108.36236933797909</v>
      </c>
      <c r="Q277">
        <f>VLOOKUP(A277,[1]高二上!$A$3:$P$583,9,0)</f>
        <v>30.5</v>
      </c>
      <c r="R277" t="str">
        <f>VLOOKUP(A277,[1]高二上!$A$3:$P$583,10,0)</f>
        <v>兰卡布尺</v>
      </c>
      <c r="S277" s="22">
        <f t="shared" si="71"/>
        <v>285</v>
      </c>
      <c r="T277" s="22">
        <f t="shared" si="72"/>
        <v>93.728222996515683</v>
      </c>
      <c r="U277">
        <f>VLOOKUP(A277,[1]高一下!$A$3:$P$585,9,0)</f>
        <v>37.5</v>
      </c>
      <c r="V277" t="str">
        <f>VLOOKUP(A277,[1]高一下!$A$3:$P$585,10,0)</f>
        <v>彭丹</v>
      </c>
      <c r="W277" s="22">
        <f t="shared" si="73"/>
        <v>267</v>
      </c>
      <c r="X277" s="22">
        <f t="shared" si="74"/>
        <v>101.74216027874564</v>
      </c>
      <c r="Y277">
        <f>VLOOKUP(A277,[1]高一上!$A$3:$J$587,9,0)</f>
        <v>38.5</v>
      </c>
      <c r="Z277" t="str">
        <f>VLOOKUP(A277,[1]高一上!$A$3:$J$587,10,0)</f>
        <v>彭丹</v>
      </c>
      <c r="AA277" s="22">
        <f t="shared" si="75"/>
        <v>272</v>
      </c>
      <c r="AB277" s="23">
        <f t="shared" si="77"/>
        <v>104.52961672473867</v>
      </c>
      <c r="AC277">
        <f>VLOOKUP(A277,[1]中考!$A$2:$G$571,7,0)</f>
        <v>27</v>
      </c>
      <c r="AD277">
        <f t="shared" si="76"/>
        <v>285</v>
      </c>
    </row>
    <row r="278" spans="1:30" ht="15" x14ac:dyDescent="0.35">
      <c r="A278" s="14" t="s">
        <v>538</v>
      </c>
      <c r="B278" s="1">
        <v>6</v>
      </c>
      <c r="C278" s="2" t="s">
        <v>539</v>
      </c>
      <c r="D278" s="4" t="s">
        <v>537</v>
      </c>
      <c r="E278">
        <f>VLOOKUP(A278,'[1]高三下(高考)'!$A$3:$P$615,9,0)</f>
        <v>98</v>
      </c>
      <c r="F278" t="str">
        <f>VLOOKUP(A278,'[1]高三下(高考)'!$A$3:$P$615,10,0)</f>
        <v>兰卡布尺</v>
      </c>
      <c r="G278" s="22">
        <f t="shared" si="65"/>
        <v>106</v>
      </c>
      <c r="H278" s="23">
        <f t="shared" si="66"/>
        <v>102.09059233449477</v>
      </c>
      <c r="I278">
        <f>VLOOKUP(A278,[1]高三上!$A$3:$P$588,9,0)</f>
        <v>79.5</v>
      </c>
      <c r="J278" t="str">
        <f>VLOOKUP(A278,[1]高三上!$A$3:$P$588,10,0)</f>
        <v>兰卡布尺</v>
      </c>
      <c r="K278" s="22">
        <f t="shared" si="67"/>
        <v>112</v>
      </c>
      <c r="L278" s="23">
        <f t="shared" si="68"/>
        <v>104.52961672473867</v>
      </c>
      <c r="M278">
        <f>VLOOKUP(A278,[1]高二下!$A$3:$P$536,9,0)</f>
        <v>76.5</v>
      </c>
      <c r="N278" t="str">
        <f>VLOOKUP(A278,[1]高二下!$A$3:$P$536,10,0)</f>
        <v>兰卡布尺</v>
      </c>
      <c r="O278" s="22">
        <f t="shared" si="69"/>
        <v>125</v>
      </c>
      <c r="P278" s="22">
        <f t="shared" si="70"/>
        <v>84.320557491289208</v>
      </c>
      <c r="Q278">
        <f>VLOOKUP(A278,[1]高二上!$A$3:$P$583,9,0)</f>
        <v>91.5</v>
      </c>
      <c r="R278" t="str">
        <f>VLOOKUP(A278,[1]高二上!$A$3:$P$583,10,0)</f>
        <v>兰卡布尺</v>
      </c>
      <c r="S278" s="22">
        <f t="shared" si="71"/>
        <v>80</v>
      </c>
      <c r="T278" s="22">
        <f t="shared" si="72"/>
        <v>106.96864111498257</v>
      </c>
      <c r="U278">
        <f>VLOOKUP(A278,[1]高一下!$A$3:$P$585,9,0)</f>
        <v>82.5</v>
      </c>
      <c r="V278" t="str">
        <f>VLOOKUP(A278,[1]高一下!$A$3:$P$585,10,0)</f>
        <v>彭丹</v>
      </c>
      <c r="W278" s="22">
        <f t="shared" si="73"/>
        <v>100</v>
      </c>
      <c r="X278" s="22">
        <f t="shared" si="74"/>
        <v>108.01393728222996</v>
      </c>
      <c r="Y278">
        <f>VLOOKUP(A278,[1]高一上!$A$3:$J$587,9,0)</f>
        <v>93</v>
      </c>
      <c r="Z278" t="str">
        <f>VLOOKUP(A278,[1]高一上!$A$3:$J$587,10,0)</f>
        <v>拉初</v>
      </c>
      <c r="AA278" s="22">
        <f t="shared" si="75"/>
        <v>123</v>
      </c>
      <c r="AB278" s="23">
        <f t="shared" si="77"/>
        <v>117.07317073170732</v>
      </c>
      <c r="AC278">
        <f>VLOOKUP(A278,[1]中考!$A$2:$G$571,7,0)</f>
        <v>76</v>
      </c>
      <c r="AD278">
        <f t="shared" si="76"/>
        <v>172</v>
      </c>
    </row>
    <row r="279" spans="1:30" ht="15" x14ac:dyDescent="0.35">
      <c r="A279" s="14" t="s">
        <v>609</v>
      </c>
      <c r="B279" s="1">
        <v>6</v>
      </c>
      <c r="C279" s="2" t="s">
        <v>610</v>
      </c>
      <c r="D279" s="4" t="s">
        <v>537</v>
      </c>
      <c r="E279">
        <f>VLOOKUP(A279,'[1]高三下(高考)'!$A$3:$P$615,9,0)</f>
        <v>67</v>
      </c>
      <c r="F279" t="str">
        <f>VLOOKUP(A279,'[1]高三下(高考)'!$A$3:$P$615,10,0)</f>
        <v>兰卡布尺</v>
      </c>
      <c r="G279" s="22">
        <f t="shared" si="65"/>
        <v>206</v>
      </c>
      <c r="H279" s="23">
        <f t="shared" si="66"/>
        <v>103.83275261324042</v>
      </c>
      <c r="I279">
        <f>VLOOKUP(A279,[1]高三上!$A$3:$P$588,9,0)</f>
        <v>54</v>
      </c>
      <c r="J279" t="str">
        <f>VLOOKUP(A279,[1]高三上!$A$3:$P$588,10,0)</f>
        <v>兰卡布尺</v>
      </c>
      <c r="K279" s="22">
        <f t="shared" si="67"/>
        <v>217</v>
      </c>
      <c r="L279" s="23">
        <f t="shared" si="68"/>
        <v>79.094076655052262</v>
      </c>
      <c r="M279">
        <f>VLOOKUP(A279,[1]高二下!$A$3:$P$536,9,0)</f>
        <v>67</v>
      </c>
      <c r="N279" t="str">
        <f>VLOOKUP(A279,[1]高二下!$A$3:$P$536,10,0)</f>
        <v>兰卡布尺</v>
      </c>
      <c r="O279" s="22">
        <f t="shared" si="69"/>
        <v>157</v>
      </c>
      <c r="P279" s="22">
        <f t="shared" si="70"/>
        <v>112.89198606271776</v>
      </c>
      <c r="Q279">
        <f>VLOOKUP(A279,[1]高二上!$A$3:$P$583,9,0)</f>
        <v>61.5</v>
      </c>
      <c r="R279" t="str">
        <f>VLOOKUP(A279,[1]高二上!$A$3:$P$583,10,0)</f>
        <v>兰卡布尺</v>
      </c>
      <c r="S279" s="22">
        <f t="shared" si="71"/>
        <v>194</v>
      </c>
      <c r="T279" s="22">
        <f t="shared" si="72"/>
        <v>89.19860627177701</v>
      </c>
      <c r="U279">
        <f>VLOOKUP(A279,[1]高一下!$A$3:$P$585,9,0)</f>
        <v>66.5</v>
      </c>
      <c r="V279" t="str">
        <f>VLOOKUP(A279,[1]高一下!$A$3:$P$585,10,0)</f>
        <v>彭丹</v>
      </c>
      <c r="W279" s="22">
        <f t="shared" si="73"/>
        <v>163</v>
      </c>
      <c r="X279" s="22">
        <f t="shared" si="74"/>
        <v>106.96864111498257</v>
      </c>
      <c r="Y279">
        <f>VLOOKUP(A279,[1]高一上!$A$3:$J$587,9,0)</f>
        <v>77.5</v>
      </c>
      <c r="Z279" t="str">
        <f>VLOOKUP(A279,[1]高一上!$A$3:$J$587,10,0)</f>
        <v>彭丹</v>
      </c>
      <c r="AA279" s="22">
        <f t="shared" si="75"/>
        <v>183</v>
      </c>
      <c r="AB279" s="23">
        <f t="shared" si="77"/>
        <v>104.8780487804878</v>
      </c>
      <c r="AC279">
        <f>VLOOKUP(A279,[1]中考!$A$2:$G$571,7,0)</f>
        <v>66</v>
      </c>
      <c r="AD279">
        <f t="shared" si="76"/>
        <v>197</v>
      </c>
    </row>
    <row r="280" spans="1:30" ht="15" x14ac:dyDescent="0.35">
      <c r="A280" s="14" t="s">
        <v>602</v>
      </c>
      <c r="B280" s="1">
        <v>6</v>
      </c>
      <c r="C280" s="2" t="s">
        <v>277</v>
      </c>
      <c r="D280" s="4" t="s">
        <v>537</v>
      </c>
      <c r="E280">
        <f>VLOOKUP(A280,'[1]高三下(高考)'!$A$3:$P$615,9,0)</f>
        <v>68</v>
      </c>
      <c r="F280" t="str">
        <f>VLOOKUP(A280,'[1]高三下(高考)'!$A$3:$P$615,10,0)</f>
        <v>兰卡布尺</v>
      </c>
      <c r="G280" s="22">
        <f t="shared" si="65"/>
        <v>203</v>
      </c>
      <c r="H280" s="23">
        <f t="shared" si="66"/>
        <v>101.39372822299651</v>
      </c>
      <c r="I280">
        <f>VLOOKUP(A280,[1]高三上!$A$3:$P$588,9,0)</f>
        <v>57.5</v>
      </c>
      <c r="J280" t="str">
        <f>VLOOKUP(A280,[1]高三上!$A$3:$P$588,10,0)</f>
        <v>兰卡布尺</v>
      </c>
      <c r="K280" s="22">
        <f t="shared" si="67"/>
        <v>207</v>
      </c>
      <c r="L280" s="23">
        <f t="shared" si="68"/>
        <v>88.850174216027881</v>
      </c>
      <c r="M280">
        <f>VLOOKUP(A280,[1]高二下!$A$3:$P$536,9,0)</f>
        <v>60</v>
      </c>
      <c r="N280" t="str">
        <f>VLOOKUP(A280,[1]高二下!$A$3:$P$536,10,0)</f>
        <v>兰卡布尺</v>
      </c>
      <c r="O280" s="22">
        <f t="shared" si="69"/>
        <v>175</v>
      </c>
      <c r="P280" s="22">
        <f t="shared" si="70"/>
        <v>90.940766550522653</v>
      </c>
      <c r="Q280">
        <f>VLOOKUP(A280,[1]高二上!$A$3:$P$583,9,0)</f>
        <v>71.5</v>
      </c>
      <c r="R280" t="str">
        <f>VLOOKUP(A280,[1]高二上!$A$3:$P$583,10,0)</f>
        <v>兰卡布尺</v>
      </c>
      <c r="S280" s="22">
        <f t="shared" si="71"/>
        <v>149</v>
      </c>
      <c r="T280" s="22">
        <f t="shared" si="72"/>
        <v>110.45296167247386</v>
      </c>
      <c r="U280">
        <f>VLOOKUP(A280,[1]高一下!$A$3:$P$585,9,0)</f>
        <v>63.5</v>
      </c>
      <c r="V280" t="str">
        <f>VLOOKUP(A280,[1]高一下!$A$3:$P$585,10,0)</f>
        <v>彭丹</v>
      </c>
      <c r="W280" s="22">
        <f t="shared" si="73"/>
        <v>179</v>
      </c>
      <c r="X280" s="22">
        <f t="shared" si="74"/>
        <v>97.560975609756099</v>
      </c>
      <c r="Y280">
        <f>VLOOKUP(A280,[1]高一上!$A$3:$J$587,9,0)</f>
        <v>80</v>
      </c>
      <c r="Z280" t="str">
        <f>VLOOKUP(A280,[1]高一上!$A$3:$J$587,10,0)</f>
        <v>彭丹</v>
      </c>
      <c r="AA280" s="22">
        <f t="shared" si="75"/>
        <v>172</v>
      </c>
      <c r="AB280" s="23">
        <f t="shared" si="77"/>
        <v>96.515679442508713</v>
      </c>
      <c r="AC280">
        <f>VLOOKUP(A280,[1]中考!$A$2:$G$571,7,0)</f>
        <v>79</v>
      </c>
      <c r="AD280">
        <f t="shared" si="76"/>
        <v>162</v>
      </c>
    </row>
    <row r="281" spans="1:30" ht="15" x14ac:dyDescent="0.35">
      <c r="A281" s="14" t="s">
        <v>548</v>
      </c>
      <c r="B281" s="1">
        <v>6</v>
      </c>
      <c r="C281" s="2" t="s">
        <v>549</v>
      </c>
      <c r="D281" s="4" t="s">
        <v>537</v>
      </c>
      <c r="E281">
        <f>VLOOKUP(A281,'[1]高三下(高考)'!$A$3:$P$615,9,0)</f>
        <v>50</v>
      </c>
      <c r="F281" t="str">
        <f>VLOOKUP(A281,'[1]高三下(高考)'!$A$3:$P$615,10,0)</f>
        <v>兰卡布尺</v>
      </c>
      <c r="G281" s="22">
        <f t="shared" si="65"/>
        <v>245</v>
      </c>
      <c r="H281" s="23">
        <f t="shared" si="66"/>
        <v>98.954703832752614</v>
      </c>
      <c r="I281">
        <f>VLOOKUP(A281,[1]高三上!$A$3:$P$588,9,0)</f>
        <v>45</v>
      </c>
      <c r="J281" t="str">
        <f>VLOOKUP(A281,[1]高三上!$A$3:$P$588,10,0)</f>
        <v>兰卡布尺</v>
      </c>
      <c r="K281" s="22">
        <f t="shared" si="67"/>
        <v>242</v>
      </c>
      <c r="L281" s="23">
        <f t="shared" si="68"/>
        <v>90.940766550522653</v>
      </c>
      <c r="M281">
        <f>VLOOKUP(A281,[1]高二下!$A$3:$P$536,9,0)</f>
        <v>48.5</v>
      </c>
      <c r="N281" t="str">
        <f>VLOOKUP(A281,[1]高二下!$A$3:$P$536,10,0)</f>
        <v>兰卡布尺</v>
      </c>
      <c r="O281" s="22">
        <f t="shared" si="69"/>
        <v>216</v>
      </c>
      <c r="P281" s="22">
        <f t="shared" si="70"/>
        <v>116.02787456445992</v>
      </c>
      <c r="Q281">
        <f>VLOOKUP(A281,[1]高二上!$A$3:$P$583,9,0)</f>
        <v>45.5</v>
      </c>
      <c r="R281" t="str">
        <f>VLOOKUP(A281,[1]高二上!$A$3:$P$583,10,0)</f>
        <v>兰卡布尺</v>
      </c>
      <c r="S281" s="22">
        <f t="shared" si="71"/>
        <v>262</v>
      </c>
      <c r="T281" s="22">
        <f t="shared" si="72"/>
        <v>104.8780487804878</v>
      </c>
      <c r="U281">
        <f>VLOOKUP(A281,[1]高一下!$A$3:$P$585,9,0)</f>
        <v>34</v>
      </c>
      <c r="V281" t="str">
        <f>VLOOKUP(A281,[1]高一下!$A$3:$P$585,10,0)</f>
        <v>彭丹</v>
      </c>
      <c r="W281" s="22">
        <f t="shared" si="73"/>
        <v>276</v>
      </c>
      <c r="X281" s="22">
        <f t="shared" si="74"/>
        <v>102.09059233449477</v>
      </c>
      <c r="Y281">
        <f>VLOOKUP(A281,[1]高一上!$A$3:$J$587,9,0)</f>
        <v>32</v>
      </c>
      <c r="Z281" t="str">
        <f>VLOOKUP(A281,[1]高一上!$A$3:$J$587,10,0)</f>
        <v>彭丹</v>
      </c>
      <c r="AA281" s="22">
        <f t="shared" si="75"/>
        <v>282</v>
      </c>
      <c r="AB281" s="23">
        <f t="shared" si="77"/>
        <v>96.864111498257842</v>
      </c>
      <c r="AC281">
        <f>VLOOKUP(A281,[1]中考!$A$2:$G$571,7,0)</f>
        <v>37</v>
      </c>
      <c r="AD281">
        <f t="shared" si="76"/>
        <v>273</v>
      </c>
    </row>
    <row r="282" spans="1:30" ht="15" x14ac:dyDescent="0.35">
      <c r="A282" s="14" t="s">
        <v>573</v>
      </c>
      <c r="B282" s="1">
        <v>6</v>
      </c>
      <c r="C282" s="2" t="s">
        <v>574</v>
      </c>
      <c r="D282" s="4" t="s">
        <v>537</v>
      </c>
      <c r="E282">
        <f>VLOOKUP(A282,'[1]高三下(高考)'!$A$3:$P$615,9,0)</f>
        <v>57</v>
      </c>
      <c r="F282" t="str">
        <f>VLOOKUP(A282,'[1]高三下(高考)'!$A$3:$P$615,10,0)</f>
        <v>兰卡布尺</v>
      </c>
      <c r="G282" s="22">
        <f t="shared" si="65"/>
        <v>226</v>
      </c>
      <c r="H282" s="23">
        <f t="shared" si="66"/>
        <v>107.3170731707317</v>
      </c>
      <c r="I282">
        <f>VLOOKUP(A282,[1]高三上!$A$3:$P$588,9,0)</f>
        <v>43.5</v>
      </c>
      <c r="J282" t="str">
        <f>VLOOKUP(A282,[1]高三上!$A$3:$P$588,10,0)</f>
        <v>兰卡布尺</v>
      </c>
      <c r="K282" s="22">
        <f t="shared" si="67"/>
        <v>247</v>
      </c>
      <c r="L282" s="23">
        <f t="shared" si="68"/>
        <v>90.592334494773525</v>
      </c>
      <c r="M282">
        <f>VLOOKUP(A282,[1]高二下!$A$3:$P$536,9,0)</f>
        <v>47.5</v>
      </c>
      <c r="N282" t="str">
        <f>VLOOKUP(A282,[1]高二下!$A$3:$P$536,10,0)</f>
        <v>兰卡布尺</v>
      </c>
      <c r="O282" s="22">
        <f t="shared" si="69"/>
        <v>220</v>
      </c>
      <c r="P282" s="22">
        <f t="shared" si="70"/>
        <v>84.320557491289208</v>
      </c>
      <c r="Q282">
        <f>VLOOKUP(A282,[1]高二上!$A$3:$P$583,9,0)</f>
        <v>67</v>
      </c>
      <c r="R282" t="str">
        <f>VLOOKUP(A282,[1]高二上!$A$3:$P$583,10,0)</f>
        <v>兰卡布尺</v>
      </c>
      <c r="S282" s="22">
        <f t="shared" si="71"/>
        <v>175</v>
      </c>
      <c r="T282" s="22">
        <f t="shared" si="72"/>
        <v>86.41114982578398</v>
      </c>
      <c r="U282">
        <f>VLOOKUP(A282,[1]高一下!$A$3:$P$585,9,0)</f>
        <v>71.5</v>
      </c>
      <c r="V282" t="str">
        <f>VLOOKUP(A282,[1]高一下!$A$3:$P$585,10,0)</f>
        <v>彭丹</v>
      </c>
      <c r="W282" s="22">
        <f t="shared" si="73"/>
        <v>136</v>
      </c>
      <c r="X282" s="22">
        <f t="shared" si="74"/>
        <v>115.67944250871079</v>
      </c>
      <c r="Y282">
        <f>VLOOKUP(A282,[1]高一上!$A$3:$J$587,9,0)</f>
        <v>78</v>
      </c>
      <c r="Z282" t="str">
        <f>VLOOKUP(A282,[1]高一上!$A$3:$J$587,10,0)</f>
        <v>彭丹</v>
      </c>
      <c r="AA282" s="22">
        <f t="shared" si="75"/>
        <v>181</v>
      </c>
      <c r="AB282" s="23">
        <f t="shared" si="77"/>
        <v>110.10452961672473</v>
      </c>
      <c r="AC282">
        <f>VLOOKUP(A282,[1]中考!$A$2:$G$571,7,0)</f>
        <v>61</v>
      </c>
      <c r="AD282">
        <f t="shared" si="76"/>
        <v>210</v>
      </c>
    </row>
    <row r="283" spans="1:30" ht="15" x14ac:dyDescent="0.35">
      <c r="A283" s="14" t="s">
        <v>564</v>
      </c>
      <c r="B283" s="1">
        <v>6</v>
      </c>
      <c r="C283" s="2" t="s">
        <v>565</v>
      </c>
      <c r="D283" s="4" t="s">
        <v>537</v>
      </c>
      <c r="E283">
        <f>VLOOKUP(A283,'[1]高三下(高考)'!$A$3:$P$615,9,0)</f>
        <v>88</v>
      </c>
      <c r="F283" t="str">
        <f>VLOOKUP(A283,'[1]高三下(高考)'!$A$3:$P$615,10,0)</f>
        <v>兰卡布尺</v>
      </c>
      <c r="G283" s="22">
        <f t="shared" si="65"/>
        <v>130</v>
      </c>
      <c r="H283" s="23">
        <f t="shared" si="66"/>
        <v>102.78745644599303</v>
      </c>
      <c r="I283">
        <f>VLOOKUP(A283,[1]高三上!$A$3:$P$588,9,0)</f>
        <v>73.5</v>
      </c>
      <c r="J283" t="str">
        <f>VLOOKUP(A283,[1]高三上!$A$3:$P$588,10,0)</f>
        <v>兰卡布尺</v>
      </c>
      <c r="K283" s="22">
        <f t="shared" si="67"/>
        <v>138</v>
      </c>
      <c r="L283" s="23">
        <f t="shared" si="68"/>
        <v>96.515679442508713</v>
      </c>
      <c r="M283">
        <f>VLOOKUP(A283,[1]高二下!$A$3:$P$536,9,0)</f>
        <v>75.5</v>
      </c>
      <c r="N283" t="str">
        <f>VLOOKUP(A283,[1]高二下!$A$3:$P$536,10,0)</f>
        <v>兰卡布尺</v>
      </c>
      <c r="O283" s="22">
        <f t="shared" si="69"/>
        <v>128</v>
      </c>
      <c r="P283" s="22">
        <f t="shared" si="70"/>
        <v>103.83275261324042</v>
      </c>
      <c r="Q283">
        <f>VLOOKUP(A283,[1]高二上!$A$3:$P$583,9,0)</f>
        <v>74.5</v>
      </c>
      <c r="R283" t="str">
        <f>VLOOKUP(A283,[1]高二上!$A$3:$P$583,10,0)</f>
        <v>兰卡布尺</v>
      </c>
      <c r="S283" s="22">
        <f t="shared" si="71"/>
        <v>139</v>
      </c>
      <c r="T283" s="22">
        <f t="shared" si="72"/>
        <v>94.42508710801394</v>
      </c>
      <c r="U283">
        <f>VLOOKUP(A283,[1]高一下!$A$3:$P$585,9,0)</f>
        <v>75.5</v>
      </c>
      <c r="V283" t="str">
        <f>VLOOKUP(A283,[1]高一下!$A$3:$P$585,10,0)</f>
        <v>彭丹</v>
      </c>
      <c r="W283" s="22">
        <f t="shared" si="73"/>
        <v>123</v>
      </c>
      <c r="X283" s="22">
        <f t="shared" si="74"/>
        <v>104.18118466898954</v>
      </c>
      <c r="Y283">
        <f>VLOOKUP(A283,[1]高一上!$A$3:$J$587,9,0)</f>
        <v>90</v>
      </c>
      <c r="Z283" t="str">
        <f>VLOOKUP(A283,[1]高一上!$A$3:$J$587,10,0)</f>
        <v>彭丹</v>
      </c>
      <c r="AA283" s="22">
        <f t="shared" si="75"/>
        <v>135</v>
      </c>
      <c r="AB283" s="23">
        <f t="shared" si="77"/>
        <v>112.19512195121951</v>
      </c>
      <c r="AC283">
        <f>VLOOKUP(A283,[1]中考!$A$2:$G$571,7,0)</f>
        <v>77</v>
      </c>
      <c r="AD283">
        <f t="shared" si="76"/>
        <v>170</v>
      </c>
    </row>
    <row r="284" spans="1:30" ht="15" x14ac:dyDescent="0.35">
      <c r="A284" s="14" t="s">
        <v>618</v>
      </c>
      <c r="B284" s="1">
        <v>6</v>
      </c>
      <c r="C284" s="2" t="s">
        <v>619</v>
      </c>
      <c r="D284" s="4" t="s">
        <v>537</v>
      </c>
      <c r="E284">
        <f>VLOOKUP(A284,'[1]高三下(高考)'!$A$3:$P$615,9,0)</f>
        <v>53</v>
      </c>
      <c r="F284" t="str">
        <f>VLOOKUP(A284,'[1]高三下(高考)'!$A$3:$P$615,10,0)</f>
        <v>兰卡布尺</v>
      </c>
      <c r="G284" s="22">
        <f t="shared" si="65"/>
        <v>233</v>
      </c>
      <c r="H284" s="23">
        <f t="shared" si="66"/>
        <v>100</v>
      </c>
      <c r="I284" s="22">
        <v>0</v>
      </c>
      <c r="J284" t="s">
        <v>533</v>
      </c>
      <c r="K284" s="22">
        <f t="shared" si="67"/>
        <v>278</v>
      </c>
      <c r="L284" s="23">
        <f t="shared" si="68"/>
        <v>100</v>
      </c>
      <c r="M284">
        <f>VLOOKUP(A284,[1]高二下!$A$3:$P$536,9,0)</f>
        <v>57</v>
      </c>
      <c r="N284" t="str">
        <f>VLOOKUP(A284,[1]高二下!$A$3:$P$536,10,0)</f>
        <v>兰卡布尺</v>
      </c>
      <c r="O284" s="22">
        <f t="shared" si="69"/>
        <v>189</v>
      </c>
      <c r="P284" s="22">
        <f t="shared" si="70"/>
        <v>104.8780487804878</v>
      </c>
      <c r="Q284">
        <f>VLOOKUP(A284,[1]高二上!$A$3:$P$583,9,0)</f>
        <v>60</v>
      </c>
      <c r="R284" t="str">
        <f>VLOOKUP(A284,[1]高二上!$A$3:$P$583,10,0)</f>
        <v>兰卡布尺</v>
      </c>
      <c r="S284" s="22">
        <f t="shared" si="71"/>
        <v>203</v>
      </c>
      <c r="T284" s="22">
        <f t="shared" si="72"/>
        <v>102.4390243902439</v>
      </c>
      <c r="U284">
        <f>VLOOKUP(A284,[1]高一下!$A$3:$P$585,9,0)</f>
        <v>56.5</v>
      </c>
      <c r="V284" t="str">
        <f>VLOOKUP(A284,[1]高一下!$A$3:$P$585,10,0)</f>
        <v>彭丹</v>
      </c>
      <c r="W284" s="22">
        <f t="shared" si="73"/>
        <v>210</v>
      </c>
      <c r="X284" s="22">
        <f t="shared" si="74"/>
        <v>116.02787456445992</v>
      </c>
      <c r="Y284">
        <f>VLOOKUP(A284,[1]高一上!$A$3:$J$587,9,0)</f>
        <v>47.5</v>
      </c>
      <c r="Z284" t="str">
        <f>VLOOKUP(A284,[1]高一上!$A$3:$J$587,10,0)</f>
        <v>张翠莲</v>
      </c>
      <c r="AA284" s="22">
        <f t="shared" si="75"/>
        <v>256</v>
      </c>
      <c r="AB284" s="23">
        <f t="shared" si="77"/>
        <v>109.05923344947735</v>
      </c>
      <c r="AC284">
        <f>VLOOKUP(A284,[1]中考!$A$2:$G$571,7,0)</f>
        <v>33</v>
      </c>
      <c r="AD284">
        <f t="shared" si="76"/>
        <v>282</v>
      </c>
    </row>
    <row r="285" spans="1:30" ht="15" x14ac:dyDescent="0.35">
      <c r="A285" s="14" t="s">
        <v>581</v>
      </c>
      <c r="B285" s="1">
        <v>6</v>
      </c>
      <c r="C285" s="2" t="s">
        <v>582</v>
      </c>
      <c r="D285" s="4" t="s">
        <v>537</v>
      </c>
      <c r="E285">
        <f>VLOOKUP(A285,'[1]高三下(高考)'!$A$3:$P$615,9,0)</f>
        <v>64</v>
      </c>
      <c r="F285" t="str">
        <f>VLOOKUP(A285,'[1]高三下(高考)'!$A$3:$P$615,10,0)</f>
        <v>兰卡布尺</v>
      </c>
      <c r="G285" s="22">
        <f t="shared" si="65"/>
        <v>212</v>
      </c>
      <c r="H285" s="23">
        <f t="shared" si="66"/>
        <v>92.682926829268297</v>
      </c>
      <c r="I285">
        <f>VLOOKUP(A285,[1]高三上!$A$3:$P$588,9,0)</f>
        <v>61</v>
      </c>
      <c r="J285" t="str">
        <f>VLOOKUP(A285,[1]高三上!$A$3:$P$588,10,0)</f>
        <v>兰卡布尺</v>
      </c>
      <c r="K285" s="22">
        <f t="shared" si="67"/>
        <v>191</v>
      </c>
      <c r="L285" s="23">
        <f t="shared" si="68"/>
        <v>95.818815331010455</v>
      </c>
      <c r="M285">
        <f>VLOOKUP(A285,[1]高二下!$A$3:$P$536,9,0)</f>
        <v>58.5</v>
      </c>
      <c r="N285" t="str">
        <f>VLOOKUP(A285,[1]高二下!$A$3:$P$536,10,0)</f>
        <v>兰卡布尺</v>
      </c>
      <c r="O285" s="22">
        <f t="shared" si="69"/>
        <v>179</v>
      </c>
      <c r="P285" s="22">
        <f t="shared" si="70"/>
        <v>116.02787456445992</v>
      </c>
      <c r="Q285">
        <f>VLOOKUP(A285,[1]高二上!$A$3:$P$583,9,0)</f>
        <v>56.5</v>
      </c>
      <c r="R285" t="str">
        <f>VLOOKUP(A285,[1]高二上!$A$3:$P$583,10,0)</f>
        <v>兰卡布尺</v>
      </c>
      <c r="S285" s="22">
        <f t="shared" si="71"/>
        <v>225</v>
      </c>
      <c r="T285" s="22">
        <f t="shared" si="72"/>
        <v>101.74216027874564</v>
      </c>
      <c r="U285">
        <f>VLOOKUP(A285,[1]高一下!$A$3:$P$585,9,0)</f>
        <v>51</v>
      </c>
      <c r="V285" t="str">
        <f>VLOOKUP(A285,[1]高一下!$A$3:$P$585,10,0)</f>
        <v>彭丹</v>
      </c>
      <c r="W285" s="22">
        <f t="shared" si="73"/>
        <v>230</v>
      </c>
      <c r="X285" s="22">
        <f t="shared" si="74"/>
        <v>69.337979094076658</v>
      </c>
      <c r="Y285">
        <f>VLOOKUP(A285,[1]高一上!$A$3:$J$587,9,0)</f>
        <v>87</v>
      </c>
      <c r="Z285" t="str">
        <f>VLOOKUP(A285,[1]高一上!$A$3:$J$587,10,0)</f>
        <v>彭丹</v>
      </c>
      <c r="AA285" s="22">
        <f t="shared" si="75"/>
        <v>142</v>
      </c>
      <c r="AB285" s="23">
        <f t="shared" si="77"/>
        <v>107.66550522648083</v>
      </c>
      <c r="AC285">
        <f>VLOOKUP(A285,[1]中考!$A$2:$G$571,7,0)</f>
        <v>78</v>
      </c>
      <c r="AD285">
        <f t="shared" si="76"/>
        <v>164</v>
      </c>
    </row>
    <row r="286" spans="1:30" ht="15" x14ac:dyDescent="0.35">
      <c r="A286" s="14" t="s">
        <v>585</v>
      </c>
      <c r="B286" s="1">
        <v>6</v>
      </c>
      <c r="C286" s="2" t="s">
        <v>586</v>
      </c>
      <c r="D286" s="4" t="s">
        <v>537</v>
      </c>
      <c r="E286">
        <f>VLOOKUP(A286,'[1]高三下(高考)'!$A$3:$P$615,9,0)</f>
        <v>35</v>
      </c>
      <c r="F286" t="str">
        <f>VLOOKUP(A286,'[1]高三下(高考)'!$A$3:$P$615,10,0)</f>
        <v>兰卡布尺</v>
      </c>
      <c r="G286" s="22">
        <f t="shared" si="65"/>
        <v>278</v>
      </c>
      <c r="H286" s="23">
        <f t="shared" si="66"/>
        <v>85.365853658536594</v>
      </c>
      <c r="I286">
        <f>VLOOKUP(A286,[1]高三上!$A$3:$P$588,9,0)</f>
        <v>47</v>
      </c>
      <c r="J286" t="str">
        <f>VLOOKUP(A286,[1]高三上!$A$3:$P$588,10,0)</f>
        <v>兰卡布尺</v>
      </c>
      <c r="K286" s="22">
        <f t="shared" si="67"/>
        <v>236</v>
      </c>
      <c r="L286" s="23">
        <f t="shared" si="68"/>
        <v>100</v>
      </c>
      <c r="M286">
        <f>VLOOKUP(A286,[1]高二下!$A$3:$P$536,9,0)</f>
        <v>42</v>
      </c>
      <c r="N286" t="str">
        <f>VLOOKUP(A286,[1]高二下!$A$3:$P$536,10,0)</f>
        <v>兰卡布尺</v>
      </c>
      <c r="O286" s="22">
        <f t="shared" si="69"/>
        <v>236</v>
      </c>
      <c r="P286" s="22">
        <f t="shared" si="70"/>
        <v>97.21254355400697</v>
      </c>
      <c r="Q286">
        <f>VLOOKUP(A286,[1]高二上!$A$3:$P$583,9,0)</f>
        <v>55</v>
      </c>
      <c r="R286" t="str">
        <f>VLOOKUP(A286,[1]高二上!$A$3:$P$583,10,0)</f>
        <v>兰卡布尺</v>
      </c>
      <c r="S286" s="22">
        <f t="shared" si="71"/>
        <v>228</v>
      </c>
      <c r="T286" s="22">
        <f t="shared" si="72"/>
        <v>98.257839721254356</v>
      </c>
      <c r="U286">
        <f>VLOOKUP(A286,[1]高一下!$A$3:$P$585,9,0)</f>
        <v>54</v>
      </c>
      <c r="V286" t="str">
        <f>VLOOKUP(A286,[1]高一下!$A$3:$P$585,10,0)</f>
        <v>彭丹</v>
      </c>
      <c r="W286" s="22">
        <f t="shared" si="73"/>
        <v>223</v>
      </c>
      <c r="X286" s="22">
        <f t="shared" si="74"/>
        <v>113.24041811846689</v>
      </c>
      <c r="Y286">
        <f>VLOOKUP(A286,[1]高一上!$A$3:$J$587,9,0)</f>
        <v>46</v>
      </c>
      <c r="Z286" t="str">
        <f>VLOOKUP(A286,[1]高一上!$A$3:$J$587,10,0)</f>
        <v>彭丹</v>
      </c>
      <c r="AA286" s="22">
        <f t="shared" si="75"/>
        <v>261</v>
      </c>
      <c r="AB286" s="23">
        <f t="shared" si="77"/>
        <v>87.456445993031366</v>
      </c>
      <c r="AC286">
        <f>VLOOKUP(A286,[1]中考!$A$2:$G$571,7,0)</f>
        <v>56</v>
      </c>
      <c r="AD286">
        <f t="shared" si="76"/>
        <v>225</v>
      </c>
    </row>
    <row r="287" spans="1:30" ht="15" x14ac:dyDescent="0.35">
      <c r="A287" s="14" t="s">
        <v>614</v>
      </c>
      <c r="B287" s="1">
        <v>6</v>
      </c>
      <c r="C287" s="2" t="s">
        <v>615</v>
      </c>
      <c r="D287" s="4" t="s">
        <v>537</v>
      </c>
      <c r="E287">
        <f>VLOOKUP(A287,'[1]高三下(高考)'!$A$3:$P$615,9,0)</f>
        <v>39</v>
      </c>
      <c r="F287" t="str">
        <f>VLOOKUP(A287,'[1]高三下(高考)'!$A$3:$P$615,10,0)</f>
        <v>兰卡布尺</v>
      </c>
      <c r="G287" s="22">
        <f t="shared" si="65"/>
        <v>272</v>
      </c>
      <c r="H287" s="23">
        <f t="shared" si="66"/>
        <v>98.954703832752614</v>
      </c>
      <c r="I287">
        <f>VLOOKUP(A287,[1]高三上!$A$3:$P$588,9,0)</f>
        <v>30.5</v>
      </c>
      <c r="J287" t="str">
        <f>VLOOKUP(A287,[1]高三上!$A$3:$P$588,10,0)</f>
        <v>兰卡布尺</v>
      </c>
      <c r="K287" s="22">
        <f t="shared" si="67"/>
        <v>269</v>
      </c>
      <c r="L287" s="23">
        <f t="shared" si="68"/>
        <v>97.909407665505228</v>
      </c>
      <c r="M287">
        <f>VLOOKUP(A287,[1]高二下!$A$3:$P$536,9,0)</f>
        <v>28</v>
      </c>
      <c r="N287" t="str">
        <f>VLOOKUP(A287,[1]高二下!$A$3:$P$536,10,0)</f>
        <v>兰卡布尺</v>
      </c>
      <c r="O287" s="22">
        <f t="shared" si="69"/>
        <v>263</v>
      </c>
      <c r="P287" s="22">
        <f t="shared" si="70"/>
        <v>98.606271777003485</v>
      </c>
      <c r="Q287">
        <f>VLOOKUP(A287,[1]高二上!$A$3:$P$583,9,0)</f>
        <v>46</v>
      </c>
      <c r="R287" t="str">
        <f>VLOOKUP(A287,[1]高二上!$A$3:$P$583,10,0)</f>
        <v>兰卡布尺</v>
      </c>
      <c r="S287" s="22">
        <f t="shared" si="71"/>
        <v>259</v>
      </c>
      <c r="T287" s="22">
        <f t="shared" si="72"/>
        <v>96.515679442508713</v>
      </c>
      <c r="U287">
        <f>VLOOKUP(A287,[1]高一下!$A$3:$P$585,9,0)</f>
        <v>43.5</v>
      </c>
      <c r="V287" t="str">
        <f>VLOOKUP(A287,[1]高一下!$A$3:$P$585,10,0)</f>
        <v>彭丹</v>
      </c>
      <c r="W287" s="22">
        <f t="shared" si="73"/>
        <v>249</v>
      </c>
      <c r="X287" s="22">
        <f t="shared" si="74"/>
        <v>95.818815331010455</v>
      </c>
      <c r="Y287">
        <f>VLOOKUP(A287,[1]高一上!$A$3:$J$587,9,0)</f>
        <v>56.5</v>
      </c>
      <c r="Z287" t="str">
        <f>VLOOKUP(A287,[1]高一上!$A$3:$J$587,10,0)</f>
        <v>张翠莲</v>
      </c>
      <c r="AA287" s="22">
        <f t="shared" si="75"/>
        <v>237</v>
      </c>
      <c r="AB287" s="23">
        <f t="shared" si="77"/>
        <v>106.96864111498257</v>
      </c>
      <c r="AC287">
        <f>VLOOKUP(A287,[1]中考!$A$2:$G$571,7,0)</f>
        <v>44</v>
      </c>
      <c r="AD287">
        <f t="shared" si="76"/>
        <v>257</v>
      </c>
    </row>
    <row r="288" spans="1:30" ht="15" x14ac:dyDescent="0.35">
      <c r="A288" s="14" t="s">
        <v>587</v>
      </c>
      <c r="B288" s="1">
        <v>6</v>
      </c>
      <c r="C288" s="2" t="s">
        <v>588</v>
      </c>
      <c r="D288" s="4" t="s">
        <v>537</v>
      </c>
      <c r="E288">
        <f>VLOOKUP(A288,'[1]高三下(高考)'!$A$3:$P$615,9,0)</f>
        <v>43</v>
      </c>
      <c r="F288" t="str">
        <f>VLOOKUP(A288,'[1]高三下(高考)'!$A$3:$P$615,10,0)</f>
        <v>兰卡布尺</v>
      </c>
      <c r="G288" s="22">
        <f t="shared" si="65"/>
        <v>266</v>
      </c>
      <c r="H288" s="23">
        <f t="shared" si="66"/>
        <v>95.818815331010455</v>
      </c>
      <c r="I288">
        <f>VLOOKUP(A288,[1]高三上!$A$3:$P$588,9,0)</f>
        <v>40</v>
      </c>
      <c r="J288" t="str">
        <f>VLOOKUP(A288,[1]高三上!$A$3:$P$588,10,0)</f>
        <v>兰卡布尺</v>
      </c>
      <c r="K288" s="22">
        <f t="shared" si="67"/>
        <v>254</v>
      </c>
      <c r="L288" s="23">
        <f t="shared" si="68"/>
        <v>105.22648083623693</v>
      </c>
      <c r="M288">
        <f>VLOOKUP(A288,[1]高二下!$A$3:$P$536,9,0)</f>
        <v>17.5</v>
      </c>
      <c r="N288" t="str">
        <f>VLOOKUP(A288,[1]高二下!$A$3:$P$536,10,0)</f>
        <v>兰卡布尺</v>
      </c>
      <c r="O288" s="22">
        <f t="shared" si="69"/>
        <v>269</v>
      </c>
      <c r="P288" s="22">
        <f t="shared" si="70"/>
        <v>106.27177700348432</v>
      </c>
      <c r="Q288">
        <f>VLOOKUP(A288,[1]高二上!$A$3:$P$583,9,0)</f>
        <v>21.5</v>
      </c>
      <c r="R288" t="str">
        <f>VLOOKUP(A288,[1]高二上!$A$3:$P$583,10,0)</f>
        <v>兰卡布尺</v>
      </c>
      <c r="S288" s="22">
        <f t="shared" si="71"/>
        <v>287</v>
      </c>
      <c r="T288" s="22">
        <f t="shared" si="72"/>
        <v>97.21254355400697</v>
      </c>
      <c r="U288">
        <f>VLOOKUP(A288,[1]高一下!$A$3:$P$585,9,0)</f>
        <v>33</v>
      </c>
      <c r="V288" t="str">
        <f>VLOOKUP(A288,[1]高一下!$A$3:$P$585,10,0)</f>
        <v>彭丹</v>
      </c>
      <c r="W288" s="22">
        <f t="shared" si="73"/>
        <v>279</v>
      </c>
      <c r="X288" s="22">
        <f t="shared" si="74"/>
        <v>99.303135888501743</v>
      </c>
      <c r="Y288">
        <f>VLOOKUP(A288,[1]高一上!$A$3:$J$587,9,0)</f>
        <v>36.5</v>
      </c>
      <c r="Z288" t="str">
        <f>VLOOKUP(A288,[1]高一上!$A$3:$J$587,10,0)</f>
        <v>彭丹</v>
      </c>
      <c r="AA288" s="22">
        <f t="shared" si="75"/>
        <v>277</v>
      </c>
      <c r="AB288" s="23">
        <f t="shared" si="77"/>
        <v>98.606271777003485</v>
      </c>
      <c r="AC288">
        <f>VLOOKUP(A288,[1]中考!$A$2:$G$571,7,0)</f>
        <v>37</v>
      </c>
      <c r="AD288">
        <f t="shared" si="76"/>
        <v>273</v>
      </c>
    </row>
    <row r="289" spans="1:30" ht="15" x14ac:dyDescent="0.35">
      <c r="A289" s="14" t="s">
        <v>558</v>
      </c>
      <c r="B289" s="1">
        <v>6</v>
      </c>
      <c r="C289" s="2" t="s">
        <v>559</v>
      </c>
      <c r="D289" s="4" t="s">
        <v>537</v>
      </c>
      <c r="E289">
        <f>VLOOKUP(A289,'[1]高三下(高考)'!$A$3:$P$615,9,0)</f>
        <v>80</v>
      </c>
      <c r="F289" t="str">
        <f>VLOOKUP(A289,'[1]高三下(高考)'!$A$3:$P$615,10,0)</f>
        <v>兰卡布尺</v>
      </c>
      <c r="G289" s="22">
        <f t="shared" si="65"/>
        <v>152</v>
      </c>
      <c r="H289" s="23">
        <f t="shared" si="66"/>
        <v>85.365853658536594</v>
      </c>
      <c r="I289">
        <f>VLOOKUP(A289,[1]高三上!$A$3:$P$588,9,0)</f>
        <v>80</v>
      </c>
      <c r="J289" t="str">
        <f>VLOOKUP(A289,[1]高三上!$A$3:$P$588,10,0)</f>
        <v>兰卡布尺</v>
      </c>
      <c r="K289" s="22">
        <f t="shared" si="67"/>
        <v>110</v>
      </c>
      <c r="L289" s="23">
        <f t="shared" si="68"/>
        <v>118.11846689895471</v>
      </c>
      <c r="M289">
        <f>VLOOKUP(A289,[1]高二下!$A$3:$P$536,9,0)</f>
        <v>65</v>
      </c>
      <c r="N289" t="str">
        <f>VLOOKUP(A289,[1]高二下!$A$3:$P$536,10,0)</f>
        <v>兰卡布尺</v>
      </c>
      <c r="O289" s="22">
        <f t="shared" si="69"/>
        <v>162</v>
      </c>
      <c r="P289" s="22">
        <f t="shared" si="70"/>
        <v>82.57839721254355</v>
      </c>
      <c r="Q289">
        <f>VLOOKUP(A289,[1]高二上!$A$3:$P$583,9,0)</f>
        <v>81.5</v>
      </c>
      <c r="R289" t="str">
        <f>VLOOKUP(A289,[1]高二上!$A$3:$P$583,10,0)</f>
        <v>兰卡布尺</v>
      </c>
      <c r="S289" s="22">
        <f t="shared" si="71"/>
        <v>112</v>
      </c>
      <c r="T289" s="22">
        <f t="shared" si="72"/>
        <v>140.41811846689896</v>
      </c>
      <c r="U289">
        <f>VLOOKUP(A289,[1]高一下!$A$3:$P$585,9,0)</f>
        <v>52</v>
      </c>
      <c r="V289" t="str">
        <f>VLOOKUP(A289,[1]高一下!$A$3:$P$585,10,0)</f>
        <v>彭丹</v>
      </c>
      <c r="W289" s="22">
        <f t="shared" si="73"/>
        <v>228</v>
      </c>
      <c r="X289" s="22">
        <f t="shared" si="74"/>
        <v>106.27177700348432</v>
      </c>
      <c r="Y289">
        <f>VLOOKUP(A289,[1]高一上!$A$3:$J$587,9,0)</f>
        <v>52.5</v>
      </c>
      <c r="Z289" t="str">
        <f>VLOOKUP(A289,[1]高一上!$A$3:$J$587,10,0)</f>
        <v>彭丹</v>
      </c>
      <c r="AA289" s="22">
        <f t="shared" si="75"/>
        <v>246</v>
      </c>
      <c r="AB289" s="23">
        <f t="shared" si="77"/>
        <v>82.926829268292678</v>
      </c>
      <c r="AC289">
        <f>VLOOKUP(A289,[1]中考!$A$2:$G$571,7,0)</f>
        <v>66</v>
      </c>
      <c r="AD289">
        <f t="shared" si="76"/>
        <v>197</v>
      </c>
    </row>
    <row r="290" spans="1:30" ht="15" x14ac:dyDescent="0.35">
      <c r="A290" s="14" t="s">
        <v>550</v>
      </c>
      <c r="B290" s="1">
        <v>6</v>
      </c>
      <c r="C290" s="2" t="s">
        <v>551</v>
      </c>
      <c r="D290" s="4" t="s">
        <v>537</v>
      </c>
      <c r="E290">
        <f>VLOOKUP(A290,'[1]高三下(高考)'!$A$3:$P$615,9,0)</f>
        <v>69</v>
      </c>
      <c r="F290" t="str">
        <f>VLOOKUP(A290,'[1]高三下(高考)'!$A$3:$P$615,10,0)</f>
        <v>兰卡布尺</v>
      </c>
      <c r="G290" s="22">
        <f t="shared" si="65"/>
        <v>198</v>
      </c>
      <c r="H290" s="23">
        <f t="shared" si="66"/>
        <v>88.501742160278752</v>
      </c>
      <c r="I290">
        <f>VLOOKUP(A290,[1]高三上!$A$3:$P$588,9,0)</f>
        <v>66.5</v>
      </c>
      <c r="J290" t="str">
        <f>VLOOKUP(A290,[1]高三上!$A$3:$P$588,10,0)</f>
        <v>兰卡布尺</v>
      </c>
      <c r="K290" s="22">
        <f t="shared" si="67"/>
        <v>165</v>
      </c>
      <c r="L290" s="23">
        <f t="shared" si="68"/>
        <v>108.36236933797909</v>
      </c>
      <c r="M290">
        <f>VLOOKUP(A290,[1]高二下!$A$3:$P$536,9,0)</f>
        <v>57</v>
      </c>
      <c r="N290" t="str">
        <f>VLOOKUP(A290,[1]高二下!$A$3:$P$536,10,0)</f>
        <v>兰卡布尺</v>
      </c>
      <c r="O290" s="22">
        <f t="shared" si="69"/>
        <v>189</v>
      </c>
      <c r="P290" s="22">
        <f t="shared" si="70"/>
        <v>93.379790940766554</v>
      </c>
      <c r="Q290">
        <f>VLOOKUP(A290,[1]高二上!$A$3:$P$583,9,0)</f>
        <v>68</v>
      </c>
      <c r="R290" t="str">
        <f>VLOOKUP(A290,[1]高二上!$A$3:$P$583,10,0)</f>
        <v>兰卡布尺</v>
      </c>
      <c r="S290" s="22">
        <f t="shared" si="71"/>
        <v>170</v>
      </c>
      <c r="T290" s="22">
        <f t="shared" si="72"/>
        <v>104.18118466898954</v>
      </c>
      <c r="U290">
        <f>VLOOKUP(A290,[1]高一下!$A$3:$P$585,9,0)</f>
        <v>63</v>
      </c>
      <c r="V290" t="str">
        <f>VLOOKUP(A290,[1]高一下!$A$3:$P$585,10,0)</f>
        <v>彭丹</v>
      </c>
      <c r="W290" s="22">
        <f t="shared" si="73"/>
        <v>182</v>
      </c>
      <c r="X290" s="22">
        <f t="shared" si="74"/>
        <v>89.895470383275267</v>
      </c>
      <c r="Y290">
        <f>VLOOKUP(A290,[1]高一上!$A$3:$J$587,9,0)</f>
        <v>85</v>
      </c>
      <c r="Z290" t="str">
        <f>VLOOKUP(A290,[1]高一上!$A$3:$J$587,10,0)</f>
        <v>彭丹</v>
      </c>
      <c r="AA290" s="22">
        <f t="shared" si="75"/>
        <v>153</v>
      </c>
      <c r="AB290" s="23">
        <f t="shared" si="77"/>
        <v>103.83275261324042</v>
      </c>
      <c r="AC290">
        <f>VLOOKUP(A290,[1]中考!$A$2:$G$571,7,0)</f>
        <v>78</v>
      </c>
      <c r="AD290">
        <f t="shared" si="76"/>
        <v>164</v>
      </c>
    </row>
    <row r="291" spans="1:30" ht="15" x14ac:dyDescent="0.35">
      <c r="A291" s="14" t="s">
        <v>607</v>
      </c>
      <c r="B291" s="1">
        <v>6</v>
      </c>
      <c r="C291" s="2" t="s">
        <v>608</v>
      </c>
      <c r="D291" s="4" t="s">
        <v>537</v>
      </c>
      <c r="E291">
        <f>VLOOKUP(A291,'[1]高三下(高考)'!$A$3:$P$615,9,0)</f>
        <v>53</v>
      </c>
      <c r="F291" t="str">
        <f>VLOOKUP(A291,'[1]高三下(高考)'!$A$3:$P$615,10,0)</f>
        <v>兰卡布尺</v>
      </c>
      <c r="G291" s="22">
        <f t="shared" si="65"/>
        <v>233</v>
      </c>
      <c r="H291" s="23">
        <f t="shared" si="66"/>
        <v>109.05923344947735</v>
      </c>
      <c r="I291">
        <f>VLOOKUP(A291,[1]高三上!$A$3:$P$588,9,0)</f>
        <v>37.5</v>
      </c>
      <c r="J291" t="str">
        <f>VLOOKUP(A291,[1]高三上!$A$3:$P$588,10,0)</f>
        <v>兰卡布尺</v>
      </c>
      <c r="K291" s="22">
        <f t="shared" si="67"/>
        <v>259</v>
      </c>
      <c r="L291" s="23">
        <f t="shared" si="68"/>
        <v>88.153310104529623</v>
      </c>
      <c r="M291">
        <f>VLOOKUP(A291,[1]高二下!$A$3:$P$536,9,0)</f>
        <v>46.5</v>
      </c>
      <c r="N291" t="str">
        <f>VLOOKUP(A291,[1]高二下!$A$3:$P$536,10,0)</f>
        <v>兰卡布尺</v>
      </c>
      <c r="O291" s="22">
        <f t="shared" si="69"/>
        <v>225</v>
      </c>
      <c r="P291" s="22">
        <f t="shared" si="70"/>
        <v>96.515679442508713</v>
      </c>
      <c r="Q291">
        <f>VLOOKUP(A291,[1]高二上!$A$3:$P$583,9,0)</f>
        <v>57.5</v>
      </c>
      <c r="R291" t="str">
        <f>VLOOKUP(A291,[1]高二上!$A$3:$P$583,10,0)</f>
        <v>兰卡布尺</v>
      </c>
      <c r="S291" s="22">
        <f t="shared" si="71"/>
        <v>215</v>
      </c>
      <c r="T291" s="22">
        <f t="shared" si="72"/>
        <v>95.818815331010455</v>
      </c>
      <c r="U291">
        <f>VLOOKUP(A291,[1]高一下!$A$3:$P$585,9,0)</f>
        <v>57.5</v>
      </c>
      <c r="V291" t="str">
        <f>VLOOKUP(A291,[1]高一下!$A$3:$P$585,10,0)</f>
        <v>彭丹</v>
      </c>
      <c r="W291" s="22">
        <f t="shared" si="73"/>
        <v>203</v>
      </c>
      <c r="X291" s="22">
        <f t="shared" si="74"/>
        <v>88.153310104529623</v>
      </c>
      <c r="Y291">
        <f>VLOOKUP(A291,[1]高一上!$A$3:$J$587,9,0)</f>
        <v>80.5</v>
      </c>
      <c r="Z291" t="str">
        <f>VLOOKUP(A291,[1]高一上!$A$3:$J$587,10,0)</f>
        <v>张翠莲</v>
      </c>
      <c r="AA291" s="22">
        <f t="shared" si="75"/>
        <v>169</v>
      </c>
      <c r="AB291" s="23">
        <f t="shared" si="77"/>
        <v>98.257839721254356</v>
      </c>
      <c r="AC291">
        <f>VLOOKUP(A291,[1]中考!$A$2:$G$571,7,0)</f>
        <v>78</v>
      </c>
      <c r="AD291">
        <f t="shared" si="76"/>
        <v>164</v>
      </c>
    </row>
    <row r="292" spans="1:30" ht="15" x14ac:dyDescent="0.35">
      <c r="A292" s="14" t="s">
        <v>554</v>
      </c>
      <c r="B292" s="1">
        <v>6</v>
      </c>
      <c r="C292" s="2" t="s">
        <v>555</v>
      </c>
      <c r="D292" s="4" t="s">
        <v>537</v>
      </c>
      <c r="E292">
        <f>VLOOKUP(A292,'[1]高三下(高考)'!$A$3:$P$615,9,0)</f>
        <v>49</v>
      </c>
      <c r="F292" t="str">
        <f>VLOOKUP(A292,'[1]高三下(高考)'!$A$3:$P$615,10,0)</f>
        <v>兰卡布尺</v>
      </c>
      <c r="G292" s="22">
        <f t="shared" si="65"/>
        <v>250</v>
      </c>
      <c r="H292" s="23">
        <f t="shared" si="66"/>
        <v>103.48432055749129</v>
      </c>
      <c r="I292">
        <f>VLOOKUP(A292,[1]高三上!$A$3:$P$588,9,0)</f>
        <v>37</v>
      </c>
      <c r="J292" t="str">
        <f>VLOOKUP(A292,[1]高三上!$A$3:$P$588,10,0)</f>
        <v>兰卡布尺</v>
      </c>
      <c r="K292" s="22">
        <f t="shared" si="67"/>
        <v>260</v>
      </c>
      <c r="L292" s="23">
        <f t="shared" si="68"/>
        <v>102.4390243902439</v>
      </c>
      <c r="M292">
        <f>VLOOKUP(A292,[1]高二下!$A$3:$P$536,9,0)</f>
        <v>22</v>
      </c>
      <c r="N292" t="str">
        <f>VLOOKUP(A292,[1]高二下!$A$3:$P$536,10,0)</f>
        <v>兰卡布尺</v>
      </c>
      <c r="O292" s="22">
        <f t="shared" si="69"/>
        <v>267</v>
      </c>
      <c r="P292" s="22">
        <f t="shared" si="70"/>
        <v>85.714285714285722</v>
      </c>
      <c r="Q292">
        <f>VLOOKUP(A292,[1]高二上!$A$3:$P$583,9,0)</f>
        <v>56</v>
      </c>
      <c r="R292" t="str">
        <f>VLOOKUP(A292,[1]高二上!$A$3:$P$583,10,0)</f>
        <v>兰卡布尺</v>
      </c>
      <c r="S292" s="22">
        <f t="shared" si="71"/>
        <v>226</v>
      </c>
      <c r="T292" s="22">
        <f t="shared" si="72"/>
        <v>117.42160278745645</v>
      </c>
      <c r="U292">
        <f>VLOOKUP(A292,[1]高一下!$A$3:$P$585,9,0)</f>
        <v>34</v>
      </c>
      <c r="V292" t="str">
        <f>VLOOKUP(A292,[1]高一下!$A$3:$P$585,10,0)</f>
        <v>彭丹</v>
      </c>
      <c r="W292" s="22">
        <f t="shared" si="73"/>
        <v>276</v>
      </c>
      <c r="X292" s="22">
        <f t="shared" si="74"/>
        <v>96.864111498257842</v>
      </c>
      <c r="Y292">
        <f>VLOOKUP(A292,[1]高一上!$A$3:$J$587,9,0)</f>
        <v>41.5</v>
      </c>
      <c r="Z292" t="str">
        <f>VLOOKUP(A292,[1]高一上!$A$3:$J$587,10,0)</f>
        <v>彭丹</v>
      </c>
      <c r="AA292" s="22">
        <f t="shared" si="75"/>
        <v>267</v>
      </c>
      <c r="AB292" s="23">
        <f t="shared" si="77"/>
        <v>97.909407665505228</v>
      </c>
      <c r="AC292">
        <f>VLOOKUP(A292,[1]中考!$A$2:$G$571,7,0)</f>
        <v>42</v>
      </c>
      <c r="AD292">
        <f t="shared" si="76"/>
        <v>261</v>
      </c>
    </row>
    <row r="293" spans="1:30" ht="15" x14ac:dyDescent="0.35">
      <c r="A293" s="14" t="s">
        <v>620</v>
      </c>
      <c r="B293" s="1">
        <v>6</v>
      </c>
      <c r="C293" s="2" t="s">
        <v>621</v>
      </c>
      <c r="D293" s="4" t="s">
        <v>537</v>
      </c>
      <c r="E293">
        <f>VLOOKUP(A293,'[1]高三下(高考)'!$A$3:$P$615,9,0)</f>
        <v>33</v>
      </c>
      <c r="F293" t="str">
        <f>VLOOKUP(A293,'[1]高三下(高考)'!$A$3:$P$615,10,0)</f>
        <v>兰卡布尺</v>
      </c>
      <c r="G293" s="22">
        <f t="shared" si="65"/>
        <v>284</v>
      </c>
      <c r="H293" s="23">
        <f t="shared" si="66"/>
        <v>97.560975609756099</v>
      </c>
      <c r="I293">
        <f>VLOOKUP(A293,[1]高三上!$A$3:$P$588,9,0)</f>
        <v>19</v>
      </c>
      <c r="J293" t="str">
        <f>VLOOKUP(A293,[1]高三上!$A$3:$P$588,10,0)</f>
        <v>兰卡布尺</v>
      </c>
      <c r="K293" s="22">
        <f t="shared" si="67"/>
        <v>277</v>
      </c>
      <c r="L293" s="23">
        <f t="shared" si="68"/>
        <v>100</v>
      </c>
      <c r="M293" s="22">
        <v>0</v>
      </c>
      <c r="N293" t="s">
        <v>533</v>
      </c>
      <c r="O293" s="22">
        <f t="shared" si="69"/>
        <v>270</v>
      </c>
      <c r="P293" s="22">
        <f t="shared" si="70"/>
        <v>100</v>
      </c>
      <c r="Q293">
        <f>VLOOKUP(A293,[1]高二上!$A$3:$P$583,9,0)</f>
        <v>39.5</v>
      </c>
      <c r="R293" t="str">
        <f>VLOOKUP(A293,[1]高二上!$A$3:$P$583,10,0)</f>
        <v>兰卡布尺</v>
      </c>
      <c r="S293" s="22">
        <f t="shared" si="71"/>
        <v>272</v>
      </c>
      <c r="T293" s="22">
        <f t="shared" si="72"/>
        <v>103.13588850174216</v>
      </c>
      <c r="U293">
        <f>VLOOKUP(A293,[1]高一下!$A$3:$P$585,9,0)</f>
        <v>30</v>
      </c>
      <c r="V293" t="str">
        <f>VLOOKUP(A293,[1]高一下!$A$3:$P$585,10,0)</f>
        <v>曾佳瑶</v>
      </c>
      <c r="W293" s="22">
        <f t="shared" si="73"/>
        <v>281</v>
      </c>
      <c r="X293" s="22">
        <f t="shared" si="74"/>
        <v>101.74216027874564</v>
      </c>
      <c r="Y293">
        <f>VLOOKUP(A293,[1]高一上!$A$3:$J$587,9,0)</f>
        <v>25.5</v>
      </c>
      <c r="Z293" t="str">
        <f>VLOOKUP(A293,[1]高一上!$A$3:$J$587,10,0)</f>
        <v>雷敏</v>
      </c>
      <c r="AA293" s="22">
        <f t="shared" si="75"/>
        <v>286</v>
      </c>
      <c r="AB293" s="23">
        <f t="shared" si="77"/>
        <v>88.153310104529623</v>
      </c>
      <c r="AC293">
        <f>VLOOKUP(A293,[1]中考!$A$2:$G$571,7,0)</f>
        <v>46</v>
      </c>
      <c r="AD293">
        <f t="shared" si="76"/>
        <v>252</v>
      </c>
    </row>
    <row r="294" spans="1:30" ht="15" x14ac:dyDescent="0.35">
      <c r="A294" s="14" t="s">
        <v>542</v>
      </c>
      <c r="B294" s="1">
        <v>6</v>
      </c>
      <c r="C294" s="2" t="s">
        <v>543</v>
      </c>
      <c r="D294" s="4" t="s">
        <v>537</v>
      </c>
      <c r="E294">
        <f>VLOOKUP(A294,'[1]高三下(高考)'!$A$3:$P$615,9,0)</f>
        <v>68</v>
      </c>
      <c r="F294" t="str">
        <f>VLOOKUP(A294,'[1]高三下(高考)'!$A$3:$P$615,10,0)</f>
        <v>兰卡布尺</v>
      </c>
      <c r="G294" s="22">
        <f t="shared" si="65"/>
        <v>203</v>
      </c>
      <c r="H294" s="23">
        <f t="shared" si="66"/>
        <v>91.289198606271782</v>
      </c>
      <c r="I294">
        <f>VLOOKUP(A294,[1]高三上!$A$3:$P$588,9,0)</f>
        <v>63</v>
      </c>
      <c r="J294" t="str">
        <f>VLOOKUP(A294,[1]高三上!$A$3:$P$588,10,0)</f>
        <v>兰卡布尺</v>
      </c>
      <c r="K294" s="22">
        <f t="shared" si="67"/>
        <v>178</v>
      </c>
      <c r="L294" s="23">
        <f t="shared" si="68"/>
        <v>107.66550522648083</v>
      </c>
      <c r="M294">
        <f>VLOOKUP(A294,[1]高二下!$A$3:$P$536,9,0)</f>
        <v>55</v>
      </c>
      <c r="N294" t="str">
        <f>VLOOKUP(A294,[1]高二下!$A$3:$P$536,10,0)</f>
        <v>兰卡布尺</v>
      </c>
      <c r="O294" s="22">
        <f t="shared" si="69"/>
        <v>200</v>
      </c>
      <c r="P294" s="22">
        <f t="shared" si="70"/>
        <v>118.11846689895471</v>
      </c>
      <c r="Q294">
        <f>VLOOKUP(A294,[1]高二上!$A$3:$P$583,9,0)</f>
        <v>50</v>
      </c>
      <c r="R294" t="str">
        <f>VLOOKUP(A294,[1]高二上!$A$3:$P$583,10,0)</f>
        <v>兰卡布尺</v>
      </c>
      <c r="S294" s="22">
        <f t="shared" si="71"/>
        <v>252</v>
      </c>
      <c r="T294" s="22">
        <f t="shared" si="72"/>
        <v>95.470383275261327</v>
      </c>
      <c r="U294">
        <f>VLOOKUP(A294,[1]高一下!$A$3:$P$585,9,0)</f>
        <v>46.5</v>
      </c>
      <c r="V294" t="str">
        <f>VLOOKUP(A294,[1]高一下!$A$3:$P$585,10,0)</f>
        <v>彭丹</v>
      </c>
      <c r="W294" s="22">
        <f t="shared" si="73"/>
        <v>239</v>
      </c>
      <c r="X294" s="22">
        <f t="shared" si="74"/>
        <v>94.076655052264812</v>
      </c>
      <c r="Y294">
        <f>VLOOKUP(A294,[1]高一上!$A$3:$J$587,9,0)</f>
        <v>60.5</v>
      </c>
      <c r="Z294" t="str">
        <f>VLOOKUP(A294,[1]高一上!$A$3:$J$587,10,0)</f>
        <v>彭丹</v>
      </c>
      <c r="AA294" s="22">
        <f t="shared" si="75"/>
        <v>222</v>
      </c>
      <c r="AB294" s="23">
        <f t="shared" si="77"/>
        <v>103.83275261324042</v>
      </c>
      <c r="AC294">
        <f>VLOOKUP(A294,[1]中考!$A$2:$G$571,7,0)</f>
        <v>54</v>
      </c>
      <c r="AD294">
        <f t="shared" si="76"/>
        <v>233</v>
      </c>
    </row>
    <row r="295" spans="1:30" ht="15" x14ac:dyDescent="0.35">
      <c r="A295" s="14" t="s">
        <v>540</v>
      </c>
      <c r="B295" s="1">
        <v>6</v>
      </c>
      <c r="C295" s="2" t="s">
        <v>541</v>
      </c>
      <c r="D295" s="4" t="s">
        <v>537</v>
      </c>
      <c r="E295">
        <f>VLOOKUP(A295,'[1]高三下(高考)'!$A$3:$P$615,9,0)</f>
        <v>82</v>
      </c>
      <c r="F295" t="str">
        <f>VLOOKUP(A295,'[1]高三下(高考)'!$A$3:$P$615,10,0)</f>
        <v>兰卡布尺</v>
      </c>
      <c r="G295" s="22">
        <f t="shared" si="65"/>
        <v>146</v>
      </c>
      <c r="H295" s="23">
        <f t="shared" si="66"/>
        <v>121.60278745644599</v>
      </c>
      <c r="I295">
        <f>VLOOKUP(A295,[1]高三上!$A$3:$P$588,9,0)</f>
        <v>57</v>
      </c>
      <c r="J295" t="str">
        <f>VLOOKUP(A295,[1]高三上!$A$3:$P$588,10,0)</f>
        <v>兰卡布尺</v>
      </c>
      <c r="K295" s="22">
        <f t="shared" si="67"/>
        <v>208</v>
      </c>
      <c r="L295" s="23">
        <f t="shared" si="68"/>
        <v>99.303135888501743</v>
      </c>
      <c r="M295">
        <f>VLOOKUP(A295,[1]高二下!$A$3:$P$536,9,0)</f>
        <v>52.5</v>
      </c>
      <c r="N295" t="str">
        <f>VLOOKUP(A295,[1]高二下!$A$3:$P$536,10,0)</f>
        <v>兰卡布尺</v>
      </c>
      <c r="O295" s="22">
        <f t="shared" si="69"/>
        <v>206</v>
      </c>
      <c r="P295" s="22">
        <f t="shared" si="70"/>
        <v>109.40766550522648</v>
      </c>
      <c r="Q295">
        <f>VLOOKUP(A295,[1]高二上!$A$3:$P$583,9,0)</f>
        <v>54</v>
      </c>
      <c r="R295" t="str">
        <f>VLOOKUP(A295,[1]高二上!$A$3:$P$583,10,0)</f>
        <v>兰卡布尺</v>
      </c>
      <c r="S295" s="22">
        <f t="shared" si="71"/>
        <v>233</v>
      </c>
      <c r="T295" s="22">
        <f t="shared" si="72"/>
        <v>90.592334494773525</v>
      </c>
      <c r="U295">
        <f>VLOOKUP(A295,[1]高一下!$A$3:$P$585,9,0)</f>
        <v>57</v>
      </c>
      <c r="V295" t="str">
        <f>VLOOKUP(A295,[1]高一下!$A$3:$P$585,10,0)</f>
        <v>彭丹</v>
      </c>
      <c r="W295" s="22">
        <f t="shared" si="73"/>
        <v>206</v>
      </c>
      <c r="X295" s="22">
        <f t="shared" si="74"/>
        <v>108.71080139372822</v>
      </c>
      <c r="Y295">
        <f>VLOOKUP(A295,[1]高一上!$A$3:$J$587,9,0)</f>
        <v>57.5</v>
      </c>
      <c r="Z295" t="str">
        <f>VLOOKUP(A295,[1]高一上!$A$3:$J$587,10,0)</f>
        <v>彭丹</v>
      </c>
      <c r="AA295" s="22">
        <f t="shared" si="75"/>
        <v>231</v>
      </c>
      <c r="AB295" s="23">
        <f t="shared" si="77"/>
        <v>102.78745644599303</v>
      </c>
      <c r="AC295">
        <f>VLOOKUP(A295,[1]中考!$A$2:$G$571,7,0)</f>
        <v>51</v>
      </c>
      <c r="AD295">
        <f t="shared" si="76"/>
        <v>239</v>
      </c>
    </row>
    <row r="296" spans="1:30" ht="15" x14ac:dyDescent="0.35">
      <c r="A296" s="14" t="s">
        <v>566</v>
      </c>
      <c r="B296" s="1">
        <v>6</v>
      </c>
      <c r="C296" s="2" t="s">
        <v>567</v>
      </c>
      <c r="D296" s="4" t="s">
        <v>537</v>
      </c>
      <c r="E296">
        <f>VLOOKUP(A296,'[1]高三下(高考)'!$A$3:$P$615,9,0)</f>
        <v>46</v>
      </c>
      <c r="F296" t="str">
        <f>VLOOKUP(A296,'[1]高三下(高考)'!$A$3:$P$615,10,0)</f>
        <v>兰卡布尺</v>
      </c>
      <c r="G296" s="22">
        <f t="shared" si="65"/>
        <v>259</v>
      </c>
      <c r="H296" s="23">
        <f t="shared" si="66"/>
        <v>88.850174216027881</v>
      </c>
      <c r="I296">
        <f>VLOOKUP(A296,[1]高三上!$A$3:$P$588,9,0)</f>
        <v>51.5</v>
      </c>
      <c r="J296" t="str">
        <f>VLOOKUP(A296,[1]高三上!$A$3:$P$588,10,0)</f>
        <v>兰卡布尺</v>
      </c>
      <c r="K296" s="22">
        <f t="shared" si="67"/>
        <v>227</v>
      </c>
      <c r="L296" s="23">
        <f t="shared" si="68"/>
        <v>101.04529616724739</v>
      </c>
      <c r="M296">
        <f>VLOOKUP(A296,[1]高二下!$A$3:$P$536,9,0)</f>
        <v>44</v>
      </c>
      <c r="N296" t="str">
        <f>VLOOKUP(A296,[1]高二下!$A$3:$P$536,10,0)</f>
        <v>兰卡布尺</v>
      </c>
      <c r="O296" s="22">
        <f t="shared" si="69"/>
        <v>230</v>
      </c>
      <c r="P296" s="22">
        <f t="shared" si="70"/>
        <v>111.84668989547038</v>
      </c>
      <c r="Q296">
        <f>VLOOKUP(A296,[1]高二上!$A$3:$P$583,9,0)</f>
        <v>44.5</v>
      </c>
      <c r="R296" t="str">
        <f>VLOOKUP(A296,[1]高二上!$A$3:$P$583,10,0)</f>
        <v>兰卡布尺</v>
      </c>
      <c r="S296" s="22">
        <f t="shared" si="71"/>
        <v>264</v>
      </c>
      <c r="T296" s="22">
        <f t="shared" si="72"/>
        <v>90.592334494773525</v>
      </c>
      <c r="U296">
        <f>VLOOKUP(A296,[1]高一下!$A$3:$P$585,9,0)</f>
        <v>47.5</v>
      </c>
      <c r="V296" t="str">
        <f>VLOOKUP(A296,[1]高一下!$A$3:$P$585,10,0)</f>
        <v>彭丹</v>
      </c>
      <c r="W296" s="22">
        <f t="shared" si="73"/>
        <v>237</v>
      </c>
      <c r="X296" s="22">
        <f t="shared" si="74"/>
        <v>108.36236933797909</v>
      </c>
      <c r="Y296">
        <f>VLOOKUP(A296,[1]高一上!$A$3:$J$587,9,0)</f>
        <v>46</v>
      </c>
      <c r="Z296" t="str">
        <f>VLOOKUP(A296,[1]高一上!$A$3:$J$587,10,0)</f>
        <v>彭丹</v>
      </c>
      <c r="AA296" s="22">
        <f t="shared" si="75"/>
        <v>261</v>
      </c>
      <c r="AB296" s="23">
        <f t="shared" si="77"/>
        <v>100</v>
      </c>
      <c r="AC296">
        <f>VLOOKUP(A296,[1]中考!$A$2:$G$571,7,0)</f>
        <v>42</v>
      </c>
      <c r="AD296">
        <f t="shared" si="76"/>
        <v>261</v>
      </c>
    </row>
    <row r="297" spans="1:30" ht="15" x14ac:dyDescent="0.35">
      <c r="A297" s="14" t="s">
        <v>546</v>
      </c>
      <c r="B297" s="1">
        <v>6</v>
      </c>
      <c r="C297" s="2" t="s">
        <v>547</v>
      </c>
      <c r="D297" s="4" t="s">
        <v>537</v>
      </c>
      <c r="E297">
        <f>VLOOKUP(A297,'[1]高三下(高考)'!$A$3:$P$615,9,0)</f>
        <v>69</v>
      </c>
      <c r="F297" t="str">
        <f>VLOOKUP(A297,'[1]高三下(高考)'!$A$3:$P$615,10,0)</f>
        <v>兰卡布尺</v>
      </c>
      <c r="G297" s="22">
        <f t="shared" si="65"/>
        <v>198</v>
      </c>
      <c r="H297" s="23">
        <f t="shared" si="66"/>
        <v>77.700348432055748</v>
      </c>
      <c r="I297">
        <f>VLOOKUP(A297,[1]高三上!$A$3:$P$588,9,0)</f>
        <v>74.5</v>
      </c>
      <c r="J297" t="str">
        <f>VLOOKUP(A297,[1]高三上!$A$3:$P$588,10,0)</f>
        <v>兰卡布尺</v>
      </c>
      <c r="K297" s="22">
        <f t="shared" si="67"/>
        <v>134</v>
      </c>
      <c r="L297" s="23">
        <f t="shared" si="68"/>
        <v>102.78745644599303</v>
      </c>
      <c r="M297">
        <f>VLOOKUP(A297,[1]高二下!$A$3:$P$536,9,0)</f>
        <v>72.5</v>
      </c>
      <c r="N297" t="str">
        <f>VLOOKUP(A297,[1]高二下!$A$3:$P$536,10,0)</f>
        <v>兰卡布尺</v>
      </c>
      <c r="O297" s="22">
        <f t="shared" si="69"/>
        <v>142</v>
      </c>
      <c r="P297" s="22">
        <f t="shared" si="70"/>
        <v>102.4390243902439</v>
      </c>
      <c r="Q297">
        <f>VLOOKUP(A297,[1]高二上!$A$3:$P$583,9,0)</f>
        <v>71.5</v>
      </c>
      <c r="R297" t="str">
        <f>VLOOKUP(A297,[1]高二上!$A$3:$P$583,10,0)</f>
        <v>兰卡布尺</v>
      </c>
      <c r="S297" s="22">
        <f t="shared" si="71"/>
        <v>149</v>
      </c>
      <c r="T297" s="22">
        <f t="shared" si="72"/>
        <v>135.54006968641116</v>
      </c>
      <c r="U297">
        <f>VLOOKUP(A297,[1]高一下!$A$3:$P$585,9,0)</f>
        <v>42.5</v>
      </c>
      <c r="V297" t="str">
        <f>VLOOKUP(A297,[1]高一下!$A$3:$P$585,10,0)</f>
        <v>彭丹</v>
      </c>
      <c r="W297" s="22">
        <f t="shared" si="73"/>
        <v>251</v>
      </c>
      <c r="X297" s="22">
        <f t="shared" si="74"/>
        <v>95.470383275261327</v>
      </c>
      <c r="Y297">
        <f>VLOOKUP(A297,[1]高一上!$A$3:$J$587,9,0)</f>
        <v>56</v>
      </c>
      <c r="Z297" t="str">
        <f>VLOOKUP(A297,[1]高一上!$A$3:$J$587,10,0)</f>
        <v>彭丹</v>
      </c>
      <c r="AA297" s="22">
        <f t="shared" si="75"/>
        <v>238</v>
      </c>
      <c r="AB297" s="23">
        <f t="shared" si="77"/>
        <v>93.379790940766554</v>
      </c>
      <c r="AC297">
        <f>VLOOKUP(A297,[1]中考!$A$2:$G$571,7,0)</f>
        <v>58</v>
      </c>
      <c r="AD297">
        <f t="shared" si="76"/>
        <v>219</v>
      </c>
    </row>
    <row r="298" spans="1:30" ht="15" x14ac:dyDescent="0.35">
      <c r="A298" s="14" t="s">
        <v>529</v>
      </c>
      <c r="B298" s="1">
        <v>6</v>
      </c>
      <c r="C298" s="2" t="s">
        <v>530</v>
      </c>
      <c r="D298" s="4" t="s">
        <v>537</v>
      </c>
      <c r="E298">
        <f>VLOOKUP(A298,'[1]高三下(高考)'!$A$3:$P$615,9,0)</f>
        <v>73</v>
      </c>
      <c r="F298" t="str">
        <f>VLOOKUP(A298,'[1]高三下(高考)'!$A$3:$P$615,10,0)</f>
        <v>兰卡布尺</v>
      </c>
      <c r="G298" s="22">
        <f t="shared" si="65"/>
        <v>183</v>
      </c>
      <c r="H298" s="23">
        <f t="shared" si="66"/>
        <v>114.28571428571428</v>
      </c>
      <c r="I298">
        <f>VLOOKUP(A298,[1]高三上!$A$3:$P$588,9,0)</f>
        <v>52.5</v>
      </c>
      <c r="J298" t="str">
        <f>VLOOKUP(A298,[1]高三上!$A$3:$P$588,10,0)</f>
        <v>兰卡布尺</v>
      </c>
      <c r="K298" s="22">
        <f t="shared" si="67"/>
        <v>224</v>
      </c>
      <c r="L298" s="23">
        <f t="shared" si="68"/>
        <v>97.560975609756099</v>
      </c>
      <c r="M298">
        <f>VLOOKUP(A298,[1]高二下!$A$3:$P$536,9,0)</f>
        <v>48</v>
      </c>
      <c r="N298" t="str">
        <f>VLOOKUP(A298,[1]高二下!$A$3:$P$536,10,0)</f>
        <v>兰卡布尺</v>
      </c>
      <c r="O298" s="22">
        <f t="shared" si="69"/>
        <v>217</v>
      </c>
      <c r="P298" s="22">
        <f t="shared" si="70"/>
        <v>116.37630662020905</v>
      </c>
      <c r="Q298">
        <f>VLOOKUP(A298,[1]高二上!$A$3:$P$583,9,0)</f>
        <v>44.5</v>
      </c>
      <c r="R298" t="str">
        <f>VLOOKUP(A298,[1]高二上!$A$3:$P$583,10,0)</f>
        <v>兰卡布尺</v>
      </c>
      <c r="S298" s="22">
        <f t="shared" si="71"/>
        <v>264</v>
      </c>
      <c r="T298" s="22">
        <f t="shared" si="72"/>
        <v>71.428571428571431</v>
      </c>
      <c r="U298">
        <f>VLOOKUP(A298,[1]高一下!$A$3:$P$585,9,0)</f>
        <v>63</v>
      </c>
      <c r="V298" t="str">
        <f>VLOOKUP(A298,[1]高一下!$A$3:$P$585,10,0)</f>
        <v>彭丹</v>
      </c>
      <c r="W298" s="22">
        <f t="shared" si="73"/>
        <v>182</v>
      </c>
      <c r="X298" s="22">
        <f t="shared" si="74"/>
        <v>105.22648083623693</v>
      </c>
      <c r="Y298">
        <f>VLOOKUP(A298,[1]高一上!$A$3:$J$587,9,0)</f>
        <v>71.5</v>
      </c>
      <c r="Z298" t="str">
        <f>VLOOKUP(A298,[1]高一上!$A$3:$J$587,10,0)</f>
        <v>周凯</v>
      </c>
      <c r="AA298" s="22">
        <f t="shared" si="75"/>
        <v>197</v>
      </c>
      <c r="AB298" s="23">
        <f t="shared" si="77"/>
        <v>77.00348432055749</v>
      </c>
      <c r="AC298">
        <f>VLOOKUP(A298,[1]中考!$A$2:$G$571,7,0)</f>
        <v>88</v>
      </c>
      <c r="AD298">
        <f t="shared" si="76"/>
        <v>131</v>
      </c>
    </row>
    <row r="299" spans="1:30" ht="15" x14ac:dyDescent="0.35">
      <c r="A299" s="14" t="s">
        <v>622</v>
      </c>
      <c r="B299" s="1">
        <v>6</v>
      </c>
      <c r="C299" s="2" t="s">
        <v>623</v>
      </c>
      <c r="D299" s="4" t="s">
        <v>537</v>
      </c>
      <c r="E299">
        <f>VLOOKUP(A299,'[1]高三下(高考)'!$A$3:$P$615,9,0)</f>
        <v>29</v>
      </c>
      <c r="F299" t="str">
        <f>VLOOKUP(A299,'[1]高三下(高考)'!$A$3:$P$615,10,0)</f>
        <v>兰卡布尺</v>
      </c>
      <c r="G299" s="22">
        <f t="shared" si="65"/>
        <v>287</v>
      </c>
      <c r="H299" s="23">
        <f t="shared" si="66"/>
        <v>89.19860627177701</v>
      </c>
      <c r="I299">
        <f>VLOOKUP(A299,[1]高三上!$A$3:$P$588,9,0)</f>
        <v>39</v>
      </c>
      <c r="J299" t="str">
        <f>VLOOKUP(A299,[1]高三上!$A$3:$P$588,10,0)</f>
        <v>兰卡布尺</v>
      </c>
      <c r="K299" s="22">
        <f t="shared" si="67"/>
        <v>256</v>
      </c>
      <c r="L299" s="23">
        <f t="shared" si="68"/>
        <v>96.864111498257842</v>
      </c>
      <c r="M299">
        <f>VLOOKUP(A299,[1]高二下!$A$3:$P$536,9,0)</f>
        <v>36</v>
      </c>
      <c r="N299" t="str">
        <f>VLOOKUP(A299,[1]高二下!$A$3:$P$536,10,0)</f>
        <v>兰卡布尺</v>
      </c>
      <c r="O299" s="22">
        <f t="shared" si="69"/>
        <v>247</v>
      </c>
      <c r="P299" s="22">
        <f t="shared" si="70"/>
        <v>97.560975609756099</v>
      </c>
      <c r="Q299">
        <f>VLOOKUP(A299,[1]高二上!$A$3:$P$583,9,0)</f>
        <v>53</v>
      </c>
      <c r="R299" t="str">
        <f>VLOOKUP(A299,[1]高二上!$A$3:$P$583,10,0)</f>
        <v>兰卡布尺</v>
      </c>
      <c r="S299" s="22">
        <f t="shared" si="71"/>
        <v>240</v>
      </c>
      <c r="T299" s="22">
        <f t="shared" si="72"/>
        <v>102.4390243902439</v>
      </c>
      <c r="U299">
        <f>VLOOKUP(A299,[1]高一下!$A$3:$P$585,9,0)</f>
        <v>44.5</v>
      </c>
      <c r="V299" t="str">
        <f>VLOOKUP(A299,[1]高一下!$A$3:$P$585,10,0)</f>
        <v>彭丹</v>
      </c>
      <c r="W299" s="22">
        <f t="shared" si="73"/>
        <v>247</v>
      </c>
      <c r="X299" s="22">
        <f t="shared" si="74"/>
        <v>104.52961672473867</v>
      </c>
      <c r="Y299">
        <f>VLOOKUP(A299,[1]高一上!$A$3:$J$587,9,0)</f>
        <v>46.5</v>
      </c>
      <c r="Z299" t="str">
        <f>VLOOKUP(A299,[1]高一上!$A$3:$J$587,10,0)</f>
        <v>彭丹</v>
      </c>
      <c r="AA299" s="22">
        <f t="shared" si="75"/>
        <v>260</v>
      </c>
      <c r="AB299" s="23">
        <f t="shared" si="77"/>
        <v>85.017421602787465</v>
      </c>
      <c r="AC299">
        <f>VLOOKUP(A299,[1]中考!$A$2:$G$571,7,0)</f>
        <v>59</v>
      </c>
      <c r="AD299">
        <f t="shared" si="76"/>
        <v>217</v>
      </c>
    </row>
    <row r="300" spans="1:30" ht="15" x14ac:dyDescent="0.35">
      <c r="A300" s="14" t="s">
        <v>589</v>
      </c>
      <c r="B300" s="1">
        <v>6</v>
      </c>
      <c r="C300" s="2" t="s">
        <v>590</v>
      </c>
      <c r="D300" s="4" t="s">
        <v>537</v>
      </c>
      <c r="E300">
        <f>VLOOKUP(A300,'[1]高三下(高考)'!$A$3:$P$615,9,0)</f>
        <v>73</v>
      </c>
      <c r="F300" t="str">
        <f>VLOOKUP(A300,'[1]高三下(高考)'!$A$3:$P$615,10,0)</f>
        <v>兰卡布尺</v>
      </c>
      <c r="G300" s="22">
        <f t="shared" si="65"/>
        <v>183</v>
      </c>
      <c r="H300" s="23">
        <f t="shared" si="66"/>
        <v>87.804878048780495</v>
      </c>
      <c r="I300">
        <f>VLOOKUP(A300,[1]高三上!$A$3:$P$588,9,0)</f>
        <v>71.5</v>
      </c>
      <c r="J300" t="str">
        <f>VLOOKUP(A300,[1]高三上!$A$3:$P$588,10,0)</f>
        <v>兰卡布尺</v>
      </c>
      <c r="K300" s="22">
        <f t="shared" si="67"/>
        <v>148</v>
      </c>
      <c r="L300" s="23">
        <f t="shared" si="68"/>
        <v>93.031358885017426</v>
      </c>
      <c r="M300">
        <f>VLOOKUP(A300,[1]高二下!$A$3:$P$536,9,0)</f>
        <v>75.5</v>
      </c>
      <c r="N300" t="str">
        <f>VLOOKUP(A300,[1]高二下!$A$3:$P$536,10,0)</f>
        <v>兰卡布尺</v>
      </c>
      <c r="O300" s="22">
        <f t="shared" si="69"/>
        <v>128</v>
      </c>
      <c r="P300" s="22">
        <f t="shared" si="70"/>
        <v>124.39024390243902</v>
      </c>
      <c r="Q300">
        <f>VLOOKUP(A300,[1]高二上!$A$3:$P$583,9,0)</f>
        <v>61</v>
      </c>
      <c r="R300" t="str">
        <f>VLOOKUP(A300,[1]高二上!$A$3:$P$583,10,0)</f>
        <v>兰卡布尺</v>
      </c>
      <c r="S300" s="22">
        <f t="shared" si="71"/>
        <v>198</v>
      </c>
      <c r="T300" s="22">
        <f t="shared" si="72"/>
        <v>92.682926829268297</v>
      </c>
      <c r="U300">
        <f>VLOOKUP(A300,[1]高一下!$A$3:$P$585,9,0)</f>
        <v>64</v>
      </c>
      <c r="V300" t="str">
        <f>VLOOKUP(A300,[1]高一下!$A$3:$P$585,10,0)</f>
        <v>彭丹</v>
      </c>
      <c r="W300" s="22">
        <f t="shared" si="73"/>
        <v>177</v>
      </c>
      <c r="X300" s="22">
        <f t="shared" si="74"/>
        <v>95.470383275261327</v>
      </c>
      <c r="Y300">
        <f>VLOOKUP(A300,[1]高一上!$A$3:$J$587,9,0)</f>
        <v>81.5</v>
      </c>
      <c r="Z300" t="str">
        <f>VLOOKUP(A300,[1]高一上!$A$3:$J$587,10,0)</f>
        <v>彭丹</v>
      </c>
      <c r="AA300" s="22">
        <f t="shared" si="75"/>
        <v>164</v>
      </c>
      <c r="AB300" s="23">
        <f t="shared" si="77"/>
        <v>112.54355400696863</v>
      </c>
      <c r="AC300">
        <f>VLOOKUP(A300,[1]中考!$A$2:$G$571,7,0)</f>
        <v>65</v>
      </c>
      <c r="AD300">
        <f t="shared" si="76"/>
        <v>200</v>
      </c>
    </row>
    <row r="301" spans="1:30" ht="15" x14ac:dyDescent="0.35">
      <c r="A301" s="14" t="s">
        <v>603</v>
      </c>
      <c r="B301" s="1">
        <v>6</v>
      </c>
      <c r="C301" s="2" t="s">
        <v>604</v>
      </c>
      <c r="D301" s="4" t="s">
        <v>537</v>
      </c>
      <c r="E301">
        <f>VLOOKUP(A301,'[1]高三下(高考)'!$A$3:$P$615,9,0)</f>
        <v>52</v>
      </c>
      <c r="F301" t="str">
        <f>VLOOKUP(A301,'[1]高三下(高考)'!$A$3:$P$615,10,0)</f>
        <v>兰卡布尺</v>
      </c>
      <c r="G301" s="22">
        <f t="shared" si="65"/>
        <v>238</v>
      </c>
      <c r="H301" s="23">
        <f t="shared" si="66"/>
        <v>112.54355400696863</v>
      </c>
      <c r="I301">
        <f>VLOOKUP(A301,[1]高三上!$A$3:$P$588,9,0)</f>
        <v>23.5</v>
      </c>
      <c r="J301" t="str">
        <f>VLOOKUP(A301,[1]高三上!$A$3:$P$588,10,0)</f>
        <v>兰卡布尺</v>
      </c>
      <c r="K301" s="22">
        <f t="shared" si="67"/>
        <v>274</v>
      </c>
      <c r="L301" s="23">
        <f t="shared" si="68"/>
        <v>89.19860627177701</v>
      </c>
      <c r="M301">
        <f>VLOOKUP(A301,[1]高二下!$A$3:$P$536,9,0)</f>
        <v>39</v>
      </c>
      <c r="N301" t="str">
        <f>VLOOKUP(A301,[1]高二下!$A$3:$P$536,10,0)</f>
        <v>兰卡布尺</v>
      </c>
      <c r="O301" s="22">
        <f t="shared" si="69"/>
        <v>243</v>
      </c>
      <c r="P301" s="22">
        <f t="shared" si="70"/>
        <v>113.93728222996515</v>
      </c>
      <c r="Q301">
        <f>VLOOKUP(A301,[1]高二上!$A$3:$P$583,9,0)</f>
        <v>32</v>
      </c>
      <c r="R301" t="str">
        <f>VLOOKUP(A301,[1]高二上!$A$3:$P$583,10,0)</f>
        <v>兰卡布尺</v>
      </c>
      <c r="S301" s="22">
        <f t="shared" si="71"/>
        <v>283</v>
      </c>
      <c r="T301" s="22">
        <f t="shared" si="72"/>
        <v>92.682926829268297</v>
      </c>
      <c r="U301">
        <f>VLOOKUP(A301,[1]高一下!$A$3:$P$585,9,0)</f>
        <v>40</v>
      </c>
      <c r="V301" t="str">
        <f>VLOOKUP(A301,[1]高一下!$A$3:$P$585,10,0)</f>
        <v>彭丹</v>
      </c>
      <c r="W301" s="22">
        <f t="shared" si="73"/>
        <v>262</v>
      </c>
      <c r="X301" s="22">
        <f t="shared" si="74"/>
        <v>107.66550522648083</v>
      </c>
      <c r="Y301">
        <f>VLOOKUP(A301,[1]高一上!$A$3:$J$587,9,0)</f>
        <v>28.5</v>
      </c>
      <c r="Z301" t="str">
        <f>VLOOKUP(A301,[1]高一上!$A$3:$J$587,10,0)</f>
        <v>彭丹</v>
      </c>
      <c r="AA301" s="22">
        <f t="shared" si="75"/>
        <v>284</v>
      </c>
      <c r="AB301" s="23">
        <f t="shared" si="77"/>
        <v>90.592334494773525</v>
      </c>
      <c r="AC301">
        <f>VLOOKUP(A301,[1]中考!$A$2:$G$571,7,0)</f>
        <v>44</v>
      </c>
      <c r="AD301">
        <f t="shared" si="76"/>
        <v>257</v>
      </c>
    </row>
    <row r="302" spans="1:30" ht="15" x14ac:dyDescent="0.35">
      <c r="A302" s="14" t="s">
        <v>605</v>
      </c>
      <c r="B302" s="1">
        <v>6</v>
      </c>
      <c r="C302" s="2" t="s">
        <v>606</v>
      </c>
      <c r="D302" s="4" t="s">
        <v>537</v>
      </c>
      <c r="E302">
        <f>VLOOKUP(A302,'[1]高三下(高考)'!$A$3:$P$615,9,0)</f>
        <v>34</v>
      </c>
      <c r="F302" t="str">
        <f>VLOOKUP(A302,'[1]高三下(高考)'!$A$3:$P$615,10,0)</f>
        <v>兰卡布尺</v>
      </c>
      <c r="G302" s="22">
        <f t="shared" si="65"/>
        <v>282</v>
      </c>
      <c r="H302" s="23">
        <f t="shared" si="66"/>
        <v>95.818815331010455</v>
      </c>
      <c r="I302">
        <f>VLOOKUP(A302,[1]高三上!$A$3:$P$588,9,0)</f>
        <v>29</v>
      </c>
      <c r="J302" t="str">
        <f>VLOOKUP(A302,[1]高三上!$A$3:$P$588,10,0)</f>
        <v>兰卡布尺</v>
      </c>
      <c r="K302" s="22">
        <f t="shared" si="67"/>
        <v>270</v>
      </c>
      <c r="L302" s="23">
        <f t="shared" si="68"/>
        <v>98.606271777003485</v>
      </c>
      <c r="M302">
        <f>VLOOKUP(A302,[1]高二下!$A$3:$P$536,9,0)</f>
        <v>26</v>
      </c>
      <c r="N302" t="str">
        <f>VLOOKUP(A302,[1]高二下!$A$3:$P$536,10,0)</f>
        <v>兰卡布尺</v>
      </c>
      <c r="O302" s="22">
        <f t="shared" si="69"/>
        <v>266</v>
      </c>
      <c r="P302" s="22">
        <f t="shared" si="70"/>
        <v>105.22648083623693</v>
      </c>
      <c r="Q302">
        <f>VLOOKUP(A302,[1]高二上!$A$3:$P$583,9,0)</f>
        <v>34</v>
      </c>
      <c r="R302" t="str">
        <f>VLOOKUP(A302,[1]高二上!$A$3:$P$583,10,0)</f>
        <v>兰卡布尺</v>
      </c>
      <c r="S302" s="22">
        <f t="shared" si="71"/>
        <v>281</v>
      </c>
      <c r="T302" s="22">
        <f t="shared" si="72"/>
        <v>101.04529616724739</v>
      </c>
      <c r="U302">
        <f>VLOOKUP(A302,[1]高一下!$A$3:$P$585,9,0)</f>
        <v>27.5</v>
      </c>
      <c r="V302" t="str">
        <f>VLOOKUP(A302,[1]高一下!$A$3:$P$585,10,0)</f>
        <v>彭丹</v>
      </c>
      <c r="W302" s="22">
        <f t="shared" si="73"/>
        <v>284</v>
      </c>
      <c r="X302" s="22">
        <f t="shared" si="74"/>
        <v>95.121951219512198</v>
      </c>
      <c r="Y302">
        <f>VLOOKUP(A302,[1]高一上!$A$3:$J$587,9,0)</f>
        <v>39</v>
      </c>
      <c r="Z302" t="str">
        <f>VLOOKUP(A302,[1]高一上!$A$3:$J$587,10,0)</f>
        <v>彭丹</v>
      </c>
      <c r="AA302" s="22">
        <f t="shared" si="75"/>
        <v>270</v>
      </c>
      <c r="AB302" s="23">
        <f t="shared" si="77"/>
        <v>101.04529616724739</v>
      </c>
      <c r="AC302">
        <f>VLOOKUP(A302,[1]中考!$A$2:$G$571,7,0)</f>
        <v>37</v>
      </c>
      <c r="AD302">
        <f t="shared" si="76"/>
        <v>273</v>
      </c>
    </row>
    <row r="303" spans="1:30" ht="15" x14ac:dyDescent="0.35">
      <c r="A303" s="14" t="s">
        <v>591</v>
      </c>
      <c r="B303" s="1">
        <v>6</v>
      </c>
      <c r="C303" s="2" t="s">
        <v>592</v>
      </c>
      <c r="D303" s="4" t="s">
        <v>537</v>
      </c>
      <c r="E303">
        <f>VLOOKUP(A303,'[1]高三下(高考)'!$A$3:$P$615,9,0)</f>
        <v>80</v>
      </c>
      <c r="F303" t="str">
        <f>VLOOKUP(A303,'[1]高三下(高考)'!$A$3:$P$615,10,0)</f>
        <v>兰卡布尺</v>
      </c>
      <c r="G303" s="22">
        <f t="shared" si="65"/>
        <v>152</v>
      </c>
      <c r="H303" s="23">
        <f t="shared" si="66"/>
        <v>108.01393728222996</v>
      </c>
      <c r="I303">
        <f>VLOOKUP(A303,[1]高三上!$A$3:$P$588,9,0)</f>
        <v>64</v>
      </c>
      <c r="J303" t="str">
        <f>VLOOKUP(A303,[1]高三上!$A$3:$P$588,10,0)</f>
        <v>兰卡布尺</v>
      </c>
      <c r="K303" s="22">
        <f t="shared" si="67"/>
        <v>175</v>
      </c>
      <c r="L303" s="23">
        <f t="shared" si="68"/>
        <v>104.8780487804878</v>
      </c>
      <c r="M303">
        <f>VLOOKUP(A303,[1]高二下!$A$3:$P$536,9,0)</f>
        <v>57</v>
      </c>
      <c r="N303" t="str">
        <f>VLOOKUP(A303,[1]高二下!$A$3:$P$536,10,0)</f>
        <v>兰卡布尺</v>
      </c>
      <c r="O303" s="22">
        <f t="shared" si="69"/>
        <v>189</v>
      </c>
      <c r="P303" s="22">
        <f t="shared" si="70"/>
        <v>95.818815331010455</v>
      </c>
      <c r="Q303">
        <f>VLOOKUP(A303,[1]高二上!$A$3:$P$583,9,0)</f>
        <v>66</v>
      </c>
      <c r="R303" t="str">
        <f>VLOOKUP(A303,[1]高二上!$A$3:$P$583,10,0)</f>
        <v>兰卡布尺</v>
      </c>
      <c r="S303" s="22">
        <f t="shared" si="71"/>
        <v>177</v>
      </c>
      <c r="T303" s="22">
        <f t="shared" si="72"/>
        <v>91.289198606271782</v>
      </c>
      <c r="U303">
        <f>VLOOKUP(A303,[1]高一下!$A$3:$P$585,9,0)</f>
        <v>68.5</v>
      </c>
      <c r="V303" t="str">
        <f>VLOOKUP(A303,[1]高一下!$A$3:$P$585,10,0)</f>
        <v>彭丹</v>
      </c>
      <c r="W303" s="22">
        <f t="shared" si="73"/>
        <v>152</v>
      </c>
      <c r="X303" s="22">
        <f t="shared" si="74"/>
        <v>96.515679442508713</v>
      </c>
      <c r="Y303">
        <f>VLOOKUP(A303,[1]高一上!$A$3:$J$587,9,0)</f>
        <v>87</v>
      </c>
      <c r="Z303" t="str">
        <f>VLOOKUP(A303,[1]高一上!$A$3:$J$587,10,0)</f>
        <v>彭丹</v>
      </c>
      <c r="AA303" s="22">
        <f t="shared" si="75"/>
        <v>142</v>
      </c>
      <c r="AB303" s="23">
        <f t="shared" si="77"/>
        <v>102.78745644599303</v>
      </c>
      <c r="AC303">
        <f>VLOOKUP(A303,[1]中考!$A$2:$G$571,7,0)</f>
        <v>84</v>
      </c>
      <c r="AD303">
        <f t="shared" si="76"/>
        <v>150</v>
      </c>
    </row>
    <row r="304" spans="1:30" ht="15" x14ac:dyDescent="0.35">
      <c r="A304" s="14" t="s">
        <v>556</v>
      </c>
      <c r="B304" s="1">
        <v>6</v>
      </c>
      <c r="C304" s="2" t="s">
        <v>557</v>
      </c>
      <c r="D304" s="4" t="s">
        <v>537</v>
      </c>
      <c r="E304">
        <f>VLOOKUP(A304,'[1]高三下(高考)'!$A$3:$P$615,9,0)</f>
        <v>53</v>
      </c>
      <c r="F304" t="str">
        <f>VLOOKUP(A304,'[1]高三下(高考)'!$A$3:$P$615,10,0)</f>
        <v>兰卡布尺</v>
      </c>
      <c r="G304" s="22">
        <f t="shared" si="65"/>
        <v>233</v>
      </c>
      <c r="H304" s="23">
        <f t="shared" si="66"/>
        <v>95.818815331010455</v>
      </c>
      <c r="I304">
        <f>VLOOKUP(A304,[1]高三上!$A$3:$P$588,9,0)</f>
        <v>53</v>
      </c>
      <c r="J304" t="str">
        <f>VLOOKUP(A304,[1]高三上!$A$3:$P$588,10,0)</f>
        <v>兰卡布尺</v>
      </c>
      <c r="K304" s="22">
        <f t="shared" si="67"/>
        <v>221</v>
      </c>
      <c r="L304" s="23">
        <f t="shared" si="68"/>
        <v>104.18118466898954</v>
      </c>
      <c r="M304">
        <f>VLOOKUP(A304,[1]高二下!$A$3:$P$536,9,0)</f>
        <v>42.5</v>
      </c>
      <c r="N304" t="str">
        <f>VLOOKUP(A304,[1]高二下!$A$3:$P$536,10,0)</f>
        <v>兰卡布尺</v>
      </c>
      <c r="O304" s="22">
        <f t="shared" si="69"/>
        <v>233</v>
      </c>
      <c r="P304" s="22">
        <f t="shared" si="70"/>
        <v>98.257839721254356</v>
      </c>
      <c r="Q304">
        <f>VLOOKUP(A304,[1]高二上!$A$3:$P$583,9,0)</f>
        <v>55</v>
      </c>
      <c r="R304" t="str">
        <f>VLOOKUP(A304,[1]高二上!$A$3:$P$583,10,0)</f>
        <v>兰卡布尺</v>
      </c>
      <c r="S304" s="22">
        <f t="shared" si="71"/>
        <v>228</v>
      </c>
      <c r="T304" s="22">
        <f t="shared" si="72"/>
        <v>103.83275261324042</v>
      </c>
      <c r="U304">
        <f>VLOOKUP(A304,[1]高一下!$A$3:$P$585,9,0)</f>
        <v>46.5</v>
      </c>
      <c r="V304" t="str">
        <f>VLOOKUP(A304,[1]高一下!$A$3:$P$585,10,0)</f>
        <v>彭丹</v>
      </c>
      <c r="W304" s="22">
        <f t="shared" si="73"/>
        <v>239</v>
      </c>
      <c r="X304" s="22">
        <f t="shared" si="74"/>
        <v>100.34843205574913</v>
      </c>
      <c r="Y304">
        <f>VLOOKUP(A304,[1]高一上!$A$3:$J$587,9,0)</f>
        <v>55</v>
      </c>
      <c r="Z304" t="str">
        <f>VLOOKUP(A304,[1]高一上!$A$3:$J$587,10,0)</f>
        <v>彭丹</v>
      </c>
      <c r="AA304" s="22">
        <f t="shared" si="75"/>
        <v>240</v>
      </c>
      <c r="AB304" s="23">
        <f t="shared" si="77"/>
        <v>103.13588850174216</v>
      </c>
      <c r="AC304">
        <f>VLOOKUP(A304,[1]中考!$A$2:$G$571,7,0)</f>
        <v>47</v>
      </c>
      <c r="AD304">
        <f t="shared" si="76"/>
        <v>249</v>
      </c>
    </row>
    <row r="305" spans="1:30" ht="15" x14ac:dyDescent="0.35">
      <c r="A305" s="14" t="s">
        <v>571</v>
      </c>
      <c r="B305" s="1">
        <v>6</v>
      </c>
      <c r="C305" s="2" t="s">
        <v>572</v>
      </c>
      <c r="D305" s="4" t="s">
        <v>537</v>
      </c>
      <c r="E305">
        <f>VLOOKUP(A305,'[1]高三下(高考)'!$A$3:$P$615,9,0)</f>
        <v>61</v>
      </c>
      <c r="F305" t="str">
        <f>VLOOKUP(A305,'[1]高三下(高考)'!$A$3:$P$615,10,0)</f>
        <v>兰卡布尺</v>
      </c>
      <c r="G305" s="22">
        <f t="shared" si="65"/>
        <v>223</v>
      </c>
      <c r="H305" s="23">
        <f t="shared" si="66"/>
        <v>105.22648083623693</v>
      </c>
      <c r="I305">
        <f>VLOOKUP(A305,[1]高三上!$A$3:$P$588,9,0)</f>
        <v>46.5</v>
      </c>
      <c r="J305" t="str">
        <f>VLOOKUP(A305,[1]高三上!$A$3:$P$588,10,0)</f>
        <v>兰卡布尺</v>
      </c>
      <c r="K305" s="22">
        <f t="shared" si="67"/>
        <v>238</v>
      </c>
      <c r="L305" s="23">
        <f t="shared" si="68"/>
        <v>100</v>
      </c>
      <c r="M305">
        <f>VLOOKUP(A305,[1]高二下!$A$3:$P$536,9,0)</f>
        <v>41</v>
      </c>
      <c r="N305" t="str">
        <f>VLOOKUP(A305,[1]高二下!$A$3:$P$536,10,0)</f>
        <v>兰卡布尺</v>
      </c>
      <c r="O305" s="22">
        <f t="shared" si="69"/>
        <v>238</v>
      </c>
      <c r="P305" s="22">
        <f t="shared" si="70"/>
        <v>96.515679442508713</v>
      </c>
      <c r="Q305">
        <f>VLOOKUP(A305,[1]高二上!$A$3:$P$583,9,0)</f>
        <v>55</v>
      </c>
      <c r="R305" t="str">
        <f>VLOOKUP(A305,[1]高二上!$A$3:$P$583,10,0)</f>
        <v>兰卡布尺</v>
      </c>
      <c r="S305" s="22">
        <f t="shared" si="71"/>
        <v>228</v>
      </c>
      <c r="T305" s="22">
        <f t="shared" si="72"/>
        <v>103.48432055749129</v>
      </c>
      <c r="U305">
        <f>VLOOKUP(A305,[1]高一下!$A$3:$P$585,9,0)</f>
        <v>47</v>
      </c>
      <c r="V305" t="str">
        <f>VLOOKUP(A305,[1]高一下!$A$3:$P$585,10,0)</f>
        <v>彭丹</v>
      </c>
      <c r="W305" s="22">
        <f t="shared" si="73"/>
        <v>238</v>
      </c>
      <c r="X305" s="22">
        <f t="shared" si="74"/>
        <v>98.606271777003485</v>
      </c>
      <c r="Y305">
        <f>VLOOKUP(A305,[1]高一上!$A$3:$J$587,9,0)</f>
        <v>57</v>
      </c>
      <c r="Z305" t="str">
        <f>VLOOKUP(A305,[1]高一上!$A$3:$J$587,10,0)</f>
        <v>彭丹</v>
      </c>
      <c r="AA305" s="22">
        <f t="shared" si="75"/>
        <v>234</v>
      </c>
      <c r="AB305" s="23">
        <f t="shared" si="77"/>
        <v>91.637630662020911</v>
      </c>
      <c r="AC305">
        <f>VLOOKUP(A305,[1]中考!$A$2:$G$571,7,0)</f>
        <v>61</v>
      </c>
      <c r="AD305">
        <f t="shared" si="76"/>
        <v>210</v>
      </c>
    </row>
    <row r="306" spans="1:30" ht="15" x14ac:dyDescent="0.35">
      <c r="A306" s="14" t="s">
        <v>560</v>
      </c>
      <c r="B306" s="1">
        <v>6</v>
      </c>
      <c r="C306" s="2" t="s">
        <v>561</v>
      </c>
      <c r="D306" s="4" t="s">
        <v>537</v>
      </c>
      <c r="E306">
        <f>VLOOKUP(A306,'[1]高三下(高考)'!$A$3:$P$615,9,0)</f>
        <v>116</v>
      </c>
      <c r="F306" t="str">
        <f>VLOOKUP(A306,'[1]高三下(高考)'!$A$3:$P$615,10,0)</f>
        <v>兰卡布尺</v>
      </c>
      <c r="G306" s="22">
        <f t="shared" si="65"/>
        <v>35</v>
      </c>
      <c r="H306" s="23">
        <f t="shared" si="66"/>
        <v>104.8780487804878</v>
      </c>
      <c r="I306">
        <f>VLOOKUP(A306,[1]高三上!$A$3:$P$588,9,0)</f>
        <v>101</v>
      </c>
      <c r="J306" t="str">
        <f>VLOOKUP(A306,[1]高三上!$A$3:$P$588,10,0)</f>
        <v>兰卡布尺</v>
      </c>
      <c r="K306" s="22">
        <f t="shared" si="67"/>
        <v>49</v>
      </c>
      <c r="L306" s="23">
        <f t="shared" si="68"/>
        <v>108.36236933797909</v>
      </c>
      <c r="M306">
        <f>VLOOKUP(A306,[1]高二下!$A$3:$P$536,9,0)</f>
        <v>94</v>
      </c>
      <c r="N306" t="str">
        <f>VLOOKUP(A306,[1]高二下!$A$3:$P$536,10,0)</f>
        <v>兰卡布尺</v>
      </c>
      <c r="O306" s="22">
        <f t="shared" si="69"/>
        <v>73</v>
      </c>
      <c r="P306" s="22">
        <f t="shared" si="70"/>
        <v>88.501742160278752</v>
      </c>
      <c r="Q306">
        <f>VLOOKUP(A306,[1]高二上!$A$3:$P$583,9,0)</f>
        <v>103</v>
      </c>
      <c r="R306" t="str">
        <f>VLOOKUP(A306,[1]高二上!$A$3:$P$583,10,0)</f>
        <v>兰卡布尺</v>
      </c>
      <c r="S306" s="22">
        <f t="shared" si="71"/>
        <v>40</v>
      </c>
      <c r="T306" s="22">
        <f t="shared" si="72"/>
        <v>101.74216027874564</v>
      </c>
      <c r="U306">
        <f>VLOOKUP(A306,[1]高一下!$A$3:$P$585,9,0)</f>
        <v>99</v>
      </c>
      <c r="V306" t="str">
        <f>VLOOKUP(A306,[1]高一下!$A$3:$P$585,10,0)</f>
        <v>彭丹</v>
      </c>
      <c r="W306" s="22">
        <f t="shared" si="73"/>
        <v>45</v>
      </c>
      <c r="X306" s="22">
        <f t="shared" si="74"/>
        <v>88.501742160278752</v>
      </c>
      <c r="Y306">
        <f>VLOOKUP(A306,[1]高一上!$A$3:$J$587,9,0)</f>
        <v>124.5</v>
      </c>
      <c r="Z306" t="str">
        <f>VLOOKUP(A306,[1]高一上!$A$3:$J$587,10,0)</f>
        <v>张翠莲</v>
      </c>
      <c r="AA306" s="22">
        <f t="shared" si="75"/>
        <v>12</v>
      </c>
      <c r="AB306" s="23">
        <f t="shared" si="77"/>
        <v>109.05923344947735</v>
      </c>
      <c r="AC306">
        <f>VLOOKUP(A306,[1]中考!$A$2:$G$571,7,0)</f>
        <v>119</v>
      </c>
      <c r="AD306">
        <f t="shared" si="76"/>
        <v>38</v>
      </c>
    </row>
    <row r="307" spans="1:30" ht="15" x14ac:dyDescent="0.35">
      <c r="A307" s="14" t="s">
        <v>594</v>
      </c>
      <c r="B307" s="1">
        <v>6</v>
      </c>
      <c r="C307" s="2" t="s">
        <v>595</v>
      </c>
      <c r="D307" s="4" t="s">
        <v>537</v>
      </c>
      <c r="E307">
        <f>VLOOKUP(A307,'[1]高三下(高考)'!$A$3:$P$615,9,0)</f>
        <v>62</v>
      </c>
      <c r="F307" t="str">
        <f>VLOOKUP(A307,'[1]高三下(高考)'!$A$3:$P$615,10,0)</f>
        <v>兰卡布尺</v>
      </c>
      <c r="G307" s="22">
        <f t="shared" si="65"/>
        <v>220</v>
      </c>
      <c r="H307" s="23">
        <f t="shared" si="66"/>
        <v>83.972125435540079</v>
      </c>
      <c r="I307">
        <f>VLOOKUP(A307,[1]高三上!$A$3:$P$588,9,0)</f>
        <v>64.5</v>
      </c>
      <c r="J307" t="str">
        <f>VLOOKUP(A307,[1]高三上!$A$3:$P$588,10,0)</f>
        <v>兰卡布尺</v>
      </c>
      <c r="K307" s="22">
        <f t="shared" si="67"/>
        <v>174</v>
      </c>
      <c r="L307" s="23">
        <f t="shared" si="68"/>
        <v>103.13588850174216</v>
      </c>
      <c r="M307">
        <f>VLOOKUP(A307,[1]高二下!$A$3:$P$536,9,0)</f>
        <v>58</v>
      </c>
      <c r="N307" t="str">
        <f>VLOOKUP(A307,[1]高二下!$A$3:$P$536,10,0)</f>
        <v>兰卡布尺</v>
      </c>
      <c r="O307" s="22">
        <f t="shared" si="69"/>
        <v>183</v>
      </c>
      <c r="P307" s="22">
        <f t="shared" si="70"/>
        <v>84.320557491289208</v>
      </c>
      <c r="Q307">
        <f>VLOOKUP(A307,[1]高二上!$A$3:$P$583,9,0)</f>
        <v>75</v>
      </c>
      <c r="R307" t="str">
        <f>VLOOKUP(A307,[1]高二上!$A$3:$P$583,10,0)</f>
        <v>兰卡布尺</v>
      </c>
      <c r="S307" s="22">
        <f t="shared" si="71"/>
        <v>138</v>
      </c>
      <c r="T307" s="22">
        <f t="shared" si="72"/>
        <v>114.28571428571428</v>
      </c>
      <c r="U307">
        <f>VLOOKUP(A307,[1]高一下!$A$3:$P$585,9,0)</f>
        <v>63.5</v>
      </c>
      <c r="V307" t="str">
        <f>VLOOKUP(A307,[1]高一下!$A$3:$P$585,10,0)</f>
        <v>彭丹</v>
      </c>
      <c r="W307" s="22">
        <f t="shared" si="73"/>
        <v>179</v>
      </c>
      <c r="X307" s="22">
        <f t="shared" si="74"/>
        <v>100</v>
      </c>
      <c r="Y307">
        <f>VLOOKUP(A307,[1]高一上!$A$3:$J$587,9,0)</f>
        <v>78.5</v>
      </c>
      <c r="Z307" t="str">
        <f>VLOOKUP(A307,[1]高一上!$A$3:$J$587,10,0)</f>
        <v>彭丹</v>
      </c>
      <c r="AA307" s="22">
        <f t="shared" si="75"/>
        <v>179</v>
      </c>
      <c r="AB307" s="23">
        <f t="shared" si="77"/>
        <v>91.637630662020911</v>
      </c>
      <c r="AC307">
        <f>VLOOKUP(A307,[1]中考!$A$2:$G$571,7,0)</f>
        <v>82</v>
      </c>
      <c r="AD307">
        <f t="shared" si="76"/>
        <v>155</v>
      </c>
    </row>
    <row r="308" spans="1:30" ht="15" x14ac:dyDescent="0.35">
      <c r="A308" s="14" t="s">
        <v>544</v>
      </c>
      <c r="B308" s="1">
        <v>6</v>
      </c>
      <c r="C308" s="2" t="s">
        <v>545</v>
      </c>
      <c r="D308" s="4" t="s">
        <v>537</v>
      </c>
      <c r="E308">
        <f>VLOOKUP(A308,'[1]高三下(高考)'!$A$3:$P$615,9,0)</f>
        <v>77</v>
      </c>
      <c r="F308" t="str">
        <f>VLOOKUP(A308,'[1]高三下(高考)'!$A$3:$P$615,10,0)</f>
        <v>兰卡布尺</v>
      </c>
      <c r="G308" s="22">
        <f t="shared" si="65"/>
        <v>170</v>
      </c>
      <c r="H308" s="23">
        <f t="shared" si="66"/>
        <v>96.864111498257842</v>
      </c>
      <c r="I308">
        <f>VLOOKUP(A308,[1]高三上!$A$3:$P$588,9,0)</f>
        <v>67.5</v>
      </c>
      <c r="J308" t="str">
        <f>VLOOKUP(A308,[1]高三上!$A$3:$P$588,10,0)</f>
        <v>兰卡布尺</v>
      </c>
      <c r="K308" s="22">
        <f t="shared" si="67"/>
        <v>161</v>
      </c>
      <c r="L308" s="23">
        <f t="shared" si="68"/>
        <v>94.773519163763069</v>
      </c>
      <c r="M308">
        <f>VLOOKUP(A308,[1]高二下!$A$3:$P$536,9,0)</f>
        <v>71</v>
      </c>
      <c r="N308" t="str">
        <f>VLOOKUP(A308,[1]高二下!$A$3:$P$536,10,0)</f>
        <v>兰卡布尺</v>
      </c>
      <c r="O308" s="22">
        <f t="shared" si="69"/>
        <v>146</v>
      </c>
      <c r="P308" s="22">
        <f t="shared" si="70"/>
        <v>105.92334494773519</v>
      </c>
      <c r="Q308">
        <f>VLOOKUP(A308,[1]高二上!$A$3:$P$583,9,0)</f>
        <v>70</v>
      </c>
      <c r="R308" t="str">
        <f>VLOOKUP(A308,[1]高二上!$A$3:$P$583,10,0)</f>
        <v>兰卡布尺</v>
      </c>
      <c r="S308" s="22">
        <f t="shared" si="71"/>
        <v>163</v>
      </c>
      <c r="T308" s="22">
        <f t="shared" si="72"/>
        <v>109.7560975609756</v>
      </c>
      <c r="U308">
        <f>VLOOKUP(A308,[1]高一下!$A$3:$P$585,9,0)</f>
        <v>61.5</v>
      </c>
      <c r="V308" t="str">
        <f>VLOOKUP(A308,[1]高一下!$A$3:$P$585,10,0)</f>
        <v>彭丹</v>
      </c>
      <c r="W308" s="22">
        <f t="shared" si="73"/>
        <v>191</v>
      </c>
      <c r="X308" s="22">
        <f t="shared" si="74"/>
        <v>98.257839721254356</v>
      </c>
      <c r="Y308">
        <f>VLOOKUP(A308,[1]高一上!$A$3:$J$587,9,0)</f>
        <v>75</v>
      </c>
      <c r="Z308" t="str">
        <f>VLOOKUP(A308,[1]高一上!$A$3:$J$587,10,0)</f>
        <v>彭丹</v>
      </c>
      <c r="AA308" s="22">
        <f t="shared" si="75"/>
        <v>186</v>
      </c>
      <c r="AB308" s="23">
        <f t="shared" si="77"/>
        <v>98.257839721254356</v>
      </c>
      <c r="AC308">
        <f>VLOOKUP(A308,[1]中考!$A$2:$G$571,7,0)</f>
        <v>72</v>
      </c>
      <c r="AD308">
        <f t="shared" si="76"/>
        <v>181</v>
      </c>
    </row>
    <row r="309" spans="1:30" ht="15" x14ac:dyDescent="0.35">
      <c r="A309" s="14" t="s">
        <v>575</v>
      </c>
      <c r="B309" s="1">
        <v>6</v>
      </c>
      <c r="C309" s="2" t="s">
        <v>576</v>
      </c>
      <c r="D309" s="4" t="s">
        <v>537</v>
      </c>
      <c r="E309">
        <f>VLOOKUP(A309,'[1]高三下(高考)'!$A$3:$P$615,9,0)</f>
        <v>68</v>
      </c>
      <c r="F309" t="str">
        <f>VLOOKUP(A309,'[1]高三下(高考)'!$A$3:$P$615,10,0)</f>
        <v>兰卡布尺</v>
      </c>
      <c r="G309" s="22">
        <f t="shared" si="65"/>
        <v>203</v>
      </c>
      <c r="H309" s="23">
        <f t="shared" si="66"/>
        <v>84.668989547038336</v>
      </c>
      <c r="I309">
        <f>VLOOKUP(A309,[1]高三上!$A$3:$P$588,9,0)</f>
        <v>68</v>
      </c>
      <c r="J309" t="str">
        <f>VLOOKUP(A309,[1]高三上!$A$3:$P$588,10,0)</f>
        <v>兰卡布尺</v>
      </c>
      <c r="K309" s="22">
        <f t="shared" si="67"/>
        <v>159</v>
      </c>
      <c r="L309" s="23">
        <f t="shared" si="68"/>
        <v>112.19512195121951</v>
      </c>
      <c r="M309">
        <f>VLOOKUP(A309,[1]高二下!$A$3:$P$536,9,0)</f>
        <v>55.5</v>
      </c>
      <c r="N309" t="str">
        <f>VLOOKUP(A309,[1]高二下!$A$3:$P$536,10,0)</f>
        <v>兰卡布尺</v>
      </c>
      <c r="O309" s="22">
        <f t="shared" si="69"/>
        <v>194</v>
      </c>
      <c r="P309" s="22">
        <f t="shared" si="70"/>
        <v>104.8780487804878</v>
      </c>
      <c r="Q309">
        <f>VLOOKUP(A309,[1]高二上!$A$3:$P$583,9,0)</f>
        <v>58.5</v>
      </c>
      <c r="R309" t="str">
        <f>VLOOKUP(A309,[1]高二上!$A$3:$P$583,10,0)</f>
        <v>兰卡布尺</v>
      </c>
      <c r="S309" s="22">
        <f t="shared" si="71"/>
        <v>208</v>
      </c>
      <c r="T309" s="22">
        <f t="shared" si="72"/>
        <v>94.076655052264812</v>
      </c>
      <c r="U309">
        <f>VLOOKUP(A309,[1]高一下!$A$3:$P$585,9,0)</f>
        <v>61.5</v>
      </c>
      <c r="V309" t="str">
        <f>VLOOKUP(A309,[1]高一下!$A$3:$P$585,10,0)</f>
        <v>彭丹</v>
      </c>
      <c r="W309" s="22">
        <f t="shared" si="73"/>
        <v>191</v>
      </c>
      <c r="X309" s="22">
        <f t="shared" si="74"/>
        <v>108.01393728222996</v>
      </c>
      <c r="Y309">
        <f>VLOOKUP(A309,[1]高一上!$A$3:$J$587,9,0)</f>
        <v>63</v>
      </c>
      <c r="Z309" t="str">
        <f>VLOOKUP(A309,[1]高一上!$A$3:$J$587,10,0)</f>
        <v>彭丹</v>
      </c>
      <c r="AA309" s="22">
        <f t="shared" si="75"/>
        <v>214</v>
      </c>
      <c r="AB309" s="23">
        <f t="shared" si="77"/>
        <v>119.16376306620209</v>
      </c>
      <c r="AC309">
        <f>VLOOKUP(A309,[1]中考!$A$2:$G$571,7,0)</f>
        <v>39</v>
      </c>
      <c r="AD309">
        <f t="shared" si="76"/>
        <v>269</v>
      </c>
    </row>
    <row r="310" spans="1:30" ht="15" x14ac:dyDescent="0.35">
      <c r="A310" s="14" t="s">
        <v>641</v>
      </c>
      <c r="B310" s="1">
        <v>7</v>
      </c>
      <c r="C310" s="2" t="s">
        <v>642</v>
      </c>
      <c r="D310" s="4" t="s">
        <v>537</v>
      </c>
      <c r="E310">
        <f>VLOOKUP(A310,'[1]高三下(高考)'!$A$3:$P$615,9,0)</f>
        <v>92</v>
      </c>
      <c r="F310" t="str">
        <f>VLOOKUP(A310,'[1]高三下(高考)'!$A$3:$P$615,10,0)</f>
        <v>兰卡布尺</v>
      </c>
      <c r="G310" s="22">
        <f t="shared" si="65"/>
        <v>122</v>
      </c>
      <c r="H310" s="23">
        <f t="shared" si="66"/>
        <v>123.69337979094077</v>
      </c>
      <c r="I310">
        <f>VLOOKUP(A310,[1]高三上!$A$3:$P$588,9,0)</f>
        <v>61.5</v>
      </c>
      <c r="J310" t="str">
        <f>VLOOKUP(A310,[1]高三上!$A$3:$P$588,10,0)</f>
        <v>兰卡布尺</v>
      </c>
      <c r="K310" s="22">
        <f t="shared" si="67"/>
        <v>190</v>
      </c>
      <c r="L310" s="23">
        <f t="shared" si="68"/>
        <v>101.39372822299651</v>
      </c>
      <c r="M310">
        <f>VLOOKUP(A310,[1]高二下!$A$3:$P$536,9,0)</f>
        <v>55.5</v>
      </c>
      <c r="N310" t="str">
        <f>VLOOKUP(A310,[1]高二下!$A$3:$P$536,10,0)</f>
        <v>兰卡布尺</v>
      </c>
      <c r="O310" s="22">
        <f t="shared" si="69"/>
        <v>194</v>
      </c>
      <c r="P310" s="22">
        <f t="shared" si="70"/>
        <v>65.156794425087099</v>
      </c>
      <c r="Q310">
        <f>VLOOKUP(A310,[1]高二上!$A$3:$P$583,9,0)</f>
        <v>85.5</v>
      </c>
      <c r="R310" t="str">
        <f>VLOOKUP(A310,[1]高二上!$A$3:$P$583,10,0)</f>
        <v>兰卡布尺</v>
      </c>
      <c r="S310" s="22">
        <f t="shared" si="71"/>
        <v>94</v>
      </c>
      <c r="T310" s="22">
        <f t="shared" si="72"/>
        <v>108.71080139372822</v>
      </c>
      <c r="U310">
        <f>VLOOKUP(A310,[1]高一下!$A$3:$P$585,9,0)</f>
        <v>76.5</v>
      </c>
      <c r="V310" t="str">
        <f>VLOOKUP(A310,[1]高一下!$A$3:$P$585,10,0)</f>
        <v>彭丹</v>
      </c>
      <c r="W310" s="22">
        <f t="shared" si="73"/>
        <v>119</v>
      </c>
      <c r="X310" s="22">
        <f t="shared" si="74"/>
        <v>113.58885017421602</v>
      </c>
      <c r="Y310">
        <f>VLOOKUP(A310,[1]高一上!$A$3:$J$587,9,0)</f>
        <v>83.5</v>
      </c>
      <c r="Z310" t="str">
        <f>VLOOKUP(A310,[1]高一上!$A$3:$J$587,10,0)</f>
        <v>彭丹</v>
      </c>
      <c r="AA310" s="22">
        <f t="shared" si="75"/>
        <v>158</v>
      </c>
      <c r="AB310" s="23">
        <f t="shared" si="77"/>
        <v>87.456445993031366</v>
      </c>
      <c r="AC310">
        <f>VLOOKUP(A310,[1]中考!$A$2:$G$571,7,0)</f>
        <v>91</v>
      </c>
      <c r="AD310">
        <f t="shared" si="76"/>
        <v>122</v>
      </c>
    </row>
    <row r="311" spans="1:30" ht="15" x14ac:dyDescent="0.35">
      <c r="A311" s="14" t="s">
        <v>631</v>
      </c>
      <c r="B311" s="1">
        <v>7</v>
      </c>
      <c r="C311" s="2" t="s">
        <v>632</v>
      </c>
      <c r="D311" s="4" t="s">
        <v>537</v>
      </c>
      <c r="E311">
        <f>VLOOKUP(A311,'[1]高三下(高考)'!$A$3:$P$615,9,0)</f>
        <v>92</v>
      </c>
      <c r="F311" t="str">
        <f>VLOOKUP(A311,'[1]高三下(高考)'!$A$3:$P$615,10,0)</f>
        <v>兰卡布尺</v>
      </c>
      <c r="G311" s="22">
        <f t="shared" si="65"/>
        <v>122</v>
      </c>
      <c r="H311" s="23">
        <f t="shared" si="66"/>
        <v>83.62369337979095</v>
      </c>
      <c r="I311">
        <f>VLOOKUP(A311,[1]高三上!$A$3:$P$588,9,0)</f>
        <v>92</v>
      </c>
      <c r="J311" t="str">
        <f>VLOOKUP(A311,[1]高三上!$A$3:$P$588,10,0)</f>
        <v>兰卡布尺</v>
      </c>
      <c r="K311" s="22">
        <f t="shared" si="67"/>
        <v>75</v>
      </c>
      <c r="L311" s="23">
        <f t="shared" si="68"/>
        <v>113.93728222996515</v>
      </c>
      <c r="M311">
        <f>VLOOKUP(A311,[1]高二下!$A$3:$P$536,9,0)</f>
        <v>80</v>
      </c>
      <c r="N311" t="str">
        <f>VLOOKUP(A311,[1]高二下!$A$3:$P$536,10,0)</f>
        <v>兰卡布尺</v>
      </c>
      <c r="O311" s="22">
        <f t="shared" si="69"/>
        <v>115</v>
      </c>
      <c r="P311" s="22">
        <f t="shared" si="70"/>
        <v>110.80139372822299</v>
      </c>
      <c r="Q311">
        <f>VLOOKUP(A311,[1]高二上!$A$3:$P$583,9,0)</f>
        <v>73</v>
      </c>
      <c r="R311" t="str">
        <f>VLOOKUP(A311,[1]高二上!$A$3:$P$583,10,0)</f>
        <v>兰卡布尺</v>
      </c>
      <c r="S311" s="22">
        <f t="shared" si="71"/>
        <v>146</v>
      </c>
      <c r="T311" s="22">
        <f t="shared" si="72"/>
        <v>90.940766550522653</v>
      </c>
      <c r="U311">
        <f>VLOOKUP(A311,[1]高一下!$A$3:$P$585,9,0)</f>
        <v>76</v>
      </c>
      <c r="V311" t="str">
        <f>VLOOKUP(A311,[1]高一下!$A$3:$P$585,10,0)</f>
        <v>彭丹</v>
      </c>
      <c r="W311" s="22">
        <f t="shared" si="73"/>
        <v>120</v>
      </c>
      <c r="X311" s="22">
        <f t="shared" si="74"/>
        <v>99.303135888501743</v>
      </c>
      <c r="Y311">
        <f>VLOOKUP(A311,[1]高一上!$A$3:$J$587,9,0)</f>
        <v>95</v>
      </c>
      <c r="Z311" t="str">
        <f>VLOOKUP(A311,[1]高一上!$A$3:$J$587,10,0)</f>
        <v>曾佳瑶</v>
      </c>
      <c r="AA311" s="22">
        <f t="shared" si="75"/>
        <v>118</v>
      </c>
      <c r="AB311" s="23">
        <f t="shared" si="77"/>
        <v>127.52613240418118</v>
      </c>
      <c r="AC311">
        <f>VLOOKUP(A311,[1]中考!$A$2:$G$571,7,0)</f>
        <v>66</v>
      </c>
      <c r="AD311">
        <f t="shared" si="76"/>
        <v>197</v>
      </c>
    </row>
    <row r="312" spans="1:30" ht="15" x14ac:dyDescent="0.35">
      <c r="A312" s="14" t="s">
        <v>692</v>
      </c>
      <c r="B312" s="1">
        <v>7</v>
      </c>
      <c r="C312" s="2" t="s">
        <v>693</v>
      </c>
      <c r="D312" s="4" t="s">
        <v>537</v>
      </c>
      <c r="E312">
        <f>VLOOKUP(A312,'[1]高三下(高考)'!$A$3:$P$615,9,0)</f>
        <v>64</v>
      </c>
      <c r="F312" t="str">
        <f>VLOOKUP(A312,'[1]高三下(高考)'!$A$3:$P$615,10,0)</f>
        <v>兰卡布尺</v>
      </c>
      <c r="G312" s="22">
        <f t="shared" si="65"/>
        <v>212</v>
      </c>
      <c r="H312" s="23">
        <f t="shared" si="66"/>
        <v>106.96864111498257</v>
      </c>
      <c r="I312">
        <f>VLOOKUP(A312,[1]高三上!$A$3:$P$588,9,0)</f>
        <v>48</v>
      </c>
      <c r="J312" t="str">
        <f>VLOOKUP(A312,[1]高三上!$A$3:$P$588,10,0)</f>
        <v>兰卡布尺</v>
      </c>
      <c r="K312" s="22">
        <f t="shared" si="67"/>
        <v>232</v>
      </c>
      <c r="L312" s="23">
        <f t="shared" si="68"/>
        <v>96.515679442508713</v>
      </c>
      <c r="M312">
        <f>VLOOKUP(A312,[1]高二下!$A$3:$P$536,9,0)</f>
        <v>47</v>
      </c>
      <c r="N312" t="str">
        <f>VLOOKUP(A312,[1]高二下!$A$3:$P$536,10,0)</f>
        <v>兰卡布尺</v>
      </c>
      <c r="O312" s="22">
        <f t="shared" si="69"/>
        <v>222</v>
      </c>
      <c r="P312" s="22">
        <f t="shared" si="70"/>
        <v>76.655052264808361</v>
      </c>
      <c r="Q312">
        <f>VLOOKUP(A312,[1]高二上!$A$3:$P$583,9,0)</f>
        <v>71</v>
      </c>
      <c r="R312" t="str">
        <f>VLOOKUP(A312,[1]高二上!$A$3:$P$583,10,0)</f>
        <v>兰卡布尺</v>
      </c>
      <c r="S312" s="22">
        <f t="shared" si="71"/>
        <v>155</v>
      </c>
      <c r="T312" s="22">
        <f t="shared" si="72"/>
        <v>107.66550522648083</v>
      </c>
      <c r="U312">
        <f>VLOOKUP(A312,[1]高一下!$A$3:$P$585,9,0)</f>
        <v>64</v>
      </c>
      <c r="V312" t="str">
        <f>VLOOKUP(A312,[1]高一下!$A$3:$P$585,10,0)</f>
        <v>彭丹</v>
      </c>
      <c r="W312" s="22">
        <f t="shared" si="73"/>
        <v>177</v>
      </c>
      <c r="X312" s="22">
        <f t="shared" si="74"/>
        <v>108.71080139372822</v>
      </c>
      <c r="Y312">
        <f>VLOOKUP(A312,[1]高一上!$A$3:$J$587,9,0)</f>
        <v>68.5</v>
      </c>
      <c r="Z312" t="str">
        <f>VLOOKUP(A312,[1]高一上!$A$3:$J$587,10,0)</f>
        <v>曾佳瑶</v>
      </c>
      <c r="AA312" s="22">
        <f t="shared" si="75"/>
        <v>202</v>
      </c>
      <c r="AB312" s="23">
        <f t="shared" si="77"/>
        <v>104.18118466898954</v>
      </c>
      <c r="AC312">
        <f>VLOOKUP(A312,[1]中考!$A$2:$G$571,7,0)</f>
        <v>60</v>
      </c>
      <c r="AD312">
        <f t="shared" si="76"/>
        <v>214</v>
      </c>
    </row>
    <row r="313" spans="1:30" ht="15" x14ac:dyDescent="0.35">
      <c r="A313" s="14" t="s">
        <v>665</v>
      </c>
      <c r="B313" s="1">
        <v>7</v>
      </c>
      <c r="C313" s="2" t="s">
        <v>666</v>
      </c>
      <c r="D313" s="4" t="s">
        <v>537</v>
      </c>
      <c r="E313">
        <f>VLOOKUP(A313,'[1]高三下(高考)'!$A$3:$P$615,9,0)</f>
        <v>52</v>
      </c>
      <c r="F313" t="str">
        <f>VLOOKUP(A313,'[1]高三下(高考)'!$A$3:$P$615,10,0)</f>
        <v>兰卡布尺</v>
      </c>
      <c r="G313" s="22">
        <f t="shared" si="65"/>
        <v>238</v>
      </c>
      <c r="H313" s="23">
        <f t="shared" si="66"/>
        <v>97.21254355400697</v>
      </c>
      <c r="I313">
        <f>VLOOKUP(A313,[1]高三上!$A$3:$P$588,9,0)</f>
        <v>49</v>
      </c>
      <c r="J313" t="str">
        <f>VLOOKUP(A313,[1]高三上!$A$3:$P$588,10,0)</f>
        <v>兰卡布尺</v>
      </c>
      <c r="K313" s="22">
        <f t="shared" si="67"/>
        <v>230</v>
      </c>
      <c r="L313" s="23">
        <f t="shared" si="68"/>
        <v>108.36236933797909</v>
      </c>
      <c r="M313">
        <f>VLOOKUP(A313,[1]高二下!$A$3:$P$536,9,0)</f>
        <v>34</v>
      </c>
      <c r="N313" t="str">
        <f>VLOOKUP(A313,[1]高二下!$A$3:$P$536,10,0)</f>
        <v>兰卡布尺</v>
      </c>
      <c r="O313" s="22">
        <f t="shared" si="69"/>
        <v>254</v>
      </c>
      <c r="P313" s="22">
        <f t="shared" si="70"/>
        <v>92.682926829268297</v>
      </c>
      <c r="Q313">
        <f>VLOOKUP(A313,[1]高二上!$A$3:$P$583,9,0)</f>
        <v>54</v>
      </c>
      <c r="R313" t="str">
        <f>VLOOKUP(A313,[1]高二上!$A$3:$P$583,10,0)</f>
        <v>兰卡布尺</v>
      </c>
      <c r="S313" s="22">
        <f t="shared" si="71"/>
        <v>233</v>
      </c>
      <c r="T313" s="22">
        <f t="shared" si="72"/>
        <v>99.303135888501743</v>
      </c>
      <c r="U313">
        <f>VLOOKUP(A313,[1]高一下!$A$3:$P$585,9,0)</f>
        <v>50.5</v>
      </c>
      <c r="V313" t="str">
        <f>VLOOKUP(A313,[1]高一下!$A$3:$P$585,10,0)</f>
        <v>彭丹</v>
      </c>
      <c r="W313" s="22">
        <f t="shared" si="73"/>
        <v>231</v>
      </c>
      <c r="X313" s="22">
        <f t="shared" si="74"/>
        <v>101.04529616724739</v>
      </c>
      <c r="Y313">
        <f>VLOOKUP(A313,[1]高一上!$A$3:$J$587,9,0)</f>
        <v>57</v>
      </c>
      <c r="Z313" t="str">
        <f>VLOOKUP(A313,[1]高一上!$A$3:$J$587,10,0)</f>
        <v>曾佳瑶</v>
      </c>
      <c r="AA313" s="22">
        <f t="shared" si="75"/>
        <v>234</v>
      </c>
      <c r="AB313" s="23">
        <f t="shared" si="77"/>
        <v>95.470383275261327</v>
      </c>
      <c r="AC313">
        <f>VLOOKUP(A313,[1]中考!$A$2:$G$571,7,0)</f>
        <v>57</v>
      </c>
      <c r="AD313">
        <f t="shared" si="76"/>
        <v>221</v>
      </c>
    </row>
    <row r="314" spans="1:30" ht="15" x14ac:dyDescent="0.35">
      <c r="A314" s="14" t="s">
        <v>653</v>
      </c>
      <c r="B314" s="1">
        <v>7</v>
      </c>
      <c r="C314" s="2" t="s">
        <v>654</v>
      </c>
      <c r="D314" s="4" t="s">
        <v>537</v>
      </c>
      <c r="E314">
        <f>VLOOKUP(A314,'[1]高三下(高考)'!$A$3:$P$615,9,0)</f>
        <v>103</v>
      </c>
      <c r="F314" t="str">
        <f>VLOOKUP(A314,'[1]高三下(高考)'!$A$3:$P$615,10,0)</f>
        <v>兰卡布尺</v>
      </c>
      <c r="G314" s="22">
        <f t="shared" si="65"/>
        <v>85</v>
      </c>
      <c r="H314" s="23">
        <f t="shared" si="66"/>
        <v>105.57491289198606</v>
      </c>
      <c r="I314">
        <f>VLOOKUP(A314,[1]高三上!$A$3:$P$588,9,0)</f>
        <v>84.5</v>
      </c>
      <c r="J314" t="str">
        <f>VLOOKUP(A314,[1]高三上!$A$3:$P$588,10,0)</f>
        <v>兰卡布尺</v>
      </c>
      <c r="K314" s="22">
        <f t="shared" si="67"/>
        <v>101</v>
      </c>
      <c r="L314" s="23">
        <f t="shared" si="68"/>
        <v>86.062717770034851</v>
      </c>
      <c r="M314">
        <f>VLOOKUP(A314,[1]高二下!$A$3:$P$536,9,0)</f>
        <v>98.5</v>
      </c>
      <c r="N314" t="str">
        <f>VLOOKUP(A314,[1]高二下!$A$3:$P$536,10,0)</f>
        <v>兰卡布尺</v>
      </c>
      <c r="O314" s="22">
        <f t="shared" si="69"/>
        <v>61</v>
      </c>
      <c r="P314" s="22">
        <f t="shared" si="70"/>
        <v>123.34494773519164</v>
      </c>
      <c r="Q314">
        <f>VLOOKUP(A314,[1]高二上!$A$3:$P$583,9,0)</f>
        <v>77.5</v>
      </c>
      <c r="R314" t="str">
        <f>VLOOKUP(A314,[1]高二上!$A$3:$P$583,10,0)</f>
        <v>兰卡布尺</v>
      </c>
      <c r="S314" s="22">
        <f t="shared" si="71"/>
        <v>128</v>
      </c>
      <c r="T314" s="22">
        <f t="shared" si="72"/>
        <v>89.19860627177701</v>
      </c>
      <c r="U314">
        <f>VLOOKUP(A314,[1]高一下!$A$3:$P$585,9,0)</f>
        <v>83</v>
      </c>
      <c r="V314" t="str">
        <f>VLOOKUP(A314,[1]高一下!$A$3:$P$585,10,0)</f>
        <v>彭丹</v>
      </c>
      <c r="W314" s="22">
        <f t="shared" si="73"/>
        <v>97</v>
      </c>
      <c r="X314" s="22">
        <f t="shared" si="74"/>
        <v>96.864111498257842</v>
      </c>
      <c r="Y314">
        <f>VLOOKUP(A314,[1]高一上!$A$3:$J$587,9,0)</f>
        <v>104</v>
      </c>
      <c r="Z314" t="str">
        <f>VLOOKUP(A314,[1]高一上!$A$3:$J$587,10,0)</f>
        <v>周凯</v>
      </c>
      <c r="AA314" s="22">
        <f t="shared" si="75"/>
        <v>88</v>
      </c>
      <c r="AB314" s="23">
        <f t="shared" si="77"/>
        <v>105.92334494773519</v>
      </c>
      <c r="AC314">
        <f>VLOOKUP(A314,[1]中考!$A$2:$G$571,7,0)</f>
        <v>96</v>
      </c>
      <c r="AD314">
        <f t="shared" si="76"/>
        <v>105</v>
      </c>
    </row>
    <row r="315" spans="1:30" ht="15" x14ac:dyDescent="0.35">
      <c r="A315" s="14" t="s">
        <v>657</v>
      </c>
      <c r="B315" s="1">
        <v>7</v>
      </c>
      <c r="C315" s="2" t="s">
        <v>658</v>
      </c>
      <c r="D315" s="4" t="s">
        <v>537</v>
      </c>
      <c r="E315">
        <f>VLOOKUP(A315,'[1]高三下(高考)'!$A$3:$P$615,9,0)</f>
        <v>101</v>
      </c>
      <c r="F315" t="str">
        <f>VLOOKUP(A315,'[1]高三下(高考)'!$A$3:$P$615,10,0)</f>
        <v>兰卡布尺</v>
      </c>
      <c r="G315" s="22">
        <f t="shared" si="65"/>
        <v>91</v>
      </c>
      <c r="H315" s="23">
        <f t="shared" si="66"/>
        <v>118.11846689895471</v>
      </c>
      <c r="I315">
        <f>VLOOKUP(A315,[1]高三上!$A$3:$P$588,9,0)</f>
        <v>72.5</v>
      </c>
      <c r="J315" t="str">
        <f>VLOOKUP(A315,[1]高三上!$A$3:$P$588,10,0)</f>
        <v>兰卡布尺</v>
      </c>
      <c r="K315" s="22">
        <f t="shared" si="67"/>
        <v>143</v>
      </c>
      <c r="L315" s="23">
        <f t="shared" si="68"/>
        <v>83.62369337979095</v>
      </c>
      <c r="M315">
        <f>VLOOKUP(A315,[1]高二下!$A$3:$P$536,9,0)</f>
        <v>85</v>
      </c>
      <c r="N315" t="str">
        <f>VLOOKUP(A315,[1]高二下!$A$3:$P$536,10,0)</f>
        <v>兰卡布尺</v>
      </c>
      <c r="O315" s="22">
        <f t="shared" si="69"/>
        <v>96</v>
      </c>
      <c r="P315" s="22">
        <f t="shared" si="70"/>
        <v>109.7560975609756</v>
      </c>
      <c r="Q315">
        <f>VLOOKUP(A315,[1]高二上!$A$3:$P$583,9,0)</f>
        <v>79</v>
      </c>
      <c r="R315" t="str">
        <f>VLOOKUP(A315,[1]高二上!$A$3:$P$583,10,0)</f>
        <v>兰卡布尺</v>
      </c>
      <c r="S315" s="22">
        <f t="shared" si="71"/>
        <v>124</v>
      </c>
      <c r="T315" s="22">
        <f t="shared" si="72"/>
        <v>101.39372822299651</v>
      </c>
      <c r="U315">
        <f>VLOOKUP(A315,[1]高一下!$A$3:$P$585,9,0)</f>
        <v>75</v>
      </c>
      <c r="V315" t="str">
        <f>VLOOKUP(A315,[1]高一下!$A$3:$P$585,10,0)</f>
        <v>彭丹</v>
      </c>
      <c r="W315" s="22">
        <f t="shared" si="73"/>
        <v>128</v>
      </c>
      <c r="X315" s="22">
        <f t="shared" si="74"/>
        <v>112.89198606271776</v>
      </c>
      <c r="Y315">
        <f>VLOOKUP(A315,[1]高一上!$A$3:$J$587,9,0)</f>
        <v>81</v>
      </c>
      <c r="Z315" t="str">
        <f>VLOOKUP(A315,[1]高一上!$A$3:$J$587,10,0)</f>
        <v>曾佳瑶</v>
      </c>
      <c r="AA315" s="22">
        <f t="shared" si="75"/>
        <v>165</v>
      </c>
      <c r="AB315" s="23">
        <f t="shared" si="77"/>
        <v>103.48432055749129</v>
      </c>
      <c r="AC315">
        <f>VLOOKUP(A315,[1]中考!$A$2:$G$571,7,0)</f>
        <v>75</v>
      </c>
      <c r="AD315">
        <f t="shared" si="76"/>
        <v>175</v>
      </c>
    </row>
    <row r="316" spans="1:30" ht="15" x14ac:dyDescent="0.35">
      <c r="A316" s="14" t="s">
        <v>686</v>
      </c>
      <c r="B316" s="1">
        <v>7</v>
      </c>
      <c r="C316" s="2" t="s">
        <v>687</v>
      </c>
      <c r="D316" s="4" t="s">
        <v>537</v>
      </c>
      <c r="E316">
        <f>VLOOKUP(A316,'[1]高三下(高考)'!$A$3:$P$615,9,0)</f>
        <v>76</v>
      </c>
      <c r="F316" t="str">
        <f>VLOOKUP(A316,'[1]高三下(高考)'!$A$3:$P$615,10,0)</f>
        <v>兰卡布尺</v>
      </c>
      <c r="G316" s="22">
        <f t="shared" si="65"/>
        <v>176</v>
      </c>
      <c r="H316" s="23">
        <f t="shared" si="66"/>
        <v>93.031358885017426</v>
      </c>
      <c r="I316">
        <f>VLOOKUP(A316,[1]高三上!$A$3:$P$588,9,0)</f>
        <v>69</v>
      </c>
      <c r="J316" t="str">
        <f>VLOOKUP(A316,[1]高三上!$A$3:$P$588,10,0)</f>
        <v>兰卡布尺</v>
      </c>
      <c r="K316" s="22">
        <f t="shared" si="67"/>
        <v>156</v>
      </c>
      <c r="L316" s="23">
        <f t="shared" si="68"/>
        <v>102.78745644599303</v>
      </c>
      <c r="M316">
        <f>VLOOKUP(A316,[1]高二下!$A$3:$P$536,9,0)</f>
        <v>64.5</v>
      </c>
      <c r="N316" t="str">
        <f>VLOOKUP(A316,[1]高二下!$A$3:$P$536,10,0)</f>
        <v>兰卡布尺</v>
      </c>
      <c r="O316" s="22">
        <f t="shared" si="69"/>
        <v>164</v>
      </c>
      <c r="P316" s="22">
        <f t="shared" si="70"/>
        <v>100.34843205574913</v>
      </c>
      <c r="Q316">
        <f>VLOOKUP(A316,[1]高二上!$A$3:$P$583,9,0)</f>
        <v>69.5</v>
      </c>
      <c r="R316" t="str">
        <f>VLOOKUP(A316,[1]高二上!$A$3:$P$583,10,0)</f>
        <v>兰卡布尺</v>
      </c>
      <c r="S316" s="22">
        <f t="shared" si="71"/>
        <v>165</v>
      </c>
      <c r="T316" s="22">
        <f t="shared" si="72"/>
        <v>89.895470383275267</v>
      </c>
      <c r="U316">
        <f>VLOOKUP(A316,[1]高一下!$A$3:$P$585,9,0)</f>
        <v>71.5</v>
      </c>
      <c r="V316" t="str">
        <f>VLOOKUP(A316,[1]高一下!$A$3:$P$585,10,0)</f>
        <v>彭丹</v>
      </c>
      <c r="W316" s="22">
        <f t="shared" si="73"/>
        <v>136</v>
      </c>
      <c r="X316" s="22">
        <f t="shared" si="74"/>
        <v>92.334494773519168</v>
      </c>
      <c r="Y316">
        <f>VLOOKUP(A316,[1]高一上!$A$3:$J$587,9,0)</f>
        <v>96.5</v>
      </c>
      <c r="Z316" t="str">
        <f>VLOOKUP(A316,[1]高一上!$A$3:$J$587,10,0)</f>
        <v>曾佳瑶</v>
      </c>
      <c r="AA316" s="22">
        <f t="shared" si="75"/>
        <v>114</v>
      </c>
      <c r="AB316" s="23">
        <f t="shared" si="77"/>
        <v>98.257839721254356</v>
      </c>
      <c r="AC316">
        <f>VLOOKUP(A316,[1]中考!$A$2:$G$571,7,0)</f>
        <v>94</v>
      </c>
      <c r="AD316">
        <f t="shared" si="76"/>
        <v>109</v>
      </c>
    </row>
    <row r="317" spans="1:30" ht="15" x14ac:dyDescent="0.35">
      <c r="A317" s="14" t="s">
        <v>659</v>
      </c>
      <c r="B317" s="1">
        <v>7</v>
      </c>
      <c r="C317" s="2" t="s">
        <v>660</v>
      </c>
      <c r="D317" s="4" t="s">
        <v>537</v>
      </c>
      <c r="E317">
        <f>VLOOKUP(A317,'[1]高三下(高考)'!$A$3:$P$615,9,0)</f>
        <v>79</v>
      </c>
      <c r="F317" t="str">
        <f>VLOOKUP(A317,'[1]高三下(高考)'!$A$3:$P$615,10,0)</f>
        <v>兰卡布尺</v>
      </c>
      <c r="G317" s="22">
        <f t="shared" si="65"/>
        <v>159</v>
      </c>
      <c r="H317" s="23">
        <f t="shared" si="66"/>
        <v>114.98257839721254</v>
      </c>
      <c r="I317">
        <f>VLOOKUP(A317,[1]高三上!$A$3:$P$588,9,0)</f>
        <v>58</v>
      </c>
      <c r="J317" t="str">
        <f>VLOOKUP(A317,[1]高三上!$A$3:$P$588,10,0)</f>
        <v>兰卡布尺</v>
      </c>
      <c r="K317" s="22">
        <f t="shared" si="67"/>
        <v>202</v>
      </c>
      <c r="L317" s="23">
        <f t="shared" si="68"/>
        <v>97.21254355400697</v>
      </c>
      <c r="M317">
        <f>VLOOKUP(A317,[1]高二下!$A$3:$P$536,9,0)</f>
        <v>55.5</v>
      </c>
      <c r="N317" t="str">
        <f>VLOOKUP(A317,[1]高二下!$A$3:$P$536,10,0)</f>
        <v>兰卡布尺</v>
      </c>
      <c r="O317" s="22">
        <f t="shared" si="69"/>
        <v>194</v>
      </c>
      <c r="P317" s="22">
        <f t="shared" si="70"/>
        <v>79.094076655052262</v>
      </c>
      <c r="Q317">
        <f>VLOOKUP(A317,[1]高二上!$A$3:$P$583,9,0)</f>
        <v>76</v>
      </c>
      <c r="R317" t="str">
        <f>VLOOKUP(A317,[1]高二上!$A$3:$P$583,10,0)</f>
        <v>兰卡布尺</v>
      </c>
      <c r="S317" s="22">
        <f t="shared" si="71"/>
        <v>134</v>
      </c>
      <c r="T317" s="22">
        <f t="shared" si="72"/>
        <v>128.22299651567945</v>
      </c>
      <c r="U317">
        <f>VLOOKUP(A317,[1]高一下!$A$3:$P$585,9,0)</f>
        <v>56</v>
      </c>
      <c r="V317" t="str">
        <f>VLOOKUP(A317,[1]高一下!$A$3:$P$585,10,0)</f>
        <v>彭丹</v>
      </c>
      <c r="W317" s="22">
        <f t="shared" si="73"/>
        <v>215</v>
      </c>
      <c r="X317" s="22">
        <f t="shared" si="74"/>
        <v>98.606271777003485</v>
      </c>
      <c r="Y317">
        <f>VLOOKUP(A317,[1]高一上!$A$3:$J$587,9,0)</f>
        <v>64.5</v>
      </c>
      <c r="Z317" t="str">
        <f>VLOOKUP(A317,[1]高一上!$A$3:$J$587,10,0)</f>
        <v>曾佳瑶</v>
      </c>
      <c r="AA317" s="22">
        <f t="shared" si="75"/>
        <v>211</v>
      </c>
      <c r="AB317" s="23">
        <f t="shared" si="77"/>
        <v>91.637630662020911</v>
      </c>
      <c r="AC317">
        <f>VLOOKUP(A317,[1]中考!$A$2:$G$571,7,0)</f>
        <v>69</v>
      </c>
      <c r="AD317">
        <f t="shared" si="76"/>
        <v>187</v>
      </c>
    </row>
    <row r="318" spans="1:30" ht="15" x14ac:dyDescent="0.35">
      <c r="A318" s="14" t="s">
        <v>667</v>
      </c>
      <c r="B318" s="1">
        <v>7</v>
      </c>
      <c r="C318" s="2" t="s">
        <v>668</v>
      </c>
      <c r="D318" s="4" t="s">
        <v>537</v>
      </c>
      <c r="E318">
        <f>VLOOKUP(A318,'[1]高三下(高考)'!$A$3:$P$615,9,0)</f>
        <v>51</v>
      </c>
      <c r="F318" t="str">
        <f>VLOOKUP(A318,'[1]高三下(高考)'!$A$3:$P$615,10,0)</f>
        <v>兰卡布尺</v>
      </c>
      <c r="G318" s="22">
        <f t="shared" si="65"/>
        <v>241</v>
      </c>
      <c r="H318" s="23">
        <f t="shared" si="66"/>
        <v>77.351916376306619</v>
      </c>
      <c r="I318">
        <f>VLOOKUP(A318,[1]高三上!$A$3:$P$588,9,0)</f>
        <v>63.5</v>
      </c>
      <c r="J318" t="str">
        <f>VLOOKUP(A318,[1]高三上!$A$3:$P$588,10,0)</f>
        <v>兰卡布尺</v>
      </c>
      <c r="K318" s="22">
        <f t="shared" si="67"/>
        <v>176</v>
      </c>
      <c r="L318" s="23">
        <f t="shared" si="68"/>
        <v>100</v>
      </c>
      <c r="M318" s="22">
        <v>0</v>
      </c>
      <c r="N318" t="s">
        <v>533</v>
      </c>
      <c r="O318" s="22">
        <f t="shared" si="69"/>
        <v>270</v>
      </c>
      <c r="P318" s="22">
        <f t="shared" si="70"/>
        <v>100</v>
      </c>
      <c r="Q318">
        <f>VLOOKUP(A318,[1]高二上!$A$3:$P$583,9,0)</f>
        <v>50.5</v>
      </c>
      <c r="R318" t="str">
        <f>VLOOKUP(A318,[1]高二上!$A$3:$P$583,10,0)</f>
        <v>兰卡布尺</v>
      </c>
      <c r="S318" s="22">
        <f t="shared" si="71"/>
        <v>251</v>
      </c>
      <c r="T318" s="22">
        <f t="shared" si="72"/>
        <v>82.229965156794421</v>
      </c>
      <c r="U318">
        <f>VLOOKUP(A318,[1]高一下!$A$3:$P$585,9,0)</f>
        <v>59</v>
      </c>
      <c r="V318" t="str">
        <f>VLOOKUP(A318,[1]高一下!$A$3:$P$585,10,0)</f>
        <v>彭丹</v>
      </c>
      <c r="W318" s="22">
        <f t="shared" si="73"/>
        <v>200</v>
      </c>
      <c r="X318" s="22">
        <f t="shared" si="74"/>
        <v>101.74216027874564</v>
      </c>
      <c r="Y318">
        <f>VLOOKUP(A318,[1]高一上!$A$3:$J$587,9,0)</f>
        <v>68</v>
      </c>
      <c r="Z318" t="str">
        <f>VLOOKUP(A318,[1]高一上!$A$3:$J$587,10,0)</f>
        <v>曾佳瑶</v>
      </c>
      <c r="AA318" s="22">
        <f t="shared" si="75"/>
        <v>205</v>
      </c>
      <c r="AB318" s="23">
        <f t="shared" si="77"/>
        <v>93.728222996515683</v>
      </c>
      <c r="AC318">
        <f>VLOOKUP(A318,[1]中考!$A$2:$G$571,7,0)</f>
        <v>69</v>
      </c>
      <c r="AD318">
        <f t="shared" si="76"/>
        <v>187</v>
      </c>
    </row>
    <row r="319" spans="1:30" ht="15" x14ac:dyDescent="0.35">
      <c r="A319" s="14" t="s">
        <v>688</v>
      </c>
      <c r="B319" s="1">
        <v>7</v>
      </c>
      <c r="C319" s="2" t="s">
        <v>689</v>
      </c>
      <c r="D319" s="4" t="s">
        <v>537</v>
      </c>
      <c r="E319">
        <f>VLOOKUP(A319,'[1]高三下(高考)'!$A$3:$P$615,9,0)</f>
        <v>77</v>
      </c>
      <c r="F319" t="str">
        <f>VLOOKUP(A319,'[1]高三下(高考)'!$A$3:$P$615,10,0)</f>
        <v>兰卡布尺</v>
      </c>
      <c r="G319" s="22">
        <f t="shared" si="65"/>
        <v>170</v>
      </c>
      <c r="H319" s="23">
        <f t="shared" si="66"/>
        <v>113.58885017421602</v>
      </c>
      <c r="I319">
        <f>VLOOKUP(A319,[1]高三上!$A$3:$P$588,9,0)</f>
        <v>55.5</v>
      </c>
      <c r="J319" t="str">
        <f>VLOOKUP(A319,[1]高三上!$A$3:$P$588,10,0)</f>
        <v>兰卡布尺</v>
      </c>
      <c r="K319" s="22">
        <f t="shared" si="67"/>
        <v>209</v>
      </c>
      <c r="L319" s="23">
        <f t="shared" si="68"/>
        <v>94.773519163763069</v>
      </c>
      <c r="M319">
        <f>VLOOKUP(A319,[1]高二下!$A$3:$P$536,9,0)</f>
        <v>55.5</v>
      </c>
      <c r="N319" t="str">
        <f>VLOOKUP(A319,[1]高二下!$A$3:$P$536,10,0)</f>
        <v>兰卡布尺</v>
      </c>
      <c r="O319" s="22">
        <f t="shared" si="69"/>
        <v>194</v>
      </c>
      <c r="P319" s="22">
        <f t="shared" si="70"/>
        <v>116.02787456445992</v>
      </c>
      <c r="Q319">
        <f>VLOOKUP(A319,[1]高二上!$A$3:$P$583,9,0)</f>
        <v>53</v>
      </c>
      <c r="R319" t="str">
        <f>VLOOKUP(A319,[1]高二上!$A$3:$P$583,10,0)</f>
        <v>兰卡布尺</v>
      </c>
      <c r="S319" s="22">
        <f t="shared" si="71"/>
        <v>240</v>
      </c>
      <c r="T319" s="22">
        <f t="shared" si="72"/>
        <v>75.609756097560975</v>
      </c>
      <c r="U319">
        <f>VLOOKUP(A319,[1]高一下!$A$3:$P$585,9,0)</f>
        <v>65.5</v>
      </c>
      <c r="V319" t="str">
        <f>VLOOKUP(A319,[1]高一下!$A$3:$P$585,10,0)</f>
        <v>彭丹</v>
      </c>
      <c r="W319" s="22">
        <f t="shared" si="73"/>
        <v>170</v>
      </c>
      <c r="X319" s="22">
        <f t="shared" si="74"/>
        <v>97.21254355400697</v>
      </c>
      <c r="Y319">
        <f>VLOOKUP(A319,[1]高一上!$A$3:$J$587,9,0)</f>
        <v>82</v>
      </c>
      <c r="Z319" t="str">
        <f>VLOOKUP(A319,[1]高一上!$A$3:$J$587,10,0)</f>
        <v>曾佳瑶</v>
      </c>
      <c r="AA319" s="22">
        <f t="shared" si="75"/>
        <v>162</v>
      </c>
      <c r="AB319" s="23">
        <f t="shared" si="77"/>
        <v>110.80139372822299</v>
      </c>
      <c r="AC319">
        <f>VLOOKUP(A319,[1]中考!$A$2:$G$571,7,0)</f>
        <v>67</v>
      </c>
      <c r="AD319">
        <f t="shared" si="76"/>
        <v>193</v>
      </c>
    </row>
    <row r="320" spans="1:30" ht="15" x14ac:dyDescent="0.35">
      <c r="A320" s="14" t="s">
        <v>643</v>
      </c>
      <c r="B320" s="1">
        <v>7</v>
      </c>
      <c r="C320" s="2" t="s">
        <v>644</v>
      </c>
      <c r="D320" s="4" t="s">
        <v>537</v>
      </c>
      <c r="E320">
        <f>VLOOKUP(A320,'[1]高三下(高考)'!$A$3:$P$615,9,0)</f>
        <v>53</v>
      </c>
      <c r="F320" t="str">
        <f>VLOOKUP(A320,'[1]高三下(高考)'!$A$3:$P$615,10,0)</f>
        <v>兰卡布尺</v>
      </c>
      <c r="G320" s="22">
        <f t="shared" si="65"/>
        <v>233</v>
      </c>
      <c r="H320" s="23">
        <f t="shared" si="66"/>
        <v>88.153310104529623</v>
      </c>
      <c r="I320">
        <f>VLOOKUP(A320,[1]高三上!$A$3:$P$588,9,0)</f>
        <v>59</v>
      </c>
      <c r="J320" t="str">
        <f>VLOOKUP(A320,[1]高三上!$A$3:$P$588,10,0)</f>
        <v>兰卡布尺</v>
      </c>
      <c r="K320" s="22">
        <f t="shared" si="67"/>
        <v>199</v>
      </c>
      <c r="L320" s="23">
        <f t="shared" si="68"/>
        <v>110.45296167247386</v>
      </c>
      <c r="M320">
        <f>VLOOKUP(A320,[1]高二下!$A$3:$P$536,9,0)</f>
        <v>44.5</v>
      </c>
      <c r="N320" t="str">
        <f>VLOOKUP(A320,[1]高二下!$A$3:$P$536,10,0)</f>
        <v>兰卡布尺</v>
      </c>
      <c r="O320" s="22">
        <f t="shared" si="69"/>
        <v>229</v>
      </c>
      <c r="P320" s="22">
        <f t="shared" si="70"/>
        <v>110.10452961672473</v>
      </c>
      <c r="Q320">
        <f>VLOOKUP(A320,[1]高二上!$A$3:$P$583,9,0)</f>
        <v>47</v>
      </c>
      <c r="R320" t="str">
        <f>VLOOKUP(A320,[1]高二上!$A$3:$P$583,10,0)</f>
        <v>兰卡布尺</v>
      </c>
      <c r="S320" s="22">
        <f t="shared" si="71"/>
        <v>258</v>
      </c>
      <c r="T320" s="22">
        <f t="shared" si="72"/>
        <v>86.062717770034851</v>
      </c>
      <c r="U320">
        <f>VLOOKUP(A320,[1]高一下!$A$3:$P$585,9,0)</f>
        <v>55</v>
      </c>
      <c r="V320" t="str">
        <f>VLOOKUP(A320,[1]高一下!$A$3:$P$585,10,0)</f>
        <v>彭丹</v>
      </c>
      <c r="W320" s="22">
        <f t="shared" si="73"/>
        <v>218</v>
      </c>
      <c r="X320" s="22">
        <f t="shared" si="74"/>
        <v>103.48432055749129</v>
      </c>
      <c r="Y320">
        <f>VLOOKUP(A320,[1]高一上!$A$3:$J$587,9,0)</f>
        <v>59.5</v>
      </c>
      <c r="Z320" t="str">
        <f>VLOOKUP(A320,[1]高一上!$A$3:$J$587,10,0)</f>
        <v>曾佳瑶</v>
      </c>
      <c r="AA320" s="22">
        <f t="shared" si="75"/>
        <v>228</v>
      </c>
      <c r="AB320" s="23">
        <f t="shared" si="77"/>
        <v>103.13588850174216</v>
      </c>
      <c r="AC320">
        <f>VLOOKUP(A320,[1]中考!$A$2:$G$571,7,0)</f>
        <v>53</v>
      </c>
      <c r="AD320">
        <f t="shared" si="76"/>
        <v>237</v>
      </c>
    </row>
    <row r="321" spans="1:30" ht="15" x14ac:dyDescent="0.35">
      <c r="A321" s="14" t="s">
        <v>675</v>
      </c>
      <c r="B321" s="1">
        <v>7</v>
      </c>
      <c r="C321" s="2" t="s">
        <v>325</v>
      </c>
      <c r="D321" s="4" t="s">
        <v>537</v>
      </c>
      <c r="E321">
        <f>VLOOKUP(A321,'[1]高三下(高考)'!$A$3:$P$615,9,0)</f>
        <v>73</v>
      </c>
      <c r="F321" t="str">
        <f>VLOOKUP(A321,'[1]高三下(高考)'!$A$3:$P$615,10,0)</f>
        <v>兰卡布尺</v>
      </c>
      <c r="G321" s="22">
        <f t="shared" si="65"/>
        <v>183</v>
      </c>
      <c r="H321" s="23">
        <f t="shared" si="66"/>
        <v>103.48432055749129</v>
      </c>
      <c r="I321">
        <f>VLOOKUP(A321,[1]高三上!$A$3:$P$588,9,0)</f>
        <v>60.5</v>
      </c>
      <c r="J321" t="str">
        <f>VLOOKUP(A321,[1]高三上!$A$3:$P$588,10,0)</f>
        <v>兰卡布尺</v>
      </c>
      <c r="K321" s="22">
        <f t="shared" si="67"/>
        <v>193</v>
      </c>
      <c r="L321" s="23">
        <f t="shared" si="68"/>
        <v>103.83275261324042</v>
      </c>
      <c r="M321">
        <f>VLOOKUP(A321,[1]高二下!$A$3:$P$536,9,0)</f>
        <v>53</v>
      </c>
      <c r="N321" t="str">
        <f>VLOOKUP(A321,[1]高二下!$A$3:$P$536,10,0)</f>
        <v>兰卡布尺</v>
      </c>
      <c r="O321" s="22">
        <f t="shared" si="69"/>
        <v>204</v>
      </c>
      <c r="P321" s="22">
        <f t="shared" si="70"/>
        <v>102.09059233449477</v>
      </c>
      <c r="Q321">
        <f>VLOOKUP(A321,[1]高二上!$A$3:$P$583,9,0)</f>
        <v>58</v>
      </c>
      <c r="R321" t="str">
        <f>VLOOKUP(A321,[1]高二上!$A$3:$P$583,10,0)</f>
        <v>兰卡布尺</v>
      </c>
      <c r="S321" s="22">
        <f t="shared" si="71"/>
        <v>210</v>
      </c>
      <c r="T321" s="22">
        <f t="shared" si="72"/>
        <v>83.62369337979095</v>
      </c>
      <c r="U321">
        <f>VLOOKUP(A321,[1]高一下!$A$3:$P$585,9,0)</f>
        <v>66.5</v>
      </c>
      <c r="V321" t="str">
        <f>VLOOKUP(A321,[1]高一下!$A$3:$P$585,10,0)</f>
        <v>彭丹</v>
      </c>
      <c r="W321" s="22">
        <f t="shared" si="73"/>
        <v>163</v>
      </c>
      <c r="X321" s="22">
        <f t="shared" si="74"/>
        <v>92.334494773519168</v>
      </c>
      <c r="Y321">
        <f>VLOOKUP(A321,[1]高一上!$A$3:$J$587,9,0)</f>
        <v>88</v>
      </c>
      <c r="Z321" t="str">
        <f>VLOOKUP(A321,[1]高一上!$A$3:$J$587,10,0)</f>
        <v>周凯</v>
      </c>
      <c r="AA321" s="22">
        <f t="shared" si="75"/>
        <v>141</v>
      </c>
      <c r="AB321" s="23">
        <f t="shared" si="77"/>
        <v>89.19860627177701</v>
      </c>
      <c r="AC321">
        <f>VLOOKUP(A321,[1]中考!$A$2:$G$571,7,0)</f>
        <v>93</v>
      </c>
      <c r="AD321">
        <f t="shared" si="76"/>
        <v>110</v>
      </c>
    </row>
    <row r="322" spans="1:30" ht="15" x14ac:dyDescent="0.35">
      <c r="A322" s="14" t="s">
        <v>697</v>
      </c>
      <c r="B322" s="1">
        <v>7</v>
      </c>
      <c r="C322" s="2" t="s">
        <v>698</v>
      </c>
      <c r="D322" s="4" t="s">
        <v>537</v>
      </c>
      <c r="E322">
        <f>VLOOKUP(A322,'[1]高三下(高考)'!$A$3:$P$615,9,0)</f>
        <v>35</v>
      </c>
      <c r="F322" t="str">
        <f>VLOOKUP(A322,'[1]高三下(高考)'!$A$3:$P$615,10,0)</f>
        <v>兰卡布尺</v>
      </c>
      <c r="G322" s="22">
        <f t="shared" si="65"/>
        <v>278</v>
      </c>
      <c r="H322" s="23">
        <f t="shared" si="66"/>
        <v>95.818815331010455</v>
      </c>
      <c r="I322">
        <f>VLOOKUP(A322,[1]高三上!$A$3:$P$588,9,0)</f>
        <v>32.5</v>
      </c>
      <c r="J322" t="str">
        <f>VLOOKUP(A322,[1]高三上!$A$3:$P$588,10,0)</f>
        <v>兰卡布尺</v>
      </c>
      <c r="K322" s="22">
        <f t="shared" si="67"/>
        <v>266</v>
      </c>
      <c r="L322" s="23">
        <f t="shared" si="68"/>
        <v>100</v>
      </c>
      <c r="M322" s="22">
        <v>0</v>
      </c>
      <c r="N322" t="s">
        <v>533</v>
      </c>
      <c r="O322" s="22">
        <f t="shared" si="69"/>
        <v>270</v>
      </c>
      <c r="P322" s="22">
        <f t="shared" si="70"/>
        <v>100</v>
      </c>
      <c r="Q322">
        <f>VLOOKUP(A322,[1]高二上!$A$3:$P$583,9,0)</f>
        <v>46</v>
      </c>
      <c r="R322" t="str">
        <f>VLOOKUP(A322,[1]高二上!$A$3:$P$583,10,0)</f>
        <v>兰卡布尺</v>
      </c>
      <c r="S322" s="22">
        <f t="shared" si="71"/>
        <v>259</v>
      </c>
      <c r="T322" s="22">
        <f t="shared" si="72"/>
        <v>82.926829268292678</v>
      </c>
      <c r="U322">
        <f>VLOOKUP(A322,[1]高一下!$A$3:$P$585,9,0)</f>
        <v>56.5</v>
      </c>
      <c r="V322" t="str">
        <f>VLOOKUP(A322,[1]高一下!$A$3:$P$585,10,0)</f>
        <v>彭丹</v>
      </c>
      <c r="W322" s="22">
        <f t="shared" si="73"/>
        <v>210</v>
      </c>
      <c r="X322" s="22">
        <f t="shared" si="74"/>
        <v>111.84668989547038</v>
      </c>
      <c r="Y322">
        <f>VLOOKUP(A322,[1]高一上!$A$3:$J$587,9,0)</f>
        <v>53</v>
      </c>
      <c r="Z322" t="str">
        <f>VLOOKUP(A322,[1]高一上!$A$3:$J$587,10,0)</f>
        <v>曾佳瑶</v>
      </c>
      <c r="AA322" s="22">
        <f t="shared" si="75"/>
        <v>244</v>
      </c>
      <c r="AB322" s="23">
        <f t="shared" si="77"/>
        <v>109.40766550522648</v>
      </c>
      <c r="AC322">
        <f>VLOOKUP(A322,[1]中考!$A$2:$G$571,7,0)</f>
        <v>38</v>
      </c>
      <c r="AD322">
        <f t="shared" si="76"/>
        <v>271</v>
      </c>
    </row>
    <row r="323" spans="1:30" ht="15" x14ac:dyDescent="0.35">
      <c r="A323" s="14" t="s">
        <v>694</v>
      </c>
      <c r="B323" s="1">
        <v>7</v>
      </c>
      <c r="C323" s="2" t="s">
        <v>695</v>
      </c>
      <c r="D323" s="4" t="s">
        <v>537</v>
      </c>
      <c r="E323">
        <f>VLOOKUP(A323,'[1]高三下(高考)'!$A$3:$P$615,9,0)</f>
        <v>49</v>
      </c>
      <c r="F323" t="str">
        <f>VLOOKUP(A323,'[1]高三下(高考)'!$A$3:$P$615,10,0)</f>
        <v>兰卡布尺</v>
      </c>
      <c r="G323" s="22">
        <f t="shared" si="65"/>
        <v>250</v>
      </c>
      <c r="H323" s="23">
        <f t="shared" si="66"/>
        <v>90.940766550522653</v>
      </c>
      <c r="I323">
        <f>VLOOKUP(A323,[1]高三上!$A$3:$P$588,9,0)</f>
        <v>52.5</v>
      </c>
      <c r="J323" t="str">
        <f>VLOOKUP(A323,[1]高三上!$A$3:$P$588,10,0)</f>
        <v>兰卡布尺</v>
      </c>
      <c r="K323" s="22">
        <f t="shared" si="67"/>
        <v>224</v>
      </c>
      <c r="L323" s="23">
        <f t="shared" si="68"/>
        <v>92.334494773519168</v>
      </c>
      <c r="M323">
        <f>VLOOKUP(A323,[1]高二下!$A$3:$P$536,9,0)</f>
        <v>54</v>
      </c>
      <c r="N323" t="str">
        <f>VLOOKUP(A323,[1]高二下!$A$3:$P$536,10,0)</f>
        <v>兰卡布尺</v>
      </c>
      <c r="O323" s="22">
        <f t="shared" si="69"/>
        <v>202</v>
      </c>
      <c r="P323" s="22">
        <f t="shared" si="70"/>
        <v>115.33101045296166</v>
      </c>
      <c r="Q323">
        <f>VLOOKUP(A323,[1]高二上!$A$3:$P$583,9,0)</f>
        <v>51.5</v>
      </c>
      <c r="R323" t="str">
        <f>VLOOKUP(A323,[1]高二上!$A$3:$P$583,10,0)</f>
        <v>兰卡布尺</v>
      </c>
      <c r="S323" s="22">
        <f t="shared" si="71"/>
        <v>246</v>
      </c>
      <c r="T323" s="22">
        <f t="shared" si="72"/>
        <v>112.89198606271776</v>
      </c>
      <c r="U323">
        <f>VLOOKUP(A323,[1]高一下!$A$3:$P$585,9,0)</f>
        <v>28.5</v>
      </c>
      <c r="V323" t="str">
        <f>VLOOKUP(A323,[1]高一下!$A$3:$P$585,10,0)</f>
        <v>彭丹</v>
      </c>
      <c r="W323" s="22">
        <f t="shared" si="73"/>
        <v>283</v>
      </c>
      <c r="X323" s="22">
        <f t="shared" si="74"/>
        <v>94.076655052264812</v>
      </c>
      <c r="Y323">
        <f>VLOOKUP(A323,[1]高一上!$A$3:$J$587,9,0)</f>
        <v>43.5</v>
      </c>
      <c r="Z323" t="str">
        <f>VLOOKUP(A323,[1]高一上!$A$3:$J$587,10,0)</f>
        <v>曾佳瑶</v>
      </c>
      <c r="AA323" s="22">
        <f t="shared" si="75"/>
        <v>266</v>
      </c>
      <c r="AB323" s="23">
        <f t="shared" si="77"/>
        <v>98.257839721254356</v>
      </c>
      <c r="AC323">
        <f>VLOOKUP(A323,[1]中考!$A$2:$G$571,7,0)</f>
        <v>42</v>
      </c>
      <c r="AD323">
        <f t="shared" si="76"/>
        <v>261</v>
      </c>
    </row>
    <row r="324" spans="1:30" ht="15" x14ac:dyDescent="0.35">
      <c r="A324" s="14" t="s">
        <v>645</v>
      </c>
      <c r="B324" s="1">
        <v>7</v>
      </c>
      <c r="C324" s="2" t="s">
        <v>646</v>
      </c>
      <c r="D324" s="4" t="s">
        <v>537</v>
      </c>
      <c r="E324">
        <f>VLOOKUP(A324,'[1]高三下(高考)'!$A$3:$P$615,9,0)</f>
        <v>87</v>
      </c>
      <c r="F324" t="str">
        <f>VLOOKUP(A324,'[1]高三下(高考)'!$A$3:$P$615,10,0)</f>
        <v>兰卡布尺</v>
      </c>
      <c r="G324" s="22">
        <f t="shared" si="65"/>
        <v>133</v>
      </c>
      <c r="H324" s="23">
        <f t="shared" si="66"/>
        <v>120.20905923344948</v>
      </c>
      <c r="I324">
        <f>VLOOKUP(A324,[1]高三上!$A$3:$P$588,9,0)</f>
        <v>61</v>
      </c>
      <c r="J324" t="str">
        <f>VLOOKUP(A324,[1]高三上!$A$3:$P$588,10,0)</f>
        <v>兰卡布尺</v>
      </c>
      <c r="K324" s="22">
        <f t="shared" si="67"/>
        <v>191</v>
      </c>
      <c r="L324" s="23">
        <f t="shared" si="68"/>
        <v>73.867595818815332</v>
      </c>
      <c r="M324">
        <f>VLOOKUP(A324,[1]高二下!$A$3:$P$536,9,0)</f>
        <v>79</v>
      </c>
      <c r="N324" t="str">
        <f>VLOOKUP(A324,[1]高二下!$A$3:$P$536,10,0)</f>
        <v>兰卡布尺</v>
      </c>
      <c r="O324" s="22">
        <f t="shared" si="69"/>
        <v>116</v>
      </c>
      <c r="P324" s="22">
        <f t="shared" si="70"/>
        <v>122.99651567944251</v>
      </c>
      <c r="Q324">
        <f>VLOOKUP(A324,[1]高二上!$A$3:$P$583,9,0)</f>
        <v>64.5</v>
      </c>
      <c r="R324" t="str">
        <f>VLOOKUP(A324,[1]高二上!$A$3:$P$583,10,0)</f>
        <v>兰卡布尺</v>
      </c>
      <c r="S324" s="22">
        <f t="shared" si="71"/>
        <v>182</v>
      </c>
      <c r="T324" s="22">
        <f t="shared" si="72"/>
        <v>75.958188153310104</v>
      </c>
      <c r="U324">
        <f>VLOOKUP(A324,[1]高一下!$A$3:$P$585,9,0)</f>
        <v>78</v>
      </c>
      <c r="V324" t="str">
        <f>VLOOKUP(A324,[1]高一下!$A$3:$P$585,10,0)</f>
        <v>彭丹</v>
      </c>
      <c r="W324" s="22">
        <f t="shared" si="73"/>
        <v>113</v>
      </c>
      <c r="X324" s="22">
        <f t="shared" si="74"/>
        <v>116.72473867595819</v>
      </c>
      <c r="Y324">
        <f>VLOOKUP(A324,[1]高一上!$A$3:$J$587,9,0)</f>
        <v>82.5</v>
      </c>
      <c r="Z324" t="str">
        <f>VLOOKUP(A324,[1]高一上!$A$3:$J$587,10,0)</f>
        <v>曾佳瑶</v>
      </c>
      <c r="AA324" s="22">
        <f t="shared" si="75"/>
        <v>161</v>
      </c>
      <c r="AB324" s="23">
        <f t="shared" si="77"/>
        <v>123.34494773519164</v>
      </c>
      <c r="AC324">
        <f>VLOOKUP(A324,[1]中考!$A$2:$G$571,7,0)</f>
        <v>55</v>
      </c>
      <c r="AD324">
        <f t="shared" si="76"/>
        <v>228</v>
      </c>
    </row>
    <row r="325" spans="1:30" ht="15" x14ac:dyDescent="0.35">
      <c r="A325" s="14" t="s">
        <v>690</v>
      </c>
      <c r="B325" s="1">
        <v>7</v>
      </c>
      <c r="C325" s="2" t="s">
        <v>691</v>
      </c>
      <c r="D325" s="4" t="s">
        <v>537</v>
      </c>
      <c r="E325">
        <f>VLOOKUP(A325,'[1]高三下(高考)'!$A$3:$P$615,9,0)</f>
        <v>62</v>
      </c>
      <c r="F325" t="str">
        <f>VLOOKUP(A325,'[1]高三下(高考)'!$A$3:$P$615,10,0)</f>
        <v>兰卡布尺</v>
      </c>
      <c r="G325" s="22">
        <f t="shared" si="65"/>
        <v>220</v>
      </c>
      <c r="H325" s="23">
        <f t="shared" si="66"/>
        <v>79.442508710801391</v>
      </c>
      <c r="I325">
        <f>VLOOKUP(A325,[1]高三上!$A$3:$P$588,9,0)</f>
        <v>67.5</v>
      </c>
      <c r="J325" t="str">
        <f>VLOOKUP(A325,[1]高三上!$A$3:$P$588,10,0)</f>
        <v>兰卡布尺</v>
      </c>
      <c r="K325" s="22">
        <f t="shared" si="67"/>
        <v>161</v>
      </c>
      <c r="L325" s="23">
        <f t="shared" si="68"/>
        <v>113.58885017421602</v>
      </c>
      <c r="M325">
        <f>VLOOKUP(A325,[1]高二下!$A$3:$P$536,9,0)</f>
        <v>55</v>
      </c>
      <c r="N325" t="str">
        <f>VLOOKUP(A325,[1]高二下!$A$3:$P$536,10,0)</f>
        <v>兰卡布尺</v>
      </c>
      <c r="O325" s="22">
        <f t="shared" si="69"/>
        <v>200</v>
      </c>
      <c r="P325" s="22">
        <f t="shared" si="70"/>
        <v>109.40766550522648</v>
      </c>
      <c r="Q325">
        <f>VLOOKUP(A325,[1]高二上!$A$3:$P$583,9,0)</f>
        <v>55.5</v>
      </c>
      <c r="R325" t="str">
        <f>VLOOKUP(A325,[1]高二上!$A$3:$P$583,10,0)</f>
        <v>兰卡布尺</v>
      </c>
      <c r="S325" s="22">
        <f t="shared" si="71"/>
        <v>227</v>
      </c>
      <c r="T325" s="22">
        <f t="shared" si="72"/>
        <v>75.958188153310104</v>
      </c>
      <c r="U325">
        <f>VLOOKUP(A325,[1]高一下!$A$3:$P$585,9,0)</f>
        <v>67</v>
      </c>
      <c r="V325" t="str">
        <f>VLOOKUP(A325,[1]高一下!$A$3:$P$585,10,0)</f>
        <v>彭丹</v>
      </c>
      <c r="W325" s="22">
        <f t="shared" si="73"/>
        <v>158</v>
      </c>
      <c r="X325" s="22">
        <f t="shared" si="74"/>
        <v>118.46689895470384</v>
      </c>
      <c r="Y325">
        <f>VLOOKUP(A325,[1]高一上!$A$3:$J$587,9,0)</f>
        <v>64.5</v>
      </c>
      <c r="Z325" t="str">
        <f>VLOOKUP(A325,[1]高一上!$A$3:$J$587,10,0)</f>
        <v>张翠莲</v>
      </c>
      <c r="AA325" s="22">
        <f t="shared" si="75"/>
        <v>211</v>
      </c>
      <c r="AB325" s="23">
        <f t="shared" si="77"/>
        <v>89.895470383275267</v>
      </c>
      <c r="AC325">
        <f>VLOOKUP(A325,[1]中考!$A$2:$G$571,7,0)</f>
        <v>71</v>
      </c>
      <c r="AD325">
        <f t="shared" si="76"/>
        <v>182</v>
      </c>
    </row>
    <row r="326" spans="1:30" ht="15" x14ac:dyDescent="0.35">
      <c r="A326" s="14" t="s">
        <v>649</v>
      </c>
      <c r="B326" s="1">
        <v>7</v>
      </c>
      <c r="C326" s="2" t="s">
        <v>650</v>
      </c>
      <c r="D326" s="4" t="s">
        <v>537</v>
      </c>
      <c r="E326">
        <f>VLOOKUP(A326,'[1]高三下(高考)'!$A$3:$P$615,9,0)</f>
        <v>106</v>
      </c>
      <c r="F326" t="str">
        <f>VLOOKUP(A326,'[1]高三下(高考)'!$A$3:$P$615,10,0)</f>
        <v>兰卡布尺</v>
      </c>
      <c r="G326" s="22">
        <f t="shared" si="65"/>
        <v>76</v>
      </c>
      <c r="H326" s="23">
        <f t="shared" si="66"/>
        <v>98.606271777003485</v>
      </c>
      <c r="I326">
        <f>VLOOKUP(A326,[1]高三上!$A$3:$P$588,9,0)</f>
        <v>92.5</v>
      </c>
      <c r="J326" t="str">
        <f>VLOOKUP(A326,[1]高三上!$A$3:$P$588,10,0)</f>
        <v>兰卡布尺</v>
      </c>
      <c r="K326" s="22">
        <f t="shared" si="67"/>
        <v>72</v>
      </c>
      <c r="L326" s="23">
        <f t="shared" si="68"/>
        <v>83.275261324041807</v>
      </c>
      <c r="M326">
        <f>VLOOKUP(A326,[1]高二下!$A$3:$P$536,9,0)</f>
        <v>108</v>
      </c>
      <c r="N326" t="str">
        <f>VLOOKUP(A326,[1]高二下!$A$3:$P$536,10,0)</f>
        <v>兰卡布尺</v>
      </c>
      <c r="O326" s="22">
        <f t="shared" si="69"/>
        <v>24</v>
      </c>
      <c r="P326" s="22">
        <f t="shared" si="70"/>
        <v>111.84668989547038</v>
      </c>
      <c r="Q326">
        <f>VLOOKUP(A326,[1]高二上!$A$3:$P$583,9,0)</f>
        <v>95</v>
      </c>
      <c r="R326" t="str">
        <f>VLOOKUP(A326,[1]高二上!$A$3:$P$583,10,0)</f>
        <v>兰卡布尺</v>
      </c>
      <c r="S326" s="22">
        <f t="shared" si="71"/>
        <v>58</v>
      </c>
      <c r="T326" s="22">
        <f t="shared" si="72"/>
        <v>101.39372822299651</v>
      </c>
      <c r="U326">
        <f>VLOOKUP(A326,[1]高一下!$A$3:$P$585,9,0)</f>
        <v>94</v>
      </c>
      <c r="V326" t="str">
        <f>VLOOKUP(A326,[1]高一下!$A$3:$P$585,10,0)</f>
        <v>彭丹</v>
      </c>
      <c r="W326" s="22">
        <f t="shared" si="73"/>
        <v>62</v>
      </c>
      <c r="X326" s="22">
        <f t="shared" si="74"/>
        <v>103.48432055749129</v>
      </c>
      <c r="Y326">
        <f>VLOOKUP(A326,[1]高一上!$A$3:$J$587,9,0)</f>
        <v>108.5</v>
      </c>
      <c r="Z326" t="str">
        <f>VLOOKUP(A326,[1]高一上!$A$3:$J$587,10,0)</f>
        <v>曾佳瑶</v>
      </c>
      <c r="AA326" s="22">
        <f t="shared" si="75"/>
        <v>72</v>
      </c>
      <c r="AB326" s="23">
        <f t="shared" si="77"/>
        <v>106.27177700348432</v>
      </c>
      <c r="AC326">
        <f>VLOOKUP(A326,[1]中考!$A$2:$G$571,7,0)</f>
        <v>102</v>
      </c>
      <c r="AD326">
        <f t="shared" si="76"/>
        <v>90</v>
      </c>
    </row>
    <row r="327" spans="1:30" ht="15" x14ac:dyDescent="0.35">
      <c r="A327" s="14" t="s">
        <v>696</v>
      </c>
      <c r="B327" s="1">
        <v>7</v>
      </c>
      <c r="C327" s="2" t="s">
        <v>169</v>
      </c>
      <c r="D327" s="4" t="s">
        <v>537</v>
      </c>
      <c r="E327">
        <f>VLOOKUP(A327,'[1]高三下(高考)'!$A$3:$P$615,9,0)</f>
        <v>34</v>
      </c>
      <c r="F327" t="str">
        <f>VLOOKUP(A327,'[1]高三下(高考)'!$A$3:$P$615,10,0)</f>
        <v>兰卡布尺</v>
      </c>
      <c r="G327" s="22">
        <f t="shared" si="65"/>
        <v>282</v>
      </c>
      <c r="H327" s="23">
        <f t="shared" si="66"/>
        <v>88.153310104529623</v>
      </c>
      <c r="I327">
        <f>VLOOKUP(A327,[1]高三上!$A$3:$P$588,9,0)</f>
        <v>43</v>
      </c>
      <c r="J327" t="str">
        <f>VLOOKUP(A327,[1]高三上!$A$3:$P$588,10,0)</f>
        <v>兰卡布尺</v>
      </c>
      <c r="K327" s="22">
        <f t="shared" si="67"/>
        <v>248</v>
      </c>
      <c r="L327" s="23">
        <f t="shared" si="68"/>
        <v>105.92334494773519</v>
      </c>
      <c r="M327">
        <f>VLOOKUP(A327,[1]高二下!$A$3:$P$536,9,0)</f>
        <v>26.5</v>
      </c>
      <c r="N327" t="str">
        <f>VLOOKUP(A327,[1]高二下!$A$3:$P$536,10,0)</f>
        <v>兰卡布尺</v>
      </c>
      <c r="O327" s="22">
        <f t="shared" si="69"/>
        <v>265</v>
      </c>
      <c r="P327" s="22">
        <f t="shared" si="70"/>
        <v>107.3170731707317</v>
      </c>
      <c r="Q327">
        <f>VLOOKUP(A327,[1]高二上!$A$3:$P$583,9,0)</f>
        <v>30</v>
      </c>
      <c r="R327" t="str">
        <f>VLOOKUP(A327,[1]高二上!$A$3:$P$583,10,0)</f>
        <v>兰卡布尺</v>
      </c>
      <c r="S327" s="22">
        <f t="shared" si="71"/>
        <v>286</v>
      </c>
      <c r="T327" s="22">
        <f t="shared" si="72"/>
        <v>94.076655052264812</v>
      </c>
      <c r="U327">
        <f>VLOOKUP(A327,[1]高一下!$A$3:$P$585,9,0)</f>
        <v>37</v>
      </c>
      <c r="V327" t="str">
        <f>VLOOKUP(A327,[1]高一下!$A$3:$P$585,10,0)</f>
        <v>彭丹</v>
      </c>
      <c r="W327" s="22">
        <f t="shared" si="73"/>
        <v>269</v>
      </c>
      <c r="X327" s="22">
        <f t="shared" si="74"/>
        <v>94.42508710801394</v>
      </c>
      <c r="Y327">
        <f>VLOOKUP(A327,[1]高一上!$A$3:$J$587,9,0)</f>
        <v>48.5</v>
      </c>
      <c r="Z327" t="str">
        <f>VLOOKUP(A327,[1]高一上!$A$3:$J$587,10,0)</f>
        <v>曾佳瑶</v>
      </c>
      <c r="AA327" s="22">
        <f t="shared" si="75"/>
        <v>253</v>
      </c>
      <c r="AB327" s="23">
        <f t="shared" si="77"/>
        <v>106.96864111498257</v>
      </c>
      <c r="AC327">
        <f>VLOOKUP(A327,[1]中考!$A$2:$G$571,7,0)</f>
        <v>37</v>
      </c>
      <c r="AD327">
        <f t="shared" si="76"/>
        <v>273</v>
      </c>
    </row>
    <row r="328" spans="1:30" ht="15" x14ac:dyDescent="0.35">
      <c r="A328" s="14" t="s">
        <v>717</v>
      </c>
      <c r="B328" s="1">
        <v>7</v>
      </c>
      <c r="C328" s="2" t="s">
        <v>718</v>
      </c>
      <c r="D328" s="4" t="s">
        <v>537</v>
      </c>
      <c r="E328">
        <f>VLOOKUP(A328,'[1]高三下(高考)'!$A$3:$P$615,9,0)</f>
        <v>41</v>
      </c>
      <c r="F328" t="str">
        <f>VLOOKUP(A328,'[1]高三下(高考)'!$A$3:$P$615,10,0)</f>
        <v>兰卡布尺</v>
      </c>
      <c r="G328" s="22">
        <f t="shared" si="65"/>
        <v>268</v>
      </c>
      <c r="H328" s="23">
        <f t="shared" si="66"/>
        <v>89.895470383275267</v>
      </c>
      <c r="I328">
        <f>VLOOKUP(A328,[1]高三上!$A$3:$P$588,9,0)</f>
        <v>46</v>
      </c>
      <c r="J328" t="str">
        <f>VLOOKUP(A328,[1]高三上!$A$3:$P$588,10,0)</f>
        <v>兰卡布尺</v>
      </c>
      <c r="K328" s="22">
        <f t="shared" si="67"/>
        <v>239</v>
      </c>
      <c r="L328" s="23">
        <f t="shared" si="68"/>
        <v>103.83275261324042</v>
      </c>
      <c r="M328">
        <f>VLOOKUP(A328,[1]高二下!$A$3:$P$536,9,0)</f>
        <v>35.5</v>
      </c>
      <c r="N328" t="str">
        <f>VLOOKUP(A328,[1]高二下!$A$3:$P$536,10,0)</f>
        <v>兰卡布尺</v>
      </c>
      <c r="O328" s="22">
        <f t="shared" si="69"/>
        <v>250</v>
      </c>
      <c r="P328" s="22">
        <f t="shared" si="70"/>
        <v>108.01393728222996</v>
      </c>
      <c r="Q328">
        <f>VLOOKUP(A328,[1]高二上!$A$3:$P$583,9,0)</f>
        <v>38.5</v>
      </c>
      <c r="R328" t="str">
        <f>VLOOKUP(A328,[1]高二上!$A$3:$P$583,10,0)</f>
        <v>兰卡布尺</v>
      </c>
      <c r="S328" s="22">
        <f t="shared" si="71"/>
        <v>273</v>
      </c>
      <c r="T328" s="22">
        <f t="shared" si="72"/>
        <v>96.167247386759584</v>
      </c>
      <c r="U328">
        <f>VLOOKUP(A328,[1]高一下!$A$3:$P$585,9,0)</f>
        <v>40</v>
      </c>
      <c r="V328" t="str">
        <f>VLOOKUP(A328,[1]高一下!$A$3:$P$585,10,0)</f>
        <v>彭丹</v>
      </c>
      <c r="W328" s="22">
        <f t="shared" si="73"/>
        <v>262</v>
      </c>
      <c r="X328" s="22">
        <f t="shared" si="74"/>
        <v>95.121951219512198</v>
      </c>
      <c r="Y328">
        <f>VLOOKUP(A328,[1]高一上!$A$3:$J$587,9,0)</f>
        <v>49.5</v>
      </c>
      <c r="Z328" t="str">
        <f>VLOOKUP(A328,[1]高一上!$A$3:$J$587,10,0)</f>
        <v>曾佳瑶</v>
      </c>
      <c r="AA328" s="22">
        <f t="shared" si="75"/>
        <v>248</v>
      </c>
      <c r="AB328" s="23">
        <f t="shared" si="77"/>
        <v>98.257839721254356</v>
      </c>
      <c r="AC328">
        <f>VLOOKUP(A328,[1]中考!$A$2:$G$571,7,0)</f>
        <v>49</v>
      </c>
      <c r="AD328">
        <f t="shared" si="76"/>
        <v>243</v>
      </c>
    </row>
    <row r="329" spans="1:30" ht="15" x14ac:dyDescent="0.35">
      <c r="A329" s="14" t="s">
        <v>715</v>
      </c>
      <c r="B329" s="1">
        <v>7</v>
      </c>
      <c r="C329" s="2" t="s">
        <v>716</v>
      </c>
      <c r="D329" s="4" t="s">
        <v>537</v>
      </c>
      <c r="E329">
        <f>VLOOKUP(A329,'[1]高三下(高考)'!$A$3:$P$615,9,0)</f>
        <v>53</v>
      </c>
      <c r="F329" t="str">
        <f>VLOOKUP(A329,'[1]高三下(高考)'!$A$3:$P$615,10,0)</f>
        <v>兰卡布尺</v>
      </c>
      <c r="G329" s="22">
        <f t="shared" ref="G329:G392" si="78">RANK(E329,$E$264:$E$550,0)</f>
        <v>233</v>
      </c>
      <c r="H329" s="23">
        <f t="shared" ref="H329:H392" si="79">IF(OR(E329=0,I329=0),100,((K329-G329)/COUNTA($D$264:$D$550))*100+100)</f>
        <v>105.92334494773519</v>
      </c>
      <c r="I329">
        <f>VLOOKUP(A329,[1]高三上!$A$3:$P$588,9,0)</f>
        <v>42</v>
      </c>
      <c r="J329" t="str">
        <f>VLOOKUP(A329,[1]高三上!$A$3:$P$588,10,0)</f>
        <v>兰卡布尺</v>
      </c>
      <c r="K329" s="22">
        <f t="shared" ref="K329:K392" si="80">RANK(I329,$I$264:$I$550)</f>
        <v>250</v>
      </c>
      <c r="L329" s="23">
        <f t="shared" ref="L329:L392" si="81">IF(OR(I329=0,M329=0),100,((O329-K329)/COUNTA($D$264:$D$550))*100+100)</f>
        <v>101.39372822299651</v>
      </c>
      <c r="M329">
        <f>VLOOKUP(A329,[1]高二下!$A$3:$P$536,9,0)</f>
        <v>34</v>
      </c>
      <c r="N329" t="str">
        <f>VLOOKUP(A329,[1]高二下!$A$3:$P$536,10,0)</f>
        <v>兰卡布尺</v>
      </c>
      <c r="O329" s="22">
        <f t="shared" ref="O329:O392" si="82">RANK(M329,$M$264:$M$550,0)</f>
        <v>254</v>
      </c>
      <c r="P329" s="22">
        <f t="shared" ref="P329:P392" si="83">IF(OR(Q329=0,M329=0),100,((S329-O329)/COUNTA($D$264:$D$550))*100+100)</f>
        <v>108.01393728222996</v>
      </c>
      <c r="Q329">
        <f>VLOOKUP(A329,[1]高二上!$A$3:$P$583,9,0)</f>
        <v>36</v>
      </c>
      <c r="R329" t="str">
        <f>VLOOKUP(A329,[1]高二上!$A$3:$P$583,10,0)</f>
        <v>兰卡布尺</v>
      </c>
      <c r="S329" s="22">
        <f t="shared" ref="S329:S392" si="84">RANK(Q329,$Q$264:$Q$550,0)</f>
        <v>277</v>
      </c>
      <c r="T329" s="22">
        <f t="shared" ref="T329:T392" si="85">IF(OR(Q329=0,U329=0),100,((W329-S329)/COUNTA($D$264:$D$550))*100+100)</f>
        <v>90.592334494773525</v>
      </c>
      <c r="U329">
        <f>VLOOKUP(A329,[1]高一下!$A$3:$P$585,9,0)</f>
        <v>43</v>
      </c>
      <c r="V329" t="str">
        <f>VLOOKUP(A329,[1]高一下!$A$3:$P$585,10,0)</f>
        <v>彭丹</v>
      </c>
      <c r="W329" s="22">
        <f t="shared" ref="W329:W392" si="86">RANK(U329,$U$264:$U$550)</f>
        <v>250</v>
      </c>
      <c r="X329" s="22">
        <f t="shared" ref="X329:X392" si="87">IF(OR(Y329=0,U329=0),100,((AA329-W329)/COUNTA($D$264:$D$550))*100+100)</f>
        <v>96.167247386759584</v>
      </c>
      <c r="Y329">
        <f>VLOOKUP(A329,[1]高一上!$A$3:$J$587,9,0)</f>
        <v>55.5</v>
      </c>
      <c r="Z329" t="str">
        <f>VLOOKUP(A329,[1]高一上!$A$3:$J$587,10,0)</f>
        <v>曾佳瑶</v>
      </c>
      <c r="AA329" s="22">
        <f t="shared" ref="AA329:AA392" si="88">RANK(Y329,$Y$264:$Y$550,0)</f>
        <v>239</v>
      </c>
      <c r="AB329" s="23">
        <f t="shared" si="77"/>
        <v>96.167247386759584</v>
      </c>
      <c r="AC329">
        <f>VLOOKUP(A329,[1]中考!$A$2:$G$571,7,0)</f>
        <v>55</v>
      </c>
      <c r="AD329">
        <f t="shared" ref="AD329:AD392" si="89">RANK(AC329,$AC$264:$AC$550,0)</f>
        <v>228</v>
      </c>
    </row>
    <row r="330" spans="1:30" ht="15" x14ac:dyDescent="0.35">
      <c r="A330" s="14" t="s">
        <v>647</v>
      </c>
      <c r="B330" s="1">
        <v>7</v>
      </c>
      <c r="C330" s="2" t="s">
        <v>648</v>
      </c>
      <c r="D330" s="4" t="s">
        <v>537</v>
      </c>
      <c r="E330">
        <f>VLOOKUP(A330,'[1]高三下(高考)'!$A$3:$P$615,9,0)</f>
        <v>55</v>
      </c>
      <c r="F330" t="str">
        <f>VLOOKUP(A330,'[1]高三下(高考)'!$A$3:$P$615,10,0)</f>
        <v>兰卡布尺</v>
      </c>
      <c r="G330" s="22">
        <f t="shared" si="78"/>
        <v>229</v>
      </c>
      <c r="H330" s="23">
        <f t="shared" si="79"/>
        <v>88.501742160278752</v>
      </c>
      <c r="I330">
        <f>VLOOKUP(A330,[1]高三上!$A$3:$P$588,9,0)</f>
        <v>59.5</v>
      </c>
      <c r="J330" t="str">
        <f>VLOOKUP(A330,[1]高三上!$A$3:$P$588,10,0)</f>
        <v>兰卡布尺</v>
      </c>
      <c r="K330" s="22">
        <f t="shared" si="80"/>
        <v>196</v>
      </c>
      <c r="L330" s="23">
        <f t="shared" si="81"/>
        <v>104.18118466898954</v>
      </c>
      <c r="M330">
        <f>VLOOKUP(A330,[1]高二下!$A$3:$P$536,9,0)</f>
        <v>52</v>
      </c>
      <c r="N330" t="str">
        <f>VLOOKUP(A330,[1]高二下!$A$3:$P$536,10,0)</f>
        <v>兰卡布尺</v>
      </c>
      <c r="O330" s="22">
        <f t="shared" si="82"/>
        <v>208</v>
      </c>
      <c r="P330" s="22">
        <f t="shared" si="83"/>
        <v>111.84668989547038</v>
      </c>
      <c r="Q330">
        <f>VLOOKUP(A330,[1]高二上!$A$3:$P$583,9,0)</f>
        <v>52.5</v>
      </c>
      <c r="R330" t="str">
        <f>VLOOKUP(A330,[1]高二上!$A$3:$P$583,10,0)</f>
        <v>兰卡布尺</v>
      </c>
      <c r="S330" s="22">
        <f t="shared" si="84"/>
        <v>242</v>
      </c>
      <c r="T330" s="22">
        <f t="shared" si="85"/>
        <v>78.048780487804876</v>
      </c>
      <c r="U330">
        <f>VLOOKUP(A330,[1]高一下!$A$3:$P$585,9,0)</f>
        <v>63.5</v>
      </c>
      <c r="V330" t="str">
        <f>VLOOKUP(A330,[1]高一下!$A$3:$P$585,10,0)</f>
        <v>彭丹</v>
      </c>
      <c r="W330" s="22">
        <f t="shared" si="86"/>
        <v>179</v>
      </c>
      <c r="X330" s="22">
        <f t="shared" si="87"/>
        <v>111.84668989547038</v>
      </c>
      <c r="Y330">
        <f>VLOOKUP(A330,[1]高一上!$A$3:$J$587,9,0)</f>
        <v>64</v>
      </c>
      <c r="Z330" t="str">
        <f>VLOOKUP(A330,[1]高一上!$A$3:$J$587,10,0)</f>
        <v>曾佳瑶</v>
      </c>
      <c r="AA330" s="22">
        <f t="shared" si="88"/>
        <v>213</v>
      </c>
      <c r="AB330" s="23">
        <f t="shared" ref="AB330:AB393" si="90">IF(OR(Y330=0,AC330=0),100,((AD330-AA330)/COUNTA($D$264:$D$550))*100+100)</f>
        <v>101.39372822299651</v>
      </c>
      <c r="AC330">
        <f>VLOOKUP(A330,[1]中考!$A$2:$G$571,7,0)</f>
        <v>59</v>
      </c>
      <c r="AD330">
        <f t="shared" si="89"/>
        <v>217</v>
      </c>
    </row>
    <row r="331" spans="1:30" ht="15" x14ac:dyDescent="0.35">
      <c r="A331" s="14" t="s">
        <v>719</v>
      </c>
      <c r="B331" s="1">
        <v>7</v>
      </c>
      <c r="C331" s="2" t="s">
        <v>720</v>
      </c>
      <c r="D331" s="4" t="s">
        <v>537</v>
      </c>
      <c r="E331">
        <f>VLOOKUP(A331,'[1]高三下(高考)'!$A$3:$P$615,9,0)</f>
        <v>58</v>
      </c>
      <c r="F331" t="str">
        <f>VLOOKUP(A331,'[1]高三下(高考)'!$A$3:$P$615,10,0)</f>
        <v>兰卡布尺</v>
      </c>
      <c r="G331" s="22">
        <f t="shared" si="78"/>
        <v>225</v>
      </c>
      <c r="H331" s="23">
        <f t="shared" si="79"/>
        <v>101.74216027874564</v>
      </c>
      <c r="I331">
        <f>VLOOKUP(A331,[1]高三上!$A$3:$P$588,9,0)</f>
        <v>49</v>
      </c>
      <c r="J331" t="str">
        <f>VLOOKUP(A331,[1]高三上!$A$3:$P$588,10,0)</f>
        <v>兰卡布尺</v>
      </c>
      <c r="K331" s="22">
        <f t="shared" si="80"/>
        <v>230</v>
      </c>
      <c r="L331" s="23">
        <f t="shared" si="81"/>
        <v>92.334494773519168</v>
      </c>
      <c r="M331">
        <f>VLOOKUP(A331,[1]高二下!$A$3:$P$536,9,0)</f>
        <v>52</v>
      </c>
      <c r="N331" t="str">
        <f>VLOOKUP(A331,[1]高二下!$A$3:$P$536,10,0)</f>
        <v>兰卡布尺</v>
      </c>
      <c r="O331" s="22">
        <f t="shared" si="82"/>
        <v>208</v>
      </c>
      <c r="P331" s="22">
        <f t="shared" si="83"/>
        <v>66.202090592334486</v>
      </c>
      <c r="Q331">
        <f>VLOOKUP(A331,[1]高二上!$A$3:$P$583,9,0)</f>
        <v>82</v>
      </c>
      <c r="R331" t="str">
        <f>VLOOKUP(A331,[1]高二上!$A$3:$P$583,10,0)</f>
        <v>兰卡布尺</v>
      </c>
      <c r="S331" s="22">
        <f t="shared" si="84"/>
        <v>111</v>
      </c>
      <c r="T331" s="22">
        <f t="shared" si="85"/>
        <v>155.74912891986062</v>
      </c>
      <c r="U331">
        <f>VLOOKUP(A331,[1]高一下!$A$3:$P$585,9,0)</f>
        <v>36.5</v>
      </c>
      <c r="V331" t="str">
        <f>VLOOKUP(A331,[1]高一下!$A$3:$P$585,10,0)</f>
        <v>彭丹</v>
      </c>
      <c r="W331" s="22">
        <f t="shared" si="86"/>
        <v>271</v>
      </c>
      <c r="X331" s="22">
        <f t="shared" si="87"/>
        <v>93.031358885017426</v>
      </c>
      <c r="Y331">
        <f>VLOOKUP(A331,[1]高一上!$A$3:$J$587,9,0)</f>
        <v>49</v>
      </c>
      <c r="Z331" t="str">
        <f>VLOOKUP(A331,[1]高一上!$A$3:$J$587,10,0)</f>
        <v>曾佳瑶</v>
      </c>
      <c r="AA331" s="22">
        <f t="shared" si="88"/>
        <v>251</v>
      </c>
      <c r="AB331" s="23">
        <f t="shared" si="90"/>
        <v>110.10452961672473</v>
      </c>
      <c r="AC331">
        <f>VLOOKUP(A331,[1]中考!$A$2:$G$571,7,0)</f>
        <v>34</v>
      </c>
      <c r="AD331">
        <f t="shared" si="89"/>
        <v>280</v>
      </c>
    </row>
    <row r="332" spans="1:30" ht="15" x14ac:dyDescent="0.35">
      <c r="A332" s="14" t="s">
        <v>669</v>
      </c>
      <c r="B332" s="1">
        <v>7</v>
      </c>
      <c r="C332" s="2" t="s">
        <v>670</v>
      </c>
      <c r="D332" s="4" t="s">
        <v>537</v>
      </c>
      <c r="E332">
        <f>VLOOKUP(A332,'[1]高三下(高考)'!$A$3:$P$615,9,0)</f>
        <v>36</v>
      </c>
      <c r="F332" t="str">
        <f>VLOOKUP(A332,'[1]高三下(高考)'!$A$3:$P$615,10,0)</f>
        <v>兰卡布尺</v>
      </c>
      <c r="G332" s="22">
        <f t="shared" si="78"/>
        <v>276</v>
      </c>
      <c r="H332" s="23">
        <f t="shared" si="79"/>
        <v>99.303135888501743</v>
      </c>
      <c r="I332">
        <f>VLOOKUP(A332,[1]高三上!$A$3:$P$588,9,0)</f>
        <v>23.5</v>
      </c>
      <c r="J332" t="str">
        <f>VLOOKUP(A332,[1]高三上!$A$3:$P$588,10,0)</f>
        <v>兰卡布尺</v>
      </c>
      <c r="K332" s="22">
        <f t="shared" si="80"/>
        <v>274</v>
      </c>
      <c r="L332" s="23">
        <f t="shared" si="81"/>
        <v>95.121951219512198</v>
      </c>
      <c r="M332">
        <f>VLOOKUP(A332,[1]高二下!$A$3:$P$536,9,0)</f>
        <v>30</v>
      </c>
      <c r="N332" t="str">
        <f>VLOOKUP(A332,[1]高二下!$A$3:$P$536,10,0)</f>
        <v>兰卡布尺</v>
      </c>
      <c r="O332" s="22">
        <f t="shared" si="82"/>
        <v>260</v>
      </c>
      <c r="P332" s="22">
        <f t="shared" si="83"/>
        <v>104.8780487804878</v>
      </c>
      <c r="Q332">
        <f>VLOOKUP(A332,[1]高二上!$A$3:$P$583,9,0)</f>
        <v>38</v>
      </c>
      <c r="R332" t="str">
        <f>VLOOKUP(A332,[1]高二上!$A$3:$P$583,10,0)</f>
        <v>兰卡布尺</v>
      </c>
      <c r="S332" s="22">
        <f t="shared" si="84"/>
        <v>274</v>
      </c>
      <c r="T332" s="22">
        <f t="shared" si="85"/>
        <v>91.986062717770039</v>
      </c>
      <c r="U332">
        <f>VLOOKUP(A332,[1]高一下!$A$3:$P$585,9,0)</f>
        <v>42.5</v>
      </c>
      <c r="V332" t="str">
        <f>VLOOKUP(A332,[1]高一下!$A$3:$P$585,10,0)</f>
        <v>彭丹</v>
      </c>
      <c r="W332" s="22">
        <f t="shared" si="86"/>
        <v>251</v>
      </c>
      <c r="X332" s="22">
        <f t="shared" si="87"/>
        <v>94.076655052264812</v>
      </c>
      <c r="Y332">
        <f>VLOOKUP(A332,[1]高一上!$A$3:$J$587,9,0)</f>
        <v>57</v>
      </c>
      <c r="Z332" t="str">
        <f>VLOOKUP(A332,[1]高一上!$A$3:$J$587,10,0)</f>
        <v>曾佳瑶</v>
      </c>
      <c r="AA332" s="22">
        <f t="shared" si="88"/>
        <v>234</v>
      </c>
      <c r="AB332" s="23">
        <f t="shared" si="90"/>
        <v>102.78745644599303</v>
      </c>
      <c r="AC332">
        <f>VLOOKUP(A332,[1]中考!$A$2:$G$571,7,0)</f>
        <v>50</v>
      </c>
      <c r="AD332">
        <f t="shared" si="89"/>
        <v>242</v>
      </c>
    </row>
    <row r="333" spans="1:30" ht="15" x14ac:dyDescent="0.35">
      <c r="A333" s="14" t="s">
        <v>671</v>
      </c>
      <c r="B333" s="1">
        <v>7</v>
      </c>
      <c r="C333" s="2" t="s">
        <v>672</v>
      </c>
      <c r="D333" s="4" t="s">
        <v>537</v>
      </c>
      <c r="E333">
        <f>VLOOKUP(A333,'[1]高三下(高考)'!$A$3:$P$615,9,0)</f>
        <v>93</v>
      </c>
      <c r="F333" t="str">
        <f>VLOOKUP(A333,'[1]高三下(高考)'!$A$3:$P$615,10,0)</f>
        <v>兰卡布尺</v>
      </c>
      <c r="G333" s="22">
        <f t="shared" si="78"/>
        <v>119</v>
      </c>
      <c r="H333" s="23">
        <f t="shared" si="79"/>
        <v>94.773519163763069</v>
      </c>
      <c r="I333">
        <f>VLOOKUP(A333,[1]高三上!$A$3:$P$588,9,0)</f>
        <v>82.5</v>
      </c>
      <c r="J333" t="str">
        <f>VLOOKUP(A333,[1]高三上!$A$3:$P$588,10,0)</f>
        <v>兰卡布尺</v>
      </c>
      <c r="K333" s="22">
        <f t="shared" si="80"/>
        <v>104</v>
      </c>
      <c r="L333" s="23">
        <f t="shared" si="81"/>
        <v>109.7560975609756</v>
      </c>
      <c r="M333">
        <f>VLOOKUP(A333,[1]高二下!$A$3:$P$536,9,0)</f>
        <v>75</v>
      </c>
      <c r="N333" t="str">
        <f>VLOOKUP(A333,[1]高二下!$A$3:$P$536,10,0)</f>
        <v>兰卡布尺</v>
      </c>
      <c r="O333" s="22">
        <f t="shared" si="82"/>
        <v>132</v>
      </c>
      <c r="P333" s="22">
        <f t="shared" si="83"/>
        <v>86.759581881533109</v>
      </c>
      <c r="Q333">
        <f>VLOOKUP(A333,[1]高二上!$A$3:$P$583,9,0)</f>
        <v>85.5</v>
      </c>
      <c r="R333" t="str">
        <f>VLOOKUP(A333,[1]高二上!$A$3:$P$583,10,0)</f>
        <v>兰卡布尺</v>
      </c>
      <c r="S333" s="22">
        <f t="shared" si="84"/>
        <v>94</v>
      </c>
      <c r="T333" s="22">
        <f t="shared" si="85"/>
        <v>110.10452961672473</v>
      </c>
      <c r="U333">
        <f>VLOOKUP(A333,[1]高一下!$A$3:$P$585,9,0)</f>
        <v>75.5</v>
      </c>
      <c r="V333" t="str">
        <f>VLOOKUP(A333,[1]高一下!$A$3:$P$585,10,0)</f>
        <v>彭丹</v>
      </c>
      <c r="W333" s="22">
        <f t="shared" si="86"/>
        <v>123</v>
      </c>
      <c r="X333" s="22">
        <f t="shared" si="87"/>
        <v>84.668989547038336</v>
      </c>
      <c r="Y333">
        <f>VLOOKUP(A333,[1]高一上!$A$3:$J$587,9,0)</f>
        <v>106</v>
      </c>
      <c r="Z333" t="str">
        <f>VLOOKUP(A333,[1]高一上!$A$3:$J$587,10,0)</f>
        <v>曾佳瑶</v>
      </c>
      <c r="AA333" s="22">
        <f t="shared" si="88"/>
        <v>79</v>
      </c>
      <c r="AB333" s="23">
        <f t="shared" si="90"/>
        <v>110.80139372822299</v>
      </c>
      <c r="AC333">
        <f>VLOOKUP(A333,[1]中考!$A$2:$G$571,7,0)</f>
        <v>93</v>
      </c>
      <c r="AD333">
        <f t="shared" si="89"/>
        <v>110</v>
      </c>
    </row>
    <row r="334" spans="1:30" ht="15" x14ac:dyDescent="0.35">
      <c r="A334" s="14" t="s">
        <v>680</v>
      </c>
      <c r="B334" s="1">
        <v>7</v>
      </c>
      <c r="C334" s="2" t="s">
        <v>681</v>
      </c>
      <c r="D334" s="4" t="s">
        <v>537</v>
      </c>
      <c r="E334">
        <f>VLOOKUP(A334,'[1]高三下(高考)'!$A$3:$P$615,9,0)</f>
        <v>72</v>
      </c>
      <c r="F334" t="str">
        <f>VLOOKUP(A334,'[1]高三下(高考)'!$A$3:$P$615,10,0)</f>
        <v>兰卡布尺</v>
      </c>
      <c r="G334" s="22">
        <f t="shared" si="78"/>
        <v>188</v>
      </c>
      <c r="H334" s="23">
        <f t="shared" si="79"/>
        <v>99.303135888501743</v>
      </c>
      <c r="I334">
        <f>VLOOKUP(A334,[1]高三上!$A$3:$P$588,9,0)</f>
        <v>62</v>
      </c>
      <c r="J334" t="str">
        <f>VLOOKUP(A334,[1]高三上!$A$3:$P$588,10,0)</f>
        <v>兰卡布尺</v>
      </c>
      <c r="K334" s="22">
        <f t="shared" si="80"/>
        <v>186</v>
      </c>
      <c r="L334" s="23">
        <f t="shared" si="81"/>
        <v>109.40766550522648</v>
      </c>
      <c r="M334">
        <f>VLOOKUP(A334,[1]高二下!$A$3:$P$536,9,0)</f>
        <v>50</v>
      </c>
      <c r="N334" t="str">
        <f>VLOOKUP(A334,[1]高二下!$A$3:$P$536,10,0)</f>
        <v>兰卡布尺</v>
      </c>
      <c r="O334" s="22">
        <f t="shared" si="82"/>
        <v>213</v>
      </c>
      <c r="P334" s="22">
        <f t="shared" si="83"/>
        <v>114.98257839721254</v>
      </c>
      <c r="Q334">
        <f>VLOOKUP(A334,[1]高二上!$A$3:$P$583,9,0)</f>
        <v>47.5</v>
      </c>
      <c r="R334" t="str">
        <f>VLOOKUP(A334,[1]高二上!$A$3:$P$583,10,0)</f>
        <v>兰卡布尺</v>
      </c>
      <c r="S334" s="22">
        <f t="shared" si="84"/>
        <v>256</v>
      </c>
      <c r="T334" s="22">
        <f t="shared" si="85"/>
        <v>71.777003484320559</v>
      </c>
      <c r="U334">
        <f>VLOOKUP(A334,[1]高一下!$A$3:$P$585,9,0)</f>
        <v>64.5</v>
      </c>
      <c r="V334" t="str">
        <f>VLOOKUP(A334,[1]高一下!$A$3:$P$585,10,0)</f>
        <v>彭丹</v>
      </c>
      <c r="W334" s="22">
        <f t="shared" si="86"/>
        <v>175</v>
      </c>
      <c r="X334" s="22">
        <f t="shared" si="87"/>
        <v>111.84668989547038</v>
      </c>
      <c r="Y334">
        <f>VLOOKUP(A334,[1]高一上!$A$3:$J$587,9,0)</f>
        <v>65.5</v>
      </c>
      <c r="Z334" t="str">
        <f>VLOOKUP(A334,[1]高一上!$A$3:$J$587,10,0)</f>
        <v>曾佳瑶</v>
      </c>
      <c r="AA334" s="22">
        <f t="shared" si="88"/>
        <v>209</v>
      </c>
      <c r="AB334" s="23">
        <f t="shared" si="90"/>
        <v>113.93728222996515</v>
      </c>
      <c r="AC334">
        <f>VLOOKUP(A334,[1]中考!$A$2:$G$571,7,0)</f>
        <v>47</v>
      </c>
      <c r="AD334">
        <f t="shared" si="89"/>
        <v>249</v>
      </c>
    </row>
    <row r="335" spans="1:30" ht="15" x14ac:dyDescent="0.35">
      <c r="A335" s="14" t="s">
        <v>663</v>
      </c>
      <c r="B335" s="1">
        <v>7</v>
      </c>
      <c r="C335" s="2" t="s">
        <v>664</v>
      </c>
      <c r="D335" s="4" t="s">
        <v>537</v>
      </c>
      <c r="E335">
        <f>VLOOKUP(A335,'[1]高三下(高考)'!$A$3:$P$615,9,0)</f>
        <v>66</v>
      </c>
      <c r="F335" t="str">
        <f>VLOOKUP(A335,'[1]高三下(高考)'!$A$3:$P$615,10,0)</f>
        <v>兰卡布尺</v>
      </c>
      <c r="G335" s="22">
        <f t="shared" si="78"/>
        <v>207</v>
      </c>
      <c r="H335" s="23">
        <f t="shared" si="79"/>
        <v>102.4390243902439</v>
      </c>
      <c r="I335">
        <f>VLOOKUP(A335,[1]高三上!$A$3:$P$588,9,0)</f>
        <v>54.5</v>
      </c>
      <c r="J335" t="str">
        <f>VLOOKUP(A335,[1]高三上!$A$3:$P$588,10,0)</f>
        <v>兰卡布尺</v>
      </c>
      <c r="K335" s="22">
        <f t="shared" si="80"/>
        <v>214</v>
      </c>
      <c r="L335" s="23">
        <f t="shared" si="81"/>
        <v>71.428571428571431</v>
      </c>
      <c r="M335">
        <f>VLOOKUP(A335,[1]高二下!$A$3:$P$536,9,0)</f>
        <v>75</v>
      </c>
      <c r="N335" t="str">
        <f>VLOOKUP(A335,[1]高二下!$A$3:$P$536,10,0)</f>
        <v>兰卡布尺</v>
      </c>
      <c r="O335" s="22">
        <f t="shared" si="82"/>
        <v>132</v>
      </c>
      <c r="P335" s="22">
        <f t="shared" si="83"/>
        <v>122.99651567944251</v>
      </c>
      <c r="Q335">
        <f>VLOOKUP(A335,[1]高二上!$A$3:$P$583,9,0)</f>
        <v>61</v>
      </c>
      <c r="R335" t="str">
        <f>VLOOKUP(A335,[1]高二上!$A$3:$P$583,10,0)</f>
        <v>兰卡布尺</v>
      </c>
      <c r="S335" s="22">
        <f t="shared" si="84"/>
        <v>198</v>
      </c>
      <c r="T335" s="22">
        <f t="shared" si="85"/>
        <v>109.40766550522648</v>
      </c>
      <c r="U335">
        <f>VLOOKUP(A335,[1]高一下!$A$3:$P$585,9,0)</f>
        <v>53</v>
      </c>
      <c r="V335" t="str">
        <f>VLOOKUP(A335,[1]高一下!$A$3:$P$585,10,0)</f>
        <v>彭丹</v>
      </c>
      <c r="W335" s="22">
        <f t="shared" si="86"/>
        <v>225</v>
      </c>
      <c r="X335" s="22">
        <f t="shared" si="87"/>
        <v>84.668989547038336</v>
      </c>
      <c r="Y335">
        <f>VLOOKUP(A335,[1]高一上!$A$3:$J$587,9,0)</f>
        <v>78</v>
      </c>
      <c r="Z335" t="str">
        <f>VLOOKUP(A335,[1]高一上!$A$3:$J$587,10,0)</f>
        <v>拉初</v>
      </c>
      <c r="AA335" s="22">
        <f t="shared" si="88"/>
        <v>181</v>
      </c>
      <c r="AB335" s="23">
        <f t="shared" si="90"/>
        <v>111.49825783972125</v>
      </c>
      <c r="AC335">
        <f>VLOOKUP(A335,[1]中考!$A$2:$G$571,7,0)</f>
        <v>60</v>
      </c>
      <c r="AD335">
        <f t="shared" si="89"/>
        <v>214</v>
      </c>
    </row>
    <row r="336" spans="1:30" ht="15" x14ac:dyDescent="0.35">
      <c r="A336" s="14" t="s">
        <v>703</v>
      </c>
      <c r="B336" s="1">
        <v>7</v>
      </c>
      <c r="C336" s="2" t="s">
        <v>704</v>
      </c>
      <c r="D336" s="4" t="s">
        <v>537</v>
      </c>
      <c r="E336">
        <f>VLOOKUP(A336,'[1]高三下(高考)'!$A$3:$P$615,9,0)</f>
        <v>78</v>
      </c>
      <c r="F336" t="str">
        <f>VLOOKUP(A336,'[1]高三下(高考)'!$A$3:$P$615,10,0)</f>
        <v>兰卡布尺</v>
      </c>
      <c r="G336" s="22">
        <f t="shared" si="78"/>
        <v>166</v>
      </c>
      <c r="H336" s="23">
        <f t="shared" si="79"/>
        <v>94.076655052264812</v>
      </c>
      <c r="I336">
        <f>VLOOKUP(A336,[1]高三上!$A$3:$P$588,9,0)</f>
        <v>70</v>
      </c>
      <c r="J336" t="str">
        <f>VLOOKUP(A336,[1]高三上!$A$3:$P$588,10,0)</f>
        <v>兰卡布尺</v>
      </c>
      <c r="K336" s="22">
        <f t="shared" si="80"/>
        <v>149</v>
      </c>
      <c r="L336" s="23">
        <f t="shared" si="81"/>
        <v>102.78745644599303</v>
      </c>
      <c r="M336">
        <f>VLOOKUP(A336,[1]高二下!$A$3:$P$536,9,0)</f>
        <v>67</v>
      </c>
      <c r="N336" t="str">
        <f>VLOOKUP(A336,[1]高二下!$A$3:$P$536,10,0)</f>
        <v>兰卡布尺</v>
      </c>
      <c r="O336" s="22">
        <f t="shared" si="82"/>
        <v>157</v>
      </c>
      <c r="P336" s="22">
        <f t="shared" si="83"/>
        <v>112.89198606271776</v>
      </c>
      <c r="Q336">
        <f>VLOOKUP(A336,[1]高二上!$A$3:$P$583,9,0)</f>
        <v>61.5</v>
      </c>
      <c r="R336" t="str">
        <f>VLOOKUP(A336,[1]高二上!$A$3:$P$583,10,0)</f>
        <v>兰卡布尺</v>
      </c>
      <c r="S336" s="22">
        <f t="shared" si="84"/>
        <v>194</v>
      </c>
      <c r="T336" s="22">
        <f t="shared" si="85"/>
        <v>86.062717770034851</v>
      </c>
      <c r="U336">
        <f>VLOOKUP(A336,[1]高一下!$A$3:$P$585,9,0)</f>
        <v>68</v>
      </c>
      <c r="V336" t="str">
        <f>VLOOKUP(A336,[1]高一下!$A$3:$P$585,10,0)</f>
        <v>彭丹</v>
      </c>
      <c r="W336" s="22">
        <f t="shared" si="86"/>
        <v>154</v>
      </c>
      <c r="X336" s="22">
        <f t="shared" si="87"/>
        <v>86.062717770034851</v>
      </c>
      <c r="Y336">
        <f>VLOOKUP(A336,[1]高一上!$A$3:$J$587,9,0)</f>
        <v>96.5</v>
      </c>
      <c r="Z336" t="str">
        <f>VLOOKUP(A336,[1]高一上!$A$3:$J$587,10,0)</f>
        <v>曾佳瑶</v>
      </c>
      <c r="AA336" s="22">
        <f t="shared" si="88"/>
        <v>114</v>
      </c>
      <c r="AB336" s="23">
        <f t="shared" si="90"/>
        <v>124.73867595818815</v>
      </c>
      <c r="AC336">
        <f>VLOOKUP(A336,[1]中考!$A$2:$G$571,7,0)</f>
        <v>70</v>
      </c>
      <c r="AD336">
        <f t="shared" si="89"/>
        <v>185</v>
      </c>
    </row>
    <row r="337" spans="1:30" ht="15" x14ac:dyDescent="0.35">
      <c r="A337" s="14" t="s">
        <v>721</v>
      </c>
      <c r="B337" s="1">
        <v>7</v>
      </c>
      <c r="C337" s="2" t="s">
        <v>722</v>
      </c>
      <c r="D337" s="4" t="s">
        <v>537</v>
      </c>
      <c r="E337">
        <f>VLOOKUP(A337,'[1]高三下(高考)'!$A$3:$P$615,9,0)</f>
        <v>44</v>
      </c>
      <c r="F337" t="str">
        <f>VLOOKUP(A337,'[1]高三下(高考)'!$A$3:$P$615,10,0)</f>
        <v>兰卡布尺</v>
      </c>
      <c r="G337" s="22">
        <f t="shared" si="78"/>
        <v>263</v>
      </c>
      <c r="H337" s="23">
        <f t="shared" si="79"/>
        <v>99.651567944250871</v>
      </c>
      <c r="I337">
        <f>VLOOKUP(A337,[1]高三上!$A$3:$P$588,9,0)</f>
        <v>34.5</v>
      </c>
      <c r="J337" t="str">
        <f>VLOOKUP(A337,[1]高三上!$A$3:$P$588,10,0)</f>
        <v>兰卡布尺</v>
      </c>
      <c r="K337" s="22">
        <f t="shared" si="80"/>
        <v>262</v>
      </c>
      <c r="L337" s="23">
        <f t="shared" si="81"/>
        <v>97.21254355400697</v>
      </c>
      <c r="M337">
        <f>VLOOKUP(A337,[1]高二下!$A$3:$P$536,9,0)</f>
        <v>34</v>
      </c>
      <c r="N337" t="str">
        <f>VLOOKUP(A337,[1]高二下!$A$3:$P$536,10,0)</f>
        <v>兰卡布尺</v>
      </c>
      <c r="O337" s="22">
        <f t="shared" si="82"/>
        <v>254</v>
      </c>
      <c r="P337" s="22">
        <f t="shared" si="83"/>
        <v>110.45296167247386</v>
      </c>
      <c r="Q337">
        <f>VLOOKUP(A337,[1]高二上!$A$3:$P$583,9,0)</f>
        <v>31</v>
      </c>
      <c r="R337" t="str">
        <f>VLOOKUP(A337,[1]高二上!$A$3:$P$583,10,0)</f>
        <v>兰卡布尺</v>
      </c>
      <c r="S337" s="22">
        <f t="shared" si="84"/>
        <v>284</v>
      </c>
      <c r="T337" s="22">
        <f t="shared" si="85"/>
        <v>98.606271777003485</v>
      </c>
      <c r="U337">
        <f>VLOOKUP(A337,[1]高一下!$A$3:$P$585,9,0)</f>
        <v>31</v>
      </c>
      <c r="V337" t="str">
        <f>VLOOKUP(A337,[1]高一下!$A$3:$P$585,10,0)</f>
        <v>彭丹</v>
      </c>
      <c r="W337" s="22">
        <f t="shared" si="86"/>
        <v>280</v>
      </c>
      <c r="X337" s="22">
        <f t="shared" si="87"/>
        <v>101.74216027874564</v>
      </c>
      <c r="Y337">
        <f>VLOOKUP(A337,[1]高一上!$A$3:$J$587,9,0)</f>
        <v>27</v>
      </c>
      <c r="Z337" t="str">
        <f>VLOOKUP(A337,[1]高一上!$A$3:$J$587,10,0)</f>
        <v>曾佳瑶</v>
      </c>
      <c r="AA337" s="22">
        <f t="shared" si="88"/>
        <v>285</v>
      </c>
      <c r="AB337" s="23">
        <f t="shared" si="90"/>
        <v>91.637630662020911</v>
      </c>
      <c r="AC337">
        <f>VLOOKUP(A337,[1]中考!$A$2:$G$571,7,0)</f>
        <v>42</v>
      </c>
      <c r="AD337">
        <f t="shared" si="89"/>
        <v>261</v>
      </c>
    </row>
    <row r="338" spans="1:30" ht="15" x14ac:dyDescent="0.35">
      <c r="A338" s="14" t="s">
        <v>705</v>
      </c>
      <c r="B338" s="1">
        <v>7</v>
      </c>
      <c r="C338" s="2" t="s">
        <v>706</v>
      </c>
      <c r="D338" s="4" t="s">
        <v>537</v>
      </c>
      <c r="E338">
        <f>VLOOKUP(A338,'[1]高三下(高考)'!$A$3:$P$615,9,0)</f>
        <v>55</v>
      </c>
      <c r="F338" t="str">
        <f>VLOOKUP(A338,'[1]高三下(高考)'!$A$3:$P$615,10,0)</f>
        <v>兰卡布尺</v>
      </c>
      <c r="G338" s="22">
        <f t="shared" si="78"/>
        <v>229</v>
      </c>
      <c r="H338" s="23">
        <f t="shared" si="79"/>
        <v>88.501742160278752</v>
      </c>
      <c r="I338">
        <f>VLOOKUP(A338,[1]高三上!$A$3:$P$588,9,0)</f>
        <v>59.5</v>
      </c>
      <c r="J338" t="str">
        <f>VLOOKUP(A338,[1]高三上!$A$3:$P$588,10,0)</f>
        <v>兰卡布尺</v>
      </c>
      <c r="K338" s="22">
        <f t="shared" si="80"/>
        <v>196</v>
      </c>
      <c r="L338" s="23">
        <f t="shared" si="81"/>
        <v>105.22648083623693</v>
      </c>
      <c r="M338">
        <f>VLOOKUP(A338,[1]高二下!$A$3:$P$536,9,0)</f>
        <v>51</v>
      </c>
      <c r="N338" t="str">
        <f>VLOOKUP(A338,[1]高二下!$A$3:$P$536,10,0)</f>
        <v>兰卡布尺</v>
      </c>
      <c r="O338" s="22">
        <f t="shared" si="82"/>
        <v>211</v>
      </c>
      <c r="P338" s="22">
        <f t="shared" si="83"/>
        <v>86.759581881533109</v>
      </c>
      <c r="Q338">
        <f>VLOOKUP(A338,[1]高二上!$A$3:$P$583,9,0)</f>
        <v>67.5</v>
      </c>
      <c r="R338" t="str">
        <f>VLOOKUP(A338,[1]高二上!$A$3:$P$583,10,0)</f>
        <v>兰卡布尺</v>
      </c>
      <c r="S338" s="22">
        <f t="shared" si="84"/>
        <v>173</v>
      </c>
      <c r="T338" s="22">
        <f t="shared" si="85"/>
        <v>117.42160278745645</v>
      </c>
      <c r="U338">
        <f>VLOOKUP(A338,[1]高一下!$A$3:$P$585,9,0)</f>
        <v>54</v>
      </c>
      <c r="V338" t="str">
        <f>VLOOKUP(A338,[1]高一下!$A$3:$P$585,10,0)</f>
        <v>彭丹</v>
      </c>
      <c r="W338" s="22">
        <f t="shared" si="86"/>
        <v>223</v>
      </c>
      <c r="X338" s="22">
        <f t="shared" si="87"/>
        <v>83.275261324041807</v>
      </c>
      <c r="Y338">
        <f>VLOOKUP(A338,[1]高一上!$A$3:$J$587,9,0)</f>
        <v>79.5</v>
      </c>
      <c r="Z338" t="str">
        <f>VLOOKUP(A338,[1]高一上!$A$3:$J$587,10,0)</f>
        <v>曾佳瑶</v>
      </c>
      <c r="AA338" s="22">
        <f t="shared" si="88"/>
        <v>175</v>
      </c>
      <c r="AB338" s="23">
        <f t="shared" si="90"/>
        <v>106.27177700348432</v>
      </c>
      <c r="AC338">
        <f>VLOOKUP(A338,[1]中考!$A$2:$G$571,7,0)</f>
        <v>67</v>
      </c>
      <c r="AD338">
        <f t="shared" si="89"/>
        <v>193</v>
      </c>
    </row>
    <row r="339" spans="1:30" ht="15" x14ac:dyDescent="0.35">
      <c r="A339" s="14" t="s">
        <v>661</v>
      </c>
      <c r="B339" s="1">
        <v>7</v>
      </c>
      <c r="C339" s="2" t="s">
        <v>662</v>
      </c>
      <c r="D339" s="4" t="s">
        <v>537</v>
      </c>
      <c r="E339">
        <f>VLOOKUP(A339,'[1]高三下(高考)'!$A$3:$P$615,9,0)</f>
        <v>62</v>
      </c>
      <c r="F339" t="str">
        <f>VLOOKUP(A339,'[1]高三下(高考)'!$A$3:$P$615,10,0)</f>
        <v>兰卡布尺</v>
      </c>
      <c r="G339" s="22">
        <f t="shared" si="78"/>
        <v>220</v>
      </c>
      <c r="H339" s="23">
        <f t="shared" si="79"/>
        <v>82.57839721254355</v>
      </c>
      <c r="I339">
        <f>VLOOKUP(A339,[1]高三上!$A$3:$P$588,9,0)</f>
        <v>65.5</v>
      </c>
      <c r="J339" t="str">
        <f>VLOOKUP(A339,[1]高三上!$A$3:$P$588,10,0)</f>
        <v>兰卡布尺</v>
      </c>
      <c r="K339" s="22">
        <f t="shared" si="80"/>
        <v>170</v>
      </c>
      <c r="L339" s="23">
        <f t="shared" si="81"/>
        <v>116.37630662020905</v>
      </c>
      <c r="M339">
        <f>VLOOKUP(A339,[1]高二下!$A$3:$P$536,9,0)</f>
        <v>48</v>
      </c>
      <c r="N339" t="str">
        <f>VLOOKUP(A339,[1]高二下!$A$3:$P$536,10,0)</f>
        <v>兰卡布尺</v>
      </c>
      <c r="O339" s="22">
        <f t="shared" si="82"/>
        <v>217</v>
      </c>
      <c r="P339" s="22">
        <f t="shared" si="83"/>
        <v>83.62369337979095</v>
      </c>
      <c r="Q339">
        <f>VLOOKUP(A339,[1]高二上!$A$3:$P$583,9,0)</f>
        <v>68</v>
      </c>
      <c r="R339" t="str">
        <f>VLOOKUP(A339,[1]高二上!$A$3:$P$583,10,0)</f>
        <v>兰卡布尺</v>
      </c>
      <c r="S339" s="22">
        <f t="shared" si="84"/>
        <v>170</v>
      </c>
      <c r="T339" s="22">
        <f t="shared" si="85"/>
        <v>100</v>
      </c>
      <c r="U339">
        <f>VLOOKUP(A339,[1]高一下!$A$3:$P$585,9,0)</f>
        <v>65.5</v>
      </c>
      <c r="V339" t="str">
        <f>VLOOKUP(A339,[1]高一下!$A$3:$P$585,10,0)</f>
        <v>彭丹</v>
      </c>
      <c r="W339" s="22">
        <f t="shared" si="86"/>
        <v>170</v>
      </c>
      <c r="X339" s="22">
        <f t="shared" si="87"/>
        <v>99.651567944250871</v>
      </c>
      <c r="Y339">
        <f>VLOOKUP(A339,[1]高一上!$A$3:$J$587,9,0)</f>
        <v>80.5</v>
      </c>
      <c r="Z339" t="str">
        <f>VLOOKUP(A339,[1]高一上!$A$3:$J$587,10,0)</f>
        <v>曾佳瑶</v>
      </c>
      <c r="AA339" s="22">
        <f t="shared" si="88"/>
        <v>169</v>
      </c>
      <c r="AB339" s="23">
        <f t="shared" si="90"/>
        <v>106.96864111498257</v>
      </c>
      <c r="AC339">
        <f>VLOOKUP(A339,[1]中考!$A$2:$G$571,7,0)</f>
        <v>68</v>
      </c>
      <c r="AD339">
        <f t="shared" si="89"/>
        <v>189</v>
      </c>
    </row>
    <row r="340" spans="1:30" ht="15" x14ac:dyDescent="0.35">
      <c r="A340" s="14" t="s">
        <v>655</v>
      </c>
      <c r="B340" s="1">
        <v>7</v>
      </c>
      <c r="C340" s="2" t="s">
        <v>656</v>
      </c>
      <c r="D340" s="4" t="s">
        <v>537</v>
      </c>
      <c r="E340">
        <f>VLOOKUP(A340,'[1]高三下(高考)'!$A$3:$P$615,9,0)</f>
        <v>57</v>
      </c>
      <c r="F340" t="str">
        <f>VLOOKUP(A340,'[1]高三下(高考)'!$A$3:$P$615,10,0)</f>
        <v>兰卡布尺</v>
      </c>
      <c r="G340" s="22">
        <f t="shared" si="78"/>
        <v>226</v>
      </c>
      <c r="H340" s="23">
        <f t="shared" si="79"/>
        <v>113.93728222996515</v>
      </c>
      <c r="I340">
        <f>VLOOKUP(A340,[1]高三上!$A$3:$P$588,9,0)</f>
        <v>32.5</v>
      </c>
      <c r="J340" t="str">
        <f>VLOOKUP(A340,[1]高三上!$A$3:$P$588,10,0)</f>
        <v>兰卡布尺</v>
      </c>
      <c r="K340" s="22">
        <f t="shared" si="80"/>
        <v>266</v>
      </c>
      <c r="L340" s="23">
        <f t="shared" si="81"/>
        <v>100</v>
      </c>
      <c r="M340" s="22">
        <v>0</v>
      </c>
      <c r="N340" t="s">
        <v>533</v>
      </c>
      <c r="O340" s="22">
        <f t="shared" si="82"/>
        <v>270</v>
      </c>
      <c r="P340" s="22">
        <f t="shared" si="83"/>
        <v>100</v>
      </c>
      <c r="Q340">
        <f>VLOOKUP(A340,[1]高二上!$A$3:$P$583,9,0)</f>
        <v>63</v>
      </c>
      <c r="R340" t="str">
        <f>VLOOKUP(A340,[1]高二上!$A$3:$P$583,10,0)</f>
        <v>兰卡布尺</v>
      </c>
      <c r="S340" s="22">
        <f t="shared" si="84"/>
        <v>189</v>
      </c>
      <c r="T340" s="22">
        <f t="shared" si="85"/>
        <v>105.92334494773519</v>
      </c>
      <c r="U340">
        <f>VLOOKUP(A340,[1]高一下!$A$3:$P$585,9,0)</f>
        <v>57</v>
      </c>
      <c r="V340" t="str">
        <f>VLOOKUP(A340,[1]高一下!$A$3:$P$585,10,0)</f>
        <v>彭丹</v>
      </c>
      <c r="W340" s="22">
        <f t="shared" si="86"/>
        <v>206</v>
      </c>
      <c r="X340" s="22">
        <f t="shared" si="87"/>
        <v>106.62020905923345</v>
      </c>
      <c r="Y340">
        <f>VLOOKUP(A340,[1]高一上!$A$3:$J$587,9,0)</f>
        <v>60</v>
      </c>
      <c r="Z340" t="str">
        <f>VLOOKUP(A340,[1]高一上!$A$3:$J$587,10,0)</f>
        <v>曾佳瑶</v>
      </c>
      <c r="AA340" s="22">
        <f t="shared" si="88"/>
        <v>225</v>
      </c>
      <c r="AB340" s="23">
        <f t="shared" si="90"/>
        <v>100</v>
      </c>
      <c r="AC340">
        <f>VLOOKUP(A340,[1]中考!$A$2:$G$571,7,0)</f>
        <v>56</v>
      </c>
      <c r="AD340">
        <f t="shared" si="89"/>
        <v>225</v>
      </c>
    </row>
    <row r="341" spans="1:30" ht="15" x14ac:dyDescent="0.35">
      <c r="A341" s="14" t="s">
        <v>713</v>
      </c>
      <c r="B341" s="1">
        <v>7</v>
      </c>
      <c r="C341" s="2" t="s">
        <v>714</v>
      </c>
      <c r="D341" s="4" t="s">
        <v>537</v>
      </c>
      <c r="E341">
        <f>VLOOKUP(A341,'[1]高三下(高考)'!$A$3:$P$615,9,0)</f>
        <v>45</v>
      </c>
      <c r="F341" t="str">
        <f>VLOOKUP(A341,'[1]高三下(高考)'!$A$3:$P$615,10,0)</f>
        <v>兰卡布尺</v>
      </c>
      <c r="G341" s="22">
        <f t="shared" si="78"/>
        <v>261</v>
      </c>
      <c r="H341" s="23">
        <f t="shared" si="79"/>
        <v>101.04529616724739</v>
      </c>
      <c r="I341">
        <f>VLOOKUP(A341,[1]高三上!$A$3:$P$588,9,0)</f>
        <v>34</v>
      </c>
      <c r="J341" t="str">
        <f>VLOOKUP(A341,[1]高三上!$A$3:$P$588,10,0)</f>
        <v>兰卡布尺</v>
      </c>
      <c r="K341" s="22">
        <f t="shared" si="80"/>
        <v>264</v>
      </c>
      <c r="L341" s="23">
        <f t="shared" si="81"/>
        <v>42.508710801393725</v>
      </c>
      <c r="M341">
        <f>VLOOKUP(A341,[1]高二下!$A$3:$P$536,9,0)</f>
        <v>84.5</v>
      </c>
      <c r="N341" t="str">
        <f>VLOOKUP(A341,[1]高二下!$A$3:$P$536,10,0)</f>
        <v>兰卡布尺</v>
      </c>
      <c r="O341" s="22">
        <f t="shared" si="82"/>
        <v>99</v>
      </c>
      <c r="P341" s="22">
        <f t="shared" si="83"/>
        <v>162.7177700348432</v>
      </c>
      <c r="Q341">
        <f>VLOOKUP(A341,[1]高二上!$A$3:$P$583,9,0)</f>
        <v>34.5</v>
      </c>
      <c r="R341" t="str">
        <f>VLOOKUP(A341,[1]高二上!$A$3:$P$583,10,0)</f>
        <v>兰卡布尺</v>
      </c>
      <c r="S341" s="22">
        <f t="shared" si="84"/>
        <v>279</v>
      </c>
      <c r="T341" s="22">
        <f t="shared" si="85"/>
        <v>94.076655052264812</v>
      </c>
      <c r="U341">
        <f>VLOOKUP(A341,[1]高一下!$A$3:$P$585,9,0)</f>
        <v>40</v>
      </c>
      <c r="V341" t="str">
        <f>VLOOKUP(A341,[1]高一下!$A$3:$P$585,10,0)</f>
        <v>彭丹</v>
      </c>
      <c r="W341" s="22">
        <f t="shared" si="86"/>
        <v>262</v>
      </c>
      <c r="X341" s="22">
        <f t="shared" si="87"/>
        <v>92.334494773519168</v>
      </c>
      <c r="Y341">
        <f>VLOOKUP(A341,[1]高一上!$A$3:$J$587,9,0)</f>
        <v>55</v>
      </c>
      <c r="Z341" t="str">
        <f>VLOOKUP(A341,[1]高一上!$A$3:$J$587,10,0)</f>
        <v>曾佳瑶</v>
      </c>
      <c r="AA341" s="22">
        <f t="shared" si="88"/>
        <v>240</v>
      </c>
      <c r="AB341" s="23">
        <f t="shared" si="90"/>
        <v>110.10452961672473</v>
      </c>
      <c r="AC341">
        <f>VLOOKUP(A341,[1]中考!$A$2:$G$571,7,0)</f>
        <v>39</v>
      </c>
      <c r="AD341">
        <f t="shared" si="89"/>
        <v>269</v>
      </c>
    </row>
    <row r="342" spans="1:30" ht="15" x14ac:dyDescent="0.35">
      <c r="A342" s="14" t="s">
        <v>682</v>
      </c>
      <c r="B342" s="1">
        <v>7</v>
      </c>
      <c r="C342" s="2" t="s">
        <v>683</v>
      </c>
      <c r="D342" s="4" t="s">
        <v>537</v>
      </c>
      <c r="E342">
        <f>VLOOKUP(A342,'[1]高三下(高考)'!$A$3:$P$615,9,0)</f>
        <v>49</v>
      </c>
      <c r="F342" t="str">
        <f>VLOOKUP(A342,'[1]高三下(高考)'!$A$3:$P$615,10,0)</f>
        <v>兰卡布尺</v>
      </c>
      <c r="G342" s="22">
        <f t="shared" si="78"/>
        <v>250</v>
      </c>
      <c r="H342" s="23">
        <f t="shared" si="79"/>
        <v>100.69686411149826</v>
      </c>
      <c r="I342">
        <f>VLOOKUP(A342,[1]高三上!$A$3:$P$588,9,0)</f>
        <v>41.5</v>
      </c>
      <c r="J342" t="str">
        <f>VLOOKUP(A342,[1]高三上!$A$3:$P$588,10,0)</f>
        <v>兰卡布尺</v>
      </c>
      <c r="K342" s="22">
        <f t="shared" si="80"/>
        <v>252</v>
      </c>
      <c r="L342" s="23">
        <f t="shared" si="81"/>
        <v>93.379790940766554</v>
      </c>
      <c r="M342">
        <f>VLOOKUP(A342,[1]高二下!$A$3:$P$536,9,0)</f>
        <v>42.5</v>
      </c>
      <c r="N342" t="str">
        <f>VLOOKUP(A342,[1]高二下!$A$3:$P$536,10,0)</f>
        <v>兰卡布尺</v>
      </c>
      <c r="O342" s="22">
        <f t="shared" si="82"/>
        <v>233</v>
      </c>
      <c r="P342" s="22">
        <f t="shared" si="83"/>
        <v>111.84668989547038</v>
      </c>
      <c r="Q342">
        <f>VLOOKUP(A342,[1]高二上!$A$3:$P$583,9,0)</f>
        <v>41.5</v>
      </c>
      <c r="R342" t="str">
        <f>VLOOKUP(A342,[1]高二上!$A$3:$P$583,10,0)</f>
        <v>兰卡布尺</v>
      </c>
      <c r="S342" s="22">
        <f t="shared" si="84"/>
        <v>267</v>
      </c>
      <c r="T342" s="22">
        <f t="shared" si="85"/>
        <v>91.289198606271782</v>
      </c>
      <c r="U342">
        <f>VLOOKUP(A342,[1]高一下!$A$3:$P$585,9,0)</f>
        <v>45.5</v>
      </c>
      <c r="V342" t="str">
        <f>VLOOKUP(A342,[1]高一下!$A$3:$P$585,10,0)</f>
        <v>彭丹</v>
      </c>
      <c r="W342" s="22">
        <f t="shared" si="86"/>
        <v>242</v>
      </c>
      <c r="X342" s="22">
        <f t="shared" si="87"/>
        <v>104.8780487804878</v>
      </c>
      <c r="Y342">
        <f>VLOOKUP(A342,[1]高一上!$A$3:$J$587,9,0)</f>
        <v>47.5</v>
      </c>
      <c r="Z342" t="str">
        <f>VLOOKUP(A342,[1]高一上!$A$3:$J$587,10,0)</f>
        <v>曾佳瑶</v>
      </c>
      <c r="AA342" s="22">
        <f t="shared" si="88"/>
        <v>256</v>
      </c>
      <c r="AB342" s="23">
        <f t="shared" si="90"/>
        <v>83.972125435540079</v>
      </c>
      <c r="AC342">
        <f>VLOOKUP(A342,[1]中考!$A$2:$G$571,7,0)</f>
        <v>61</v>
      </c>
      <c r="AD342">
        <f t="shared" si="89"/>
        <v>210</v>
      </c>
    </row>
    <row r="343" spans="1:30" ht="15" x14ac:dyDescent="0.35">
      <c r="A343" s="14" t="s">
        <v>684</v>
      </c>
      <c r="B343" s="1">
        <v>7</v>
      </c>
      <c r="C343" s="2" t="s">
        <v>685</v>
      </c>
      <c r="D343" s="4" t="s">
        <v>537</v>
      </c>
      <c r="E343">
        <f>VLOOKUP(A343,'[1]高三下(高考)'!$A$3:$P$615,9,0)</f>
        <v>107</v>
      </c>
      <c r="F343" t="str">
        <f>VLOOKUP(A343,'[1]高三下(高考)'!$A$3:$P$615,10,0)</f>
        <v>兰卡布尺</v>
      </c>
      <c r="G343" s="22">
        <f t="shared" si="78"/>
        <v>72</v>
      </c>
      <c r="H343" s="23">
        <f t="shared" si="79"/>
        <v>97.560975609756099</v>
      </c>
      <c r="I343">
        <f>VLOOKUP(A343,[1]高三上!$A$3:$P$588,9,0)</f>
        <v>94.5</v>
      </c>
      <c r="J343" t="str">
        <f>VLOOKUP(A343,[1]高三上!$A$3:$P$588,10,0)</f>
        <v>兰卡布尺</v>
      </c>
      <c r="K343" s="22">
        <f t="shared" si="80"/>
        <v>65</v>
      </c>
      <c r="L343" s="23">
        <f t="shared" si="81"/>
        <v>97.560975609756099</v>
      </c>
      <c r="M343">
        <f>VLOOKUP(A343,[1]高二下!$A$3:$P$536,9,0)</f>
        <v>100</v>
      </c>
      <c r="N343" t="str">
        <f>VLOOKUP(A343,[1]高二下!$A$3:$P$536,10,0)</f>
        <v>兰卡布尺</v>
      </c>
      <c r="O343" s="22">
        <f t="shared" si="82"/>
        <v>58</v>
      </c>
      <c r="P343" s="22">
        <f t="shared" si="83"/>
        <v>111.84668989547038</v>
      </c>
      <c r="Q343">
        <f>VLOOKUP(A343,[1]高二上!$A$3:$P$583,9,0)</f>
        <v>87.5</v>
      </c>
      <c r="R343" t="str">
        <f>VLOOKUP(A343,[1]高二上!$A$3:$P$583,10,0)</f>
        <v>兰卡布尺</v>
      </c>
      <c r="S343" s="22">
        <f t="shared" si="84"/>
        <v>92</v>
      </c>
      <c r="T343" s="22">
        <f t="shared" si="85"/>
        <v>85.017421602787465</v>
      </c>
      <c r="U343">
        <f>VLOOKUP(A343,[1]高一下!$A$3:$P$585,9,0)</f>
        <v>98.5</v>
      </c>
      <c r="V343" t="str">
        <f>VLOOKUP(A343,[1]高一下!$A$3:$P$585,10,0)</f>
        <v>彭丹</v>
      </c>
      <c r="W343" s="22">
        <f t="shared" si="86"/>
        <v>49</v>
      </c>
      <c r="X343" s="22">
        <f t="shared" si="87"/>
        <v>101.39372822299651</v>
      </c>
      <c r="Y343">
        <f>VLOOKUP(A343,[1]高一上!$A$3:$J$587,9,0)</f>
        <v>113</v>
      </c>
      <c r="Z343" t="str">
        <f>VLOOKUP(A343,[1]高一上!$A$3:$J$587,10,0)</f>
        <v>曾佳瑶</v>
      </c>
      <c r="AA343" s="22">
        <f t="shared" si="88"/>
        <v>53</v>
      </c>
      <c r="AB343" s="23">
        <f t="shared" si="90"/>
        <v>110.10452961672473</v>
      </c>
      <c r="AC343">
        <f>VLOOKUP(A343,[1]中考!$A$2:$G$571,7,0)</f>
        <v>105</v>
      </c>
      <c r="AD343">
        <f t="shared" si="89"/>
        <v>82</v>
      </c>
    </row>
    <row r="344" spans="1:30" ht="15" x14ac:dyDescent="0.35">
      <c r="A344" s="14" t="s">
        <v>723</v>
      </c>
      <c r="B344" s="1">
        <v>7</v>
      </c>
      <c r="C344" s="2" t="s">
        <v>724</v>
      </c>
      <c r="D344" s="4" t="s">
        <v>537</v>
      </c>
      <c r="E344">
        <f>VLOOKUP(A344,'[1]高三下(高考)'!$A$3:$P$615,9,0)</f>
        <v>44</v>
      </c>
      <c r="F344" t="str">
        <f>VLOOKUP(A344,'[1]高三下(高考)'!$A$3:$P$615,10,0)</f>
        <v>兰卡布尺</v>
      </c>
      <c r="G344" s="22">
        <f t="shared" si="78"/>
        <v>263</v>
      </c>
      <c r="H344" s="23">
        <f t="shared" si="79"/>
        <v>99.651567944250871</v>
      </c>
      <c r="I344">
        <f>VLOOKUP(A344,[1]高三上!$A$3:$P$588,9,0)</f>
        <v>34.5</v>
      </c>
      <c r="J344" t="str">
        <f>VLOOKUP(A344,[1]高三上!$A$3:$P$588,10,0)</f>
        <v>兰卡布尺</v>
      </c>
      <c r="K344" s="22">
        <f t="shared" si="80"/>
        <v>262</v>
      </c>
      <c r="L344" s="23">
        <f t="shared" si="81"/>
        <v>100</v>
      </c>
      <c r="M344" s="22">
        <v>0</v>
      </c>
      <c r="N344" t="s">
        <v>533</v>
      </c>
      <c r="O344" s="22">
        <f t="shared" si="82"/>
        <v>270</v>
      </c>
      <c r="P344" s="22">
        <f t="shared" si="83"/>
        <v>100</v>
      </c>
      <c r="Q344">
        <f>VLOOKUP(A344,[1]高二上!$A$3:$P$583,9,0)</f>
        <v>55</v>
      </c>
      <c r="R344" t="str">
        <f>VLOOKUP(A344,[1]高二上!$A$3:$P$583,10,0)</f>
        <v>兰卡布尺</v>
      </c>
      <c r="S344" s="22">
        <f t="shared" si="84"/>
        <v>228</v>
      </c>
      <c r="T344" s="22">
        <f t="shared" si="85"/>
        <v>108.01393728222996</v>
      </c>
      <c r="U344">
        <f>VLOOKUP(A344,[1]高一下!$A$3:$P$585,9,0)</f>
        <v>42.5</v>
      </c>
      <c r="V344" t="str">
        <f>VLOOKUP(A344,[1]高一下!$A$3:$P$585,10,0)</f>
        <v>彭丹</v>
      </c>
      <c r="W344" s="22">
        <f t="shared" si="86"/>
        <v>251</v>
      </c>
      <c r="X344" s="22">
        <f t="shared" si="87"/>
        <v>85.714285714285722</v>
      </c>
      <c r="Y344">
        <f>VLOOKUP(A344,[1]高一上!$A$3:$J$587,9,0)</f>
        <v>65</v>
      </c>
      <c r="Z344" t="str">
        <f>VLOOKUP(A344,[1]高一上!$A$3:$J$587,10,0)</f>
        <v>曾佳瑶</v>
      </c>
      <c r="AA344" s="22">
        <f t="shared" si="88"/>
        <v>210</v>
      </c>
      <c r="AB344" s="23">
        <f t="shared" si="90"/>
        <v>96.515679442508713</v>
      </c>
      <c r="AC344">
        <f>VLOOKUP(A344,[1]中考!$A$2:$G$571,7,0)</f>
        <v>65</v>
      </c>
      <c r="AD344">
        <f t="shared" si="89"/>
        <v>200</v>
      </c>
    </row>
    <row r="345" spans="1:30" ht="15" x14ac:dyDescent="0.35">
      <c r="A345" s="14" t="s">
        <v>676</v>
      </c>
      <c r="B345" s="1">
        <v>7</v>
      </c>
      <c r="C345" s="2" t="s">
        <v>677</v>
      </c>
      <c r="D345" s="4" t="s">
        <v>537</v>
      </c>
      <c r="E345">
        <f>VLOOKUP(A345,'[1]高三下(高考)'!$A$3:$P$615,9,0)</f>
        <v>93</v>
      </c>
      <c r="F345" t="str">
        <f>VLOOKUP(A345,'[1]高三下(高考)'!$A$3:$P$615,10,0)</f>
        <v>兰卡布尺</v>
      </c>
      <c r="G345" s="22">
        <f t="shared" si="78"/>
        <v>119</v>
      </c>
      <c r="H345" s="23">
        <f t="shared" si="79"/>
        <v>100.69686411149826</v>
      </c>
      <c r="I345">
        <f>VLOOKUP(A345,[1]高三上!$A$3:$P$588,9,0)</f>
        <v>77</v>
      </c>
      <c r="J345" t="str">
        <f>VLOOKUP(A345,[1]高三上!$A$3:$P$588,10,0)</f>
        <v>兰卡布尺</v>
      </c>
      <c r="K345" s="22">
        <f t="shared" si="80"/>
        <v>121</v>
      </c>
      <c r="L345" s="23">
        <f t="shared" si="81"/>
        <v>119.16376306620209</v>
      </c>
      <c r="M345">
        <f>VLOOKUP(A345,[1]高二下!$A$3:$P$536,9,0)</f>
        <v>59.5</v>
      </c>
      <c r="N345" t="str">
        <f>VLOOKUP(A345,[1]高二下!$A$3:$P$536,10,0)</f>
        <v>兰卡布尺</v>
      </c>
      <c r="O345" s="22">
        <f t="shared" si="82"/>
        <v>176</v>
      </c>
      <c r="P345" s="22">
        <f t="shared" si="83"/>
        <v>113.58885017421602</v>
      </c>
      <c r="Q345">
        <f>VLOOKUP(A345,[1]高二上!$A$3:$P$583,9,0)</f>
        <v>57.5</v>
      </c>
      <c r="R345" t="str">
        <f>VLOOKUP(A345,[1]高二上!$A$3:$P$583,10,0)</f>
        <v>兰卡布尺</v>
      </c>
      <c r="S345" s="22">
        <f t="shared" si="84"/>
        <v>215</v>
      </c>
      <c r="T345" s="22">
        <f t="shared" si="85"/>
        <v>82.926829268292678</v>
      </c>
      <c r="U345">
        <f>VLOOKUP(A345,[1]高一下!$A$3:$P$585,9,0)</f>
        <v>66</v>
      </c>
      <c r="V345" t="str">
        <f>VLOOKUP(A345,[1]高一下!$A$3:$P$585,10,0)</f>
        <v>彭丹</v>
      </c>
      <c r="W345" s="22">
        <f t="shared" si="86"/>
        <v>166</v>
      </c>
      <c r="X345" s="22">
        <f t="shared" si="87"/>
        <v>101.04529616724739</v>
      </c>
      <c r="Y345">
        <f>VLOOKUP(A345,[1]高一上!$A$3:$J$587,9,0)</f>
        <v>80.5</v>
      </c>
      <c r="Z345" t="str">
        <f>VLOOKUP(A345,[1]高一上!$A$3:$J$587,10,0)</f>
        <v>周凯</v>
      </c>
      <c r="AA345" s="22">
        <f t="shared" si="88"/>
        <v>169</v>
      </c>
      <c r="AB345" s="23">
        <f t="shared" si="90"/>
        <v>102.09059233449477</v>
      </c>
      <c r="AC345">
        <f>VLOOKUP(A345,[1]中考!$A$2:$G$571,7,0)</f>
        <v>75</v>
      </c>
      <c r="AD345">
        <f t="shared" si="89"/>
        <v>175</v>
      </c>
    </row>
    <row r="346" spans="1:30" ht="15" x14ac:dyDescent="0.35">
      <c r="A346" s="14" t="s">
        <v>635</v>
      </c>
      <c r="B346" s="1">
        <v>7</v>
      </c>
      <c r="C346" s="2" t="s">
        <v>636</v>
      </c>
      <c r="D346" s="4" t="s">
        <v>537</v>
      </c>
      <c r="E346">
        <f>VLOOKUP(A346,'[1]高三下(高考)'!$A$3:$P$615,9,0)</f>
        <v>51</v>
      </c>
      <c r="F346" t="str">
        <f>VLOOKUP(A346,'[1]高三下(高考)'!$A$3:$P$615,10,0)</f>
        <v>兰卡布尺</v>
      </c>
      <c r="G346" s="22">
        <f t="shared" si="78"/>
        <v>241</v>
      </c>
      <c r="H346" s="23">
        <f t="shared" si="79"/>
        <v>100.69686411149826</v>
      </c>
      <c r="I346">
        <f>VLOOKUP(A346,[1]高三上!$A$3:$P$588,9,0)</f>
        <v>44.5</v>
      </c>
      <c r="J346" t="str">
        <f>VLOOKUP(A346,[1]高三上!$A$3:$P$588,10,0)</f>
        <v>兰卡布尺</v>
      </c>
      <c r="K346" s="22">
        <f t="shared" si="80"/>
        <v>243</v>
      </c>
      <c r="L346" s="23">
        <f t="shared" si="81"/>
        <v>96.515679442508713</v>
      </c>
      <c r="M346">
        <f>VLOOKUP(A346,[1]高二下!$A$3:$P$536,9,0)</f>
        <v>42.5</v>
      </c>
      <c r="N346" t="str">
        <f>VLOOKUP(A346,[1]高二下!$A$3:$P$536,10,0)</f>
        <v>兰卡布尺</v>
      </c>
      <c r="O346" s="22">
        <f t="shared" si="82"/>
        <v>233</v>
      </c>
      <c r="P346" s="22">
        <f t="shared" si="83"/>
        <v>107.66550522648083</v>
      </c>
      <c r="Q346">
        <f>VLOOKUP(A346,[1]高二上!$A$3:$P$583,9,0)</f>
        <v>48</v>
      </c>
      <c r="R346" t="str">
        <f>VLOOKUP(A346,[1]高二上!$A$3:$P$583,10,0)</f>
        <v>兰卡布尺</v>
      </c>
      <c r="S346" s="22">
        <f t="shared" si="84"/>
        <v>255</v>
      </c>
      <c r="T346" s="22">
        <f t="shared" si="85"/>
        <v>86.759581881533109</v>
      </c>
      <c r="U346">
        <f>VLOOKUP(A346,[1]高一下!$A$3:$P$585,9,0)</f>
        <v>55.5</v>
      </c>
      <c r="V346" t="str">
        <f>VLOOKUP(A346,[1]高一下!$A$3:$P$585,10,0)</f>
        <v>彭丹</v>
      </c>
      <c r="W346" s="22">
        <f t="shared" si="86"/>
        <v>217</v>
      </c>
      <c r="X346" s="22">
        <f t="shared" si="87"/>
        <v>102.78745644599303</v>
      </c>
      <c r="Y346">
        <f>VLOOKUP(A346,[1]高一上!$A$3:$J$587,9,0)</f>
        <v>60</v>
      </c>
      <c r="Z346" t="str">
        <f>VLOOKUP(A346,[1]高一上!$A$3:$J$587,10,0)</f>
        <v>曾佳瑶</v>
      </c>
      <c r="AA346" s="22">
        <f t="shared" si="88"/>
        <v>225</v>
      </c>
      <c r="AB346" s="23">
        <f t="shared" si="90"/>
        <v>111.14982578397212</v>
      </c>
      <c r="AC346">
        <f>VLOOKUP(A346,[1]中考!$A$2:$G$571,7,0)</f>
        <v>44</v>
      </c>
      <c r="AD346">
        <f t="shared" si="89"/>
        <v>257</v>
      </c>
    </row>
    <row r="347" spans="1:30" ht="15" x14ac:dyDescent="0.35">
      <c r="A347" s="14" t="s">
        <v>639</v>
      </c>
      <c r="B347" s="1">
        <v>7</v>
      </c>
      <c r="C347" s="2" t="s">
        <v>640</v>
      </c>
      <c r="D347" s="4" t="s">
        <v>537</v>
      </c>
      <c r="E347">
        <f>VLOOKUP(A347,'[1]高三下(高考)'!$A$3:$P$615,9,0)</f>
        <v>85</v>
      </c>
      <c r="F347" t="str">
        <f>VLOOKUP(A347,'[1]高三下(高考)'!$A$3:$P$615,10,0)</f>
        <v>兰卡布尺</v>
      </c>
      <c r="G347" s="22">
        <f t="shared" si="78"/>
        <v>138</v>
      </c>
      <c r="H347" s="23">
        <f t="shared" si="79"/>
        <v>109.40766550522648</v>
      </c>
      <c r="I347">
        <f>VLOOKUP(A347,[1]高三上!$A$3:$P$588,9,0)</f>
        <v>66.5</v>
      </c>
      <c r="J347" t="str">
        <f>VLOOKUP(A347,[1]高三上!$A$3:$P$588,10,0)</f>
        <v>兰卡布尺</v>
      </c>
      <c r="K347" s="22">
        <f t="shared" si="80"/>
        <v>165</v>
      </c>
      <c r="L347" s="23">
        <f t="shared" si="81"/>
        <v>85.365853658536594</v>
      </c>
      <c r="M347">
        <f>VLOOKUP(A347,[1]高二下!$A$3:$P$536,9,0)</f>
        <v>77</v>
      </c>
      <c r="N347" t="str">
        <f>VLOOKUP(A347,[1]高二下!$A$3:$P$536,10,0)</f>
        <v>兰卡布尺</v>
      </c>
      <c r="O347" s="22">
        <f t="shared" si="82"/>
        <v>123</v>
      </c>
      <c r="P347" s="22">
        <f t="shared" si="83"/>
        <v>111.14982578397212</v>
      </c>
      <c r="Q347">
        <f>VLOOKUP(A347,[1]高二上!$A$3:$P$583,9,0)</f>
        <v>71</v>
      </c>
      <c r="R347" t="str">
        <f>VLOOKUP(A347,[1]高二上!$A$3:$P$583,10,0)</f>
        <v>兰卡布尺</v>
      </c>
      <c r="S347" s="22">
        <f t="shared" si="84"/>
        <v>155</v>
      </c>
      <c r="T347" s="22">
        <f t="shared" si="85"/>
        <v>94.773519163763069</v>
      </c>
      <c r="U347">
        <f>VLOOKUP(A347,[1]高一下!$A$3:$P$585,9,0)</f>
        <v>71</v>
      </c>
      <c r="V347" t="str">
        <f>VLOOKUP(A347,[1]高一下!$A$3:$P$585,10,0)</f>
        <v>彭丹</v>
      </c>
      <c r="W347" s="22">
        <f t="shared" si="86"/>
        <v>140</v>
      </c>
      <c r="X347" s="22">
        <f t="shared" si="87"/>
        <v>103.83275261324042</v>
      </c>
      <c r="Y347">
        <f>VLOOKUP(A347,[1]高一上!$A$3:$J$587,9,0)</f>
        <v>86</v>
      </c>
      <c r="Z347" t="str">
        <f>VLOOKUP(A347,[1]高一上!$A$3:$J$587,10,0)</f>
        <v>曾佳瑶</v>
      </c>
      <c r="AA347" s="22">
        <f t="shared" si="88"/>
        <v>151</v>
      </c>
      <c r="AB347" s="23">
        <f t="shared" si="90"/>
        <v>106.62020905923345</v>
      </c>
      <c r="AC347">
        <f>VLOOKUP(A347,[1]中考!$A$2:$G$571,7,0)</f>
        <v>77</v>
      </c>
      <c r="AD347">
        <f t="shared" si="89"/>
        <v>170</v>
      </c>
    </row>
    <row r="348" spans="1:30" ht="15" x14ac:dyDescent="0.35">
      <c r="A348" s="14" t="s">
        <v>651</v>
      </c>
      <c r="B348" s="1">
        <v>7</v>
      </c>
      <c r="C348" s="2" t="s">
        <v>652</v>
      </c>
      <c r="D348" s="4" t="s">
        <v>537</v>
      </c>
      <c r="E348">
        <f>VLOOKUP(A348,'[1]高三下(高考)'!$A$3:$P$615,9,0)</f>
        <v>78</v>
      </c>
      <c r="F348" t="str">
        <f>VLOOKUP(A348,'[1]高三下(高考)'!$A$3:$P$615,10,0)</f>
        <v>兰卡布尺</v>
      </c>
      <c r="G348" s="22">
        <f t="shared" si="78"/>
        <v>166</v>
      </c>
      <c r="H348" s="23">
        <f t="shared" si="79"/>
        <v>98.257839721254356</v>
      </c>
      <c r="I348">
        <f>VLOOKUP(A348,[1]高三上!$A$3:$P$588,9,0)</f>
        <v>67.5</v>
      </c>
      <c r="J348" t="str">
        <f>VLOOKUP(A348,[1]高三上!$A$3:$P$588,10,0)</f>
        <v>兰卡布尺</v>
      </c>
      <c r="K348" s="22">
        <f t="shared" si="80"/>
        <v>161</v>
      </c>
      <c r="L348" s="23">
        <f t="shared" si="81"/>
        <v>116.37630662020905</v>
      </c>
      <c r="M348">
        <f>VLOOKUP(A348,[1]高二下!$A$3:$P$536,9,0)</f>
        <v>52</v>
      </c>
      <c r="N348" t="str">
        <f>VLOOKUP(A348,[1]高二下!$A$3:$P$536,10,0)</f>
        <v>兰卡布尺</v>
      </c>
      <c r="O348" s="22">
        <f t="shared" si="82"/>
        <v>208</v>
      </c>
      <c r="P348" s="22">
        <f t="shared" si="83"/>
        <v>91.986062717770039</v>
      </c>
      <c r="Q348">
        <f>VLOOKUP(A348,[1]高二上!$A$3:$P$583,9,0)</f>
        <v>64</v>
      </c>
      <c r="R348" t="str">
        <f>VLOOKUP(A348,[1]高二上!$A$3:$P$583,10,0)</f>
        <v>兰卡布尺</v>
      </c>
      <c r="S348" s="22">
        <f t="shared" si="84"/>
        <v>185</v>
      </c>
      <c r="T348" s="22">
        <f t="shared" si="85"/>
        <v>110.45296167247386</v>
      </c>
      <c r="U348">
        <f>VLOOKUP(A348,[1]高一下!$A$3:$P$585,9,0)</f>
        <v>56</v>
      </c>
      <c r="V348" t="str">
        <f>VLOOKUP(A348,[1]高一下!$A$3:$P$585,10,0)</f>
        <v>彭丹</v>
      </c>
      <c r="W348" s="22">
        <f t="shared" si="86"/>
        <v>215</v>
      </c>
      <c r="X348" s="22">
        <f t="shared" si="87"/>
        <v>95.470383275261327</v>
      </c>
      <c r="Y348">
        <f>VLOOKUP(A348,[1]高一上!$A$3:$J$587,9,0)</f>
        <v>68.5</v>
      </c>
      <c r="Z348" t="str">
        <f>VLOOKUP(A348,[1]高一上!$A$3:$J$587,10,0)</f>
        <v>张翠莲</v>
      </c>
      <c r="AA348" s="22">
        <f t="shared" si="88"/>
        <v>202</v>
      </c>
      <c r="AB348" s="23">
        <f t="shared" si="90"/>
        <v>93.031358885017426</v>
      </c>
      <c r="AC348">
        <f>VLOOKUP(A348,[1]中考!$A$2:$G$571,7,0)</f>
        <v>71</v>
      </c>
      <c r="AD348">
        <f t="shared" si="89"/>
        <v>182</v>
      </c>
    </row>
    <row r="349" spans="1:30" ht="15" x14ac:dyDescent="0.35">
      <c r="A349" s="14" t="s">
        <v>624</v>
      </c>
      <c r="B349" s="1">
        <v>7</v>
      </c>
      <c r="C349" s="2" t="s">
        <v>625</v>
      </c>
      <c r="D349" s="4" t="s">
        <v>537</v>
      </c>
      <c r="E349">
        <f>VLOOKUP(A349,'[1]高三下(高考)'!$A$3:$P$615,9,0)</f>
        <v>94</v>
      </c>
      <c r="F349" t="str">
        <f>VLOOKUP(A349,'[1]高三下(高考)'!$A$3:$P$615,10,0)</f>
        <v>兰卡布尺</v>
      </c>
      <c r="G349" s="22">
        <f t="shared" si="78"/>
        <v>114</v>
      </c>
      <c r="H349" s="23">
        <f t="shared" si="79"/>
        <v>125.08710801393728</v>
      </c>
      <c r="I349">
        <f>VLOOKUP(A349,[1]高三上!$A$3:$P$588,9,0)</f>
        <v>62</v>
      </c>
      <c r="J349" t="str">
        <f>VLOOKUP(A349,[1]高三上!$A$3:$P$588,10,0)</f>
        <v>兰卡布尺</v>
      </c>
      <c r="K349" s="22">
        <f t="shared" si="80"/>
        <v>186</v>
      </c>
      <c r="L349" s="23">
        <f t="shared" si="81"/>
        <v>110.80139372822299</v>
      </c>
      <c r="M349">
        <f>VLOOKUP(A349,[1]高二下!$A$3:$P$536,9,0)</f>
        <v>48</v>
      </c>
      <c r="N349" t="str">
        <f>VLOOKUP(A349,[1]高二下!$A$3:$P$536,10,0)</f>
        <v>兰卡布尺</v>
      </c>
      <c r="O349" s="22">
        <f t="shared" si="82"/>
        <v>217</v>
      </c>
      <c r="P349" s="22">
        <f t="shared" si="83"/>
        <v>105.57491289198606</v>
      </c>
      <c r="Q349">
        <f>VLOOKUP(A349,[1]高二上!$A$3:$P$583,9,0)</f>
        <v>54</v>
      </c>
      <c r="R349" t="str">
        <f>VLOOKUP(A349,[1]高二上!$A$3:$P$583,10,0)</f>
        <v>兰卡布尺</v>
      </c>
      <c r="S349" s="22">
        <f t="shared" si="84"/>
        <v>233</v>
      </c>
      <c r="T349" s="22">
        <f t="shared" si="85"/>
        <v>103.13588850174216</v>
      </c>
      <c r="U349">
        <f>VLOOKUP(A349,[1]高一下!$A$3:$P$585,9,0)</f>
        <v>45.5</v>
      </c>
      <c r="V349" t="str">
        <f>VLOOKUP(A349,[1]高一下!$A$3:$P$585,10,0)</f>
        <v>彭丹</v>
      </c>
      <c r="W349" s="22">
        <f t="shared" si="86"/>
        <v>242</v>
      </c>
      <c r="X349" s="22">
        <f t="shared" si="87"/>
        <v>90.940766550522653</v>
      </c>
      <c r="Y349">
        <f>VLOOKUP(A349,[1]高一上!$A$3:$J$587,9,0)</f>
        <v>62</v>
      </c>
      <c r="Z349" t="str">
        <f>VLOOKUP(A349,[1]高一上!$A$3:$J$587,10,0)</f>
        <v>曾佳瑶</v>
      </c>
      <c r="AA349" s="22">
        <f t="shared" si="88"/>
        <v>216</v>
      </c>
      <c r="AB349" s="23">
        <f t="shared" si="90"/>
        <v>112.54355400696863</v>
      </c>
      <c r="AC349">
        <f>VLOOKUP(A349,[1]中考!$A$2:$G$571,7,0)</f>
        <v>46</v>
      </c>
      <c r="AD349">
        <f t="shared" si="89"/>
        <v>252</v>
      </c>
    </row>
    <row r="350" spans="1:30" ht="15" x14ac:dyDescent="0.35">
      <c r="A350" s="14" t="s">
        <v>678</v>
      </c>
      <c r="B350" s="1">
        <v>7</v>
      </c>
      <c r="C350" s="2" t="s">
        <v>679</v>
      </c>
      <c r="D350" s="4" t="s">
        <v>537</v>
      </c>
      <c r="E350">
        <f>VLOOKUP(A350,'[1]高三下(高考)'!$A$3:$P$615,9,0)</f>
        <v>82</v>
      </c>
      <c r="F350" t="str">
        <f>VLOOKUP(A350,'[1]高三下(高考)'!$A$3:$P$615,10,0)</f>
        <v>兰卡布尺</v>
      </c>
      <c r="G350" s="22">
        <f t="shared" si="78"/>
        <v>146</v>
      </c>
      <c r="H350" s="23">
        <f t="shared" si="79"/>
        <v>119.51219512195122</v>
      </c>
      <c r="I350">
        <f>VLOOKUP(A350,[1]高三上!$A$3:$P$588,9,0)</f>
        <v>58</v>
      </c>
      <c r="J350" t="str">
        <f>VLOOKUP(A350,[1]高三上!$A$3:$P$588,10,0)</f>
        <v>兰卡布尺</v>
      </c>
      <c r="K350" s="22">
        <f t="shared" si="80"/>
        <v>202</v>
      </c>
      <c r="L350" s="23">
        <f t="shared" si="81"/>
        <v>83.275261324041807</v>
      </c>
      <c r="M350">
        <f>VLOOKUP(A350,[1]高二下!$A$3:$P$536,9,0)</f>
        <v>67.5</v>
      </c>
      <c r="N350" t="str">
        <f>VLOOKUP(A350,[1]高二下!$A$3:$P$536,10,0)</f>
        <v>兰卡布尺</v>
      </c>
      <c r="O350" s="22">
        <f t="shared" si="82"/>
        <v>154</v>
      </c>
      <c r="P350" s="22">
        <f t="shared" si="83"/>
        <v>93.379790940766554</v>
      </c>
      <c r="Q350">
        <f>VLOOKUP(A350,[1]高二上!$A$3:$P$583,9,0)</f>
        <v>75.5</v>
      </c>
      <c r="R350" t="str">
        <f>VLOOKUP(A350,[1]高二上!$A$3:$P$583,10,0)</f>
        <v>兰卡布尺</v>
      </c>
      <c r="S350" s="22">
        <f t="shared" si="84"/>
        <v>135</v>
      </c>
      <c r="T350" s="22">
        <f t="shared" si="85"/>
        <v>97.909407665505228</v>
      </c>
      <c r="U350">
        <f>VLOOKUP(A350,[1]高一下!$A$3:$P$585,9,0)</f>
        <v>74.5</v>
      </c>
      <c r="V350" t="str">
        <f>VLOOKUP(A350,[1]高一下!$A$3:$P$585,10,0)</f>
        <v>彭丹</v>
      </c>
      <c r="W350" s="22">
        <f t="shared" si="86"/>
        <v>129</v>
      </c>
      <c r="X350" s="22">
        <f t="shared" si="87"/>
        <v>100.34843205574913</v>
      </c>
      <c r="Y350">
        <f>VLOOKUP(A350,[1]高一上!$A$3:$J$587,9,0)</f>
        <v>91</v>
      </c>
      <c r="Z350" t="str">
        <f>VLOOKUP(A350,[1]高一上!$A$3:$J$587,10,0)</f>
        <v>彭丹</v>
      </c>
      <c r="AA350" s="22">
        <f t="shared" si="88"/>
        <v>130</v>
      </c>
      <c r="AB350" s="23">
        <f t="shared" si="90"/>
        <v>91.986062717770039</v>
      </c>
      <c r="AC350">
        <f>VLOOKUP(A350,[1]中考!$A$2:$G$571,7,0)</f>
        <v>95</v>
      </c>
      <c r="AD350">
        <f t="shared" si="89"/>
        <v>107</v>
      </c>
    </row>
    <row r="351" spans="1:30" ht="15" x14ac:dyDescent="0.35">
      <c r="A351" s="14" t="s">
        <v>673</v>
      </c>
      <c r="B351" s="1">
        <v>7</v>
      </c>
      <c r="C351" s="2" t="s">
        <v>674</v>
      </c>
      <c r="D351" s="4" t="s">
        <v>537</v>
      </c>
      <c r="E351">
        <f>VLOOKUP(A351,'[1]高三下(高考)'!$A$3:$P$615,9,0)</f>
        <v>40</v>
      </c>
      <c r="F351" t="str">
        <f>VLOOKUP(A351,'[1]高三下(高考)'!$A$3:$P$615,10,0)</f>
        <v>兰卡布尺</v>
      </c>
      <c r="G351" s="22">
        <f t="shared" si="78"/>
        <v>270</v>
      </c>
      <c r="H351" s="23">
        <f t="shared" si="79"/>
        <v>100.69686411149826</v>
      </c>
      <c r="I351">
        <f>VLOOKUP(A351,[1]高三上!$A$3:$P$588,9,0)</f>
        <v>25.5</v>
      </c>
      <c r="J351" t="str">
        <f>VLOOKUP(A351,[1]高三上!$A$3:$P$588,10,0)</f>
        <v>兰卡布尺</v>
      </c>
      <c r="K351" s="22">
        <f t="shared" si="80"/>
        <v>272</v>
      </c>
      <c r="L351" s="23">
        <f t="shared" si="81"/>
        <v>98.606271777003485</v>
      </c>
      <c r="M351">
        <f>VLOOKUP(A351,[1]高二下!$A$3:$P$536,9,0)</f>
        <v>21.5</v>
      </c>
      <c r="N351" t="str">
        <f>VLOOKUP(A351,[1]高二下!$A$3:$P$536,10,0)</f>
        <v>兰卡布尺</v>
      </c>
      <c r="O351" s="22">
        <f t="shared" si="82"/>
        <v>268</v>
      </c>
      <c r="P351" s="22">
        <f t="shared" si="83"/>
        <v>72.473867595818817</v>
      </c>
      <c r="Q351">
        <f>VLOOKUP(A351,[1]高二上!$A$3:$P$583,9,0)</f>
        <v>63</v>
      </c>
      <c r="R351" t="str">
        <f>VLOOKUP(A351,[1]高二上!$A$3:$P$583,10,0)</f>
        <v>兰卡布尺</v>
      </c>
      <c r="S351" s="22">
        <f t="shared" si="84"/>
        <v>189</v>
      </c>
      <c r="T351" s="22">
        <f t="shared" si="85"/>
        <v>133.44947735191639</v>
      </c>
      <c r="U351">
        <f>VLOOKUP(A351,[1]高一下!$A$3:$P$585,9,0)</f>
        <v>27</v>
      </c>
      <c r="V351" t="str">
        <f>VLOOKUP(A351,[1]高一下!$A$3:$P$585,10,0)</f>
        <v>彭丹</v>
      </c>
      <c r="W351" s="22">
        <f t="shared" si="86"/>
        <v>285</v>
      </c>
      <c r="X351" s="22">
        <f t="shared" si="87"/>
        <v>88.153310104529623</v>
      </c>
      <c r="Y351">
        <f>VLOOKUP(A351,[1]高一上!$A$3:$J$587,9,0)</f>
        <v>49</v>
      </c>
      <c r="Z351" t="str">
        <f>VLOOKUP(A351,[1]高一上!$A$3:$J$587,10,0)</f>
        <v>曾佳瑶</v>
      </c>
      <c r="AA351" s="22">
        <f t="shared" si="88"/>
        <v>251</v>
      </c>
      <c r="AB351" s="23">
        <f t="shared" si="90"/>
        <v>111.14982578397212</v>
      </c>
      <c r="AC351">
        <f>VLOOKUP(A351,[1]中考!$A$2:$G$571,7,0)</f>
        <v>28</v>
      </c>
      <c r="AD351">
        <f t="shared" si="89"/>
        <v>283</v>
      </c>
    </row>
    <row r="352" spans="1:30" ht="15" x14ac:dyDescent="0.35">
      <c r="A352" s="14" t="s">
        <v>633</v>
      </c>
      <c r="B352" s="1">
        <v>7</v>
      </c>
      <c r="C352" s="2" t="s">
        <v>634</v>
      </c>
      <c r="D352" s="4" t="s">
        <v>537</v>
      </c>
      <c r="E352">
        <f>VLOOKUP(A352,'[1]高三下(高考)'!$A$3:$P$615,9,0)</f>
        <v>47</v>
      </c>
      <c r="F352" t="str">
        <f>VLOOKUP(A352,'[1]高三下(高考)'!$A$3:$P$615,10,0)</f>
        <v>兰卡布尺</v>
      </c>
      <c r="G352" s="22">
        <f t="shared" si="78"/>
        <v>256</v>
      </c>
      <c r="H352" s="23">
        <f t="shared" si="79"/>
        <v>94.076655052264812</v>
      </c>
      <c r="I352">
        <f>VLOOKUP(A352,[1]高三上!$A$3:$P$588,9,0)</f>
        <v>46</v>
      </c>
      <c r="J352" t="str">
        <f>VLOOKUP(A352,[1]高三上!$A$3:$P$588,10,0)</f>
        <v>兰卡布尺</v>
      </c>
      <c r="K352" s="22">
        <f t="shared" si="80"/>
        <v>239</v>
      </c>
      <c r="L352" s="23">
        <f t="shared" si="81"/>
        <v>106.27177700348432</v>
      </c>
      <c r="M352">
        <f>VLOOKUP(A352,[1]高二下!$A$3:$P$536,9,0)</f>
        <v>33.5</v>
      </c>
      <c r="N352" t="str">
        <f>VLOOKUP(A352,[1]高二下!$A$3:$P$536,10,0)</f>
        <v>兰卡布尺</v>
      </c>
      <c r="O352" s="22">
        <f t="shared" si="82"/>
        <v>257</v>
      </c>
      <c r="P352" s="22">
        <f t="shared" si="83"/>
        <v>77.700348432055748</v>
      </c>
      <c r="Q352">
        <f>VLOOKUP(A352,[1]高二上!$A$3:$P$583,9,0)</f>
        <v>62</v>
      </c>
      <c r="R352" t="str">
        <f>VLOOKUP(A352,[1]高二上!$A$3:$P$583,10,0)</f>
        <v>兰卡布尺</v>
      </c>
      <c r="S352" s="22">
        <f t="shared" si="84"/>
        <v>193</v>
      </c>
      <c r="T352" s="22">
        <f t="shared" si="85"/>
        <v>128.57142857142856</v>
      </c>
      <c r="U352">
        <f>VLOOKUP(A352,[1]高一下!$A$3:$P$585,9,0)</f>
        <v>34.5</v>
      </c>
      <c r="V352" t="str">
        <f>VLOOKUP(A352,[1]高一下!$A$3:$P$585,10,0)</f>
        <v>彭丹</v>
      </c>
      <c r="W352" s="22">
        <f t="shared" si="86"/>
        <v>275</v>
      </c>
      <c r="X352" s="22">
        <f t="shared" si="87"/>
        <v>98.954703832752614</v>
      </c>
      <c r="Y352">
        <f>VLOOKUP(A352,[1]高一上!$A$3:$J$587,9,0)</f>
        <v>38.5</v>
      </c>
      <c r="Z352" t="str">
        <f>VLOOKUP(A352,[1]高一上!$A$3:$J$587,10,0)</f>
        <v>曾佳瑶</v>
      </c>
      <c r="AA352" s="22">
        <f t="shared" si="88"/>
        <v>272</v>
      </c>
      <c r="AB352" s="23">
        <f t="shared" si="90"/>
        <v>91.289198606271782</v>
      </c>
      <c r="AC352">
        <f>VLOOKUP(A352,[1]中考!$A$2:$G$571,7,0)</f>
        <v>48</v>
      </c>
      <c r="AD352">
        <f t="shared" si="89"/>
        <v>247</v>
      </c>
    </row>
    <row r="353" spans="1:30" ht="15" x14ac:dyDescent="0.35">
      <c r="A353" s="14" t="s">
        <v>707</v>
      </c>
      <c r="B353" s="1">
        <v>7</v>
      </c>
      <c r="C353" s="2" t="s">
        <v>708</v>
      </c>
      <c r="D353" s="4" t="s">
        <v>537</v>
      </c>
      <c r="E353">
        <f>VLOOKUP(A353,'[1]高三下(高考)'!$A$3:$P$615,9,0)</f>
        <v>80</v>
      </c>
      <c r="F353" t="str">
        <f>VLOOKUP(A353,'[1]高三下(高考)'!$A$3:$P$615,10,0)</f>
        <v>兰卡布尺</v>
      </c>
      <c r="G353" s="22">
        <f t="shared" si="78"/>
        <v>152</v>
      </c>
      <c r="H353" s="23">
        <f t="shared" si="79"/>
        <v>115.33101045296166</v>
      </c>
      <c r="I353">
        <f>VLOOKUP(A353,[1]高三上!$A$3:$P$588,9,0)</f>
        <v>59.5</v>
      </c>
      <c r="J353" t="str">
        <f>VLOOKUP(A353,[1]高三上!$A$3:$P$588,10,0)</f>
        <v>兰卡布尺</v>
      </c>
      <c r="K353" s="22">
        <f t="shared" si="80"/>
        <v>196</v>
      </c>
      <c r="L353" s="23">
        <f t="shared" si="81"/>
        <v>90.940766550522653</v>
      </c>
      <c r="M353">
        <f>VLOOKUP(A353,[1]高二下!$A$3:$P$536,9,0)</f>
        <v>62</v>
      </c>
      <c r="N353" t="str">
        <f>VLOOKUP(A353,[1]高二下!$A$3:$P$536,10,0)</f>
        <v>兰卡布尺</v>
      </c>
      <c r="O353" s="22">
        <f t="shared" si="82"/>
        <v>170</v>
      </c>
      <c r="P353" s="22">
        <f t="shared" si="83"/>
        <v>121.95121951219512</v>
      </c>
      <c r="Q353">
        <f>VLOOKUP(A353,[1]高二上!$A$3:$P$583,9,0)</f>
        <v>54</v>
      </c>
      <c r="R353" t="str">
        <f>VLOOKUP(A353,[1]高二上!$A$3:$P$583,10,0)</f>
        <v>兰卡布尺</v>
      </c>
      <c r="S353" s="22">
        <f t="shared" si="84"/>
        <v>233</v>
      </c>
      <c r="T353" s="22">
        <f t="shared" si="85"/>
        <v>87.456445993031366</v>
      </c>
      <c r="U353">
        <f>VLOOKUP(A353,[1]高一下!$A$3:$P$585,9,0)</f>
        <v>59.5</v>
      </c>
      <c r="V353" t="str">
        <f>VLOOKUP(A353,[1]高一下!$A$3:$P$585,10,0)</f>
        <v>彭丹</v>
      </c>
      <c r="W353" s="22">
        <f t="shared" si="86"/>
        <v>197</v>
      </c>
      <c r="X353" s="22">
        <f t="shared" si="87"/>
        <v>75.958188153310104</v>
      </c>
      <c r="Y353">
        <f>VLOOKUP(A353,[1]高一上!$A$3:$J$587,9,0)</f>
        <v>91.5</v>
      </c>
      <c r="Z353" t="str">
        <f>VLOOKUP(A353,[1]高一上!$A$3:$J$587,10,0)</f>
        <v>曾佳瑶</v>
      </c>
      <c r="AA353" s="22">
        <f t="shared" si="88"/>
        <v>128</v>
      </c>
      <c r="AB353" s="23">
        <f t="shared" si="90"/>
        <v>116.37630662020905</v>
      </c>
      <c r="AC353">
        <f>VLOOKUP(A353,[1]中考!$A$2:$G$571,7,0)</f>
        <v>75</v>
      </c>
      <c r="AD353">
        <f t="shared" si="89"/>
        <v>175</v>
      </c>
    </row>
    <row r="354" spans="1:30" ht="15" x14ac:dyDescent="0.35">
      <c r="A354" s="14" t="s">
        <v>701</v>
      </c>
      <c r="B354" s="1">
        <v>7</v>
      </c>
      <c r="C354" s="2" t="s">
        <v>702</v>
      </c>
      <c r="D354" s="4" t="s">
        <v>537</v>
      </c>
      <c r="E354">
        <f>VLOOKUP(A354,'[1]高三下(高考)'!$A$3:$P$615,9,0)</f>
        <v>46</v>
      </c>
      <c r="F354" t="str">
        <f>VLOOKUP(A354,'[1]高三下(高考)'!$A$3:$P$615,10,0)</f>
        <v>兰卡布尺</v>
      </c>
      <c r="G354" s="22">
        <f t="shared" si="78"/>
        <v>259</v>
      </c>
      <c r="H354" s="23">
        <f t="shared" si="79"/>
        <v>98.606271777003485</v>
      </c>
      <c r="I354">
        <f>VLOOKUP(A354,[1]高三上!$A$3:$P$588,9,0)</f>
        <v>39.5</v>
      </c>
      <c r="J354" t="str">
        <f>VLOOKUP(A354,[1]高三上!$A$3:$P$588,10,0)</f>
        <v>兰卡布尺</v>
      </c>
      <c r="K354" s="22">
        <f t="shared" si="80"/>
        <v>255</v>
      </c>
      <c r="L354" s="23">
        <f t="shared" si="81"/>
        <v>91.986062717770039</v>
      </c>
      <c r="M354">
        <f>VLOOKUP(A354,[1]高二下!$A$3:$P$536,9,0)</f>
        <v>43</v>
      </c>
      <c r="N354" t="str">
        <f>VLOOKUP(A354,[1]高二下!$A$3:$P$536,10,0)</f>
        <v>兰卡布尺</v>
      </c>
      <c r="O354" s="22">
        <f t="shared" si="82"/>
        <v>232</v>
      </c>
      <c r="P354" s="22">
        <f t="shared" si="83"/>
        <v>90.243902439024396</v>
      </c>
      <c r="Q354">
        <f>VLOOKUP(A354,[1]高二上!$A$3:$P$583,9,0)</f>
        <v>59.5</v>
      </c>
      <c r="R354" t="str">
        <f>VLOOKUP(A354,[1]高二上!$A$3:$P$583,10,0)</f>
        <v>兰卡布尺</v>
      </c>
      <c r="S354" s="22">
        <f t="shared" si="84"/>
        <v>204</v>
      </c>
      <c r="T354" s="22">
        <f t="shared" si="85"/>
        <v>102.09059233449477</v>
      </c>
      <c r="U354">
        <f>VLOOKUP(A354,[1]高一下!$A$3:$P$585,9,0)</f>
        <v>56.5</v>
      </c>
      <c r="V354" t="str">
        <f>VLOOKUP(A354,[1]高一下!$A$3:$P$585,10,0)</f>
        <v>彭丹</v>
      </c>
      <c r="W354" s="22">
        <f t="shared" si="86"/>
        <v>210</v>
      </c>
      <c r="X354" s="22">
        <f t="shared" si="87"/>
        <v>98.954703832752614</v>
      </c>
      <c r="Y354">
        <f>VLOOKUP(A354,[1]高一上!$A$3:$J$587,9,0)</f>
        <v>67</v>
      </c>
      <c r="Z354" t="str">
        <f>VLOOKUP(A354,[1]高一上!$A$3:$J$587,10,0)</f>
        <v>曾佳瑶</v>
      </c>
      <c r="AA354" s="22">
        <f t="shared" si="88"/>
        <v>207</v>
      </c>
      <c r="AB354" s="23">
        <f t="shared" si="90"/>
        <v>98.954703832752614</v>
      </c>
      <c r="AC354">
        <f>VLOOKUP(A354,[1]中考!$A$2:$G$571,7,0)</f>
        <v>64</v>
      </c>
      <c r="AD354">
        <f t="shared" si="89"/>
        <v>204</v>
      </c>
    </row>
    <row r="355" spans="1:30" ht="15" x14ac:dyDescent="0.35">
      <c r="A355" s="14" t="s">
        <v>709</v>
      </c>
      <c r="B355" s="1">
        <v>7</v>
      </c>
      <c r="C355" s="2" t="s">
        <v>710</v>
      </c>
      <c r="D355" s="4" t="s">
        <v>537</v>
      </c>
      <c r="E355">
        <f>VLOOKUP(A355,'[1]高三下(高考)'!$A$3:$P$615,9,0)</f>
        <v>66</v>
      </c>
      <c r="F355" t="str">
        <f>VLOOKUP(A355,'[1]高三下(高考)'!$A$3:$P$615,10,0)</f>
        <v>兰卡布尺</v>
      </c>
      <c r="G355" s="22">
        <f t="shared" si="78"/>
        <v>207</v>
      </c>
      <c r="H355" s="23">
        <f t="shared" si="79"/>
        <v>112.54355400696863</v>
      </c>
      <c r="I355">
        <f>VLOOKUP(A355,[1]高三上!$A$3:$P$588,9,0)</f>
        <v>44.5</v>
      </c>
      <c r="J355" t="str">
        <f>VLOOKUP(A355,[1]高三上!$A$3:$P$588,10,0)</f>
        <v>兰卡布尺</v>
      </c>
      <c r="K355" s="22">
        <f t="shared" si="80"/>
        <v>243</v>
      </c>
      <c r="L355" s="23">
        <f t="shared" si="81"/>
        <v>94.773519163763069</v>
      </c>
      <c r="M355">
        <f>VLOOKUP(A355,[1]高二下!$A$3:$P$536,9,0)</f>
        <v>45</v>
      </c>
      <c r="N355" t="str">
        <f>VLOOKUP(A355,[1]高二下!$A$3:$P$536,10,0)</f>
        <v>兰卡布尺</v>
      </c>
      <c r="O355" s="22">
        <f t="shared" si="82"/>
        <v>228</v>
      </c>
      <c r="P355" s="22">
        <f t="shared" si="83"/>
        <v>93.728222996515683</v>
      </c>
      <c r="Q355">
        <f>VLOOKUP(A355,[1]高二上!$A$3:$P$583,9,0)</f>
        <v>58</v>
      </c>
      <c r="R355" t="str">
        <f>VLOOKUP(A355,[1]高二上!$A$3:$P$583,10,0)</f>
        <v>兰卡布尺</v>
      </c>
      <c r="S355" s="22">
        <f t="shared" si="84"/>
        <v>210</v>
      </c>
      <c r="T355" s="22">
        <f t="shared" si="85"/>
        <v>119.51219512195122</v>
      </c>
      <c r="U355">
        <f>VLOOKUP(A355,[1]高一下!$A$3:$P$585,9,0)</f>
        <v>38</v>
      </c>
      <c r="V355" t="str">
        <f>VLOOKUP(A355,[1]高一下!$A$3:$P$585,10,0)</f>
        <v>彭丹</v>
      </c>
      <c r="W355" s="22">
        <f t="shared" si="86"/>
        <v>266</v>
      </c>
      <c r="X355" s="22">
        <f t="shared" si="87"/>
        <v>96.515679442508713</v>
      </c>
      <c r="Y355">
        <f>VLOOKUP(A355,[1]高一上!$A$3:$J$587,9,0)</f>
        <v>47.5</v>
      </c>
      <c r="Z355" t="str">
        <f>VLOOKUP(A355,[1]高一上!$A$3:$J$587,10,0)</f>
        <v>曾佳瑶</v>
      </c>
      <c r="AA355" s="22">
        <f t="shared" si="88"/>
        <v>256</v>
      </c>
      <c r="AB355" s="23">
        <f t="shared" si="90"/>
        <v>95.470383275261327</v>
      </c>
      <c r="AC355">
        <f>VLOOKUP(A355,[1]中考!$A$2:$G$571,7,0)</f>
        <v>49</v>
      </c>
      <c r="AD355">
        <f t="shared" si="89"/>
        <v>243</v>
      </c>
    </row>
    <row r="356" spans="1:30" ht="15" x14ac:dyDescent="0.35">
      <c r="A356" s="14" t="s">
        <v>637</v>
      </c>
      <c r="B356" s="1">
        <v>7</v>
      </c>
      <c r="C356" s="2" t="s">
        <v>638</v>
      </c>
      <c r="D356" s="4" t="s">
        <v>537</v>
      </c>
      <c r="E356">
        <f>VLOOKUP(A356,'[1]高三下(高考)'!$A$3:$P$615,9,0)</f>
        <v>77</v>
      </c>
      <c r="F356" t="str">
        <f>VLOOKUP(A356,'[1]高三下(高考)'!$A$3:$P$615,10,0)</f>
        <v>兰卡布尺</v>
      </c>
      <c r="G356" s="22">
        <f t="shared" si="78"/>
        <v>170</v>
      </c>
      <c r="H356" s="23">
        <f t="shared" si="79"/>
        <v>96.167247386759584</v>
      </c>
      <c r="I356">
        <f>VLOOKUP(A356,[1]高三上!$A$3:$P$588,9,0)</f>
        <v>68</v>
      </c>
      <c r="J356" t="str">
        <f>VLOOKUP(A356,[1]高三上!$A$3:$P$588,10,0)</f>
        <v>兰卡布尺</v>
      </c>
      <c r="K356" s="22">
        <f t="shared" si="80"/>
        <v>159</v>
      </c>
      <c r="L356" s="23">
        <f t="shared" si="81"/>
        <v>88.850174216027881</v>
      </c>
      <c r="M356">
        <f>VLOOKUP(A356,[1]高二下!$A$3:$P$536,9,0)</f>
        <v>76</v>
      </c>
      <c r="N356" t="str">
        <f>VLOOKUP(A356,[1]高二下!$A$3:$P$536,10,0)</f>
        <v>兰卡布尺</v>
      </c>
      <c r="O356" s="22">
        <f t="shared" si="82"/>
        <v>127</v>
      </c>
      <c r="P356" s="22">
        <f t="shared" si="83"/>
        <v>112.54355400696863</v>
      </c>
      <c r="Q356">
        <f>VLOOKUP(A356,[1]高二上!$A$3:$P$583,9,0)</f>
        <v>70</v>
      </c>
      <c r="R356" t="str">
        <f>VLOOKUP(A356,[1]高二上!$A$3:$P$583,10,0)</f>
        <v>兰卡布尺</v>
      </c>
      <c r="S356" s="22">
        <f t="shared" si="84"/>
        <v>163</v>
      </c>
      <c r="T356" s="22">
        <f t="shared" si="85"/>
        <v>113.58885017421602</v>
      </c>
      <c r="U356">
        <f>VLOOKUP(A356,[1]高一下!$A$3:$P$585,9,0)</f>
        <v>58</v>
      </c>
      <c r="V356" t="str">
        <f>VLOOKUP(A356,[1]高一下!$A$3:$P$585,10,0)</f>
        <v>彭丹</v>
      </c>
      <c r="W356" s="22">
        <f t="shared" si="86"/>
        <v>202</v>
      </c>
      <c r="X356" s="22">
        <f t="shared" si="87"/>
        <v>76.655052264808361</v>
      </c>
      <c r="Y356">
        <f>VLOOKUP(A356,[1]高一上!$A$3:$J$587,9,0)</f>
        <v>90</v>
      </c>
      <c r="Z356" t="str">
        <f>VLOOKUP(A356,[1]高一上!$A$3:$J$587,10,0)</f>
        <v>曾佳瑶</v>
      </c>
      <c r="AA356" s="22">
        <f t="shared" si="88"/>
        <v>135</v>
      </c>
      <c r="AB356" s="23">
        <f t="shared" si="90"/>
        <v>124.0418118466899</v>
      </c>
      <c r="AC356">
        <f>VLOOKUP(A356,[1]中考!$A$2:$G$571,7,0)</f>
        <v>64</v>
      </c>
      <c r="AD356">
        <f t="shared" si="89"/>
        <v>204</v>
      </c>
    </row>
    <row r="357" spans="1:30" ht="15" x14ac:dyDescent="0.35">
      <c r="A357" s="14" t="s">
        <v>711</v>
      </c>
      <c r="B357" s="1">
        <v>7</v>
      </c>
      <c r="C357" s="2" t="s">
        <v>712</v>
      </c>
      <c r="D357" s="4" t="s">
        <v>537</v>
      </c>
      <c r="E357">
        <f>VLOOKUP(A357,'[1]高三下(高考)'!$A$3:$P$615,9,0)</f>
        <v>69</v>
      </c>
      <c r="F357" t="str">
        <f>VLOOKUP(A357,'[1]高三下(高考)'!$A$3:$P$615,10,0)</f>
        <v>兰卡布尺</v>
      </c>
      <c r="G357" s="22">
        <f t="shared" si="78"/>
        <v>198</v>
      </c>
      <c r="H357" s="23">
        <f t="shared" si="79"/>
        <v>100</v>
      </c>
      <c r="I357" s="22">
        <v>0</v>
      </c>
      <c r="J357" t="s">
        <v>533</v>
      </c>
      <c r="K357" s="22">
        <f t="shared" si="80"/>
        <v>278</v>
      </c>
      <c r="L357" s="23">
        <f t="shared" si="81"/>
        <v>100</v>
      </c>
      <c r="M357" s="22">
        <v>0</v>
      </c>
      <c r="N357" t="s">
        <v>533</v>
      </c>
      <c r="O357" s="22">
        <f t="shared" si="82"/>
        <v>270</v>
      </c>
      <c r="P357" s="22">
        <f t="shared" si="83"/>
        <v>100</v>
      </c>
      <c r="Q357">
        <f>VLOOKUP(A357,[1]高二上!$A$3:$P$583,9,0)</f>
        <v>52</v>
      </c>
      <c r="R357" t="str">
        <f>VLOOKUP(A357,[1]高二上!$A$3:$P$583,10,0)</f>
        <v>兰卡布尺</v>
      </c>
      <c r="S357" s="22">
        <f t="shared" si="84"/>
        <v>243</v>
      </c>
      <c r="T357" s="22">
        <f t="shared" si="85"/>
        <v>99.303135888501743</v>
      </c>
      <c r="U357">
        <f>VLOOKUP(A357,[1]高一下!$A$3:$P$585,9,0)</f>
        <v>46</v>
      </c>
      <c r="V357" t="str">
        <f>VLOOKUP(A357,[1]高一下!$A$3:$P$585,10,0)</f>
        <v>彭丹</v>
      </c>
      <c r="W357" s="22">
        <f t="shared" si="86"/>
        <v>241</v>
      </c>
      <c r="X357" s="22">
        <f t="shared" si="87"/>
        <v>92.334494773519168</v>
      </c>
      <c r="Y357">
        <f>VLOOKUP(A357,[1]高一上!$A$3:$J$587,9,0)</f>
        <v>61.5</v>
      </c>
      <c r="Z357" t="str">
        <f>VLOOKUP(A357,[1]高一上!$A$3:$J$587,10,0)</f>
        <v>曾佳瑶</v>
      </c>
      <c r="AA357" s="22">
        <f t="shared" si="88"/>
        <v>219</v>
      </c>
      <c r="AB357" s="23">
        <f t="shared" si="90"/>
        <v>94.773519163763069</v>
      </c>
      <c r="AC357">
        <f>VLOOKUP(A357,[1]中考!$A$2:$G$571,7,0)</f>
        <v>64</v>
      </c>
      <c r="AD357">
        <f t="shared" si="89"/>
        <v>204</v>
      </c>
    </row>
    <row r="358" spans="1:30" ht="15" x14ac:dyDescent="0.35">
      <c r="A358" s="14" t="s">
        <v>699</v>
      </c>
      <c r="B358" s="1">
        <v>7</v>
      </c>
      <c r="C358" s="2" t="s">
        <v>700</v>
      </c>
      <c r="D358" s="4" t="s">
        <v>537</v>
      </c>
      <c r="E358">
        <f>VLOOKUP(A358,'[1]高三下(高考)'!$A$3:$P$615,9,0)</f>
        <v>45</v>
      </c>
      <c r="F358" t="str">
        <f>VLOOKUP(A358,'[1]高三下(高考)'!$A$3:$P$615,10,0)</f>
        <v>兰卡布尺</v>
      </c>
      <c r="G358" s="22">
        <f t="shared" si="78"/>
        <v>261</v>
      </c>
      <c r="H358" s="23">
        <f t="shared" si="79"/>
        <v>102.4390243902439</v>
      </c>
      <c r="I358">
        <f>VLOOKUP(A358,[1]高三上!$A$3:$P$588,9,0)</f>
        <v>32</v>
      </c>
      <c r="J358" t="str">
        <f>VLOOKUP(A358,[1]高三上!$A$3:$P$588,10,0)</f>
        <v>兰卡布尺</v>
      </c>
      <c r="K358" s="22">
        <f t="shared" si="80"/>
        <v>268</v>
      </c>
      <c r="L358" s="23">
        <f t="shared" si="81"/>
        <v>89.19860627177701</v>
      </c>
      <c r="M358">
        <f>VLOOKUP(A358,[1]高二下!$A$3:$P$536,9,0)</f>
        <v>41.5</v>
      </c>
      <c r="N358" t="str">
        <f>VLOOKUP(A358,[1]高二下!$A$3:$P$536,10,0)</f>
        <v>兰卡布尺</v>
      </c>
      <c r="O358" s="22">
        <f t="shared" si="82"/>
        <v>237</v>
      </c>
      <c r="P358" s="22">
        <f t="shared" si="83"/>
        <v>107.66550522648083</v>
      </c>
      <c r="Q358">
        <f>VLOOKUP(A358,[1]高二上!$A$3:$P$583,9,0)</f>
        <v>46</v>
      </c>
      <c r="R358" t="str">
        <f>VLOOKUP(A358,[1]高二上!$A$3:$P$583,10,0)</f>
        <v>兰卡布尺</v>
      </c>
      <c r="S358" s="22">
        <f t="shared" si="84"/>
        <v>259</v>
      </c>
      <c r="T358" s="22">
        <f t="shared" si="85"/>
        <v>98.954703832752614</v>
      </c>
      <c r="U358">
        <f>VLOOKUP(A358,[1]高一下!$A$3:$P$585,9,0)</f>
        <v>41.5</v>
      </c>
      <c r="V358" t="str">
        <f>VLOOKUP(A358,[1]高一下!$A$3:$P$585,10,0)</f>
        <v>彭丹</v>
      </c>
      <c r="W358" s="22">
        <f t="shared" si="86"/>
        <v>256</v>
      </c>
      <c r="X358" s="22">
        <f t="shared" si="87"/>
        <v>102.78745644599303</v>
      </c>
      <c r="Y358">
        <f>VLOOKUP(A358,[1]高一上!$A$3:$J$587,9,0)</f>
        <v>45.5</v>
      </c>
      <c r="Z358" t="str">
        <f>VLOOKUP(A358,[1]高一上!$A$3:$J$587,10,0)</f>
        <v>曾佳瑶</v>
      </c>
      <c r="AA358" s="22">
        <f t="shared" si="88"/>
        <v>264</v>
      </c>
      <c r="AB358" s="23">
        <f t="shared" si="90"/>
        <v>98.954703832752614</v>
      </c>
      <c r="AC358">
        <f>VLOOKUP(A358,[1]中考!$A$2:$G$571,7,0)</f>
        <v>42</v>
      </c>
      <c r="AD358">
        <f t="shared" si="89"/>
        <v>261</v>
      </c>
    </row>
    <row r="359" spans="1:30" ht="15" x14ac:dyDescent="0.35">
      <c r="A359" s="14" t="s">
        <v>768</v>
      </c>
      <c r="B359" s="1">
        <v>8</v>
      </c>
      <c r="C359" s="2" t="s">
        <v>769</v>
      </c>
      <c r="D359" s="4" t="s">
        <v>537</v>
      </c>
      <c r="E359">
        <f>VLOOKUP(A359,'[1]高三下(高考)'!$A$3:$P$615,9,0)</f>
        <v>79</v>
      </c>
      <c r="F359" t="str">
        <f>VLOOKUP(A359,'[1]高三下(高考)'!$A$3:$P$615,10,0)</f>
        <v>曾佳瑶</v>
      </c>
      <c r="G359" s="22">
        <f t="shared" si="78"/>
        <v>159</v>
      </c>
      <c r="H359" s="23">
        <f t="shared" si="79"/>
        <v>102.09059233449477</v>
      </c>
      <c r="I359">
        <f>VLOOKUP(A359,[1]高三上!$A$3:$P$588,9,0)</f>
        <v>66.5</v>
      </c>
      <c r="J359" t="str">
        <f>VLOOKUP(A359,[1]高三上!$A$3:$P$588,10,0)</f>
        <v>曾佳瑶</v>
      </c>
      <c r="K359" s="22">
        <f t="shared" si="80"/>
        <v>165</v>
      </c>
      <c r="L359" s="23">
        <f t="shared" si="81"/>
        <v>83.972125435540079</v>
      </c>
      <c r="M359">
        <f>VLOOKUP(A359,[1]高二下!$A$3:$P$536,9,0)</f>
        <v>77.5</v>
      </c>
      <c r="N359" t="str">
        <f>VLOOKUP(A359,[1]高二下!$A$3:$P$536,10,0)</f>
        <v>曾佳瑶</v>
      </c>
      <c r="O359" s="22">
        <f t="shared" si="82"/>
        <v>119</v>
      </c>
      <c r="P359" s="22">
        <f t="shared" si="83"/>
        <v>112.54355400696863</v>
      </c>
      <c r="Q359">
        <f>VLOOKUP(A359,[1]高二上!$A$3:$P$583,9,0)</f>
        <v>71</v>
      </c>
      <c r="R359" t="str">
        <f>VLOOKUP(A359,[1]高二上!$A$3:$P$583,10,0)</f>
        <v>曾佳瑶</v>
      </c>
      <c r="S359" s="22">
        <f t="shared" si="84"/>
        <v>155</v>
      </c>
      <c r="T359" s="22">
        <f t="shared" si="85"/>
        <v>74.21602787456446</v>
      </c>
      <c r="U359">
        <f>VLOOKUP(A359,[1]高一下!$A$3:$P$585,9,0)</f>
        <v>88.5</v>
      </c>
      <c r="V359" t="str">
        <f>VLOOKUP(A359,[1]高一下!$A$3:$P$585,10,0)</f>
        <v>曾佳瑶</v>
      </c>
      <c r="W359" s="22">
        <f t="shared" si="86"/>
        <v>81</v>
      </c>
      <c r="X359" s="22">
        <f t="shared" si="87"/>
        <v>136.58536585365854</v>
      </c>
      <c r="Y359">
        <f>VLOOKUP(A359,[1]高一上!$A$3:$J$587,9,0)</f>
        <v>75</v>
      </c>
      <c r="Z359" t="str">
        <f>VLOOKUP(A359,[1]高一上!$A$3:$J$587,10,0)</f>
        <v>雷敏</v>
      </c>
      <c r="AA359" s="22">
        <f t="shared" si="88"/>
        <v>186</v>
      </c>
      <c r="AB359" s="23">
        <f t="shared" si="90"/>
        <v>104.8780487804878</v>
      </c>
      <c r="AC359">
        <f>VLOOKUP(A359,[1]中考!$A$2:$G$571,7,0)</f>
        <v>65</v>
      </c>
      <c r="AD359">
        <f t="shared" si="89"/>
        <v>200</v>
      </c>
    </row>
    <row r="360" spans="1:30" ht="15" x14ac:dyDescent="0.35">
      <c r="A360" s="14" t="s">
        <v>725</v>
      </c>
      <c r="B360" s="1">
        <v>8</v>
      </c>
      <c r="C360" s="2" t="s">
        <v>726</v>
      </c>
      <c r="D360" s="4" t="s">
        <v>537</v>
      </c>
      <c r="E360">
        <f>VLOOKUP(A360,'[1]高三下(高考)'!$A$3:$P$615,9,0)</f>
        <v>94</v>
      </c>
      <c r="F360" t="str">
        <f>VLOOKUP(A360,'[1]高三下(高考)'!$A$3:$P$615,10,0)</f>
        <v>曾佳瑶</v>
      </c>
      <c r="G360" s="22">
        <f t="shared" si="78"/>
        <v>114</v>
      </c>
      <c r="H360" s="23">
        <f t="shared" si="79"/>
        <v>94.076655052264812</v>
      </c>
      <c r="I360">
        <f>VLOOKUP(A360,[1]高三上!$A$3:$P$588,9,0)</f>
        <v>85.5</v>
      </c>
      <c r="J360" t="str">
        <f>VLOOKUP(A360,[1]高三上!$A$3:$P$588,10,0)</f>
        <v>曾佳瑶</v>
      </c>
      <c r="K360" s="22">
        <f t="shared" si="80"/>
        <v>97</v>
      </c>
      <c r="L360" s="23">
        <f t="shared" si="81"/>
        <v>98.257839721254356</v>
      </c>
      <c r="M360">
        <f>VLOOKUP(A360,[1]高二下!$A$3:$P$536,9,0)</f>
        <v>87</v>
      </c>
      <c r="N360" t="str">
        <f>VLOOKUP(A360,[1]高二下!$A$3:$P$536,10,0)</f>
        <v>曾佳瑶</v>
      </c>
      <c r="O360" s="22">
        <f t="shared" si="82"/>
        <v>92</v>
      </c>
      <c r="P360" s="22">
        <f t="shared" si="83"/>
        <v>109.40766550522648</v>
      </c>
      <c r="Q360">
        <f>VLOOKUP(A360,[1]高二上!$A$3:$P$583,9,0)</f>
        <v>80</v>
      </c>
      <c r="R360" t="str">
        <f>VLOOKUP(A360,[1]高二上!$A$3:$P$583,10,0)</f>
        <v>曾佳瑶</v>
      </c>
      <c r="S360" s="22">
        <f t="shared" si="84"/>
        <v>119</v>
      </c>
      <c r="T360" s="22">
        <f t="shared" si="85"/>
        <v>124.0418118466899</v>
      </c>
      <c r="U360">
        <f>VLOOKUP(A360,[1]高一下!$A$3:$P$585,9,0)</f>
        <v>62</v>
      </c>
      <c r="V360" t="str">
        <f>VLOOKUP(A360,[1]高一下!$A$3:$P$585,10,0)</f>
        <v>曾佳瑶</v>
      </c>
      <c r="W360" s="22">
        <f t="shared" si="86"/>
        <v>188</v>
      </c>
      <c r="X360" s="22">
        <f t="shared" si="87"/>
        <v>83.275261324041807</v>
      </c>
      <c r="Y360">
        <f>VLOOKUP(A360,[1]高一上!$A$3:$J$587,9,0)</f>
        <v>88.5</v>
      </c>
      <c r="Z360" t="str">
        <f>VLOOKUP(A360,[1]高一上!$A$3:$J$587,10,0)</f>
        <v>拉初</v>
      </c>
      <c r="AA360" s="22">
        <f t="shared" si="88"/>
        <v>140</v>
      </c>
      <c r="AB360" s="23">
        <f t="shared" si="90"/>
        <v>95.121951219512198</v>
      </c>
      <c r="AC360">
        <f>VLOOKUP(A360,[1]中考!$A$2:$G$571,7,0)</f>
        <v>89</v>
      </c>
      <c r="AD360">
        <f t="shared" si="89"/>
        <v>126</v>
      </c>
    </row>
    <row r="361" spans="1:30" ht="15" x14ac:dyDescent="0.35">
      <c r="A361" s="14" t="s">
        <v>781</v>
      </c>
      <c r="B361" s="1">
        <v>8</v>
      </c>
      <c r="C361" s="2" t="s">
        <v>141</v>
      </c>
      <c r="D361" s="4" t="s">
        <v>537</v>
      </c>
      <c r="E361">
        <f>VLOOKUP(A361,'[1]高三下(高考)'!$A$3:$P$615,9,0)</f>
        <v>64</v>
      </c>
      <c r="F361" t="str">
        <f>VLOOKUP(A361,'[1]高三下(高考)'!$A$3:$P$615,10,0)</f>
        <v>曾佳瑶</v>
      </c>
      <c r="G361" s="22">
        <f t="shared" si="78"/>
        <v>212</v>
      </c>
      <c r="H361" s="23">
        <f t="shared" si="79"/>
        <v>88.153310104529623</v>
      </c>
      <c r="I361">
        <f>VLOOKUP(A361,[1]高三上!$A$3:$P$588,9,0)</f>
        <v>63</v>
      </c>
      <c r="J361" t="str">
        <f>VLOOKUP(A361,[1]高三上!$A$3:$P$588,10,0)</f>
        <v>曾佳瑶</v>
      </c>
      <c r="K361" s="22">
        <f t="shared" si="80"/>
        <v>178</v>
      </c>
      <c r="L361" s="23">
        <f t="shared" si="81"/>
        <v>97.909407665505228</v>
      </c>
      <c r="M361">
        <f>VLOOKUP(A361,[1]高二下!$A$3:$P$536,9,0)</f>
        <v>61.5</v>
      </c>
      <c r="N361" t="str">
        <f>VLOOKUP(A361,[1]高二下!$A$3:$P$536,10,0)</f>
        <v>曾佳瑶</v>
      </c>
      <c r="O361" s="22">
        <f t="shared" si="82"/>
        <v>172</v>
      </c>
      <c r="P361" s="22">
        <f t="shared" si="83"/>
        <v>111.84668989547038</v>
      </c>
      <c r="Q361">
        <f>VLOOKUP(A361,[1]高二上!$A$3:$P$583,9,0)</f>
        <v>59</v>
      </c>
      <c r="R361" t="str">
        <f>VLOOKUP(A361,[1]高二上!$A$3:$P$583,10,0)</f>
        <v>曾佳瑶</v>
      </c>
      <c r="S361" s="22">
        <f t="shared" si="84"/>
        <v>206</v>
      </c>
      <c r="T361" s="22">
        <f t="shared" si="85"/>
        <v>88.501742160278752</v>
      </c>
      <c r="U361">
        <f>VLOOKUP(A361,[1]高一下!$A$3:$P$585,9,0)</f>
        <v>65</v>
      </c>
      <c r="V361" t="str">
        <f>VLOOKUP(A361,[1]高一下!$A$3:$P$585,10,0)</f>
        <v>曾佳瑶</v>
      </c>
      <c r="W361" s="22">
        <f t="shared" si="86"/>
        <v>173</v>
      </c>
      <c r="X361" s="22">
        <f t="shared" si="87"/>
        <v>128.91986062717771</v>
      </c>
      <c r="Y361">
        <f>VLOOKUP(A361,[1]高一上!$A$3:$J$587,9,0)</f>
        <v>47.5</v>
      </c>
      <c r="Z361" t="str">
        <f>VLOOKUP(A361,[1]高一上!$A$3:$J$587,10,0)</f>
        <v>周凯</v>
      </c>
      <c r="AA361" s="22">
        <f t="shared" si="88"/>
        <v>256</v>
      </c>
      <c r="AB361" s="23">
        <f t="shared" si="90"/>
        <v>91.986062717770039</v>
      </c>
      <c r="AC361">
        <f>VLOOKUP(A361,[1]中考!$A$2:$G$571,7,0)</f>
        <v>54</v>
      </c>
      <c r="AD361">
        <f t="shared" si="89"/>
        <v>233</v>
      </c>
    </row>
    <row r="362" spans="1:30" ht="15" x14ac:dyDescent="0.35">
      <c r="A362" s="14" t="s">
        <v>770</v>
      </c>
      <c r="B362" s="1">
        <v>8</v>
      </c>
      <c r="C362" s="2" t="s">
        <v>60</v>
      </c>
      <c r="D362" s="4" t="s">
        <v>537</v>
      </c>
      <c r="E362">
        <f>VLOOKUP(A362,'[1]高三下(高考)'!$A$3:$P$615,9,0)</f>
        <v>70</v>
      </c>
      <c r="F362" t="str">
        <f>VLOOKUP(A362,'[1]高三下(高考)'!$A$3:$P$615,10,0)</f>
        <v>曾佳瑶</v>
      </c>
      <c r="G362" s="22">
        <f t="shared" si="78"/>
        <v>193</v>
      </c>
      <c r="H362" s="23">
        <f t="shared" si="79"/>
        <v>100</v>
      </c>
      <c r="I362" s="22">
        <v>0</v>
      </c>
      <c r="J362" t="s">
        <v>728</v>
      </c>
      <c r="K362" s="22">
        <f t="shared" si="80"/>
        <v>278</v>
      </c>
      <c r="L362" s="23">
        <f t="shared" si="81"/>
        <v>100</v>
      </c>
      <c r="M362">
        <f>VLOOKUP(A362,[1]高二下!$A$3:$P$536,9,0)</f>
        <v>74</v>
      </c>
      <c r="N362" t="str">
        <f>VLOOKUP(A362,[1]高二下!$A$3:$P$536,10,0)</f>
        <v>曾佳瑶</v>
      </c>
      <c r="O362" s="22">
        <f t="shared" si="82"/>
        <v>137</v>
      </c>
      <c r="P362" s="22">
        <f t="shared" si="83"/>
        <v>89.547038327526138</v>
      </c>
      <c r="Q362">
        <f>VLOOKUP(A362,[1]高二上!$A$3:$P$583,9,0)</f>
        <v>83.5</v>
      </c>
      <c r="R362" t="str">
        <f>VLOOKUP(A362,[1]高二上!$A$3:$P$583,10,0)</f>
        <v>曾佳瑶</v>
      </c>
      <c r="S362" s="22">
        <f t="shared" si="84"/>
        <v>107</v>
      </c>
      <c r="T362" s="22">
        <f t="shared" si="85"/>
        <v>133.44947735191639</v>
      </c>
      <c r="U362">
        <f>VLOOKUP(A362,[1]高一下!$A$3:$P$585,9,0)</f>
        <v>57.5</v>
      </c>
      <c r="V362" t="str">
        <f>VLOOKUP(A362,[1]高一下!$A$3:$P$585,10,0)</f>
        <v>曾佳瑶</v>
      </c>
      <c r="W362" s="22">
        <f t="shared" si="86"/>
        <v>203</v>
      </c>
      <c r="X362" s="22">
        <f t="shared" si="87"/>
        <v>114.28571428571428</v>
      </c>
      <c r="Y362">
        <f>VLOOKUP(A362,[1]高一上!$A$3:$J$587,9,0)</f>
        <v>53</v>
      </c>
      <c r="Z362" t="str">
        <f>VLOOKUP(A362,[1]高一上!$A$3:$J$587,10,0)</f>
        <v>张翠莲</v>
      </c>
      <c r="AA362" s="22">
        <f t="shared" si="88"/>
        <v>244</v>
      </c>
      <c r="AB362" s="23">
        <f t="shared" si="90"/>
        <v>97.909407665505228</v>
      </c>
      <c r="AC362">
        <f>VLOOKUP(A362,[1]中考!$A$2:$G$571,7,0)</f>
        <v>52</v>
      </c>
      <c r="AD362">
        <f t="shared" si="89"/>
        <v>238</v>
      </c>
    </row>
    <row r="363" spans="1:30" ht="15" x14ac:dyDescent="0.35">
      <c r="A363" s="14" t="s">
        <v>788</v>
      </c>
      <c r="B363" s="1">
        <v>8</v>
      </c>
      <c r="C363" s="2" t="s">
        <v>789</v>
      </c>
      <c r="D363" s="4" t="s">
        <v>537</v>
      </c>
      <c r="E363">
        <f>VLOOKUP(A363,'[1]高三下(高考)'!$A$3:$P$615,9,0)</f>
        <v>59</v>
      </c>
      <c r="F363" t="str">
        <f>VLOOKUP(A363,'[1]高三下(高考)'!$A$3:$P$615,10,0)</f>
        <v>曾佳瑶</v>
      </c>
      <c r="G363" s="22">
        <f t="shared" si="78"/>
        <v>224</v>
      </c>
      <c r="H363" s="23">
        <f t="shared" si="79"/>
        <v>86.759581881533109</v>
      </c>
      <c r="I363">
        <f>VLOOKUP(A363,[1]高三上!$A$3:$P$588,9,0)</f>
        <v>62</v>
      </c>
      <c r="J363" t="str">
        <f>VLOOKUP(A363,[1]高三上!$A$3:$P$588,10,0)</f>
        <v>曾佳瑶</v>
      </c>
      <c r="K363" s="22">
        <f t="shared" si="80"/>
        <v>186</v>
      </c>
      <c r="L363" s="23">
        <f t="shared" si="81"/>
        <v>118.11846689895471</v>
      </c>
      <c r="M363">
        <f>VLOOKUP(A363,[1]高二下!$A$3:$P$536,9,0)</f>
        <v>41</v>
      </c>
      <c r="N363" t="str">
        <f>VLOOKUP(A363,[1]高二下!$A$3:$P$536,10,0)</f>
        <v>曾佳瑶</v>
      </c>
      <c r="O363" s="22">
        <f t="shared" si="82"/>
        <v>238</v>
      </c>
      <c r="P363" s="22">
        <f t="shared" si="83"/>
        <v>108.71080139372822</v>
      </c>
      <c r="Q363">
        <f>VLOOKUP(A363,[1]高二上!$A$3:$P$583,9,0)</f>
        <v>45</v>
      </c>
      <c r="R363" t="str">
        <f>VLOOKUP(A363,[1]高二上!$A$3:$P$583,10,0)</f>
        <v>曾佳瑶</v>
      </c>
      <c r="S363" s="22">
        <f t="shared" si="84"/>
        <v>263</v>
      </c>
      <c r="T363" s="22">
        <f t="shared" si="85"/>
        <v>102.78745644599303</v>
      </c>
      <c r="U363">
        <f>VLOOKUP(A363,[1]高一下!$A$3:$P$585,9,0)</f>
        <v>36.5</v>
      </c>
      <c r="V363" t="str">
        <f>VLOOKUP(A363,[1]高一下!$A$3:$P$585,10,0)</f>
        <v>曾佳瑶</v>
      </c>
      <c r="W363" s="22">
        <f t="shared" si="86"/>
        <v>271</v>
      </c>
      <c r="X363" s="22">
        <f t="shared" si="87"/>
        <v>94.076655052264812</v>
      </c>
      <c r="Y363">
        <f>VLOOKUP(A363,[1]高一上!$A$3:$J$587,9,0)</f>
        <v>48</v>
      </c>
      <c r="Z363" t="str">
        <f>VLOOKUP(A363,[1]高一上!$A$3:$J$587,10,0)</f>
        <v>雷敏</v>
      </c>
      <c r="AA363" s="22">
        <f t="shared" si="88"/>
        <v>254</v>
      </c>
      <c r="AB363" s="23">
        <f t="shared" si="90"/>
        <v>92.682926829268297</v>
      </c>
      <c r="AC363">
        <f>VLOOKUP(A363,[1]中考!$A$2:$G$571,7,0)</f>
        <v>54</v>
      </c>
      <c r="AD363">
        <f t="shared" si="89"/>
        <v>233</v>
      </c>
    </row>
    <row r="364" spans="1:30" ht="15" x14ac:dyDescent="0.35">
      <c r="A364" s="14" t="s">
        <v>804</v>
      </c>
      <c r="B364" s="1">
        <v>8</v>
      </c>
      <c r="C364" s="2" t="s">
        <v>161</v>
      </c>
      <c r="D364" s="4" t="s">
        <v>537</v>
      </c>
      <c r="E364">
        <f>VLOOKUP(A364,'[1]高三下(高考)'!$A$3:$P$615,9,0)</f>
        <v>37</v>
      </c>
      <c r="F364" t="str">
        <f>VLOOKUP(A364,'[1]高三下(高考)'!$A$3:$P$615,10,0)</f>
        <v>曾佳瑶</v>
      </c>
      <c r="G364" s="22">
        <f t="shared" si="78"/>
        <v>275</v>
      </c>
      <c r="H364" s="23">
        <f t="shared" si="79"/>
        <v>81.184668989547035</v>
      </c>
      <c r="I364">
        <f>VLOOKUP(A364,[1]高三上!$A$3:$P$588,9,0)</f>
        <v>53</v>
      </c>
      <c r="J364" t="str">
        <f>VLOOKUP(A364,[1]高三上!$A$3:$P$588,10,0)</f>
        <v>曾佳瑶</v>
      </c>
      <c r="K364" s="22">
        <f t="shared" si="80"/>
        <v>221</v>
      </c>
      <c r="L364" s="23">
        <f t="shared" si="81"/>
        <v>106.96864111498257</v>
      </c>
      <c r="M364">
        <f>VLOOKUP(A364,[1]高二下!$A$3:$P$536,9,0)</f>
        <v>39.5</v>
      </c>
      <c r="N364" t="str">
        <f>VLOOKUP(A364,[1]高二下!$A$3:$P$536,10,0)</f>
        <v>曾佳瑶</v>
      </c>
      <c r="O364" s="22">
        <f t="shared" si="82"/>
        <v>241</v>
      </c>
      <c r="P364" s="22">
        <f t="shared" si="83"/>
        <v>112.89198606271776</v>
      </c>
      <c r="Q364">
        <f>VLOOKUP(A364,[1]高二上!$A$3:$P$583,9,0)</f>
        <v>35</v>
      </c>
      <c r="R364" t="str">
        <f>VLOOKUP(A364,[1]高二上!$A$3:$P$583,10,0)</f>
        <v>曾佳瑶</v>
      </c>
      <c r="S364" s="22">
        <f t="shared" si="84"/>
        <v>278</v>
      </c>
      <c r="T364" s="22">
        <f t="shared" si="85"/>
        <v>96.864111498257842</v>
      </c>
      <c r="U364">
        <f>VLOOKUP(A364,[1]高一下!$A$3:$P$585,9,0)</f>
        <v>37</v>
      </c>
      <c r="V364" t="str">
        <f>VLOOKUP(A364,[1]高一下!$A$3:$P$585,10,0)</f>
        <v>曾佳瑶</v>
      </c>
      <c r="W364" s="22">
        <f t="shared" si="86"/>
        <v>269</v>
      </c>
      <c r="X364" s="22">
        <f t="shared" si="87"/>
        <v>103.48432055749129</v>
      </c>
      <c r="Y364">
        <f>VLOOKUP(A364,[1]高一上!$A$3:$J$587,9,0)</f>
        <v>34.5</v>
      </c>
      <c r="Z364" t="str">
        <f>VLOOKUP(A364,[1]高一上!$A$3:$J$587,10,0)</f>
        <v>雷敏</v>
      </c>
      <c r="AA364" s="22">
        <f t="shared" si="88"/>
        <v>279</v>
      </c>
      <c r="AB364" s="23">
        <f t="shared" si="90"/>
        <v>95.818815331010455</v>
      </c>
      <c r="AC364">
        <f>VLOOKUP(A364,[1]中考!$A$2:$G$571,7,0)</f>
        <v>40</v>
      </c>
      <c r="AD364">
        <f t="shared" si="89"/>
        <v>267</v>
      </c>
    </row>
    <row r="365" spans="1:30" ht="15" x14ac:dyDescent="0.35">
      <c r="A365" s="14" t="s">
        <v>798</v>
      </c>
      <c r="B365" s="1">
        <v>8</v>
      </c>
      <c r="C365" s="2" t="s">
        <v>799</v>
      </c>
      <c r="D365" s="4" t="s">
        <v>537</v>
      </c>
      <c r="E365">
        <f>VLOOKUP(A365,'[1]高三下(高考)'!$A$3:$P$615,9,0)</f>
        <v>65</v>
      </c>
      <c r="F365" t="str">
        <f>VLOOKUP(A365,'[1]高三下(高考)'!$A$3:$P$615,10,0)</f>
        <v>曾佳瑶</v>
      </c>
      <c r="G365" s="22">
        <f t="shared" si="78"/>
        <v>210</v>
      </c>
      <c r="H365" s="23">
        <f t="shared" si="79"/>
        <v>109.05923344947735</v>
      </c>
      <c r="I365">
        <f>VLOOKUP(A365,[1]高三上!$A$3:$P$588,9,0)</f>
        <v>47</v>
      </c>
      <c r="J365" t="str">
        <f>VLOOKUP(A365,[1]高三上!$A$3:$P$588,10,0)</f>
        <v>曾佳瑶</v>
      </c>
      <c r="K365" s="22">
        <f t="shared" si="80"/>
        <v>236</v>
      </c>
      <c r="L365" s="23">
        <f t="shared" si="81"/>
        <v>98.257839721254356</v>
      </c>
      <c r="M365">
        <f>VLOOKUP(A365,[1]高二下!$A$3:$P$536,9,0)</f>
        <v>43.5</v>
      </c>
      <c r="N365" t="str">
        <f>VLOOKUP(A365,[1]高二下!$A$3:$P$536,10,0)</f>
        <v>曾佳瑶</v>
      </c>
      <c r="O365" s="22">
        <f t="shared" si="82"/>
        <v>231</v>
      </c>
      <c r="P365" s="22">
        <f t="shared" si="83"/>
        <v>94.42508710801394</v>
      </c>
      <c r="Q365">
        <f>VLOOKUP(A365,[1]高二上!$A$3:$P$583,9,0)</f>
        <v>57.5</v>
      </c>
      <c r="R365" t="str">
        <f>VLOOKUP(A365,[1]高二上!$A$3:$P$583,10,0)</f>
        <v>曾佳瑶</v>
      </c>
      <c r="S365" s="22">
        <f t="shared" si="84"/>
        <v>215</v>
      </c>
      <c r="T365" s="22">
        <f t="shared" si="85"/>
        <v>104.52961672473867</v>
      </c>
      <c r="U365">
        <f>VLOOKUP(A365,[1]高一下!$A$3:$P$585,9,0)</f>
        <v>52</v>
      </c>
      <c r="V365" t="str">
        <f>VLOOKUP(A365,[1]高一下!$A$3:$P$585,10,0)</f>
        <v>曾佳瑶</v>
      </c>
      <c r="W365" s="22">
        <f t="shared" si="86"/>
        <v>228</v>
      </c>
      <c r="X365" s="22">
        <f t="shared" si="87"/>
        <v>70.034843205574916</v>
      </c>
      <c r="Y365">
        <f>VLOOKUP(A365,[1]高一上!$A$3:$J$587,9,0)</f>
        <v>87</v>
      </c>
      <c r="Z365" t="str">
        <f>VLOOKUP(A365,[1]高一上!$A$3:$J$587,10,0)</f>
        <v>雷敏</v>
      </c>
      <c r="AA365" s="22">
        <f t="shared" si="88"/>
        <v>142</v>
      </c>
      <c r="AB365" s="23">
        <f t="shared" si="90"/>
        <v>114.98257839721254</v>
      </c>
      <c r="AC365">
        <f>VLOOKUP(A365,[1]中考!$A$2:$G$571,7,0)</f>
        <v>70</v>
      </c>
      <c r="AD365">
        <f t="shared" si="89"/>
        <v>185</v>
      </c>
    </row>
    <row r="366" spans="1:30" ht="15" x14ac:dyDescent="0.35">
      <c r="A366" s="14" t="s">
        <v>784</v>
      </c>
      <c r="B366" s="1">
        <v>8</v>
      </c>
      <c r="C366" s="2" t="s">
        <v>785</v>
      </c>
      <c r="D366" s="4" t="s">
        <v>537</v>
      </c>
      <c r="E366">
        <f>VLOOKUP(A366,'[1]高三下(高考)'!$A$3:$P$615,9,0)</f>
        <v>64</v>
      </c>
      <c r="F366" t="str">
        <f>VLOOKUP(A366,'[1]高三下(高考)'!$A$3:$P$615,10,0)</f>
        <v>曾佳瑶</v>
      </c>
      <c r="G366" s="22">
        <f t="shared" si="78"/>
        <v>212</v>
      </c>
      <c r="H366" s="23">
        <f t="shared" si="79"/>
        <v>96.515679442508713</v>
      </c>
      <c r="I366">
        <f>VLOOKUP(A366,[1]高三上!$A$3:$P$588,9,0)</f>
        <v>58</v>
      </c>
      <c r="J366" t="str">
        <f>VLOOKUP(A366,[1]高三上!$A$3:$P$588,10,0)</f>
        <v>曾佳瑶</v>
      </c>
      <c r="K366" s="22">
        <f t="shared" si="80"/>
        <v>202</v>
      </c>
      <c r="L366" s="23">
        <f t="shared" si="81"/>
        <v>87.456445993031366</v>
      </c>
      <c r="M366">
        <f>VLOOKUP(A366,[1]高二下!$A$3:$P$536,9,0)</f>
        <v>63</v>
      </c>
      <c r="N366" t="str">
        <f>VLOOKUP(A366,[1]高二下!$A$3:$P$536,10,0)</f>
        <v>曾佳瑶</v>
      </c>
      <c r="O366" s="22">
        <f t="shared" si="82"/>
        <v>166</v>
      </c>
      <c r="P366" s="22">
        <f t="shared" si="83"/>
        <v>74.912891986062718</v>
      </c>
      <c r="Q366">
        <f>VLOOKUP(A366,[1]高二上!$A$3:$P$583,9,0)</f>
        <v>85.5</v>
      </c>
      <c r="R366" t="str">
        <f>VLOOKUP(A366,[1]高二上!$A$3:$P$583,10,0)</f>
        <v>曾佳瑶</v>
      </c>
      <c r="S366" s="22">
        <f t="shared" si="84"/>
        <v>94</v>
      </c>
      <c r="T366" s="22">
        <f t="shared" si="85"/>
        <v>113.93728222996515</v>
      </c>
      <c r="U366">
        <f>VLOOKUP(A366,[1]高一下!$A$3:$P$585,9,0)</f>
        <v>72</v>
      </c>
      <c r="V366" t="str">
        <f>VLOOKUP(A366,[1]高一下!$A$3:$P$585,10,0)</f>
        <v>曾佳瑶</v>
      </c>
      <c r="W366" s="22">
        <f t="shared" si="86"/>
        <v>134</v>
      </c>
      <c r="X366" s="22">
        <f t="shared" si="87"/>
        <v>118.11846689895471</v>
      </c>
      <c r="Y366">
        <f>VLOOKUP(A366,[1]高一上!$A$3:$J$587,9,0)</f>
        <v>75</v>
      </c>
      <c r="Z366" t="str">
        <f>VLOOKUP(A366,[1]高一上!$A$3:$J$587,10,0)</f>
        <v>雷敏</v>
      </c>
      <c r="AA366" s="22">
        <f t="shared" si="88"/>
        <v>186</v>
      </c>
      <c r="AB366" s="23">
        <f t="shared" si="90"/>
        <v>101.04529616724739</v>
      </c>
      <c r="AC366">
        <f>VLOOKUP(A366,[1]中考!$A$2:$G$571,7,0)</f>
        <v>68</v>
      </c>
      <c r="AD366">
        <f t="shared" si="89"/>
        <v>189</v>
      </c>
    </row>
    <row r="367" spans="1:30" ht="15" x14ac:dyDescent="0.35">
      <c r="A367" s="14" t="s">
        <v>775</v>
      </c>
      <c r="B367" s="1">
        <v>8</v>
      </c>
      <c r="C367" s="2" t="s">
        <v>776</v>
      </c>
      <c r="D367" s="4" t="s">
        <v>537</v>
      </c>
      <c r="E367">
        <f>VLOOKUP(A367,'[1]高三下(高考)'!$A$3:$P$615,9,0)</f>
        <v>79</v>
      </c>
      <c r="F367" t="str">
        <f>VLOOKUP(A367,'[1]高三下(高考)'!$A$3:$P$615,10,0)</f>
        <v>曾佳瑶</v>
      </c>
      <c r="G367" s="22">
        <f t="shared" si="78"/>
        <v>159</v>
      </c>
      <c r="H367" s="23">
        <f t="shared" si="79"/>
        <v>124.39024390243902</v>
      </c>
      <c r="I367">
        <f>VLOOKUP(A367,[1]高三上!$A$3:$P$588,9,0)</f>
        <v>51</v>
      </c>
      <c r="J367" t="str">
        <f>VLOOKUP(A367,[1]高三上!$A$3:$P$588,10,0)</f>
        <v>曾佳瑶</v>
      </c>
      <c r="K367" s="22">
        <f t="shared" si="80"/>
        <v>229</v>
      </c>
      <c r="L367" s="23">
        <f t="shared" si="81"/>
        <v>98.606271777003485</v>
      </c>
      <c r="M367">
        <f>VLOOKUP(A367,[1]高二下!$A$3:$P$536,9,0)</f>
        <v>46.5</v>
      </c>
      <c r="N367" t="str">
        <f>VLOOKUP(A367,[1]高二下!$A$3:$P$536,10,0)</f>
        <v>曾佳瑶</v>
      </c>
      <c r="O367" s="22">
        <f t="shared" si="82"/>
        <v>225</v>
      </c>
      <c r="P367" s="22">
        <f t="shared" si="83"/>
        <v>108.36236933797909</v>
      </c>
      <c r="Q367">
        <f>VLOOKUP(A367,[1]高二上!$A$3:$P$583,9,0)</f>
        <v>51</v>
      </c>
      <c r="R367" t="str">
        <f>VLOOKUP(A367,[1]高二上!$A$3:$P$583,10,0)</f>
        <v>曾佳瑶</v>
      </c>
      <c r="S367" s="22">
        <f t="shared" si="84"/>
        <v>249</v>
      </c>
      <c r="T367" s="22">
        <f t="shared" si="85"/>
        <v>103.13588850174216</v>
      </c>
      <c r="U367">
        <f>VLOOKUP(A367,[1]高一下!$A$3:$P$585,9,0)</f>
        <v>41</v>
      </c>
      <c r="V367" t="str">
        <f>VLOOKUP(A367,[1]高一下!$A$3:$P$585,10,0)</f>
        <v>曾佳瑶</v>
      </c>
      <c r="W367" s="22">
        <f t="shared" si="86"/>
        <v>258</v>
      </c>
      <c r="X367" s="22">
        <f t="shared" si="87"/>
        <v>102.4390243902439</v>
      </c>
      <c r="Y367">
        <f>VLOOKUP(A367,[1]高一上!$A$3:$J$587,9,0)</f>
        <v>44.5</v>
      </c>
      <c r="Z367" t="str">
        <f>VLOOKUP(A367,[1]高一上!$A$3:$J$587,10,0)</f>
        <v>雷敏</v>
      </c>
      <c r="AA367" s="22">
        <f t="shared" si="88"/>
        <v>265</v>
      </c>
      <c r="AB367" s="23">
        <f t="shared" si="90"/>
        <v>90.940766550522653</v>
      </c>
      <c r="AC367">
        <f>VLOOKUP(A367,[1]中考!$A$2:$G$571,7,0)</f>
        <v>51</v>
      </c>
      <c r="AD367">
        <f t="shared" si="89"/>
        <v>239</v>
      </c>
    </row>
    <row r="368" spans="1:30" ht="15" x14ac:dyDescent="0.35">
      <c r="A368" s="14" t="s">
        <v>771</v>
      </c>
      <c r="B368" s="1">
        <v>8</v>
      </c>
      <c r="C368" s="2" t="s">
        <v>772</v>
      </c>
      <c r="D368" s="4" t="s">
        <v>537</v>
      </c>
      <c r="E368">
        <f>VLOOKUP(A368,'[1]高三下(高考)'!$A$3:$P$615,9,0)</f>
        <v>87</v>
      </c>
      <c r="F368" t="str">
        <f>VLOOKUP(A368,'[1]高三下(高考)'!$A$3:$P$615,10,0)</f>
        <v>曾佳瑶</v>
      </c>
      <c r="G368" s="22">
        <f t="shared" si="78"/>
        <v>133</v>
      </c>
      <c r="H368" s="23">
        <f t="shared" si="79"/>
        <v>81.881533101045292</v>
      </c>
      <c r="I368">
        <f>VLOOKUP(A368,[1]高三上!$A$3:$P$588,9,0)</f>
        <v>90</v>
      </c>
      <c r="J368" t="str">
        <f>VLOOKUP(A368,[1]高三上!$A$3:$P$588,10,0)</f>
        <v>曾佳瑶</v>
      </c>
      <c r="K368" s="22">
        <f t="shared" si="80"/>
        <v>81</v>
      </c>
      <c r="L368" s="23">
        <f t="shared" si="81"/>
        <v>113.24041811846689</v>
      </c>
      <c r="M368">
        <f>VLOOKUP(A368,[1]高二下!$A$3:$P$536,9,0)</f>
        <v>77.5</v>
      </c>
      <c r="N368" t="str">
        <f>VLOOKUP(A368,[1]高二下!$A$3:$P$536,10,0)</f>
        <v>曾佳瑶</v>
      </c>
      <c r="O368" s="22">
        <f t="shared" si="82"/>
        <v>119</v>
      </c>
      <c r="P368" s="22">
        <f t="shared" si="83"/>
        <v>98.954703832752614</v>
      </c>
      <c r="Q368">
        <f>VLOOKUP(A368,[1]高二上!$A$3:$P$583,9,0)</f>
        <v>81</v>
      </c>
      <c r="R368" t="str">
        <f>VLOOKUP(A368,[1]高二上!$A$3:$P$583,10,0)</f>
        <v>曾佳瑶</v>
      </c>
      <c r="S368" s="22">
        <f t="shared" si="84"/>
        <v>116</v>
      </c>
      <c r="T368" s="22">
        <f t="shared" si="85"/>
        <v>101.39372822299651</v>
      </c>
      <c r="U368">
        <f>VLOOKUP(A368,[1]高一下!$A$3:$P$585,9,0)</f>
        <v>76</v>
      </c>
      <c r="V368" t="str">
        <f>VLOOKUP(A368,[1]高一下!$A$3:$P$585,10,0)</f>
        <v>曾佳瑶</v>
      </c>
      <c r="W368" s="22">
        <f t="shared" si="86"/>
        <v>120</v>
      </c>
      <c r="X368" s="22">
        <f t="shared" si="87"/>
        <v>101.74216027874564</v>
      </c>
      <c r="Y368">
        <f>VLOOKUP(A368,[1]高一上!$A$3:$J$587,9,0)</f>
        <v>92.5</v>
      </c>
      <c r="Z368" t="str">
        <f>VLOOKUP(A368,[1]高一上!$A$3:$J$587,10,0)</f>
        <v>张翠莲</v>
      </c>
      <c r="AA368" s="22">
        <f t="shared" si="88"/>
        <v>125</v>
      </c>
      <c r="AB368" s="23">
        <f t="shared" si="90"/>
        <v>105.92334494773519</v>
      </c>
      <c r="AC368">
        <f>VLOOKUP(A368,[1]中考!$A$2:$G$571,7,0)</f>
        <v>86</v>
      </c>
      <c r="AD368">
        <f t="shared" si="89"/>
        <v>142</v>
      </c>
    </row>
    <row r="369" spans="1:30" ht="15" x14ac:dyDescent="0.35">
      <c r="A369" s="14" t="s">
        <v>773</v>
      </c>
      <c r="B369" s="1">
        <v>8</v>
      </c>
      <c r="C369" s="2" t="s">
        <v>774</v>
      </c>
      <c r="D369" s="4" t="s">
        <v>537</v>
      </c>
      <c r="E369">
        <f>VLOOKUP(A369,'[1]高三下(高考)'!$A$3:$P$615,9,0)</f>
        <v>50</v>
      </c>
      <c r="F369" t="str">
        <f>VLOOKUP(A369,'[1]高三下(高考)'!$A$3:$P$615,10,0)</f>
        <v>曾佳瑶</v>
      </c>
      <c r="G369" s="22">
        <f t="shared" si="78"/>
        <v>245</v>
      </c>
      <c r="H369" s="23">
        <f t="shared" si="79"/>
        <v>95.470383275261327</v>
      </c>
      <c r="I369">
        <f>VLOOKUP(A369,[1]高三上!$A$3:$P$588,9,0)</f>
        <v>48</v>
      </c>
      <c r="J369" t="str">
        <f>VLOOKUP(A369,[1]高三上!$A$3:$P$588,10,0)</f>
        <v>曾佳瑶</v>
      </c>
      <c r="K369" s="22">
        <f t="shared" si="80"/>
        <v>232</v>
      </c>
      <c r="L369" s="23">
        <f t="shared" si="81"/>
        <v>103.83275261324042</v>
      </c>
      <c r="M369">
        <f>VLOOKUP(A369,[1]高二下!$A$3:$P$536,9,0)</f>
        <v>39</v>
      </c>
      <c r="N369" t="str">
        <f>VLOOKUP(A369,[1]高二下!$A$3:$P$536,10,0)</f>
        <v>曾佳瑶</v>
      </c>
      <c r="O369" s="22">
        <f t="shared" si="82"/>
        <v>243</v>
      </c>
      <c r="P369" s="22">
        <f t="shared" si="83"/>
        <v>113.58885017421602</v>
      </c>
      <c r="Q369">
        <f>VLOOKUP(A369,[1]高二上!$A$3:$P$583,9,0)</f>
        <v>33.5</v>
      </c>
      <c r="R369" t="str">
        <f>VLOOKUP(A369,[1]高二上!$A$3:$P$583,10,0)</f>
        <v>曾佳瑶</v>
      </c>
      <c r="S369" s="22">
        <f t="shared" si="84"/>
        <v>282</v>
      </c>
      <c r="T369" s="22">
        <f t="shared" si="85"/>
        <v>99.651567944250871</v>
      </c>
      <c r="U369">
        <f>VLOOKUP(A369,[1]高一下!$A$3:$P$585,9,0)</f>
        <v>30</v>
      </c>
      <c r="V369" t="str">
        <f>VLOOKUP(A369,[1]高一下!$A$3:$P$585,10,0)</f>
        <v>曾佳瑶</v>
      </c>
      <c r="W369" s="22">
        <f t="shared" si="86"/>
        <v>281</v>
      </c>
      <c r="X369" s="22">
        <f t="shared" si="87"/>
        <v>100.34843205574913</v>
      </c>
      <c r="Y369">
        <f>VLOOKUP(A369,[1]高一上!$A$3:$J$587,9,0)</f>
        <v>32</v>
      </c>
      <c r="Z369" t="str">
        <f>VLOOKUP(A369,[1]高一上!$A$3:$J$587,10,0)</f>
        <v>周凯</v>
      </c>
      <c r="AA369" s="22">
        <f t="shared" si="88"/>
        <v>282</v>
      </c>
      <c r="AB369" s="23">
        <f t="shared" si="90"/>
        <v>89.547038327526138</v>
      </c>
      <c r="AC369">
        <f>VLOOKUP(A369,[1]中考!$A$2:$G$571,7,0)</f>
        <v>46</v>
      </c>
      <c r="AD369">
        <f t="shared" si="89"/>
        <v>252</v>
      </c>
    </row>
    <row r="370" spans="1:30" ht="15" x14ac:dyDescent="0.35">
      <c r="A370" s="14" t="s">
        <v>794</v>
      </c>
      <c r="B370" s="1">
        <v>8</v>
      </c>
      <c r="C370" s="2" t="s">
        <v>795</v>
      </c>
      <c r="D370" s="4" t="s">
        <v>537</v>
      </c>
      <c r="E370">
        <f>VLOOKUP(A370,'[1]高三下(高考)'!$A$3:$P$615,9,0)</f>
        <v>47</v>
      </c>
      <c r="F370" t="str">
        <f>VLOOKUP(A370,'[1]高三下(高考)'!$A$3:$P$615,10,0)</f>
        <v>曾佳瑶</v>
      </c>
      <c r="G370" s="22">
        <f t="shared" si="78"/>
        <v>256</v>
      </c>
      <c r="H370" s="23">
        <f t="shared" si="79"/>
        <v>89.895470383275267</v>
      </c>
      <c r="I370">
        <f>VLOOKUP(A370,[1]高三上!$A$3:$P$588,9,0)</f>
        <v>51.5</v>
      </c>
      <c r="J370" t="str">
        <f>VLOOKUP(A370,[1]高三上!$A$3:$P$588,10,0)</f>
        <v>曾佳瑶</v>
      </c>
      <c r="K370" s="22">
        <f t="shared" si="80"/>
        <v>227</v>
      </c>
      <c r="L370" s="23">
        <f t="shared" si="81"/>
        <v>74.21602787456446</v>
      </c>
      <c r="M370">
        <f>VLOOKUP(A370,[1]高二下!$A$3:$P$536,9,0)</f>
        <v>68</v>
      </c>
      <c r="N370" t="str">
        <f>VLOOKUP(A370,[1]高二下!$A$3:$P$536,10,0)</f>
        <v>曾佳瑶</v>
      </c>
      <c r="O370" s="22">
        <f t="shared" si="82"/>
        <v>153</v>
      </c>
      <c r="P370" s="22">
        <f t="shared" si="83"/>
        <v>138.67595818815332</v>
      </c>
      <c r="Q370">
        <f>VLOOKUP(A370,[1]高二上!$A$3:$P$583,9,0)</f>
        <v>44.5</v>
      </c>
      <c r="R370" t="str">
        <f>VLOOKUP(A370,[1]高二上!$A$3:$P$583,10,0)</f>
        <v>曾佳瑶</v>
      </c>
      <c r="S370" s="22">
        <f t="shared" si="84"/>
        <v>264</v>
      </c>
      <c r="T370" s="22">
        <f t="shared" si="85"/>
        <v>88.850174216027881</v>
      </c>
      <c r="U370">
        <f>VLOOKUP(A370,[1]高一下!$A$3:$P$585,9,0)</f>
        <v>49.5</v>
      </c>
      <c r="V370" t="str">
        <f>VLOOKUP(A370,[1]高一下!$A$3:$P$585,10,0)</f>
        <v>曾佳瑶</v>
      </c>
      <c r="W370" s="22">
        <f t="shared" si="86"/>
        <v>232</v>
      </c>
      <c r="X370" s="22">
        <f t="shared" si="87"/>
        <v>103.48432055749129</v>
      </c>
      <c r="Y370">
        <f>VLOOKUP(A370,[1]高一上!$A$3:$J$587,9,0)</f>
        <v>54.5</v>
      </c>
      <c r="Z370" t="str">
        <f>VLOOKUP(A370,[1]高一上!$A$3:$J$587,10,0)</f>
        <v>雷敏</v>
      </c>
      <c r="AA370" s="22">
        <f t="shared" si="88"/>
        <v>242</v>
      </c>
      <c r="AB370" s="23">
        <f t="shared" si="90"/>
        <v>102.4390243902439</v>
      </c>
      <c r="AC370">
        <f>VLOOKUP(A370,[1]中考!$A$2:$G$571,7,0)</f>
        <v>47</v>
      </c>
      <c r="AD370">
        <f t="shared" si="89"/>
        <v>249</v>
      </c>
    </row>
    <row r="371" spans="1:30" ht="15" x14ac:dyDescent="0.35">
      <c r="A371" s="14" t="s">
        <v>737</v>
      </c>
      <c r="B371" s="1">
        <v>8</v>
      </c>
      <c r="C371" s="2" t="s">
        <v>738</v>
      </c>
      <c r="D371" s="4" t="s">
        <v>537</v>
      </c>
      <c r="E371">
        <f>VLOOKUP(A371,'[1]高三下(高考)'!$A$3:$P$615,9,0)</f>
        <v>73</v>
      </c>
      <c r="F371" t="str">
        <f>VLOOKUP(A371,'[1]高三下(高考)'!$A$3:$P$615,10,0)</f>
        <v>曾佳瑶</v>
      </c>
      <c r="G371" s="22">
        <f t="shared" si="78"/>
        <v>183</v>
      </c>
      <c r="H371" s="23">
        <f t="shared" si="79"/>
        <v>103.48432055749129</v>
      </c>
      <c r="I371">
        <f>VLOOKUP(A371,[1]高三上!$A$3:$P$588,9,0)</f>
        <v>60.5</v>
      </c>
      <c r="J371" t="str">
        <f>VLOOKUP(A371,[1]高三上!$A$3:$P$588,10,0)</f>
        <v>曾佳瑶</v>
      </c>
      <c r="K371" s="22">
        <f t="shared" si="80"/>
        <v>193</v>
      </c>
      <c r="L371" s="23">
        <f t="shared" si="81"/>
        <v>95.121951219512198</v>
      </c>
      <c r="M371">
        <f>VLOOKUP(A371,[1]高二下!$A$3:$P$536,9,0)</f>
        <v>58.5</v>
      </c>
      <c r="N371" t="str">
        <f>VLOOKUP(A371,[1]高二下!$A$3:$P$536,10,0)</f>
        <v>曾佳瑶</v>
      </c>
      <c r="O371" s="22">
        <f t="shared" si="82"/>
        <v>179</v>
      </c>
      <c r="P371" s="22">
        <f t="shared" si="83"/>
        <v>106.62020905923345</v>
      </c>
      <c r="Q371">
        <f>VLOOKUP(A371,[1]高二上!$A$3:$P$583,9,0)</f>
        <v>61</v>
      </c>
      <c r="R371" t="str">
        <f>VLOOKUP(A371,[1]高二上!$A$3:$P$583,10,0)</f>
        <v>曾佳瑶</v>
      </c>
      <c r="S371" s="22">
        <f t="shared" si="84"/>
        <v>198</v>
      </c>
      <c r="T371" s="22">
        <f t="shared" si="85"/>
        <v>122.29965156794425</v>
      </c>
      <c r="U371">
        <f>VLOOKUP(A371,[1]高一下!$A$3:$P$585,9,0)</f>
        <v>40</v>
      </c>
      <c r="V371" t="str">
        <f>VLOOKUP(A371,[1]高一下!$A$3:$P$585,10,0)</f>
        <v>曾佳瑶</v>
      </c>
      <c r="W371" s="22">
        <f t="shared" si="86"/>
        <v>262</v>
      </c>
      <c r="X371" s="22">
        <f t="shared" si="87"/>
        <v>88.501742160278752</v>
      </c>
      <c r="Y371">
        <f>VLOOKUP(A371,[1]高一上!$A$3:$J$587,9,0)</f>
        <v>58.5</v>
      </c>
      <c r="Z371" t="str">
        <f>VLOOKUP(A371,[1]高一上!$A$3:$J$587,10,0)</f>
        <v>雷敏</v>
      </c>
      <c r="AA371" s="22">
        <f t="shared" si="88"/>
        <v>229</v>
      </c>
      <c r="AB371" s="23">
        <f t="shared" si="90"/>
        <v>99.651567944250871</v>
      </c>
      <c r="AC371">
        <f>VLOOKUP(A371,[1]中考!$A$2:$G$571,7,0)</f>
        <v>55</v>
      </c>
      <c r="AD371">
        <f t="shared" si="89"/>
        <v>228</v>
      </c>
    </row>
    <row r="372" spans="1:30" ht="15.45" x14ac:dyDescent="0.35">
      <c r="A372" s="14" t="s">
        <v>796</v>
      </c>
      <c r="B372" s="1">
        <v>8</v>
      </c>
      <c r="C372" s="5" t="s">
        <v>797</v>
      </c>
      <c r="D372" s="4" t="s">
        <v>537</v>
      </c>
      <c r="E372">
        <f>VLOOKUP(A372,'[1]高三下(高考)'!$A$3:$P$615,9,0)</f>
        <v>49</v>
      </c>
      <c r="F372" t="str">
        <f>VLOOKUP(A372,'[1]高三下(高考)'!$A$3:$P$615,10,0)</f>
        <v>曾佳瑶</v>
      </c>
      <c r="G372" s="22">
        <f t="shared" si="78"/>
        <v>250</v>
      </c>
      <c r="H372" s="23">
        <f t="shared" si="79"/>
        <v>100</v>
      </c>
      <c r="I372" s="22">
        <v>0</v>
      </c>
      <c r="J372" t="s">
        <v>728</v>
      </c>
      <c r="K372" s="22">
        <f t="shared" si="80"/>
        <v>278</v>
      </c>
      <c r="L372" s="23">
        <f t="shared" si="81"/>
        <v>100</v>
      </c>
      <c r="M372" s="22">
        <v>0</v>
      </c>
      <c r="N372" t="s">
        <v>728</v>
      </c>
      <c r="O372" s="22">
        <f t="shared" si="82"/>
        <v>270</v>
      </c>
      <c r="P372" s="22">
        <f t="shared" si="83"/>
        <v>100</v>
      </c>
      <c r="Q372">
        <f>VLOOKUP(A372,[1]高二上!$A$3:$P$583,9,0)</f>
        <v>58</v>
      </c>
      <c r="R372" t="str">
        <f>VLOOKUP(A372,[1]高二上!$A$3:$P$583,10,0)</f>
        <v>曾佳瑶</v>
      </c>
      <c r="S372" s="22">
        <f t="shared" si="84"/>
        <v>210</v>
      </c>
      <c r="T372" s="22">
        <f t="shared" si="85"/>
        <v>112.19512195121951</v>
      </c>
      <c r="U372">
        <f>VLOOKUP(A372,[1]高一下!$A$3:$P$585,9,0)</f>
        <v>45</v>
      </c>
      <c r="V372" t="str">
        <f>VLOOKUP(A372,[1]高一下!$A$3:$P$585,10,0)</f>
        <v>曾佳瑶</v>
      </c>
      <c r="W372" s="22">
        <f t="shared" si="86"/>
        <v>245</v>
      </c>
      <c r="X372" s="22">
        <f t="shared" si="87"/>
        <v>108.71080139372822</v>
      </c>
      <c r="Y372">
        <f>VLOOKUP(A372,[1]高一上!$A$3:$J$587,9,0)</f>
        <v>39</v>
      </c>
      <c r="Z372" t="str">
        <f>VLOOKUP(A372,[1]高一上!$A$3:$J$587,10,0)</f>
        <v>雷敏</v>
      </c>
      <c r="AA372" s="22">
        <f t="shared" si="88"/>
        <v>270</v>
      </c>
      <c r="AB372" s="23">
        <f t="shared" si="90"/>
        <v>85.365853658536594</v>
      </c>
      <c r="AC372">
        <f>VLOOKUP(A372,[1]中考!$A$2:$G$571,7,0)</f>
        <v>55</v>
      </c>
      <c r="AD372">
        <f t="shared" si="89"/>
        <v>228</v>
      </c>
    </row>
    <row r="373" spans="1:30" ht="15" x14ac:dyDescent="0.35">
      <c r="A373" s="14" t="s">
        <v>809</v>
      </c>
      <c r="B373" s="1">
        <v>8</v>
      </c>
      <c r="C373" s="2" t="s">
        <v>42</v>
      </c>
      <c r="D373" s="4" t="s">
        <v>537</v>
      </c>
      <c r="E373">
        <f>VLOOKUP(A373,'[1]高三下(高考)'!$A$3:$P$615,9,0)</f>
        <v>38</v>
      </c>
      <c r="F373" t="str">
        <f>VLOOKUP(A373,'[1]高三下(高考)'!$A$3:$P$615,10,0)</f>
        <v>曾佳瑶</v>
      </c>
      <c r="G373" s="22">
        <f t="shared" si="78"/>
        <v>273</v>
      </c>
      <c r="H373" s="23">
        <f t="shared" si="79"/>
        <v>91.986062717770039</v>
      </c>
      <c r="I373">
        <f>VLOOKUP(A373,[1]高三上!$A$3:$P$588,9,0)</f>
        <v>42</v>
      </c>
      <c r="J373" t="str">
        <f>VLOOKUP(A373,[1]高三上!$A$3:$P$588,10,0)</f>
        <v>曾佳瑶</v>
      </c>
      <c r="K373" s="22">
        <f t="shared" si="80"/>
        <v>250</v>
      </c>
      <c r="L373" s="23">
        <f t="shared" si="81"/>
        <v>100</v>
      </c>
      <c r="M373" s="22">
        <v>0</v>
      </c>
      <c r="N373" t="s">
        <v>728</v>
      </c>
      <c r="O373" s="22">
        <f t="shared" si="82"/>
        <v>270</v>
      </c>
      <c r="P373" s="22">
        <f t="shared" si="83"/>
        <v>100</v>
      </c>
      <c r="Q373">
        <f>VLOOKUP(A373,[1]高二上!$A$3:$P$583,9,0)</f>
        <v>40.5</v>
      </c>
      <c r="R373" t="str">
        <f>VLOOKUP(A373,[1]高二上!$A$3:$P$583,10,0)</f>
        <v>曾佳瑶</v>
      </c>
      <c r="S373" s="22">
        <f t="shared" si="84"/>
        <v>269</v>
      </c>
      <c r="T373" s="22">
        <f t="shared" si="85"/>
        <v>96.167247386759584</v>
      </c>
      <c r="U373">
        <f>VLOOKUP(A373,[1]高一下!$A$3:$P$585,9,0)</f>
        <v>41</v>
      </c>
      <c r="V373" t="str">
        <f>VLOOKUP(A373,[1]高一下!$A$3:$P$585,10,0)</f>
        <v>曾佳瑶</v>
      </c>
      <c r="W373" s="22">
        <f t="shared" si="86"/>
        <v>258</v>
      </c>
      <c r="X373" s="22">
        <f t="shared" si="87"/>
        <v>101.04529616724739</v>
      </c>
      <c r="Y373">
        <f>VLOOKUP(A373,[1]高一上!$A$3:$J$587,9,0)</f>
        <v>46</v>
      </c>
      <c r="Z373" t="str">
        <f>VLOOKUP(A373,[1]高一上!$A$3:$J$587,10,0)</f>
        <v>雷敏</v>
      </c>
      <c r="AA373" s="22">
        <f t="shared" si="88"/>
        <v>261</v>
      </c>
      <c r="AB373" s="23">
        <f t="shared" si="90"/>
        <v>96.864111498257842</v>
      </c>
      <c r="AC373">
        <f>VLOOKUP(A373,[1]中考!$A$2:$G$571,7,0)</f>
        <v>46</v>
      </c>
      <c r="AD373">
        <f t="shared" si="89"/>
        <v>252</v>
      </c>
    </row>
    <row r="374" spans="1:30" ht="15" x14ac:dyDescent="0.35">
      <c r="A374" s="14" t="s">
        <v>739</v>
      </c>
      <c r="B374" s="1">
        <v>8</v>
      </c>
      <c r="C374" s="2" t="s">
        <v>108</v>
      </c>
      <c r="D374" s="4" t="s">
        <v>537</v>
      </c>
      <c r="E374">
        <f>VLOOKUP(A374,'[1]高三下(高考)'!$A$3:$P$615,9,0)</f>
        <v>111</v>
      </c>
      <c r="F374" t="str">
        <f>VLOOKUP(A374,'[1]高三下(高考)'!$A$3:$P$615,10,0)</f>
        <v>曾佳瑶</v>
      </c>
      <c r="G374" s="22">
        <f t="shared" si="78"/>
        <v>49</v>
      </c>
      <c r="H374" s="23">
        <f t="shared" si="79"/>
        <v>131.01045296167248</v>
      </c>
      <c r="I374">
        <f>VLOOKUP(A374,[1]高三上!$A$3:$P$588,9,0)</f>
        <v>73.5</v>
      </c>
      <c r="J374" t="str">
        <f>VLOOKUP(A374,[1]高三上!$A$3:$P$588,10,0)</f>
        <v>曾佳瑶</v>
      </c>
      <c r="K374" s="22">
        <f t="shared" si="80"/>
        <v>138</v>
      </c>
      <c r="L374" s="23">
        <f t="shared" si="81"/>
        <v>101.74216027874564</v>
      </c>
      <c r="M374">
        <f>VLOOKUP(A374,[1]高二下!$A$3:$P$536,9,0)</f>
        <v>72</v>
      </c>
      <c r="N374" t="str">
        <f>VLOOKUP(A374,[1]高二下!$A$3:$P$536,10,0)</f>
        <v>曾佳瑶</v>
      </c>
      <c r="O374" s="22">
        <f t="shared" si="82"/>
        <v>143</v>
      </c>
      <c r="P374" s="22">
        <f t="shared" si="83"/>
        <v>82.926829268292678</v>
      </c>
      <c r="Q374">
        <f>VLOOKUP(A374,[1]高二上!$A$3:$P$583,9,0)</f>
        <v>85.5</v>
      </c>
      <c r="R374" t="str">
        <f>VLOOKUP(A374,[1]高二上!$A$3:$P$583,10,0)</f>
        <v>曾佳瑶</v>
      </c>
      <c r="S374" s="22">
        <f t="shared" si="84"/>
        <v>94</v>
      </c>
      <c r="T374" s="22">
        <f t="shared" si="85"/>
        <v>121.60278745644599</v>
      </c>
      <c r="U374">
        <f>VLOOKUP(A374,[1]高一下!$A$3:$P$585,9,0)</f>
        <v>67.5</v>
      </c>
      <c r="V374" t="str">
        <f>VLOOKUP(A374,[1]高一下!$A$3:$P$585,10,0)</f>
        <v>曾佳瑶</v>
      </c>
      <c r="W374" s="22">
        <f t="shared" si="86"/>
        <v>156</v>
      </c>
      <c r="X374" s="22">
        <f t="shared" si="87"/>
        <v>111.49825783972125</v>
      </c>
      <c r="Y374">
        <f>VLOOKUP(A374,[1]高一上!$A$3:$J$587,9,0)</f>
        <v>74.5</v>
      </c>
      <c r="Z374" t="str">
        <f>VLOOKUP(A374,[1]高一上!$A$3:$J$587,10,0)</f>
        <v>雷敏</v>
      </c>
      <c r="AA374" s="22">
        <f t="shared" si="88"/>
        <v>189</v>
      </c>
      <c r="AB374" s="23">
        <f t="shared" si="90"/>
        <v>91.289198606271782</v>
      </c>
      <c r="AC374">
        <f>VLOOKUP(A374,[1]中考!$A$2:$G$571,7,0)</f>
        <v>78</v>
      </c>
      <c r="AD374">
        <f t="shared" si="89"/>
        <v>164</v>
      </c>
    </row>
    <row r="375" spans="1:30" ht="15" x14ac:dyDescent="0.35">
      <c r="A375" s="14" t="s">
        <v>746</v>
      </c>
      <c r="B375" s="1">
        <v>8</v>
      </c>
      <c r="C375" s="2" t="s">
        <v>747</v>
      </c>
      <c r="D375" s="4" t="s">
        <v>537</v>
      </c>
      <c r="E375">
        <f>VLOOKUP(A375,'[1]高三下(高考)'!$A$3:$P$615,9,0)</f>
        <v>94</v>
      </c>
      <c r="F375" t="str">
        <f>VLOOKUP(A375,'[1]高三下(高考)'!$A$3:$P$615,10,0)</f>
        <v>曾佳瑶</v>
      </c>
      <c r="G375" s="22">
        <f t="shared" si="78"/>
        <v>114</v>
      </c>
      <c r="H375" s="23">
        <f t="shared" si="79"/>
        <v>102.4390243902439</v>
      </c>
      <c r="I375">
        <f>VLOOKUP(A375,[1]高三上!$A$3:$P$588,9,0)</f>
        <v>77</v>
      </c>
      <c r="J375" t="str">
        <f>VLOOKUP(A375,[1]高三上!$A$3:$P$588,10,0)</f>
        <v>曾佳瑶</v>
      </c>
      <c r="K375" s="22">
        <f t="shared" si="80"/>
        <v>121</v>
      </c>
      <c r="L375" s="23">
        <f t="shared" si="81"/>
        <v>106.27177700348432</v>
      </c>
      <c r="M375">
        <f>VLOOKUP(A375,[1]高二下!$A$3:$P$536,9,0)</f>
        <v>73</v>
      </c>
      <c r="N375" t="str">
        <f>VLOOKUP(A375,[1]高二下!$A$3:$P$536,10,0)</f>
        <v>曾佳瑶</v>
      </c>
      <c r="O375" s="22">
        <f t="shared" si="82"/>
        <v>139</v>
      </c>
      <c r="P375" s="22">
        <f t="shared" si="83"/>
        <v>96.864111498257842</v>
      </c>
      <c r="Q375">
        <f>VLOOKUP(A375,[1]高二上!$A$3:$P$583,9,0)</f>
        <v>77</v>
      </c>
      <c r="R375" t="str">
        <f>VLOOKUP(A375,[1]高二上!$A$3:$P$583,10,0)</f>
        <v>曾佳瑶</v>
      </c>
      <c r="S375" s="22">
        <f t="shared" si="84"/>
        <v>130</v>
      </c>
      <c r="T375" s="22">
        <f t="shared" si="85"/>
        <v>97.560975609756099</v>
      </c>
      <c r="U375">
        <f>VLOOKUP(A375,[1]高一下!$A$3:$P$585,9,0)</f>
        <v>75.5</v>
      </c>
      <c r="V375" t="str">
        <f>VLOOKUP(A375,[1]高一下!$A$3:$P$585,10,0)</f>
        <v>曾佳瑶</v>
      </c>
      <c r="W375" s="22">
        <f t="shared" si="86"/>
        <v>123</v>
      </c>
      <c r="X375" s="22">
        <f t="shared" si="87"/>
        <v>104.8780487804878</v>
      </c>
      <c r="Y375">
        <f>VLOOKUP(A375,[1]高一上!$A$3:$J$587,9,0)</f>
        <v>89.5</v>
      </c>
      <c r="Z375" t="str">
        <f>VLOOKUP(A375,[1]高一上!$A$3:$J$587,10,0)</f>
        <v>张翠莲</v>
      </c>
      <c r="AA375" s="22">
        <f t="shared" si="88"/>
        <v>137</v>
      </c>
      <c r="AB375" s="23">
        <f t="shared" si="90"/>
        <v>106.96864111498257</v>
      </c>
      <c r="AC375">
        <f>VLOOKUP(A375,[1]中考!$A$2:$G$571,7,0)</f>
        <v>80</v>
      </c>
      <c r="AD375">
        <f t="shared" si="89"/>
        <v>157</v>
      </c>
    </row>
    <row r="376" spans="1:30" ht="15" x14ac:dyDescent="0.35">
      <c r="A376" s="14" t="s">
        <v>744</v>
      </c>
      <c r="B376" s="1">
        <v>8</v>
      </c>
      <c r="C376" s="2" t="s">
        <v>745</v>
      </c>
      <c r="D376" s="4" t="s">
        <v>537</v>
      </c>
      <c r="E376">
        <f>VLOOKUP(A376,'[1]高三下(高考)'!$A$3:$P$615,9,0)</f>
        <v>109</v>
      </c>
      <c r="F376" t="str">
        <f>VLOOKUP(A376,'[1]高三下(高考)'!$A$3:$P$615,10,0)</f>
        <v>曾佳瑶</v>
      </c>
      <c r="G376" s="22">
        <f t="shared" si="78"/>
        <v>65</v>
      </c>
      <c r="H376" s="23">
        <f t="shared" si="79"/>
        <v>101.74216027874564</v>
      </c>
      <c r="I376">
        <f>VLOOKUP(A376,[1]高三上!$A$3:$P$588,9,0)</f>
        <v>93</v>
      </c>
      <c r="J376" t="str">
        <f>VLOOKUP(A376,[1]高三上!$A$3:$P$588,10,0)</f>
        <v>曾佳瑶</v>
      </c>
      <c r="K376" s="22">
        <f t="shared" si="80"/>
        <v>70</v>
      </c>
      <c r="L376" s="23">
        <f t="shared" si="81"/>
        <v>105.92334494773519</v>
      </c>
      <c r="M376">
        <f>VLOOKUP(A376,[1]高二下!$A$3:$P$536,9,0)</f>
        <v>88.5</v>
      </c>
      <c r="N376" t="str">
        <f>VLOOKUP(A376,[1]高二下!$A$3:$P$536,10,0)</f>
        <v>曾佳瑶</v>
      </c>
      <c r="O376" s="22">
        <f t="shared" si="82"/>
        <v>87</v>
      </c>
      <c r="P376" s="22">
        <f t="shared" si="83"/>
        <v>93.728222996515683</v>
      </c>
      <c r="Q376">
        <f>VLOOKUP(A376,[1]高二上!$A$3:$P$583,9,0)</f>
        <v>93</v>
      </c>
      <c r="R376" t="str">
        <f>VLOOKUP(A376,[1]高二上!$A$3:$P$583,10,0)</f>
        <v>曾佳瑶</v>
      </c>
      <c r="S376" s="22">
        <f t="shared" si="84"/>
        <v>69</v>
      </c>
      <c r="T376" s="22">
        <f t="shared" si="85"/>
        <v>111.49825783972125</v>
      </c>
      <c r="U376">
        <f>VLOOKUP(A376,[1]高一下!$A$3:$P$585,9,0)</f>
        <v>81.5</v>
      </c>
      <c r="V376" t="str">
        <f>VLOOKUP(A376,[1]高一下!$A$3:$P$585,10,0)</f>
        <v>曾佳瑶</v>
      </c>
      <c r="W376" s="22">
        <f t="shared" si="86"/>
        <v>102</v>
      </c>
      <c r="X376" s="22">
        <f t="shared" si="87"/>
        <v>101.74216027874564</v>
      </c>
      <c r="Y376">
        <f>VLOOKUP(A376,[1]高一上!$A$3:$J$587,9,0)</f>
        <v>99</v>
      </c>
      <c r="Z376" t="str">
        <f>VLOOKUP(A376,[1]高一上!$A$3:$J$587,10,0)</f>
        <v>周凯</v>
      </c>
      <c r="AA376" s="22">
        <f t="shared" si="88"/>
        <v>107</v>
      </c>
      <c r="AB376" s="23">
        <f t="shared" si="90"/>
        <v>106.62020905923345</v>
      </c>
      <c r="AC376">
        <f>VLOOKUP(A376,[1]中考!$A$2:$G$571,7,0)</f>
        <v>89</v>
      </c>
      <c r="AD376">
        <f t="shared" si="89"/>
        <v>126</v>
      </c>
    </row>
    <row r="377" spans="1:30" ht="15" x14ac:dyDescent="0.35">
      <c r="A377" s="14" t="s">
        <v>782</v>
      </c>
      <c r="B377" s="1">
        <v>8</v>
      </c>
      <c r="C377" s="2" t="s">
        <v>783</v>
      </c>
      <c r="D377" s="4" t="s">
        <v>537</v>
      </c>
      <c r="E377">
        <f>VLOOKUP(A377,'[1]高三下(高考)'!$A$3:$P$615,9,0)</f>
        <v>41</v>
      </c>
      <c r="F377" t="str">
        <f>VLOOKUP(A377,'[1]高三下(高考)'!$A$3:$P$615,10,0)</f>
        <v>曾佳瑶</v>
      </c>
      <c r="G377" s="22">
        <f t="shared" si="78"/>
        <v>268</v>
      </c>
      <c r="H377" s="23">
        <f t="shared" si="79"/>
        <v>94.773519163763069</v>
      </c>
      <c r="I377">
        <f>VLOOKUP(A377,[1]高三上!$A$3:$P$588,9,0)</f>
        <v>40.5</v>
      </c>
      <c r="J377" t="str">
        <f>VLOOKUP(A377,[1]高三上!$A$3:$P$588,10,0)</f>
        <v>曾佳瑶</v>
      </c>
      <c r="K377" s="22">
        <f t="shared" si="80"/>
        <v>253</v>
      </c>
      <c r="L377" s="23">
        <f t="shared" si="81"/>
        <v>96.515679442508713</v>
      </c>
      <c r="M377">
        <f>VLOOKUP(A377,[1]高二下!$A$3:$P$536,9,0)</f>
        <v>39</v>
      </c>
      <c r="N377" t="str">
        <f>VLOOKUP(A377,[1]高二下!$A$3:$P$536,10,0)</f>
        <v>曾佳瑶</v>
      </c>
      <c r="O377" s="22">
        <f t="shared" si="82"/>
        <v>243</v>
      </c>
      <c r="P377" s="22">
        <f t="shared" si="83"/>
        <v>111.49825783972125</v>
      </c>
      <c r="Q377">
        <f>VLOOKUP(A377,[1]高二上!$A$3:$P$583,9,0)</f>
        <v>37</v>
      </c>
      <c r="R377" t="str">
        <f>VLOOKUP(A377,[1]高二上!$A$3:$P$583,10,0)</f>
        <v>曾佳瑶</v>
      </c>
      <c r="S377" s="22">
        <f t="shared" si="84"/>
        <v>276</v>
      </c>
      <c r="T377" s="22">
        <f t="shared" si="85"/>
        <v>96.864111498257842</v>
      </c>
      <c r="U377">
        <f>VLOOKUP(A377,[1]高一下!$A$3:$P$585,9,0)</f>
        <v>37.5</v>
      </c>
      <c r="V377" t="str">
        <f>VLOOKUP(A377,[1]高一下!$A$3:$P$585,10,0)</f>
        <v>曾佳瑶</v>
      </c>
      <c r="W377" s="22">
        <f t="shared" si="86"/>
        <v>267</v>
      </c>
      <c r="X377" s="22">
        <f t="shared" si="87"/>
        <v>103.13588850174216</v>
      </c>
      <c r="Y377">
        <f>VLOOKUP(A377,[1]高一上!$A$3:$J$587,9,0)</f>
        <v>37</v>
      </c>
      <c r="Z377" t="str">
        <f>VLOOKUP(A377,[1]高一上!$A$3:$J$587,10,0)</f>
        <v>雷敏</v>
      </c>
      <c r="AA377" s="22">
        <f t="shared" si="88"/>
        <v>276</v>
      </c>
      <c r="AB377" s="23">
        <f t="shared" si="90"/>
        <v>96.864111498257842</v>
      </c>
      <c r="AC377">
        <f>VLOOKUP(A377,[1]中考!$A$2:$G$571,7,0)</f>
        <v>40</v>
      </c>
      <c r="AD377">
        <f t="shared" si="89"/>
        <v>267</v>
      </c>
    </row>
    <row r="378" spans="1:30" ht="15" x14ac:dyDescent="0.35">
      <c r="A378" s="14" t="s">
        <v>786</v>
      </c>
      <c r="B378" s="1">
        <v>8</v>
      </c>
      <c r="C378" s="2" t="s">
        <v>787</v>
      </c>
      <c r="D378" s="4" t="s">
        <v>537</v>
      </c>
      <c r="E378">
        <f>VLOOKUP(A378,'[1]高三下(高考)'!$A$3:$P$615,9,0)</f>
        <v>50</v>
      </c>
      <c r="F378" t="str">
        <f>VLOOKUP(A378,'[1]高三下(高考)'!$A$3:$P$615,10,0)</f>
        <v>曾佳瑶</v>
      </c>
      <c r="G378" s="22">
        <f t="shared" si="78"/>
        <v>245</v>
      </c>
      <c r="H378" s="23">
        <f t="shared" si="79"/>
        <v>88.501742160278752</v>
      </c>
      <c r="I378">
        <f>VLOOKUP(A378,[1]高三上!$A$3:$P$588,9,0)</f>
        <v>55</v>
      </c>
      <c r="J378" t="str">
        <f>VLOOKUP(A378,[1]高三上!$A$3:$P$588,10,0)</f>
        <v>曾佳瑶</v>
      </c>
      <c r="K378" s="22">
        <f t="shared" si="80"/>
        <v>212</v>
      </c>
      <c r="L378" s="23">
        <f t="shared" si="81"/>
        <v>100</v>
      </c>
      <c r="M378" s="22">
        <v>0</v>
      </c>
      <c r="N378" t="s">
        <v>728</v>
      </c>
      <c r="O378" s="22">
        <f t="shared" si="82"/>
        <v>270</v>
      </c>
      <c r="P378" s="22">
        <f t="shared" si="83"/>
        <v>100</v>
      </c>
      <c r="Q378">
        <f>VLOOKUP(A378,[1]高二上!$A$3:$P$583,9,0)</f>
        <v>58</v>
      </c>
      <c r="R378" t="str">
        <f>VLOOKUP(A378,[1]高二上!$A$3:$P$583,10,0)</f>
        <v>曾佳瑶</v>
      </c>
      <c r="S378" s="22">
        <f t="shared" si="84"/>
        <v>210</v>
      </c>
      <c r="T378" s="22">
        <f t="shared" si="85"/>
        <v>98.606271777003485</v>
      </c>
      <c r="U378">
        <f>VLOOKUP(A378,[1]高一下!$A$3:$P$585,9,0)</f>
        <v>57</v>
      </c>
      <c r="V378" t="str">
        <f>VLOOKUP(A378,[1]高一下!$A$3:$P$585,10,0)</f>
        <v>曾佳瑶</v>
      </c>
      <c r="W378" s="22">
        <f t="shared" si="86"/>
        <v>206</v>
      </c>
      <c r="X378" s="22">
        <f t="shared" si="87"/>
        <v>123.69337979094077</v>
      </c>
      <c r="Y378">
        <f>VLOOKUP(A378,[1]高一上!$A$3:$J$587,9,0)</f>
        <v>38</v>
      </c>
      <c r="Z378" t="str">
        <f>VLOOKUP(A378,[1]高一上!$A$3:$J$587,10,0)</f>
        <v>周凯</v>
      </c>
      <c r="AA378" s="22">
        <f t="shared" si="88"/>
        <v>274</v>
      </c>
      <c r="AB378" s="23">
        <f t="shared" si="90"/>
        <v>101.39372822299651</v>
      </c>
      <c r="AC378">
        <f>VLOOKUP(A378,[1]中考!$A$2:$G$571,7,0)</f>
        <v>35</v>
      </c>
      <c r="AD378">
        <f t="shared" si="89"/>
        <v>278</v>
      </c>
    </row>
    <row r="379" spans="1:30" ht="15" x14ac:dyDescent="0.35">
      <c r="A379" s="14" t="s">
        <v>760</v>
      </c>
      <c r="B379" s="1">
        <v>8</v>
      </c>
      <c r="C379" s="2" t="s">
        <v>761</v>
      </c>
      <c r="D379" s="4" t="s">
        <v>537</v>
      </c>
      <c r="E379">
        <f>VLOOKUP(A379,'[1]高三下(高考)'!$A$3:$P$615,9,0)</f>
        <v>77</v>
      </c>
      <c r="F379" t="str">
        <f>VLOOKUP(A379,'[1]高三下(高考)'!$A$3:$P$615,10,0)</f>
        <v>曾佳瑶</v>
      </c>
      <c r="G379" s="22">
        <f t="shared" si="78"/>
        <v>170</v>
      </c>
      <c r="H379" s="23">
        <f t="shared" si="79"/>
        <v>116.37630662020905</v>
      </c>
      <c r="I379">
        <f>VLOOKUP(A379,[1]高三上!$A$3:$P$588,9,0)</f>
        <v>54</v>
      </c>
      <c r="J379" t="str">
        <f>VLOOKUP(A379,[1]高三上!$A$3:$P$588,10,0)</f>
        <v>曾佳瑶</v>
      </c>
      <c r="K379" s="22">
        <f t="shared" si="80"/>
        <v>217</v>
      </c>
      <c r="L379" s="23">
        <f t="shared" si="81"/>
        <v>100</v>
      </c>
      <c r="M379" s="22">
        <v>0</v>
      </c>
      <c r="N379" t="s">
        <v>728</v>
      </c>
      <c r="O379" s="22">
        <f t="shared" si="82"/>
        <v>270</v>
      </c>
      <c r="P379" s="22">
        <f t="shared" si="83"/>
        <v>100</v>
      </c>
      <c r="Q379">
        <f>VLOOKUP(A379,[1]高二上!$A$3:$P$583,9,0)</f>
        <v>71</v>
      </c>
      <c r="R379" t="str">
        <f>VLOOKUP(A379,[1]高二上!$A$3:$P$583,10,0)</f>
        <v>曾佳瑶</v>
      </c>
      <c r="S379" s="22">
        <f t="shared" si="84"/>
        <v>155</v>
      </c>
      <c r="T379" s="22">
        <f t="shared" si="85"/>
        <v>103.83275261324042</v>
      </c>
      <c r="U379">
        <f>VLOOKUP(A379,[1]高一下!$A$3:$P$585,9,0)</f>
        <v>66</v>
      </c>
      <c r="V379" t="str">
        <f>VLOOKUP(A379,[1]高一下!$A$3:$P$585,10,0)</f>
        <v>曾佳瑶</v>
      </c>
      <c r="W379" s="22">
        <f t="shared" si="86"/>
        <v>166</v>
      </c>
      <c r="X379" s="22">
        <f t="shared" si="87"/>
        <v>108.01393728222996</v>
      </c>
      <c r="Y379">
        <f>VLOOKUP(A379,[1]高一上!$A$3:$J$587,9,0)</f>
        <v>74.5</v>
      </c>
      <c r="Z379" t="str">
        <f>VLOOKUP(A379,[1]高一上!$A$3:$J$587,10,0)</f>
        <v>雷敏</v>
      </c>
      <c r="AA379" s="22">
        <f t="shared" si="88"/>
        <v>189</v>
      </c>
      <c r="AB379" s="23">
        <f t="shared" si="90"/>
        <v>95.121951219512198</v>
      </c>
      <c r="AC379">
        <f>VLOOKUP(A379,[1]中考!$A$2:$G$571,7,0)</f>
        <v>75</v>
      </c>
      <c r="AD379">
        <f t="shared" si="89"/>
        <v>175</v>
      </c>
    </row>
    <row r="380" spans="1:30" ht="15" x14ac:dyDescent="0.35">
      <c r="A380" s="14" t="s">
        <v>762</v>
      </c>
      <c r="B380" s="1">
        <v>8</v>
      </c>
      <c r="C380" s="2" t="s">
        <v>763</v>
      </c>
      <c r="D380" s="4" t="s">
        <v>537</v>
      </c>
      <c r="E380">
        <f>VLOOKUP(A380,'[1]高三下(高考)'!$A$3:$P$615,9,0)</f>
        <v>63</v>
      </c>
      <c r="F380" t="str">
        <f>VLOOKUP(A380,'[1]高三下(高考)'!$A$3:$P$615,10,0)</f>
        <v>曾佳瑶</v>
      </c>
      <c r="G380" s="22">
        <f t="shared" si="78"/>
        <v>218</v>
      </c>
      <c r="H380" s="23">
        <f t="shared" si="79"/>
        <v>96.864111498257842</v>
      </c>
      <c r="I380">
        <f>VLOOKUP(A380,[1]高三上!$A$3:$P$588,9,0)</f>
        <v>55.5</v>
      </c>
      <c r="J380" t="str">
        <f>VLOOKUP(A380,[1]高三上!$A$3:$P$588,10,0)</f>
        <v>曾佳瑶</v>
      </c>
      <c r="K380" s="22">
        <f t="shared" si="80"/>
        <v>209</v>
      </c>
      <c r="L380" s="23">
        <f t="shared" si="81"/>
        <v>104.52961672473867</v>
      </c>
      <c r="M380">
        <f>VLOOKUP(A380,[1]高二下!$A$3:$P$536,9,0)</f>
        <v>47</v>
      </c>
      <c r="N380" t="str">
        <f>VLOOKUP(A380,[1]高二下!$A$3:$P$536,10,0)</f>
        <v>曾佳瑶</v>
      </c>
      <c r="O380" s="22">
        <f t="shared" si="82"/>
        <v>222</v>
      </c>
      <c r="P380" s="22">
        <f t="shared" si="83"/>
        <v>111.84668989547038</v>
      </c>
      <c r="Q380">
        <f>VLOOKUP(A380,[1]高二上!$A$3:$P$583,9,0)</f>
        <v>47.5</v>
      </c>
      <c r="R380" t="str">
        <f>VLOOKUP(A380,[1]高二上!$A$3:$P$583,10,0)</f>
        <v>曾佳瑶</v>
      </c>
      <c r="S380" s="22">
        <f t="shared" si="84"/>
        <v>256</v>
      </c>
      <c r="T380" s="22">
        <f t="shared" si="85"/>
        <v>92.334494773519168</v>
      </c>
      <c r="U380">
        <f>VLOOKUP(A380,[1]高一下!$A$3:$P$585,9,0)</f>
        <v>48.5</v>
      </c>
      <c r="V380" t="str">
        <f>VLOOKUP(A380,[1]高一下!$A$3:$P$585,10,0)</f>
        <v>曾佳瑶</v>
      </c>
      <c r="W380" s="22">
        <f t="shared" si="86"/>
        <v>234</v>
      </c>
      <c r="X380" s="22">
        <f t="shared" si="87"/>
        <v>96.864111498257842</v>
      </c>
      <c r="Y380">
        <f>VLOOKUP(A380,[1]高一上!$A$3:$J$587,9,0)</f>
        <v>60</v>
      </c>
      <c r="Z380" t="str">
        <f>VLOOKUP(A380,[1]高一上!$A$3:$J$587,10,0)</f>
        <v>雷敏</v>
      </c>
      <c r="AA380" s="22">
        <f t="shared" si="88"/>
        <v>225</v>
      </c>
      <c r="AB380" s="23">
        <f t="shared" si="90"/>
        <v>87.456445993031366</v>
      </c>
      <c r="AC380">
        <f>VLOOKUP(A380,[1]中考!$A$2:$G$571,7,0)</f>
        <v>68</v>
      </c>
      <c r="AD380">
        <f t="shared" si="89"/>
        <v>189</v>
      </c>
    </row>
    <row r="381" spans="1:30" ht="15" x14ac:dyDescent="0.35">
      <c r="A381" s="14" t="s">
        <v>800</v>
      </c>
      <c r="B381" s="1">
        <v>8</v>
      </c>
      <c r="C381" s="2" t="s">
        <v>801</v>
      </c>
      <c r="D381" s="4" t="s">
        <v>537</v>
      </c>
      <c r="E381">
        <f>VLOOKUP(A381,'[1]高三下(高考)'!$A$3:$P$615,9,0)</f>
        <v>55</v>
      </c>
      <c r="F381" t="str">
        <f>VLOOKUP(A381,'[1]高三下(高考)'!$A$3:$P$615,10,0)</f>
        <v>曾佳瑶</v>
      </c>
      <c r="G381" s="22">
        <f t="shared" si="78"/>
        <v>229</v>
      </c>
      <c r="H381" s="23">
        <f t="shared" si="79"/>
        <v>94.076655052264812</v>
      </c>
      <c r="I381">
        <f>VLOOKUP(A381,[1]高三上!$A$3:$P$588,9,0)</f>
        <v>55</v>
      </c>
      <c r="J381" t="str">
        <f>VLOOKUP(A381,[1]高三上!$A$3:$P$588,10,0)</f>
        <v>曾佳瑶</v>
      </c>
      <c r="K381" s="22">
        <f t="shared" si="80"/>
        <v>212</v>
      </c>
      <c r="L381" s="23">
        <f t="shared" si="81"/>
        <v>100</v>
      </c>
      <c r="M381" s="22">
        <v>0</v>
      </c>
      <c r="N381" t="s">
        <v>728</v>
      </c>
      <c r="O381" s="22">
        <f t="shared" si="82"/>
        <v>270</v>
      </c>
      <c r="P381" s="22">
        <f t="shared" si="83"/>
        <v>100</v>
      </c>
      <c r="Q381">
        <f>VLOOKUP(A381,[1]高二上!$A$3:$P$583,9,0)</f>
        <v>57</v>
      </c>
      <c r="R381" t="str">
        <f>VLOOKUP(A381,[1]高二上!$A$3:$P$583,10,0)</f>
        <v>曾佳瑶</v>
      </c>
      <c r="S381" s="22">
        <f t="shared" si="84"/>
        <v>220</v>
      </c>
      <c r="T381" s="22">
        <f t="shared" si="85"/>
        <v>91.986062717770039</v>
      </c>
      <c r="U381">
        <f>VLOOKUP(A381,[1]高一下!$A$3:$P$585,9,0)</f>
        <v>59.5</v>
      </c>
      <c r="V381" t="str">
        <f>VLOOKUP(A381,[1]高一下!$A$3:$P$585,10,0)</f>
        <v>曾佳瑶</v>
      </c>
      <c r="W381" s="22">
        <f t="shared" si="86"/>
        <v>197</v>
      </c>
      <c r="X381" s="22">
        <f t="shared" si="87"/>
        <v>111.84668989547038</v>
      </c>
      <c r="Y381">
        <f>VLOOKUP(A381,[1]高一上!$A$3:$J$587,9,0)</f>
        <v>57.5</v>
      </c>
      <c r="Z381" t="str">
        <f>VLOOKUP(A381,[1]高一上!$A$3:$J$587,10,0)</f>
        <v>雷敏</v>
      </c>
      <c r="AA381" s="22">
        <f t="shared" si="88"/>
        <v>231</v>
      </c>
      <c r="AB381" s="23">
        <f t="shared" si="90"/>
        <v>97.909407665505228</v>
      </c>
      <c r="AC381">
        <f>VLOOKUP(A381,[1]中考!$A$2:$G$571,7,0)</f>
        <v>56</v>
      </c>
      <c r="AD381">
        <f t="shared" si="89"/>
        <v>225</v>
      </c>
    </row>
    <row r="382" spans="1:30" ht="15" x14ac:dyDescent="0.35">
      <c r="A382" s="14" t="s">
        <v>735</v>
      </c>
      <c r="B382" s="1">
        <v>8</v>
      </c>
      <c r="C382" s="2" t="s">
        <v>736</v>
      </c>
      <c r="D382" s="4" t="s">
        <v>537</v>
      </c>
      <c r="E382">
        <f>VLOOKUP(A382,'[1]高三下(高考)'!$A$3:$P$615,9,0)</f>
        <v>111</v>
      </c>
      <c r="F382" t="str">
        <f>VLOOKUP(A382,'[1]高三下(高考)'!$A$3:$P$615,10,0)</f>
        <v>曾佳瑶</v>
      </c>
      <c r="G382" s="22">
        <f t="shared" si="78"/>
        <v>49</v>
      </c>
      <c r="H382" s="23">
        <f t="shared" si="79"/>
        <v>109.7560975609756</v>
      </c>
      <c r="I382">
        <f>VLOOKUP(A382,[1]高三上!$A$3:$P$588,9,0)</f>
        <v>91.5</v>
      </c>
      <c r="J382" t="str">
        <f>VLOOKUP(A382,[1]高三上!$A$3:$P$588,10,0)</f>
        <v>曾佳瑶</v>
      </c>
      <c r="K382" s="22">
        <f t="shared" si="80"/>
        <v>77</v>
      </c>
      <c r="L382" s="23">
        <f t="shared" si="81"/>
        <v>86.41114982578398</v>
      </c>
      <c r="M382">
        <f>VLOOKUP(A382,[1]高二下!$A$3:$P$536,9,0)</f>
        <v>105</v>
      </c>
      <c r="N382" t="str">
        <f>VLOOKUP(A382,[1]高二下!$A$3:$P$536,10,0)</f>
        <v>曾佳瑶</v>
      </c>
      <c r="O382" s="22">
        <f t="shared" si="82"/>
        <v>38</v>
      </c>
      <c r="P382" s="22">
        <f t="shared" si="83"/>
        <v>93.728222996515683</v>
      </c>
      <c r="Q382">
        <f>VLOOKUP(A382,[1]高二上!$A$3:$P$583,9,0)</f>
        <v>107.5</v>
      </c>
      <c r="R382" t="str">
        <f>VLOOKUP(A382,[1]高二上!$A$3:$P$583,10,0)</f>
        <v>曾佳瑶</v>
      </c>
      <c r="S382" s="22">
        <f t="shared" si="84"/>
        <v>20</v>
      </c>
      <c r="T382" s="22">
        <f t="shared" si="85"/>
        <v>112.54355400696863</v>
      </c>
      <c r="U382">
        <f>VLOOKUP(A382,[1]高一下!$A$3:$P$585,9,0)</f>
        <v>96.5</v>
      </c>
      <c r="V382" t="str">
        <f>VLOOKUP(A382,[1]高一下!$A$3:$P$585,10,0)</f>
        <v>曾佳瑶</v>
      </c>
      <c r="W382" s="22">
        <f t="shared" si="86"/>
        <v>56</v>
      </c>
      <c r="X382" s="22">
        <f t="shared" si="87"/>
        <v>100</v>
      </c>
      <c r="Y382">
        <f>VLOOKUP(A382,[1]高一上!$A$3:$J$587,9,0)</f>
        <v>112.5</v>
      </c>
      <c r="Z382" t="str">
        <f>VLOOKUP(A382,[1]高一上!$A$3:$J$587,10,0)</f>
        <v>拉初</v>
      </c>
      <c r="AA382" s="22">
        <f t="shared" si="88"/>
        <v>56</v>
      </c>
      <c r="AB382" s="23">
        <f t="shared" si="90"/>
        <v>105.92334494773519</v>
      </c>
      <c r="AC382">
        <f>VLOOKUP(A382,[1]中考!$A$2:$G$571,7,0)</f>
        <v>107</v>
      </c>
      <c r="AD382">
        <f t="shared" si="89"/>
        <v>73</v>
      </c>
    </row>
    <row r="383" spans="1:30" ht="15" x14ac:dyDescent="0.35">
      <c r="A383" s="14" t="s">
        <v>810</v>
      </c>
      <c r="B383" s="1">
        <v>8</v>
      </c>
      <c r="C383" s="2" t="s">
        <v>811</v>
      </c>
      <c r="D383" s="4" t="s">
        <v>537</v>
      </c>
      <c r="E383">
        <f>VLOOKUP(A383,'[1]高三下(高考)'!$A$3:$P$615,9,0)</f>
        <v>50</v>
      </c>
      <c r="F383" t="str">
        <f>VLOOKUP(A383,'[1]高三下(高考)'!$A$3:$P$615,10,0)</f>
        <v>曾佳瑶</v>
      </c>
      <c r="G383" s="22">
        <f t="shared" si="78"/>
        <v>245</v>
      </c>
      <c r="H383" s="23">
        <f t="shared" si="79"/>
        <v>66.550522648083614</v>
      </c>
      <c r="I383">
        <f>VLOOKUP(A383,[1]高三上!$A$3:$P$588,9,0)</f>
        <v>70</v>
      </c>
      <c r="J383" t="str">
        <f>VLOOKUP(A383,[1]高三上!$A$3:$P$588,10,0)</f>
        <v>曾佳瑶</v>
      </c>
      <c r="K383" s="22">
        <f t="shared" si="80"/>
        <v>149</v>
      </c>
      <c r="L383" s="23">
        <f t="shared" si="81"/>
        <v>100</v>
      </c>
      <c r="M383" s="22">
        <v>0</v>
      </c>
      <c r="N383" t="s">
        <v>728</v>
      </c>
      <c r="O383" s="22">
        <f t="shared" si="82"/>
        <v>270</v>
      </c>
      <c r="P383" s="22">
        <f t="shared" si="83"/>
        <v>100</v>
      </c>
      <c r="Q383">
        <f>VLOOKUP(A383,[1]高二上!$A$3:$P$583,9,0)</f>
        <v>73</v>
      </c>
      <c r="R383" t="str">
        <f>VLOOKUP(A383,[1]高二上!$A$3:$P$583,10,0)</f>
        <v>曾佳瑶</v>
      </c>
      <c r="S383" s="22">
        <f t="shared" si="84"/>
        <v>146</v>
      </c>
      <c r="T383" s="22">
        <f t="shared" si="85"/>
        <v>108.36236933797909</v>
      </c>
      <c r="U383">
        <f>VLOOKUP(A383,[1]高一下!$A$3:$P$585,9,0)</f>
        <v>65.5</v>
      </c>
      <c r="V383" t="str">
        <f>VLOOKUP(A383,[1]高一下!$A$3:$P$585,10,0)</f>
        <v>曾佳瑶</v>
      </c>
      <c r="W383" s="22">
        <f t="shared" si="86"/>
        <v>170</v>
      </c>
      <c r="X383" s="22">
        <f t="shared" si="87"/>
        <v>118.11846689895471</v>
      </c>
      <c r="Y383">
        <f>VLOOKUP(A383,[1]高一上!$A$3:$J$587,9,0)</f>
        <v>60.5</v>
      </c>
      <c r="Z383" t="str">
        <f>VLOOKUP(A383,[1]高一上!$A$3:$J$587,10,0)</f>
        <v>雷敏</v>
      </c>
      <c r="AA383" s="22">
        <f t="shared" si="88"/>
        <v>222</v>
      </c>
      <c r="AB383" s="23">
        <f t="shared" si="90"/>
        <v>95.818815331010455</v>
      </c>
      <c r="AC383">
        <f>VLOOKUP(A383,[1]中考!$A$2:$G$571,7,0)</f>
        <v>61</v>
      </c>
      <c r="AD383">
        <f t="shared" si="89"/>
        <v>210</v>
      </c>
    </row>
    <row r="384" spans="1:30" ht="15" x14ac:dyDescent="0.35">
      <c r="A384" s="14" t="s">
        <v>750</v>
      </c>
      <c r="B384" s="1">
        <v>8</v>
      </c>
      <c r="C384" s="2" t="s">
        <v>751</v>
      </c>
      <c r="D384" s="4" t="s">
        <v>537</v>
      </c>
      <c r="E384">
        <f>VLOOKUP(A384,'[1]高三下(高考)'!$A$3:$P$615,9,0)</f>
        <v>98</v>
      </c>
      <c r="F384" t="str">
        <f>VLOOKUP(A384,'[1]高三下(高考)'!$A$3:$P$615,10,0)</f>
        <v>曾佳瑶</v>
      </c>
      <c r="G384" s="22">
        <f t="shared" si="78"/>
        <v>106</v>
      </c>
      <c r="H384" s="23">
        <f t="shared" si="79"/>
        <v>109.7560975609756</v>
      </c>
      <c r="I384">
        <f>VLOOKUP(A384,[1]高三上!$A$3:$P$588,9,0)</f>
        <v>74.5</v>
      </c>
      <c r="J384" t="str">
        <f>VLOOKUP(A384,[1]高三上!$A$3:$P$588,10,0)</f>
        <v>曾佳瑶</v>
      </c>
      <c r="K384" s="22">
        <f t="shared" si="80"/>
        <v>134</v>
      </c>
      <c r="L384" s="23">
        <f t="shared" si="81"/>
        <v>78.745644599303134</v>
      </c>
      <c r="M384">
        <f>VLOOKUP(A384,[1]高二下!$A$3:$P$536,9,0)</f>
        <v>94</v>
      </c>
      <c r="N384" t="str">
        <f>VLOOKUP(A384,[1]高二下!$A$3:$P$536,10,0)</f>
        <v>曾佳瑶</v>
      </c>
      <c r="O384" s="22">
        <f t="shared" si="82"/>
        <v>73</v>
      </c>
      <c r="P384" s="22">
        <f t="shared" si="83"/>
        <v>115.33101045296166</v>
      </c>
      <c r="Q384">
        <f>VLOOKUP(A384,[1]高二上!$A$3:$P$583,9,0)</f>
        <v>80.5</v>
      </c>
      <c r="R384" t="str">
        <f>VLOOKUP(A384,[1]高二上!$A$3:$P$583,10,0)</f>
        <v>曾佳瑶</v>
      </c>
      <c r="S384" s="22">
        <f t="shared" si="84"/>
        <v>117</v>
      </c>
      <c r="T384" s="22">
        <f t="shared" si="85"/>
        <v>91.637630662020911</v>
      </c>
      <c r="U384">
        <f>VLOOKUP(A384,[1]高一下!$A$3:$P$585,9,0)</f>
        <v>85.5</v>
      </c>
      <c r="V384" t="str">
        <f>VLOOKUP(A384,[1]高一下!$A$3:$P$585,10,0)</f>
        <v>曾佳瑶</v>
      </c>
      <c r="W384" s="22">
        <f t="shared" si="86"/>
        <v>93</v>
      </c>
      <c r="X384" s="22">
        <f t="shared" si="87"/>
        <v>103.83275261324042</v>
      </c>
      <c r="Y384">
        <f>VLOOKUP(A384,[1]高一上!$A$3:$J$587,9,0)</f>
        <v>100</v>
      </c>
      <c r="Z384" t="str">
        <f>VLOOKUP(A384,[1]高一上!$A$3:$J$587,10,0)</f>
        <v>雷敏</v>
      </c>
      <c r="AA384" s="22">
        <f t="shared" si="88"/>
        <v>104</v>
      </c>
      <c r="AB384" s="23">
        <f t="shared" si="90"/>
        <v>109.40766550522648</v>
      </c>
      <c r="AC384">
        <f>VLOOKUP(A384,[1]中考!$A$2:$G$571,7,0)</f>
        <v>88</v>
      </c>
      <c r="AD384">
        <f t="shared" si="89"/>
        <v>131</v>
      </c>
    </row>
    <row r="385" spans="1:30" ht="15" x14ac:dyDescent="0.35">
      <c r="A385" s="14" t="s">
        <v>792</v>
      </c>
      <c r="B385" s="1">
        <v>8</v>
      </c>
      <c r="C385" s="2" t="s">
        <v>793</v>
      </c>
      <c r="D385" s="4" t="s">
        <v>537</v>
      </c>
      <c r="E385">
        <f>VLOOKUP(A385,'[1]高三下(高考)'!$A$3:$P$615,9,0)</f>
        <v>35</v>
      </c>
      <c r="F385" t="str">
        <f>VLOOKUP(A385,'[1]高三下(高考)'!$A$3:$P$615,10,0)</f>
        <v>曾佳瑶</v>
      </c>
      <c r="G385" s="22">
        <f t="shared" si="78"/>
        <v>278</v>
      </c>
      <c r="H385" s="23">
        <f t="shared" si="79"/>
        <v>86.41114982578398</v>
      </c>
      <c r="I385">
        <f>VLOOKUP(A385,[1]高三上!$A$3:$P$588,9,0)</f>
        <v>46</v>
      </c>
      <c r="J385" t="str">
        <f>VLOOKUP(A385,[1]高三上!$A$3:$P$588,10,0)</f>
        <v>曾佳瑶</v>
      </c>
      <c r="K385" s="22">
        <f t="shared" si="80"/>
        <v>239</v>
      </c>
      <c r="L385" s="23">
        <f t="shared" si="81"/>
        <v>103.83275261324042</v>
      </c>
      <c r="M385">
        <f>VLOOKUP(A385,[1]高二下!$A$3:$P$536,9,0)</f>
        <v>35.5</v>
      </c>
      <c r="N385" t="str">
        <f>VLOOKUP(A385,[1]高二下!$A$3:$P$536,10,0)</f>
        <v>曾佳瑶</v>
      </c>
      <c r="O385" s="22">
        <f t="shared" si="82"/>
        <v>250</v>
      </c>
      <c r="P385" s="22">
        <f t="shared" si="83"/>
        <v>106.62020905923345</v>
      </c>
      <c r="Q385">
        <f>VLOOKUP(A385,[1]高二上!$A$3:$P$583,9,0)</f>
        <v>40.5</v>
      </c>
      <c r="R385" t="str">
        <f>VLOOKUP(A385,[1]高二上!$A$3:$P$583,10,0)</f>
        <v>曾佳瑶</v>
      </c>
      <c r="S385" s="22">
        <f t="shared" si="84"/>
        <v>269</v>
      </c>
      <c r="T385" s="22">
        <f t="shared" si="85"/>
        <v>100.69686411149826</v>
      </c>
      <c r="U385">
        <f>VLOOKUP(A385,[1]高一下!$A$3:$P$585,9,0)</f>
        <v>36.5</v>
      </c>
      <c r="V385" t="str">
        <f>VLOOKUP(A385,[1]高一下!$A$3:$P$585,10,0)</f>
        <v>曾佳瑶</v>
      </c>
      <c r="W385" s="22">
        <f t="shared" si="86"/>
        <v>271</v>
      </c>
      <c r="X385" s="22">
        <f t="shared" si="87"/>
        <v>103.48432055749129</v>
      </c>
      <c r="Y385">
        <f>VLOOKUP(A385,[1]高一上!$A$3:$J$587,9,0)</f>
        <v>32.5</v>
      </c>
      <c r="Z385" t="str">
        <f>VLOOKUP(A385,[1]高一上!$A$3:$J$587,10,0)</f>
        <v>雷敏</v>
      </c>
      <c r="AA385" s="22">
        <f t="shared" si="88"/>
        <v>281</v>
      </c>
      <c r="AB385" s="23">
        <f t="shared" si="90"/>
        <v>91.289198606271782</v>
      </c>
      <c r="AC385">
        <f>VLOOKUP(A385,[1]中考!$A$2:$G$571,7,0)</f>
        <v>45</v>
      </c>
      <c r="AD385">
        <f t="shared" si="89"/>
        <v>256</v>
      </c>
    </row>
    <row r="386" spans="1:30" ht="15" x14ac:dyDescent="0.35">
      <c r="A386" s="14" t="s">
        <v>742</v>
      </c>
      <c r="B386" s="1">
        <v>8</v>
      </c>
      <c r="C386" s="2" t="s">
        <v>743</v>
      </c>
      <c r="D386" s="4" t="s">
        <v>537</v>
      </c>
      <c r="E386">
        <f>VLOOKUP(A386,'[1]高三下(高考)'!$A$3:$P$615,9,0)</f>
        <v>103</v>
      </c>
      <c r="F386" t="str">
        <f>VLOOKUP(A386,'[1]高三下(高考)'!$A$3:$P$615,10,0)</f>
        <v>曾佳瑶</v>
      </c>
      <c r="G386" s="22">
        <f t="shared" si="78"/>
        <v>85</v>
      </c>
      <c r="H386" s="23">
        <f t="shared" si="79"/>
        <v>100.34843205574913</v>
      </c>
      <c r="I386">
        <f>VLOOKUP(A386,[1]高三上!$A$3:$P$588,9,0)</f>
        <v>88.5</v>
      </c>
      <c r="J386" t="str">
        <f>VLOOKUP(A386,[1]高三上!$A$3:$P$588,10,0)</f>
        <v>曾佳瑶</v>
      </c>
      <c r="K386" s="22">
        <f t="shared" si="80"/>
        <v>86</v>
      </c>
      <c r="L386" s="23">
        <f t="shared" si="81"/>
        <v>87.108013937282237</v>
      </c>
      <c r="M386">
        <f>VLOOKUP(A386,[1]高二下!$A$3:$P$536,9,0)</f>
        <v>102.5</v>
      </c>
      <c r="N386" t="str">
        <f>VLOOKUP(A386,[1]高二下!$A$3:$P$536,10,0)</f>
        <v>曾佳瑶</v>
      </c>
      <c r="O386" s="22">
        <f t="shared" si="82"/>
        <v>49</v>
      </c>
      <c r="P386" s="22">
        <f t="shared" si="83"/>
        <v>97.560975609756099</v>
      </c>
      <c r="Q386">
        <f>VLOOKUP(A386,[1]高二上!$A$3:$P$583,9,0)</f>
        <v>102</v>
      </c>
      <c r="R386" t="str">
        <f>VLOOKUP(A386,[1]高二上!$A$3:$P$583,10,0)</f>
        <v>曾佳瑶</v>
      </c>
      <c r="S386" s="22">
        <f t="shared" si="84"/>
        <v>42</v>
      </c>
      <c r="T386" s="22">
        <f t="shared" si="85"/>
        <v>109.7560975609756</v>
      </c>
      <c r="U386">
        <f>VLOOKUP(A386,[1]高一下!$A$3:$P$585,9,0)</f>
        <v>92</v>
      </c>
      <c r="V386" t="str">
        <f>VLOOKUP(A386,[1]高一下!$A$3:$P$585,10,0)</f>
        <v>曾佳瑶</v>
      </c>
      <c r="W386" s="22">
        <f t="shared" si="86"/>
        <v>70</v>
      </c>
      <c r="X386" s="22">
        <f t="shared" si="87"/>
        <v>104.8780487804878</v>
      </c>
      <c r="Y386">
        <f>VLOOKUP(A386,[1]高一上!$A$3:$J$587,9,0)</f>
        <v>105</v>
      </c>
      <c r="Z386" t="str">
        <f>VLOOKUP(A386,[1]高一上!$A$3:$J$587,10,0)</f>
        <v>雷敏</v>
      </c>
      <c r="AA386" s="22">
        <f t="shared" si="88"/>
        <v>84</v>
      </c>
      <c r="AB386" s="23">
        <f t="shared" si="90"/>
        <v>94.773519163763069</v>
      </c>
      <c r="AC386">
        <f>VLOOKUP(A386,[1]中考!$A$2:$G$571,7,0)</f>
        <v>108</v>
      </c>
      <c r="AD386">
        <f t="shared" si="89"/>
        <v>69</v>
      </c>
    </row>
    <row r="387" spans="1:30" ht="15" x14ac:dyDescent="0.35">
      <c r="A387" s="14" t="s">
        <v>733</v>
      </c>
      <c r="B387" s="1">
        <v>8</v>
      </c>
      <c r="C387" s="2" t="s">
        <v>734</v>
      </c>
      <c r="D387" s="4" t="s">
        <v>537</v>
      </c>
      <c r="E387">
        <f>VLOOKUP(A387,'[1]高三下(高考)'!$A$3:$P$615,9,0)</f>
        <v>101</v>
      </c>
      <c r="F387" t="str">
        <f>VLOOKUP(A387,'[1]高三下(高考)'!$A$3:$P$615,10,0)</f>
        <v>曾佳瑶</v>
      </c>
      <c r="G387" s="22">
        <f t="shared" si="78"/>
        <v>91</v>
      </c>
      <c r="H387" s="23">
        <f t="shared" si="79"/>
        <v>95.818815331010455</v>
      </c>
      <c r="I387">
        <f>VLOOKUP(A387,[1]高三上!$A$3:$P$588,9,0)</f>
        <v>90.5</v>
      </c>
      <c r="J387" t="str">
        <f>VLOOKUP(A387,[1]高三上!$A$3:$P$588,10,0)</f>
        <v>曾佳瑶</v>
      </c>
      <c r="K387" s="22">
        <f t="shared" si="80"/>
        <v>79</v>
      </c>
      <c r="L387" s="23">
        <f t="shared" si="81"/>
        <v>104.52961672473867</v>
      </c>
      <c r="M387">
        <f>VLOOKUP(A387,[1]高二下!$A$3:$P$536,9,0)</f>
        <v>87</v>
      </c>
      <c r="N387" t="str">
        <f>VLOOKUP(A387,[1]高二下!$A$3:$P$536,10,0)</f>
        <v>曾佳瑶</v>
      </c>
      <c r="O387" s="22">
        <f t="shared" si="82"/>
        <v>92</v>
      </c>
      <c r="P387" s="22">
        <f t="shared" si="83"/>
        <v>108.71080139372822</v>
      </c>
      <c r="Q387">
        <f>VLOOKUP(A387,[1]高二上!$A$3:$P$583,9,0)</f>
        <v>80.5</v>
      </c>
      <c r="R387" t="str">
        <f>VLOOKUP(A387,[1]高二上!$A$3:$P$583,10,0)</f>
        <v>曾佳瑶</v>
      </c>
      <c r="S387" s="22">
        <f t="shared" si="84"/>
        <v>117</v>
      </c>
      <c r="T387" s="22">
        <f t="shared" si="85"/>
        <v>114.28571428571428</v>
      </c>
      <c r="U387">
        <f>VLOOKUP(A387,[1]高一下!$A$3:$P$585,9,0)</f>
        <v>67</v>
      </c>
      <c r="V387" t="str">
        <f>VLOOKUP(A387,[1]高一下!$A$3:$P$585,10,0)</f>
        <v>曾佳瑶</v>
      </c>
      <c r="W387" s="22">
        <f t="shared" si="86"/>
        <v>158</v>
      </c>
      <c r="X387" s="22">
        <f t="shared" si="87"/>
        <v>100.34843205574913</v>
      </c>
      <c r="Y387">
        <f>VLOOKUP(A387,[1]高一上!$A$3:$J$587,9,0)</f>
        <v>83</v>
      </c>
      <c r="Z387" t="str">
        <f>VLOOKUP(A387,[1]高一上!$A$3:$J$587,10,0)</f>
        <v>周凯</v>
      </c>
      <c r="AA387" s="22">
        <f t="shared" si="88"/>
        <v>159</v>
      </c>
      <c r="AB387" s="23">
        <f t="shared" si="90"/>
        <v>99.303135888501743</v>
      </c>
      <c r="AC387">
        <f>VLOOKUP(A387,[1]中考!$A$2:$G$571,7,0)</f>
        <v>80</v>
      </c>
      <c r="AD387">
        <f t="shared" si="89"/>
        <v>157</v>
      </c>
    </row>
    <row r="388" spans="1:30" ht="15" x14ac:dyDescent="0.35">
      <c r="A388" s="14" t="s">
        <v>807</v>
      </c>
      <c r="B388" s="1">
        <v>8</v>
      </c>
      <c r="C388" s="2" t="s">
        <v>808</v>
      </c>
      <c r="D388" s="4" t="s">
        <v>537</v>
      </c>
      <c r="E388">
        <f>VLOOKUP(A388,'[1]高三下(高考)'!$A$3:$P$615,9,0)</f>
        <v>38</v>
      </c>
      <c r="F388" t="str">
        <f>VLOOKUP(A388,'[1]高三下(高考)'!$A$3:$P$615,10,0)</f>
        <v>曾佳瑶</v>
      </c>
      <c r="G388" s="22">
        <f t="shared" si="78"/>
        <v>273</v>
      </c>
      <c r="H388" s="23">
        <f t="shared" si="79"/>
        <v>81.533101045296164</v>
      </c>
      <c r="I388">
        <f>VLOOKUP(A388,[1]高三上!$A$3:$P$588,9,0)</f>
        <v>53.5</v>
      </c>
      <c r="J388" t="str">
        <f>VLOOKUP(A388,[1]高三上!$A$3:$P$588,10,0)</f>
        <v>曾佳瑶</v>
      </c>
      <c r="K388" s="22">
        <f t="shared" si="80"/>
        <v>220</v>
      </c>
      <c r="L388" s="23">
        <f t="shared" si="81"/>
        <v>114.98257839721254</v>
      </c>
      <c r="M388">
        <f>VLOOKUP(A388,[1]高二下!$A$3:$P$536,9,0)</f>
        <v>28</v>
      </c>
      <c r="N388" t="str">
        <f>VLOOKUP(A388,[1]高二下!$A$3:$P$536,10,0)</f>
        <v>曾佳瑶</v>
      </c>
      <c r="O388" s="22">
        <f t="shared" si="82"/>
        <v>263</v>
      </c>
      <c r="P388" s="22">
        <f t="shared" si="83"/>
        <v>96.515679442508713</v>
      </c>
      <c r="Q388">
        <f>VLOOKUP(A388,[1]高二上!$A$3:$P$583,9,0)</f>
        <v>49.5</v>
      </c>
      <c r="R388" t="str">
        <f>VLOOKUP(A388,[1]高二上!$A$3:$P$583,10,0)</f>
        <v>曾佳瑶</v>
      </c>
      <c r="S388" s="22">
        <f t="shared" si="84"/>
        <v>253</v>
      </c>
      <c r="T388" s="22">
        <f t="shared" si="85"/>
        <v>101.04529616724739</v>
      </c>
      <c r="U388">
        <f>VLOOKUP(A388,[1]高一下!$A$3:$P$585,9,0)</f>
        <v>41.5</v>
      </c>
      <c r="V388" t="str">
        <f>VLOOKUP(A388,[1]高一下!$A$3:$P$585,10,0)</f>
        <v>曾佳瑶</v>
      </c>
      <c r="W388" s="22">
        <f t="shared" si="86"/>
        <v>256</v>
      </c>
      <c r="X388" s="22">
        <f t="shared" si="87"/>
        <v>97.21254355400697</v>
      </c>
      <c r="Y388">
        <f>VLOOKUP(A388,[1]高一上!$A$3:$J$587,9,0)</f>
        <v>49.5</v>
      </c>
      <c r="Z388" t="str">
        <f>VLOOKUP(A388,[1]高一上!$A$3:$J$587,10,0)</f>
        <v>雷敏</v>
      </c>
      <c r="AA388" s="22">
        <f t="shared" si="88"/>
        <v>248</v>
      </c>
      <c r="AB388" s="23">
        <f t="shared" si="90"/>
        <v>99.651567944250871</v>
      </c>
      <c r="AC388">
        <f>VLOOKUP(A388,[1]中考!$A$2:$G$571,7,0)</f>
        <v>48</v>
      </c>
      <c r="AD388">
        <f t="shared" si="89"/>
        <v>247</v>
      </c>
    </row>
    <row r="389" spans="1:30" ht="15" x14ac:dyDescent="0.35">
      <c r="A389" s="14" t="s">
        <v>754</v>
      </c>
      <c r="B389" s="1">
        <v>8</v>
      </c>
      <c r="C389" s="2" t="s">
        <v>755</v>
      </c>
      <c r="D389" s="4" t="s">
        <v>537</v>
      </c>
      <c r="E389">
        <f>VLOOKUP(A389,'[1]高三下(高考)'!$A$3:$P$615,9,0)</f>
        <v>71</v>
      </c>
      <c r="F389" t="str">
        <f>VLOOKUP(A389,'[1]高三下(高考)'!$A$3:$P$615,10,0)</f>
        <v>曾佳瑶</v>
      </c>
      <c r="G389" s="22">
        <f t="shared" si="78"/>
        <v>191</v>
      </c>
      <c r="H389" s="23">
        <f t="shared" si="79"/>
        <v>109.05923344947735</v>
      </c>
      <c r="I389">
        <f>VLOOKUP(A389,[1]高三上!$A$3:$P$588,9,0)</f>
        <v>54</v>
      </c>
      <c r="J389" t="str">
        <f>VLOOKUP(A389,[1]高三上!$A$3:$P$588,10,0)</f>
        <v>曾佳瑶</v>
      </c>
      <c r="K389" s="22">
        <f t="shared" si="80"/>
        <v>217</v>
      </c>
      <c r="L389" s="23">
        <f t="shared" si="81"/>
        <v>112.19512195121951</v>
      </c>
      <c r="M389">
        <f>VLOOKUP(A389,[1]高二下!$A$3:$P$536,9,0)</f>
        <v>35</v>
      </c>
      <c r="N389" t="str">
        <f>VLOOKUP(A389,[1]高二下!$A$3:$P$536,10,0)</f>
        <v>曾佳瑶</v>
      </c>
      <c r="O389" s="22">
        <f t="shared" si="82"/>
        <v>252</v>
      </c>
      <c r="P389" s="22">
        <f t="shared" si="83"/>
        <v>79.094076655052262</v>
      </c>
      <c r="Q389">
        <f>VLOOKUP(A389,[1]高二上!$A$3:$P$583,9,0)</f>
        <v>62.5</v>
      </c>
      <c r="R389" t="str">
        <f>VLOOKUP(A389,[1]高二上!$A$3:$P$583,10,0)</f>
        <v>曾佳瑶</v>
      </c>
      <c r="S389" s="22">
        <f t="shared" si="84"/>
        <v>192</v>
      </c>
      <c r="T389" s="22">
        <f t="shared" si="85"/>
        <v>104.8780487804878</v>
      </c>
      <c r="U389">
        <f>VLOOKUP(A389,[1]高一下!$A$3:$P$585,9,0)</f>
        <v>57</v>
      </c>
      <c r="V389" t="str">
        <f>VLOOKUP(A389,[1]高一下!$A$3:$P$585,10,0)</f>
        <v>曾佳瑶</v>
      </c>
      <c r="W389" s="22">
        <f t="shared" si="86"/>
        <v>206</v>
      </c>
      <c r="X389" s="22">
        <f t="shared" si="87"/>
        <v>103.48432055749129</v>
      </c>
      <c r="Y389">
        <f>VLOOKUP(A389,[1]高一上!$A$3:$J$587,9,0)</f>
        <v>62</v>
      </c>
      <c r="Z389" t="str">
        <f>VLOOKUP(A389,[1]高一上!$A$3:$J$587,10,0)</f>
        <v>雷敏</v>
      </c>
      <c r="AA389" s="22">
        <f t="shared" si="88"/>
        <v>216</v>
      </c>
      <c r="AB389" s="23">
        <f t="shared" si="90"/>
        <v>121.60278745644599</v>
      </c>
      <c r="AC389">
        <f>VLOOKUP(A389,[1]中考!$A$2:$G$571,7,0)</f>
        <v>35</v>
      </c>
      <c r="AD389">
        <f t="shared" si="89"/>
        <v>278</v>
      </c>
    </row>
    <row r="390" spans="1:30" ht="15" x14ac:dyDescent="0.35">
      <c r="A390" s="14" t="s">
        <v>766</v>
      </c>
      <c r="B390" s="1">
        <v>8</v>
      </c>
      <c r="C390" s="2" t="s">
        <v>767</v>
      </c>
      <c r="D390" s="4" t="s">
        <v>537</v>
      </c>
      <c r="E390">
        <f>VLOOKUP(A390,'[1]高三下(高考)'!$A$3:$P$615,9,0)</f>
        <v>33</v>
      </c>
      <c r="F390" t="str">
        <f>VLOOKUP(A390,'[1]高三下(高考)'!$A$3:$P$615,10,0)</f>
        <v>曾佳瑶</v>
      </c>
      <c r="G390" s="22">
        <f t="shared" si="78"/>
        <v>284</v>
      </c>
      <c r="H390" s="23">
        <f t="shared" si="79"/>
        <v>100</v>
      </c>
      <c r="I390" s="22">
        <v>0</v>
      </c>
      <c r="J390" t="s">
        <v>728</v>
      </c>
      <c r="K390" s="22">
        <f t="shared" si="80"/>
        <v>278</v>
      </c>
      <c r="L390" s="23">
        <f t="shared" si="81"/>
        <v>100</v>
      </c>
      <c r="M390" s="22">
        <v>0</v>
      </c>
      <c r="N390" t="s">
        <v>728</v>
      </c>
      <c r="O390" s="22">
        <f t="shared" si="82"/>
        <v>270</v>
      </c>
      <c r="P390" s="22">
        <f t="shared" si="83"/>
        <v>100</v>
      </c>
      <c r="Q390">
        <f>VLOOKUP(A390,[1]高二上!$A$3:$P$583,9,0)</f>
        <v>34.5</v>
      </c>
      <c r="R390" t="str">
        <f>VLOOKUP(A390,[1]高二上!$A$3:$P$583,10,0)</f>
        <v>曾佳瑶</v>
      </c>
      <c r="S390" s="22">
        <f t="shared" si="84"/>
        <v>279</v>
      </c>
      <c r="T390" s="22">
        <f t="shared" si="85"/>
        <v>98.257839721254356</v>
      </c>
      <c r="U390">
        <f>VLOOKUP(A390,[1]高一下!$A$3:$P$585,9,0)</f>
        <v>35.5</v>
      </c>
      <c r="V390" t="str">
        <f>VLOOKUP(A390,[1]高一下!$A$3:$P$585,10,0)</f>
        <v>曾佳瑶</v>
      </c>
      <c r="W390" s="22">
        <f t="shared" si="86"/>
        <v>274</v>
      </c>
      <c r="X390" s="22">
        <f t="shared" si="87"/>
        <v>102.09059233449477</v>
      </c>
      <c r="Y390">
        <f>VLOOKUP(A390,[1]高一上!$A$3:$J$587,9,0)</f>
        <v>33.5</v>
      </c>
      <c r="Z390" t="str">
        <f>VLOOKUP(A390,[1]高一上!$A$3:$J$587,10,0)</f>
        <v>雷敏</v>
      </c>
      <c r="AA390" s="22">
        <f t="shared" si="88"/>
        <v>280</v>
      </c>
      <c r="AB390" s="23">
        <f t="shared" si="90"/>
        <v>100</v>
      </c>
      <c r="AC390">
        <f>VLOOKUP(A390,[1]中考!$A$2:$G$571,7,0)</f>
        <v>34</v>
      </c>
      <c r="AD390">
        <f t="shared" si="89"/>
        <v>280</v>
      </c>
    </row>
    <row r="391" spans="1:30" ht="15" x14ac:dyDescent="0.35">
      <c r="A391" s="14" t="s">
        <v>805</v>
      </c>
      <c r="B391" s="1">
        <v>8</v>
      </c>
      <c r="C391" s="2" t="s">
        <v>806</v>
      </c>
      <c r="D391" s="4" t="s">
        <v>537</v>
      </c>
      <c r="E391">
        <f>VLOOKUP(A391,'[1]高三下(高考)'!$A$3:$P$615,9,0)</f>
        <v>50</v>
      </c>
      <c r="F391" t="str">
        <f>VLOOKUP(A391,'[1]高三下(高考)'!$A$3:$P$615,10,0)</f>
        <v>曾佳瑶</v>
      </c>
      <c r="G391" s="22">
        <f t="shared" si="78"/>
        <v>245</v>
      </c>
      <c r="H391" s="23">
        <f t="shared" si="79"/>
        <v>100</v>
      </c>
      <c r="I391" s="22">
        <v>0</v>
      </c>
      <c r="J391" t="s">
        <v>728</v>
      </c>
      <c r="K391" s="22">
        <f t="shared" si="80"/>
        <v>278</v>
      </c>
      <c r="L391" s="23">
        <f t="shared" si="81"/>
        <v>100</v>
      </c>
      <c r="M391" s="22">
        <v>0</v>
      </c>
      <c r="N391" t="s">
        <v>728</v>
      </c>
      <c r="O391" s="22">
        <f t="shared" si="82"/>
        <v>270</v>
      </c>
      <c r="P391" s="22">
        <f t="shared" si="83"/>
        <v>100</v>
      </c>
      <c r="Q391">
        <f>VLOOKUP(A391,[1]高二上!$A$3:$P$583,9,0)</f>
        <v>58.5</v>
      </c>
      <c r="R391" t="str">
        <f>VLOOKUP(A391,[1]高二上!$A$3:$P$583,10,0)</f>
        <v>曾佳瑶</v>
      </c>
      <c r="S391" s="22">
        <f t="shared" si="84"/>
        <v>208</v>
      </c>
      <c r="T391" s="22">
        <f t="shared" si="85"/>
        <v>108.71080139372822</v>
      </c>
      <c r="U391">
        <f>VLOOKUP(A391,[1]高一下!$A$3:$P$585,9,0)</f>
        <v>49</v>
      </c>
      <c r="V391" t="str">
        <f>VLOOKUP(A391,[1]高一下!$A$3:$P$585,10,0)</f>
        <v>曾佳瑶</v>
      </c>
      <c r="W391" s="22">
        <f t="shared" si="86"/>
        <v>233</v>
      </c>
      <c r="X391" s="22">
        <f t="shared" si="87"/>
        <v>95.121951219512198</v>
      </c>
      <c r="Y391">
        <f>VLOOKUP(A391,[1]高一上!$A$3:$J$587,9,0)</f>
        <v>61.5</v>
      </c>
      <c r="Z391" t="str">
        <f>VLOOKUP(A391,[1]高一上!$A$3:$J$587,10,0)</f>
        <v>雷敏</v>
      </c>
      <c r="AA391" s="22">
        <f t="shared" si="88"/>
        <v>219</v>
      </c>
      <c r="AB391" s="23">
        <f t="shared" si="90"/>
        <v>100</v>
      </c>
      <c r="AC391">
        <v>0</v>
      </c>
      <c r="AD391">
        <f t="shared" si="89"/>
        <v>286</v>
      </c>
    </row>
    <row r="392" spans="1:30" ht="15" x14ac:dyDescent="0.35">
      <c r="A392" s="14" t="s">
        <v>790</v>
      </c>
      <c r="B392" s="1">
        <v>8</v>
      </c>
      <c r="C392" s="2" t="s">
        <v>791</v>
      </c>
      <c r="D392" s="4" t="s">
        <v>537</v>
      </c>
      <c r="E392">
        <f>VLOOKUP(A392,'[1]高三下(高考)'!$A$3:$P$615,9,0)</f>
        <v>49</v>
      </c>
      <c r="F392" t="str">
        <f>VLOOKUP(A392,'[1]高三下(高考)'!$A$3:$P$615,10,0)</f>
        <v>曾佳瑶</v>
      </c>
      <c r="G392" s="22">
        <f t="shared" si="78"/>
        <v>250</v>
      </c>
      <c r="H392" s="23">
        <f t="shared" si="79"/>
        <v>98.606271777003485</v>
      </c>
      <c r="I392">
        <f>VLOOKUP(A392,[1]高三上!$A$3:$P$588,9,0)</f>
        <v>44</v>
      </c>
      <c r="J392" t="str">
        <f>VLOOKUP(A392,[1]高三上!$A$3:$P$588,10,0)</f>
        <v>曾佳瑶</v>
      </c>
      <c r="K392" s="22">
        <f t="shared" si="80"/>
        <v>246</v>
      </c>
      <c r="L392" s="23">
        <f t="shared" si="81"/>
        <v>100.34843205574913</v>
      </c>
      <c r="M392">
        <f>VLOOKUP(A392,[1]高二下!$A$3:$P$536,9,0)</f>
        <v>36</v>
      </c>
      <c r="N392" t="str">
        <f>VLOOKUP(A392,[1]高二下!$A$3:$P$536,10,0)</f>
        <v>曾佳瑶</v>
      </c>
      <c r="O392" s="22">
        <f t="shared" si="82"/>
        <v>247</v>
      </c>
      <c r="P392" s="22">
        <f t="shared" si="83"/>
        <v>79.79094076655052</v>
      </c>
      <c r="Q392">
        <f>VLOOKUP(A392,[1]高二上!$A$3:$P$583,9,0)</f>
        <v>63</v>
      </c>
      <c r="R392" t="str">
        <f>VLOOKUP(A392,[1]高二上!$A$3:$P$583,10,0)</f>
        <v>曾佳瑶</v>
      </c>
      <c r="S392" s="22">
        <f t="shared" si="84"/>
        <v>189</v>
      </c>
      <c r="T392" s="22">
        <f t="shared" si="85"/>
        <v>119.51219512195122</v>
      </c>
      <c r="U392">
        <f>VLOOKUP(A392,[1]高一下!$A$3:$P$585,9,0)</f>
        <v>45</v>
      </c>
      <c r="V392" t="str">
        <f>VLOOKUP(A392,[1]高一下!$A$3:$P$585,10,0)</f>
        <v>曾佳瑶</v>
      </c>
      <c r="W392" s="22">
        <f t="shared" si="86"/>
        <v>245</v>
      </c>
      <c r="X392" s="22">
        <f t="shared" si="87"/>
        <v>100.69686411149826</v>
      </c>
      <c r="Y392">
        <f>VLOOKUP(A392,[1]高一上!$A$3:$J$587,9,0)</f>
        <v>50.5</v>
      </c>
      <c r="Z392" t="str">
        <f>VLOOKUP(A392,[1]高一上!$A$3:$J$587,10,0)</f>
        <v>雷敏</v>
      </c>
      <c r="AA392" s="22">
        <f t="shared" si="88"/>
        <v>247</v>
      </c>
      <c r="AB392" s="23">
        <f t="shared" si="90"/>
        <v>110.45296167247386</v>
      </c>
      <c r="AC392">
        <f>VLOOKUP(A392,[1]中考!$A$2:$G$571,7,0)</f>
        <v>36</v>
      </c>
      <c r="AD392">
        <f t="shared" si="89"/>
        <v>277</v>
      </c>
    </row>
    <row r="393" spans="1:30" ht="15" x14ac:dyDescent="0.35">
      <c r="A393" s="14" t="s">
        <v>777</v>
      </c>
      <c r="B393" s="1">
        <v>8</v>
      </c>
      <c r="C393" s="2" t="s">
        <v>778</v>
      </c>
      <c r="D393" s="4" t="s">
        <v>537</v>
      </c>
      <c r="E393">
        <f>VLOOKUP(A393,'[1]高三下(高考)'!$A$3:$P$615,9,0)</f>
        <v>83</v>
      </c>
      <c r="F393" t="str">
        <f>VLOOKUP(A393,'[1]高三下(高考)'!$A$3:$P$615,10,0)</f>
        <v>曾佳瑶</v>
      </c>
      <c r="G393" s="22">
        <f t="shared" ref="G393:G456" si="91">RANK(E393,$E$264:$E$550,0)</f>
        <v>144</v>
      </c>
      <c r="H393" s="23">
        <f t="shared" ref="H393:H456" si="92">IF(OR(E393=0,I393=0),100,((K393-G393)/COUNTA($D$264:$D$550))*100+100)</f>
        <v>95.818815331010455</v>
      </c>
      <c r="I393">
        <f>VLOOKUP(A393,[1]高三上!$A$3:$P$588,9,0)</f>
        <v>75</v>
      </c>
      <c r="J393" t="str">
        <f>VLOOKUP(A393,[1]高三上!$A$3:$P$588,10,0)</f>
        <v>曾佳瑶</v>
      </c>
      <c r="K393" s="22">
        <f t="shared" ref="K393:K456" si="93">RANK(I393,$I$264:$I$550)</f>
        <v>132</v>
      </c>
      <c r="L393" s="23">
        <f t="shared" ref="L393:L456" si="94">IF(OR(I393=0,M393=0),100,((O393-K393)/COUNTA($D$264:$D$550))*100+100)</f>
        <v>93.031358885017426</v>
      </c>
      <c r="M393">
        <f>VLOOKUP(A393,[1]高二下!$A$3:$P$536,9,0)</f>
        <v>81</v>
      </c>
      <c r="N393" t="str">
        <f>VLOOKUP(A393,[1]高二下!$A$3:$P$536,10,0)</f>
        <v>曾佳瑶</v>
      </c>
      <c r="O393" s="22">
        <f t="shared" ref="O393:O456" si="95">RANK(M393,$M$264:$M$550,0)</f>
        <v>112</v>
      </c>
      <c r="P393" s="22">
        <f t="shared" ref="P393:P456" si="96">IF(OR(Q393=0,M393=0),100,((S393-O393)/COUNTA($D$264:$D$550))*100+100)</f>
        <v>114.98257839721254</v>
      </c>
      <c r="Q393">
        <f>VLOOKUP(A393,[1]高二上!$A$3:$P$583,9,0)</f>
        <v>71</v>
      </c>
      <c r="R393" t="str">
        <f>VLOOKUP(A393,[1]高二上!$A$3:$P$583,10,0)</f>
        <v>曾佳瑶</v>
      </c>
      <c r="S393" s="22">
        <f t="shared" ref="S393:S456" si="97">RANK(Q393,$Q$264:$Q$550,0)</f>
        <v>155</v>
      </c>
      <c r="T393" s="22">
        <f t="shared" ref="T393:T456" si="98">IF(OR(Q393=0,U393=0),100,((W393-S393)/COUNTA($D$264:$D$550))*100+100)</f>
        <v>74.21602787456446</v>
      </c>
      <c r="U393">
        <f>VLOOKUP(A393,[1]高一下!$A$3:$P$585,9,0)</f>
        <v>88.5</v>
      </c>
      <c r="V393" t="str">
        <f>VLOOKUP(A393,[1]高一下!$A$3:$P$585,10,0)</f>
        <v>曾佳瑶</v>
      </c>
      <c r="W393" s="22">
        <f t="shared" ref="W393:W456" si="99">RANK(U393,$U$264:$U$550)</f>
        <v>81</v>
      </c>
      <c r="X393" s="22">
        <f t="shared" ref="X393:X456" si="100">IF(OR(Y393=0,U393=0),100,((AA393-W393)/COUNTA($D$264:$D$550))*100+100)</f>
        <v>116.02787456445992</v>
      </c>
      <c r="Y393">
        <f>VLOOKUP(A393,[1]高一上!$A$3:$J$587,9,0)</f>
        <v>92</v>
      </c>
      <c r="Z393" t="str">
        <f>VLOOKUP(A393,[1]高一上!$A$3:$J$587,10,0)</f>
        <v>雷敏</v>
      </c>
      <c r="AA393" s="22">
        <f t="shared" ref="AA393:AA456" si="101">RANK(Y393,$Y$264:$Y$550,0)</f>
        <v>127</v>
      </c>
      <c r="AB393" s="23">
        <f t="shared" si="90"/>
        <v>106.96864111498257</v>
      </c>
      <c r="AC393">
        <f>VLOOKUP(A393,[1]中考!$A$2:$G$571,7,0)</f>
        <v>85</v>
      </c>
      <c r="AD393">
        <f t="shared" ref="AD393:AD456" si="102">RANK(AC393,$AC$264:$AC$550,0)</f>
        <v>147</v>
      </c>
    </row>
    <row r="394" spans="1:30" ht="15" x14ac:dyDescent="0.35">
      <c r="A394" s="14" t="s">
        <v>779</v>
      </c>
      <c r="B394" s="1">
        <v>8</v>
      </c>
      <c r="C394" s="2" t="s">
        <v>780</v>
      </c>
      <c r="D394" s="4" t="s">
        <v>537</v>
      </c>
      <c r="E394">
        <f>VLOOKUP(A394,'[1]高三下(高考)'!$A$3:$P$615,9,0)</f>
        <v>82</v>
      </c>
      <c r="F394" t="str">
        <f>VLOOKUP(A394,'[1]高三下(高考)'!$A$3:$P$615,10,0)</f>
        <v>曾佳瑶</v>
      </c>
      <c r="G394" s="22">
        <f t="shared" si="91"/>
        <v>146</v>
      </c>
      <c r="H394" s="23">
        <f t="shared" si="92"/>
        <v>113.58885017421602</v>
      </c>
      <c r="I394">
        <f>VLOOKUP(A394,[1]高三上!$A$3:$P$588,9,0)</f>
        <v>62.5</v>
      </c>
      <c r="J394" t="str">
        <f>VLOOKUP(A394,[1]高三上!$A$3:$P$588,10,0)</f>
        <v>曾佳瑶</v>
      </c>
      <c r="K394" s="22">
        <f t="shared" si="93"/>
        <v>185</v>
      </c>
      <c r="L394" s="23">
        <f t="shared" si="94"/>
        <v>91.637630662020911</v>
      </c>
      <c r="M394">
        <f>VLOOKUP(A394,[1]高二下!$A$3:$P$536,9,0)</f>
        <v>65.5</v>
      </c>
      <c r="N394" t="str">
        <f>VLOOKUP(A394,[1]高二下!$A$3:$P$536,10,0)</f>
        <v>曾佳瑶</v>
      </c>
      <c r="O394" s="22">
        <f t="shared" si="95"/>
        <v>161</v>
      </c>
      <c r="P394" s="22">
        <f t="shared" si="96"/>
        <v>120.55749128919861</v>
      </c>
      <c r="Q394">
        <f>VLOOKUP(A394,[1]高二上!$A$3:$P$583,9,0)</f>
        <v>57</v>
      </c>
      <c r="R394" t="str">
        <f>VLOOKUP(A394,[1]高二上!$A$3:$P$583,10,0)</f>
        <v>曾佳瑶</v>
      </c>
      <c r="S394" s="22">
        <f t="shared" si="97"/>
        <v>220</v>
      </c>
      <c r="T394" s="22">
        <f t="shared" si="98"/>
        <v>93.379790940766554</v>
      </c>
      <c r="U394">
        <f>VLOOKUP(A394,[1]高一下!$A$3:$P$585,9,0)</f>
        <v>58.5</v>
      </c>
      <c r="V394" t="str">
        <f>VLOOKUP(A394,[1]高一下!$A$3:$P$585,10,0)</f>
        <v>曾佳瑶</v>
      </c>
      <c r="W394" s="22">
        <f t="shared" si="99"/>
        <v>201</v>
      </c>
      <c r="X394" s="22">
        <f t="shared" si="100"/>
        <v>101.74216027874564</v>
      </c>
      <c r="Y394">
        <f>VLOOKUP(A394,[1]高一上!$A$3:$J$587,9,0)</f>
        <v>67.5</v>
      </c>
      <c r="Z394" t="str">
        <f>VLOOKUP(A394,[1]高一上!$A$3:$J$587,10,0)</f>
        <v>周凯</v>
      </c>
      <c r="AA394" s="22">
        <f t="shared" si="101"/>
        <v>206</v>
      </c>
      <c r="AB394" s="23">
        <f t="shared" ref="AB394:AB457" si="103">IF(OR(Y394=0,AC394=0),100,((AD394-AA394)/COUNTA($D$264:$D$550))*100+100)</f>
        <v>95.470383275261327</v>
      </c>
      <c r="AC394">
        <f>VLOOKUP(A394,[1]中考!$A$2:$G$571,7,0)</f>
        <v>67</v>
      </c>
      <c r="AD394">
        <f t="shared" si="102"/>
        <v>193</v>
      </c>
    </row>
    <row r="395" spans="1:30" ht="15" x14ac:dyDescent="0.35">
      <c r="A395" s="14" t="s">
        <v>752</v>
      </c>
      <c r="B395" s="1">
        <v>8</v>
      </c>
      <c r="C395" s="2" t="s">
        <v>753</v>
      </c>
      <c r="D395" s="4" t="s">
        <v>537</v>
      </c>
      <c r="E395">
        <f>VLOOKUP(A395,'[1]高三下(高考)'!$A$3:$P$615,9,0)</f>
        <v>56</v>
      </c>
      <c r="F395" t="str">
        <f>VLOOKUP(A395,'[1]高三下(高考)'!$A$3:$P$615,10,0)</f>
        <v>曾佳瑶</v>
      </c>
      <c r="G395" s="22">
        <f t="shared" si="91"/>
        <v>228</v>
      </c>
      <c r="H395" s="23">
        <f t="shared" si="92"/>
        <v>85.365853658536594</v>
      </c>
      <c r="I395">
        <f>VLOOKUP(A395,[1]高三上!$A$3:$P$588,9,0)</f>
        <v>62</v>
      </c>
      <c r="J395" t="str">
        <f>VLOOKUP(A395,[1]高三上!$A$3:$P$588,10,0)</f>
        <v>曾佳瑶</v>
      </c>
      <c r="K395" s="22">
        <f t="shared" si="93"/>
        <v>186</v>
      </c>
      <c r="L395" s="23">
        <f t="shared" si="94"/>
        <v>109.05923344947735</v>
      </c>
      <c r="M395">
        <f>VLOOKUP(A395,[1]高二下!$A$3:$P$536,9,0)</f>
        <v>50.5</v>
      </c>
      <c r="N395" t="str">
        <f>VLOOKUP(A395,[1]高二下!$A$3:$P$536,10,0)</f>
        <v>曾佳瑶</v>
      </c>
      <c r="O395" s="22">
        <f t="shared" si="95"/>
        <v>212</v>
      </c>
      <c r="P395" s="22">
        <f t="shared" si="96"/>
        <v>85.365853658536594</v>
      </c>
      <c r="Q395">
        <f>VLOOKUP(A395,[1]高二上!$A$3:$P$583,9,0)</f>
        <v>68</v>
      </c>
      <c r="R395" t="str">
        <f>VLOOKUP(A395,[1]高二上!$A$3:$P$583,10,0)</f>
        <v>曾佳瑶</v>
      </c>
      <c r="S395" s="22">
        <f t="shared" si="97"/>
        <v>170</v>
      </c>
      <c r="T395" s="22">
        <f t="shared" si="98"/>
        <v>111.49825783972125</v>
      </c>
      <c r="U395">
        <f>VLOOKUP(A395,[1]高一下!$A$3:$P$585,9,0)</f>
        <v>57.5</v>
      </c>
      <c r="V395" t="str">
        <f>VLOOKUP(A395,[1]高一下!$A$3:$P$585,10,0)</f>
        <v>曾佳瑶</v>
      </c>
      <c r="W395" s="22">
        <f t="shared" si="99"/>
        <v>203</v>
      </c>
      <c r="X395" s="22">
        <f t="shared" si="100"/>
        <v>106.27177700348432</v>
      </c>
      <c r="Y395">
        <f>VLOOKUP(A395,[1]高一上!$A$3:$J$587,9,0)</f>
        <v>61</v>
      </c>
      <c r="Z395" t="str">
        <f>VLOOKUP(A395,[1]高一上!$A$3:$J$587,10,0)</f>
        <v>雷敏</v>
      </c>
      <c r="AA395" s="22">
        <f t="shared" si="101"/>
        <v>221</v>
      </c>
      <c r="AB395" s="23">
        <f t="shared" si="103"/>
        <v>100</v>
      </c>
      <c r="AC395">
        <f>VLOOKUP(A395,[1]中考!$A$2:$G$571,7,0)</f>
        <v>57</v>
      </c>
      <c r="AD395">
        <f t="shared" si="102"/>
        <v>221</v>
      </c>
    </row>
    <row r="396" spans="1:30" ht="15" x14ac:dyDescent="0.35">
      <c r="A396" s="14" t="s">
        <v>740</v>
      </c>
      <c r="B396" s="1">
        <v>8</v>
      </c>
      <c r="C396" s="2" t="s">
        <v>741</v>
      </c>
      <c r="D396" s="4" t="s">
        <v>537</v>
      </c>
      <c r="E396">
        <f>VLOOKUP(A396,'[1]高三下(高考)'!$A$3:$P$615,9,0)</f>
        <v>76</v>
      </c>
      <c r="F396" t="str">
        <f>VLOOKUP(A396,'[1]高三下(高考)'!$A$3:$P$615,10,0)</f>
        <v>曾佳瑶</v>
      </c>
      <c r="G396" s="22">
        <f t="shared" si="91"/>
        <v>176</v>
      </c>
      <c r="H396" s="23">
        <f t="shared" si="92"/>
        <v>91.289198606271782</v>
      </c>
      <c r="I396">
        <f>VLOOKUP(A396,[1]高三上!$A$3:$P$588,9,0)</f>
        <v>69.5</v>
      </c>
      <c r="J396" t="str">
        <f>VLOOKUP(A396,[1]高三上!$A$3:$P$588,10,0)</f>
        <v>曾佳瑶</v>
      </c>
      <c r="K396" s="22">
        <f t="shared" si="93"/>
        <v>151</v>
      </c>
      <c r="L396" s="23">
        <f t="shared" si="94"/>
        <v>101.04529616724739</v>
      </c>
      <c r="M396">
        <f>VLOOKUP(A396,[1]高二下!$A$3:$P$536,9,0)</f>
        <v>67.5</v>
      </c>
      <c r="N396" t="str">
        <f>VLOOKUP(A396,[1]高二下!$A$3:$P$536,10,0)</f>
        <v>曾佳瑶</v>
      </c>
      <c r="O396" s="22">
        <f t="shared" si="95"/>
        <v>154</v>
      </c>
      <c r="P396" s="22">
        <f t="shared" si="96"/>
        <v>133.10104529616726</v>
      </c>
      <c r="Q396">
        <f>VLOOKUP(A396,[1]高二上!$A$3:$P$583,9,0)</f>
        <v>51</v>
      </c>
      <c r="R396" t="str">
        <f>VLOOKUP(A396,[1]高二上!$A$3:$P$583,10,0)</f>
        <v>曾佳瑶</v>
      </c>
      <c r="S396" s="22">
        <f t="shared" si="97"/>
        <v>249</v>
      </c>
      <c r="T396" s="22">
        <f t="shared" si="98"/>
        <v>71.080139372822302</v>
      </c>
      <c r="U396">
        <f>VLOOKUP(A396,[1]高一下!$A$3:$P$585,9,0)</f>
        <v>66</v>
      </c>
      <c r="V396" t="str">
        <f>VLOOKUP(A396,[1]高一下!$A$3:$P$585,10,0)</f>
        <v>曾佳瑶</v>
      </c>
      <c r="W396" s="22">
        <f t="shared" si="99"/>
        <v>166</v>
      </c>
      <c r="X396" s="22">
        <f t="shared" si="100"/>
        <v>97.560975609756099</v>
      </c>
      <c r="Y396">
        <f>VLOOKUP(A396,[1]高一上!$A$3:$J$587,9,0)</f>
        <v>83</v>
      </c>
      <c r="Z396" t="str">
        <f>VLOOKUP(A396,[1]高一上!$A$3:$J$587,10,0)</f>
        <v>周凯</v>
      </c>
      <c r="AA396" s="22">
        <f t="shared" si="101"/>
        <v>159</v>
      </c>
      <c r="AB396" s="23">
        <f t="shared" si="103"/>
        <v>115.67944250871079</v>
      </c>
      <c r="AC396">
        <f>VLOOKUP(A396,[1]中考!$A$2:$G$571,7,0)</f>
        <v>64</v>
      </c>
      <c r="AD396">
        <f t="shared" si="102"/>
        <v>204</v>
      </c>
    </row>
    <row r="397" spans="1:30" ht="15" x14ac:dyDescent="0.35">
      <c r="A397" s="14" t="s">
        <v>802</v>
      </c>
      <c r="B397" s="1">
        <v>8</v>
      </c>
      <c r="C397" s="2" t="s">
        <v>803</v>
      </c>
      <c r="D397" s="4" t="s">
        <v>537</v>
      </c>
      <c r="E397">
        <f>VLOOKUP(A397,'[1]高三下(高考)'!$A$3:$P$615,9,0)</f>
        <v>48</v>
      </c>
      <c r="F397" t="str">
        <f>VLOOKUP(A397,'[1]高三下(高考)'!$A$3:$P$615,10,0)</f>
        <v>曾佳瑶</v>
      </c>
      <c r="G397" s="22">
        <f t="shared" si="91"/>
        <v>255</v>
      </c>
      <c r="H397" s="23">
        <f t="shared" si="92"/>
        <v>100</v>
      </c>
      <c r="I397" s="22">
        <v>0</v>
      </c>
      <c r="J397" t="s">
        <v>728</v>
      </c>
      <c r="K397" s="22">
        <f t="shared" si="93"/>
        <v>278</v>
      </c>
      <c r="L397" s="23">
        <f t="shared" si="94"/>
        <v>100</v>
      </c>
      <c r="M397" s="22">
        <v>0</v>
      </c>
      <c r="N397" t="s">
        <v>728</v>
      </c>
      <c r="O397" s="22">
        <f t="shared" si="95"/>
        <v>270</v>
      </c>
      <c r="P397" s="22">
        <f t="shared" si="96"/>
        <v>100</v>
      </c>
      <c r="Q397">
        <f>VLOOKUP(A397,[1]高二上!$A$3:$P$583,9,0)</f>
        <v>57</v>
      </c>
      <c r="R397" t="str">
        <f>VLOOKUP(A397,[1]高二上!$A$3:$P$583,10,0)</f>
        <v>曾佳瑶</v>
      </c>
      <c r="S397" s="22">
        <f t="shared" si="97"/>
        <v>220</v>
      </c>
      <c r="T397" s="22">
        <f t="shared" si="98"/>
        <v>110.80139372822299</v>
      </c>
      <c r="U397">
        <f>VLOOKUP(A397,[1]高一下!$A$3:$P$585,9,0)</f>
        <v>42.5</v>
      </c>
      <c r="V397" t="str">
        <f>VLOOKUP(A397,[1]高一下!$A$3:$P$585,10,0)</f>
        <v>曾佳瑶</v>
      </c>
      <c r="W397" s="22">
        <f t="shared" si="99"/>
        <v>251</v>
      </c>
      <c r="X397" s="22">
        <f t="shared" si="100"/>
        <v>82.57839721254355</v>
      </c>
      <c r="Y397">
        <f>VLOOKUP(A397,[1]高一上!$A$3:$J$587,9,0)</f>
        <v>69</v>
      </c>
      <c r="Z397" t="str">
        <f>VLOOKUP(A397,[1]高一上!$A$3:$J$587,10,0)</f>
        <v>雷敏</v>
      </c>
      <c r="AA397" s="22">
        <f t="shared" si="101"/>
        <v>201</v>
      </c>
      <c r="AB397" s="23">
        <f t="shared" si="103"/>
        <v>114.63414634146341</v>
      </c>
      <c r="AC397">
        <f>VLOOKUP(A397,[1]中考!$A$2:$G$571,7,0)</f>
        <v>49</v>
      </c>
      <c r="AD397">
        <f t="shared" si="102"/>
        <v>243</v>
      </c>
    </row>
    <row r="398" spans="1:30" ht="15" x14ac:dyDescent="0.35">
      <c r="A398" s="14" t="s">
        <v>764</v>
      </c>
      <c r="B398" s="1">
        <v>8</v>
      </c>
      <c r="C398" s="2" t="s">
        <v>765</v>
      </c>
      <c r="D398" s="4" t="s">
        <v>537</v>
      </c>
      <c r="E398">
        <f>VLOOKUP(A398,'[1]高三下(高考)'!$A$3:$P$615,9,0)</f>
        <v>69</v>
      </c>
      <c r="F398" t="str">
        <f>VLOOKUP(A398,'[1]高三下(高考)'!$A$3:$P$615,10,0)</f>
        <v>曾佳瑶</v>
      </c>
      <c r="G398" s="22">
        <f t="shared" si="91"/>
        <v>198</v>
      </c>
      <c r="H398" s="23">
        <f t="shared" si="92"/>
        <v>105.57491289198606</v>
      </c>
      <c r="I398">
        <f>VLOOKUP(A398,[1]高三上!$A$3:$P$588,9,0)</f>
        <v>54.5</v>
      </c>
      <c r="J398" t="str">
        <f>VLOOKUP(A398,[1]高三上!$A$3:$P$588,10,0)</f>
        <v>曾佳瑶</v>
      </c>
      <c r="K398" s="22">
        <f t="shared" si="93"/>
        <v>214</v>
      </c>
      <c r="L398" s="23">
        <f t="shared" si="94"/>
        <v>92.334494773519168</v>
      </c>
      <c r="M398">
        <f>VLOOKUP(A398,[1]高二下!$A$3:$P$536,9,0)</f>
        <v>56.5</v>
      </c>
      <c r="N398" t="str">
        <f>VLOOKUP(A398,[1]高二下!$A$3:$P$536,10,0)</f>
        <v>曾佳瑶</v>
      </c>
      <c r="O398" s="22">
        <f t="shared" si="95"/>
        <v>192</v>
      </c>
      <c r="P398" s="22">
        <f t="shared" si="96"/>
        <v>116.02787456445992</v>
      </c>
      <c r="Q398">
        <f>VLOOKUP(A398,[1]高二上!$A$3:$P$583,9,0)</f>
        <v>53.5</v>
      </c>
      <c r="R398" t="str">
        <f>VLOOKUP(A398,[1]高二上!$A$3:$P$583,10,0)</f>
        <v>曾佳瑶</v>
      </c>
      <c r="S398" s="22">
        <f t="shared" si="97"/>
        <v>238</v>
      </c>
      <c r="T398" s="22">
        <f t="shared" si="98"/>
        <v>85.714285714285722</v>
      </c>
      <c r="U398">
        <f>VLOOKUP(A398,[1]高一下!$A$3:$P$585,9,0)</f>
        <v>59.5</v>
      </c>
      <c r="V398" t="str">
        <f>VLOOKUP(A398,[1]高一下!$A$3:$P$585,10,0)</f>
        <v>曾佳瑶</v>
      </c>
      <c r="W398" s="22">
        <f t="shared" si="99"/>
        <v>197</v>
      </c>
      <c r="X398" s="22">
        <f t="shared" si="100"/>
        <v>108.71080139372822</v>
      </c>
      <c r="Y398">
        <f>VLOOKUP(A398,[1]高一上!$A$3:$J$587,9,0)</f>
        <v>60.5</v>
      </c>
      <c r="Z398" t="str">
        <f>VLOOKUP(A398,[1]高一上!$A$3:$J$587,10,0)</f>
        <v>雷敏</v>
      </c>
      <c r="AA398" s="22">
        <f t="shared" si="101"/>
        <v>222</v>
      </c>
      <c r="AB398" s="23">
        <f t="shared" si="103"/>
        <v>97.21254355400697</v>
      </c>
      <c r="AC398">
        <f>VLOOKUP(A398,[1]中考!$A$2:$G$571,7,0)</f>
        <v>60</v>
      </c>
      <c r="AD398">
        <f t="shared" si="102"/>
        <v>214</v>
      </c>
    </row>
    <row r="399" spans="1:30" ht="15" x14ac:dyDescent="0.35">
      <c r="A399" s="14" t="s">
        <v>731</v>
      </c>
      <c r="B399" s="1">
        <v>8</v>
      </c>
      <c r="C399" s="2" t="s">
        <v>732</v>
      </c>
      <c r="D399" s="4" t="s">
        <v>537</v>
      </c>
      <c r="E399">
        <f>VLOOKUP(A399,'[1]高三下(高考)'!$A$3:$P$615,9,0)</f>
        <v>87</v>
      </c>
      <c r="F399" t="str">
        <f>VLOOKUP(A399,'[1]高三下(高考)'!$A$3:$P$615,10,0)</f>
        <v>曾佳瑶</v>
      </c>
      <c r="G399" s="22">
        <f t="shared" si="91"/>
        <v>133</v>
      </c>
      <c r="H399" s="23">
        <f t="shared" si="92"/>
        <v>128.22299651567945</v>
      </c>
      <c r="I399">
        <f>VLOOKUP(A399,[1]高三上!$A$3:$P$588,9,0)</f>
        <v>54.5</v>
      </c>
      <c r="J399" t="str">
        <f>VLOOKUP(A399,[1]高三上!$A$3:$P$588,10,0)</f>
        <v>曾佳瑶</v>
      </c>
      <c r="K399" s="22">
        <f t="shared" si="93"/>
        <v>214</v>
      </c>
      <c r="L399" s="23">
        <f t="shared" si="94"/>
        <v>103.83275261324042</v>
      </c>
      <c r="M399">
        <f>VLOOKUP(A399,[1]高二下!$A$3:$P$536,9,0)</f>
        <v>46.5</v>
      </c>
      <c r="N399" t="str">
        <f>VLOOKUP(A399,[1]高二下!$A$3:$P$536,10,0)</f>
        <v>曾佳瑶</v>
      </c>
      <c r="O399" s="22">
        <f t="shared" si="95"/>
        <v>225</v>
      </c>
      <c r="P399" s="22">
        <f t="shared" si="96"/>
        <v>86.062717770034851</v>
      </c>
      <c r="Q399">
        <f>VLOOKUP(A399,[1]高二上!$A$3:$P$583,9,0)</f>
        <v>64</v>
      </c>
      <c r="R399" t="str">
        <f>VLOOKUP(A399,[1]高二上!$A$3:$P$583,10,0)</f>
        <v>曾佳瑶</v>
      </c>
      <c r="S399" s="22">
        <f t="shared" si="97"/>
        <v>185</v>
      </c>
      <c r="T399" s="22">
        <f t="shared" si="98"/>
        <v>100</v>
      </c>
      <c r="U399">
        <f>VLOOKUP(A399,[1]高一下!$A$3:$P$585,9,0)</f>
        <v>62.5</v>
      </c>
      <c r="V399" t="str">
        <f>VLOOKUP(A399,[1]高一下!$A$3:$P$585,10,0)</f>
        <v>曾佳瑶</v>
      </c>
      <c r="W399" s="22">
        <f t="shared" si="99"/>
        <v>185</v>
      </c>
      <c r="X399" s="22">
        <f t="shared" si="100"/>
        <v>110.45296167247386</v>
      </c>
      <c r="Y399">
        <f>VLOOKUP(A399,[1]高一上!$A$3:$J$587,9,0)</f>
        <v>62.5</v>
      </c>
      <c r="Z399" t="str">
        <f>VLOOKUP(A399,[1]高一上!$A$3:$J$587,10,0)</f>
        <v>周凯</v>
      </c>
      <c r="AA399" s="22">
        <f t="shared" si="101"/>
        <v>215</v>
      </c>
      <c r="AB399" s="23">
        <f t="shared" si="103"/>
        <v>115.67944250871079</v>
      </c>
      <c r="AC399">
        <f>VLOOKUP(A399,[1]中考!$A$2:$G$571,7,0)</f>
        <v>43</v>
      </c>
      <c r="AD399">
        <f t="shared" si="102"/>
        <v>260</v>
      </c>
    </row>
    <row r="400" spans="1:30" ht="15" x14ac:dyDescent="0.35">
      <c r="A400" s="14" t="s">
        <v>756</v>
      </c>
      <c r="B400" s="1">
        <v>8</v>
      </c>
      <c r="C400" s="2" t="s">
        <v>757</v>
      </c>
      <c r="D400" s="4" t="s">
        <v>537</v>
      </c>
      <c r="E400">
        <f>VLOOKUP(A400,'[1]高三下(高考)'!$A$3:$P$615,9,0)</f>
        <v>83</v>
      </c>
      <c r="F400" t="str">
        <f>VLOOKUP(A400,'[1]高三下(高考)'!$A$3:$P$615,10,0)</f>
        <v>曾佳瑶</v>
      </c>
      <c r="G400" s="22">
        <f t="shared" si="91"/>
        <v>144</v>
      </c>
      <c r="H400" s="23">
        <f t="shared" si="92"/>
        <v>97.909407665505228</v>
      </c>
      <c r="I400">
        <f>VLOOKUP(A400,[1]高三上!$A$3:$P$588,9,0)</f>
        <v>73.5</v>
      </c>
      <c r="J400" t="str">
        <f>VLOOKUP(A400,[1]高三上!$A$3:$P$588,10,0)</f>
        <v>曾佳瑶</v>
      </c>
      <c r="K400" s="22">
        <f t="shared" si="93"/>
        <v>138</v>
      </c>
      <c r="L400" s="23">
        <f t="shared" si="94"/>
        <v>97.909407665505228</v>
      </c>
      <c r="M400">
        <f>VLOOKUP(A400,[1]高二下!$A$3:$P$536,9,0)</f>
        <v>75</v>
      </c>
      <c r="N400" t="str">
        <f>VLOOKUP(A400,[1]高二下!$A$3:$P$536,10,0)</f>
        <v>曾佳瑶</v>
      </c>
      <c r="O400" s="22">
        <f t="shared" si="95"/>
        <v>132</v>
      </c>
      <c r="P400" s="22">
        <f t="shared" si="96"/>
        <v>93.031358885017426</v>
      </c>
      <c r="Q400">
        <f>VLOOKUP(A400,[1]高二上!$A$3:$P$583,9,0)</f>
        <v>81.5</v>
      </c>
      <c r="R400" t="str">
        <f>VLOOKUP(A400,[1]高二上!$A$3:$P$583,10,0)</f>
        <v>曾佳瑶</v>
      </c>
      <c r="S400" s="22">
        <f t="shared" si="97"/>
        <v>112</v>
      </c>
      <c r="T400" s="22">
        <f t="shared" si="98"/>
        <v>118.81533101045297</v>
      </c>
      <c r="U400">
        <f>VLOOKUP(A400,[1]高一下!$A$3:$P$585,9,0)</f>
        <v>66</v>
      </c>
      <c r="V400" t="str">
        <f>VLOOKUP(A400,[1]高一下!$A$3:$P$585,10,0)</f>
        <v>曾佳瑶</v>
      </c>
      <c r="W400" s="22">
        <f t="shared" si="99"/>
        <v>166</v>
      </c>
      <c r="X400" s="22">
        <f t="shared" si="100"/>
        <v>102.09059233449477</v>
      </c>
      <c r="Y400">
        <f>VLOOKUP(A400,[1]高一上!$A$3:$J$587,9,0)</f>
        <v>80</v>
      </c>
      <c r="Z400" t="str">
        <f>VLOOKUP(A400,[1]高一上!$A$3:$J$587,10,0)</f>
        <v>雷敏</v>
      </c>
      <c r="AA400" s="22">
        <f t="shared" si="101"/>
        <v>172</v>
      </c>
      <c r="AB400" s="23">
        <f t="shared" si="103"/>
        <v>96.515679442508713</v>
      </c>
      <c r="AC400">
        <f>VLOOKUP(A400,[1]中考!$A$2:$G$571,7,0)</f>
        <v>79</v>
      </c>
      <c r="AD400">
        <f t="shared" si="102"/>
        <v>162</v>
      </c>
    </row>
    <row r="401" spans="1:30" ht="15" x14ac:dyDescent="0.35">
      <c r="A401" s="14" t="s">
        <v>748</v>
      </c>
      <c r="B401" s="1">
        <v>8</v>
      </c>
      <c r="C401" s="2" t="s">
        <v>749</v>
      </c>
      <c r="D401" s="4" t="s">
        <v>537</v>
      </c>
      <c r="E401">
        <f>VLOOKUP(A401,'[1]高三下(高考)'!$A$3:$P$615,9,0)</f>
        <v>69</v>
      </c>
      <c r="F401" t="str">
        <f>VLOOKUP(A401,'[1]高三下(高考)'!$A$3:$P$615,10,0)</f>
        <v>曾佳瑶</v>
      </c>
      <c r="G401" s="22">
        <f t="shared" si="91"/>
        <v>198</v>
      </c>
      <c r="H401" s="23">
        <f t="shared" si="92"/>
        <v>103.83275261324042</v>
      </c>
      <c r="I401">
        <f>VLOOKUP(A401,[1]高三上!$A$3:$P$588,9,0)</f>
        <v>55.5</v>
      </c>
      <c r="J401" t="str">
        <f>VLOOKUP(A401,[1]高三上!$A$3:$P$588,10,0)</f>
        <v>曾佳瑶</v>
      </c>
      <c r="K401" s="22">
        <f t="shared" si="93"/>
        <v>209</v>
      </c>
      <c r="L401" s="23">
        <f t="shared" si="94"/>
        <v>101.74216027874564</v>
      </c>
      <c r="M401">
        <f>VLOOKUP(A401,[1]高二下!$A$3:$P$536,9,0)</f>
        <v>49.5</v>
      </c>
      <c r="N401" t="str">
        <f>VLOOKUP(A401,[1]高二下!$A$3:$P$536,10,0)</f>
        <v>曾佳瑶</v>
      </c>
      <c r="O401" s="22">
        <f t="shared" si="95"/>
        <v>214</v>
      </c>
      <c r="P401" s="22">
        <f t="shared" si="96"/>
        <v>87.804878048780495</v>
      </c>
      <c r="Q401">
        <f>VLOOKUP(A401,[1]高二上!$A$3:$P$583,9,0)</f>
        <v>65</v>
      </c>
      <c r="R401" t="str">
        <f>VLOOKUP(A401,[1]高二上!$A$3:$P$583,10,0)</f>
        <v>曾佳瑶</v>
      </c>
      <c r="S401" s="22">
        <f t="shared" si="97"/>
        <v>179</v>
      </c>
      <c r="T401" s="22">
        <f t="shared" si="98"/>
        <v>102.09059233449477</v>
      </c>
      <c r="U401">
        <f>VLOOKUP(A401,[1]高一下!$A$3:$P$585,9,0)</f>
        <v>62.5</v>
      </c>
      <c r="V401" t="str">
        <f>VLOOKUP(A401,[1]高一下!$A$3:$P$585,10,0)</f>
        <v>曾佳瑶</v>
      </c>
      <c r="W401" s="22">
        <f t="shared" si="99"/>
        <v>185</v>
      </c>
      <c r="X401" s="22">
        <f t="shared" si="100"/>
        <v>97.21254355400697</v>
      </c>
      <c r="Y401">
        <f>VLOOKUP(A401,[1]高一上!$A$3:$J$587,9,0)</f>
        <v>79</v>
      </c>
      <c r="Z401" t="str">
        <f>VLOOKUP(A401,[1]高一上!$A$3:$J$587,10,0)</f>
        <v>周凯</v>
      </c>
      <c r="AA401" s="22">
        <f t="shared" si="101"/>
        <v>177</v>
      </c>
      <c r="AB401" s="23">
        <f t="shared" si="103"/>
        <v>108.01393728222996</v>
      </c>
      <c r="AC401">
        <f>VLOOKUP(A401,[1]中考!$A$2:$G$571,7,0)</f>
        <v>65</v>
      </c>
      <c r="AD401">
        <f t="shared" si="102"/>
        <v>200</v>
      </c>
    </row>
    <row r="402" spans="1:30" ht="15" x14ac:dyDescent="0.35">
      <c r="A402" s="14" t="s">
        <v>758</v>
      </c>
      <c r="B402" s="1">
        <v>8</v>
      </c>
      <c r="C402" s="2" t="s">
        <v>759</v>
      </c>
      <c r="D402" s="4" t="s">
        <v>537</v>
      </c>
      <c r="E402">
        <f>VLOOKUP(A402,'[1]高三下(高考)'!$A$3:$P$615,9,0)</f>
        <v>64</v>
      </c>
      <c r="F402" t="str">
        <f>VLOOKUP(A402,'[1]高三下(高考)'!$A$3:$P$615,10,0)</f>
        <v>曾佳瑶</v>
      </c>
      <c r="G402" s="22">
        <f t="shared" si="91"/>
        <v>212</v>
      </c>
      <c r="H402" s="23">
        <f t="shared" si="92"/>
        <v>88.153310104529623</v>
      </c>
      <c r="I402">
        <f>VLOOKUP(A402,[1]高三上!$A$3:$P$588,9,0)</f>
        <v>63</v>
      </c>
      <c r="J402" t="str">
        <f>VLOOKUP(A402,[1]高三上!$A$3:$P$588,10,0)</f>
        <v>曾佳瑶</v>
      </c>
      <c r="K402" s="22">
        <f t="shared" si="93"/>
        <v>178</v>
      </c>
      <c r="L402" s="23">
        <f t="shared" si="94"/>
        <v>80.836236933797906</v>
      </c>
      <c r="M402">
        <f>VLOOKUP(A402,[1]高二下!$A$3:$P$536,9,0)</f>
        <v>77</v>
      </c>
      <c r="N402" t="str">
        <f>VLOOKUP(A402,[1]高二下!$A$3:$P$536,10,0)</f>
        <v>曾佳瑶</v>
      </c>
      <c r="O402" s="22">
        <f t="shared" si="95"/>
        <v>123</v>
      </c>
      <c r="P402" s="22">
        <f t="shared" si="96"/>
        <v>109.05923344947735</v>
      </c>
      <c r="Q402">
        <f>VLOOKUP(A402,[1]高二上!$A$3:$P$583,9,0)</f>
        <v>71.5</v>
      </c>
      <c r="R402" t="str">
        <f>VLOOKUP(A402,[1]高二上!$A$3:$P$583,10,0)</f>
        <v>曾佳瑶</v>
      </c>
      <c r="S402" s="22">
        <f t="shared" si="97"/>
        <v>149</v>
      </c>
      <c r="T402" s="22">
        <f t="shared" si="98"/>
        <v>93.031358885017426</v>
      </c>
      <c r="U402">
        <f>VLOOKUP(A402,[1]高一下!$A$3:$P$585,9,0)</f>
        <v>74.5</v>
      </c>
      <c r="V402" t="str">
        <f>VLOOKUP(A402,[1]高一下!$A$3:$P$585,10,0)</f>
        <v>曾佳瑶</v>
      </c>
      <c r="W402" s="22">
        <f t="shared" si="99"/>
        <v>129</v>
      </c>
      <c r="X402" s="22">
        <f t="shared" si="100"/>
        <v>112.54355400696863</v>
      </c>
      <c r="Y402">
        <f>VLOOKUP(A402,[1]高一上!$A$3:$J$587,9,0)</f>
        <v>81</v>
      </c>
      <c r="Z402" t="str">
        <f>VLOOKUP(A402,[1]高一上!$A$3:$J$587,10,0)</f>
        <v>周凯</v>
      </c>
      <c r="AA402" s="22">
        <f t="shared" si="101"/>
        <v>165</v>
      </c>
      <c r="AB402" s="23">
        <f t="shared" si="103"/>
        <v>102.4390243902439</v>
      </c>
      <c r="AC402">
        <f>VLOOKUP(A402,[1]中考!$A$2:$G$571,7,0)</f>
        <v>76</v>
      </c>
      <c r="AD402">
        <f t="shared" si="102"/>
        <v>172</v>
      </c>
    </row>
    <row r="403" spans="1:30" ht="15" x14ac:dyDescent="0.35">
      <c r="A403" s="14" t="s">
        <v>910</v>
      </c>
      <c r="B403" s="1">
        <v>9</v>
      </c>
      <c r="C403" s="2" t="s">
        <v>911</v>
      </c>
      <c r="D403" s="4" t="s">
        <v>537</v>
      </c>
      <c r="E403">
        <f>VLOOKUP(A403,'[1]高三下(高考)'!$A$3:$P$615,9,0)</f>
        <v>84</v>
      </c>
      <c r="F403" t="str">
        <f>VLOOKUP(A403,'[1]高三下(高考)'!$A$3:$P$615,10,0)</f>
        <v>彭丹</v>
      </c>
      <c r="G403" s="22">
        <f t="shared" si="91"/>
        <v>141</v>
      </c>
      <c r="H403" s="23">
        <f t="shared" si="92"/>
        <v>101.04529616724739</v>
      </c>
      <c r="I403">
        <f>VLOOKUP(A403,[1]高三上!$A$3:$P$588,9,0)</f>
        <v>72</v>
      </c>
      <c r="J403" t="str">
        <f>VLOOKUP(A403,[1]高三上!$A$3:$P$588,10,0)</f>
        <v>彭丹</v>
      </c>
      <c r="K403" s="22">
        <f t="shared" si="93"/>
        <v>144</v>
      </c>
      <c r="L403" s="23">
        <f t="shared" si="94"/>
        <v>97.21254355400697</v>
      </c>
      <c r="M403">
        <f>VLOOKUP(A403,[1]高二下!$A$3:$P$536,9,0)</f>
        <v>74.5</v>
      </c>
      <c r="N403" t="str">
        <f>VLOOKUP(A403,[1]高二下!$A$3:$P$536,10,0)</f>
        <v>邵辉</v>
      </c>
      <c r="O403" s="22">
        <f t="shared" si="95"/>
        <v>136</v>
      </c>
      <c r="P403" s="22">
        <f t="shared" si="96"/>
        <v>121.60278745644599</v>
      </c>
      <c r="Q403">
        <f>VLOOKUP(A403,[1]高二上!$A$3:$P$583,9,0)</f>
        <v>61</v>
      </c>
      <c r="R403" t="str">
        <f>VLOOKUP(A403,[1]高二上!$A$3:$P$583,10,0)</f>
        <v>彭丹</v>
      </c>
      <c r="S403" s="22">
        <f t="shared" si="97"/>
        <v>198</v>
      </c>
      <c r="T403" s="22">
        <f t="shared" si="98"/>
        <v>99.303135888501743</v>
      </c>
      <c r="U403">
        <f>VLOOKUP(A403,[1]高一下!$A$3:$P$585,9,0)</f>
        <v>60</v>
      </c>
      <c r="V403" t="str">
        <f>VLOOKUP(A403,[1]高一下!$A$3:$P$585,10,0)</f>
        <v>彭丹</v>
      </c>
      <c r="W403" s="22">
        <f t="shared" si="99"/>
        <v>196</v>
      </c>
      <c r="X403" s="22">
        <f t="shared" si="100"/>
        <v>86.062717770034851</v>
      </c>
      <c r="Y403">
        <f>VLOOKUP(A403,[1]高一上!$A$3:$J$587,9,0)</f>
        <v>84.5</v>
      </c>
      <c r="Z403" t="str">
        <f>VLOOKUP(A403,[1]高一上!$A$3:$J$587,10,0)</f>
        <v>彭丹</v>
      </c>
      <c r="AA403" s="22">
        <f t="shared" si="101"/>
        <v>156</v>
      </c>
      <c r="AB403" s="23">
        <f t="shared" si="103"/>
        <v>100.34843205574913</v>
      </c>
      <c r="AC403">
        <f>VLOOKUP(A403,[1]中考!$A$2:$G$571,7,0)</f>
        <v>80</v>
      </c>
      <c r="AD403">
        <f t="shared" si="102"/>
        <v>157</v>
      </c>
    </row>
    <row r="404" spans="1:30" ht="15" x14ac:dyDescent="0.35">
      <c r="A404" s="14" t="s">
        <v>883</v>
      </c>
      <c r="B404" s="1">
        <v>9</v>
      </c>
      <c r="C404" s="2" t="s">
        <v>177</v>
      </c>
      <c r="D404" s="4" t="s">
        <v>537</v>
      </c>
      <c r="E404">
        <f>VLOOKUP(A404,'[1]高三下(高考)'!$A$3:$P$615,9,0)</f>
        <v>88</v>
      </c>
      <c r="F404" t="str">
        <f>VLOOKUP(A404,'[1]高三下(高考)'!$A$3:$P$615,10,0)</f>
        <v>彭丹</v>
      </c>
      <c r="G404" s="22">
        <f t="shared" si="91"/>
        <v>130</v>
      </c>
      <c r="H404" s="23">
        <f t="shared" si="92"/>
        <v>91.986062717770039</v>
      </c>
      <c r="I404">
        <f>VLOOKUP(A404,[1]高三上!$A$3:$P$588,9,0)</f>
        <v>81</v>
      </c>
      <c r="J404" t="str">
        <f>VLOOKUP(A404,[1]高三上!$A$3:$P$588,10,0)</f>
        <v>彭丹</v>
      </c>
      <c r="K404" s="22">
        <f t="shared" si="93"/>
        <v>107</v>
      </c>
      <c r="L404" s="23">
        <f t="shared" si="94"/>
        <v>94.42508710801394</v>
      </c>
      <c r="M404">
        <f>VLOOKUP(A404,[1]高二下!$A$3:$P$536,9,0)</f>
        <v>87.5</v>
      </c>
      <c r="N404" t="str">
        <f>VLOOKUP(A404,[1]高二下!$A$3:$P$536,10,0)</f>
        <v>邵辉</v>
      </c>
      <c r="O404" s="22">
        <f t="shared" si="95"/>
        <v>91</v>
      </c>
      <c r="P404" s="22">
        <f t="shared" si="96"/>
        <v>103.13588850174216</v>
      </c>
      <c r="Q404">
        <f>VLOOKUP(A404,[1]高二上!$A$3:$P$583,9,0)</f>
        <v>85</v>
      </c>
      <c r="R404" t="str">
        <f>VLOOKUP(A404,[1]高二上!$A$3:$P$583,10,0)</f>
        <v>彭丹</v>
      </c>
      <c r="S404" s="22">
        <f t="shared" si="97"/>
        <v>100</v>
      </c>
      <c r="T404" s="22">
        <f t="shared" si="98"/>
        <v>120.20905923344948</v>
      </c>
      <c r="U404">
        <f>VLOOKUP(A404,[1]高一下!$A$3:$P$585,9,0)</f>
        <v>67</v>
      </c>
      <c r="V404" t="str">
        <f>VLOOKUP(A404,[1]高一下!$A$3:$P$585,10,0)</f>
        <v>彭丹</v>
      </c>
      <c r="W404" s="22">
        <f t="shared" si="99"/>
        <v>158</v>
      </c>
      <c r="X404" s="22">
        <f t="shared" si="100"/>
        <v>61.324041811846691</v>
      </c>
      <c r="Y404">
        <f>VLOOKUP(A404,[1]高一上!$A$3:$J$587,9,0)</f>
        <v>114.5</v>
      </c>
      <c r="Z404" t="str">
        <f>VLOOKUP(A404,[1]高一上!$A$3:$J$587,10,0)</f>
        <v>彭丹</v>
      </c>
      <c r="AA404" s="22">
        <f t="shared" si="101"/>
        <v>47</v>
      </c>
      <c r="AB404" s="23">
        <f t="shared" si="103"/>
        <v>110.80139372822299</v>
      </c>
      <c r="AC404">
        <f>VLOOKUP(A404,[1]中考!$A$2:$G$571,7,0)</f>
        <v>106</v>
      </c>
      <c r="AD404">
        <f t="shared" si="102"/>
        <v>78</v>
      </c>
    </row>
    <row r="405" spans="1:30" ht="15" x14ac:dyDescent="0.35">
      <c r="A405" s="14" t="s">
        <v>879</v>
      </c>
      <c r="B405" s="3">
        <v>9</v>
      </c>
      <c r="C405" s="2" t="s">
        <v>880</v>
      </c>
      <c r="D405" s="4" t="s">
        <v>537</v>
      </c>
      <c r="E405">
        <f>VLOOKUP(A405,'[1]高三下(高考)'!$A$3:$P$615,9,0)</f>
        <v>63</v>
      </c>
      <c r="F405" t="str">
        <f>VLOOKUP(A405,'[1]高三下(高考)'!$A$3:$P$615,10,0)</f>
        <v>彭丹</v>
      </c>
      <c r="G405" s="22">
        <f t="shared" si="91"/>
        <v>218</v>
      </c>
      <c r="H405" s="23">
        <f t="shared" si="92"/>
        <v>108.71080139372822</v>
      </c>
      <c r="I405">
        <f>VLOOKUP(A405,[1]高三上!$A$3:$P$588,9,0)</f>
        <v>44.5</v>
      </c>
      <c r="J405" t="str">
        <f>VLOOKUP(A405,[1]高三上!$A$3:$P$588,10,0)</f>
        <v>彭丹</v>
      </c>
      <c r="K405" s="22">
        <f t="shared" si="93"/>
        <v>243</v>
      </c>
      <c r="L405" s="23">
        <f t="shared" si="94"/>
        <v>101.04529616724739</v>
      </c>
      <c r="M405">
        <f>VLOOKUP(A405,[1]高二下!$A$3:$P$536,9,0)</f>
        <v>36.5</v>
      </c>
      <c r="N405" t="str">
        <f>VLOOKUP(A405,[1]高二下!$A$3:$P$536,10,0)</f>
        <v>邵辉</v>
      </c>
      <c r="O405" s="22">
        <f t="shared" si="95"/>
        <v>246</v>
      </c>
      <c r="P405" s="22">
        <f t="shared" si="96"/>
        <v>93.728222996515683</v>
      </c>
      <c r="Q405">
        <f>VLOOKUP(A405,[1]高二上!$A$3:$P$583,9,0)</f>
        <v>55</v>
      </c>
      <c r="R405" t="str">
        <f>VLOOKUP(A405,[1]高二上!$A$3:$P$583,10,0)</f>
        <v>彭丹</v>
      </c>
      <c r="S405" s="22">
        <f t="shared" si="97"/>
        <v>228</v>
      </c>
      <c r="T405" s="22">
        <f t="shared" si="98"/>
        <v>98.954703832752614</v>
      </c>
      <c r="U405">
        <f>VLOOKUP(A405,[1]高一下!$A$3:$P$585,9,0)</f>
        <v>53</v>
      </c>
      <c r="V405" t="str">
        <f>VLOOKUP(A405,[1]高一下!$A$3:$P$585,10,0)</f>
        <v>彭丹</v>
      </c>
      <c r="W405" s="22">
        <f t="shared" si="99"/>
        <v>225</v>
      </c>
      <c r="X405" s="22">
        <f t="shared" si="100"/>
        <v>71.080139372822302</v>
      </c>
      <c r="Y405">
        <f>VLOOKUP(A405,[1]高一上!$A$3:$J$587,9,0)</f>
        <v>87</v>
      </c>
      <c r="Z405" t="str">
        <f>VLOOKUP(A405,[1]高一上!$A$3:$J$587,10,0)</f>
        <v>彭丹</v>
      </c>
      <c r="AA405" s="22">
        <f t="shared" si="101"/>
        <v>142</v>
      </c>
      <c r="AB405" s="23">
        <f t="shared" si="103"/>
        <v>98.257839721254356</v>
      </c>
      <c r="AC405">
        <f>VLOOKUP(A405,[1]中考!$A$2:$G$571,7,0)</f>
        <v>87</v>
      </c>
      <c r="AD405">
        <f t="shared" si="102"/>
        <v>137</v>
      </c>
    </row>
    <row r="406" spans="1:30" ht="15" x14ac:dyDescent="0.35">
      <c r="A406" s="14" t="s">
        <v>884</v>
      </c>
      <c r="B406" s="3">
        <v>9</v>
      </c>
      <c r="C406" s="2" t="s">
        <v>885</v>
      </c>
      <c r="D406" s="4" t="s">
        <v>537</v>
      </c>
      <c r="E406">
        <f>VLOOKUP(A406,'[1]高三下(高考)'!$A$3:$P$615,9,0)</f>
        <v>85</v>
      </c>
      <c r="F406" t="str">
        <f>VLOOKUP(A406,'[1]高三下(高考)'!$A$3:$P$615,10,0)</f>
        <v>彭丹</v>
      </c>
      <c r="G406" s="22">
        <f t="shared" si="91"/>
        <v>138</v>
      </c>
      <c r="H406" s="23">
        <f t="shared" si="92"/>
        <v>93.379790940766554</v>
      </c>
      <c r="I406">
        <f>VLOOKUP(A406,[1]高三上!$A$3:$P$588,9,0)</f>
        <v>77.5</v>
      </c>
      <c r="J406" t="str">
        <f>VLOOKUP(A406,[1]高三上!$A$3:$P$588,10,0)</f>
        <v>彭丹</v>
      </c>
      <c r="K406" s="22">
        <f t="shared" si="93"/>
        <v>119</v>
      </c>
      <c r="L406" s="23">
        <f t="shared" si="94"/>
        <v>119.86062717770035</v>
      </c>
      <c r="M406">
        <f>VLOOKUP(A406,[1]高二下!$A$3:$P$536,9,0)</f>
        <v>59.5</v>
      </c>
      <c r="N406" t="str">
        <f>VLOOKUP(A406,[1]高二下!$A$3:$P$536,10,0)</f>
        <v>邵辉</v>
      </c>
      <c r="O406" s="22">
        <f t="shared" si="95"/>
        <v>176</v>
      </c>
      <c r="P406" s="22">
        <f t="shared" si="96"/>
        <v>102.09059233449477</v>
      </c>
      <c r="Q406">
        <f>VLOOKUP(A406,[1]高二上!$A$3:$P$583,9,0)</f>
        <v>64.5</v>
      </c>
      <c r="R406" t="str">
        <f>VLOOKUP(A406,[1]高二上!$A$3:$P$583,10,0)</f>
        <v>彭丹</v>
      </c>
      <c r="S406" s="22">
        <f t="shared" si="97"/>
        <v>182</v>
      </c>
      <c r="T406" s="22">
        <f t="shared" si="98"/>
        <v>86.759581881533109</v>
      </c>
      <c r="U406">
        <f>VLOOKUP(A406,[1]高一下!$A$3:$P$585,9,0)</f>
        <v>70.5</v>
      </c>
      <c r="V406" t="str">
        <f>VLOOKUP(A406,[1]高一下!$A$3:$P$585,10,0)</f>
        <v>彭丹</v>
      </c>
      <c r="W406" s="22">
        <f t="shared" si="99"/>
        <v>144</v>
      </c>
      <c r="X406" s="22">
        <f t="shared" si="100"/>
        <v>96.167247386759584</v>
      </c>
      <c r="Y406">
        <f>VLOOKUP(A406,[1]高一上!$A$3:$J$587,9,0)</f>
        <v>90.5</v>
      </c>
      <c r="Z406" t="str">
        <f>VLOOKUP(A406,[1]高一上!$A$3:$J$587,10,0)</f>
        <v>彭丹</v>
      </c>
      <c r="AA406" s="22">
        <f t="shared" si="101"/>
        <v>133</v>
      </c>
      <c r="AB406" s="23">
        <f t="shared" si="103"/>
        <v>105.92334494773519</v>
      </c>
      <c r="AC406">
        <f>VLOOKUP(A406,[1]中考!$A$2:$G$571,7,0)</f>
        <v>84</v>
      </c>
      <c r="AD406">
        <f t="shared" si="102"/>
        <v>150</v>
      </c>
    </row>
    <row r="407" spans="1:30" ht="15" x14ac:dyDescent="0.35">
      <c r="A407" s="14" t="s">
        <v>906</v>
      </c>
      <c r="B407" s="3">
        <v>9</v>
      </c>
      <c r="C407" s="2" t="s">
        <v>907</v>
      </c>
      <c r="D407" s="4" t="s">
        <v>537</v>
      </c>
      <c r="E407">
        <f>VLOOKUP(A407,'[1]高三下(高考)'!$A$3:$P$615,9,0)</f>
        <v>75</v>
      </c>
      <c r="F407" t="str">
        <f>VLOOKUP(A407,'[1]高三下(高考)'!$A$3:$P$615,10,0)</f>
        <v>彭丹</v>
      </c>
      <c r="G407" s="22">
        <f t="shared" si="91"/>
        <v>180</v>
      </c>
      <c r="H407" s="23">
        <f t="shared" si="92"/>
        <v>96.515679442508713</v>
      </c>
      <c r="I407">
        <f>VLOOKUP(A407,[1]高三上!$A$3:$P$588,9,0)</f>
        <v>65.5</v>
      </c>
      <c r="J407" t="str">
        <f>VLOOKUP(A407,[1]高三上!$A$3:$P$588,10,0)</f>
        <v>彭丹</v>
      </c>
      <c r="K407" s="22">
        <f t="shared" si="93"/>
        <v>170</v>
      </c>
      <c r="L407" s="23">
        <f t="shared" si="94"/>
        <v>104.52961672473867</v>
      </c>
      <c r="M407">
        <f>VLOOKUP(A407,[1]高二下!$A$3:$P$536,9,0)</f>
        <v>58</v>
      </c>
      <c r="N407" t="str">
        <f>VLOOKUP(A407,[1]高二下!$A$3:$P$536,10,0)</f>
        <v>邵辉</v>
      </c>
      <c r="O407" s="22">
        <f t="shared" si="95"/>
        <v>183</v>
      </c>
      <c r="P407" s="22">
        <f t="shared" si="96"/>
        <v>79.79094076655052</v>
      </c>
      <c r="Q407">
        <f>VLOOKUP(A407,[1]高二上!$A$3:$P$583,9,0)</f>
        <v>78.5</v>
      </c>
      <c r="R407" t="str">
        <f>VLOOKUP(A407,[1]高二上!$A$3:$P$583,10,0)</f>
        <v>彭丹</v>
      </c>
      <c r="S407" s="22">
        <f t="shared" si="97"/>
        <v>125</v>
      </c>
      <c r="T407" s="22">
        <f t="shared" si="98"/>
        <v>97.21254355400697</v>
      </c>
      <c r="U407">
        <f>VLOOKUP(A407,[1]高一下!$A$3:$P$585,9,0)</f>
        <v>77</v>
      </c>
      <c r="V407" t="str">
        <f>VLOOKUP(A407,[1]高一下!$A$3:$P$585,10,0)</f>
        <v>彭丹</v>
      </c>
      <c r="W407" s="22">
        <f t="shared" si="99"/>
        <v>117</v>
      </c>
      <c r="X407" s="22">
        <f t="shared" si="100"/>
        <v>113.58885017421602</v>
      </c>
      <c r="Y407">
        <f>VLOOKUP(A407,[1]高一上!$A$3:$J$587,9,0)</f>
        <v>84.5</v>
      </c>
      <c r="Z407" t="str">
        <f>VLOOKUP(A407,[1]高一上!$A$3:$J$587,10,0)</f>
        <v>彭丹</v>
      </c>
      <c r="AA407" s="22">
        <f t="shared" si="101"/>
        <v>156</v>
      </c>
      <c r="AB407" s="23">
        <f t="shared" si="103"/>
        <v>79.442508710801391</v>
      </c>
      <c r="AC407">
        <f>VLOOKUP(A407,[1]中考!$A$2:$G$571,7,0)</f>
        <v>99</v>
      </c>
      <c r="AD407">
        <f t="shared" si="102"/>
        <v>97</v>
      </c>
    </row>
    <row r="408" spans="1:30" ht="15" x14ac:dyDescent="0.35">
      <c r="A408" s="14" t="s">
        <v>886</v>
      </c>
      <c r="B408" s="3">
        <v>9</v>
      </c>
      <c r="C408" s="2" t="s">
        <v>887</v>
      </c>
      <c r="D408" s="4" t="s">
        <v>537</v>
      </c>
      <c r="E408">
        <f>VLOOKUP(A408,'[1]高三下(高考)'!$A$3:$P$615,9,0)</f>
        <v>78</v>
      </c>
      <c r="F408" t="str">
        <f>VLOOKUP(A408,'[1]高三下(高考)'!$A$3:$P$615,10,0)</f>
        <v>彭丹</v>
      </c>
      <c r="G408" s="22">
        <f t="shared" si="91"/>
        <v>166</v>
      </c>
      <c r="H408" s="23">
        <f t="shared" si="92"/>
        <v>99.651567944250871</v>
      </c>
      <c r="I408">
        <f>VLOOKUP(A408,[1]高三上!$A$3:$P$588,9,0)</f>
        <v>66.5</v>
      </c>
      <c r="J408" t="str">
        <f>VLOOKUP(A408,[1]高三上!$A$3:$P$588,10,0)</f>
        <v>彭丹</v>
      </c>
      <c r="K408" s="22">
        <f t="shared" si="93"/>
        <v>165</v>
      </c>
      <c r="L408" s="23">
        <f t="shared" si="94"/>
        <v>95.470383275261327</v>
      </c>
      <c r="M408">
        <f>VLOOKUP(A408,[1]高二下!$A$3:$P$536,9,0)</f>
        <v>68.5</v>
      </c>
      <c r="N408" t="str">
        <f>VLOOKUP(A408,[1]高二下!$A$3:$P$536,10,0)</f>
        <v>邵辉</v>
      </c>
      <c r="O408" s="22">
        <f t="shared" si="95"/>
        <v>152</v>
      </c>
      <c r="P408" s="22">
        <f t="shared" si="96"/>
        <v>107.3170731707317</v>
      </c>
      <c r="Q408">
        <f>VLOOKUP(A408,[1]高二上!$A$3:$P$583,9,0)</f>
        <v>67.5</v>
      </c>
      <c r="R408" t="str">
        <f>VLOOKUP(A408,[1]高二上!$A$3:$P$583,10,0)</f>
        <v>彭丹</v>
      </c>
      <c r="S408" s="22">
        <f t="shared" si="97"/>
        <v>173</v>
      </c>
      <c r="T408" s="22">
        <f t="shared" si="98"/>
        <v>92.682926829268297</v>
      </c>
      <c r="U408">
        <f>VLOOKUP(A408,[1]高一下!$A$3:$P$585,9,0)</f>
        <v>68.5</v>
      </c>
      <c r="V408" t="str">
        <f>VLOOKUP(A408,[1]高一下!$A$3:$P$585,10,0)</f>
        <v>彭丹</v>
      </c>
      <c r="W408" s="22">
        <f t="shared" si="99"/>
        <v>152</v>
      </c>
      <c r="X408" s="22">
        <f t="shared" si="100"/>
        <v>122.29965156794425</v>
      </c>
      <c r="Y408">
        <f>VLOOKUP(A408,[1]高一上!$A$3:$J$587,9,0)</f>
        <v>62</v>
      </c>
      <c r="Z408" t="str">
        <f>VLOOKUP(A408,[1]高一上!$A$3:$J$587,10,0)</f>
        <v>彭丹</v>
      </c>
      <c r="AA408" s="22">
        <f t="shared" si="101"/>
        <v>216</v>
      </c>
      <c r="AB408" s="23">
        <f t="shared" si="103"/>
        <v>81.881533101045292</v>
      </c>
      <c r="AC408">
        <f>VLOOKUP(A408,[1]中考!$A$2:$G$571,7,0)</f>
        <v>78</v>
      </c>
      <c r="AD408">
        <f t="shared" si="102"/>
        <v>164</v>
      </c>
    </row>
    <row r="409" spans="1:30" ht="15" x14ac:dyDescent="0.35">
      <c r="A409" s="14" t="s">
        <v>831</v>
      </c>
      <c r="B409" s="3">
        <v>9</v>
      </c>
      <c r="C409" s="2" t="s">
        <v>832</v>
      </c>
      <c r="D409" s="4" t="s">
        <v>537</v>
      </c>
      <c r="E409">
        <f>VLOOKUP(A409,'[1]高三下(高考)'!$A$3:$P$615,9,0)</f>
        <v>101</v>
      </c>
      <c r="F409" t="str">
        <f>VLOOKUP(A409,'[1]高三下(高考)'!$A$3:$P$615,10,0)</f>
        <v>彭丹</v>
      </c>
      <c r="G409" s="22">
        <f t="shared" si="91"/>
        <v>91</v>
      </c>
      <c r="H409" s="23">
        <f t="shared" si="92"/>
        <v>103.83275261324042</v>
      </c>
      <c r="I409">
        <f>VLOOKUP(A409,[1]高三上!$A$3:$P$588,9,0)</f>
        <v>84</v>
      </c>
      <c r="J409" t="str">
        <f>VLOOKUP(A409,[1]高三上!$A$3:$P$588,10,0)</f>
        <v>彭丹</v>
      </c>
      <c r="K409" s="22">
        <f t="shared" si="93"/>
        <v>102</v>
      </c>
      <c r="L409" s="23">
        <f t="shared" si="94"/>
        <v>93.728222996515683</v>
      </c>
      <c r="M409">
        <f>VLOOKUP(A409,[1]高二下!$A$3:$P$536,9,0)</f>
        <v>91</v>
      </c>
      <c r="N409" t="str">
        <f>VLOOKUP(A409,[1]高二下!$A$3:$P$536,10,0)</f>
        <v>邵辉</v>
      </c>
      <c r="O409" s="22">
        <f t="shared" si="95"/>
        <v>84</v>
      </c>
      <c r="P409" s="22">
        <f t="shared" si="96"/>
        <v>101.39372822299651</v>
      </c>
      <c r="Q409">
        <f>VLOOKUP(A409,[1]高二上!$A$3:$P$583,9,0)</f>
        <v>89</v>
      </c>
      <c r="R409" t="str">
        <f>VLOOKUP(A409,[1]高二上!$A$3:$P$583,10,0)</f>
        <v>彭丹</v>
      </c>
      <c r="S409" s="22">
        <f t="shared" si="97"/>
        <v>88</v>
      </c>
      <c r="T409" s="22">
        <f t="shared" si="98"/>
        <v>86.759581881533109</v>
      </c>
      <c r="U409">
        <f>VLOOKUP(A409,[1]高一下!$A$3:$P$585,9,0)</f>
        <v>97.5</v>
      </c>
      <c r="V409" t="str">
        <f>VLOOKUP(A409,[1]高一下!$A$3:$P$585,10,0)</f>
        <v>彭丹</v>
      </c>
      <c r="W409" s="22">
        <f t="shared" si="99"/>
        <v>50</v>
      </c>
      <c r="X409" s="22">
        <f t="shared" si="100"/>
        <v>105.22648083623693</v>
      </c>
      <c r="Y409">
        <f>VLOOKUP(A409,[1]高一上!$A$3:$J$587,9,0)</f>
        <v>110.5</v>
      </c>
      <c r="Z409" t="str">
        <f>VLOOKUP(A409,[1]高一上!$A$3:$J$587,10,0)</f>
        <v>拉初</v>
      </c>
      <c r="AA409" s="22">
        <f t="shared" si="101"/>
        <v>65</v>
      </c>
      <c r="AB409" s="23">
        <f t="shared" si="103"/>
        <v>98.954703832752614</v>
      </c>
      <c r="AC409">
        <f>VLOOKUP(A409,[1]中考!$A$2:$G$571,7,0)</f>
        <v>110</v>
      </c>
      <c r="AD409">
        <f t="shared" si="102"/>
        <v>62</v>
      </c>
    </row>
    <row r="410" spans="1:30" ht="15" x14ac:dyDescent="0.35">
      <c r="A410" s="14" t="s">
        <v>867</v>
      </c>
      <c r="B410" s="3">
        <v>9</v>
      </c>
      <c r="C410" s="2" t="s">
        <v>868</v>
      </c>
      <c r="D410" s="4" t="s">
        <v>537</v>
      </c>
      <c r="E410">
        <f>VLOOKUP(A410,'[1]高三下(高考)'!$A$3:$P$615,9,0)</f>
        <v>92</v>
      </c>
      <c r="F410" t="str">
        <f>VLOOKUP(A410,'[1]高三下(高考)'!$A$3:$P$615,10,0)</f>
        <v>彭丹</v>
      </c>
      <c r="G410" s="22">
        <f t="shared" si="91"/>
        <v>122</v>
      </c>
      <c r="H410" s="23">
        <f t="shared" si="92"/>
        <v>97.909407665505228</v>
      </c>
      <c r="I410">
        <f>VLOOKUP(A410,[1]高三上!$A$3:$P$588,9,0)</f>
        <v>78.5</v>
      </c>
      <c r="J410" t="str">
        <f>VLOOKUP(A410,[1]高三上!$A$3:$P$588,10,0)</f>
        <v>彭丹</v>
      </c>
      <c r="K410" s="22">
        <f t="shared" si="93"/>
        <v>116</v>
      </c>
      <c r="L410" s="23">
        <f t="shared" si="94"/>
        <v>127.17770034843205</v>
      </c>
      <c r="M410">
        <f>VLOOKUP(A410,[1]高二下!$A$3:$P$536,9,0)</f>
        <v>55.5</v>
      </c>
      <c r="N410" t="str">
        <f>VLOOKUP(A410,[1]高二下!$A$3:$P$536,10,0)</f>
        <v>邵辉</v>
      </c>
      <c r="O410" s="22">
        <f t="shared" si="95"/>
        <v>194</v>
      </c>
      <c r="P410" s="22">
        <f t="shared" si="96"/>
        <v>84.320557491289208</v>
      </c>
      <c r="Q410">
        <f>VLOOKUP(A410,[1]高二上!$A$3:$P$583,9,0)</f>
        <v>71.5</v>
      </c>
      <c r="R410" t="str">
        <f>VLOOKUP(A410,[1]高二上!$A$3:$P$583,10,0)</f>
        <v>彭丹</v>
      </c>
      <c r="S410" s="22">
        <f t="shared" si="97"/>
        <v>149</v>
      </c>
      <c r="T410" s="22">
        <f t="shared" si="98"/>
        <v>101.74216027874564</v>
      </c>
      <c r="U410">
        <f>VLOOKUP(A410,[1]高一下!$A$3:$P$585,9,0)</f>
        <v>68</v>
      </c>
      <c r="V410" t="str">
        <f>VLOOKUP(A410,[1]高一下!$A$3:$P$585,10,0)</f>
        <v>彭丹</v>
      </c>
      <c r="W410" s="22">
        <f t="shared" si="99"/>
        <v>154</v>
      </c>
      <c r="X410" s="22">
        <f t="shared" si="100"/>
        <v>103.83275261324042</v>
      </c>
      <c r="Y410">
        <f>VLOOKUP(A410,[1]高一上!$A$3:$J$587,9,0)</f>
        <v>81</v>
      </c>
      <c r="Z410" t="str">
        <f>VLOOKUP(A410,[1]高一上!$A$3:$J$587,10,0)</f>
        <v>彭丹</v>
      </c>
      <c r="AA410" s="22">
        <f t="shared" si="101"/>
        <v>165</v>
      </c>
      <c r="AB410" s="23">
        <f t="shared" si="103"/>
        <v>86.41114982578398</v>
      </c>
      <c r="AC410">
        <f>VLOOKUP(A410,[1]中考!$A$2:$G$571,7,0)</f>
        <v>89</v>
      </c>
      <c r="AD410">
        <f t="shared" si="102"/>
        <v>126</v>
      </c>
    </row>
    <row r="411" spans="1:30" ht="15" x14ac:dyDescent="0.35">
      <c r="A411" s="14" t="s">
        <v>912</v>
      </c>
      <c r="B411" s="3">
        <v>9</v>
      </c>
      <c r="C411" s="2" t="s">
        <v>913</v>
      </c>
      <c r="D411" s="4" t="s">
        <v>537</v>
      </c>
      <c r="E411">
        <f>VLOOKUP(A411,'[1]高三下(高考)'!$A$3:$P$615,9,0)</f>
        <v>52</v>
      </c>
      <c r="F411" t="str">
        <f>VLOOKUP(A411,'[1]高三下(高考)'!$A$3:$P$615,10,0)</f>
        <v>彭丹</v>
      </c>
      <c r="G411" s="22">
        <f t="shared" si="91"/>
        <v>238</v>
      </c>
      <c r="H411" s="23">
        <f t="shared" si="92"/>
        <v>103.83275261324042</v>
      </c>
      <c r="I411">
        <f>VLOOKUP(A411,[1]高三上!$A$3:$P$588,9,0)</f>
        <v>42.5</v>
      </c>
      <c r="J411" t="str">
        <f>VLOOKUP(A411,[1]高三上!$A$3:$P$588,10,0)</f>
        <v>彭丹</v>
      </c>
      <c r="K411" s="22">
        <f t="shared" si="93"/>
        <v>249</v>
      </c>
      <c r="L411" s="23">
        <f t="shared" si="94"/>
        <v>101.39372822299651</v>
      </c>
      <c r="M411">
        <f>VLOOKUP(A411,[1]高二下!$A$3:$P$536,9,0)</f>
        <v>34.5</v>
      </c>
      <c r="N411" t="str">
        <f>VLOOKUP(A411,[1]高二下!$A$3:$P$536,10,0)</f>
        <v>邵辉</v>
      </c>
      <c r="O411" s="22">
        <f t="shared" si="95"/>
        <v>253</v>
      </c>
      <c r="P411" s="22">
        <f t="shared" si="96"/>
        <v>97.560975609756099</v>
      </c>
      <c r="Q411">
        <f>VLOOKUP(A411,[1]高二上!$A$3:$P$583,9,0)</f>
        <v>51.5</v>
      </c>
      <c r="R411" t="str">
        <f>VLOOKUP(A411,[1]高二上!$A$3:$P$583,10,0)</f>
        <v>彭丹</v>
      </c>
      <c r="S411" s="22">
        <f t="shared" si="97"/>
        <v>246</v>
      </c>
      <c r="T411" s="22">
        <f t="shared" si="98"/>
        <v>95.818815331010455</v>
      </c>
      <c r="U411">
        <f>VLOOKUP(A411,[1]高一下!$A$3:$P$585,9,0)</f>
        <v>48.5</v>
      </c>
      <c r="V411" t="str">
        <f>VLOOKUP(A411,[1]高一下!$A$3:$P$585,10,0)</f>
        <v>彭丹</v>
      </c>
      <c r="W411" s="22">
        <f t="shared" si="99"/>
        <v>234</v>
      </c>
      <c r="X411" s="22">
        <f t="shared" si="100"/>
        <v>106.96864111498257</v>
      </c>
      <c r="Y411">
        <f>VLOOKUP(A411,[1]高一上!$A$3:$J$587,9,0)</f>
        <v>48</v>
      </c>
      <c r="Z411" t="str">
        <f>VLOOKUP(A411,[1]高一上!$A$3:$J$587,10,0)</f>
        <v>雷敏</v>
      </c>
      <c r="AA411" s="22">
        <f t="shared" si="101"/>
        <v>254</v>
      </c>
      <c r="AB411" s="23">
        <f t="shared" si="103"/>
        <v>88.501742160278752</v>
      </c>
      <c r="AC411">
        <f>VLOOKUP(A411,[1]中考!$A$2:$G$571,7,0)</f>
        <v>57</v>
      </c>
      <c r="AD411">
        <f t="shared" si="102"/>
        <v>221</v>
      </c>
    </row>
    <row r="412" spans="1:30" ht="15" x14ac:dyDescent="0.35">
      <c r="A412" s="14" t="s">
        <v>825</v>
      </c>
      <c r="B412" s="3">
        <v>9</v>
      </c>
      <c r="C412" s="2" t="s">
        <v>826</v>
      </c>
      <c r="D412" s="4" t="s">
        <v>537</v>
      </c>
      <c r="E412">
        <f>VLOOKUP(A412,'[1]高三下(高考)'!$A$3:$P$615,9,0)</f>
        <v>100</v>
      </c>
      <c r="F412" t="str">
        <f>VLOOKUP(A412,'[1]高三下(高考)'!$A$3:$P$615,10,0)</f>
        <v>彭丹</v>
      </c>
      <c r="G412" s="22">
        <f t="shared" si="91"/>
        <v>98</v>
      </c>
      <c r="H412" s="23">
        <f t="shared" si="92"/>
        <v>106.62020905923345</v>
      </c>
      <c r="I412">
        <f>VLOOKUP(A412,[1]高三上!$A$3:$P$588,9,0)</f>
        <v>78</v>
      </c>
      <c r="J412" t="str">
        <f>VLOOKUP(A412,[1]高三上!$A$3:$P$588,10,0)</f>
        <v>彭丹</v>
      </c>
      <c r="K412" s="22">
        <f t="shared" si="93"/>
        <v>117</v>
      </c>
      <c r="L412" s="23">
        <f t="shared" si="94"/>
        <v>97.909407665505228</v>
      </c>
      <c r="M412">
        <f>VLOOKUP(A412,[1]高二下!$A$3:$P$536,9,0)</f>
        <v>81.5</v>
      </c>
      <c r="N412" t="str">
        <f>VLOOKUP(A412,[1]高二下!$A$3:$P$536,10,0)</f>
        <v>邵辉</v>
      </c>
      <c r="O412" s="22">
        <f t="shared" si="95"/>
        <v>111</v>
      </c>
      <c r="P412" s="22">
        <f t="shared" si="96"/>
        <v>99.303135888501743</v>
      </c>
      <c r="Q412">
        <f>VLOOKUP(A412,[1]高二上!$A$3:$P$583,9,0)</f>
        <v>83</v>
      </c>
      <c r="R412" t="str">
        <f>VLOOKUP(A412,[1]高二上!$A$3:$P$583,10,0)</f>
        <v>彭丹</v>
      </c>
      <c r="S412" s="22">
        <f t="shared" si="97"/>
        <v>109</v>
      </c>
      <c r="T412" s="22">
        <f t="shared" si="98"/>
        <v>88.153310104529623</v>
      </c>
      <c r="U412">
        <f>VLOOKUP(A412,[1]高一下!$A$3:$P$585,9,0)</f>
        <v>90.5</v>
      </c>
      <c r="V412" t="str">
        <f>VLOOKUP(A412,[1]高一下!$A$3:$P$585,10,0)</f>
        <v>彭丹</v>
      </c>
      <c r="W412" s="22">
        <f t="shared" si="99"/>
        <v>75</v>
      </c>
      <c r="X412" s="22">
        <f t="shared" si="100"/>
        <v>102.4390243902439</v>
      </c>
      <c r="Y412">
        <f>VLOOKUP(A412,[1]高一上!$A$3:$J$587,9,0)</f>
        <v>105.5</v>
      </c>
      <c r="Z412" t="str">
        <f>VLOOKUP(A412,[1]高一上!$A$3:$J$587,10,0)</f>
        <v>彭丹</v>
      </c>
      <c r="AA412" s="22">
        <f t="shared" si="101"/>
        <v>82</v>
      </c>
      <c r="AB412" s="23">
        <f t="shared" si="103"/>
        <v>112.89198606271776</v>
      </c>
      <c r="AC412">
        <f>VLOOKUP(A412,[1]中考!$A$2:$G$571,7,0)</f>
        <v>92</v>
      </c>
      <c r="AD412">
        <f t="shared" si="102"/>
        <v>119</v>
      </c>
    </row>
    <row r="413" spans="1:30" ht="15" x14ac:dyDescent="0.35">
      <c r="A413" s="14" t="s">
        <v>817</v>
      </c>
      <c r="B413" s="3">
        <v>9</v>
      </c>
      <c r="C413" s="2" t="s">
        <v>818</v>
      </c>
      <c r="D413" s="4" t="s">
        <v>537</v>
      </c>
      <c r="E413">
        <f>VLOOKUP(A413,'[1]高三下(高考)'!$A$3:$P$615,9,0)</f>
        <v>51</v>
      </c>
      <c r="F413" t="str">
        <f>VLOOKUP(A413,'[1]高三下(高考)'!$A$3:$P$615,10,0)</f>
        <v>彭丹</v>
      </c>
      <c r="G413" s="22">
        <f t="shared" si="91"/>
        <v>241</v>
      </c>
      <c r="H413" s="23">
        <f t="shared" si="92"/>
        <v>78.048780487804876</v>
      </c>
      <c r="I413">
        <f>VLOOKUP(A413,[1]高三上!$A$3:$P$588,9,0)</f>
        <v>63</v>
      </c>
      <c r="J413" t="str">
        <f>VLOOKUP(A413,[1]高三上!$A$3:$P$588,10,0)</f>
        <v>彭丹</v>
      </c>
      <c r="K413" s="22">
        <f t="shared" si="93"/>
        <v>178</v>
      </c>
      <c r="L413" s="23">
        <f t="shared" si="94"/>
        <v>105.22648083623693</v>
      </c>
      <c r="M413">
        <f>VLOOKUP(A413,[1]高二下!$A$3:$P$536,9,0)</f>
        <v>56</v>
      </c>
      <c r="N413" t="str">
        <f>VLOOKUP(A413,[1]高二下!$A$3:$P$536,10,0)</f>
        <v>邵辉</v>
      </c>
      <c r="O413" s="22">
        <f t="shared" si="95"/>
        <v>193</v>
      </c>
      <c r="P413" s="22">
        <f t="shared" si="96"/>
        <v>75.609756097560975</v>
      </c>
      <c r="Q413">
        <f>VLOOKUP(A413,[1]高二上!$A$3:$P$583,9,0)</f>
        <v>79.5</v>
      </c>
      <c r="R413" t="str">
        <f>VLOOKUP(A413,[1]高二上!$A$3:$P$583,10,0)</f>
        <v>彭丹</v>
      </c>
      <c r="S413" s="22">
        <f t="shared" si="97"/>
        <v>123</v>
      </c>
      <c r="T413" s="22">
        <f t="shared" si="98"/>
        <v>108.71080139372822</v>
      </c>
      <c r="U413">
        <f>VLOOKUP(A413,[1]高一下!$A$3:$P$585,9,0)</f>
        <v>69</v>
      </c>
      <c r="V413" t="str">
        <f>VLOOKUP(A413,[1]高一下!$A$3:$P$585,10,0)</f>
        <v>彭丹</v>
      </c>
      <c r="W413" s="22">
        <f t="shared" si="99"/>
        <v>148</v>
      </c>
      <c r="X413" s="22">
        <f t="shared" si="100"/>
        <v>110.80139372822299</v>
      </c>
      <c r="Y413">
        <f>VLOOKUP(A413,[1]高一上!$A$3:$J$587,9,0)</f>
        <v>78.5</v>
      </c>
      <c r="Z413" t="str">
        <f>VLOOKUP(A413,[1]高一上!$A$3:$J$587,10,0)</f>
        <v>彭丹</v>
      </c>
      <c r="AA413" s="22">
        <f t="shared" si="101"/>
        <v>179</v>
      </c>
      <c r="AB413" s="23">
        <f t="shared" si="103"/>
        <v>98.606271777003485</v>
      </c>
      <c r="AC413">
        <f>VLOOKUP(A413,[1]中考!$A$2:$G$571,7,0)</f>
        <v>75</v>
      </c>
      <c r="AD413">
        <f t="shared" si="102"/>
        <v>175</v>
      </c>
    </row>
    <row r="414" spans="1:30" ht="15" x14ac:dyDescent="0.35">
      <c r="A414" s="14" t="s">
        <v>853</v>
      </c>
      <c r="B414" s="3">
        <v>9</v>
      </c>
      <c r="C414" s="2" t="s">
        <v>854</v>
      </c>
      <c r="D414" s="4" t="s">
        <v>537</v>
      </c>
      <c r="E414">
        <f>VLOOKUP(A414,'[1]高三下(高考)'!$A$3:$P$615,9,0)</f>
        <v>92</v>
      </c>
      <c r="F414" t="str">
        <f>VLOOKUP(A414,'[1]高三下(高考)'!$A$3:$P$615,10,0)</f>
        <v>彭丹</v>
      </c>
      <c r="G414" s="22">
        <f t="shared" si="91"/>
        <v>122</v>
      </c>
      <c r="H414" s="23">
        <f t="shared" si="92"/>
        <v>116.72473867595819</v>
      </c>
      <c r="I414">
        <f>VLOOKUP(A414,[1]高三上!$A$3:$P$588,9,0)</f>
        <v>65.5</v>
      </c>
      <c r="J414" t="str">
        <f>VLOOKUP(A414,[1]高三上!$A$3:$P$588,10,0)</f>
        <v>彭丹</v>
      </c>
      <c r="K414" s="22">
        <f t="shared" si="93"/>
        <v>170</v>
      </c>
      <c r="L414" s="23">
        <f t="shared" si="94"/>
        <v>98.257839721254356</v>
      </c>
      <c r="M414">
        <f>VLOOKUP(A414,[1]高二下!$A$3:$P$536,9,0)</f>
        <v>63.5</v>
      </c>
      <c r="N414" t="str">
        <f>VLOOKUP(A414,[1]高二下!$A$3:$P$536,10,0)</f>
        <v>邵辉</v>
      </c>
      <c r="O414" s="22">
        <f t="shared" si="95"/>
        <v>165</v>
      </c>
      <c r="P414" s="22">
        <f t="shared" si="96"/>
        <v>89.547038327526138</v>
      </c>
      <c r="Q414">
        <f>VLOOKUP(A414,[1]高二上!$A$3:$P$583,9,0)</f>
        <v>75.5</v>
      </c>
      <c r="R414" t="str">
        <f>VLOOKUP(A414,[1]高二上!$A$3:$P$583,10,0)</f>
        <v>彭丹</v>
      </c>
      <c r="S414" s="22">
        <f t="shared" si="97"/>
        <v>135</v>
      </c>
      <c r="T414" s="22">
        <f t="shared" si="98"/>
        <v>95.818815331010455</v>
      </c>
      <c r="U414">
        <f>VLOOKUP(A414,[1]高一下!$A$3:$P$585,9,0)</f>
        <v>75.5</v>
      </c>
      <c r="V414" t="str">
        <f>VLOOKUP(A414,[1]高一下!$A$3:$P$585,10,0)</f>
        <v>彭丹</v>
      </c>
      <c r="W414" s="22">
        <f t="shared" si="99"/>
        <v>123</v>
      </c>
      <c r="X414" s="22">
        <f t="shared" si="100"/>
        <v>98.606271777003485</v>
      </c>
      <c r="Y414">
        <f>VLOOKUP(A414,[1]高一上!$A$3:$J$587,9,0)</f>
        <v>94.5</v>
      </c>
      <c r="Z414" t="str">
        <f>VLOOKUP(A414,[1]高一上!$A$3:$J$587,10,0)</f>
        <v>彭丹</v>
      </c>
      <c r="AA414" s="22">
        <f t="shared" si="101"/>
        <v>119</v>
      </c>
      <c r="AB414" s="23">
        <f t="shared" si="103"/>
        <v>111.84668989547038</v>
      </c>
      <c r="AC414">
        <f>VLOOKUP(A414,[1]中考!$A$2:$G$571,7,0)</f>
        <v>83</v>
      </c>
      <c r="AD414">
        <f t="shared" si="102"/>
        <v>153</v>
      </c>
    </row>
    <row r="415" spans="1:30" ht="15" x14ac:dyDescent="0.35">
      <c r="A415" s="14" t="s">
        <v>827</v>
      </c>
      <c r="B415" s="3">
        <v>9</v>
      </c>
      <c r="C415" s="2" t="s">
        <v>828</v>
      </c>
      <c r="D415" s="4" t="s">
        <v>537</v>
      </c>
      <c r="E415">
        <f>VLOOKUP(A415,'[1]高三下(高考)'!$A$3:$P$615,9,0)</f>
        <v>98</v>
      </c>
      <c r="F415" t="str">
        <f>VLOOKUP(A415,'[1]高三下(高考)'!$A$3:$P$615,10,0)</f>
        <v>彭丹</v>
      </c>
      <c r="G415" s="22">
        <f t="shared" si="91"/>
        <v>106</v>
      </c>
      <c r="H415" s="23">
        <f t="shared" si="92"/>
        <v>96.167247386759584</v>
      </c>
      <c r="I415">
        <f>VLOOKUP(A415,[1]高三上!$A$3:$P$588,9,0)</f>
        <v>86</v>
      </c>
      <c r="J415" t="str">
        <f>VLOOKUP(A415,[1]高三上!$A$3:$P$588,10,0)</f>
        <v>彭丹</v>
      </c>
      <c r="K415" s="22">
        <f t="shared" si="93"/>
        <v>95</v>
      </c>
      <c r="L415" s="23">
        <f t="shared" si="94"/>
        <v>111.49825783972125</v>
      </c>
      <c r="M415">
        <f>VLOOKUP(A415,[1]高二下!$A$3:$P$536,9,0)</f>
        <v>75.5</v>
      </c>
      <c r="N415" t="str">
        <f>VLOOKUP(A415,[1]高二下!$A$3:$P$536,10,0)</f>
        <v>邵辉</v>
      </c>
      <c r="O415" s="22">
        <f t="shared" si="95"/>
        <v>128</v>
      </c>
      <c r="P415" s="22">
        <f t="shared" si="96"/>
        <v>120.55749128919861</v>
      </c>
      <c r="Q415">
        <f>VLOOKUP(A415,[1]高二上!$A$3:$P$583,9,0)</f>
        <v>63.5</v>
      </c>
      <c r="R415" t="str">
        <f>VLOOKUP(A415,[1]高二上!$A$3:$P$583,10,0)</f>
        <v>彭丹</v>
      </c>
      <c r="S415" s="22">
        <f t="shared" si="97"/>
        <v>187</v>
      </c>
      <c r="T415" s="22">
        <f t="shared" si="98"/>
        <v>100.34843205574913</v>
      </c>
      <c r="U415">
        <f>VLOOKUP(A415,[1]高一下!$A$3:$P$585,9,0)</f>
        <v>62</v>
      </c>
      <c r="V415" t="str">
        <f>VLOOKUP(A415,[1]高一下!$A$3:$P$585,10,0)</f>
        <v>彭丹</v>
      </c>
      <c r="W415" s="22">
        <f t="shared" si="99"/>
        <v>188</v>
      </c>
      <c r="X415" s="22">
        <f t="shared" si="100"/>
        <v>74.21602787456446</v>
      </c>
      <c r="Y415">
        <f>VLOOKUP(A415,[1]高一上!$A$3:$J$587,9,0)</f>
        <v>96.5</v>
      </c>
      <c r="Z415" t="str">
        <f>VLOOKUP(A415,[1]高一上!$A$3:$J$587,10,0)</f>
        <v>彭丹</v>
      </c>
      <c r="AA415" s="22">
        <f t="shared" si="101"/>
        <v>114</v>
      </c>
      <c r="AB415" s="23">
        <f t="shared" si="103"/>
        <v>114.98257839721254</v>
      </c>
      <c r="AC415">
        <f>VLOOKUP(A415,[1]中考!$A$2:$G$571,7,0)</f>
        <v>80</v>
      </c>
      <c r="AD415">
        <f t="shared" si="102"/>
        <v>157</v>
      </c>
    </row>
    <row r="416" spans="1:30" ht="15" x14ac:dyDescent="0.35">
      <c r="A416" s="14" t="s">
        <v>898</v>
      </c>
      <c r="B416" s="3">
        <v>9</v>
      </c>
      <c r="C416" s="2" t="s">
        <v>899</v>
      </c>
      <c r="D416" s="4" t="s">
        <v>537</v>
      </c>
      <c r="E416">
        <f>VLOOKUP(A416,'[1]高三下(高考)'!$A$3:$P$615,9,0)</f>
        <v>66</v>
      </c>
      <c r="F416" t="str">
        <f>VLOOKUP(A416,'[1]高三下(高考)'!$A$3:$P$615,10,0)</f>
        <v>彭丹</v>
      </c>
      <c r="G416" s="22">
        <f t="shared" si="91"/>
        <v>207</v>
      </c>
      <c r="H416" s="23">
        <f t="shared" si="92"/>
        <v>109.7560975609756</v>
      </c>
      <c r="I416">
        <f>VLOOKUP(A416,[1]高三上!$A$3:$P$588,9,0)</f>
        <v>47.5</v>
      </c>
      <c r="J416" t="str">
        <f>VLOOKUP(A416,[1]高三上!$A$3:$P$588,10,0)</f>
        <v>彭丹</v>
      </c>
      <c r="K416" s="22">
        <f t="shared" si="93"/>
        <v>235</v>
      </c>
      <c r="L416" s="23">
        <f t="shared" si="94"/>
        <v>83.275261324041807</v>
      </c>
      <c r="M416">
        <f>VLOOKUP(A416,[1]高二下!$A$3:$P$536,9,0)</f>
        <v>57.5</v>
      </c>
      <c r="N416" t="str">
        <f>VLOOKUP(A416,[1]高二下!$A$3:$P$536,10,0)</f>
        <v>邵辉</v>
      </c>
      <c r="O416" s="22">
        <f t="shared" si="95"/>
        <v>187</v>
      </c>
      <c r="P416" s="22">
        <f t="shared" si="96"/>
        <v>96.864111498257842</v>
      </c>
      <c r="Q416">
        <f>VLOOKUP(A416,[1]高二上!$A$3:$P$583,9,0)</f>
        <v>65.5</v>
      </c>
      <c r="R416" t="str">
        <f>VLOOKUP(A416,[1]高二上!$A$3:$P$583,10,0)</f>
        <v>彭丹</v>
      </c>
      <c r="S416" s="22">
        <f t="shared" si="97"/>
        <v>178</v>
      </c>
      <c r="T416" s="22">
        <f t="shared" si="98"/>
        <v>113.93728222996515</v>
      </c>
      <c r="U416">
        <f>VLOOKUP(A416,[1]高一下!$A$3:$P$585,9,0)</f>
        <v>55</v>
      </c>
      <c r="V416" t="str">
        <f>VLOOKUP(A416,[1]高一下!$A$3:$P$585,10,0)</f>
        <v>彭丹</v>
      </c>
      <c r="W416" s="22">
        <f t="shared" si="99"/>
        <v>218</v>
      </c>
      <c r="X416" s="22">
        <f t="shared" si="100"/>
        <v>92.334494773519168</v>
      </c>
      <c r="Y416">
        <f>VLOOKUP(A416,[1]高一上!$A$3:$J$587,9,0)</f>
        <v>72</v>
      </c>
      <c r="Z416" t="str">
        <f>VLOOKUP(A416,[1]高一上!$A$3:$J$587,10,0)</f>
        <v>彭丹</v>
      </c>
      <c r="AA416" s="22">
        <f t="shared" si="101"/>
        <v>196</v>
      </c>
      <c r="AB416" s="23">
        <f t="shared" si="103"/>
        <v>94.42508710801394</v>
      </c>
      <c r="AC416">
        <f>VLOOKUP(A416,[1]中考!$A$2:$G$571,7,0)</f>
        <v>73</v>
      </c>
      <c r="AD416">
        <f t="shared" si="102"/>
        <v>180</v>
      </c>
    </row>
    <row r="417" spans="1:30" ht="15" x14ac:dyDescent="0.35">
      <c r="A417" s="14" t="s">
        <v>833</v>
      </c>
      <c r="B417" s="3">
        <v>9</v>
      </c>
      <c r="C417" s="2" t="s">
        <v>834</v>
      </c>
      <c r="D417" s="4" t="s">
        <v>537</v>
      </c>
      <c r="E417">
        <f>VLOOKUP(A417,'[1]高三下(高考)'!$A$3:$P$615,9,0)</f>
        <v>79</v>
      </c>
      <c r="F417" t="str">
        <f>VLOOKUP(A417,'[1]高三下(高考)'!$A$3:$P$615,10,0)</f>
        <v>彭丹</v>
      </c>
      <c r="G417" s="22">
        <f t="shared" si="91"/>
        <v>159</v>
      </c>
      <c r="H417" s="23">
        <f t="shared" si="92"/>
        <v>88.850174216027881</v>
      </c>
      <c r="I417">
        <f>VLOOKUP(A417,[1]高三上!$A$3:$P$588,9,0)</f>
        <v>76</v>
      </c>
      <c r="J417" t="str">
        <f>VLOOKUP(A417,[1]高三上!$A$3:$P$588,10,0)</f>
        <v>彭丹</v>
      </c>
      <c r="K417" s="22">
        <f t="shared" si="93"/>
        <v>127</v>
      </c>
      <c r="L417" s="23">
        <f t="shared" si="94"/>
        <v>105.92334494773519</v>
      </c>
      <c r="M417">
        <f>VLOOKUP(A417,[1]高二下!$A$3:$P$536,9,0)</f>
        <v>71.5</v>
      </c>
      <c r="N417" t="str">
        <f>VLOOKUP(A417,[1]高二下!$A$3:$P$536,10,0)</f>
        <v>邵辉</v>
      </c>
      <c r="O417" s="22">
        <f t="shared" si="95"/>
        <v>144</v>
      </c>
      <c r="P417" s="22">
        <f t="shared" si="96"/>
        <v>93.728222996515683</v>
      </c>
      <c r="Q417">
        <f>VLOOKUP(A417,[1]高二上!$A$3:$P$583,9,0)</f>
        <v>78</v>
      </c>
      <c r="R417" t="str">
        <f>VLOOKUP(A417,[1]高二上!$A$3:$P$583,10,0)</f>
        <v>彭丹</v>
      </c>
      <c r="S417" s="22">
        <f t="shared" si="97"/>
        <v>126</v>
      </c>
      <c r="T417" s="22">
        <f t="shared" si="98"/>
        <v>101.74216027874564</v>
      </c>
      <c r="U417">
        <f>VLOOKUP(A417,[1]高一下!$A$3:$P$585,9,0)</f>
        <v>72.5</v>
      </c>
      <c r="V417" t="str">
        <f>VLOOKUP(A417,[1]高一下!$A$3:$P$585,10,0)</f>
        <v>彭丹</v>
      </c>
      <c r="W417" s="22">
        <f t="shared" si="99"/>
        <v>131</v>
      </c>
      <c r="X417" s="22">
        <f t="shared" si="100"/>
        <v>106.27177700348432</v>
      </c>
      <c r="Y417">
        <f>VLOOKUP(A417,[1]高一上!$A$3:$J$587,9,0)</f>
        <v>86.5</v>
      </c>
      <c r="Z417" t="str">
        <f>VLOOKUP(A417,[1]高一上!$A$3:$J$587,10,0)</f>
        <v>彭丹</v>
      </c>
      <c r="AA417" s="22">
        <f t="shared" si="101"/>
        <v>149</v>
      </c>
      <c r="AB417" s="23">
        <f t="shared" si="103"/>
        <v>91.289198606271782</v>
      </c>
      <c r="AC417">
        <f>VLOOKUP(A417,[1]中考!$A$2:$G$571,7,0)</f>
        <v>90</v>
      </c>
      <c r="AD417">
        <f t="shared" si="102"/>
        <v>124</v>
      </c>
    </row>
    <row r="418" spans="1:30" ht="15" x14ac:dyDescent="0.35">
      <c r="A418" s="14" t="s">
        <v>892</v>
      </c>
      <c r="B418" s="3">
        <v>9</v>
      </c>
      <c r="C418" s="2" t="s">
        <v>893</v>
      </c>
      <c r="D418" s="4" t="s">
        <v>537</v>
      </c>
      <c r="E418">
        <f>VLOOKUP(A418,'[1]高三下(高考)'!$A$3:$P$615,9,0)</f>
        <v>80</v>
      </c>
      <c r="F418" t="str">
        <f>VLOOKUP(A418,'[1]高三下(高考)'!$A$3:$P$615,10,0)</f>
        <v>彭丹</v>
      </c>
      <c r="G418" s="22">
        <f t="shared" si="91"/>
        <v>152</v>
      </c>
      <c r="H418" s="23">
        <f t="shared" si="92"/>
        <v>93.728222996515683</v>
      </c>
      <c r="I418">
        <f>VLOOKUP(A418,[1]高三上!$A$3:$P$588,9,0)</f>
        <v>74.5</v>
      </c>
      <c r="J418" t="str">
        <f>VLOOKUP(A418,[1]高三上!$A$3:$P$588,10,0)</f>
        <v>彭丹</v>
      </c>
      <c r="K418" s="22">
        <f t="shared" si="93"/>
        <v>134</v>
      </c>
      <c r="L418" s="23">
        <f t="shared" si="94"/>
        <v>81.533101045296164</v>
      </c>
      <c r="M418">
        <f>VLOOKUP(A418,[1]高二下!$A$3:$P$536,9,0)</f>
        <v>92</v>
      </c>
      <c r="N418" t="str">
        <f>VLOOKUP(A418,[1]高二下!$A$3:$P$536,10,0)</f>
        <v>邵辉</v>
      </c>
      <c r="O418" s="22">
        <f t="shared" si="95"/>
        <v>81</v>
      </c>
      <c r="P418" s="22">
        <f t="shared" si="96"/>
        <v>120.20905923344948</v>
      </c>
      <c r="Q418">
        <f>VLOOKUP(A418,[1]高二上!$A$3:$P$583,9,0)</f>
        <v>74.5</v>
      </c>
      <c r="R418" t="str">
        <f>VLOOKUP(A418,[1]高二上!$A$3:$P$583,10,0)</f>
        <v>彭丹</v>
      </c>
      <c r="S418" s="22">
        <f t="shared" si="97"/>
        <v>139</v>
      </c>
      <c r="T418" s="22">
        <f t="shared" si="98"/>
        <v>91.637630662020911</v>
      </c>
      <c r="U418">
        <f>VLOOKUP(A418,[1]高一下!$A$3:$P$585,9,0)</f>
        <v>77.5</v>
      </c>
      <c r="V418" t="str">
        <f>VLOOKUP(A418,[1]高一下!$A$3:$P$585,10,0)</f>
        <v>彭丹</v>
      </c>
      <c r="W418" s="22">
        <f t="shared" si="99"/>
        <v>115</v>
      </c>
      <c r="X418" s="22">
        <f t="shared" si="100"/>
        <v>92.682926829268297</v>
      </c>
      <c r="Y418">
        <f>VLOOKUP(A418,[1]高一上!$A$3:$J$587,9,0)</f>
        <v>103</v>
      </c>
      <c r="Z418" t="str">
        <f>VLOOKUP(A418,[1]高一上!$A$3:$J$587,10,0)</f>
        <v>彭丹</v>
      </c>
      <c r="AA418" s="22">
        <f t="shared" si="101"/>
        <v>94</v>
      </c>
      <c r="AB418" s="23">
        <f t="shared" si="103"/>
        <v>90.592334494773525</v>
      </c>
      <c r="AC418">
        <f>VLOOKUP(A418,[1]中考!$A$2:$G$571,7,0)</f>
        <v>109</v>
      </c>
      <c r="AD418">
        <f t="shared" si="102"/>
        <v>67</v>
      </c>
    </row>
    <row r="419" spans="1:30" ht="15" x14ac:dyDescent="0.35">
      <c r="A419" s="14" t="s">
        <v>835</v>
      </c>
      <c r="B419" s="3">
        <v>9</v>
      </c>
      <c r="C419" s="2" t="s">
        <v>836</v>
      </c>
      <c r="D419" s="4" t="s">
        <v>537</v>
      </c>
      <c r="E419">
        <f>VLOOKUP(A419,'[1]高三下(高考)'!$A$3:$P$615,9,0)</f>
        <v>94</v>
      </c>
      <c r="F419" t="str">
        <f>VLOOKUP(A419,'[1]高三下(高考)'!$A$3:$P$615,10,0)</f>
        <v>彭丹</v>
      </c>
      <c r="G419" s="22">
        <f t="shared" si="91"/>
        <v>114</v>
      </c>
      <c r="H419" s="23">
        <f t="shared" si="92"/>
        <v>115.33101045296166</v>
      </c>
      <c r="I419">
        <f>VLOOKUP(A419,[1]高三上!$A$3:$P$588,9,0)</f>
        <v>68.5</v>
      </c>
      <c r="J419" t="str">
        <f>VLOOKUP(A419,[1]高三上!$A$3:$P$588,10,0)</f>
        <v>彭丹</v>
      </c>
      <c r="K419" s="22">
        <f t="shared" si="93"/>
        <v>158</v>
      </c>
      <c r="L419" s="23">
        <f t="shared" si="94"/>
        <v>108.71080139372822</v>
      </c>
      <c r="M419">
        <f>VLOOKUP(A419,[1]高二下!$A$3:$P$536,9,0)</f>
        <v>58</v>
      </c>
      <c r="N419" t="str">
        <f>VLOOKUP(A419,[1]高二下!$A$3:$P$536,10,0)</f>
        <v>邵辉</v>
      </c>
      <c r="O419" s="22">
        <f t="shared" si="95"/>
        <v>183</v>
      </c>
      <c r="P419" s="22">
        <f t="shared" si="96"/>
        <v>117.42160278745645</v>
      </c>
      <c r="Q419">
        <f>VLOOKUP(A419,[1]高二上!$A$3:$P$583,9,0)</f>
        <v>54</v>
      </c>
      <c r="R419" t="str">
        <f>VLOOKUP(A419,[1]高二上!$A$3:$P$583,10,0)</f>
        <v>彭丹</v>
      </c>
      <c r="S419" s="22">
        <f t="shared" si="97"/>
        <v>233</v>
      </c>
      <c r="T419" s="22">
        <f t="shared" si="98"/>
        <v>84.320557491289208</v>
      </c>
      <c r="U419">
        <f>VLOOKUP(A419,[1]高一下!$A$3:$P$585,9,0)</f>
        <v>62</v>
      </c>
      <c r="V419" t="str">
        <f>VLOOKUP(A419,[1]高一下!$A$3:$P$585,10,0)</f>
        <v>彭丹</v>
      </c>
      <c r="W419" s="22">
        <f t="shared" si="99"/>
        <v>188</v>
      </c>
      <c r="X419" s="22">
        <f t="shared" si="100"/>
        <v>90.940766550522653</v>
      </c>
      <c r="Y419">
        <f>VLOOKUP(A419,[1]高一上!$A$3:$J$587,9,0)</f>
        <v>82</v>
      </c>
      <c r="Z419" t="str">
        <f>VLOOKUP(A419,[1]高一上!$A$3:$J$587,10,0)</f>
        <v>彭丹</v>
      </c>
      <c r="AA419" s="22">
        <f t="shared" si="101"/>
        <v>162</v>
      </c>
      <c r="AB419" s="23">
        <f t="shared" si="103"/>
        <v>94.773519163763069</v>
      </c>
      <c r="AC419">
        <f>VLOOKUP(A419,[1]中考!$A$2:$G$571,7,0)</f>
        <v>85</v>
      </c>
      <c r="AD419">
        <f t="shared" si="102"/>
        <v>147</v>
      </c>
    </row>
    <row r="420" spans="1:30" ht="15" x14ac:dyDescent="0.35">
      <c r="A420" s="14" t="s">
        <v>900</v>
      </c>
      <c r="B420" s="3">
        <v>9</v>
      </c>
      <c r="C420" s="2" t="s">
        <v>901</v>
      </c>
      <c r="D420" s="4" t="s">
        <v>537</v>
      </c>
      <c r="E420">
        <f>VLOOKUP(A420,'[1]高三下(高考)'!$A$3:$P$615,9,0)</f>
        <v>65</v>
      </c>
      <c r="F420" t="str">
        <f>VLOOKUP(A420,'[1]高三下(高考)'!$A$3:$P$615,10,0)</f>
        <v>彭丹</v>
      </c>
      <c r="G420" s="22">
        <f t="shared" si="91"/>
        <v>210</v>
      </c>
      <c r="H420" s="23">
        <f t="shared" si="92"/>
        <v>103.83275261324042</v>
      </c>
      <c r="I420">
        <f>VLOOKUP(A420,[1]高三上!$A$3:$P$588,9,0)</f>
        <v>53</v>
      </c>
      <c r="J420" t="str">
        <f>VLOOKUP(A420,[1]高三上!$A$3:$P$588,10,0)</f>
        <v>彭丹</v>
      </c>
      <c r="K420" s="22">
        <f t="shared" si="93"/>
        <v>221</v>
      </c>
      <c r="L420" s="23">
        <f t="shared" si="94"/>
        <v>75.261324041811847</v>
      </c>
      <c r="M420">
        <f>VLOOKUP(A420,[1]高二下!$A$3:$P$536,9,0)</f>
        <v>70.5</v>
      </c>
      <c r="N420" t="str">
        <f>VLOOKUP(A420,[1]高二下!$A$3:$P$536,10,0)</f>
        <v>邵辉</v>
      </c>
      <c r="O420" s="22">
        <f t="shared" si="95"/>
        <v>150</v>
      </c>
      <c r="P420" s="22">
        <f t="shared" si="96"/>
        <v>110.10452961672473</v>
      </c>
      <c r="Q420">
        <f>VLOOKUP(A420,[1]高二上!$A$3:$P$583,9,0)</f>
        <v>65</v>
      </c>
      <c r="R420" t="str">
        <f>VLOOKUP(A420,[1]高二上!$A$3:$P$583,10,0)</f>
        <v>彭丹</v>
      </c>
      <c r="S420" s="22">
        <f t="shared" si="97"/>
        <v>179</v>
      </c>
      <c r="T420" s="22">
        <f t="shared" si="98"/>
        <v>100</v>
      </c>
      <c r="U420">
        <f>VLOOKUP(A420,[1]高一下!$A$3:$P$585,9,0)</f>
        <v>0</v>
      </c>
      <c r="V420" t="str">
        <f>VLOOKUP(A420,[1]高一下!$A$3:$P$585,10,0)</f>
        <v>彭丹</v>
      </c>
      <c r="W420" s="22">
        <f t="shared" si="99"/>
        <v>286</v>
      </c>
      <c r="X420" s="22">
        <f t="shared" si="100"/>
        <v>100</v>
      </c>
      <c r="Y420">
        <f>VLOOKUP(A420,[1]高一上!$A$3:$J$587,9,0)</f>
        <v>79.5</v>
      </c>
      <c r="Z420" t="str">
        <f>VLOOKUP(A420,[1]高一上!$A$3:$J$587,10,0)</f>
        <v>彭丹</v>
      </c>
      <c r="AA420" s="22">
        <f t="shared" si="101"/>
        <v>175</v>
      </c>
      <c r="AB420" s="23">
        <f t="shared" si="103"/>
        <v>73.867595818815332</v>
      </c>
      <c r="AC420">
        <f>VLOOKUP(A420,[1]中考!$A$2:$G$571,7,0)</f>
        <v>98</v>
      </c>
      <c r="AD420">
        <f t="shared" si="102"/>
        <v>100</v>
      </c>
    </row>
    <row r="421" spans="1:30" ht="15" x14ac:dyDescent="0.35">
      <c r="A421" s="14" t="s">
        <v>857</v>
      </c>
      <c r="B421" s="3">
        <v>9</v>
      </c>
      <c r="C421" s="2" t="s">
        <v>858</v>
      </c>
      <c r="D421" s="4" t="s">
        <v>537</v>
      </c>
      <c r="E421">
        <f>VLOOKUP(A421,'[1]高三下(高考)'!$A$3:$P$615,9,0)</f>
        <v>80</v>
      </c>
      <c r="F421" t="str">
        <f>VLOOKUP(A421,'[1]高三下(高考)'!$A$3:$P$615,10,0)</f>
        <v>彭丹</v>
      </c>
      <c r="G421" s="22">
        <f t="shared" si="91"/>
        <v>152</v>
      </c>
      <c r="H421" s="23">
        <f t="shared" si="92"/>
        <v>91.289198606271782</v>
      </c>
      <c r="I421">
        <f>VLOOKUP(A421,[1]高三上!$A$3:$P$588,9,0)</f>
        <v>76</v>
      </c>
      <c r="J421" t="str">
        <f>VLOOKUP(A421,[1]高三上!$A$3:$P$588,10,0)</f>
        <v>彭丹</v>
      </c>
      <c r="K421" s="22">
        <f t="shared" si="93"/>
        <v>127</v>
      </c>
      <c r="L421" s="23">
        <f t="shared" si="94"/>
        <v>99.303135888501743</v>
      </c>
      <c r="M421">
        <f>VLOOKUP(A421,[1]高二下!$A$3:$P$536,9,0)</f>
        <v>76.5</v>
      </c>
      <c r="N421" t="str">
        <f>VLOOKUP(A421,[1]高二下!$A$3:$P$536,10,0)</f>
        <v>邵辉</v>
      </c>
      <c r="O421" s="22">
        <f t="shared" si="95"/>
        <v>125</v>
      </c>
      <c r="P421" s="22">
        <f t="shared" si="96"/>
        <v>114.98257839721254</v>
      </c>
      <c r="Q421">
        <f>VLOOKUP(A421,[1]高二上!$A$3:$P$583,9,0)</f>
        <v>68.5</v>
      </c>
      <c r="R421" t="str">
        <f>VLOOKUP(A421,[1]高二上!$A$3:$P$583,10,0)</f>
        <v>彭丹</v>
      </c>
      <c r="S421" s="22">
        <f t="shared" si="97"/>
        <v>168</v>
      </c>
      <c r="T421" s="22">
        <f t="shared" si="98"/>
        <v>95.818815331010455</v>
      </c>
      <c r="U421">
        <f>VLOOKUP(A421,[1]高一下!$A$3:$P$585,9,0)</f>
        <v>67.5</v>
      </c>
      <c r="V421" t="str">
        <f>VLOOKUP(A421,[1]高一下!$A$3:$P$585,10,0)</f>
        <v>彭丹</v>
      </c>
      <c r="W421" s="22">
        <f t="shared" si="99"/>
        <v>156</v>
      </c>
      <c r="X421" s="22">
        <f t="shared" si="100"/>
        <v>73.170731707317074</v>
      </c>
      <c r="Y421">
        <f>VLOOKUP(A421,[1]高一上!$A$3:$J$587,9,0)</f>
        <v>106</v>
      </c>
      <c r="Z421" t="str">
        <f>VLOOKUP(A421,[1]高一上!$A$3:$J$587,10,0)</f>
        <v>彭丹</v>
      </c>
      <c r="AA421" s="22">
        <f t="shared" si="101"/>
        <v>79</v>
      </c>
      <c r="AB421" s="23">
        <f t="shared" si="103"/>
        <v>108.01393728222996</v>
      </c>
      <c r="AC421">
        <f>VLOOKUP(A421,[1]中考!$A$2:$G$571,7,0)</f>
        <v>97</v>
      </c>
      <c r="AD421">
        <f t="shared" si="102"/>
        <v>102</v>
      </c>
    </row>
    <row r="422" spans="1:30" ht="15" x14ac:dyDescent="0.35">
      <c r="A422" s="14" t="s">
        <v>847</v>
      </c>
      <c r="B422" s="3">
        <v>9</v>
      </c>
      <c r="C422" s="2" t="s">
        <v>848</v>
      </c>
      <c r="D422" s="4" t="s">
        <v>537</v>
      </c>
      <c r="E422">
        <f>VLOOKUP(A422,'[1]高三下(高考)'!$A$3:$P$615,9,0)</f>
        <v>79</v>
      </c>
      <c r="F422" t="str">
        <f>VLOOKUP(A422,'[1]高三下(高考)'!$A$3:$P$615,10,0)</f>
        <v>彭丹</v>
      </c>
      <c r="G422" s="22">
        <f t="shared" si="91"/>
        <v>159</v>
      </c>
      <c r="H422" s="23">
        <f t="shared" si="92"/>
        <v>114.98257839721254</v>
      </c>
      <c r="I422">
        <f>VLOOKUP(A422,[1]高三上!$A$3:$P$588,9,0)</f>
        <v>58</v>
      </c>
      <c r="J422" t="str">
        <f>VLOOKUP(A422,[1]高三上!$A$3:$P$588,10,0)</f>
        <v>彭丹</v>
      </c>
      <c r="K422" s="22">
        <f t="shared" si="93"/>
        <v>202</v>
      </c>
      <c r="L422" s="23">
        <f t="shared" si="94"/>
        <v>80.487804878048777</v>
      </c>
      <c r="M422">
        <f>VLOOKUP(A422,[1]高二下!$A$3:$P$536,9,0)</f>
        <v>71</v>
      </c>
      <c r="N422" t="str">
        <f>VLOOKUP(A422,[1]高二下!$A$3:$P$536,10,0)</f>
        <v>邵辉</v>
      </c>
      <c r="O422" s="22">
        <f t="shared" si="95"/>
        <v>146</v>
      </c>
      <c r="P422" s="22">
        <f t="shared" si="96"/>
        <v>116.72473867595819</v>
      </c>
      <c r="Q422">
        <f>VLOOKUP(A422,[1]高二上!$A$3:$P$583,9,0)</f>
        <v>61.5</v>
      </c>
      <c r="R422" t="str">
        <f>VLOOKUP(A422,[1]高二上!$A$3:$P$583,10,0)</f>
        <v>彭丹</v>
      </c>
      <c r="S422" s="22">
        <f t="shared" si="97"/>
        <v>194</v>
      </c>
      <c r="T422" s="22">
        <f t="shared" si="98"/>
        <v>79.094076655052262</v>
      </c>
      <c r="U422">
        <f>VLOOKUP(A422,[1]高一下!$A$3:$P$585,9,0)</f>
        <v>72</v>
      </c>
      <c r="V422" t="str">
        <f>VLOOKUP(A422,[1]高一下!$A$3:$P$585,10,0)</f>
        <v>彭丹</v>
      </c>
      <c r="W422" s="22">
        <f t="shared" si="99"/>
        <v>134</v>
      </c>
      <c r="X422" s="22">
        <f t="shared" si="100"/>
        <v>90.592334494773525</v>
      </c>
      <c r="Y422">
        <f>VLOOKUP(A422,[1]高一上!$A$3:$J$587,9,0)</f>
        <v>99</v>
      </c>
      <c r="Z422" t="str">
        <f>VLOOKUP(A422,[1]高一上!$A$3:$J$587,10,0)</f>
        <v>彭丹</v>
      </c>
      <c r="AA422" s="22">
        <f t="shared" si="101"/>
        <v>107</v>
      </c>
      <c r="AB422" s="23">
        <f t="shared" si="103"/>
        <v>97.560975609756099</v>
      </c>
      <c r="AC422">
        <f>VLOOKUP(A422,[1]中考!$A$2:$G$571,7,0)</f>
        <v>98</v>
      </c>
      <c r="AD422">
        <f t="shared" si="102"/>
        <v>100</v>
      </c>
    </row>
    <row r="423" spans="1:30" ht="15" x14ac:dyDescent="0.35">
      <c r="A423" s="14" t="s">
        <v>871</v>
      </c>
      <c r="B423" s="3">
        <v>9</v>
      </c>
      <c r="C423" s="2" t="s">
        <v>872</v>
      </c>
      <c r="D423" s="4" t="s">
        <v>537</v>
      </c>
      <c r="E423">
        <f>VLOOKUP(A423,'[1]高三下(高考)'!$A$3:$P$615,9,0)</f>
        <v>105</v>
      </c>
      <c r="F423" t="str">
        <f>VLOOKUP(A423,'[1]高三下(高考)'!$A$3:$P$615,10,0)</f>
        <v>彭丹</v>
      </c>
      <c r="G423" s="22">
        <f t="shared" si="91"/>
        <v>82</v>
      </c>
      <c r="H423" s="23">
        <f t="shared" si="92"/>
        <v>107.66550522648083</v>
      </c>
      <c r="I423">
        <f>VLOOKUP(A423,[1]高三上!$A$3:$P$588,9,0)</f>
        <v>82.5</v>
      </c>
      <c r="J423" t="str">
        <f>VLOOKUP(A423,[1]高三上!$A$3:$P$588,10,0)</f>
        <v>彭丹</v>
      </c>
      <c r="K423" s="22">
        <f t="shared" si="93"/>
        <v>104</v>
      </c>
      <c r="L423" s="23">
        <f t="shared" si="94"/>
        <v>87.456445993031366</v>
      </c>
      <c r="M423">
        <f>VLOOKUP(A423,[1]高二下!$A$3:$P$536,9,0)</f>
        <v>95</v>
      </c>
      <c r="N423" t="str">
        <f>VLOOKUP(A423,[1]高二下!$A$3:$P$536,10,0)</f>
        <v>邵辉</v>
      </c>
      <c r="O423" s="22">
        <f t="shared" si="95"/>
        <v>68</v>
      </c>
      <c r="P423" s="22">
        <f t="shared" si="96"/>
        <v>111.14982578397212</v>
      </c>
      <c r="Q423">
        <f>VLOOKUP(A423,[1]高二上!$A$3:$P$583,9,0)</f>
        <v>85</v>
      </c>
      <c r="R423" t="str">
        <f>VLOOKUP(A423,[1]高二上!$A$3:$P$583,10,0)</f>
        <v>彭丹</v>
      </c>
      <c r="S423" s="22">
        <f t="shared" si="97"/>
        <v>100</v>
      </c>
      <c r="T423" s="22">
        <f t="shared" si="98"/>
        <v>92.682926829268297</v>
      </c>
      <c r="U423">
        <f>VLOOKUP(A423,[1]高一下!$A$3:$P$585,9,0)</f>
        <v>89</v>
      </c>
      <c r="V423" t="str">
        <f>VLOOKUP(A423,[1]高一下!$A$3:$P$585,10,0)</f>
        <v>彭丹</v>
      </c>
      <c r="W423" s="22">
        <f t="shared" si="99"/>
        <v>79</v>
      </c>
      <c r="X423" s="22">
        <f t="shared" si="100"/>
        <v>118.81533101045297</v>
      </c>
      <c r="Y423">
        <f>VLOOKUP(A423,[1]高一上!$A$3:$J$587,9,0)</f>
        <v>90.5</v>
      </c>
      <c r="Z423" t="str">
        <f>VLOOKUP(A423,[1]高一上!$A$3:$J$587,10,0)</f>
        <v>彭丹</v>
      </c>
      <c r="AA423" s="22">
        <f t="shared" si="101"/>
        <v>133</v>
      </c>
      <c r="AB423" s="23">
        <f t="shared" si="103"/>
        <v>87.456445993031366</v>
      </c>
      <c r="AC423">
        <f>VLOOKUP(A423,[1]中考!$A$2:$G$571,7,0)</f>
        <v>99</v>
      </c>
      <c r="AD423">
        <f t="shared" si="102"/>
        <v>97</v>
      </c>
    </row>
    <row r="424" spans="1:30" ht="15" x14ac:dyDescent="0.35">
      <c r="A424" s="14" t="s">
        <v>877</v>
      </c>
      <c r="B424" s="3">
        <v>9</v>
      </c>
      <c r="C424" s="2" t="s">
        <v>878</v>
      </c>
      <c r="D424" s="4" t="s">
        <v>537</v>
      </c>
      <c r="E424">
        <f>VLOOKUP(A424,'[1]高三下(高考)'!$A$3:$P$615,9,0)</f>
        <v>64</v>
      </c>
      <c r="F424" t="str">
        <f>VLOOKUP(A424,'[1]高三下(高考)'!$A$3:$P$615,10,0)</f>
        <v>彭丹</v>
      </c>
      <c r="G424" s="22">
        <f t="shared" si="91"/>
        <v>212</v>
      </c>
      <c r="H424" s="23">
        <f t="shared" si="92"/>
        <v>96.515679442508713</v>
      </c>
      <c r="I424">
        <f>VLOOKUP(A424,[1]高三上!$A$3:$P$588,9,0)</f>
        <v>58</v>
      </c>
      <c r="J424" t="str">
        <f>VLOOKUP(A424,[1]高三上!$A$3:$P$588,10,0)</f>
        <v>彭丹</v>
      </c>
      <c r="K424" s="22">
        <f t="shared" si="93"/>
        <v>202</v>
      </c>
      <c r="L424" s="23">
        <f t="shared" si="94"/>
        <v>94.773519163763069</v>
      </c>
      <c r="M424">
        <f>VLOOKUP(A424,[1]高二下!$A$3:$P$536,9,0)</f>
        <v>57.5</v>
      </c>
      <c r="N424" t="str">
        <f>VLOOKUP(A424,[1]高二下!$A$3:$P$536,10,0)</f>
        <v>邵辉</v>
      </c>
      <c r="O424" s="22">
        <f t="shared" si="95"/>
        <v>187</v>
      </c>
      <c r="P424" s="22">
        <f t="shared" si="96"/>
        <v>97.21254355400697</v>
      </c>
      <c r="Q424">
        <f>VLOOKUP(A424,[1]高二上!$A$3:$P$583,9,0)</f>
        <v>65</v>
      </c>
      <c r="R424" t="str">
        <f>VLOOKUP(A424,[1]高二上!$A$3:$P$583,10,0)</f>
        <v>彭丹</v>
      </c>
      <c r="S424" s="22">
        <f t="shared" si="97"/>
        <v>179</v>
      </c>
      <c r="T424" s="22">
        <f t="shared" si="98"/>
        <v>89.19860627177701</v>
      </c>
      <c r="U424">
        <f>VLOOKUP(A424,[1]高一下!$A$3:$P$585,9,0)</f>
        <v>69</v>
      </c>
      <c r="V424" t="str">
        <f>VLOOKUP(A424,[1]高一下!$A$3:$P$585,10,0)</f>
        <v>彭丹</v>
      </c>
      <c r="W424" s="22">
        <f t="shared" si="99"/>
        <v>148</v>
      </c>
      <c r="X424" s="22">
        <f t="shared" si="100"/>
        <v>112.89198606271776</v>
      </c>
      <c r="Y424">
        <f>VLOOKUP(A424,[1]高一上!$A$3:$J$587,9,0)</f>
        <v>76.5</v>
      </c>
      <c r="Z424" t="str">
        <f>VLOOKUP(A424,[1]高一上!$A$3:$J$587,10,0)</f>
        <v>彭丹</v>
      </c>
      <c r="AA424" s="22">
        <f t="shared" si="101"/>
        <v>185</v>
      </c>
      <c r="AB424" s="23">
        <f t="shared" si="103"/>
        <v>98.954703832752614</v>
      </c>
      <c r="AC424">
        <f>VLOOKUP(A424,[1]中考!$A$2:$G$571,7,0)</f>
        <v>71</v>
      </c>
      <c r="AD424">
        <f t="shared" si="102"/>
        <v>182</v>
      </c>
    </row>
    <row r="425" spans="1:30" ht="15" x14ac:dyDescent="0.35">
      <c r="A425" s="14" t="s">
        <v>861</v>
      </c>
      <c r="B425" s="3">
        <v>9</v>
      </c>
      <c r="C425" s="2" t="s">
        <v>862</v>
      </c>
      <c r="D425" s="4" t="s">
        <v>537</v>
      </c>
      <c r="E425">
        <f>VLOOKUP(A425,'[1]高三下(高考)'!$A$3:$P$615,9,0)</f>
        <v>70</v>
      </c>
      <c r="F425" t="str">
        <f>VLOOKUP(A425,'[1]高三下(高考)'!$A$3:$P$615,10,0)</f>
        <v>彭丹</v>
      </c>
      <c r="G425" s="22">
        <f t="shared" si="91"/>
        <v>193</v>
      </c>
      <c r="H425" s="23">
        <f t="shared" si="92"/>
        <v>94.773519163763069</v>
      </c>
      <c r="I425">
        <f>VLOOKUP(A425,[1]高三上!$A$3:$P$588,9,0)</f>
        <v>63</v>
      </c>
      <c r="J425" t="str">
        <f>VLOOKUP(A425,[1]高三上!$A$3:$P$588,10,0)</f>
        <v>彭丹</v>
      </c>
      <c r="K425" s="22">
        <f t="shared" si="93"/>
        <v>178</v>
      </c>
      <c r="L425" s="23">
        <f t="shared" si="94"/>
        <v>98.606271777003485</v>
      </c>
      <c r="M425">
        <f>VLOOKUP(A425,[1]高二下!$A$3:$P$536,9,0)</f>
        <v>61</v>
      </c>
      <c r="N425" t="str">
        <f>VLOOKUP(A425,[1]高二下!$A$3:$P$536,10,0)</f>
        <v>邵辉</v>
      </c>
      <c r="O425" s="22">
        <f t="shared" si="95"/>
        <v>174</v>
      </c>
      <c r="P425" s="22">
        <f t="shared" si="96"/>
        <v>125.08710801393728</v>
      </c>
      <c r="Q425">
        <f>VLOOKUP(A425,[1]高二上!$A$3:$P$583,9,0)</f>
        <v>51.5</v>
      </c>
      <c r="R425" t="str">
        <f>VLOOKUP(A425,[1]高二上!$A$3:$P$583,10,0)</f>
        <v>彭丹</v>
      </c>
      <c r="S425" s="22">
        <f t="shared" si="97"/>
        <v>246</v>
      </c>
      <c r="T425" s="22">
        <f t="shared" si="98"/>
        <v>69.337979094076658</v>
      </c>
      <c r="U425">
        <f>VLOOKUP(A425,[1]高一下!$A$3:$P$585,9,0)</f>
        <v>67</v>
      </c>
      <c r="V425" t="str">
        <f>VLOOKUP(A425,[1]高一下!$A$3:$P$585,10,0)</f>
        <v>彭丹</v>
      </c>
      <c r="W425" s="22">
        <f t="shared" si="99"/>
        <v>158</v>
      </c>
      <c r="X425" s="22">
        <f t="shared" si="100"/>
        <v>93.379790940766554</v>
      </c>
      <c r="Y425">
        <f>VLOOKUP(A425,[1]高一上!$A$3:$J$587,9,0)</f>
        <v>89</v>
      </c>
      <c r="Z425" t="str">
        <f>VLOOKUP(A425,[1]高一上!$A$3:$J$587,10,0)</f>
        <v>彭丹</v>
      </c>
      <c r="AA425" s="22">
        <f t="shared" si="101"/>
        <v>139</v>
      </c>
      <c r="AB425" s="23">
        <f t="shared" si="103"/>
        <v>94.773519163763069</v>
      </c>
      <c r="AC425">
        <f>VLOOKUP(A425,[1]中考!$A$2:$G$571,7,0)</f>
        <v>90</v>
      </c>
      <c r="AD425">
        <f t="shared" si="102"/>
        <v>124</v>
      </c>
    </row>
    <row r="426" spans="1:30" ht="15" x14ac:dyDescent="0.35">
      <c r="A426" s="14" t="s">
        <v>845</v>
      </c>
      <c r="B426" s="3">
        <v>9</v>
      </c>
      <c r="C426" s="2" t="s">
        <v>846</v>
      </c>
      <c r="D426" s="4" t="s">
        <v>537</v>
      </c>
      <c r="E426">
        <f>VLOOKUP(A426,'[1]高三下(高考)'!$A$3:$P$615,9,0)</f>
        <v>108</v>
      </c>
      <c r="F426" t="str">
        <f>VLOOKUP(A426,'[1]高三下(高考)'!$A$3:$P$615,10,0)</f>
        <v>彭丹</v>
      </c>
      <c r="G426" s="22">
        <f t="shared" si="91"/>
        <v>69</v>
      </c>
      <c r="H426" s="23">
        <f t="shared" si="92"/>
        <v>100</v>
      </c>
      <c r="I426" s="22">
        <v>0</v>
      </c>
      <c r="J426" t="s">
        <v>814</v>
      </c>
      <c r="K426" s="22">
        <f t="shared" si="93"/>
        <v>278</v>
      </c>
      <c r="L426" s="23">
        <f t="shared" si="94"/>
        <v>100</v>
      </c>
      <c r="M426" s="22">
        <v>0</v>
      </c>
      <c r="N426" t="s">
        <v>1117</v>
      </c>
      <c r="O426" s="22">
        <f t="shared" si="95"/>
        <v>270</v>
      </c>
      <c r="P426" s="22">
        <f t="shared" si="96"/>
        <v>100</v>
      </c>
      <c r="Q426">
        <f>VLOOKUP(A426,[1]高二上!$A$3:$P$583,9,0)</f>
        <v>88</v>
      </c>
      <c r="R426" t="str">
        <f>VLOOKUP(A426,[1]高二上!$A$3:$P$583,10,0)</f>
        <v>彭丹</v>
      </c>
      <c r="S426" s="22">
        <f t="shared" si="97"/>
        <v>90</v>
      </c>
      <c r="T426" s="22">
        <f t="shared" si="98"/>
        <v>81.533101045296164</v>
      </c>
      <c r="U426">
        <f>VLOOKUP(A426,[1]高一下!$A$3:$P$585,9,0)</f>
        <v>101.5</v>
      </c>
      <c r="V426" t="str">
        <f>VLOOKUP(A426,[1]高一下!$A$3:$P$585,10,0)</f>
        <v>彭丹</v>
      </c>
      <c r="W426" s="22">
        <f t="shared" si="99"/>
        <v>37</v>
      </c>
      <c r="X426" s="22">
        <f t="shared" si="100"/>
        <v>105.57491289198606</v>
      </c>
      <c r="Y426">
        <f>VLOOKUP(A426,[1]高一上!$A$3:$J$587,9,0)</f>
        <v>113</v>
      </c>
      <c r="Z426" t="str">
        <f>VLOOKUP(A426,[1]高一上!$A$3:$J$587,10,0)</f>
        <v>拉初</v>
      </c>
      <c r="AA426" s="22">
        <f t="shared" si="101"/>
        <v>53</v>
      </c>
      <c r="AB426" s="23">
        <f t="shared" si="103"/>
        <v>90.940766550522653</v>
      </c>
      <c r="AC426">
        <f>VLOOKUP(A426,[1]中考!$A$2:$G$571,7,0)</f>
        <v>123</v>
      </c>
      <c r="AD426">
        <f t="shared" si="102"/>
        <v>27</v>
      </c>
    </row>
    <row r="427" spans="1:30" ht="15" x14ac:dyDescent="0.35">
      <c r="A427" s="14" t="s">
        <v>908</v>
      </c>
      <c r="B427" s="3">
        <v>9</v>
      </c>
      <c r="C427" s="2" t="s">
        <v>909</v>
      </c>
      <c r="D427" s="4" t="s">
        <v>537</v>
      </c>
      <c r="E427">
        <f>VLOOKUP(A427,'[1]高三下(高考)'!$A$3:$P$615,9,0)</f>
        <v>73</v>
      </c>
      <c r="F427" t="str">
        <f>VLOOKUP(A427,'[1]高三下(高考)'!$A$3:$P$615,10,0)</f>
        <v>彭丹</v>
      </c>
      <c r="G427" s="22">
        <f t="shared" si="91"/>
        <v>183</v>
      </c>
      <c r="H427" s="23">
        <f t="shared" si="92"/>
        <v>105.57491289198606</v>
      </c>
      <c r="I427">
        <f>VLOOKUP(A427,[1]高三上!$A$3:$P$588,9,0)</f>
        <v>59</v>
      </c>
      <c r="J427" t="str">
        <f>VLOOKUP(A427,[1]高三上!$A$3:$P$588,10,0)</f>
        <v>彭丹</v>
      </c>
      <c r="K427" s="22">
        <f t="shared" si="93"/>
        <v>199</v>
      </c>
      <c r="L427" s="23">
        <f t="shared" si="94"/>
        <v>65.853658536585357</v>
      </c>
      <c r="M427">
        <f>VLOOKUP(A427,[1]高二下!$A$3:$P$536,9,0)</f>
        <v>84</v>
      </c>
      <c r="N427" t="str">
        <f>VLOOKUP(A427,[1]高二下!$A$3:$P$536,10,0)</f>
        <v>邵辉</v>
      </c>
      <c r="O427" s="22">
        <f t="shared" si="95"/>
        <v>101</v>
      </c>
      <c r="P427" s="22">
        <f t="shared" si="96"/>
        <v>123.34494773519164</v>
      </c>
      <c r="Q427">
        <f>VLOOKUP(A427,[1]高二上!$A$3:$P$583,9,0)</f>
        <v>68.5</v>
      </c>
      <c r="R427" t="str">
        <f>VLOOKUP(A427,[1]高二上!$A$3:$P$583,10,0)</f>
        <v>彭丹</v>
      </c>
      <c r="S427" s="22">
        <f t="shared" si="97"/>
        <v>168</v>
      </c>
      <c r="T427" s="22">
        <f t="shared" si="98"/>
        <v>84.320557491289208</v>
      </c>
      <c r="U427">
        <f>VLOOKUP(A427,[1]高一下!$A$3:$P$585,9,0)</f>
        <v>75.5</v>
      </c>
      <c r="V427" t="str">
        <f>VLOOKUP(A427,[1]高一下!$A$3:$P$585,10,0)</f>
        <v>彭丹</v>
      </c>
      <c r="W427" s="22">
        <f t="shared" si="99"/>
        <v>123</v>
      </c>
      <c r="X427" s="22">
        <f t="shared" si="100"/>
        <v>114.63414634146341</v>
      </c>
      <c r="Y427">
        <f>VLOOKUP(A427,[1]高一上!$A$3:$J$587,9,0)</f>
        <v>81</v>
      </c>
      <c r="Z427" t="str">
        <f>VLOOKUP(A427,[1]高一上!$A$3:$J$587,10,0)</f>
        <v>彭丹</v>
      </c>
      <c r="AA427" s="22">
        <f t="shared" si="101"/>
        <v>165</v>
      </c>
      <c r="AB427" s="23">
        <f t="shared" si="103"/>
        <v>88.153310104529623</v>
      </c>
      <c r="AC427">
        <f>VLOOKUP(A427,[1]中考!$A$2:$G$571,7,0)</f>
        <v>88</v>
      </c>
      <c r="AD427">
        <f t="shared" si="102"/>
        <v>131</v>
      </c>
    </row>
    <row r="428" spans="1:30" ht="15" x14ac:dyDescent="0.35">
      <c r="A428" s="14" t="s">
        <v>896</v>
      </c>
      <c r="B428" s="3">
        <v>9</v>
      </c>
      <c r="C428" s="2" t="s">
        <v>897</v>
      </c>
      <c r="D428" s="4" t="s">
        <v>537</v>
      </c>
      <c r="E428">
        <f>VLOOKUP(A428,'[1]高三下(高考)'!$A$3:$P$615,9,0)</f>
        <v>54</v>
      </c>
      <c r="F428" t="str">
        <f>VLOOKUP(A428,'[1]高三下(高考)'!$A$3:$P$615,10,0)</f>
        <v>彭丹</v>
      </c>
      <c r="G428" s="22">
        <f t="shared" si="91"/>
        <v>232</v>
      </c>
      <c r="H428" s="23">
        <f t="shared" si="92"/>
        <v>100</v>
      </c>
      <c r="I428" s="22">
        <v>0</v>
      </c>
      <c r="J428" t="s">
        <v>814</v>
      </c>
      <c r="K428" s="22">
        <f t="shared" si="93"/>
        <v>278</v>
      </c>
      <c r="L428" s="23">
        <f t="shared" si="94"/>
        <v>100</v>
      </c>
      <c r="M428" s="22">
        <v>0</v>
      </c>
      <c r="N428" t="s">
        <v>1117</v>
      </c>
      <c r="O428" s="22">
        <f t="shared" si="95"/>
        <v>270</v>
      </c>
      <c r="P428" s="22">
        <f t="shared" si="96"/>
        <v>100</v>
      </c>
      <c r="Q428">
        <f>VLOOKUP(A428,[1]高二上!$A$3:$P$583,9,0)</f>
        <v>57.5</v>
      </c>
      <c r="R428" t="str">
        <f>VLOOKUP(A428,[1]高二上!$A$3:$P$583,10,0)</f>
        <v>彭丹</v>
      </c>
      <c r="S428" s="22">
        <f t="shared" si="97"/>
        <v>215</v>
      </c>
      <c r="T428" s="22">
        <f t="shared" si="98"/>
        <v>106.62020905923345</v>
      </c>
      <c r="U428">
        <f>VLOOKUP(A428,[1]高一下!$A$3:$P$585,9,0)</f>
        <v>48.5</v>
      </c>
      <c r="V428" t="str">
        <f>VLOOKUP(A428,[1]高一下!$A$3:$P$585,10,0)</f>
        <v>彭丹</v>
      </c>
      <c r="W428" s="22">
        <f t="shared" si="99"/>
        <v>234</v>
      </c>
      <c r="X428" s="22">
        <f t="shared" si="100"/>
        <v>87.804878048780495</v>
      </c>
      <c r="Y428">
        <f>VLOOKUP(A428,[1]高一上!$A$3:$J$587,9,0)</f>
        <v>71</v>
      </c>
      <c r="Z428" t="str">
        <f>VLOOKUP(A428,[1]高一上!$A$3:$J$587,10,0)</f>
        <v>彭丹</v>
      </c>
      <c r="AA428" s="22">
        <f t="shared" si="101"/>
        <v>199</v>
      </c>
      <c r="AB428" s="23">
        <f t="shared" si="103"/>
        <v>100</v>
      </c>
      <c r="AC428">
        <v>0</v>
      </c>
      <c r="AD428">
        <f t="shared" si="102"/>
        <v>286</v>
      </c>
    </row>
    <row r="429" spans="1:30" ht="15" x14ac:dyDescent="0.35">
      <c r="A429" s="14" t="s">
        <v>914</v>
      </c>
      <c r="B429" s="3">
        <v>9</v>
      </c>
      <c r="C429" s="2" t="s">
        <v>915</v>
      </c>
      <c r="D429" s="4" t="s">
        <v>537</v>
      </c>
      <c r="E429">
        <f>VLOOKUP(A429,'[1]高三下(高考)'!$A$3:$P$615,9,0)</f>
        <v>93</v>
      </c>
      <c r="F429" t="str">
        <f>VLOOKUP(A429,'[1]高三下(高考)'!$A$3:$P$615,10,0)</f>
        <v>彭丹</v>
      </c>
      <c r="G429" s="22">
        <f t="shared" si="91"/>
        <v>119</v>
      </c>
      <c r="H429" s="23">
        <f t="shared" si="92"/>
        <v>81.533101045296164</v>
      </c>
      <c r="I429">
        <f>VLOOKUP(A429,[1]高三上!$A$3:$P$588,9,0)</f>
        <v>93.5</v>
      </c>
      <c r="J429" t="str">
        <f>VLOOKUP(A429,[1]高三上!$A$3:$P$588,10,0)</f>
        <v>彭丹</v>
      </c>
      <c r="K429" s="22">
        <f t="shared" si="93"/>
        <v>66</v>
      </c>
      <c r="L429" s="23">
        <f t="shared" si="94"/>
        <v>114.98257839721254</v>
      </c>
      <c r="M429">
        <f>VLOOKUP(A429,[1]高二下!$A$3:$P$536,9,0)</f>
        <v>82</v>
      </c>
      <c r="N429" t="str">
        <f>VLOOKUP(A429,[1]高二下!$A$3:$P$536,10,0)</f>
        <v>邵辉</v>
      </c>
      <c r="O429" s="22">
        <f t="shared" si="95"/>
        <v>109</v>
      </c>
      <c r="P429" s="22">
        <f t="shared" si="96"/>
        <v>87.108013937282237</v>
      </c>
      <c r="Q429">
        <f>VLOOKUP(A429,[1]高二上!$A$3:$P$583,9,0)</f>
        <v>92.5</v>
      </c>
      <c r="R429" t="str">
        <f>VLOOKUP(A429,[1]高二上!$A$3:$P$583,10,0)</f>
        <v>彭丹</v>
      </c>
      <c r="S429" s="22">
        <f t="shared" si="97"/>
        <v>72</v>
      </c>
      <c r="T429" s="22">
        <f t="shared" si="98"/>
        <v>114.28571428571428</v>
      </c>
      <c r="U429">
        <f>VLOOKUP(A429,[1]高一下!$A$3:$P$585,9,0)</f>
        <v>78</v>
      </c>
      <c r="V429" t="str">
        <f>VLOOKUP(A429,[1]高一下!$A$3:$P$585,10,0)</f>
        <v>彭丹</v>
      </c>
      <c r="W429" s="22">
        <f t="shared" si="99"/>
        <v>113</v>
      </c>
      <c r="X429" s="22">
        <f t="shared" si="100"/>
        <v>105.92334494773519</v>
      </c>
      <c r="Y429">
        <f>VLOOKUP(A429,[1]高一上!$A$3:$J$587,9,0)</f>
        <v>91</v>
      </c>
      <c r="Z429" t="str">
        <f>VLOOKUP(A429,[1]高一上!$A$3:$J$587,10,0)</f>
        <v>彭丹</v>
      </c>
      <c r="AA429" s="22">
        <f t="shared" si="101"/>
        <v>130</v>
      </c>
      <c r="AB429" s="23">
        <f t="shared" si="103"/>
        <v>100.34843205574913</v>
      </c>
      <c r="AC429">
        <f>VLOOKUP(A429,[1]中考!$A$2:$G$571,7,0)</f>
        <v>88</v>
      </c>
      <c r="AD429">
        <f t="shared" si="102"/>
        <v>131</v>
      </c>
    </row>
    <row r="430" spans="1:30" ht="15" x14ac:dyDescent="0.35">
      <c r="A430" s="14" t="s">
        <v>869</v>
      </c>
      <c r="B430" s="3">
        <v>9</v>
      </c>
      <c r="C430" s="2" t="s">
        <v>870</v>
      </c>
      <c r="D430" s="4" t="s">
        <v>537</v>
      </c>
      <c r="E430">
        <f>VLOOKUP(A430,'[1]高三下(高考)'!$A$3:$P$615,9,0)</f>
        <v>95</v>
      </c>
      <c r="F430" t="str">
        <f>VLOOKUP(A430,'[1]高三下(高考)'!$A$3:$P$615,10,0)</f>
        <v>彭丹</v>
      </c>
      <c r="G430" s="22">
        <f t="shared" si="91"/>
        <v>113</v>
      </c>
      <c r="H430" s="23">
        <f t="shared" si="92"/>
        <v>85.017421602787465</v>
      </c>
      <c r="I430">
        <f>VLOOKUP(A430,[1]高三上!$A$3:$P$588,9,0)</f>
        <v>93</v>
      </c>
      <c r="J430" t="str">
        <f>VLOOKUP(A430,[1]高三上!$A$3:$P$588,10,0)</f>
        <v>彭丹</v>
      </c>
      <c r="K430" s="22">
        <f t="shared" si="93"/>
        <v>70</v>
      </c>
      <c r="L430" s="23">
        <f t="shared" si="94"/>
        <v>110.80139372822299</v>
      </c>
      <c r="M430">
        <f>VLOOKUP(A430,[1]高二下!$A$3:$P$536,9,0)</f>
        <v>84</v>
      </c>
      <c r="N430" t="str">
        <f>VLOOKUP(A430,[1]高二下!$A$3:$P$536,10,0)</f>
        <v>邵辉</v>
      </c>
      <c r="O430" s="22">
        <f t="shared" si="95"/>
        <v>101</v>
      </c>
      <c r="P430" s="22">
        <f t="shared" si="96"/>
        <v>106.27177700348432</v>
      </c>
      <c r="Q430">
        <f>VLOOKUP(A430,[1]高二上!$A$3:$P$583,9,0)</f>
        <v>80</v>
      </c>
      <c r="R430" t="str">
        <f>VLOOKUP(A430,[1]高二上!$A$3:$P$583,10,0)</f>
        <v>彭丹</v>
      </c>
      <c r="S430" s="22">
        <f t="shared" si="97"/>
        <v>119</v>
      </c>
      <c r="T430" s="22">
        <f t="shared" si="98"/>
        <v>86.759581881533109</v>
      </c>
      <c r="U430">
        <f>VLOOKUP(A430,[1]高一下!$A$3:$P$585,9,0)</f>
        <v>88.5</v>
      </c>
      <c r="V430" t="str">
        <f>VLOOKUP(A430,[1]高一下!$A$3:$P$585,10,0)</f>
        <v>彭丹</v>
      </c>
      <c r="W430" s="22">
        <f t="shared" si="99"/>
        <v>81</v>
      </c>
      <c r="X430" s="22">
        <f t="shared" si="100"/>
        <v>115.33101045296166</v>
      </c>
      <c r="Y430">
        <f>VLOOKUP(A430,[1]高一上!$A$3:$J$587,9,0)</f>
        <v>92.5</v>
      </c>
      <c r="Z430" t="str">
        <f>VLOOKUP(A430,[1]高一上!$A$3:$J$587,10,0)</f>
        <v>彭丹</v>
      </c>
      <c r="AA430" s="22">
        <f t="shared" si="101"/>
        <v>125</v>
      </c>
      <c r="AB430" s="23">
        <f t="shared" si="103"/>
        <v>105.92334494773519</v>
      </c>
      <c r="AC430">
        <f>VLOOKUP(A430,[1]中考!$A$2:$G$571,7,0)</f>
        <v>86</v>
      </c>
      <c r="AD430">
        <f t="shared" si="102"/>
        <v>142</v>
      </c>
    </row>
    <row r="431" spans="1:30" ht="15" x14ac:dyDescent="0.35">
      <c r="A431" s="14" t="s">
        <v>894</v>
      </c>
      <c r="B431" s="3">
        <v>9</v>
      </c>
      <c r="C431" s="2" t="s">
        <v>895</v>
      </c>
      <c r="D431" s="4" t="s">
        <v>537</v>
      </c>
      <c r="E431">
        <f>VLOOKUP(A431,'[1]高三下(高考)'!$A$3:$P$615,9,0)</f>
        <v>82</v>
      </c>
      <c r="F431" t="str">
        <f>VLOOKUP(A431,'[1]高三下(高考)'!$A$3:$P$615,10,0)</f>
        <v>彭丹</v>
      </c>
      <c r="G431" s="22">
        <f t="shared" si="91"/>
        <v>146</v>
      </c>
      <c r="H431" s="23">
        <f t="shared" si="92"/>
        <v>91.289198606271782</v>
      </c>
      <c r="I431">
        <f>VLOOKUP(A431,[1]高三上!$A$3:$P$588,9,0)</f>
        <v>77</v>
      </c>
      <c r="J431" t="str">
        <f>VLOOKUP(A431,[1]高三上!$A$3:$P$588,10,0)</f>
        <v>彭丹</v>
      </c>
      <c r="K431" s="22">
        <f t="shared" si="93"/>
        <v>121</v>
      </c>
      <c r="L431" s="23">
        <f t="shared" si="94"/>
        <v>105.92334494773519</v>
      </c>
      <c r="M431">
        <f>VLOOKUP(A431,[1]高二下!$A$3:$P$536,9,0)</f>
        <v>73.5</v>
      </c>
      <c r="N431" t="str">
        <f>VLOOKUP(A431,[1]高二下!$A$3:$P$536,10,0)</f>
        <v>邵辉</v>
      </c>
      <c r="O431" s="22">
        <f t="shared" si="95"/>
        <v>138</v>
      </c>
      <c r="P431" s="22">
        <f t="shared" si="96"/>
        <v>97.909407665505228</v>
      </c>
      <c r="Q431">
        <f>VLOOKUP(A431,[1]高二上!$A$3:$P$583,9,0)</f>
        <v>76.5</v>
      </c>
      <c r="R431" t="str">
        <f>VLOOKUP(A431,[1]高二上!$A$3:$P$583,10,0)</f>
        <v>彭丹</v>
      </c>
      <c r="S431" s="22">
        <f t="shared" si="97"/>
        <v>132</v>
      </c>
      <c r="T431" s="22">
        <f t="shared" si="98"/>
        <v>102.78745644599303</v>
      </c>
      <c r="U431">
        <f>VLOOKUP(A431,[1]高一下!$A$3:$P$585,9,0)</f>
        <v>71</v>
      </c>
      <c r="V431" t="str">
        <f>VLOOKUP(A431,[1]高一下!$A$3:$P$585,10,0)</f>
        <v>彭丹</v>
      </c>
      <c r="W431" s="22">
        <f t="shared" si="99"/>
        <v>140</v>
      </c>
      <c r="X431" s="22">
        <f t="shared" si="100"/>
        <v>94.076655052264812</v>
      </c>
      <c r="Y431">
        <f>VLOOKUP(A431,[1]高一上!$A$3:$J$587,9,0)</f>
        <v>93</v>
      </c>
      <c r="Z431" t="str">
        <f>VLOOKUP(A431,[1]高一上!$A$3:$J$587,10,0)</f>
        <v>彭丹</v>
      </c>
      <c r="AA431" s="22">
        <f t="shared" si="101"/>
        <v>123</v>
      </c>
      <c r="AB431" s="23">
        <f t="shared" si="103"/>
        <v>104.8780487804878</v>
      </c>
      <c r="AC431">
        <f>VLOOKUP(A431,[1]中考!$A$2:$G$571,7,0)</f>
        <v>87</v>
      </c>
      <c r="AD431">
        <f t="shared" si="102"/>
        <v>137</v>
      </c>
    </row>
    <row r="432" spans="1:30" ht="15" x14ac:dyDescent="0.35">
      <c r="A432" s="14" t="s">
        <v>859</v>
      </c>
      <c r="B432" s="3">
        <v>9</v>
      </c>
      <c r="C432" s="2" t="s">
        <v>860</v>
      </c>
      <c r="D432" s="4" t="s">
        <v>537</v>
      </c>
      <c r="E432">
        <f>VLOOKUP(A432,'[1]高三下(高考)'!$A$3:$P$615,9,0)</f>
        <v>107</v>
      </c>
      <c r="F432" t="str">
        <f>VLOOKUP(A432,'[1]高三下(高考)'!$A$3:$P$615,10,0)</f>
        <v>彭丹</v>
      </c>
      <c r="G432" s="22">
        <f t="shared" si="91"/>
        <v>72</v>
      </c>
      <c r="H432" s="23">
        <f t="shared" si="92"/>
        <v>107.3170731707317</v>
      </c>
      <c r="I432">
        <f>VLOOKUP(A432,[1]高三上!$A$3:$P$588,9,0)</f>
        <v>86.5</v>
      </c>
      <c r="J432" t="str">
        <f>VLOOKUP(A432,[1]高三上!$A$3:$P$588,10,0)</f>
        <v>彭丹</v>
      </c>
      <c r="K432" s="22">
        <f t="shared" si="93"/>
        <v>93</v>
      </c>
      <c r="L432" s="23">
        <f t="shared" si="94"/>
        <v>99.651567944250871</v>
      </c>
      <c r="M432">
        <f>VLOOKUP(A432,[1]高二下!$A$3:$P$536,9,0)</f>
        <v>87</v>
      </c>
      <c r="N432" t="str">
        <f>VLOOKUP(A432,[1]高二下!$A$3:$P$536,10,0)</f>
        <v>邵辉</v>
      </c>
      <c r="O432" s="22">
        <f t="shared" si="95"/>
        <v>92</v>
      </c>
      <c r="P432" s="22">
        <f t="shared" si="96"/>
        <v>91.986062717770039</v>
      </c>
      <c r="Q432">
        <f>VLOOKUP(A432,[1]高二上!$A$3:$P$583,9,0)</f>
        <v>93</v>
      </c>
      <c r="R432" t="str">
        <f>VLOOKUP(A432,[1]高二上!$A$3:$P$583,10,0)</f>
        <v>彭丹</v>
      </c>
      <c r="S432" s="22">
        <f t="shared" si="97"/>
        <v>69</v>
      </c>
      <c r="T432" s="22">
        <f t="shared" si="98"/>
        <v>101.04529616724739</v>
      </c>
      <c r="U432">
        <f>VLOOKUP(A432,[1]高一下!$A$3:$P$585,9,0)</f>
        <v>91.5</v>
      </c>
      <c r="V432" t="str">
        <f>VLOOKUP(A432,[1]高一下!$A$3:$P$585,10,0)</f>
        <v>彭丹</v>
      </c>
      <c r="W432" s="22">
        <f t="shared" si="99"/>
        <v>72</v>
      </c>
      <c r="X432" s="22">
        <f t="shared" si="100"/>
        <v>89.547038327526138</v>
      </c>
      <c r="Y432">
        <f>VLOOKUP(A432,[1]高一上!$A$3:$J$587,9,0)</f>
        <v>116.5</v>
      </c>
      <c r="Z432" t="str">
        <f>VLOOKUP(A432,[1]高一上!$A$3:$J$587,10,0)</f>
        <v>彭丹</v>
      </c>
      <c r="AA432" s="22">
        <f t="shared" si="101"/>
        <v>42</v>
      </c>
      <c r="AB432" s="23">
        <f t="shared" si="103"/>
        <v>116.02787456445992</v>
      </c>
      <c r="AC432">
        <f>VLOOKUP(A432,[1]中考!$A$2:$G$571,7,0)</f>
        <v>103</v>
      </c>
      <c r="AD432">
        <f t="shared" si="102"/>
        <v>88</v>
      </c>
    </row>
    <row r="433" spans="1:30" ht="15" x14ac:dyDescent="0.35">
      <c r="A433" s="14" t="s">
        <v>888</v>
      </c>
      <c r="B433" s="3">
        <v>9</v>
      </c>
      <c r="C433" s="2" t="s">
        <v>889</v>
      </c>
      <c r="D433" s="4" t="s">
        <v>537</v>
      </c>
      <c r="E433">
        <f>VLOOKUP(A433,'[1]高三下(高考)'!$A$3:$P$615,9,0)</f>
        <v>97</v>
      </c>
      <c r="F433" t="str">
        <f>VLOOKUP(A433,'[1]高三下(高考)'!$A$3:$P$615,10,0)</f>
        <v>彭丹</v>
      </c>
      <c r="G433" s="22">
        <f t="shared" si="91"/>
        <v>109</v>
      </c>
      <c r="H433" s="23">
        <f t="shared" si="92"/>
        <v>90.243902439024396</v>
      </c>
      <c r="I433">
        <f>VLOOKUP(A433,[1]高三上!$A$3:$P$588,9,0)</f>
        <v>90</v>
      </c>
      <c r="J433" t="str">
        <f>VLOOKUP(A433,[1]高三上!$A$3:$P$588,10,0)</f>
        <v>彭丹</v>
      </c>
      <c r="K433" s="22">
        <f t="shared" si="93"/>
        <v>81</v>
      </c>
      <c r="L433" s="23">
        <f t="shared" si="94"/>
        <v>122.64808362369338</v>
      </c>
      <c r="M433">
        <f>VLOOKUP(A433,[1]高二下!$A$3:$P$536,9,0)</f>
        <v>71</v>
      </c>
      <c r="N433" t="str">
        <f>VLOOKUP(A433,[1]高二下!$A$3:$P$536,10,0)</f>
        <v>邵辉</v>
      </c>
      <c r="O433" s="22">
        <f t="shared" si="95"/>
        <v>146</v>
      </c>
      <c r="P433" s="22">
        <f t="shared" si="96"/>
        <v>81.881533101045292</v>
      </c>
      <c r="Q433">
        <f>VLOOKUP(A433,[1]高二上!$A$3:$P$583,9,0)</f>
        <v>85.5</v>
      </c>
      <c r="R433" t="str">
        <f>VLOOKUP(A433,[1]高二上!$A$3:$P$583,10,0)</f>
        <v>彭丹</v>
      </c>
      <c r="S433" s="22">
        <f t="shared" si="97"/>
        <v>94</v>
      </c>
      <c r="T433" s="22">
        <f t="shared" si="98"/>
        <v>96.864111498257842</v>
      </c>
      <c r="U433">
        <f>VLOOKUP(A433,[1]高一下!$A$3:$P$585,9,0)</f>
        <v>88</v>
      </c>
      <c r="V433" t="str">
        <f>VLOOKUP(A433,[1]高一下!$A$3:$P$585,10,0)</f>
        <v>彭丹</v>
      </c>
      <c r="W433" s="22">
        <f t="shared" si="99"/>
        <v>85</v>
      </c>
      <c r="X433" s="22">
        <f t="shared" si="100"/>
        <v>118.11846689895471</v>
      </c>
      <c r="Y433">
        <f>VLOOKUP(A433,[1]高一上!$A$3:$J$587,9,0)</f>
        <v>89.5</v>
      </c>
      <c r="Z433" t="str">
        <f>VLOOKUP(A433,[1]高一上!$A$3:$J$587,10,0)</f>
        <v>彭丹</v>
      </c>
      <c r="AA433" s="22">
        <f t="shared" si="101"/>
        <v>137</v>
      </c>
      <c r="AB433" s="23">
        <f t="shared" si="103"/>
        <v>100</v>
      </c>
      <c r="AC433">
        <f>VLOOKUP(A433,[1]中考!$A$2:$G$571,7,0)</f>
        <v>87</v>
      </c>
      <c r="AD433">
        <f t="shared" si="102"/>
        <v>137</v>
      </c>
    </row>
    <row r="434" spans="1:30" ht="15" x14ac:dyDescent="0.35">
      <c r="A434" s="14" t="s">
        <v>837</v>
      </c>
      <c r="B434" s="3">
        <v>9</v>
      </c>
      <c r="C434" s="2" t="s">
        <v>838</v>
      </c>
      <c r="D434" s="4" t="s">
        <v>537</v>
      </c>
      <c r="E434">
        <f>VLOOKUP(A434,'[1]高三下(高考)'!$A$3:$P$615,9,0)</f>
        <v>119</v>
      </c>
      <c r="F434" t="str">
        <f>VLOOKUP(A434,'[1]高三下(高考)'!$A$3:$P$615,10,0)</f>
        <v>彭丹</v>
      </c>
      <c r="G434" s="22">
        <f t="shared" si="91"/>
        <v>24</v>
      </c>
      <c r="H434" s="23">
        <f t="shared" si="92"/>
        <v>100.69686411149826</v>
      </c>
      <c r="I434">
        <f>VLOOKUP(A434,[1]高三上!$A$3:$P$588,9,0)</f>
        <v>107.5</v>
      </c>
      <c r="J434" t="str">
        <f>VLOOKUP(A434,[1]高三上!$A$3:$P$588,10,0)</f>
        <v>彭丹</v>
      </c>
      <c r="K434" s="22">
        <f t="shared" si="93"/>
        <v>26</v>
      </c>
      <c r="L434" s="23">
        <f t="shared" si="94"/>
        <v>100.69686411149826</v>
      </c>
      <c r="M434">
        <f>VLOOKUP(A434,[1]高二下!$A$3:$P$536,9,0)</f>
        <v>107.5</v>
      </c>
      <c r="N434" t="str">
        <f>VLOOKUP(A434,[1]高二下!$A$3:$P$536,10,0)</f>
        <v>邵辉</v>
      </c>
      <c r="O434" s="22">
        <f t="shared" si="95"/>
        <v>28</v>
      </c>
      <c r="P434" s="22">
        <f t="shared" si="96"/>
        <v>110.45296167247386</v>
      </c>
      <c r="Q434">
        <f>VLOOKUP(A434,[1]高二上!$A$3:$P$583,9,0)</f>
        <v>95</v>
      </c>
      <c r="R434" t="str">
        <f>VLOOKUP(A434,[1]高二上!$A$3:$P$583,10,0)</f>
        <v>彭丹</v>
      </c>
      <c r="S434" s="22">
        <f t="shared" si="97"/>
        <v>58</v>
      </c>
      <c r="T434" s="22">
        <f t="shared" si="98"/>
        <v>97.21254355400697</v>
      </c>
      <c r="U434">
        <f>VLOOKUP(A434,[1]高一下!$A$3:$P$585,9,0)</f>
        <v>97.5</v>
      </c>
      <c r="V434" t="str">
        <f>VLOOKUP(A434,[1]高一下!$A$3:$P$585,10,0)</f>
        <v>彭丹</v>
      </c>
      <c r="W434" s="22">
        <f t="shared" si="99"/>
        <v>50</v>
      </c>
      <c r="X434" s="22">
        <f t="shared" si="100"/>
        <v>95.818815331010455</v>
      </c>
      <c r="Y434">
        <f>VLOOKUP(A434,[1]高一上!$A$3:$J$587,9,0)</f>
        <v>117</v>
      </c>
      <c r="Z434" t="str">
        <f>VLOOKUP(A434,[1]高一上!$A$3:$J$587,10,0)</f>
        <v>彭丹</v>
      </c>
      <c r="AA434" s="22">
        <f t="shared" si="101"/>
        <v>38</v>
      </c>
      <c r="AB434" s="23">
        <f t="shared" si="103"/>
        <v>130.66202090592333</v>
      </c>
      <c r="AC434">
        <f>VLOOKUP(A434,[1]中考!$A$2:$G$571,7,0)</f>
        <v>89</v>
      </c>
      <c r="AD434">
        <f t="shared" si="102"/>
        <v>126</v>
      </c>
    </row>
    <row r="435" spans="1:30" ht="15" x14ac:dyDescent="0.35">
      <c r="A435" s="14" t="s">
        <v>863</v>
      </c>
      <c r="B435" s="3">
        <v>9</v>
      </c>
      <c r="C435" s="2" t="s">
        <v>864</v>
      </c>
      <c r="D435" s="4" t="s">
        <v>537</v>
      </c>
      <c r="E435">
        <f>VLOOKUP(A435,'[1]高三下(高考)'!$A$3:$P$615,9,0)</f>
        <v>76</v>
      </c>
      <c r="F435" t="str">
        <f>VLOOKUP(A435,'[1]高三下(高考)'!$A$3:$P$615,10,0)</f>
        <v>彭丹</v>
      </c>
      <c r="G435" s="22">
        <f t="shared" si="91"/>
        <v>176</v>
      </c>
      <c r="H435" s="23">
        <f t="shared" si="92"/>
        <v>88.850174216027881</v>
      </c>
      <c r="I435">
        <f>VLOOKUP(A435,[1]高三上!$A$3:$P$588,9,0)</f>
        <v>72</v>
      </c>
      <c r="J435" t="str">
        <f>VLOOKUP(A435,[1]高三上!$A$3:$P$588,10,0)</f>
        <v>彭丹</v>
      </c>
      <c r="K435" s="22">
        <f t="shared" si="93"/>
        <v>144</v>
      </c>
      <c r="L435" s="23">
        <f t="shared" si="94"/>
        <v>100</v>
      </c>
      <c r="M435">
        <f>VLOOKUP(A435,[1]高二下!$A$3:$P$536,9,0)</f>
        <v>71.5</v>
      </c>
      <c r="N435" t="str">
        <f>VLOOKUP(A435,[1]高二下!$A$3:$P$536,10,0)</f>
        <v>邵辉</v>
      </c>
      <c r="O435" s="22">
        <f t="shared" si="95"/>
        <v>144</v>
      </c>
      <c r="P435" s="22">
        <f t="shared" si="96"/>
        <v>126.4808362369338</v>
      </c>
      <c r="Q435">
        <f>VLOOKUP(A435,[1]高二上!$A$3:$P$583,9,0)</f>
        <v>57</v>
      </c>
      <c r="R435" t="str">
        <f>VLOOKUP(A435,[1]高二上!$A$3:$P$583,10,0)</f>
        <v>彭丹</v>
      </c>
      <c r="S435" s="22">
        <f t="shared" si="97"/>
        <v>220</v>
      </c>
      <c r="T435" s="22">
        <f t="shared" si="98"/>
        <v>73.867595818815332</v>
      </c>
      <c r="U435">
        <f>VLOOKUP(A435,[1]高一下!$A$3:$P$585,9,0)</f>
        <v>70</v>
      </c>
      <c r="V435" t="str">
        <f>VLOOKUP(A435,[1]高一下!$A$3:$P$585,10,0)</f>
        <v>彭丹</v>
      </c>
      <c r="W435" s="22">
        <f t="shared" si="99"/>
        <v>145</v>
      </c>
      <c r="X435" s="22">
        <f t="shared" si="100"/>
        <v>94.076655052264812</v>
      </c>
      <c r="Y435">
        <f>VLOOKUP(A435,[1]高一上!$A$3:$J$587,9,0)</f>
        <v>91.5</v>
      </c>
      <c r="Z435" t="str">
        <f>VLOOKUP(A435,[1]高一上!$A$3:$J$587,10,0)</f>
        <v>彭丹</v>
      </c>
      <c r="AA435" s="22">
        <f t="shared" si="101"/>
        <v>128</v>
      </c>
      <c r="AB435" s="23">
        <f t="shared" si="103"/>
        <v>104.8780487804878</v>
      </c>
      <c r="AC435">
        <f>VLOOKUP(A435,[1]中考!$A$2:$G$571,7,0)</f>
        <v>86</v>
      </c>
      <c r="AD435">
        <f t="shared" si="102"/>
        <v>142</v>
      </c>
    </row>
    <row r="436" spans="1:30" ht="15" x14ac:dyDescent="0.35">
      <c r="A436" s="14" t="s">
        <v>823</v>
      </c>
      <c r="B436" s="3">
        <v>9</v>
      </c>
      <c r="C436" s="2" t="s">
        <v>824</v>
      </c>
      <c r="D436" s="4" t="s">
        <v>537</v>
      </c>
      <c r="E436">
        <f>VLOOKUP(A436,'[1]高三下(高考)'!$A$3:$P$615,9,0)</f>
        <v>111</v>
      </c>
      <c r="F436" t="str">
        <f>VLOOKUP(A436,'[1]高三下(高考)'!$A$3:$P$615,10,0)</f>
        <v>彭丹</v>
      </c>
      <c r="G436" s="22">
        <f t="shared" si="91"/>
        <v>49</v>
      </c>
      <c r="H436" s="23">
        <f t="shared" si="92"/>
        <v>108.01393728222996</v>
      </c>
      <c r="I436">
        <f>VLOOKUP(A436,[1]高三上!$A$3:$P$588,9,0)</f>
        <v>92.5</v>
      </c>
      <c r="J436" t="str">
        <f>VLOOKUP(A436,[1]高三上!$A$3:$P$588,10,0)</f>
        <v>彭丹</v>
      </c>
      <c r="K436" s="22">
        <f t="shared" si="93"/>
        <v>72</v>
      </c>
      <c r="L436" s="23">
        <f t="shared" si="94"/>
        <v>109.40766550522648</v>
      </c>
      <c r="M436">
        <f>VLOOKUP(A436,[1]高二下!$A$3:$P$536,9,0)</f>
        <v>84.5</v>
      </c>
      <c r="N436" t="str">
        <f>VLOOKUP(A436,[1]高二下!$A$3:$P$536,10,0)</f>
        <v>邵辉</v>
      </c>
      <c r="O436" s="22">
        <f t="shared" si="95"/>
        <v>99</v>
      </c>
      <c r="P436" s="22">
        <f t="shared" si="96"/>
        <v>101.74216027874564</v>
      </c>
      <c r="Q436">
        <f>VLOOKUP(A436,[1]高二上!$A$3:$P$583,9,0)</f>
        <v>84</v>
      </c>
      <c r="R436" t="str">
        <f>VLOOKUP(A436,[1]高二上!$A$3:$P$583,10,0)</f>
        <v>彭丹</v>
      </c>
      <c r="S436" s="22">
        <f t="shared" si="97"/>
        <v>104</v>
      </c>
      <c r="T436" s="22">
        <f t="shared" si="98"/>
        <v>96.167247386759584</v>
      </c>
      <c r="U436">
        <f>VLOOKUP(A436,[1]高一下!$A$3:$P$585,9,0)</f>
        <v>85.5</v>
      </c>
      <c r="V436" t="str">
        <f>VLOOKUP(A436,[1]高一下!$A$3:$P$585,10,0)</f>
        <v>彭丹</v>
      </c>
      <c r="W436" s="22">
        <f t="shared" si="99"/>
        <v>93</v>
      </c>
      <c r="X436" s="22">
        <f t="shared" si="100"/>
        <v>92.334494773519168</v>
      </c>
      <c r="Y436">
        <f>VLOOKUP(A436,[1]高一上!$A$3:$J$587,9,0)</f>
        <v>109.5</v>
      </c>
      <c r="Z436" t="str">
        <f>VLOOKUP(A436,[1]高一上!$A$3:$J$587,10,0)</f>
        <v>彭丹</v>
      </c>
      <c r="AA436" s="22">
        <f t="shared" si="101"/>
        <v>71</v>
      </c>
      <c r="AB436" s="23">
        <f t="shared" si="103"/>
        <v>102.4390243902439</v>
      </c>
      <c r="AC436">
        <f>VLOOKUP(A436,[1]中考!$A$2:$G$571,7,0)</f>
        <v>106</v>
      </c>
      <c r="AD436">
        <f t="shared" si="102"/>
        <v>78</v>
      </c>
    </row>
    <row r="437" spans="1:30" ht="15" x14ac:dyDescent="0.35">
      <c r="A437" s="14" t="s">
        <v>843</v>
      </c>
      <c r="B437" s="3">
        <v>9</v>
      </c>
      <c r="C437" s="2" t="s">
        <v>844</v>
      </c>
      <c r="D437" s="4" t="s">
        <v>537</v>
      </c>
      <c r="E437">
        <f>VLOOKUP(A437,'[1]高三下(高考)'!$A$3:$P$615,9,0)</f>
        <v>111</v>
      </c>
      <c r="F437" t="str">
        <f>VLOOKUP(A437,'[1]高三下(高考)'!$A$3:$P$615,10,0)</f>
        <v>彭丹</v>
      </c>
      <c r="G437" s="22">
        <f t="shared" si="91"/>
        <v>49</v>
      </c>
      <c r="H437" s="23">
        <f t="shared" si="92"/>
        <v>114.28571428571428</v>
      </c>
      <c r="I437">
        <f>VLOOKUP(A437,[1]高三上!$A$3:$P$588,9,0)</f>
        <v>87.5</v>
      </c>
      <c r="J437" t="str">
        <f>VLOOKUP(A437,[1]高三上!$A$3:$P$588,10,0)</f>
        <v>彭丹</v>
      </c>
      <c r="K437" s="22">
        <f t="shared" si="93"/>
        <v>90</v>
      </c>
      <c r="L437" s="23">
        <f t="shared" si="94"/>
        <v>72.125435540069688</v>
      </c>
      <c r="M437">
        <f>VLOOKUP(A437,[1]高二下!$A$3:$P$536,9,0)</f>
        <v>117</v>
      </c>
      <c r="N437" t="str">
        <f>VLOOKUP(A437,[1]高二下!$A$3:$P$536,10,0)</f>
        <v>邵辉</v>
      </c>
      <c r="O437" s="22">
        <f t="shared" si="95"/>
        <v>10</v>
      </c>
      <c r="P437" s="22">
        <f t="shared" si="96"/>
        <v>109.05923344947735</v>
      </c>
      <c r="Q437">
        <f>VLOOKUP(A437,[1]高二上!$A$3:$P$583,9,0)</f>
        <v>104.5</v>
      </c>
      <c r="R437" t="str">
        <f>VLOOKUP(A437,[1]高二上!$A$3:$P$583,10,0)</f>
        <v>彭丹</v>
      </c>
      <c r="S437" s="22">
        <f t="shared" si="97"/>
        <v>36</v>
      </c>
      <c r="T437" s="22">
        <f t="shared" si="98"/>
        <v>97.909407665505228</v>
      </c>
      <c r="U437">
        <f>VLOOKUP(A437,[1]高一下!$A$3:$P$585,9,0)</f>
        <v>104.5</v>
      </c>
      <c r="V437" t="str">
        <f>VLOOKUP(A437,[1]高一下!$A$3:$P$585,10,0)</f>
        <v>彭丹</v>
      </c>
      <c r="W437" s="22">
        <f t="shared" si="99"/>
        <v>30</v>
      </c>
      <c r="X437" s="22">
        <f t="shared" si="100"/>
        <v>101.04529616724739</v>
      </c>
      <c r="Y437">
        <f>VLOOKUP(A437,[1]高一上!$A$3:$J$587,9,0)</f>
        <v>118</v>
      </c>
      <c r="Z437" t="str">
        <f>VLOOKUP(A437,[1]高一上!$A$3:$J$587,10,0)</f>
        <v>拉初</v>
      </c>
      <c r="AA437" s="22">
        <f t="shared" si="101"/>
        <v>33</v>
      </c>
      <c r="AB437" s="23">
        <f t="shared" si="103"/>
        <v>106.96864111498257</v>
      </c>
      <c r="AC437">
        <f>VLOOKUP(A437,[1]中考!$A$2:$G$571,7,0)</f>
        <v>115</v>
      </c>
      <c r="AD437">
        <f t="shared" si="102"/>
        <v>53</v>
      </c>
    </row>
    <row r="438" spans="1:30" ht="15" x14ac:dyDescent="0.35">
      <c r="A438" s="14" t="s">
        <v>829</v>
      </c>
      <c r="B438" s="3">
        <v>9</v>
      </c>
      <c r="C438" s="2" t="s">
        <v>830</v>
      </c>
      <c r="D438" s="4" t="s">
        <v>537</v>
      </c>
      <c r="E438">
        <f>VLOOKUP(A438,'[1]高三下(高考)'!$A$3:$P$615,9,0)</f>
        <v>97</v>
      </c>
      <c r="F438" t="str">
        <f>VLOOKUP(A438,'[1]高三下(高考)'!$A$3:$P$615,10,0)</f>
        <v>彭丹</v>
      </c>
      <c r="G438" s="22">
        <f t="shared" si="91"/>
        <v>109</v>
      </c>
      <c r="H438" s="23">
        <f t="shared" si="92"/>
        <v>104.18118466898954</v>
      </c>
      <c r="I438">
        <f>VLOOKUP(A438,[1]高三上!$A$3:$P$588,9,0)</f>
        <v>77</v>
      </c>
      <c r="J438" t="str">
        <f>VLOOKUP(A438,[1]高三上!$A$3:$P$588,10,0)</f>
        <v>彭丹</v>
      </c>
      <c r="K438" s="22">
        <f t="shared" si="93"/>
        <v>121</v>
      </c>
      <c r="L438" s="23">
        <f t="shared" si="94"/>
        <v>100</v>
      </c>
      <c r="M438" s="22">
        <v>0</v>
      </c>
      <c r="N438" t="s">
        <v>1117</v>
      </c>
      <c r="O438" s="22">
        <f t="shared" si="95"/>
        <v>270</v>
      </c>
      <c r="P438" s="22">
        <f t="shared" si="96"/>
        <v>100</v>
      </c>
      <c r="Q438">
        <f>VLOOKUP(A438,[1]高二上!$A$3:$P$583,9,0)</f>
        <v>69.5</v>
      </c>
      <c r="R438" t="str">
        <f>VLOOKUP(A438,[1]高二上!$A$3:$P$583,10,0)</f>
        <v>彭丹</v>
      </c>
      <c r="S438" s="22">
        <f t="shared" si="97"/>
        <v>165</v>
      </c>
      <c r="T438" s="22">
        <f t="shared" si="98"/>
        <v>93.728222996515683</v>
      </c>
      <c r="U438">
        <f>VLOOKUP(A438,[1]高一下!$A$3:$P$585,9,0)</f>
        <v>69.5</v>
      </c>
      <c r="V438" t="str">
        <f>VLOOKUP(A438,[1]高一下!$A$3:$P$585,10,0)</f>
        <v>彭丹</v>
      </c>
      <c r="W438" s="22">
        <f t="shared" si="99"/>
        <v>147</v>
      </c>
      <c r="X438" s="22">
        <f t="shared" si="100"/>
        <v>86.759581881533109</v>
      </c>
      <c r="Y438">
        <f>VLOOKUP(A438,[1]高一上!$A$3:$J$587,9,0)</f>
        <v>98.5</v>
      </c>
      <c r="Z438" t="str">
        <f>VLOOKUP(A438,[1]高一上!$A$3:$J$587,10,0)</f>
        <v>彭丹</v>
      </c>
      <c r="AA438" s="22">
        <f t="shared" si="101"/>
        <v>109</v>
      </c>
      <c r="AB438" s="23">
        <f t="shared" si="103"/>
        <v>94.773519163763069</v>
      </c>
      <c r="AC438">
        <f>VLOOKUP(A438,[1]中考!$A$2:$G$571,7,0)</f>
        <v>101</v>
      </c>
      <c r="AD438">
        <f t="shared" si="102"/>
        <v>94</v>
      </c>
    </row>
    <row r="439" spans="1:30" ht="15" x14ac:dyDescent="0.35">
      <c r="A439" s="14" t="s">
        <v>873</v>
      </c>
      <c r="B439" s="3">
        <v>9</v>
      </c>
      <c r="C439" s="2" t="s">
        <v>874</v>
      </c>
      <c r="D439" s="4" t="s">
        <v>537</v>
      </c>
      <c r="E439">
        <f>VLOOKUP(A439,'[1]高三下(高考)'!$A$3:$P$615,9,0)</f>
        <v>70</v>
      </c>
      <c r="F439" t="str">
        <f>VLOOKUP(A439,'[1]高三下(高考)'!$A$3:$P$615,10,0)</f>
        <v>彭丹</v>
      </c>
      <c r="G439" s="22">
        <f t="shared" si="91"/>
        <v>193</v>
      </c>
      <c r="H439" s="23">
        <f t="shared" si="92"/>
        <v>100</v>
      </c>
      <c r="I439" s="22">
        <v>0</v>
      </c>
      <c r="J439" t="s">
        <v>814</v>
      </c>
      <c r="K439" s="22">
        <f t="shared" si="93"/>
        <v>278</v>
      </c>
      <c r="L439" s="23">
        <f t="shared" si="94"/>
        <v>100</v>
      </c>
      <c r="M439">
        <f>VLOOKUP(A439,[1]高二下!$A$3:$P$536,9,0)</f>
        <v>52.5</v>
      </c>
      <c r="N439" t="str">
        <f>VLOOKUP(A439,[1]高二下!$A$3:$P$536,10,0)</f>
        <v>邵辉</v>
      </c>
      <c r="O439" s="22">
        <f t="shared" si="95"/>
        <v>206</v>
      </c>
      <c r="P439" s="22">
        <f t="shared" si="96"/>
        <v>99.303135888501743</v>
      </c>
      <c r="Q439">
        <f>VLOOKUP(A439,[1]高二上!$A$3:$P$583,9,0)</f>
        <v>59.5</v>
      </c>
      <c r="R439" t="str">
        <f>VLOOKUP(A439,[1]高二上!$A$3:$P$583,10,0)</f>
        <v>彭丹</v>
      </c>
      <c r="S439" s="22">
        <f t="shared" si="97"/>
        <v>204</v>
      </c>
      <c r="T439" s="22">
        <f t="shared" si="98"/>
        <v>104.8780487804878</v>
      </c>
      <c r="U439">
        <f>VLOOKUP(A439,[1]高一下!$A$3:$P$585,9,0)</f>
        <v>55</v>
      </c>
      <c r="V439" t="str">
        <f>VLOOKUP(A439,[1]高一下!$A$3:$P$585,10,0)</f>
        <v>彭丹</v>
      </c>
      <c r="W439" s="22">
        <f t="shared" si="99"/>
        <v>218</v>
      </c>
      <c r="X439" s="22">
        <f t="shared" si="100"/>
        <v>119.86062717770035</v>
      </c>
      <c r="Y439">
        <f>VLOOKUP(A439,[1]高一上!$A$3:$J$587,9,0)</f>
        <v>37.5</v>
      </c>
      <c r="Z439" t="str">
        <f>VLOOKUP(A439,[1]高一上!$A$3:$J$587,10,0)</f>
        <v>彭丹</v>
      </c>
      <c r="AA439" s="22">
        <f t="shared" si="101"/>
        <v>275</v>
      </c>
      <c r="AB439" s="23">
        <f t="shared" si="103"/>
        <v>88.850174216027881</v>
      </c>
      <c r="AC439">
        <f>VLOOKUP(A439,[1]中考!$A$2:$G$571,7,0)</f>
        <v>49</v>
      </c>
      <c r="AD439">
        <f t="shared" si="102"/>
        <v>243</v>
      </c>
    </row>
    <row r="440" spans="1:30" ht="15" x14ac:dyDescent="0.35">
      <c r="A440" s="14" t="s">
        <v>819</v>
      </c>
      <c r="B440" s="3">
        <v>9</v>
      </c>
      <c r="C440" s="2" t="s">
        <v>820</v>
      </c>
      <c r="D440" s="4" t="s">
        <v>537</v>
      </c>
      <c r="E440">
        <f>VLOOKUP(A440,'[1]高三下(高考)'!$A$3:$P$615,9,0)</f>
        <v>81</v>
      </c>
      <c r="F440" t="str">
        <f>VLOOKUP(A440,'[1]高三下(高考)'!$A$3:$P$615,10,0)</f>
        <v>彭丹</v>
      </c>
      <c r="G440" s="22">
        <f t="shared" si="91"/>
        <v>151</v>
      </c>
      <c r="H440" s="23">
        <f t="shared" si="92"/>
        <v>104.52961672473867</v>
      </c>
      <c r="I440">
        <f>VLOOKUP(A440,[1]高三上!$A$3:$P$588,9,0)</f>
        <v>67</v>
      </c>
      <c r="J440" t="str">
        <f>VLOOKUP(A440,[1]高三上!$A$3:$P$588,10,0)</f>
        <v>彭丹</v>
      </c>
      <c r="K440" s="22">
        <f t="shared" si="93"/>
        <v>164</v>
      </c>
      <c r="L440" s="23">
        <f t="shared" si="94"/>
        <v>100.69686411149826</v>
      </c>
      <c r="M440">
        <f>VLOOKUP(A440,[1]高二下!$A$3:$P$536,9,0)</f>
        <v>63</v>
      </c>
      <c r="N440" t="str">
        <f>VLOOKUP(A440,[1]高二下!$A$3:$P$536,10,0)</f>
        <v>邵辉</v>
      </c>
      <c r="O440" s="22">
        <f t="shared" si="95"/>
        <v>166</v>
      </c>
      <c r="P440" s="22">
        <f t="shared" si="96"/>
        <v>107.3170731707317</v>
      </c>
      <c r="Q440">
        <f>VLOOKUP(A440,[1]高二上!$A$3:$P$583,9,0)</f>
        <v>63.5</v>
      </c>
      <c r="R440" t="str">
        <f>VLOOKUP(A440,[1]高二上!$A$3:$P$583,10,0)</f>
        <v>彭丹</v>
      </c>
      <c r="S440" s="22">
        <f t="shared" si="97"/>
        <v>187</v>
      </c>
      <c r="T440" s="22">
        <f t="shared" si="98"/>
        <v>95.818815331010455</v>
      </c>
      <c r="U440">
        <f>VLOOKUP(A440,[1]高一下!$A$3:$P$585,9,0)</f>
        <v>64.5</v>
      </c>
      <c r="V440" t="str">
        <f>VLOOKUP(A440,[1]高一下!$A$3:$P$585,10,0)</f>
        <v>彭丹</v>
      </c>
      <c r="W440" s="22">
        <f t="shared" si="99"/>
        <v>175</v>
      </c>
      <c r="X440" s="22">
        <f t="shared" si="100"/>
        <v>88.501742160278752</v>
      </c>
      <c r="Y440">
        <f>VLOOKUP(A440,[1]高一上!$A$3:$J$587,9,0)</f>
        <v>87</v>
      </c>
      <c r="Z440" t="str">
        <f>VLOOKUP(A440,[1]高一上!$A$3:$J$587,10,0)</f>
        <v>彭丹</v>
      </c>
      <c r="AA440" s="22">
        <f t="shared" si="101"/>
        <v>142</v>
      </c>
      <c r="AB440" s="23">
        <f t="shared" si="103"/>
        <v>91.986062717770039</v>
      </c>
      <c r="AC440">
        <f>VLOOKUP(A440,[1]中考!$A$2:$G$571,7,0)</f>
        <v>92</v>
      </c>
      <c r="AD440">
        <f t="shared" si="102"/>
        <v>119</v>
      </c>
    </row>
    <row r="441" spans="1:30" ht="15" x14ac:dyDescent="0.35">
      <c r="A441" s="14" t="s">
        <v>841</v>
      </c>
      <c r="B441" s="3">
        <v>9</v>
      </c>
      <c r="C441" s="2" t="s">
        <v>842</v>
      </c>
      <c r="D441" s="4" t="s">
        <v>537</v>
      </c>
      <c r="E441">
        <f>VLOOKUP(A441,'[1]高三下(高考)'!$A$3:$P$615,9,0)</f>
        <v>89</v>
      </c>
      <c r="F441" t="str">
        <f>VLOOKUP(A441,'[1]高三下(高考)'!$A$3:$P$615,10,0)</f>
        <v>彭丹</v>
      </c>
      <c r="G441" s="22">
        <f t="shared" si="91"/>
        <v>127</v>
      </c>
      <c r="H441" s="23">
        <f t="shared" si="92"/>
        <v>97.909407665505228</v>
      </c>
      <c r="I441">
        <f>VLOOKUP(A441,[1]高三上!$A$3:$P$588,9,0)</f>
        <v>77</v>
      </c>
      <c r="J441" t="str">
        <f>VLOOKUP(A441,[1]高三上!$A$3:$P$588,10,0)</f>
        <v>彭丹</v>
      </c>
      <c r="K441" s="22">
        <f t="shared" si="93"/>
        <v>121</v>
      </c>
      <c r="L441" s="23">
        <f t="shared" si="94"/>
        <v>106.27177700348432</v>
      </c>
      <c r="M441">
        <f>VLOOKUP(A441,[1]高二下!$A$3:$P$536,9,0)</f>
        <v>73</v>
      </c>
      <c r="N441" t="str">
        <f>VLOOKUP(A441,[1]高二下!$A$3:$P$536,10,0)</f>
        <v>邵辉</v>
      </c>
      <c r="O441" s="22">
        <f t="shared" si="95"/>
        <v>139</v>
      </c>
      <c r="P441" s="22">
        <f t="shared" si="96"/>
        <v>112.89198606271776</v>
      </c>
      <c r="Q441">
        <f>VLOOKUP(A441,[1]高二上!$A$3:$P$583,9,0)</f>
        <v>66.5</v>
      </c>
      <c r="R441" t="str">
        <f>VLOOKUP(A441,[1]高二上!$A$3:$P$583,10,0)</f>
        <v>彭丹</v>
      </c>
      <c r="S441" s="22">
        <f t="shared" si="97"/>
        <v>176</v>
      </c>
      <c r="T441" s="22">
        <f t="shared" si="98"/>
        <v>87.456445993031366</v>
      </c>
      <c r="U441">
        <f>VLOOKUP(A441,[1]高一下!$A$3:$P$585,9,0)</f>
        <v>71</v>
      </c>
      <c r="V441" t="str">
        <f>VLOOKUP(A441,[1]高一下!$A$3:$P$585,10,0)</f>
        <v>彭丹</v>
      </c>
      <c r="W441" s="22">
        <f t="shared" si="99"/>
        <v>140</v>
      </c>
      <c r="X441" s="22">
        <f t="shared" si="100"/>
        <v>92.682926829268297</v>
      </c>
      <c r="Y441">
        <f>VLOOKUP(A441,[1]高一上!$A$3:$J$587,9,0)</f>
        <v>94.5</v>
      </c>
      <c r="Z441" t="str">
        <f>VLOOKUP(A441,[1]高一上!$A$3:$J$587,10,0)</f>
        <v>彭丹</v>
      </c>
      <c r="AA441" s="22">
        <f t="shared" si="101"/>
        <v>119</v>
      </c>
      <c r="AB441" s="23">
        <f t="shared" si="103"/>
        <v>88.501742160278752</v>
      </c>
      <c r="AC441">
        <f>VLOOKUP(A441,[1]中考!$A$2:$G$571,7,0)</f>
        <v>104</v>
      </c>
      <c r="AD441">
        <f t="shared" si="102"/>
        <v>86</v>
      </c>
    </row>
    <row r="442" spans="1:30" ht="15" x14ac:dyDescent="0.35">
      <c r="A442" s="14" t="s">
        <v>812</v>
      </c>
      <c r="B442" s="3">
        <v>9</v>
      </c>
      <c r="C442" s="2" t="s">
        <v>813</v>
      </c>
      <c r="D442" s="4" t="s">
        <v>537</v>
      </c>
      <c r="E442">
        <f>VLOOKUP(A442,'[1]高三下(高考)'!$A$3:$P$615,9,0)</f>
        <v>75</v>
      </c>
      <c r="F442" t="str">
        <f>VLOOKUP(A442,'[1]高三下(高考)'!$A$3:$P$615,10,0)</f>
        <v>彭丹</v>
      </c>
      <c r="G442" s="22">
        <f t="shared" si="91"/>
        <v>180</v>
      </c>
      <c r="H442" s="23">
        <f t="shared" si="92"/>
        <v>99.303135888501743</v>
      </c>
      <c r="I442">
        <f>VLOOKUP(A442,[1]高三上!$A$3:$P$588,9,0)</f>
        <v>63</v>
      </c>
      <c r="J442" t="str">
        <f>VLOOKUP(A442,[1]高三上!$A$3:$P$588,10,0)</f>
        <v>彭丹</v>
      </c>
      <c r="K442" s="22">
        <f t="shared" si="93"/>
        <v>178</v>
      </c>
      <c r="L442" s="23">
        <f t="shared" si="94"/>
        <v>105.57491289198606</v>
      </c>
      <c r="M442">
        <f>VLOOKUP(A442,[1]高二下!$A$3:$P$536,9,0)</f>
        <v>55.5</v>
      </c>
      <c r="N442" t="str">
        <f>VLOOKUP(A442,[1]高二下!$A$3:$P$536,10,0)</f>
        <v>邵辉</v>
      </c>
      <c r="O442" s="22">
        <f t="shared" si="95"/>
        <v>194</v>
      </c>
      <c r="P442" s="22">
        <f t="shared" si="96"/>
        <v>95.818815331010455</v>
      </c>
      <c r="Q442">
        <f>VLOOKUP(A442,[1]高二上!$A$3:$P$583,9,0)</f>
        <v>64.5</v>
      </c>
      <c r="R442" t="str">
        <f>VLOOKUP(A442,[1]高二上!$A$3:$P$583,10,0)</f>
        <v>彭丹</v>
      </c>
      <c r="S442" s="22">
        <f t="shared" si="97"/>
        <v>182</v>
      </c>
      <c r="T442" s="22">
        <f t="shared" si="98"/>
        <v>103.13588850174216</v>
      </c>
      <c r="U442">
        <f>VLOOKUP(A442,[1]高一下!$A$3:$P$585,9,0)</f>
        <v>61.5</v>
      </c>
      <c r="V442" t="str">
        <f>VLOOKUP(A442,[1]高一下!$A$3:$P$585,10,0)</f>
        <v>彭丹</v>
      </c>
      <c r="W442" s="22">
        <f t="shared" si="99"/>
        <v>191</v>
      </c>
      <c r="X442" s="22">
        <f t="shared" si="100"/>
        <v>101.39372822299651</v>
      </c>
      <c r="Y442">
        <f>VLOOKUP(A442,[1]高一上!$A$3:$J$587,9,0)</f>
        <v>73</v>
      </c>
      <c r="Z442" t="str">
        <f>VLOOKUP(A442,[1]高一上!$A$3:$J$587,10,0)</f>
        <v>拉初</v>
      </c>
      <c r="AA442" s="22">
        <f t="shared" si="101"/>
        <v>195</v>
      </c>
      <c r="AB442" s="23">
        <f t="shared" si="103"/>
        <v>67.595818815331</v>
      </c>
      <c r="AC442">
        <f>VLOOKUP(A442,[1]中考!$A$2:$G$571,7,0)</f>
        <v>97</v>
      </c>
      <c r="AD442">
        <f t="shared" si="102"/>
        <v>102</v>
      </c>
    </row>
    <row r="443" spans="1:30" ht="15" x14ac:dyDescent="0.35">
      <c r="A443" s="14" t="s">
        <v>849</v>
      </c>
      <c r="B443" s="3">
        <v>9</v>
      </c>
      <c r="C443" s="2" t="s">
        <v>850</v>
      </c>
      <c r="D443" s="4" t="s">
        <v>537</v>
      </c>
      <c r="E443">
        <f>VLOOKUP(A443,'[1]高三下(高考)'!$A$3:$P$615,9,0)</f>
        <v>116</v>
      </c>
      <c r="F443" t="str">
        <f>VLOOKUP(A443,'[1]高三下(高考)'!$A$3:$P$615,10,0)</f>
        <v>彭丹</v>
      </c>
      <c r="G443" s="22">
        <f t="shared" si="91"/>
        <v>35</v>
      </c>
      <c r="H443" s="23">
        <f t="shared" si="92"/>
        <v>108.36236933797909</v>
      </c>
      <c r="I443">
        <f>VLOOKUP(A443,[1]高三上!$A$3:$P$588,9,0)</f>
        <v>95.5</v>
      </c>
      <c r="J443" t="str">
        <f>VLOOKUP(A443,[1]高三上!$A$3:$P$588,10,0)</f>
        <v>彭丹</v>
      </c>
      <c r="K443" s="22">
        <f t="shared" si="93"/>
        <v>59</v>
      </c>
      <c r="L443" s="23">
        <f t="shared" si="94"/>
        <v>93.728222996515683</v>
      </c>
      <c r="M443">
        <f>VLOOKUP(A443,[1]高二下!$A$3:$P$536,9,0)</f>
        <v>104.5</v>
      </c>
      <c r="N443" t="str">
        <f>VLOOKUP(A443,[1]高二下!$A$3:$P$536,10,0)</f>
        <v>邵辉</v>
      </c>
      <c r="O443" s="22">
        <f t="shared" si="95"/>
        <v>41</v>
      </c>
      <c r="P443" s="22">
        <f t="shared" si="96"/>
        <v>110.80139372822299</v>
      </c>
      <c r="Q443">
        <f>VLOOKUP(A443,[1]高二上!$A$3:$P$583,9,0)</f>
        <v>92.5</v>
      </c>
      <c r="R443" t="str">
        <f>VLOOKUP(A443,[1]高二上!$A$3:$P$583,10,0)</f>
        <v>彭丹</v>
      </c>
      <c r="S443" s="22">
        <f t="shared" si="97"/>
        <v>72</v>
      </c>
      <c r="T443" s="22">
        <f t="shared" si="98"/>
        <v>83.275261324041807</v>
      </c>
      <c r="U443">
        <f>VLOOKUP(A443,[1]高一下!$A$3:$P$585,9,0)</f>
        <v>106</v>
      </c>
      <c r="V443" t="str">
        <f>VLOOKUP(A443,[1]高一下!$A$3:$P$585,10,0)</f>
        <v>彭丹</v>
      </c>
      <c r="W443" s="22">
        <f t="shared" si="99"/>
        <v>24</v>
      </c>
      <c r="X443" s="22">
        <f t="shared" si="100"/>
        <v>116.72473867595819</v>
      </c>
      <c r="Y443">
        <f>VLOOKUP(A443,[1]高一上!$A$3:$J$587,9,0)</f>
        <v>108.5</v>
      </c>
      <c r="Z443" t="str">
        <f>VLOOKUP(A443,[1]高一上!$A$3:$J$587,10,0)</f>
        <v>彭丹</v>
      </c>
      <c r="AA443" s="22">
        <f t="shared" si="101"/>
        <v>72</v>
      </c>
      <c r="AB443" s="23">
        <f t="shared" si="103"/>
        <v>95.121951219512198</v>
      </c>
      <c r="AC443">
        <f>VLOOKUP(A443,[1]中考!$A$2:$G$571,7,0)</f>
        <v>111</v>
      </c>
      <c r="AD443">
        <f t="shared" si="102"/>
        <v>58</v>
      </c>
    </row>
    <row r="444" spans="1:30" ht="15" x14ac:dyDescent="0.35">
      <c r="A444" s="14" t="s">
        <v>890</v>
      </c>
      <c r="B444" s="3">
        <v>9</v>
      </c>
      <c r="C444" s="2" t="s">
        <v>891</v>
      </c>
      <c r="D444" s="4" t="s">
        <v>537</v>
      </c>
      <c r="E444">
        <f>VLOOKUP(A444,'[1]高三下(高考)'!$A$3:$P$615,9,0)</f>
        <v>106</v>
      </c>
      <c r="F444" t="str">
        <f>VLOOKUP(A444,'[1]高三下(高考)'!$A$3:$P$615,10,0)</f>
        <v>彭丹</v>
      </c>
      <c r="G444" s="22">
        <f t="shared" si="91"/>
        <v>76</v>
      </c>
      <c r="H444" s="23">
        <f t="shared" si="92"/>
        <v>91.289198606271782</v>
      </c>
      <c r="I444">
        <f>VLOOKUP(A444,[1]高三上!$A$3:$P$588,9,0)</f>
        <v>100.5</v>
      </c>
      <c r="J444" t="str">
        <f>VLOOKUP(A444,[1]高三上!$A$3:$P$588,10,0)</f>
        <v>彭丹</v>
      </c>
      <c r="K444" s="22">
        <f t="shared" si="93"/>
        <v>51</v>
      </c>
      <c r="L444" s="23">
        <f t="shared" si="94"/>
        <v>104.18118466898954</v>
      </c>
      <c r="M444">
        <f>VLOOKUP(A444,[1]高二下!$A$3:$P$536,9,0)</f>
        <v>97.5</v>
      </c>
      <c r="N444" t="str">
        <f>VLOOKUP(A444,[1]高二下!$A$3:$P$536,10,0)</f>
        <v>邵辉</v>
      </c>
      <c r="O444" s="22">
        <f t="shared" si="95"/>
        <v>63</v>
      </c>
      <c r="P444" s="22">
        <f t="shared" si="96"/>
        <v>93.728222996515683</v>
      </c>
      <c r="Q444">
        <f>VLOOKUP(A444,[1]高二上!$A$3:$P$583,9,0)</f>
        <v>100.5</v>
      </c>
      <c r="R444" t="str">
        <f>VLOOKUP(A444,[1]高二上!$A$3:$P$583,10,0)</f>
        <v>彭丹</v>
      </c>
      <c r="S444" s="22">
        <f t="shared" si="97"/>
        <v>45</v>
      </c>
      <c r="T444" s="22">
        <f t="shared" si="98"/>
        <v>104.52961672473867</v>
      </c>
      <c r="U444">
        <f>VLOOKUP(A444,[1]高一下!$A$3:$P$585,9,0)</f>
        <v>96</v>
      </c>
      <c r="V444" t="str">
        <f>VLOOKUP(A444,[1]高一下!$A$3:$P$585,10,0)</f>
        <v>彭丹</v>
      </c>
      <c r="W444" s="22">
        <f t="shared" si="99"/>
        <v>58</v>
      </c>
      <c r="X444" s="22">
        <f t="shared" si="100"/>
        <v>93.031358885017426</v>
      </c>
      <c r="Y444">
        <f>VLOOKUP(A444,[1]高一上!$A$3:$J$587,9,0)</f>
        <v>117</v>
      </c>
      <c r="Z444" t="str">
        <f>VLOOKUP(A444,[1]高一上!$A$3:$J$587,10,0)</f>
        <v>彭丹</v>
      </c>
      <c r="AA444" s="22">
        <f t="shared" si="101"/>
        <v>38</v>
      </c>
      <c r="AB444" s="23">
        <f t="shared" si="103"/>
        <v>108.36236933797909</v>
      </c>
      <c r="AC444">
        <f>VLOOKUP(A444,[1]中考!$A$2:$G$571,7,0)</f>
        <v>110</v>
      </c>
      <c r="AD444">
        <f t="shared" si="102"/>
        <v>62</v>
      </c>
    </row>
    <row r="445" spans="1:30" ht="15" x14ac:dyDescent="0.35">
      <c r="A445" s="14" t="s">
        <v>855</v>
      </c>
      <c r="B445" s="3">
        <v>9</v>
      </c>
      <c r="C445" s="2" t="s">
        <v>856</v>
      </c>
      <c r="D445" s="4" t="s">
        <v>537</v>
      </c>
      <c r="E445">
        <f>VLOOKUP(A445,'[1]高三下(高考)'!$A$3:$P$615,9,0)</f>
        <v>89</v>
      </c>
      <c r="F445" t="str">
        <f>VLOOKUP(A445,'[1]高三下(高考)'!$A$3:$P$615,10,0)</f>
        <v>彭丹</v>
      </c>
      <c r="G445" s="22">
        <f t="shared" si="91"/>
        <v>127</v>
      </c>
      <c r="H445" s="23">
        <f t="shared" si="92"/>
        <v>108.36236933797909</v>
      </c>
      <c r="I445">
        <f>VLOOKUP(A445,[1]高三上!$A$3:$P$588,9,0)</f>
        <v>69.5</v>
      </c>
      <c r="J445" t="str">
        <f>VLOOKUP(A445,[1]高三上!$A$3:$P$588,10,0)</f>
        <v>彭丹</v>
      </c>
      <c r="K445" s="22">
        <f t="shared" si="93"/>
        <v>151</v>
      </c>
      <c r="L445" s="23">
        <f t="shared" si="94"/>
        <v>101.04529616724739</v>
      </c>
      <c r="M445">
        <f>VLOOKUP(A445,[1]高二下!$A$3:$P$536,9,0)</f>
        <v>67.5</v>
      </c>
      <c r="N445" t="str">
        <f>VLOOKUP(A445,[1]高二下!$A$3:$P$536,10,0)</f>
        <v>邵辉</v>
      </c>
      <c r="O445" s="22">
        <f t="shared" si="95"/>
        <v>154</v>
      </c>
      <c r="P445" s="22">
        <f t="shared" si="96"/>
        <v>118.11846689895471</v>
      </c>
      <c r="Q445">
        <f>VLOOKUP(A445,[1]高二上!$A$3:$P$583,9,0)</f>
        <v>59</v>
      </c>
      <c r="R445" t="str">
        <f>VLOOKUP(A445,[1]高二上!$A$3:$P$583,10,0)</f>
        <v>彭丹</v>
      </c>
      <c r="S445" s="22">
        <f t="shared" si="97"/>
        <v>206</v>
      </c>
      <c r="T445" s="22">
        <f t="shared" si="98"/>
        <v>94.773519163763069</v>
      </c>
      <c r="U445">
        <f>VLOOKUP(A445,[1]高一下!$A$3:$P$585,9,0)</f>
        <v>61.5</v>
      </c>
      <c r="V445" t="str">
        <f>VLOOKUP(A445,[1]高一下!$A$3:$P$585,10,0)</f>
        <v>彭丹</v>
      </c>
      <c r="W445" s="22">
        <f t="shared" si="99"/>
        <v>191</v>
      </c>
      <c r="X445" s="22">
        <f t="shared" si="100"/>
        <v>100.34843205574913</v>
      </c>
      <c r="Y445">
        <f>VLOOKUP(A445,[1]高一上!$A$3:$J$587,9,0)</f>
        <v>73.5</v>
      </c>
      <c r="Z445" t="str">
        <f>VLOOKUP(A445,[1]高一上!$A$3:$J$587,10,0)</f>
        <v>彭丹</v>
      </c>
      <c r="AA445" s="22">
        <f t="shared" si="101"/>
        <v>192</v>
      </c>
      <c r="AB445" s="23">
        <f t="shared" si="103"/>
        <v>71.428571428571431</v>
      </c>
      <c r="AC445">
        <f>VLOOKUP(A445,[1]中考!$A$2:$G$571,7,0)</f>
        <v>93</v>
      </c>
      <c r="AD445">
        <f t="shared" si="102"/>
        <v>110</v>
      </c>
    </row>
    <row r="446" spans="1:30" ht="15" x14ac:dyDescent="0.35">
      <c r="A446" s="14" t="s">
        <v>881</v>
      </c>
      <c r="B446" s="3">
        <v>9</v>
      </c>
      <c r="C446" s="2" t="s">
        <v>882</v>
      </c>
      <c r="D446" s="4" t="s">
        <v>537</v>
      </c>
      <c r="E446">
        <f>VLOOKUP(A446,'[1]高三下(高考)'!$A$3:$P$615,9,0)</f>
        <v>84</v>
      </c>
      <c r="F446" t="str">
        <f>VLOOKUP(A446,'[1]高三下(高考)'!$A$3:$P$615,10,0)</f>
        <v>彭丹</v>
      </c>
      <c r="G446" s="22">
        <f t="shared" si="91"/>
        <v>141</v>
      </c>
      <c r="H446" s="23">
        <f t="shared" si="92"/>
        <v>79.094076655052262</v>
      </c>
      <c r="I446">
        <f>VLOOKUP(A446,[1]高三上!$A$3:$P$588,9,0)</f>
        <v>90</v>
      </c>
      <c r="J446" t="str">
        <f>VLOOKUP(A446,[1]高三上!$A$3:$P$588,10,0)</f>
        <v>彭丹</v>
      </c>
      <c r="K446" s="22">
        <f t="shared" si="93"/>
        <v>81</v>
      </c>
      <c r="L446" s="23">
        <f t="shared" si="94"/>
        <v>113.24041811846689</v>
      </c>
      <c r="M446">
        <f>VLOOKUP(A446,[1]高二下!$A$3:$P$536,9,0)</f>
        <v>77.5</v>
      </c>
      <c r="N446" t="str">
        <f>VLOOKUP(A446,[1]高二下!$A$3:$P$536,10,0)</f>
        <v>邵辉</v>
      </c>
      <c r="O446" s="22">
        <f t="shared" si="95"/>
        <v>119</v>
      </c>
      <c r="P446" s="22">
        <f t="shared" si="96"/>
        <v>116.02787456445992</v>
      </c>
      <c r="Q446">
        <f>VLOOKUP(A446,[1]高二上!$A$3:$P$583,9,0)</f>
        <v>69.5</v>
      </c>
      <c r="R446" t="str">
        <f>VLOOKUP(A446,[1]高二上!$A$3:$P$583,10,0)</f>
        <v>彭丹</v>
      </c>
      <c r="S446" s="22">
        <f t="shared" si="97"/>
        <v>165</v>
      </c>
      <c r="T446" s="22">
        <f t="shared" si="98"/>
        <v>78.048780487804876</v>
      </c>
      <c r="U446">
        <f>VLOOKUP(A446,[1]高一下!$A$3:$P$585,9,0)</f>
        <v>81.5</v>
      </c>
      <c r="V446" t="str">
        <f>VLOOKUP(A446,[1]高一下!$A$3:$P$585,10,0)</f>
        <v>彭丹</v>
      </c>
      <c r="W446" s="22">
        <f t="shared" si="99"/>
        <v>102</v>
      </c>
      <c r="X446" s="22">
        <f t="shared" si="100"/>
        <v>96.864111498257842</v>
      </c>
      <c r="Y446">
        <f>VLOOKUP(A446,[1]高一上!$A$3:$J$587,9,0)</f>
        <v>103.5</v>
      </c>
      <c r="Z446" t="str">
        <f>VLOOKUP(A446,[1]高一上!$A$3:$J$587,10,0)</f>
        <v>彭丹</v>
      </c>
      <c r="AA446" s="22">
        <f t="shared" si="101"/>
        <v>93</v>
      </c>
      <c r="AB446" s="23">
        <f t="shared" si="103"/>
        <v>98.954703832752614</v>
      </c>
      <c r="AC446">
        <f>VLOOKUP(A446,[1]中考!$A$2:$G$571,7,0)</f>
        <v>102</v>
      </c>
      <c r="AD446">
        <f t="shared" si="102"/>
        <v>90</v>
      </c>
    </row>
    <row r="447" spans="1:30" ht="15" x14ac:dyDescent="0.35">
      <c r="A447" s="14" t="s">
        <v>815</v>
      </c>
      <c r="B447" s="3">
        <v>9</v>
      </c>
      <c r="C447" s="2" t="s">
        <v>816</v>
      </c>
      <c r="D447" s="4" t="s">
        <v>537</v>
      </c>
      <c r="E447">
        <f>VLOOKUP(A447,'[1]高三下(高考)'!$A$3:$P$615,9,0)</f>
        <v>119</v>
      </c>
      <c r="F447" t="str">
        <f>VLOOKUP(A447,'[1]高三下(高考)'!$A$3:$P$615,10,0)</f>
        <v>彭丹</v>
      </c>
      <c r="G447" s="22">
        <f t="shared" si="91"/>
        <v>24</v>
      </c>
      <c r="H447" s="23">
        <f t="shared" si="92"/>
        <v>102.78745644599303</v>
      </c>
      <c r="I447">
        <f>VLOOKUP(A447,[1]高三上!$A$3:$P$588,9,0)</f>
        <v>105.5</v>
      </c>
      <c r="J447" t="str">
        <f>VLOOKUP(A447,[1]高三上!$A$3:$P$588,10,0)</f>
        <v>彭丹</v>
      </c>
      <c r="K447" s="22">
        <f t="shared" si="93"/>
        <v>32</v>
      </c>
      <c r="L447" s="23">
        <f t="shared" si="94"/>
        <v>89.895470383275267</v>
      </c>
      <c r="M447">
        <f>VLOOKUP(A447,[1]高二下!$A$3:$P$536,9,0)</f>
        <v>122</v>
      </c>
      <c r="N447" t="str">
        <f>VLOOKUP(A447,[1]高二下!$A$3:$P$536,10,0)</f>
        <v>邵辉</v>
      </c>
      <c r="O447" s="22">
        <f t="shared" si="95"/>
        <v>3</v>
      </c>
      <c r="P447" s="22">
        <f t="shared" si="96"/>
        <v>106.62020905923345</v>
      </c>
      <c r="Q447">
        <f>VLOOKUP(A447,[1]高二上!$A$3:$P$583,9,0)</f>
        <v>106.5</v>
      </c>
      <c r="R447" t="str">
        <f>VLOOKUP(A447,[1]高二上!$A$3:$P$583,10,0)</f>
        <v>彭丹</v>
      </c>
      <c r="S447" s="22">
        <f t="shared" si="97"/>
        <v>22</v>
      </c>
      <c r="T447" s="22">
        <f t="shared" si="98"/>
        <v>107.66550522648083</v>
      </c>
      <c r="U447">
        <f>VLOOKUP(A447,[1]高一下!$A$3:$P$585,9,0)</f>
        <v>99.5</v>
      </c>
      <c r="V447" t="str">
        <f>VLOOKUP(A447,[1]高一下!$A$3:$P$585,10,0)</f>
        <v>彭丹</v>
      </c>
      <c r="W447" s="22">
        <f t="shared" si="99"/>
        <v>44</v>
      </c>
      <c r="X447" s="22">
        <f t="shared" si="100"/>
        <v>96.167247386759584</v>
      </c>
      <c r="Y447">
        <f>VLOOKUP(A447,[1]高一上!$A$3:$J$587,9,0)</f>
        <v>118</v>
      </c>
      <c r="Z447" t="str">
        <f>VLOOKUP(A447,[1]高一上!$A$3:$J$587,10,0)</f>
        <v>拉初</v>
      </c>
      <c r="AA447" s="22">
        <f t="shared" si="101"/>
        <v>33</v>
      </c>
      <c r="AB447" s="23">
        <f t="shared" si="103"/>
        <v>93.379790940766554</v>
      </c>
      <c r="AC447">
        <f>VLOOKUP(A447,[1]中考!$A$2:$G$571,7,0)</f>
        <v>128</v>
      </c>
      <c r="AD447">
        <f t="shared" si="102"/>
        <v>14</v>
      </c>
    </row>
    <row r="448" spans="1:30" ht="15" x14ac:dyDescent="0.35">
      <c r="A448" s="14" t="s">
        <v>839</v>
      </c>
      <c r="B448" s="3">
        <v>9</v>
      </c>
      <c r="C448" s="2" t="s">
        <v>840</v>
      </c>
      <c r="D448" s="4" t="s">
        <v>537</v>
      </c>
      <c r="E448">
        <f>VLOOKUP(A448,'[1]高三下(高考)'!$A$3:$P$615,9,0)</f>
        <v>94</v>
      </c>
      <c r="F448" t="str">
        <f>VLOOKUP(A448,'[1]高三下(高考)'!$A$3:$P$615,10,0)</f>
        <v>彭丹</v>
      </c>
      <c r="G448" s="22">
        <f t="shared" si="91"/>
        <v>114</v>
      </c>
      <c r="H448" s="23">
        <f t="shared" si="92"/>
        <v>104.52961672473867</v>
      </c>
      <c r="I448">
        <f>VLOOKUP(A448,[1]高三上!$A$3:$P$588,9,0)</f>
        <v>76</v>
      </c>
      <c r="J448" t="str">
        <f>VLOOKUP(A448,[1]高三上!$A$3:$P$588,10,0)</f>
        <v>彭丹</v>
      </c>
      <c r="K448" s="22">
        <f t="shared" si="93"/>
        <v>127</v>
      </c>
      <c r="L448" s="23">
        <f t="shared" si="94"/>
        <v>113.58885017421602</v>
      </c>
      <c r="M448">
        <f>VLOOKUP(A448,[1]高二下!$A$3:$P$536,9,0)</f>
        <v>63</v>
      </c>
      <c r="N448" t="str">
        <f>VLOOKUP(A448,[1]高二下!$A$3:$P$536,10,0)</f>
        <v>邵辉</v>
      </c>
      <c r="O448" s="22">
        <f t="shared" si="95"/>
        <v>166</v>
      </c>
      <c r="P448" s="22">
        <f t="shared" si="96"/>
        <v>94.076655052264812</v>
      </c>
      <c r="Q448">
        <f>VLOOKUP(A448,[1]高二上!$A$3:$P$583,9,0)</f>
        <v>71.5</v>
      </c>
      <c r="R448" t="str">
        <f>VLOOKUP(A448,[1]高二上!$A$3:$P$583,10,0)</f>
        <v>彭丹</v>
      </c>
      <c r="S448" s="22">
        <f t="shared" si="97"/>
        <v>149</v>
      </c>
      <c r="T448" s="22">
        <f t="shared" si="98"/>
        <v>86.41114982578398</v>
      </c>
      <c r="U448">
        <f>VLOOKUP(A448,[1]高一下!$A$3:$P$585,9,0)</f>
        <v>79.5</v>
      </c>
      <c r="V448" t="str">
        <f>VLOOKUP(A448,[1]高一下!$A$3:$P$585,10,0)</f>
        <v>彭丹</v>
      </c>
      <c r="W448" s="22">
        <f t="shared" si="99"/>
        <v>110</v>
      </c>
      <c r="X448" s="22">
        <f t="shared" si="100"/>
        <v>97.909407665505228</v>
      </c>
      <c r="Y448">
        <f>VLOOKUP(A448,[1]高一上!$A$3:$J$587,9,0)</f>
        <v>100</v>
      </c>
      <c r="Z448" t="str">
        <f>VLOOKUP(A448,[1]高一上!$A$3:$J$587,10,0)</f>
        <v>彭丹</v>
      </c>
      <c r="AA448" s="22">
        <f t="shared" si="101"/>
        <v>104</v>
      </c>
      <c r="AB448" s="23">
        <f t="shared" si="103"/>
        <v>96.515679442508713</v>
      </c>
      <c r="AC448">
        <f>VLOOKUP(A448,[1]中考!$A$2:$G$571,7,0)</f>
        <v>101</v>
      </c>
      <c r="AD448">
        <f t="shared" si="102"/>
        <v>94</v>
      </c>
    </row>
    <row r="449" spans="1:30" ht="15" x14ac:dyDescent="0.35">
      <c r="A449" s="14" t="s">
        <v>865</v>
      </c>
      <c r="B449" s="3">
        <v>9</v>
      </c>
      <c r="C449" s="2" t="s">
        <v>866</v>
      </c>
      <c r="D449" s="4" t="s">
        <v>537</v>
      </c>
      <c r="E449">
        <f>VLOOKUP(A449,'[1]高三下(高考)'!$A$3:$P$615,9,0)</f>
        <v>35</v>
      </c>
      <c r="F449" t="str">
        <f>VLOOKUP(A449,'[1]高三下(高考)'!$A$3:$P$615,10,0)</f>
        <v>彭丹</v>
      </c>
      <c r="G449" s="22">
        <f t="shared" si="91"/>
        <v>278</v>
      </c>
      <c r="H449" s="23">
        <f t="shared" si="92"/>
        <v>98.257839721254356</v>
      </c>
      <c r="I449">
        <f>VLOOKUP(A449,[1]高三上!$A$3:$P$588,9,0)</f>
        <v>24</v>
      </c>
      <c r="J449" t="str">
        <f>VLOOKUP(A449,[1]高三上!$A$3:$P$588,10,0)</f>
        <v>彭丹</v>
      </c>
      <c r="K449" s="22">
        <f t="shared" si="93"/>
        <v>273</v>
      </c>
      <c r="L449" s="23">
        <f t="shared" si="94"/>
        <v>96.167247386759584</v>
      </c>
      <c r="M449">
        <f>VLOOKUP(A449,[1]高二下!$A$3:$P$536,9,0)</f>
        <v>28.5</v>
      </c>
      <c r="N449" t="str">
        <f>VLOOKUP(A449,[1]高二下!$A$3:$P$536,10,0)</f>
        <v>邵辉</v>
      </c>
      <c r="O449" s="22">
        <f t="shared" si="95"/>
        <v>262</v>
      </c>
      <c r="P449" s="22">
        <f t="shared" si="96"/>
        <v>104.18118466898954</v>
      </c>
      <c r="Q449">
        <f>VLOOKUP(A449,[1]高二上!$A$3:$P$583,9,0)</f>
        <v>38</v>
      </c>
      <c r="R449" t="str">
        <f>VLOOKUP(A449,[1]高二上!$A$3:$P$583,10,0)</f>
        <v>彭丹</v>
      </c>
      <c r="S449" s="22">
        <f t="shared" si="97"/>
        <v>274</v>
      </c>
      <c r="T449" s="22">
        <f t="shared" si="98"/>
        <v>100.69686411149826</v>
      </c>
      <c r="U449">
        <f>VLOOKUP(A449,[1]高一下!$A$3:$P$585,9,0)</f>
        <v>34</v>
      </c>
      <c r="V449" t="str">
        <f>VLOOKUP(A449,[1]高一下!$A$3:$P$585,10,0)</f>
        <v>彭丹</v>
      </c>
      <c r="W449" s="22">
        <f t="shared" si="99"/>
        <v>276</v>
      </c>
      <c r="X449" s="22">
        <f t="shared" si="100"/>
        <v>90.243902439024396</v>
      </c>
      <c r="Y449">
        <f>VLOOKUP(A449,[1]高一上!$A$3:$J$587,9,0)</f>
        <v>49.5</v>
      </c>
      <c r="Z449" t="str">
        <f>VLOOKUP(A449,[1]高一上!$A$3:$J$587,10,0)</f>
        <v>彭丹</v>
      </c>
      <c r="AA449" s="22">
        <f t="shared" si="101"/>
        <v>248</v>
      </c>
      <c r="AB449" s="23">
        <f t="shared" si="103"/>
        <v>106.27177700348432</v>
      </c>
      <c r="AC449">
        <f>VLOOKUP(A449,[1]中考!$A$2:$G$571,7,0)</f>
        <v>41</v>
      </c>
      <c r="AD449">
        <f t="shared" si="102"/>
        <v>266</v>
      </c>
    </row>
    <row r="450" spans="1:30" ht="15" x14ac:dyDescent="0.35">
      <c r="A450" s="14" t="s">
        <v>904</v>
      </c>
      <c r="B450" s="3">
        <v>9</v>
      </c>
      <c r="C450" s="2" t="s">
        <v>905</v>
      </c>
      <c r="D450" s="4" t="s">
        <v>537</v>
      </c>
      <c r="E450">
        <f>VLOOKUP(A450,'[1]高三下(高考)'!$A$3:$P$615,9,0)</f>
        <v>80</v>
      </c>
      <c r="F450" t="str">
        <f>VLOOKUP(A450,'[1]高三下(高考)'!$A$3:$P$615,10,0)</f>
        <v>彭丹</v>
      </c>
      <c r="G450" s="22">
        <f t="shared" si="91"/>
        <v>152</v>
      </c>
      <c r="H450" s="23">
        <f t="shared" si="92"/>
        <v>109.05923344947735</v>
      </c>
      <c r="I450">
        <f>VLOOKUP(A450,[1]高三上!$A$3:$P$588,9,0)</f>
        <v>63</v>
      </c>
      <c r="J450" t="str">
        <f>VLOOKUP(A450,[1]高三上!$A$3:$P$588,10,0)</f>
        <v>彭丹</v>
      </c>
      <c r="K450" s="22">
        <f t="shared" si="93"/>
        <v>178</v>
      </c>
      <c r="L450" s="23">
        <f t="shared" si="94"/>
        <v>99.303135888501743</v>
      </c>
      <c r="M450">
        <f>VLOOKUP(A450,[1]高二下!$A$3:$P$536,9,0)</f>
        <v>59.5</v>
      </c>
      <c r="N450" t="str">
        <f>VLOOKUP(A450,[1]高二下!$A$3:$P$536,10,0)</f>
        <v>邵辉</v>
      </c>
      <c r="O450" s="22">
        <f t="shared" si="95"/>
        <v>176</v>
      </c>
      <c r="P450" s="22">
        <f t="shared" si="96"/>
        <v>92.682926829268297</v>
      </c>
      <c r="Q450">
        <f>VLOOKUP(A450,[1]高二上!$A$3:$P$583,9,0)</f>
        <v>71</v>
      </c>
      <c r="R450" t="str">
        <f>VLOOKUP(A450,[1]高二上!$A$3:$P$583,10,0)</f>
        <v>彭丹</v>
      </c>
      <c r="S450" s="22">
        <f t="shared" si="97"/>
        <v>155</v>
      </c>
      <c r="T450" s="22">
        <f t="shared" si="98"/>
        <v>109.40766550522648</v>
      </c>
      <c r="U450">
        <f>VLOOKUP(A450,[1]高一下!$A$3:$P$585,9,0)</f>
        <v>63</v>
      </c>
      <c r="V450" t="str">
        <f>VLOOKUP(A450,[1]高一下!$A$3:$P$585,10,0)</f>
        <v>彭丹</v>
      </c>
      <c r="W450" s="22">
        <f t="shared" si="99"/>
        <v>182</v>
      </c>
      <c r="X450" s="22">
        <f t="shared" si="100"/>
        <v>105.22648083623693</v>
      </c>
      <c r="Y450">
        <f>VLOOKUP(A450,[1]高一上!$A$3:$J$587,9,0)</f>
        <v>71.5</v>
      </c>
      <c r="Z450" t="str">
        <f>VLOOKUP(A450,[1]高一上!$A$3:$J$587,10,0)</f>
        <v>彭丹</v>
      </c>
      <c r="AA450" s="22">
        <f t="shared" si="101"/>
        <v>197</v>
      </c>
      <c r="AB450" s="23">
        <f t="shared" si="103"/>
        <v>69.686411149825787</v>
      </c>
      <c r="AC450">
        <f>VLOOKUP(A450,[1]中考!$A$2:$G$571,7,0)</f>
        <v>93</v>
      </c>
      <c r="AD450">
        <f t="shared" si="102"/>
        <v>110</v>
      </c>
    </row>
    <row r="451" spans="1:30" ht="15" x14ac:dyDescent="0.35">
      <c r="A451" s="14" t="s">
        <v>851</v>
      </c>
      <c r="B451" s="3">
        <v>9</v>
      </c>
      <c r="C451" s="2" t="s">
        <v>852</v>
      </c>
      <c r="D451" s="4" t="s">
        <v>537</v>
      </c>
      <c r="E451">
        <f>VLOOKUP(A451,'[1]高三下(高考)'!$A$3:$P$615,9,0)</f>
        <v>102</v>
      </c>
      <c r="F451" t="str">
        <f>VLOOKUP(A451,'[1]高三下(高考)'!$A$3:$P$615,10,0)</f>
        <v>彭丹</v>
      </c>
      <c r="G451" s="22">
        <f t="shared" si="91"/>
        <v>88</v>
      </c>
      <c r="H451" s="23">
        <f t="shared" si="92"/>
        <v>111.49825783972125</v>
      </c>
      <c r="I451">
        <f>VLOOKUP(A451,[1]高三上!$A$3:$P$588,9,0)</f>
        <v>77</v>
      </c>
      <c r="J451" t="str">
        <f>VLOOKUP(A451,[1]高三上!$A$3:$P$588,10,0)</f>
        <v>彭丹</v>
      </c>
      <c r="K451" s="22">
        <f t="shared" si="93"/>
        <v>121</v>
      </c>
      <c r="L451" s="23">
        <f t="shared" si="94"/>
        <v>114.28571428571428</v>
      </c>
      <c r="M451">
        <f>VLOOKUP(A451,[1]高二下!$A$3:$P$536,9,0)</f>
        <v>65</v>
      </c>
      <c r="N451" t="str">
        <f>VLOOKUP(A451,[1]高二下!$A$3:$P$536,10,0)</f>
        <v>邵辉</v>
      </c>
      <c r="O451" s="22">
        <f t="shared" si="95"/>
        <v>162</v>
      </c>
      <c r="P451" s="22">
        <f t="shared" si="96"/>
        <v>95.470383275261327</v>
      </c>
      <c r="Q451">
        <f>VLOOKUP(A451,[1]高二上!$A$3:$P$583,9,0)</f>
        <v>71.5</v>
      </c>
      <c r="R451" t="str">
        <f>VLOOKUP(A451,[1]高二上!$A$3:$P$583,10,0)</f>
        <v>彭丹</v>
      </c>
      <c r="S451" s="22">
        <f t="shared" si="97"/>
        <v>149</v>
      </c>
      <c r="T451" s="22">
        <f t="shared" si="98"/>
        <v>103.13588850174216</v>
      </c>
      <c r="U451">
        <f>VLOOKUP(A451,[1]高一下!$A$3:$P$585,9,0)</f>
        <v>67</v>
      </c>
      <c r="V451" t="str">
        <f>VLOOKUP(A451,[1]高一下!$A$3:$P$585,10,0)</f>
        <v>彭丹</v>
      </c>
      <c r="W451" s="22">
        <f t="shared" si="99"/>
        <v>158</v>
      </c>
      <c r="X451" s="22">
        <f t="shared" si="100"/>
        <v>117.42160278745645</v>
      </c>
      <c r="Y451">
        <f>VLOOKUP(A451,[1]高一上!$A$3:$J$587,9,0)</f>
        <v>66.5</v>
      </c>
      <c r="Z451" t="str">
        <f>VLOOKUP(A451,[1]高一上!$A$3:$J$587,10,0)</f>
        <v>彭丹</v>
      </c>
      <c r="AA451" s="22">
        <f t="shared" si="101"/>
        <v>208</v>
      </c>
      <c r="AB451" s="23">
        <f t="shared" si="103"/>
        <v>77.00348432055749</v>
      </c>
      <c r="AC451">
        <f>VLOOKUP(A451,[1]中考!$A$2:$G$571,7,0)</f>
        <v>86</v>
      </c>
      <c r="AD451">
        <f t="shared" si="102"/>
        <v>142</v>
      </c>
    </row>
    <row r="452" spans="1:30" ht="15" x14ac:dyDescent="0.35">
      <c r="A452" s="14" t="s">
        <v>902</v>
      </c>
      <c r="B452" s="3">
        <v>9</v>
      </c>
      <c r="C452" s="7" t="s">
        <v>903</v>
      </c>
      <c r="D452" s="4" t="s">
        <v>537</v>
      </c>
      <c r="E452">
        <f>VLOOKUP(A452,'[1]高三下(高考)'!$A$3:$P$615,9,0)</f>
        <v>103</v>
      </c>
      <c r="F452" t="str">
        <f>VLOOKUP(A452,'[1]高三下(高考)'!$A$3:$P$615,10,0)</f>
        <v>彭丹</v>
      </c>
      <c r="G452" s="22">
        <f t="shared" si="91"/>
        <v>85</v>
      </c>
      <c r="H452" s="23">
        <f t="shared" si="92"/>
        <v>120.55749128919861</v>
      </c>
      <c r="I452">
        <f>VLOOKUP(A452,[1]高三上!$A$3:$P$588,9,0)</f>
        <v>72</v>
      </c>
      <c r="J452" t="str">
        <f>VLOOKUP(A452,[1]高三上!$A$3:$P$588,10,0)</f>
        <v>彭丹</v>
      </c>
      <c r="K452" s="22">
        <f t="shared" si="93"/>
        <v>144</v>
      </c>
      <c r="L452" s="23">
        <f t="shared" si="94"/>
        <v>83.275261324041807</v>
      </c>
      <c r="M452">
        <f>VLOOKUP(A452,[1]高二下!$A$3:$P$536,9,0)</f>
        <v>85</v>
      </c>
      <c r="N452" t="str">
        <f>VLOOKUP(A452,[1]高二下!$A$3:$P$536,10,0)</f>
        <v>邵辉</v>
      </c>
      <c r="O452" s="22">
        <f t="shared" si="95"/>
        <v>96</v>
      </c>
      <c r="P452" s="22">
        <f t="shared" si="96"/>
        <v>97.909407665505228</v>
      </c>
      <c r="Q452">
        <f>VLOOKUP(A452,[1]高二上!$A$3:$P$583,9,0)</f>
        <v>88</v>
      </c>
      <c r="R452" t="str">
        <f>VLOOKUP(A452,[1]高二上!$A$3:$P$583,10,0)</f>
        <v>彭丹</v>
      </c>
      <c r="S452" s="22">
        <f t="shared" si="97"/>
        <v>90</v>
      </c>
      <c r="T452" s="22">
        <f t="shared" si="98"/>
        <v>77.00348432055749</v>
      </c>
      <c r="U452">
        <f>VLOOKUP(A452,[1]高一下!$A$3:$P$585,9,0)</f>
        <v>106</v>
      </c>
      <c r="V452" t="str">
        <f>VLOOKUP(A452,[1]高一下!$A$3:$P$585,10,0)</f>
        <v>彭丹</v>
      </c>
      <c r="W452" s="22">
        <f t="shared" si="99"/>
        <v>24</v>
      </c>
      <c r="X452" s="22">
        <f t="shared" si="100"/>
        <v>122.29965156794425</v>
      </c>
      <c r="Y452">
        <f>VLOOKUP(A452,[1]高一上!$A$3:$J$587,9,0)</f>
        <v>104</v>
      </c>
      <c r="Z452" t="str">
        <f>VLOOKUP(A452,[1]高一上!$A$3:$J$587,10,0)</f>
        <v>彭丹</v>
      </c>
      <c r="AA452" s="22">
        <f t="shared" si="101"/>
        <v>88</v>
      </c>
      <c r="AB452" s="23">
        <f t="shared" si="103"/>
        <v>123.69337979094077</v>
      </c>
      <c r="AC452">
        <f>VLOOKUP(A452,[1]中考!$A$2:$G$571,7,0)</f>
        <v>81</v>
      </c>
      <c r="AD452">
        <f t="shared" si="102"/>
        <v>156</v>
      </c>
    </row>
    <row r="453" spans="1:30" ht="15" x14ac:dyDescent="0.35">
      <c r="A453" s="14" t="s">
        <v>875</v>
      </c>
      <c r="B453" s="3">
        <v>9</v>
      </c>
      <c r="C453" s="2" t="s">
        <v>876</v>
      </c>
      <c r="D453" s="4" t="s">
        <v>537</v>
      </c>
      <c r="E453">
        <f>VLOOKUP(A453,'[1]高三下(高考)'!$A$3:$P$615,9,0)</f>
        <v>112</v>
      </c>
      <c r="F453" t="str">
        <f>VLOOKUP(A453,'[1]高三下(高考)'!$A$3:$P$615,10,0)</f>
        <v>彭丹</v>
      </c>
      <c r="G453" s="22">
        <f t="shared" si="91"/>
        <v>48</v>
      </c>
      <c r="H453" s="23">
        <f t="shared" si="92"/>
        <v>90.940766550522653</v>
      </c>
      <c r="I453">
        <f>VLOOKUP(A453,[1]高三上!$A$3:$P$588,9,0)</f>
        <v>108</v>
      </c>
      <c r="J453" t="str">
        <f>VLOOKUP(A453,[1]高三上!$A$3:$P$588,10,0)</f>
        <v>彭丹</v>
      </c>
      <c r="K453" s="22">
        <f t="shared" si="93"/>
        <v>22</v>
      </c>
      <c r="L453" s="23">
        <f t="shared" si="94"/>
        <v>107.3170731707317</v>
      </c>
      <c r="M453">
        <f>VLOOKUP(A453,[1]高二下!$A$3:$P$536,9,0)</f>
        <v>104</v>
      </c>
      <c r="N453" t="str">
        <f>VLOOKUP(A453,[1]高二下!$A$3:$P$536,10,0)</f>
        <v>邵辉</v>
      </c>
      <c r="O453" s="22">
        <f t="shared" si="95"/>
        <v>43</v>
      </c>
      <c r="P453" s="22">
        <f t="shared" si="96"/>
        <v>97.560975609756099</v>
      </c>
      <c r="Q453">
        <f>VLOOKUP(A453,[1]高二上!$A$3:$P$583,9,0)</f>
        <v>104.5</v>
      </c>
      <c r="R453" t="str">
        <f>VLOOKUP(A453,[1]高二上!$A$3:$P$583,10,0)</f>
        <v>彭丹</v>
      </c>
      <c r="S453" s="22">
        <f t="shared" si="97"/>
        <v>36</v>
      </c>
      <c r="T453" s="22">
        <f t="shared" si="98"/>
        <v>91.637630662020911</v>
      </c>
      <c r="U453">
        <f>VLOOKUP(A453,[1]高一下!$A$3:$P$585,9,0)</f>
        <v>110.5</v>
      </c>
      <c r="V453" t="str">
        <f>VLOOKUP(A453,[1]高一下!$A$3:$P$585,10,0)</f>
        <v>彭丹</v>
      </c>
      <c r="W453" s="22">
        <f t="shared" si="99"/>
        <v>12</v>
      </c>
      <c r="X453" s="22">
        <f t="shared" si="100"/>
        <v>119.16376306620209</v>
      </c>
      <c r="Y453">
        <f>VLOOKUP(A453,[1]高一上!$A$3:$J$587,9,0)</f>
        <v>110</v>
      </c>
      <c r="Z453" t="str">
        <f>VLOOKUP(A453,[1]高一上!$A$3:$J$587,10,0)</f>
        <v>彭丹</v>
      </c>
      <c r="AA453" s="22">
        <f t="shared" si="101"/>
        <v>67</v>
      </c>
      <c r="AB453" s="23">
        <f t="shared" si="103"/>
        <v>98.257839721254356</v>
      </c>
      <c r="AC453">
        <f>VLOOKUP(A453,[1]中考!$A$2:$G$571,7,0)</f>
        <v>110</v>
      </c>
      <c r="AD453">
        <f t="shared" si="102"/>
        <v>62</v>
      </c>
    </row>
    <row r="454" spans="1:30" ht="15" x14ac:dyDescent="0.35">
      <c r="A454" s="14" t="s">
        <v>821</v>
      </c>
      <c r="B454" s="3">
        <v>9</v>
      </c>
      <c r="C454" s="2" t="s">
        <v>822</v>
      </c>
      <c r="D454" s="4" t="s">
        <v>537</v>
      </c>
      <c r="E454">
        <f>VLOOKUP(A454,'[1]高三下(高考)'!$A$3:$P$615,9,0)</f>
        <v>70</v>
      </c>
      <c r="F454" t="str">
        <f>VLOOKUP(A454,'[1]高三下(高考)'!$A$3:$P$615,10,0)</f>
        <v>彭丹</v>
      </c>
      <c r="G454" s="22">
        <f t="shared" si="91"/>
        <v>193</v>
      </c>
      <c r="H454" s="23">
        <f t="shared" si="92"/>
        <v>82.926829268292678</v>
      </c>
      <c r="I454">
        <f>VLOOKUP(A454,[1]高三上!$A$3:$P$588,9,0)</f>
        <v>72</v>
      </c>
      <c r="J454" t="str">
        <f>VLOOKUP(A454,[1]高三上!$A$3:$P$588,10,0)</f>
        <v>彭丹</v>
      </c>
      <c r="K454" s="22">
        <f t="shared" si="93"/>
        <v>144</v>
      </c>
      <c r="L454" s="23">
        <f t="shared" si="94"/>
        <v>124.39024390243902</v>
      </c>
      <c r="M454">
        <f>VLOOKUP(A454,[1]高二下!$A$3:$P$536,9,0)</f>
        <v>49.5</v>
      </c>
      <c r="N454" t="str">
        <f>VLOOKUP(A454,[1]高二下!$A$3:$P$536,10,0)</f>
        <v>邵辉</v>
      </c>
      <c r="O454" s="22">
        <f t="shared" si="95"/>
        <v>214</v>
      </c>
      <c r="P454" s="22">
        <f t="shared" si="96"/>
        <v>110.10452961672473</v>
      </c>
      <c r="Q454">
        <f>VLOOKUP(A454,[1]高二上!$A$3:$P$583,9,0)</f>
        <v>52</v>
      </c>
      <c r="R454" t="str">
        <f>VLOOKUP(A454,[1]高二上!$A$3:$P$583,10,0)</f>
        <v>彭丹</v>
      </c>
      <c r="S454" s="22">
        <f t="shared" si="97"/>
        <v>243</v>
      </c>
      <c r="T454" s="22">
        <f t="shared" si="98"/>
        <v>92.334494773519168</v>
      </c>
      <c r="U454">
        <f>VLOOKUP(A454,[1]高一下!$A$3:$P$585,9,0)</f>
        <v>54.5</v>
      </c>
      <c r="V454" t="str">
        <f>VLOOKUP(A454,[1]高一下!$A$3:$P$585,10,0)</f>
        <v>彭丹</v>
      </c>
      <c r="W454" s="22">
        <f t="shared" si="99"/>
        <v>221</v>
      </c>
      <c r="X454" s="22">
        <f t="shared" si="100"/>
        <v>89.895470383275267</v>
      </c>
      <c r="Y454">
        <f>VLOOKUP(A454,[1]高一上!$A$3:$J$587,9,0)</f>
        <v>73.5</v>
      </c>
      <c r="Z454" t="str">
        <f>VLOOKUP(A454,[1]高一上!$A$3:$J$587,10,0)</f>
        <v>彭丹</v>
      </c>
      <c r="AA454" s="22">
        <f t="shared" si="101"/>
        <v>192</v>
      </c>
      <c r="AB454" s="23">
        <f t="shared" si="103"/>
        <v>105.92334494773519</v>
      </c>
      <c r="AC454">
        <f>VLOOKUP(A454,[1]中考!$A$2:$G$571,7,0)</f>
        <v>63</v>
      </c>
      <c r="AD454">
        <f t="shared" si="102"/>
        <v>209</v>
      </c>
    </row>
    <row r="455" spans="1:30" ht="15" x14ac:dyDescent="0.35">
      <c r="A455" s="14" t="s">
        <v>981</v>
      </c>
      <c r="B455" s="3">
        <v>10</v>
      </c>
      <c r="C455" s="2" t="s">
        <v>982</v>
      </c>
      <c r="D455" s="4" t="s">
        <v>537</v>
      </c>
      <c r="E455">
        <f>VLOOKUP(A455,'[1]高三下(高考)'!$A$3:$P$615,9,0)</f>
        <v>80</v>
      </c>
      <c r="F455" t="str">
        <f>VLOOKUP(A455,'[1]高三下(高考)'!$A$3:$P$615,10,0)</f>
        <v>拉初</v>
      </c>
      <c r="G455" s="22">
        <f t="shared" si="91"/>
        <v>152</v>
      </c>
      <c r="H455" s="23">
        <f t="shared" si="92"/>
        <v>101.39372822299651</v>
      </c>
      <c r="I455">
        <f>VLOOKUP(A455,[1]高三上!$A$3:$P$588,9,0)</f>
        <v>69</v>
      </c>
      <c r="J455" t="str">
        <f>VLOOKUP(A455,[1]高三上!$A$3:$P$588,10,0)</f>
        <v>拉初</v>
      </c>
      <c r="K455" s="22">
        <f t="shared" si="93"/>
        <v>156</v>
      </c>
      <c r="L455" s="23">
        <f t="shared" si="94"/>
        <v>109.40766550522648</v>
      </c>
      <c r="M455">
        <f>VLOOKUP(A455,[1]高二下!$A$3:$P$536,9,0)</f>
        <v>58</v>
      </c>
      <c r="N455" t="str">
        <f>VLOOKUP(A455,[1]高二下!$A$3:$P$536,10,0)</f>
        <v>拉初</v>
      </c>
      <c r="O455" s="22">
        <f t="shared" si="95"/>
        <v>183</v>
      </c>
      <c r="P455" s="22">
        <f t="shared" si="96"/>
        <v>124.39024390243902</v>
      </c>
      <c r="Q455">
        <f>VLOOKUP(A455,[1]高二上!$A$3:$P$583,9,0)</f>
        <v>49.5</v>
      </c>
      <c r="R455" t="str">
        <f>VLOOKUP(A455,[1]高二上!$A$3:$P$583,10,0)</f>
        <v>拉初</v>
      </c>
      <c r="S455" s="22">
        <f t="shared" si="97"/>
        <v>253</v>
      </c>
      <c r="T455" s="22">
        <f t="shared" si="98"/>
        <v>90.243902439024396</v>
      </c>
      <c r="U455">
        <f>VLOOKUP(A455,[1]高一下!$A$3:$P$585,9,0)</f>
        <v>53</v>
      </c>
      <c r="V455" t="str">
        <f>VLOOKUP(A455,[1]高一下!$A$3:$P$585,10,0)</f>
        <v>拉初</v>
      </c>
      <c r="W455" s="22">
        <f t="shared" si="99"/>
        <v>225</v>
      </c>
      <c r="X455" s="22">
        <f t="shared" si="100"/>
        <v>91.986062717770039</v>
      </c>
      <c r="Y455">
        <f>VLOOKUP(A455,[1]高一上!$A$3:$J$587,9,0)</f>
        <v>68.5</v>
      </c>
      <c r="Z455" t="str">
        <f>VLOOKUP(A455,[1]高一上!$A$3:$J$587,10,0)</f>
        <v>拉初</v>
      </c>
      <c r="AA455" s="22">
        <f t="shared" si="101"/>
        <v>202</v>
      </c>
      <c r="AB455" s="23">
        <f t="shared" si="103"/>
        <v>96.864111498257842</v>
      </c>
      <c r="AC455">
        <f>VLOOKUP(A455,[1]中考!$A$2:$G$571,7,0)</f>
        <v>67</v>
      </c>
      <c r="AD455">
        <f t="shared" si="102"/>
        <v>193</v>
      </c>
    </row>
    <row r="456" spans="1:30" ht="15" x14ac:dyDescent="0.35">
      <c r="A456" s="14" t="s">
        <v>1003</v>
      </c>
      <c r="B456" s="3">
        <v>10</v>
      </c>
      <c r="C456" s="2" t="s">
        <v>1004</v>
      </c>
      <c r="D456" s="4" t="s">
        <v>537</v>
      </c>
      <c r="E456">
        <f>VLOOKUP(A456,'[1]高三下(高考)'!$A$3:$P$615,9,0)</f>
        <v>101</v>
      </c>
      <c r="F456" t="str">
        <f>VLOOKUP(A456,'[1]高三下(高考)'!$A$3:$P$615,10,0)</f>
        <v>拉初</v>
      </c>
      <c r="G456" s="22">
        <f t="shared" si="91"/>
        <v>91</v>
      </c>
      <c r="H456" s="23">
        <f t="shared" si="92"/>
        <v>99.651567944250871</v>
      </c>
      <c r="I456">
        <f>VLOOKUP(A456,[1]高三上!$A$3:$P$588,9,0)</f>
        <v>87.5</v>
      </c>
      <c r="J456" t="str">
        <f>VLOOKUP(A456,[1]高三上!$A$3:$P$588,10,0)</f>
        <v>拉初</v>
      </c>
      <c r="K456" s="22">
        <f t="shared" si="93"/>
        <v>90</v>
      </c>
      <c r="L456" s="23">
        <f t="shared" si="94"/>
        <v>114.63414634146341</v>
      </c>
      <c r="M456">
        <f>VLOOKUP(A456,[1]高二下!$A$3:$P$536,9,0)</f>
        <v>75</v>
      </c>
      <c r="N456" t="str">
        <f>VLOOKUP(A456,[1]高二下!$A$3:$P$536,10,0)</f>
        <v>拉初</v>
      </c>
      <c r="O456" s="22">
        <f t="shared" si="95"/>
        <v>132</v>
      </c>
      <c r="P456" s="22">
        <f t="shared" si="96"/>
        <v>90.243902439024396</v>
      </c>
      <c r="Q456">
        <f>VLOOKUP(A456,[1]高二上!$A$3:$P$583,9,0)</f>
        <v>84</v>
      </c>
      <c r="R456" t="str">
        <f>VLOOKUP(A456,[1]高二上!$A$3:$P$583,10,0)</f>
        <v>拉初</v>
      </c>
      <c r="S456" s="22">
        <f t="shared" si="97"/>
        <v>104</v>
      </c>
      <c r="T456" s="22">
        <f t="shared" si="98"/>
        <v>96.167247386759584</v>
      </c>
      <c r="U456">
        <f>VLOOKUP(A456,[1]高一下!$A$3:$P$585,9,0)</f>
        <v>85.5</v>
      </c>
      <c r="V456" t="str">
        <f>VLOOKUP(A456,[1]高一下!$A$3:$P$585,10,0)</f>
        <v>拉初</v>
      </c>
      <c r="W456" s="22">
        <f t="shared" si="99"/>
        <v>93</v>
      </c>
      <c r="X456" s="22">
        <f t="shared" si="100"/>
        <v>105.57491289198606</v>
      </c>
      <c r="Y456">
        <f>VLOOKUP(A456,[1]高一上!$A$3:$J$587,9,0)</f>
        <v>98.5</v>
      </c>
      <c r="Z456" t="str">
        <f>VLOOKUP(A456,[1]高一上!$A$3:$J$587,10,0)</f>
        <v>拉初</v>
      </c>
      <c r="AA456" s="22">
        <f t="shared" si="101"/>
        <v>109</v>
      </c>
      <c r="AB456" s="23">
        <f t="shared" si="103"/>
        <v>76.655052264808361</v>
      </c>
      <c r="AC456">
        <f>VLOOKUP(A456,[1]中考!$A$2:$G$571,7,0)</f>
        <v>118</v>
      </c>
      <c r="AD456">
        <f t="shared" si="102"/>
        <v>42</v>
      </c>
    </row>
    <row r="457" spans="1:30" ht="15" x14ac:dyDescent="0.35">
      <c r="A457" s="14" t="s">
        <v>957</v>
      </c>
      <c r="B457" s="3">
        <v>10</v>
      </c>
      <c r="C457" s="2" t="s">
        <v>958</v>
      </c>
      <c r="D457" s="4" t="s">
        <v>537</v>
      </c>
      <c r="E457">
        <f>VLOOKUP(A457,'[1]高三下(高考)'!$A$3:$P$615,9,0)</f>
        <v>111</v>
      </c>
      <c r="F457" t="str">
        <f>VLOOKUP(A457,'[1]高三下(高考)'!$A$3:$P$615,10,0)</f>
        <v>拉初</v>
      </c>
      <c r="G457" s="22">
        <f t="shared" ref="G457:G520" si="104">RANK(E457,$E$264:$E$550,0)</f>
        <v>49</v>
      </c>
      <c r="H457" s="23">
        <f t="shared" ref="H457:H520" si="105">IF(OR(E457=0,I457=0),100,((K457-G457)/COUNTA($D$264:$D$550))*100+100)</f>
        <v>93.379790940766554</v>
      </c>
      <c r="I457">
        <f>VLOOKUP(A457,[1]高三上!$A$3:$P$588,9,0)</f>
        <v>106.5</v>
      </c>
      <c r="J457" t="str">
        <f>VLOOKUP(A457,[1]高三上!$A$3:$P$588,10,0)</f>
        <v>拉初</v>
      </c>
      <c r="K457" s="22">
        <f t="shared" ref="K457:K520" si="106">RANK(I457,$I$264:$I$550)</f>
        <v>30</v>
      </c>
      <c r="L457" s="23">
        <f t="shared" ref="L457:L520" si="107">IF(OR(I457=0,M457=0),100,((O457-K457)/COUNTA($D$264:$D$550))*100+100)</f>
        <v>92.334494773519168</v>
      </c>
      <c r="M457">
        <f>VLOOKUP(A457,[1]高二下!$A$3:$P$536,9,0)</f>
        <v>119</v>
      </c>
      <c r="N457" t="str">
        <f>VLOOKUP(A457,[1]高二下!$A$3:$P$536,10,0)</f>
        <v>拉初</v>
      </c>
      <c r="O457" s="22">
        <f t="shared" ref="O457:O520" si="108">RANK(M457,$M$264:$M$550,0)</f>
        <v>8</v>
      </c>
      <c r="P457" s="22">
        <f t="shared" ref="P457:P520" si="109">IF(OR(Q457=0,M457=0),100,((S457-O457)/COUNTA($D$264:$D$550))*100+100)</f>
        <v>101.04529616724739</v>
      </c>
      <c r="Q457">
        <f>VLOOKUP(A457,[1]高二上!$A$3:$P$583,9,0)</f>
        <v>110</v>
      </c>
      <c r="R457" t="str">
        <f>VLOOKUP(A457,[1]高二上!$A$3:$P$583,10,0)</f>
        <v>拉初</v>
      </c>
      <c r="S457" s="22">
        <f t="shared" ref="S457:S520" si="110">RANK(Q457,$Q$264:$Q$550,0)</f>
        <v>11</v>
      </c>
      <c r="T457" s="22">
        <f t="shared" ref="T457:T520" si="111">IF(OR(Q457=0,U457=0),100,((W457-S457)/COUNTA($D$264:$D$550))*100+100)</f>
        <v>97.560975609756099</v>
      </c>
      <c r="U457">
        <f>VLOOKUP(A457,[1]高一下!$A$3:$P$585,9,0)</f>
        <v>118.5</v>
      </c>
      <c r="V457" t="str">
        <f>VLOOKUP(A457,[1]高一下!$A$3:$P$585,10,0)</f>
        <v>拉初</v>
      </c>
      <c r="W457" s="22">
        <f t="shared" ref="W457:W520" si="112">RANK(U457,$U$264:$U$550)</f>
        <v>4</v>
      </c>
      <c r="X457" s="22">
        <f t="shared" ref="X457:X520" si="113">IF(OR(Y457=0,U457=0),100,((AA457-W457)/COUNTA($D$264:$D$550))*100+100)</f>
        <v>104.8780487804878</v>
      </c>
      <c r="Y457">
        <f>VLOOKUP(A457,[1]高一上!$A$3:$J$587,9,0)</f>
        <v>122</v>
      </c>
      <c r="Z457" t="str">
        <f>VLOOKUP(A457,[1]高一上!$A$3:$J$587,10,0)</f>
        <v>拉初</v>
      </c>
      <c r="AA457" s="22">
        <f t="shared" ref="AA457:AA520" si="114">RANK(Y457,$Y$264:$Y$550,0)</f>
        <v>18</v>
      </c>
      <c r="AB457" s="23">
        <f t="shared" si="103"/>
        <v>100.34843205574913</v>
      </c>
      <c r="AC457">
        <f>VLOOKUP(A457,[1]中考!$A$2:$G$571,7,0)</f>
        <v>126</v>
      </c>
      <c r="AD457">
        <f t="shared" ref="AD457:AD520" si="115">RANK(AC457,$AC$264:$AC$550,0)</f>
        <v>19</v>
      </c>
    </row>
    <row r="458" spans="1:30" ht="15" x14ac:dyDescent="0.35">
      <c r="A458" s="14" t="s">
        <v>994</v>
      </c>
      <c r="B458" s="3">
        <v>10</v>
      </c>
      <c r="C458" s="2" t="s">
        <v>995</v>
      </c>
      <c r="D458" s="4" t="s">
        <v>537</v>
      </c>
      <c r="E458">
        <f>VLOOKUP(A458,'[1]高三下(高考)'!$A$3:$P$615,9,0)</f>
        <v>101</v>
      </c>
      <c r="F458" t="str">
        <f>VLOOKUP(A458,'[1]高三下(高考)'!$A$3:$P$615,10,0)</f>
        <v>拉初</v>
      </c>
      <c r="G458" s="22">
        <f t="shared" si="104"/>
        <v>91</v>
      </c>
      <c r="H458" s="23">
        <f t="shared" si="105"/>
        <v>101.39372822299651</v>
      </c>
      <c r="I458">
        <f>VLOOKUP(A458,[1]高三上!$A$3:$P$588,9,0)</f>
        <v>86</v>
      </c>
      <c r="J458" t="str">
        <f>VLOOKUP(A458,[1]高三上!$A$3:$P$588,10,0)</f>
        <v>拉初</v>
      </c>
      <c r="K458" s="22">
        <f t="shared" si="106"/>
        <v>95</v>
      </c>
      <c r="L458" s="23">
        <f t="shared" si="107"/>
        <v>94.076655052264812</v>
      </c>
      <c r="M458">
        <f>VLOOKUP(A458,[1]高二下!$A$3:$P$536,9,0)</f>
        <v>93.5</v>
      </c>
      <c r="N458" t="str">
        <f>VLOOKUP(A458,[1]高二下!$A$3:$P$536,10,0)</f>
        <v>拉初</v>
      </c>
      <c r="O458" s="22">
        <f t="shared" si="108"/>
        <v>78</v>
      </c>
      <c r="P458" s="22">
        <f t="shared" si="109"/>
        <v>83.972125435540079</v>
      </c>
      <c r="Q458">
        <f>VLOOKUP(A458,[1]高二上!$A$3:$P$583,9,0)</f>
        <v>105</v>
      </c>
      <c r="R458" t="str">
        <f>VLOOKUP(A458,[1]高二上!$A$3:$P$583,10,0)</f>
        <v>拉初</v>
      </c>
      <c r="S458" s="22">
        <f t="shared" si="110"/>
        <v>32</v>
      </c>
      <c r="T458" s="22">
        <f t="shared" si="111"/>
        <v>110.45296167247386</v>
      </c>
      <c r="U458">
        <f>VLOOKUP(A458,[1]高一下!$A$3:$P$585,9,0)</f>
        <v>94</v>
      </c>
      <c r="V458" t="str">
        <f>VLOOKUP(A458,[1]高一下!$A$3:$P$585,10,0)</f>
        <v>拉初</v>
      </c>
      <c r="W458" s="22">
        <f t="shared" si="112"/>
        <v>62</v>
      </c>
      <c r="X458" s="22">
        <f t="shared" si="113"/>
        <v>100.34843205574913</v>
      </c>
      <c r="Y458">
        <f>VLOOKUP(A458,[1]高一上!$A$3:$J$587,9,0)</f>
        <v>111</v>
      </c>
      <c r="Z458" t="str">
        <f>VLOOKUP(A458,[1]高一上!$A$3:$J$587,10,0)</f>
        <v>拉初</v>
      </c>
      <c r="AA458" s="22">
        <f t="shared" si="114"/>
        <v>63</v>
      </c>
      <c r="AB458" s="23">
        <f t="shared" ref="AB458:AB521" si="116">IF(OR(Y458=0,AC458=0),100,((AD458-AA458)/COUNTA($D$264:$D$550))*100+100)</f>
        <v>84.668989547038336</v>
      </c>
      <c r="AC458">
        <f>VLOOKUP(A458,[1]中考!$A$2:$G$571,7,0)</f>
        <v>126</v>
      </c>
      <c r="AD458">
        <f t="shared" si="115"/>
        <v>19</v>
      </c>
    </row>
    <row r="459" spans="1:30" ht="15" x14ac:dyDescent="0.35">
      <c r="A459" s="14" t="s">
        <v>1007</v>
      </c>
      <c r="B459" s="3">
        <v>10</v>
      </c>
      <c r="C459" s="2" t="s">
        <v>1008</v>
      </c>
      <c r="D459" s="4" t="s">
        <v>537</v>
      </c>
      <c r="E459">
        <f>VLOOKUP(A459,'[1]高三下(高考)'!$A$3:$P$615,9,0)</f>
        <v>79</v>
      </c>
      <c r="F459" t="str">
        <f>VLOOKUP(A459,'[1]高三下(高考)'!$A$3:$P$615,10,0)</f>
        <v>拉初</v>
      </c>
      <c r="G459" s="22">
        <f t="shared" si="104"/>
        <v>159</v>
      </c>
      <c r="H459" s="23">
        <f t="shared" si="105"/>
        <v>85.365853658536594</v>
      </c>
      <c r="I459">
        <f>VLOOKUP(A459,[1]高三上!$A$3:$P$588,9,0)</f>
        <v>78</v>
      </c>
      <c r="J459" t="str">
        <f>VLOOKUP(A459,[1]高三上!$A$3:$P$588,10,0)</f>
        <v>拉初</v>
      </c>
      <c r="K459" s="22">
        <f t="shared" si="106"/>
        <v>117</v>
      </c>
      <c r="L459" s="23">
        <f t="shared" si="107"/>
        <v>110.10452961672473</v>
      </c>
      <c r="M459">
        <f>VLOOKUP(A459,[1]高二下!$A$3:$P$536,9,0)</f>
        <v>71</v>
      </c>
      <c r="N459" t="str">
        <f>VLOOKUP(A459,[1]高二下!$A$3:$P$536,10,0)</f>
        <v>拉初</v>
      </c>
      <c r="O459" s="22">
        <f t="shared" si="108"/>
        <v>146</v>
      </c>
      <c r="P459" s="22">
        <f t="shared" si="109"/>
        <v>100.69686411149826</v>
      </c>
      <c r="Q459">
        <f>VLOOKUP(A459,[1]高二上!$A$3:$P$583,9,0)</f>
        <v>72</v>
      </c>
      <c r="R459" t="str">
        <f>VLOOKUP(A459,[1]高二上!$A$3:$P$583,10,0)</f>
        <v>拉初</v>
      </c>
      <c r="S459" s="22">
        <f t="shared" si="110"/>
        <v>148</v>
      </c>
      <c r="T459" s="22">
        <f t="shared" si="111"/>
        <v>95.818815331010455</v>
      </c>
      <c r="U459">
        <f>VLOOKUP(A459,[1]高一下!$A$3:$P$585,9,0)</f>
        <v>71.5</v>
      </c>
      <c r="V459" t="str">
        <f>VLOOKUP(A459,[1]高一下!$A$3:$P$585,10,0)</f>
        <v>拉初</v>
      </c>
      <c r="W459" s="22">
        <f t="shared" si="112"/>
        <v>136</v>
      </c>
      <c r="X459" s="22">
        <f t="shared" si="113"/>
        <v>91.289198606271782</v>
      </c>
      <c r="Y459">
        <f>VLOOKUP(A459,[1]高一上!$A$3:$J$587,9,0)</f>
        <v>97</v>
      </c>
      <c r="Z459" t="str">
        <f>VLOOKUP(A459,[1]高一上!$A$3:$J$587,10,0)</f>
        <v>拉初</v>
      </c>
      <c r="AA459" s="22">
        <f t="shared" si="114"/>
        <v>111</v>
      </c>
      <c r="AB459" s="23">
        <f t="shared" si="116"/>
        <v>116.02787456445992</v>
      </c>
      <c r="AC459">
        <f>VLOOKUP(A459,[1]中考!$A$2:$G$571,7,0)</f>
        <v>80</v>
      </c>
      <c r="AD459">
        <f t="shared" si="115"/>
        <v>157</v>
      </c>
    </row>
    <row r="460" spans="1:30" ht="15" x14ac:dyDescent="0.35">
      <c r="A460" s="14" t="s">
        <v>1001</v>
      </c>
      <c r="B460" s="3">
        <v>10</v>
      </c>
      <c r="C460" s="2" t="s">
        <v>1002</v>
      </c>
      <c r="D460" s="4" t="s">
        <v>537</v>
      </c>
      <c r="E460">
        <f>VLOOKUP(A460,'[1]高三下(高考)'!$A$3:$P$615,9,0)</f>
        <v>97</v>
      </c>
      <c r="F460" t="str">
        <f>VLOOKUP(A460,'[1]高三下(高考)'!$A$3:$P$615,10,0)</f>
        <v>拉初</v>
      </c>
      <c r="G460" s="22">
        <f t="shared" si="104"/>
        <v>109</v>
      </c>
      <c r="H460" s="23">
        <f t="shared" si="105"/>
        <v>95.818815331010455</v>
      </c>
      <c r="I460">
        <f>VLOOKUP(A460,[1]高三上!$A$3:$P$588,9,0)</f>
        <v>85.5</v>
      </c>
      <c r="J460" t="str">
        <f>VLOOKUP(A460,[1]高三上!$A$3:$P$588,10,0)</f>
        <v>拉初</v>
      </c>
      <c r="K460" s="22">
        <f t="shared" si="106"/>
        <v>97</v>
      </c>
      <c r="L460" s="23">
        <f t="shared" si="107"/>
        <v>95.818815331010455</v>
      </c>
      <c r="M460">
        <f>VLOOKUP(A460,[1]高二下!$A$3:$P$536,9,0)</f>
        <v>90</v>
      </c>
      <c r="N460" t="str">
        <f>VLOOKUP(A460,[1]高二下!$A$3:$P$536,10,0)</f>
        <v>拉初</v>
      </c>
      <c r="O460" s="22">
        <f t="shared" si="108"/>
        <v>85</v>
      </c>
      <c r="P460" s="22">
        <f t="shared" si="109"/>
        <v>111.84668989547038</v>
      </c>
      <c r="Q460">
        <f>VLOOKUP(A460,[1]高二上!$A$3:$P$583,9,0)</f>
        <v>80</v>
      </c>
      <c r="R460" t="str">
        <f>VLOOKUP(A460,[1]高二上!$A$3:$P$583,10,0)</f>
        <v>拉初</v>
      </c>
      <c r="S460" s="22">
        <f t="shared" si="110"/>
        <v>119</v>
      </c>
      <c r="T460" s="22">
        <f t="shared" si="111"/>
        <v>85.714285714285722</v>
      </c>
      <c r="U460">
        <f>VLOOKUP(A460,[1]高一下!$A$3:$P$585,9,0)</f>
        <v>89.5</v>
      </c>
      <c r="V460" t="str">
        <f>VLOOKUP(A460,[1]高一下!$A$3:$P$585,10,0)</f>
        <v>拉初</v>
      </c>
      <c r="W460" s="22">
        <f t="shared" si="112"/>
        <v>78</v>
      </c>
      <c r="X460" s="22">
        <f t="shared" si="113"/>
        <v>96.167247386759584</v>
      </c>
      <c r="Y460">
        <f>VLOOKUP(A460,[1]高一上!$A$3:$J$587,9,0)</f>
        <v>110</v>
      </c>
      <c r="Z460" t="str">
        <f>VLOOKUP(A460,[1]高一上!$A$3:$J$587,10,0)</f>
        <v>拉初</v>
      </c>
      <c r="AA460" s="22">
        <f t="shared" si="114"/>
        <v>67</v>
      </c>
      <c r="AB460" s="23">
        <f t="shared" si="116"/>
        <v>105.22648083623693</v>
      </c>
      <c r="AC460">
        <f>VLOOKUP(A460,[1]中考!$A$2:$G$571,7,0)</f>
        <v>105</v>
      </c>
      <c r="AD460">
        <f t="shared" si="115"/>
        <v>82</v>
      </c>
    </row>
    <row r="461" spans="1:30" ht="15" x14ac:dyDescent="0.35">
      <c r="A461" s="14" t="s">
        <v>927</v>
      </c>
      <c r="B461" s="3">
        <v>10</v>
      </c>
      <c r="C461" s="2" t="s">
        <v>928</v>
      </c>
      <c r="D461" s="4" t="s">
        <v>537</v>
      </c>
      <c r="E461">
        <f>VLOOKUP(A461,'[1]高三下(高考)'!$A$3:$P$615,9,0)</f>
        <v>104</v>
      </c>
      <c r="F461" t="str">
        <f>VLOOKUP(A461,'[1]高三下(高考)'!$A$3:$P$615,10,0)</f>
        <v>拉初</v>
      </c>
      <c r="G461" s="22">
        <f t="shared" si="104"/>
        <v>83</v>
      </c>
      <c r="H461" s="23">
        <f t="shared" si="105"/>
        <v>96.167247386759584</v>
      </c>
      <c r="I461">
        <f>VLOOKUP(A461,[1]高三上!$A$3:$P$588,9,0)</f>
        <v>92.5</v>
      </c>
      <c r="J461" t="str">
        <f>VLOOKUP(A461,[1]高三上!$A$3:$P$588,10,0)</f>
        <v>拉初</v>
      </c>
      <c r="K461" s="22">
        <f t="shared" si="106"/>
        <v>72</v>
      </c>
      <c r="L461" s="23">
        <f t="shared" si="107"/>
        <v>110.80139372822299</v>
      </c>
      <c r="M461">
        <f>VLOOKUP(A461,[1]高二下!$A$3:$P$536,9,0)</f>
        <v>83.5</v>
      </c>
      <c r="N461" t="str">
        <f>VLOOKUP(A461,[1]高二下!$A$3:$P$536,10,0)</f>
        <v>拉初</v>
      </c>
      <c r="O461" s="22">
        <f t="shared" si="108"/>
        <v>103</v>
      </c>
      <c r="P461" s="22">
        <f t="shared" si="109"/>
        <v>86.062717770034851</v>
      </c>
      <c r="Q461">
        <f>VLOOKUP(A461,[1]高二上!$A$3:$P$583,9,0)</f>
        <v>94</v>
      </c>
      <c r="R461" t="str">
        <f>VLOOKUP(A461,[1]高二上!$A$3:$P$583,10,0)</f>
        <v>拉初</v>
      </c>
      <c r="S461" s="22">
        <f t="shared" si="110"/>
        <v>63</v>
      </c>
      <c r="T461" s="22">
        <f t="shared" si="111"/>
        <v>114.63414634146341</v>
      </c>
      <c r="U461">
        <f>VLOOKUP(A461,[1]高一下!$A$3:$P$585,9,0)</f>
        <v>80.5</v>
      </c>
      <c r="V461" t="str">
        <f>VLOOKUP(A461,[1]高一下!$A$3:$P$585,10,0)</f>
        <v>拉初</v>
      </c>
      <c r="W461" s="22">
        <f t="shared" si="112"/>
        <v>105</v>
      </c>
      <c r="X461" s="22">
        <f t="shared" si="113"/>
        <v>115.33101045296166</v>
      </c>
      <c r="Y461">
        <f>VLOOKUP(A461,[1]高一上!$A$3:$J$587,9,0)</f>
        <v>86.5</v>
      </c>
      <c r="Z461" t="str">
        <f>VLOOKUP(A461,[1]高一上!$A$3:$J$587,10,0)</f>
        <v>拉初</v>
      </c>
      <c r="AA461" s="22">
        <f t="shared" si="114"/>
        <v>149</v>
      </c>
      <c r="AB461" s="23">
        <f t="shared" si="116"/>
        <v>80.836236933797906</v>
      </c>
      <c r="AC461">
        <f>VLOOKUP(A461,[1]中考!$A$2:$G$571,7,0)</f>
        <v>101</v>
      </c>
      <c r="AD461">
        <f t="shared" si="115"/>
        <v>94</v>
      </c>
    </row>
    <row r="462" spans="1:30" ht="15" x14ac:dyDescent="0.35">
      <c r="A462" s="14" t="s">
        <v>941</v>
      </c>
      <c r="B462" s="3">
        <v>10</v>
      </c>
      <c r="C462" s="2" t="s">
        <v>942</v>
      </c>
      <c r="D462" s="4" t="s">
        <v>537</v>
      </c>
      <c r="E462">
        <f>VLOOKUP(A462,'[1]高三下(高考)'!$A$3:$P$615,9,0)</f>
        <v>115</v>
      </c>
      <c r="F462" t="str">
        <f>VLOOKUP(A462,'[1]高三下(高考)'!$A$3:$P$615,10,0)</f>
        <v>拉初</v>
      </c>
      <c r="G462" s="22">
        <f t="shared" si="104"/>
        <v>42</v>
      </c>
      <c r="H462" s="23">
        <f t="shared" si="105"/>
        <v>90.940766550522653</v>
      </c>
      <c r="I462">
        <f>VLOOKUP(A462,[1]高三上!$A$3:$P$588,9,0)</f>
        <v>111</v>
      </c>
      <c r="J462" t="str">
        <f>VLOOKUP(A462,[1]高三上!$A$3:$P$588,10,0)</f>
        <v>拉初</v>
      </c>
      <c r="K462" s="22">
        <f t="shared" si="106"/>
        <v>16</v>
      </c>
      <c r="L462" s="23">
        <f t="shared" si="107"/>
        <v>119.86062717770035</v>
      </c>
      <c r="M462">
        <f>VLOOKUP(A462,[1]高二下!$A$3:$P$536,9,0)</f>
        <v>94</v>
      </c>
      <c r="N462" t="str">
        <f>VLOOKUP(A462,[1]高二下!$A$3:$P$536,10,0)</f>
        <v>拉初</v>
      </c>
      <c r="O462" s="22">
        <f t="shared" si="108"/>
        <v>73</v>
      </c>
      <c r="P462" s="22">
        <f t="shared" si="109"/>
        <v>94.773519163763069</v>
      </c>
      <c r="Q462">
        <f>VLOOKUP(A462,[1]高二上!$A$3:$P$583,9,0)</f>
        <v>95</v>
      </c>
      <c r="R462" t="str">
        <f>VLOOKUP(A462,[1]高二上!$A$3:$P$583,10,0)</f>
        <v>拉初</v>
      </c>
      <c r="S462" s="22">
        <f t="shared" si="110"/>
        <v>58</v>
      </c>
      <c r="T462" s="22">
        <f t="shared" si="111"/>
        <v>113.58885017421602</v>
      </c>
      <c r="U462">
        <f>VLOOKUP(A462,[1]高一下!$A$3:$P$585,9,0)</f>
        <v>83</v>
      </c>
      <c r="V462" t="str">
        <f>VLOOKUP(A462,[1]高一下!$A$3:$P$585,10,0)</f>
        <v>拉初</v>
      </c>
      <c r="W462" s="22">
        <f t="shared" si="112"/>
        <v>97</v>
      </c>
      <c r="X462" s="22">
        <f t="shared" si="113"/>
        <v>100.69686411149826</v>
      </c>
      <c r="Y462">
        <f>VLOOKUP(A462,[1]高一上!$A$3:$J$587,9,0)</f>
        <v>101.5</v>
      </c>
      <c r="Z462" t="str">
        <f>VLOOKUP(A462,[1]高一上!$A$3:$J$587,10,0)</f>
        <v>拉初</v>
      </c>
      <c r="AA462" s="22">
        <f t="shared" si="114"/>
        <v>99</v>
      </c>
      <c r="AB462" s="23">
        <f t="shared" si="116"/>
        <v>90.940766550522653</v>
      </c>
      <c r="AC462">
        <f>VLOOKUP(A462,[1]中考!$A$2:$G$571,7,0)</f>
        <v>107</v>
      </c>
      <c r="AD462">
        <f t="shared" si="115"/>
        <v>73</v>
      </c>
    </row>
    <row r="463" spans="1:30" ht="15" x14ac:dyDescent="0.35">
      <c r="A463" s="14" t="s">
        <v>993</v>
      </c>
      <c r="B463" s="3">
        <v>10</v>
      </c>
      <c r="C463" s="2" t="s">
        <v>60</v>
      </c>
      <c r="D463" s="4" t="s">
        <v>537</v>
      </c>
      <c r="E463">
        <f>VLOOKUP(A463,'[1]高三下(高考)'!$A$3:$P$615,9,0)</f>
        <v>75</v>
      </c>
      <c r="F463" t="str">
        <f>VLOOKUP(A463,'[1]高三下(高考)'!$A$3:$P$615,10,0)</f>
        <v>拉初</v>
      </c>
      <c r="G463" s="22">
        <f t="shared" si="104"/>
        <v>180</v>
      </c>
      <c r="H463" s="23">
        <f t="shared" si="105"/>
        <v>82.57839721254355</v>
      </c>
      <c r="I463">
        <f>VLOOKUP(A463,[1]高三上!$A$3:$P$588,9,0)</f>
        <v>75.5</v>
      </c>
      <c r="J463" t="str">
        <f>VLOOKUP(A463,[1]高三上!$A$3:$P$588,10,0)</f>
        <v>拉初</v>
      </c>
      <c r="K463" s="22">
        <f t="shared" si="106"/>
        <v>130</v>
      </c>
      <c r="L463" s="23">
        <f t="shared" si="107"/>
        <v>86.062717770034851</v>
      </c>
      <c r="M463">
        <f>VLOOKUP(A463,[1]高二下!$A$3:$P$536,9,0)</f>
        <v>88</v>
      </c>
      <c r="N463" t="str">
        <f>VLOOKUP(A463,[1]高二下!$A$3:$P$536,10,0)</f>
        <v>拉初</v>
      </c>
      <c r="O463" s="22">
        <f t="shared" si="108"/>
        <v>90</v>
      </c>
      <c r="P463" s="22">
        <f t="shared" si="109"/>
        <v>118.11846689895471</v>
      </c>
      <c r="Q463">
        <f>VLOOKUP(A463,[1]高二上!$A$3:$P$583,9,0)</f>
        <v>73.5</v>
      </c>
      <c r="R463" t="str">
        <f>VLOOKUP(A463,[1]高二上!$A$3:$P$583,10,0)</f>
        <v>拉初</v>
      </c>
      <c r="S463" s="22">
        <f t="shared" si="110"/>
        <v>142</v>
      </c>
      <c r="T463" s="22">
        <f t="shared" si="111"/>
        <v>92.334494773519168</v>
      </c>
      <c r="U463">
        <f>VLOOKUP(A463,[1]高一下!$A$3:$P$585,9,0)</f>
        <v>76</v>
      </c>
      <c r="V463" t="str">
        <f>VLOOKUP(A463,[1]高一下!$A$3:$P$585,10,0)</f>
        <v>拉初</v>
      </c>
      <c r="W463" s="22">
        <f t="shared" si="112"/>
        <v>120</v>
      </c>
      <c r="X463" s="22">
        <f t="shared" si="113"/>
        <v>103.48432055749129</v>
      </c>
      <c r="Y463">
        <f>VLOOKUP(A463,[1]高一上!$A$3:$J$587,9,0)</f>
        <v>91</v>
      </c>
      <c r="Z463" t="str">
        <f>VLOOKUP(A463,[1]高一上!$A$3:$J$587,10,0)</f>
        <v>拉初</v>
      </c>
      <c r="AA463" s="22">
        <f t="shared" si="114"/>
        <v>130</v>
      </c>
      <c r="AB463" s="23">
        <f t="shared" si="116"/>
        <v>88.501742160278752</v>
      </c>
      <c r="AC463">
        <f>VLOOKUP(A463,[1]中考!$A$2:$G$571,7,0)</f>
        <v>99</v>
      </c>
      <c r="AD463">
        <f t="shared" si="115"/>
        <v>97</v>
      </c>
    </row>
    <row r="464" spans="1:30" ht="15" x14ac:dyDescent="0.35">
      <c r="A464" s="14" t="s">
        <v>947</v>
      </c>
      <c r="B464" s="3">
        <v>10</v>
      </c>
      <c r="C464" s="2" t="s">
        <v>948</v>
      </c>
      <c r="D464" s="4" t="s">
        <v>537</v>
      </c>
      <c r="E464">
        <f>VLOOKUP(A464,'[1]高三下(高考)'!$A$3:$P$615,9,0)</f>
        <v>109</v>
      </c>
      <c r="F464" t="str">
        <f>VLOOKUP(A464,'[1]高三下(高考)'!$A$3:$P$615,10,0)</f>
        <v>拉初</v>
      </c>
      <c r="G464" s="22">
        <f t="shared" si="104"/>
        <v>65</v>
      </c>
      <c r="H464" s="23">
        <f t="shared" si="105"/>
        <v>109.40766550522648</v>
      </c>
      <c r="I464">
        <f>VLOOKUP(A464,[1]高三上!$A$3:$P$588,9,0)</f>
        <v>87</v>
      </c>
      <c r="J464" t="str">
        <f>VLOOKUP(A464,[1]高三上!$A$3:$P$588,10,0)</f>
        <v>拉初</v>
      </c>
      <c r="K464" s="22">
        <f t="shared" si="106"/>
        <v>92</v>
      </c>
      <c r="L464" s="23">
        <f t="shared" si="107"/>
        <v>92.682926829268297</v>
      </c>
      <c r="M464">
        <f>VLOOKUP(A464,[1]高二下!$A$3:$P$536,9,0)</f>
        <v>94.5</v>
      </c>
      <c r="N464" t="str">
        <f>VLOOKUP(A464,[1]高二下!$A$3:$P$536,10,0)</f>
        <v>拉初</v>
      </c>
      <c r="O464" s="22">
        <f t="shared" si="108"/>
        <v>71</v>
      </c>
      <c r="P464" s="22">
        <f t="shared" si="109"/>
        <v>102.4390243902439</v>
      </c>
      <c r="Q464">
        <f>VLOOKUP(A464,[1]高二上!$A$3:$P$583,9,0)</f>
        <v>92</v>
      </c>
      <c r="R464" t="str">
        <f>VLOOKUP(A464,[1]高二上!$A$3:$P$583,10,0)</f>
        <v>拉初</v>
      </c>
      <c r="S464" s="22">
        <f t="shared" si="110"/>
        <v>78</v>
      </c>
      <c r="T464" s="22">
        <f t="shared" si="111"/>
        <v>84.668989547038336</v>
      </c>
      <c r="U464">
        <f>VLOOKUP(A464,[1]高一下!$A$3:$P$585,9,0)</f>
        <v>102.5</v>
      </c>
      <c r="V464" t="str">
        <f>VLOOKUP(A464,[1]高一下!$A$3:$P$585,10,0)</f>
        <v>拉初</v>
      </c>
      <c r="W464" s="22">
        <f t="shared" si="112"/>
        <v>34</v>
      </c>
      <c r="X464" s="22">
        <f t="shared" si="113"/>
        <v>122.64808362369338</v>
      </c>
      <c r="Y464">
        <f>VLOOKUP(A464,[1]高一上!$A$3:$J$587,9,0)</f>
        <v>101.5</v>
      </c>
      <c r="Z464" t="str">
        <f>VLOOKUP(A464,[1]高一上!$A$3:$J$587,10,0)</f>
        <v>拉初</v>
      </c>
      <c r="AA464" s="22">
        <f t="shared" si="114"/>
        <v>99</v>
      </c>
      <c r="AB464" s="23">
        <f t="shared" si="116"/>
        <v>90.940766550522653</v>
      </c>
      <c r="AC464">
        <f>VLOOKUP(A464,[1]中考!$A$2:$G$571,7,0)</f>
        <v>107</v>
      </c>
      <c r="AD464">
        <f t="shared" si="115"/>
        <v>73</v>
      </c>
    </row>
    <row r="465" spans="1:30" ht="15" x14ac:dyDescent="0.35">
      <c r="A465" s="14" t="s">
        <v>955</v>
      </c>
      <c r="B465" s="3">
        <v>10</v>
      </c>
      <c r="C465" s="2" t="s">
        <v>956</v>
      </c>
      <c r="D465" s="4" t="s">
        <v>537</v>
      </c>
      <c r="E465">
        <f>VLOOKUP(A465,'[1]高三下(高考)'!$A$3:$P$615,9,0)</f>
        <v>127</v>
      </c>
      <c r="F465" t="str">
        <f>VLOOKUP(A465,'[1]高三下(高考)'!$A$3:$P$615,10,0)</f>
        <v>拉初</v>
      </c>
      <c r="G465" s="22">
        <f t="shared" si="104"/>
        <v>10</v>
      </c>
      <c r="H465" s="23">
        <f t="shared" si="105"/>
        <v>102.4390243902439</v>
      </c>
      <c r="I465">
        <f>VLOOKUP(A465,[1]高三上!$A$3:$P$588,9,0)</f>
        <v>110.5</v>
      </c>
      <c r="J465" t="str">
        <f>VLOOKUP(A465,[1]高三上!$A$3:$P$588,10,0)</f>
        <v>拉初</v>
      </c>
      <c r="K465" s="22">
        <f t="shared" si="106"/>
        <v>17</v>
      </c>
      <c r="L465" s="23">
        <f t="shared" si="107"/>
        <v>101.74216027874564</v>
      </c>
      <c r="M465">
        <f>VLOOKUP(A465,[1]高二下!$A$3:$P$536,9,0)</f>
        <v>109</v>
      </c>
      <c r="N465" t="str">
        <f>VLOOKUP(A465,[1]高二下!$A$3:$P$536,10,0)</f>
        <v>拉初</v>
      </c>
      <c r="O465" s="22">
        <f t="shared" si="108"/>
        <v>22</v>
      </c>
      <c r="P465" s="22">
        <f t="shared" si="109"/>
        <v>96.167247386759584</v>
      </c>
      <c r="Q465">
        <f>VLOOKUP(A465,[1]高二上!$A$3:$P$583,9,0)</f>
        <v>110</v>
      </c>
      <c r="R465" t="str">
        <f>VLOOKUP(A465,[1]高二上!$A$3:$P$583,10,0)</f>
        <v>拉初</v>
      </c>
      <c r="S465" s="22">
        <f t="shared" si="110"/>
        <v>11</v>
      </c>
      <c r="T465" s="22">
        <f t="shared" si="111"/>
        <v>101.74216027874564</v>
      </c>
      <c r="U465">
        <f>VLOOKUP(A465,[1]高一下!$A$3:$P$585,9,0)</f>
        <v>109</v>
      </c>
      <c r="V465" t="str">
        <f>VLOOKUP(A465,[1]高一下!$A$3:$P$585,10,0)</f>
        <v>拉初</v>
      </c>
      <c r="W465" s="22">
        <f t="shared" si="112"/>
        <v>16</v>
      </c>
      <c r="X465" s="22">
        <f t="shared" si="113"/>
        <v>97.909407665505228</v>
      </c>
      <c r="Y465">
        <f>VLOOKUP(A465,[1]高一上!$A$3:$J$587,9,0)</f>
        <v>125</v>
      </c>
      <c r="Z465" t="str">
        <f>VLOOKUP(A465,[1]高一上!$A$3:$J$587,10,0)</f>
        <v>拉初</v>
      </c>
      <c r="AA465" s="22">
        <f t="shared" si="114"/>
        <v>10</v>
      </c>
      <c r="AB465" s="23">
        <f t="shared" si="116"/>
        <v>105.92334494773519</v>
      </c>
      <c r="AC465">
        <f>VLOOKUP(A465,[1]中考!$A$2:$G$571,7,0)</f>
        <v>123</v>
      </c>
      <c r="AD465">
        <f t="shared" si="115"/>
        <v>27</v>
      </c>
    </row>
    <row r="466" spans="1:30" ht="15" x14ac:dyDescent="0.35">
      <c r="A466" s="14" t="s">
        <v>979</v>
      </c>
      <c r="B466" s="3">
        <v>10</v>
      </c>
      <c r="C466" s="2" t="s">
        <v>980</v>
      </c>
      <c r="D466" s="4" t="s">
        <v>537</v>
      </c>
      <c r="E466">
        <f>VLOOKUP(A466,'[1]高三下(高考)'!$A$3:$P$615,9,0)</f>
        <v>70</v>
      </c>
      <c r="F466" t="str">
        <f>VLOOKUP(A466,'[1]高三下(高考)'!$A$3:$P$615,10,0)</f>
        <v>拉初</v>
      </c>
      <c r="G466" s="22">
        <f t="shared" si="104"/>
        <v>193</v>
      </c>
      <c r="H466" s="23">
        <f t="shared" si="105"/>
        <v>78.745644599303134</v>
      </c>
      <c r="I466">
        <f>VLOOKUP(A466,[1]高三上!$A$3:$P$588,9,0)</f>
        <v>75</v>
      </c>
      <c r="J466" t="str">
        <f>VLOOKUP(A466,[1]高三上!$A$3:$P$588,10,0)</f>
        <v>拉初</v>
      </c>
      <c r="K466" s="22">
        <f t="shared" si="106"/>
        <v>132</v>
      </c>
      <c r="L466" s="23">
        <f t="shared" si="107"/>
        <v>108.71080139372822</v>
      </c>
      <c r="M466">
        <f>VLOOKUP(A466,[1]高二下!$A$3:$P$536,9,0)</f>
        <v>67</v>
      </c>
      <c r="N466" t="str">
        <f>VLOOKUP(A466,[1]高二下!$A$3:$P$536,10,0)</f>
        <v>拉初</v>
      </c>
      <c r="O466" s="22">
        <f t="shared" si="108"/>
        <v>157</v>
      </c>
      <c r="P466" s="22">
        <f t="shared" si="109"/>
        <v>74.21602787456446</v>
      </c>
      <c r="Q466">
        <f>VLOOKUP(A466,[1]高二上!$A$3:$P$583,9,0)</f>
        <v>90</v>
      </c>
      <c r="R466" t="str">
        <f>VLOOKUP(A466,[1]高二上!$A$3:$P$583,10,0)</f>
        <v>拉初</v>
      </c>
      <c r="S466" s="22">
        <f t="shared" si="110"/>
        <v>83</v>
      </c>
      <c r="T466" s="22">
        <f t="shared" si="111"/>
        <v>144.25087108013938</v>
      </c>
      <c r="U466">
        <f>VLOOKUP(A466,[1]高一下!$A$3:$P$585,9,0)</f>
        <v>56.5</v>
      </c>
      <c r="V466" t="str">
        <f>VLOOKUP(A466,[1]高一下!$A$3:$P$585,10,0)</f>
        <v>拉初</v>
      </c>
      <c r="W466" s="22">
        <f t="shared" si="112"/>
        <v>210</v>
      </c>
      <c r="X466" s="22">
        <f t="shared" si="113"/>
        <v>76.306620209059233</v>
      </c>
      <c r="Y466">
        <f>VLOOKUP(A466,[1]高一上!$A$3:$J$587,9,0)</f>
        <v>87</v>
      </c>
      <c r="Z466" t="str">
        <f>VLOOKUP(A466,[1]高一上!$A$3:$J$587,10,0)</f>
        <v>拉初</v>
      </c>
      <c r="AA466" s="22">
        <f t="shared" si="114"/>
        <v>142</v>
      </c>
      <c r="AB466" s="23">
        <f t="shared" si="116"/>
        <v>86.062717770034851</v>
      </c>
      <c r="AC466">
        <f>VLOOKUP(A466,[1]中考!$A$2:$G$571,7,0)</f>
        <v>97</v>
      </c>
      <c r="AD466">
        <f t="shared" si="115"/>
        <v>102</v>
      </c>
    </row>
    <row r="467" spans="1:30" ht="15" x14ac:dyDescent="0.35">
      <c r="A467" s="14" t="s">
        <v>959</v>
      </c>
      <c r="B467" s="3">
        <v>10</v>
      </c>
      <c r="C467" s="2" t="s">
        <v>344</v>
      </c>
      <c r="D467" s="4" t="s">
        <v>537</v>
      </c>
      <c r="E467">
        <f>VLOOKUP(A467,'[1]高三下(高考)'!$A$3:$P$615,9,0)</f>
        <v>106</v>
      </c>
      <c r="F467" t="str">
        <f>VLOOKUP(A467,'[1]高三下(高考)'!$A$3:$P$615,10,0)</f>
        <v>拉初</v>
      </c>
      <c r="G467" s="22">
        <f t="shared" si="104"/>
        <v>76</v>
      </c>
      <c r="H467" s="23">
        <f t="shared" si="105"/>
        <v>96.515679442508713</v>
      </c>
      <c r="I467">
        <f>VLOOKUP(A467,[1]高三上!$A$3:$P$588,9,0)</f>
        <v>93.5</v>
      </c>
      <c r="J467" t="str">
        <f>VLOOKUP(A467,[1]高三上!$A$3:$P$588,10,0)</f>
        <v>拉初</v>
      </c>
      <c r="K467" s="22">
        <f t="shared" si="106"/>
        <v>66</v>
      </c>
      <c r="L467" s="23">
        <f t="shared" si="107"/>
        <v>102.4390243902439</v>
      </c>
      <c r="M467">
        <f>VLOOKUP(A467,[1]高二下!$A$3:$P$536,9,0)</f>
        <v>94</v>
      </c>
      <c r="N467" t="str">
        <f>VLOOKUP(A467,[1]高二下!$A$3:$P$536,10,0)</f>
        <v>拉初</v>
      </c>
      <c r="O467" s="22">
        <f t="shared" si="108"/>
        <v>73</v>
      </c>
      <c r="P467" s="22">
        <f t="shared" si="109"/>
        <v>85.714285714285722</v>
      </c>
      <c r="Q467">
        <f>VLOOKUP(A467,[1]高二上!$A$3:$P$583,9,0)</f>
        <v>105</v>
      </c>
      <c r="R467" t="str">
        <f>VLOOKUP(A467,[1]高二上!$A$3:$P$583,10,0)</f>
        <v>拉初</v>
      </c>
      <c r="S467" s="22">
        <f t="shared" si="110"/>
        <v>32</v>
      </c>
      <c r="T467" s="22">
        <f t="shared" si="111"/>
        <v>100.69686411149826</v>
      </c>
      <c r="U467">
        <f>VLOOKUP(A467,[1]高一下!$A$3:$P$585,9,0)</f>
        <v>102.5</v>
      </c>
      <c r="V467" t="str">
        <f>VLOOKUP(A467,[1]高一下!$A$3:$P$585,10,0)</f>
        <v>拉初</v>
      </c>
      <c r="W467" s="22">
        <f t="shared" si="112"/>
        <v>34</v>
      </c>
      <c r="X467" s="22">
        <f t="shared" si="113"/>
        <v>107.66550522648083</v>
      </c>
      <c r="Y467">
        <f>VLOOKUP(A467,[1]高一上!$A$3:$J$587,9,0)</f>
        <v>112.5</v>
      </c>
      <c r="Z467" t="str">
        <f>VLOOKUP(A467,[1]高一上!$A$3:$J$587,10,0)</f>
        <v>拉初</v>
      </c>
      <c r="AA467" s="22">
        <f t="shared" si="114"/>
        <v>56</v>
      </c>
      <c r="AB467" s="23">
        <f t="shared" si="116"/>
        <v>109.05923344947735</v>
      </c>
      <c r="AC467">
        <f>VLOOKUP(A467,[1]中考!$A$2:$G$571,7,0)</f>
        <v>105</v>
      </c>
      <c r="AD467">
        <f t="shared" si="115"/>
        <v>82</v>
      </c>
    </row>
    <row r="468" spans="1:30" ht="15" x14ac:dyDescent="0.35">
      <c r="A468" s="14" t="s">
        <v>997</v>
      </c>
      <c r="B468" s="3">
        <v>10</v>
      </c>
      <c r="C468" s="2" t="s">
        <v>998</v>
      </c>
      <c r="D468" s="4" t="s">
        <v>537</v>
      </c>
      <c r="E468">
        <f>VLOOKUP(A468,'[1]高三下(高考)'!$A$3:$P$615,9,0)</f>
        <v>106</v>
      </c>
      <c r="F468" t="str">
        <f>VLOOKUP(A468,'[1]高三下(高考)'!$A$3:$P$615,10,0)</f>
        <v>拉初</v>
      </c>
      <c r="G468" s="22">
        <f t="shared" si="104"/>
        <v>76</v>
      </c>
      <c r="H468" s="23">
        <f t="shared" si="105"/>
        <v>96.515679442508713</v>
      </c>
      <c r="I468">
        <f>VLOOKUP(A468,[1]高三上!$A$3:$P$588,9,0)</f>
        <v>93.5</v>
      </c>
      <c r="J468" t="str">
        <f>VLOOKUP(A468,[1]高三上!$A$3:$P$588,10,0)</f>
        <v>拉初</v>
      </c>
      <c r="K468" s="22">
        <f t="shared" si="106"/>
        <v>66</v>
      </c>
      <c r="L468" s="23">
        <f t="shared" si="107"/>
        <v>96.864111498257842</v>
      </c>
      <c r="M468">
        <f>VLOOKUP(A468,[1]高二下!$A$3:$P$536,9,0)</f>
        <v>100.5</v>
      </c>
      <c r="N468" t="str">
        <f>VLOOKUP(A468,[1]高二下!$A$3:$P$536,10,0)</f>
        <v>拉初</v>
      </c>
      <c r="O468" s="22">
        <f t="shared" si="108"/>
        <v>57</v>
      </c>
      <c r="P468" s="22">
        <f t="shared" si="109"/>
        <v>97.909407665505228</v>
      </c>
      <c r="Q468">
        <f>VLOOKUP(A468,[1]高二上!$A$3:$P$583,9,0)</f>
        <v>98.5</v>
      </c>
      <c r="R468" t="str">
        <f>VLOOKUP(A468,[1]高二上!$A$3:$P$583,10,0)</f>
        <v>拉初</v>
      </c>
      <c r="S468" s="22">
        <f t="shared" si="110"/>
        <v>51</v>
      </c>
      <c r="T468" s="22">
        <f t="shared" si="111"/>
        <v>112.89198606271776</v>
      </c>
      <c r="U468">
        <f>VLOOKUP(A468,[1]高一下!$A$3:$P$585,9,0)</f>
        <v>86.5</v>
      </c>
      <c r="V468" t="str">
        <f>VLOOKUP(A468,[1]高一下!$A$3:$P$585,10,0)</f>
        <v>拉初</v>
      </c>
      <c r="W468" s="22">
        <f t="shared" si="112"/>
        <v>88</v>
      </c>
      <c r="X468" s="22">
        <f t="shared" si="113"/>
        <v>77.700348432055748</v>
      </c>
      <c r="Y468">
        <f>VLOOKUP(A468,[1]高一上!$A$3:$J$587,9,0)</f>
        <v>119.5</v>
      </c>
      <c r="Z468" t="str">
        <f>VLOOKUP(A468,[1]高一上!$A$3:$J$587,10,0)</f>
        <v>拉初</v>
      </c>
      <c r="AA468" s="22">
        <f t="shared" si="114"/>
        <v>24</v>
      </c>
      <c r="AB468" s="23">
        <f t="shared" si="116"/>
        <v>118.81533101045297</v>
      </c>
      <c r="AC468">
        <f>VLOOKUP(A468,[1]中考!$A$2:$G$571,7,0)</f>
        <v>106</v>
      </c>
      <c r="AD468">
        <f t="shared" si="115"/>
        <v>78</v>
      </c>
    </row>
    <row r="469" spans="1:30" ht="15" x14ac:dyDescent="0.35">
      <c r="A469" s="14" t="s">
        <v>951</v>
      </c>
      <c r="B469" s="3">
        <v>10</v>
      </c>
      <c r="C469" s="2" t="s">
        <v>952</v>
      </c>
      <c r="D469" s="4" t="s">
        <v>537</v>
      </c>
      <c r="E469">
        <f>VLOOKUP(A469,'[1]高三下(高考)'!$A$3:$P$615,9,0)</f>
        <v>114</v>
      </c>
      <c r="F469" t="str">
        <f>VLOOKUP(A469,'[1]高三下(高考)'!$A$3:$P$615,10,0)</f>
        <v>拉初</v>
      </c>
      <c r="G469" s="22">
        <f t="shared" si="104"/>
        <v>45</v>
      </c>
      <c r="H469" s="23">
        <f t="shared" si="105"/>
        <v>94.42508710801394</v>
      </c>
      <c r="I469">
        <f>VLOOKUP(A469,[1]高三上!$A$3:$P$588,9,0)</f>
        <v>107</v>
      </c>
      <c r="J469" t="str">
        <f>VLOOKUP(A469,[1]高三上!$A$3:$P$588,10,0)</f>
        <v>拉初</v>
      </c>
      <c r="K469" s="22">
        <f t="shared" si="106"/>
        <v>29</v>
      </c>
      <c r="L469" s="23">
        <f t="shared" si="107"/>
        <v>96.515679442508713</v>
      </c>
      <c r="M469">
        <f>VLOOKUP(A469,[1]高二下!$A$3:$P$536,9,0)</f>
        <v>110</v>
      </c>
      <c r="N469" t="str">
        <f>VLOOKUP(A469,[1]高二下!$A$3:$P$536,10,0)</f>
        <v>拉初</v>
      </c>
      <c r="O469" s="22">
        <f t="shared" si="108"/>
        <v>19</v>
      </c>
      <c r="P469" s="22">
        <f t="shared" si="109"/>
        <v>103.13588850174216</v>
      </c>
      <c r="Q469">
        <f>VLOOKUP(A469,[1]高二上!$A$3:$P$583,9,0)</f>
        <v>105.5</v>
      </c>
      <c r="R469" t="str">
        <f>VLOOKUP(A469,[1]高二上!$A$3:$P$583,10,0)</f>
        <v>拉初</v>
      </c>
      <c r="S469" s="22">
        <f t="shared" si="110"/>
        <v>28</v>
      </c>
      <c r="T469" s="22">
        <f t="shared" si="111"/>
        <v>125.43554006968641</v>
      </c>
      <c r="U469">
        <f>VLOOKUP(A469,[1]高一下!$A$3:$P$585,9,0)</f>
        <v>82</v>
      </c>
      <c r="V469" t="str">
        <f>VLOOKUP(A469,[1]高一下!$A$3:$P$585,10,0)</f>
        <v>拉初</v>
      </c>
      <c r="W469" s="22">
        <f t="shared" si="112"/>
        <v>101</v>
      </c>
      <c r="X469" s="22">
        <f t="shared" si="113"/>
        <v>79.442508710801391</v>
      </c>
      <c r="Y469">
        <f>VLOOKUP(A469,[1]高一上!$A$3:$J$587,9,0)</f>
        <v>116.5</v>
      </c>
      <c r="Z469" t="str">
        <f>VLOOKUP(A469,[1]高一上!$A$3:$J$587,10,0)</f>
        <v>拉初</v>
      </c>
      <c r="AA469" s="22">
        <f t="shared" si="114"/>
        <v>42</v>
      </c>
      <c r="AB469" s="23">
        <f t="shared" si="116"/>
        <v>91.986062717770039</v>
      </c>
      <c r="AC469">
        <f>VLOOKUP(A469,[1]中考!$A$2:$G$571,7,0)</f>
        <v>126</v>
      </c>
      <c r="AD469">
        <f t="shared" si="115"/>
        <v>19</v>
      </c>
    </row>
    <row r="470" spans="1:30" ht="15" x14ac:dyDescent="0.35">
      <c r="A470" s="14" t="s">
        <v>969</v>
      </c>
      <c r="B470" s="3">
        <v>10</v>
      </c>
      <c r="C470" s="2" t="s">
        <v>970</v>
      </c>
      <c r="D470" s="4" t="s">
        <v>537</v>
      </c>
      <c r="E470">
        <f>VLOOKUP(A470,'[1]高三下(高考)'!$A$3:$P$615,9,0)</f>
        <v>99</v>
      </c>
      <c r="F470" t="str">
        <f>VLOOKUP(A470,'[1]高三下(高考)'!$A$3:$P$615,10,0)</f>
        <v>拉初</v>
      </c>
      <c r="G470" s="22">
        <f t="shared" si="104"/>
        <v>102</v>
      </c>
      <c r="H470" s="23">
        <f t="shared" si="105"/>
        <v>103.48432055749129</v>
      </c>
      <c r="I470">
        <f>VLOOKUP(A470,[1]高三上!$A$3:$P$588,9,0)</f>
        <v>79.5</v>
      </c>
      <c r="J470" t="str">
        <f>VLOOKUP(A470,[1]高三上!$A$3:$P$588,10,0)</f>
        <v>拉初</v>
      </c>
      <c r="K470" s="22">
        <f t="shared" si="106"/>
        <v>112</v>
      </c>
      <c r="L470" s="23">
        <f t="shared" si="107"/>
        <v>109.40766550522648</v>
      </c>
      <c r="M470">
        <f>VLOOKUP(A470,[1]高二下!$A$3:$P$536,9,0)</f>
        <v>73</v>
      </c>
      <c r="N470" t="str">
        <f>VLOOKUP(A470,[1]高二下!$A$3:$P$536,10,0)</f>
        <v>拉初</v>
      </c>
      <c r="O470" s="22">
        <f t="shared" si="108"/>
        <v>139</v>
      </c>
      <c r="P470" s="22">
        <f t="shared" si="109"/>
        <v>101.04529616724739</v>
      </c>
      <c r="Q470">
        <f>VLOOKUP(A470,[1]高二上!$A$3:$P$583,9,0)</f>
        <v>73.5</v>
      </c>
      <c r="R470" t="str">
        <f>VLOOKUP(A470,[1]高二上!$A$3:$P$583,10,0)</f>
        <v>拉初</v>
      </c>
      <c r="S470" s="22">
        <f t="shared" si="110"/>
        <v>142</v>
      </c>
      <c r="T470" s="22">
        <f t="shared" si="111"/>
        <v>99.303135888501743</v>
      </c>
      <c r="U470">
        <f>VLOOKUP(A470,[1]高一下!$A$3:$P$585,9,0)</f>
        <v>71</v>
      </c>
      <c r="V470" t="str">
        <f>VLOOKUP(A470,[1]高一下!$A$3:$P$585,10,0)</f>
        <v>拉初</v>
      </c>
      <c r="W470" s="22">
        <f t="shared" si="112"/>
        <v>140</v>
      </c>
      <c r="X470" s="22">
        <f t="shared" si="113"/>
        <v>100</v>
      </c>
      <c r="Y470">
        <f>VLOOKUP(A470,[1]高一上!$A$3:$J$587,9,0)</f>
        <v>0</v>
      </c>
      <c r="Z470" t="str">
        <f>VLOOKUP(A470,[1]高一上!$A$3:$J$587,10,0)</f>
        <v>拉初</v>
      </c>
      <c r="AA470" s="22">
        <f t="shared" si="114"/>
        <v>287</v>
      </c>
      <c r="AB470" s="23">
        <f t="shared" si="116"/>
        <v>100</v>
      </c>
      <c r="AC470">
        <f>VLOOKUP(A470,[1]中考!$A$2:$G$571,7,0)</f>
        <v>93</v>
      </c>
      <c r="AD470">
        <f t="shared" si="115"/>
        <v>110</v>
      </c>
    </row>
    <row r="471" spans="1:30" ht="15" x14ac:dyDescent="0.35">
      <c r="A471" s="14" t="s">
        <v>953</v>
      </c>
      <c r="B471" s="3">
        <v>10</v>
      </c>
      <c r="C471" s="2" t="s">
        <v>954</v>
      </c>
      <c r="D471" s="4" t="s">
        <v>537</v>
      </c>
      <c r="E471">
        <f>VLOOKUP(A471,'[1]高三下(高考)'!$A$3:$P$615,9,0)</f>
        <v>118</v>
      </c>
      <c r="F471" t="str">
        <f>VLOOKUP(A471,'[1]高三下(高考)'!$A$3:$P$615,10,0)</f>
        <v>拉初</v>
      </c>
      <c r="G471" s="22">
        <f t="shared" si="104"/>
        <v>30</v>
      </c>
      <c r="H471" s="23">
        <f t="shared" si="105"/>
        <v>97.21254355400697</v>
      </c>
      <c r="I471">
        <f>VLOOKUP(A471,[1]高三上!$A$3:$P$588,9,0)</f>
        <v>108</v>
      </c>
      <c r="J471" t="str">
        <f>VLOOKUP(A471,[1]高三上!$A$3:$P$588,10,0)</f>
        <v>拉初</v>
      </c>
      <c r="K471" s="22">
        <f t="shared" si="106"/>
        <v>22</v>
      </c>
      <c r="L471" s="23">
        <f t="shared" si="107"/>
        <v>100.69686411149826</v>
      </c>
      <c r="M471">
        <f>VLOOKUP(A471,[1]高二下!$A$3:$P$536,9,0)</f>
        <v>108</v>
      </c>
      <c r="N471" t="str">
        <f>VLOOKUP(A471,[1]高二下!$A$3:$P$536,10,0)</f>
        <v>拉初</v>
      </c>
      <c r="O471" s="22">
        <f t="shared" si="108"/>
        <v>24</v>
      </c>
      <c r="P471" s="22">
        <f t="shared" si="109"/>
        <v>100.69686411149826</v>
      </c>
      <c r="Q471">
        <f>VLOOKUP(A471,[1]高二上!$A$3:$P$583,9,0)</f>
        <v>106</v>
      </c>
      <c r="R471" t="str">
        <f>VLOOKUP(A471,[1]高二上!$A$3:$P$583,10,0)</f>
        <v>拉初</v>
      </c>
      <c r="S471" s="22">
        <f t="shared" si="110"/>
        <v>26</v>
      </c>
      <c r="T471" s="22">
        <f t="shared" si="111"/>
        <v>102.4390243902439</v>
      </c>
      <c r="U471">
        <f>VLOOKUP(A471,[1]高一下!$A$3:$P$585,9,0)</f>
        <v>103.5</v>
      </c>
      <c r="V471" t="str">
        <f>VLOOKUP(A471,[1]高一下!$A$3:$P$585,10,0)</f>
        <v>拉初</v>
      </c>
      <c r="W471" s="22">
        <f t="shared" si="112"/>
        <v>33</v>
      </c>
      <c r="X471" s="22">
        <f t="shared" si="113"/>
        <v>96.864111498257842</v>
      </c>
      <c r="Y471">
        <f>VLOOKUP(A471,[1]高一上!$A$3:$J$587,9,0)</f>
        <v>119.5</v>
      </c>
      <c r="Z471" t="str">
        <f>VLOOKUP(A471,[1]高一上!$A$3:$J$587,10,0)</f>
        <v>拉初</v>
      </c>
      <c r="AA471" s="22">
        <f t="shared" si="114"/>
        <v>24</v>
      </c>
      <c r="AB471" s="23">
        <f t="shared" si="116"/>
        <v>104.8780487804878</v>
      </c>
      <c r="AC471">
        <f>VLOOKUP(A471,[1]中考!$A$2:$G$571,7,0)</f>
        <v>119</v>
      </c>
      <c r="AD471">
        <f t="shared" si="115"/>
        <v>38</v>
      </c>
    </row>
    <row r="472" spans="1:30" ht="15" x14ac:dyDescent="0.35">
      <c r="A472" s="14" t="s">
        <v>1005</v>
      </c>
      <c r="B472" s="3">
        <v>10</v>
      </c>
      <c r="C472" s="2" t="s">
        <v>1006</v>
      </c>
      <c r="D472" s="4" t="s">
        <v>537</v>
      </c>
      <c r="E472">
        <f>VLOOKUP(A472,'[1]高三下(高考)'!$A$3:$P$615,9,0)</f>
        <v>99</v>
      </c>
      <c r="F472" t="str">
        <f>VLOOKUP(A472,'[1]高三下(高考)'!$A$3:$P$615,10,0)</f>
        <v>拉初</v>
      </c>
      <c r="G472" s="22">
        <f t="shared" si="104"/>
        <v>102</v>
      </c>
      <c r="H472" s="23">
        <f t="shared" si="105"/>
        <v>85.017421602787465</v>
      </c>
      <c r="I472">
        <f>VLOOKUP(A472,[1]高三上!$A$3:$P$588,9,0)</f>
        <v>95.5</v>
      </c>
      <c r="J472" t="str">
        <f>VLOOKUP(A472,[1]高三上!$A$3:$P$588,10,0)</f>
        <v>拉初</v>
      </c>
      <c r="K472" s="22">
        <f t="shared" si="106"/>
        <v>59</v>
      </c>
      <c r="L472" s="23">
        <f t="shared" si="107"/>
        <v>94.773519163763069</v>
      </c>
      <c r="M472">
        <f>VLOOKUP(A472,[1]高二下!$A$3:$P$536,9,0)</f>
        <v>103.5</v>
      </c>
      <c r="N472" t="str">
        <f>VLOOKUP(A472,[1]高二下!$A$3:$P$536,10,0)</f>
        <v>拉初</v>
      </c>
      <c r="O472" s="22">
        <f t="shared" si="108"/>
        <v>44</v>
      </c>
      <c r="P472" s="22">
        <f t="shared" si="109"/>
        <v>102.78745644599303</v>
      </c>
      <c r="Q472">
        <f>VLOOKUP(A472,[1]高二上!$A$3:$P$583,9,0)</f>
        <v>97</v>
      </c>
      <c r="R472" t="str">
        <f>VLOOKUP(A472,[1]高二上!$A$3:$P$583,10,0)</f>
        <v>拉初</v>
      </c>
      <c r="S472" s="22">
        <f t="shared" si="110"/>
        <v>52</v>
      </c>
      <c r="T472" s="22">
        <f t="shared" si="111"/>
        <v>107.3170731707317</v>
      </c>
      <c r="U472">
        <f>VLOOKUP(A472,[1]高一下!$A$3:$P$585,9,0)</f>
        <v>91</v>
      </c>
      <c r="V472" t="str">
        <f>VLOOKUP(A472,[1]高一下!$A$3:$P$585,10,0)</f>
        <v>拉初</v>
      </c>
      <c r="W472" s="22">
        <f t="shared" si="112"/>
        <v>73</v>
      </c>
      <c r="X472" s="22">
        <f t="shared" si="113"/>
        <v>101.39372822299651</v>
      </c>
      <c r="Y472">
        <f>VLOOKUP(A472,[1]高一上!$A$3:$J$587,9,0)</f>
        <v>107.5</v>
      </c>
      <c r="Z472" t="str">
        <f>VLOOKUP(A472,[1]高一上!$A$3:$J$587,10,0)</f>
        <v>拉初</v>
      </c>
      <c r="AA472" s="22">
        <f t="shared" si="114"/>
        <v>77</v>
      </c>
      <c r="AB472" s="23">
        <f t="shared" si="116"/>
        <v>97.21254355400697</v>
      </c>
      <c r="AC472">
        <f>VLOOKUP(A472,[1]中考!$A$2:$G$571,7,0)</f>
        <v>108</v>
      </c>
      <c r="AD472">
        <f t="shared" si="115"/>
        <v>69</v>
      </c>
    </row>
    <row r="473" spans="1:30" ht="15" x14ac:dyDescent="0.35">
      <c r="A473" s="14" t="s">
        <v>939</v>
      </c>
      <c r="B473" s="3">
        <v>10</v>
      </c>
      <c r="C473" s="2" t="s">
        <v>940</v>
      </c>
      <c r="D473" s="4" t="s">
        <v>537</v>
      </c>
      <c r="E473">
        <f>VLOOKUP(A473,'[1]高三下(高考)'!$A$3:$P$615,9,0)</f>
        <v>118</v>
      </c>
      <c r="F473" t="str">
        <f>VLOOKUP(A473,'[1]高三下(高考)'!$A$3:$P$615,10,0)</f>
        <v>拉初</v>
      </c>
      <c r="G473" s="22">
        <f t="shared" si="104"/>
        <v>30</v>
      </c>
      <c r="H473" s="23">
        <f t="shared" si="105"/>
        <v>103.13588850174216</v>
      </c>
      <c r="I473">
        <f>VLOOKUP(A473,[1]高三上!$A$3:$P$588,9,0)</f>
        <v>104</v>
      </c>
      <c r="J473" t="str">
        <f>VLOOKUP(A473,[1]高三上!$A$3:$P$588,10,0)</f>
        <v>拉初</v>
      </c>
      <c r="K473" s="22">
        <f t="shared" si="106"/>
        <v>39</v>
      </c>
      <c r="L473" s="23">
        <f t="shared" si="107"/>
        <v>110.10452961672473</v>
      </c>
      <c r="M473">
        <f>VLOOKUP(A473,[1]高二下!$A$3:$P$536,9,0)</f>
        <v>95</v>
      </c>
      <c r="N473" t="str">
        <f>VLOOKUP(A473,[1]高二下!$A$3:$P$536,10,0)</f>
        <v>拉初</v>
      </c>
      <c r="O473" s="22">
        <f t="shared" si="108"/>
        <v>68</v>
      </c>
      <c r="P473" s="22">
        <f t="shared" si="109"/>
        <v>81.533101045296164</v>
      </c>
      <c r="Q473">
        <f>VLOOKUP(A473,[1]高二上!$A$3:$P$583,9,0)</f>
        <v>109.5</v>
      </c>
      <c r="R473" t="str">
        <f>VLOOKUP(A473,[1]高二上!$A$3:$P$583,10,0)</f>
        <v>拉初</v>
      </c>
      <c r="S473" s="22">
        <f t="shared" si="110"/>
        <v>15</v>
      </c>
      <c r="T473" s="22">
        <f t="shared" si="111"/>
        <v>105.22648083623693</v>
      </c>
      <c r="U473">
        <f>VLOOKUP(A473,[1]高一下!$A$3:$P$585,9,0)</f>
        <v>104.5</v>
      </c>
      <c r="V473" t="str">
        <f>VLOOKUP(A473,[1]高一下!$A$3:$P$585,10,0)</f>
        <v>拉初</v>
      </c>
      <c r="W473" s="22">
        <f t="shared" si="112"/>
        <v>30</v>
      </c>
      <c r="X473" s="22">
        <f t="shared" si="113"/>
        <v>122.29965156794425</v>
      </c>
      <c r="Y473">
        <f>VLOOKUP(A473,[1]高一上!$A$3:$J$587,9,0)</f>
        <v>103</v>
      </c>
      <c r="Z473" t="str">
        <f>VLOOKUP(A473,[1]高一上!$A$3:$J$587,10,0)</f>
        <v>拉初</v>
      </c>
      <c r="AA473" s="22">
        <f t="shared" si="114"/>
        <v>94</v>
      </c>
      <c r="AB473" s="23">
        <f t="shared" si="116"/>
        <v>72.125435540069688</v>
      </c>
      <c r="AC473">
        <f>VLOOKUP(A473,[1]中考!$A$2:$G$571,7,0)</f>
        <v>128</v>
      </c>
      <c r="AD473">
        <f t="shared" si="115"/>
        <v>14</v>
      </c>
    </row>
    <row r="474" spans="1:30" ht="15" x14ac:dyDescent="0.35">
      <c r="A474" s="14" t="s">
        <v>923</v>
      </c>
      <c r="B474" s="3">
        <v>10</v>
      </c>
      <c r="C474" s="2" t="s">
        <v>924</v>
      </c>
      <c r="D474" s="4" t="s">
        <v>537</v>
      </c>
      <c r="E474">
        <f>VLOOKUP(A474,'[1]高三下(高考)'!$A$3:$P$615,9,0)</f>
        <v>133</v>
      </c>
      <c r="F474" t="str">
        <f>VLOOKUP(A474,'[1]高三下(高考)'!$A$3:$P$615,10,0)</f>
        <v>拉初</v>
      </c>
      <c r="G474" s="22">
        <f t="shared" si="104"/>
        <v>2</v>
      </c>
      <c r="H474" s="23">
        <f t="shared" si="105"/>
        <v>103.83275261324042</v>
      </c>
      <c r="I474">
        <f>VLOOKUP(A474,[1]高三上!$A$3:$P$588,9,0)</f>
        <v>113</v>
      </c>
      <c r="J474" t="str">
        <f>VLOOKUP(A474,[1]高三上!$A$3:$P$588,10,0)</f>
        <v>拉初</v>
      </c>
      <c r="K474" s="22">
        <f t="shared" si="106"/>
        <v>13</v>
      </c>
      <c r="L474" s="23">
        <f t="shared" si="107"/>
        <v>96.167247386759584</v>
      </c>
      <c r="M474">
        <f>VLOOKUP(A474,[1]高二下!$A$3:$P$536,9,0)</f>
        <v>123</v>
      </c>
      <c r="N474" t="str">
        <f>VLOOKUP(A474,[1]高二下!$A$3:$P$536,10,0)</f>
        <v>拉初</v>
      </c>
      <c r="O474" s="22">
        <f t="shared" si="108"/>
        <v>2</v>
      </c>
      <c r="P474" s="22">
        <f t="shared" si="109"/>
        <v>105.22648083623693</v>
      </c>
      <c r="Q474">
        <f>VLOOKUP(A474,[1]高二上!$A$3:$P$583,9,0)</f>
        <v>109</v>
      </c>
      <c r="R474" t="str">
        <f>VLOOKUP(A474,[1]高二上!$A$3:$P$583,10,0)</f>
        <v>拉初</v>
      </c>
      <c r="S474" s="22">
        <f t="shared" si="110"/>
        <v>17</v>
      </c>
      <c r="T474" s="22">
        <f t="shared" si="111"/>
        <v>102.4390243902439</v>
      </c>
      <c r="U474">
        <f>VLOOKUP(A474,[1]高一下!$A$3:$P$585,9,0)</f>
        <v>106</v>
      </c>
      <c r="V474" t="str">
        <f>VLOOKUP(A474,[1]高一下!$A$3:$P$585,10,0)</f>
        <v>拉初</v>
      </c>
      <c r="W474" s="22">
        <f t="shared" si="112"/>
        <v>24</v>
      </c>
      <c r="X474" s="22">
        <f t="shared" si="113"/>
        <v>91.986062717770039</v>
      </c>
      <c r="Y474">
        <f>VLOOKUP(A474,[1]高一上!$A$3:$J$587,9,0)</f>
        <v>131.5</v>
      </c>
      <c r="Z474" t="str">
        <f>VLOOKUP(A474,[1]高一上!$A$3:$J$587,10,0)</f>
        <v>拉初</v>
      </c>
      <c r="AA474" s="22">
        <f t="shared" si="114"/>
        <v>1</v>
      </c>
      <c r="AB474" s="23">
        <f t="shared" si="116"/>
        <v>106.27177700348432</v>
      </c>
      <c r="AC474">
        <f>VLOOKUP(A474,[1]中考!$A$2:$G$571,7,0)</f>
        <v>126</v>
      </c>
      <c r="AD474">
        <f t="shared" si="115"/>
        <v>19</v>
      </c>
    </row>
    <row r="475" spans="1:30" ht="15" x14ac:dyDescent="0.35">
      <c r="A475" s="14" t="s">
        <v>996</v>
      </c>
      <c r="B475" s="3">
        <v>10</v>
      </c>
      <c r="C475" s="2" t="s">
        <v>325</v>
      </c>
      <c r="D475" s="4" t="s">
        <v>537</v>
      </c>
      <c r="E475">
        <f>VLOOKUP(A475,'[1]高三下(高考)'!$A$3:$P$615,9,0)</f>
        <v>111</v>
      </c>
      <c r="F475" t="str">
        <f>VLOOKUP(A475,'[1]高三下(高考)'!$A$3:$P$615,10,0)</f>
        <v>拉初</v>
      </c>
      <c r="G475" s="22">
        <f t="shared" si="104"/>
        <v>49</v>
      </c>
      <c r="H475" s="23">
        <f t="shared" si="105"/>
        <v>86.759581881533109</v>
      </c>
      <c r="I475">
        <f>VLOOKUP(A475,[1]高三上!$A$3:$P$588,9,0)</f>
        <v>114.5</v>
      </c>
      <c r="J475" t="str">
        <f>VLOOKUP(A475,[1]高三上!$A$3:$P$588,10,0)</f>
        <v>拉初</v>
      </c>
      <c r="K475" s="22">
        <f t="shared" si="106"/>
        <v>11</v>
      </c>
      <c r="L475" s="23">
        <f t="shared" si="107"/>
        <v>106.62020905923345</v>
      </c>
      <c r="M475">
        <f>VLOOKUP(A475,[1]高二下!$A$3:$P$536,9,0)</f>
        <v>107</v>
      </c>
      <c r="N475" t="str">
        <f>VLOOKUP(A475,[1]高二下!$A$3:$P$536,10,0)</f>
        <v>拉初</v>
      </c>
      <c r="O475" s="22">
        <f t="shared" si="108"/>
        <v>30</v>
      </c>
      <c r="P475" s="22">
        <f t="shared" si="109"/>
        <v>99.303135888501743</v>
      </c>
      <c r="Q475">
        <f>VLOOKUP(A475,[1]高二上!$A$3:$P$583,9,0)</f>
        <v>105.5</v>
      </c>
      <c r="R475" t="str">
        <f>VLOOKUP(A475,[1]高二上!$A$3:$P$583,10,0)</f>
        <v>拉初</v>
      </c>
      <c r="S475" s="22">
        <f t="shared" si="110"/>
        <v>28</v>
      </c>
      <c r="T475" s="22">
        <f t="shared" si="111"/>
        <v>111.84668989547038</v>
      </c>
      <c r="U475">
        <f>VLOOKUP(A475,[1]高一下!$A$3:$P$585,9,0)</f>
        <v>94</v>
      </c>
      <c r="V475" t="str">
        <f>VLOOKUP(A475,[1]高一下!$A$3:$P$585,10,0)</f>
        <v>拉初</v>
      </c>
      <c r="W475" s="22">
        <f t="shared" si="112"/>
        <v>62</v>
      </c>
      <c r="X475" s="22">
        <f t="shared" si="113"/>
        <v>89.895470383275267</v>
      </c>
      <c r="Y475">
        <f>VLOOKUP(A475,[1]高一上!$A$3:$J$587,9,0)</f>
        <v>118</v>
      </c>
      <c r="Z475" t="str">
        <f>VLOOKUP(A475,[1]高一上!$A$3:$J$587,10,0)</f>
        <v>拉初</v>
      </c>
      <c r="AA475" s="22">
        <f t="shared" si="114"/>
        <v>33</v>
      </c>
      <c r="AB475" s="23">
        <f t="shared" si="116"/>
        <v>98.954703832752614</v>
      </c>
      <c r="AC475">
        <f>VLOOKUP(A475,[1]中考!$A$2:$G$571,7,0)</f>
        <v>122</v>
      </c>
      <c r="AD475">
        <f t="shared" si="115"/>
        <v>30</v>
      </c>
    </row>
    <row r="476" spans="1:30" ht="15" x14ac:dyDescent="0.35">
      <c r="A476" s="14" t="s">
        <v>937</v>
      </c>
      <c r="B476" s="3">
        <v>10</v>
      </c>
      <c r="C476" s="2" t="s">
        <v>938</v>
      </c>
      <c r="D476" s="4" t="s">
        <v>537</v>
      </c>
      <c r="E476">
        <f>VLOOKUP(A476,'[1]高三下(高考)'!$A$3:$P$615,9,0)</f>
        <v>115</v>
      </c>
      <c r="F476" t="str">
        <f>VLOOKUP(A476,'[1]高三下(高考)'!$A$3:$P$615,10,0)</f>
        <v>拉初</v>
      </c>
      <c r="G476" s="22">
        <f t="shared" si="104"/>
        <v>42</v>
      </c>
      <c r="H476" s="23">
        <f t="shared" si="105"/>
        <v>90.243902439024396</v>
      </c>
      <c r="I476">
        <f>VLOOKUP(A476,[1]高三上!$A$3:$P$588,9,0)</f>
        <v>112.5</v>
      </c>
      <c r="J476" t="str">
        <f>VLOOKUP(A476,[1]高三上!$A$3:$P$588,10,0)</f>
        <v>拉初</v>
      </c>
      <c r="K476" s="22">
        <f t="shared" si="106"/>
        <v>14</v>
      </c>
      <c r="L476" s="23">
        <f t="shared" si="107"/>
        <v>131.01045296167248</v>
      </c>
      <c r="M476">
        <f>VLOOKUP(A476,[1]高二下!$A$3:$P$536,9,0)</f>
        <v>83.5</v>
      </c>
      <c r="N476" t="str">
        <f>VLOOKUP(A476,[1]高二下!$A$3:$P$536,10,0)</f>
        <v>拉初</v>
      </c>
      <c r="O476" s="22">
        <f t="shared" si="108"/>
        <v>103</v>
      </c>
      <c r="P476" s="22">
        <f t="shared" si="109"/>
        <v>73.867595818815332</v>
      </c>
      <c r="Q476">
        <f>VLOOKUP(A476,[1]高二上!$A$3:$P$583,9,0)</f>
        <v>105.5</v>
      </c>
      <c r="R476" t="str">
        <f>VLOOKUP(A476,[1]高二上!$A$3:$P$583,10,0)</f>
        <v>拉初</v>
      </c>
      <c r="S476" s="22">
        <f t="shared" si="110"/>
        <v>28</v>
      </c>
      <c r="T476" s="22">
        <f t="shared" si="111"/>
        <v>94.076655052264812</v>
      </c>
      <c r="U476">
        <f>VLOOKUP(A476,[1]高一下!$A$3:$P$585,9,0)</f>
        <v>111.5</v>
      </c>
      <c r="V476" t="str">
        <f>VLOOKUP(A476,[1]高一下!$A$3:$P$585,10,0)</f>
        <v>拉初</v>
      </c>
      <c r="W476" s="22">
        <f t="shared" si="112"/>
        <v>11</v>
      </c>
      <c r="X476" s="22">
        <f t="shared" si="113"/>
        <v>115.67944250871079</v>
      </c>
      <c r="Y476">
        <f>VLOOKUP(A476,[1]高一上!$A$3:$J$587,9,0)</f>
        <v>112.5</v>
      </c>
      <c r="Z476" t="str">
        <f>VLOOKUP(A476,[1]高一上!$A$3:$J$587,10,0)</f>
        <v>拉初</v>
      </c>
      <c r="AA476" s="22">
        <f t="shared" si="114"/>
        <v>56</v>
      </c>
      <c r="AB476" s="23">
        <f t="shared" si="116"/>
        <v>90.940766550522653</v>
      </c>
      <c r="AC476">
        <f>VLOOKUP(A476,[1]中考!$A$2:$G$571,7,0)</f>
        <v>122</v>
      </c>
      <c r="AD476">
        <f t="shared" si="115"/>
        <v>30</v>
      </c>
    </row>
    <row r="477" spans="1:30" ht="15" x14ac:dyDescent="0.35">
      <c r="A477" s="14" t="s">
        <v>977</v>
      </c>
      <c r="B477" s="3">
        <v>10</v>
      </c>
      <c r="C477" s="2" t="s">
        <v>978</v>
      </c>
      <c r="D477" s="4" t="s">
        <v>537</v>
      </c>
      <c r="E477">
        <f>VLOOKUP(A477,'[1]高三下(高考)'!$A$3:$P$615,9,0)</f>
        <v>117</v>
      </c>
      <c r="F477" t="str">
        <f>VLOOKUP(A477,'[1]高三下(高考)'!$A$3:$P$615,10,0)</f>
        <v>拉初</v>
      </c>
      <c r="G477" s="22">
        <f t="shared" si="104"/>
        <v>33</v>
      </c>
      <c r="H477" s="23">
        <f t="shared" si="105"/>
        <v>90.243902439024396</v>
      </c>
      <c r="I477">
        <f>VLOOKUP(A477,[1]高三上!$A$3:$P$588,9,0)</f>
        <v>119</v>
      </c>
      <c r="J477" t="str">
        <f>VLOOKUP(A477,[1]高三上!$A$3:$P$588,10,0)</f>
        <v>拉初</v>
      </c>
      <c r="K477" s="22">
        <f t="shared" si="106"/>
        <v>5</v>
      </c>
      <c r="L477" s="23">
        <f t="shared" si="107"/>
        <v>116.37630662020905</v>
      </c>
      <c r="M477">
        <f>VLOOKUP(A477,[1]高二下!$A$3:$P$536,9,0)</f>
        <v>102</v>
      </c>
      <c r="N477" t="str">
        <f>VLOOKUP(A477,[1]高二下!$A$3:$P$536,10,0)</f>
        <v>拉初</v>
      </c>
      <c r="O477" s="22">
        <f t="shared" si="108"/>
        <v>52</v>
      </c>
      <c r="P477" s="22">
        <f t="shared" si="109"/>
        <v>85.365853658536594</v>
      </c>
      <c r="Q477">
        <f>VLOOKUP(A477,[1]高二上!$A$3:$P$583,9,0)</f>
        <v>111</v>
      </c>
      <c r="R477" t="str">
        <f>VLOOKUP(A477,[1]高二上!$A$3:$P$583,10,0)</f>
        <v>拉初</v>
      </c>
      <c r="S477" s="22">
        <f t="shared" si="110"/>
        <v>10</v>
      </c>
      <c r="T477" s="22">
        <f t="shared" si="111"/>
        <v>108.36236933797909</v>
      </c>
      <c r="U477">
        <f>VLOOKUP(A477,[1]高一下!$A$3:$P$585,9,0)</f>
        <v>102.5</v>
      </c>
      <c r="V477" t="str">
        <f>VLOOKUP(A477,[1]高一下!$A$3:$P$585,10,0)</f>
        <v>拉初</v>
      </c>
      <c r="W477" s="22">
        <f t="shared" si="112"/>
        <v>34</v>
      </c>
      <c r="X477" s="22">
        <f t="shared" si="113"/>
        <v>96.515679442508713</v>
      </c>
      <c r="Y477">
        <f>VLOOKUP(A477,[1]高一上!$A$3:$J$587,9,0)</f>
        <v>119.5</v>
      </c>
      <c r="Z477" t="str">
        <f>VLOOKUP(A477,[1]高一上!$A$3:$J$587,10,0)</f>
        <v>拉初</v>
      </c>
      <c r="AA477" s="22">
        <f t="shared" si="114"/>
        <v>24</v>
      </c>
      <c r="AB477" s="23">
        <f t="shared" si="116"/>
        <v>93.728222996515683</v>
      </c>
      <c r="AC477">
        <f>VLOOKUP(A477,[1]中考!$A$2:$G$571,7,0)</f>
        <v>132</v>
      </c>
      <c r="AD477">
        <f t="shared" si="115"/>
        <v>6</v>
      </c>
    </row>
    <row r="478" spans="1:30" ht="15" x14ac:dyDescent="0.35">
      <c r="A478" s="14" t="s">
        <v>985</v>
      </c>
      <c r="B478" s="3">
        <v>10</v>
      </c>
      <c r="C478" s="2" t="s">
        <v>986</v>
      </c>
      <c r="D478" s="4" t="s">
        <v>537</v>
      </c>
      <c r="E478">
        <f>VLOOKUP(A478,'[1]高三下(高考)'!$A$3:$P$615,9,0)</f>
        <v>124</v>
      </c>
      <c r="F478" t="str">
        <f>VLOOKUP(A478,'[1]高三下(高考)'!$A$3:$P$615,10,0)</f>
        <v>拉初</v>
      </c>
      <c r="G478" s="22">
        <f t="shared" si="104"/>
        <v>13</v>
      </c>
      <c r="H478" s="23">
        <f t="shared" si="105"/>
        <v>96.167247386759584</v>
      </c>
      <c r="I478">
        <f>VLOOKUP(A478,[1]高三上!$A$3:$P$588,9,0)</f>
        <v>121.5</v>
      </c>
      <c r="J478" t="str">
        <f>VLOOKUP(A478,[1]高三上!$A$3:$P$588,10,0)</f>
        <v>拉初</v>
      </c>
      <c r="K478" s="22">
        <f t="shared" si="106"/>
        <v>2</v>
      </c>
      <c r="L478" s="23">
        <f t="shared" si="107"/>
        <v>116.37630662020905</v>
      </c>
      <c r="M478">
        <f>VLOOKUP(A478,[1]高二下!$A$3:$P$536,9,0)</f>
        <v>102.5</v>
      </c>
      <c r="N478" t="str">
        <f>VLOOKUP(A478,[1]高二下!$A$3:$P$536,10,0)</f>
        <v>拉初</v>
      </c>
      <c r="O478" s="22">
        <f t="shared" si="108"/>
        <v>49</v>
      </c>
      <c r="P478" s="22">
        <f t="shared" si="109"/>
        <v>86.759581881533109</v>
      </c>
      <c r="Q478">
        <f>VLOOKUP(A478,[1]高二上!$A$3:$P$583,9,0)</f>
        <v>110</v>
      </c>
      <c r="R478" t="str">
        <f>VLOOKUP(A478,[1]高二上!$A$3:$P$583,10,0)</f>
        <v>拉初</v>
      </c>
      <c r="S478" s="22">
        <f t="shared" si="110"/>
        <v>11</v>
      </c>
      <c r="T478" s="22">
        <f t="shared" si="111"/>
        <v>102.78745644599303</v>
      </c>
      <c r="U478">
        <f>VLOOKUP(A478,[1]高一下!$A$3:$P$585,9,0)</f>
        <v>107.5</v>
      </c>
      <c r="V478" t="str">
        <f>VLOOKUP(A478,[1]高一下!$A$3:$P$585,10,0)</f>
        <v>拉初</v>
      </c>
      <c r="W478" s="22">
        <f t="shared" si="112"/>
        <v>19</v>
      </c>
      <c r="X478" s="22">
        <f t="shared" si="113"/>
        <v>116.02787456445992</v>
      </c>
      <c r="Y478">
        <f>VLOOKUP(A478,[1]高一上!$A$3:$J$587,9,0)</f>
        <v>110.5</v>
      </c>
      <c r="Z478" t="str">
        <f>VLOOKUP(A478,[1]高一上!$A$3:$J$587,10,0)</f>
        <v>拉初</v>
      </c>
      <c r="AA478" s="22">
        <f t="shared" si="114"/>
        <v>65</v>
      </c>
      <c r="AB478" s="23">
        <f t="shared" si="116"/>
        <v>86.062717770034851</v>
      </c>
      <c r="AC478">
        <f>VLOOKUP(A478,[1]中考!$A$2:$G$571,7,0)</f>
        <v>124</v>
      </c>
      <c r="AD478">
        <f t="shared" si="115"/>
        <v>25</v>
      </c>
    </row>
    <row r="479" spans="1:30" ht="15" x14ac:dyDescent="0.35">
      <c r="A479" s="14" t="s">
        <v>960</v>
      </c>
      <c r="B479" s="3">
        <v>10</v>
      </c>
      <c r="C479" s="2" t="s">
        <v>961</v>
      </c>
      <c r="D479" s="4" t="s">
        <v>537</v>
      </c>
      <c r="E479">
        <f>VLOOKUP(A479,'[1]高三下(高考)'!$A$3:$P$615,9,0)</f>
        <v>71</v>
      </c>
      <c r="F479" t="str">
        <f>VLOOKUP(A479,'[1]高三下(高考)'!$A$3:$P$615,10,0)</f>
        <v>拉初</v>
      </c>
      <c r="G479" s="22">
        <f t="shared" si="104"/>
        <v>191</v>
      </c>
      <c r="H479" s="23">
        <f t="shared" si="105"/>
        <v>94.773519163763069</v>
      </c>
      <c r="I479">
        <f>VLOOKUP(A479,[1]高三上!$A$3:$P$588,9,0)</f>
        <v>63.5</v>
      </c>
      <c r="J479" t="str">
        <f>VLOOKUP(A479,[1]高三上!$A$3:$P$588,10,0)</f>
        <v>拉初</v>
      </c>
      <c r="K479" s="22">
        <f t="shared" si="106"/>
        <v>176</v>
      </c>
      <c r="L479" s="23">
        <f t="shared" si="107"/>
        <v>96.515679442508713</v>
      </c>
      <c r="M479">
        <f>VLOOKUP(A479,[1]高二下!$A$3:$P$536,9,0)</f>
        <v>63</v>
      </c>
      <c r="N479" t="str">
        <f>VLOOKUP(A479,[1]高二下!$A$3:$P$536,10,0)</f>
        <v>拉初</v>
      </c>
      <c r="O479" s="22">
        <f t="shared" si="108"/>
        <v>166</v>
      </c>
      <c r="P479" s="22">
        <f t="shared" si="109"/>
        <v>96.167247386759584</v>
      </c>
      <c r="Q479">
        <f>VLOOKUP(A479,[1]高二上!$A$3:$P$583,9,0)</f>
        <v>71</v>
      </c>
      <c r="R479" t="str">
        <f>VLOOKUP(A479,[1]高二上!$A$3:$P$583,10,0)</f>
        <v>拉初</v>
      </c>
      <c r="S479" s="22">
        <f t="shared" si="110"/>
        <v>155</v>
      </c>
      <c r="T479" s="22">
        <f t="shared" si="111"/>
        <v>130.31358885017423</v>
      </c>
      <c r="U479">
        <f>VLOOKUP(A479,[1]高一下!$A$3:$P$585,9,0)</f>
        <v>45.5</v>
      </c>
      <c r="V479" t="str">
        <f>VLOOKUP(A479,[1]高一下!$A$3:$P$585,10,0)</f>
        <v>拉初</v>
      </c>
      <c r="W479" s="22">
        <f t="shared" si="112"/>
        <v>242</v>
      </c>
      <c r="X479" s="22">
        <f t="shared" si="113"/>
        <v>68.98954703832753</v>
      </c>
      <c r="Y479">
        <f>VLOOKUP(A479,[1]高一上!$A$3:$J$587,9,0)</f>
        <v>85</v>
      </c>
      <c r="Z479" t="str">
        <f>VLOOKUP(A479,[1]高一上!$A$3:$J$587,10,0)</f>
        <v>拉初</v>
      </c>
      <c r="AA479" s="22">
        <f t="shared" si="114"/>
        <v>153</v>
      </c>
      <c r="AB479" s="23">
        <f t="shared" si="116"/>
        <v>103.83275261324042</v>
      </c>
      <c r="AC479">
        <f>VLOOKUP(A479,[1]中考!$A$2:$G$571,7,0)</f>
        <v>78</v>
      </c>
      <c r="AD479">
        <f t="shared" si="115"/>
        <v>164</v>
      </c>
    </row>
    <row r="480" spans="1:30" ht="15" x14ac:dyDescent="0.35">
      <c r="A480" s="14" t="s">
        <v>973</v>
      </c>
      <c r="B480" s="3">
        <v>10</v>
      </c>
      <c r="C480" s="2" t="s">
        <v>974</v>
      </c>
      <c r="D480" s="4" t="s">
        <v>537</v>
      </c>
      <c r="E480">
        <f>VLOOKUP(A480,'[1]高三下(高考)'!$A$3:$P$615,9,0)</f>
        <v>111</v>
      </c>
      <c r="F480" t="str">
        <f>VLOOKUP(A480,'[1]高三下(高考)'!$A$3:$P$615,10,0)</f>
        <v>拉初</v>
      </c>
      <c r="G480" s="22">
        <f t="shared" si="104"/>
        <v>49</v>
      </c>
      <c r="H480" s="23">
        <f t="shared" si="105"/>
        <v>97.21254355400697</v>
      </c>
      <c r="I480">
        <f>VLOOKUP(A480,[1]高三上!$A$3:$P$588,9,0)</f>
        <v>103.5</v>
      </c>
      <c r="J480" t="str">
        <f>VLOOKUP(A480,[1]高三上!$A$3:$P$588,10,0)</f>
        <v>拉初</v>
      </c>
      <c r="K480" s="22">
        <f t="shared" si="106"/>
        <v>41</v>
      </c>
      <c r="L480" s="23">
        <f t="shared" si="107"/>
        <v>103.83275261324042</v>
      </c>
      <c r="M480">
        <f>VLOOKUP(A480,[1]高二下!$A$3:$P$536,9,0)</f>
        <v>102</v>
      </c>
      <c r="N480" t="str">
        <f>VLOOKUP(A480,[1]高二下!$A$3:$P$536,10,0)</f>
        <v>拉初</v>
      </c>
      <c r="O480" s="22">
        <f t="shared" si="108"/>
        <v>52</v>
      </c>
      <c r="P480" s="22">
        <f t="shared" si="109"/>
        <v>111.84668989547038</v>
      </c>
      <c r="Q480">
        <f>VLOOKUP(A480,[1]高二上!$A$3:$P$583,9,0)</f>
        <v>89.5</v>
      </c>
      <c r="R480" t="str">
        <f>VLOOKUP(A480,[1]高二上!$A$3:$P$583,10,0)</f>
        <v>拉初</v>
      </c>
      <c r="S480" s="22">
        <f t="shared" si="110"/>
        <v>86</v>
      </c>
      <c r="T480" s="22">
        <f t="shared" si="111"/>
        <v>100.34843205574913</v>
      </c>
      <c r="U480">
        <f>VLOOKUP(A480,[1]高一下!$A$3:$P$585,9,0)</f>
        <v>87</v>
      </c>
      <c r="V480" t="str">
        <f>VLOOKUP(A480,[1]高一下!$A$3:$P$585,10,0)</f>
        <v>拉初</v>
      </c>
      <c r="W480" s="22">
        <f t="shared" si="112"/>
        <v>87</v>
      </c>
      <c r="X480" s="22">
        <f t="shared" si="113"/>
        <v>98.257839721254356</v>
      </c>
      <c r="Y480">
        <f>VLOOKUP(A480,[1]高一上!$A$3:$J$587,9,0)</f>
        <v>105.5</v>
      </c>
      <c r="Z480" t="str">
        <f>VLOOKUP(A480,[1]高一上!$A$3:$J$587,10,0)</f>
        <v>拉初</v>
      </c>
      <c r="AA480" s="22">
        <f t="shared" si="114"/>
        <v>82</v>
      </c>
      <c r="AB480" s="23">
        <f t="shared" si="116"/>
        <v>87.456445993031366</v>
      </c>
      <c r="AC480">
        <f>VLOOKUP(A480,[1]中考!$A$2:$G$571,7,0)</f>
        <v>117</v>
      </c>
      <c r="AD480">
        <f t="shared" si="115"/>
        <v>46</v>
      </c>
    </row>
    <row r="481" spans="1:30" ht="15" x14ac:dyDescent="0.35">
      <c r="A481" s="14" t="s">
        <v>989</v>
      </c>
      <c r="B481" s="3">
        <v>10</v>
      </c>
      <c r="C481" s="2" t="s">
        <v>990</v>
      </c>
      <c r="D481" s="4" t="s">
        <v>537</v>
      </c>
      <c r="E481">
        <f>VLOOKUP(A481,'[1]高三下(高考)'!$A$3:$P$615,9,0)</f>
        <v>85</v>
      </c>
      <c r="F481" t="str">
        <f>VLOOKUP(A481,'[1]高三下(高考)'!$A$3:$P$615,10,0)</f>
        <v>拉初</v>
      </c>
      <c r="G481" s="22">
        <f t="shared" si="104"/>
        <v>138</v>
      </c>
      <c r="H481" s="23">
        <f t="shared" si="105"/>
        <v>97.21254355400697</v>
      </c>
      <c r="I481">
        <f>VLOOKUP(A481,[1]高三上!$A$3:$P$588,9,0)</f>
        <v>75.5</v>
      </c>
      <c r="J481" t="str">
        <f>VLOOKUP(A481,[1]高三上!$A$3:$P$588,10,0)</f>
        <v>拉初</v>
      </c>
      <c r="K481" s="22">
        <f t="shared" si="106"/>
        <v>130</v>
      </c>
      <c r="L481" s="23">
        <f t="shared" si="107"/>
        <v>117.07317073170732</v>
      </c>
      <c r="M481">
        <f>VLOOKUP(A481,[1]高二下!$A$3:$P$536,9,0)</f>
        <v>58.5</v>
      </c>
      <c r="N481" t="str">
        <f>VLOOKUP(A481,[1]高二下!$A$3:$P$536,10,0)</f>
        <v>拉初</v>
      </c>
      <c r="O481" s="22">
        <f t="shared" si="108"/>
        <v>179</v>
      </c>
      <c r="P481" s="22">
        <f t="shared" si="109"/>
        <v>86.062717770034851</v>
      </c>
      <c r="Q481">
        <f>VLOOKUP(A481,[1]高二上!$A$3:$P$583,9,0)</f>
        <v>74.5</v>
      </c>
      <c r="R481" t="str">
        <f>VLOOKUP(A481,[1]高二上!$A$3:$P$583,10,0)</f>
        <v>拉初</v>
      </c>
      <c r="S481" s="22">
        <f t="shared" si="110"/>
        <v>139</v>
      </c>
      <c r="T481" s="22">
        <f t="shared" si="111"/>
        <v>116.02787456445992</v>
      </c>
      <c r="U481">
        <f>VLOOKUP(A481,[1]高一下!$A$3:$P$585,9,0)</f>
        <v>62.5</v>
      </c>
      <c r="V481" t="str">
        <f>VLOOKUP(A481,[1]高一下!$A$3:$P$585,10,0)</f>
        <v>拉初</v>
      </c>
      <c r="W481" s="22">
        <f t="shared" si="112"/>
        <v>185</v>
      </c>
      <c r="X481" s="22">
        <f t="shared" si="113"/>
        <v>95.470383275261327</v>
      </c>
      <c r="Y481">
        <f>VLOOKUP(A481,[1]高一上!$A$3:$J$587,9,0)</f>
        <v>80</v>
      </c>
      <c r="Z481" t="str">
        <f>VLOOKUP(A481,[1]高一上!$A$3:$J$587,10,0)</f>
        <v>拉初</v>
      </c>
      <c r="AA481" s="22">
        <f t="shared" si="114"/>
        <v>172</v>
      </c>
      <c r="AB481" s="23">
        <f t="shared" si="116"/>
        <v>92.334494773519168</v>
      </c>
      <c r="AC481">
        <f>VLOOKUP(A481,[1]中考!$A$2:$G$571,7,0)</f>
        <v>84</v>
      </c>
      <c r="AD481">
        <f t="shared" si="115"/>
        <v>150</v>
      </c>
    </row>
    <row r="482" spans="1:30" ht="15" x14ac:dyDescent="0.35">
      <c r="A482" s="14" t="s">
        <v>987</v>
      </c>
      <c r="B482" s="3">
        <v>10</v>
      </c>
      <c r="C482" s="2" t="s">
        <v>988</v>
      </c>
      <c r="D482" s="4" t="s">
        <v>537</v>
      </c>
      <c r="E482">
        <f>VLOOKUP(A482,'[1]高三下(高考)'!$A$3:$P$615,9,0)</f>
        <v>104</v>
      </c>
      <c r="F482" t="str">
        <f>VLOOKUP(A482,'[1]高三下(高考)'!$A$3:$P$615,10,0)</f>
        <v>拉初</v>
      </c>
      <c r="G482" s="22">
        <f t="shared" si="104"/>
        <v>83</v>
      </c>
      <c r="H482" s="23">
        <f t="shared" si="105"/>
        <v>106.62020905923345</v>
      </c>
      <c r="I482">
        <f>VLOOKUP(A482,[1]高三上!$A$3:$P$588,9,0)</f>
        <v>84</v>
      </c>
      <c r="J482" t="str">
        <f>VLOOKUP(A482,[1]高三上!$A$3:$P$588,10,0)</f>
        <v>拉初</v>
      </c>
      <c r="K482" s="22">
        <f t="shared" si="106"/>
        <v>102</v>
      </c>
      <c r="L482" s="23">
        <f t="shared" si="107"/>
        <v>97.560975609756099</v>
      </c>
      <c r="M482">
        <f>VLOOKUP(A482,[1]高二下!$A$3:$P$536,9,0)</f>
        <v>86</v>
      </c>
      <c r="N482" t="str">
        <f>VLOOKUP(A482,[1]高二下!$A$3:$P$536,10,0)</f>
        <v>拉初</v>
      </c>
      <c r="O482" s="22">
        <f t="shared" si="108"/>
        <v>95</v>
      </c>
      <c r="P482" s="22">
        <f t="shared" si="109"/>
        <v>95.818815331010455</v>
      </c>
      <c r="Q482">
        <f>VLOOKUP(A482,[1]高二上!$A$3:$P$583,9,0)</f>
        <v>90</v>
      </c>
      <c r="R482" t="str">
        <f>VLOOKUP(A482,[1]高二上!$A$3:$P$583,10,0)</f>
        <v>拉初</v>
      </c>
      <c r="S482" s="22">
        <f t="shared" si="110"/>
        <v>83</v>
      </c>
      <c r="T482" s="22">
        <f t="shared" si="111"/>
        <v>102.09059233449477</v>
      </c>
      <c r="U482">
        <f>VLOOKUP(A482,[1]高一下!$A$3:$P$585,9,0)</f>
        <v>86</v>
      </c>
      <c r="V482" t="str">
        <f>VLOOKUP(A482,[1]高一下!$A$3:$P$585,10,0)</f>
        <v>拉初</v>
      </c>
      <c r="W482" s="22">
        <f t="shared" si="112"/>
        <v>89</v>
      </c>
      <c r="X482" s="22">
        <f t="shared" si="113"/>
        <v>122.29965156794425</v>
      </c>
      <c r="Y482">
        <f>VLOOKUP(A482,[1]高一上!$A$3:$J$587,9,0)</f>
        <v>85</v>
      </c>
      <c r="Z482" t="str">
        <f>VLOOKUP(A482,[1]高一上!$A$3:$J$587,10,0)</f>
        <v>拉初</v>
      </c>
      <c r="AA482" s="22">
        <f t="shared" si="114"/>
        <v>153</v>
      </c>
      <c r="AB482" s="23">
        <f t="shared" si="116"/>
        <v>92.334494773519168</v>
      </c>
      <c r="AC482">
        <f>VLOOKUP(A482,[1]中考!$A$2:$G$571,7,0)</f>
        <v>88</v>
      </c>
      <c r="AD482">
        <f t="shared" si="115"/>
        <v>131</v>
      </c>
    </row>
    <row r="483" spans="1:30" ht="15" x14ac:dyDescent="0.35">
      <c r="A483" s="14" t="s">
        <v>965</v>
      </c>
      <c r="B483" s="3">
        <v>10</v>
      </c>
      <c r="C483" s="2" t="s">
        <v>966</v>
      </c>
      <c r="D483" s="4" t="s">
        <v>537</v>
      </c>
      <c r="E483">
        <f>VLOOKUP(A483,'[1]高三下(高考)'!$A$3:$P$615,9,0)</f>
        <v>110</v>
      </c>
      <c r="F483" t="str">
        <f>VLOOKUP(A483,'[1]高三下(高考)'!$A$3:$P$615,10,0)</f>
        <v>拉初</v>
      </c>
      <c r="G483" s="22">
        <f t="shared" si="104"/>
        <v>61</v>
      </c>
      <c r="H483" s="23">
        <f t="shared" si="105"/>
        <v>90.592334494773525</v>
      </c>
      <c r="I483">
        <f>VLOOKUP(A483,[1]高三上!$A$3:$P$588,9,0)</f>
        <v>105</v>
      </c>
      <c r="J483" t="str">
        <f>VLOOKUP(A483,[1]高三上!$A$3:$P$588,10,0)</f>
        <v>拉初</v>
      </c>
      <c r="K483" s="22">
        <f t="shared" si="106"/>
        <v>34</v>
      </c>
      <c r="L483" s="23">
        <f t="shared" si="107"/>
        <v>100.69686411149826</v>
      </c>
      <c r="M483">
        <f>VLOOKUP(A483,[1]高二下!$A$3:$P$536,9,0)</f>
        <v>106</v>
      </c>
      <c r="N483" t="str">
        <f>VLOOKUP(A483,[1]高二下!$A$3:$P$536,10,0)</f>
        <v>拉初</v>
      </c>
      <c r="O483" s="22">
        <f t="shared" si="108"/>
        <v>36</v>
      </c>
      <c r="P483" s="22">
        <f t="shared" si="109"/>
        <v>101.04529616724739</v>
      </c>
      <c r="Q483">
        <f>VLOOKUP(A483,[1]高二上!$A$3:$P$583,9,0)</f>
        <v>103.5</v>
      </c>
      <c r="R483" t="str">
        <f>VLOOKUP(A483,[1]高二上!$A$3:$P$583,10,0)</f>
        <v>拉初</v>
      </c>
      <c r="S483" s="22">
        <f t="shared" si="110"/>
        <v>39</v>
      </c>
      <c r="T483" s="22">
        <f t="shared" si="111"/>
        <v>104.52961672473867</v>
      </c>
      <c r="U483">
        <f>VLOOKUP(A483,[1]高一下!$A$3:$P$585,9,0)</f>
        <v>97</v>
      </c>
      <c r="V483" t="str">
        <f>VLOOKUP(A483,[1]高一下!$A$3:$P$585,10,0)</f>
        <v>拉初</v>
      </c>
      <c r="W483" s="22">
        <f t="shared" si="112"/>
        <v>52</v>
      </c>
      <c r="X483" s="22">
        <f t="shared" si="113"/>
        <v>103.13588850174216</v>
      </c>
      <c r="Y483">
        <f>VLOOKUP(A483,[1]高一上!$A$3:$J$587,9,0)</f>
        <v>112</v>
      </c>
      <c r="Z483" t="str">
        <f>VLOOKUP(A483,[1]高一上!$A$3:$J$587,10,0)</f>
        <v>拉初</v>
      </c>
      <c r="AA483" s="22">
        <f t="shared" si="114"/>
        <v>61</v>
      </c>
      <c r="AB483" s="23">
        <f t="shared" si="116"/>
        <v>98.954703832752614</v>
      </c>
      <c r="AC483">
        <f>VLOOKUP(A483,[1]中考!$A$2:$G$571,7,0)</f>
        <v>111</v>
      </c>
      <c r="AD483">
        <f t="shared" si="115"/>
        <v>58</v>
      </c>
    </row>
    <row r="484" spans="1:30" ht="15" x14ac:dyDescent="0.35">
      <c r="A484" s="14" t="s">
        <v>999</v>
      </c>
      <c r="B484" s="3">
        <v>10</v>
      </c>
      <c r="C484" s="2" t="s">
        <v>1000</v>
      </c>
      <c r="D484" s="4" t="s">
        <v>537</v>
      </c>
      <c r="E484">
        <f>VLOOKUP(A484,'[1]高三下(高考)'!$A$3:$P$615,9,0)</f>
        <v>88</v>
      </c>
      <c r="F484" t="str">
        <f>VLOOKUP(A484,'[1]高三下(高考)'!$A$3:$P$615,10,0)</f>
        <v>拉初</v>
      </c>
      <c r="G484" s="22">
        <f t="shared" si="104"/>
        <v>130</v>
      </c>
      <c r="H484" s="23">
        <f t="shared" si="105"/>
        <v>104.18118466898954</v>
      </c>
      <c r="I484">
        <f>VLOOKUP(A484,[1]高三上!$A$3:$P$588,9,0)</f>
        <v>73</v>
      </c>
      <c r="J484" t="str">
        <f>VLOOKUP(A484,[1]高三上!$A$3:$P$588,10,0)</f>
        <v>拉初</v>
      </c>
      <c r="K484" s="22">
        <f t="shared" si="106"/>
        <v>142</v>
      </c>
      <c r="L484" s="23">
        <f t="shared" si="107"/>
        <v>91.986062717770039</v>
      </c>
      <c r="M484">
        <f>VLOOKUP(A484,[1]高二下!$A$3:$P$536,9,0)</f>
        <v>77.5</v>
      </c>
      <c r="N484" t="str">
        <f>VLOOKUP(A484,[1]高二下!$A$3:$P$536,10,0)</f>
        <v>拉初</v>
      </c>
      <c r="O484" s="22">
        <f t="shared" si="108"/>
        <v>119</v>
      </c>
      <c r="P484" s="22">
        <f t="shared" si="109"/>
        <v>79.79094076655052</v>
      </c>
      <c r="Q484">
        <f>VLOOKUP(A484,[1]高二上!$A$3:$P$583,9,0)</f>
        <v>94.5</v>
      </c>
      <c r="R484" t="str">
        <f>VLOOKUP(A484,[1]高二上!$A$3:$P$583,10,0)</f>
        <v>拉初</v>
      </c>
      <c r="S484" s="22">
        <f t="shared" si="110"/>
        <v>61</v>
      </c>
      <c r="T484" s="22">
        <f t="shared" si="111"/>
        <v>116.37630662020905</v>
      </c>
      <c r="U484">
        <f>VLOOKUP(A484,[1]高一下!$A$3:$P$585,9,0)</f>
        <v>80</v>
      </c>
      <c r="V484" t="str">
        <f>VLOOKUP(A484,[1]高一下!$A$3:$P$585,10,0)</f>
        <v>拉初</v>
      </c>
      <c r="W484" s="22">
        <f t="shared" si="112"/>
        <v>108</v>
      </c>
      <c r="X484" s="22">
        <f t="shared" si="113"/>
        <v>92.682926829268297</v>
      </c>
      <c r="Y484">
        <f>VLOOKUP(A484,[1]高一上!$A$3:$J$587,9,0)</f>
        <v>104.5</v>
      </c>
      <c r="Z484" t="str">
        <f>VLOOKUP(A484,[1]高一上!$A$3:$J$587,10,0)</f>
        <v>拉初</v>
      </c>
      <c r="AA484" s="22">
        <f t="shared" si="114"/>
        <v>87</v>
      </c>
      <c r="AB484" s="23">
        <f t="shared" si="116"/>
        <v>95.121951219512198</v>
      </c>
      <c r="AC484">
        <f>VLOOKUP(A484,[1]中考!$A$2:$G$571,7,0)</f>
        <v>107</v>
      </c>
      <c r="AD484">
        <f t="shared" si="115"/>
        <v>73</v>
      </c>
    </row>
    <row r="485" spans="1:30" ht="15" x14ac:dyDescent="0.35">
      <c r="A485" s="14" t="s">
        <v>943</v>
      </c>
      <c r="B485" s="3">
        <v>10</v>
      </c>
      <c r="C485" s="2" t="s">
        <v>944</v>
      </c>
      <c r="D485" s="4" t="s">
        <v>537</v>
      </c>
      <c r="E485">
        <f>VLOOKUP(A485,'[1]高三下(高考)'!$A$3:$P$615,9,0)</f>
        <v>122</v>
      </c>
      <c r="F485" t="str">
        <f>VLOOKUP(A485,'[1]高三下(高考)'!$A$3:$P$615,10,0)</f>
        <v>拉初</v>
      </c>
      <c r="G485" s="22">
        <f t="shared" si="104"/>
        <v>19</v>
      </c>
      <c r="H485" s="23">
        <f t="shared" si="105"/>
        <v>105.22648083623693</v>
      </c>
      <c r="I485">
        <f>VLOOKUP(A485,[1]高三上!$A$3:$P$588,9,0)</f>
        <v>105</v>
      </c>
      <c r="J485" t="str">
        <f>VLOOKUP(A485,[1]高三上!$A$3:$P$588,10,0)</f>
        <v>拉初</v>
      </c>
      <c r="K485" s="22">
        <f t="shared" si="106"/>
        <v>34</v>
      </c>
      <c r="L485" s="23">
        <f t="shared" si="107"/>
        <v>99.651567944250871</v>
      </c>
      <c r="M485">
        <f>VLOOKUP(A485,[1]高二下!$A$3:$P$536,9,0)</f>
        <v>106.5</v>
      </c>
      <c r="N485" t="str">
        <f>VLOOKUP(A485,[1]高二下!$A$3:$P$536,10,0)</f>
        <v>拉初</v>
      </c>
      <c r="O485" s="22">
        <f t="shared" si="108"/>
        <v>33</v>
      </c>
      <c r="P485" s="22">
        <f t="shared" si="109"/>
        <v>93.728222996515683</v>
      </c>
      <c r="Q485">
        <f>VLOOKUP(A485,[1]高二上!$A$3:$P$583,9,0)</f>
        <v>109.5</v>
      </c>
      <c r="R485" t="str">
        <f>VLOOKUP(A485,[1]高二上!$A$3:$P$583,10,0)</f>
        <v>拉初</v>
      </c>
      <c r="S485" s="22">
        <f t="shared" si="110"/>
        <v>15</v>
      </c>
      <c r="T485" s="22">
        <f t="shared" si="111"/>
        <v>112.89198606271776</v>
      </c>
      <c r="U485">
        <f>VLOOKUP(A485,[1]高一下!$A$3:$P$585,9,0)</f>
        <v>97</v>
      </c>
      <c r="V485" t="str">
        <f>VLOOKUP(A485,[1]高一下!$A$3:$P$585,10,0)</f>
        <v>拉初</v>
      </c>
      <c r="W485" s="22">
        <f t="shared" si="112"/>
        <v>52</v>
      </c>
      <c r="X485" s="22">
        <f t="shared" si="113"/>
        <v>98.257839721254356</v>
      </c>
      <c r="Y485">
        <f>VLOOKUP(A485,[1]高一上!$A$3:$J$587,9,0)</f>
        <v>114.5</v>
      </c>
      <c r="Z485" t="str">
        <f>VLOOKUP(A485,[1]高一上!$A$3:$J$587,10,0)</f>
        <v>拉初</v>
      </c>
      <c r="AA485" s="22">
        <f t="shared" si="114"/>
        <v>47</v>
      </c>
      <c r="AB485" s="23">
        <f t="shared" si="116"/>
        <v>90.243902439024396</v>
      </c>
      <c r="AC485">
        <f>VLOOKUP(A485,[1]中考!$A$2:$G$571,7,0)</f>
        <v>126</v>
      </c>
      <c r="AD485">
        <f t="shared" si="115"/>
        <v>19</v>
      </c>
    </row>
    <row r="486" spans="1:30" ht="15" x14ac:dyDescent="0.35">
      <c r="A486" s="14" t="s">
        <v>931</v>
      </c>
      <c r="B486" s="3">
        <v>10</v>
      </c>
      <c r="C486" s="2" t="s">
        <v>932</v>
      </c>
      <c r="D486" s="4" t="s">
        <v>537</v>
      </c>
      <c r="E486">
        <f>VLOOKUP(A486,'[1]高三下(高考)'!$A$3:$P$615,9,0)</f>
        <v>109</v>
      </c>
      <c r="F486" t="str">
        <f>VLOOKUP(A486,'[1]高三下(高考)'!$A$3:$P$615,10,0)</f>
        <v>拉初</v>
      </c>
      <c r="G486" s="22">
        <f t="shared" si="104"/>
        <v>65</v>
      </c>
      <c r="H486" s="23">
        <f t="shared" si="105"/>
        <v>96.167247386759584</v>
      </c>
      <c r="I486">
        <f>VLOOKUP(A486,[1]高三上!$A$3:$P$588,9,0)</f>
        <v>100</v>
      </c>
      <c r="J486" t="str">
        <f>VLOOKUP(A486,[1]高三上!$A$3:$P$588,10,0)</f>
        <v>拉初</v>
      </c>
      <c r="K486" s="22">
        <f t="shared" si="106"/>
        <v>54</v>
      </c>
      <c r="L486" s="23">
        <f t="shared" si="107"/>
        <v>100.34843205574913</v>
      </c>
      <c r="M486">
        <f>VLOOKUP(A486,[1]高二下!$A$3:$P$536,9,0)</f>
        <v>101.5</v>
      </c>
      <c r="N486" t="str">
        <f>VLOOKUP(A486,[1]高二下!$A$3:$P$536,10,0)</f>
        <v>拉初</v>
      </c>
      <c r="O486" s="22">
        <f t="shared" si="108"/>
        <v>55</v>
      </c>
      <c r="P486" s="22">
        <f t="shared" si="109"/>
        <v>99.303135888501743</v>
      </c>
      <c r="Q486">
        <f>VLOOKUP(A486,[1]高二上!$A$3:$P$583,9,0)</f>
        <v>96.5</v>
      </c>
      <c r="R486" t="str">
        <f>VLOOKUP(A486,[1]高二上!$A$3:$P$583,10,0)</f>
        <v>拉初</v>
      </c>
      <c r="S486" s="22">
        <f t="shared" si="110"/>
        <v>53</v>
      </c>
      <c r="T486" s="22">
        <f t="shared" si="111"/>
        <v>99.651567944250871</v>
      </c>
      <c r="U486">
        <f>VLOOKUP(A486,[1]高一下!$A$3:$P$585,9,0)</f>
        <v>97</v>
      </c>
      <c r="V486" t="str">
        <f>VLOOKUP(A486,[1]高一下!$A$3:$P$585,10,0)</f>
        <v>拉初</v>
      </c>
      <c r="W486" s="22">
        <f t="shared" si="112"/>
        <v>52</v>
      </c>
      <c r="X486" s="22">
        <f t="shared" si="113"/>
        <v>115.67944250871079</v>
      </c>
      <c r="Y486">
        <f>VLOOKUP(A486,[1]高一上!$A$3:$J$587,9,0)</f>
        <v>102</v>
      </c>
      <c r="Z486" t="str">
        <f>VLOOKUP(A486,[1]高一上!$A$3:$J$587,10,0)</f>
        <v>拉初</v>
      </c>
      <c r="AA486" s="22">
        <f t="shared" si="114"/>
        <v>97</v>
      </c>
      <c r="AB486" s="23">
        <f t="shared" si="116"/>
        <v>94.773519163763069</v>
      </c>
      <c r="AC486">
        <f>VLOOKUP(A486,[1]中考!$A$2:$G$571,7,0)</f>
        <v>105</v>
      </c>
      <c r="AD486">
        <f t="shared" si="115"/>
        <v>82</v>
      </c>
    </row>
    <row r="487" spans="1:30" ht="15" x14ac:dyDescent="0.35">
      <c r="A487" s="14" t="s">
        <v>991</v>
      </c>
      <c r="B487" s="3">
        <v>10</v>
      </c>
      <c r="C487" s="2" t="s">
        <v>992</v>
      </c>
      <c r="D487" s="4" t="s">
        <v>537</v>
      </c>
      <c r="E487">
        <f>VLOOKUP(A487,'[1]高三下(高考)'!$A$3:$P$615,9,0)</f>
        <v>92</v>
      </c>
      <c r="F487" t="str">
        <f>VLOOKUP(A487,'[1]高三下(高考)'!$A$3:$P$615,10,0)</f>
        <v>拉初</v>
      </c>
      <c r="G487" s="22">
        <f t="shared" si="104"/>
        <v>122</v>
      </c>
      <c r="H487" s="23">
        <f t="shared" si="105"/>
        <v>78.048780487804876</v>
      </c>
      <c r="I487">
        <f>VLOOKUP(A487,[1]高三上!$A$3:$P$588,9,0)</f>
        <v>95.5</v>
      </c>
      <c r="J487" t="str">
        <f>VLOOKUP(A487,[1]高三上!$A$3:$P$588,10,0)</f>
        <v>拉初</v>
      </c>
      <c r="K487" s="22">
        <f t="shared" si="106"/>
        <v>59</v>
      </c>
      <c r="L487" s="23">
        <f t="shared" si="107"/>
        <v>109.7560975609756</v>
      </c>
      <c r="M487">
        <f>VLOOKUP(A487,[1]高二下!$A$3:$P$536,9,0)</f>
        <v>88.5</v>
      </c>
      <c r="N487" t="str">
        <f>VLOOKUP(A487,[1]高二下!$A$3:$P$536,10,0)</f>
        <v>拉初</v>
      </c>
      <c r="O487" s="22">
        <f t="shared" si="108"/>
        <v>87</v>
      </c>
      <c r="P487" s="22">
        <f t="shared" si="109"/>
        <v>107.66550522648083</v>
      </c>
      <c r="Q487">
        <f>VLOOKUP(A487,[1]高二上!$A$3:$P$583,9,0)</f>
        <v>83</v>
      </c>
      <c r="R487" t="str">
        <f>VLOOKUP(A487,[1]高二上!$A$3:$P$583,10,0)</f>
        <v>拉初</v>
      </c>
      <c r="S487" s="22">
        <f t="shared" si="110"/>
        <v>109</v>
      </c>
      <c r="T487" s="22">
        <f t="shared" si="111"/>
        <v>101.04529616724739</v>
      </c>
      <c r="U487">
        <f>VLOOKUP(A487,[1]高一下!$A$3:$P$585,9,0)</f>
        <v>78.5</v>
      </c>
      <c r="V487" t="str">
        <f>VLOOKUP(A487,[1]高一下!$A$3:$P$585,10,0)</f>
        <v>拉初</v>
      </c>
      <c r="W487" s="22">
        <f t="shared" si="112"/>
        <v>112</v>
      </c>
      <c r="X487" s="22">
        <f t="shared" si="113"/>
        <v>88.501742160278752</v>
      </c>
      <c r="Y487">
        <f>VLOOKUP(A487,[1]高一上!$A$3:$J$587,9,0)</f>
        <v>106</v>
      </c>
      <c r="Z487" t="str">
        <f>VLOOKUP(A487,[1]高一上!$A$3:$J$587,10,0)</f>
        <v>拉初</v>
      </c>
      <c r="AA487" s="22">
        <f t="shared" si="114"/>
        <v>79</v>
      </c>
      <c r="AB487" s="23">
        <f t="shared" si="116"/>
        <v>97.909407665505228</v>
      </c>
      <c r="AC487">
        <f>VLOOKUP(A487,[1]中考!$A$2:$G$571,7,0)</f>
        <v>107</v>
      </c>
      <c r="AD487">
        <f t="shared" si="115"/>
        <v>73</v>
      </c>
    </row>
    <row r="488" spans="1:30" ht="15" x14ac:dyDescent="0.35">
      <c r="A488" s="14" t="s">
        <v>971</v>
      </c>
      <c r="B488" s="3">
        <v>10</v>
      </c>
      <c r="C488" s="2" t="s">
        <v>972</v>
      </c>
      <c r="D488" s="4" t="s">
        <v>537</v>
      </c>
      <c r="E488">
        <f>VLOOKUP(A488,'[1]高三下(高考)'!$A$3:$P$615,9,0)</f>
        <v>109</v>
      </c>
      <c r="F488" t="str">
        <f>VLOOKUP(A488,'[1]高三下(高考)'!$A$3:$P$615,10,0)</f>
        <v>拉初</v>
      </c>
      <c r="G488" s="22">
        <f t="shared" si="104"/>
        <v>65</v>
      </c>
      <c r="H488" s="23">
        <f t="shared" si="105"/>
        <v>81.184668989547035</v>
      </c>
      <c r="I488">
        <f>VLOOKUP(A488,[1]高三上!$A$3:$P$588,9,0)</f>
        <v>114.5</v>
      </c>
      <c r="J488" t="str">
        <f>VLOOKUP(A488,[1]高三上!$A$3:$P$588,10,0)</f>
        <v>拉初</v>
      </c>
      <c r="K488" s="22">
        <f t="shared" si="106"/>
        <v>11</v>
      </c>
      <c r="L488" s="23">
        <f t="shared" si="107"/>
        <v>113.24041811846689</v>
      </c>
      <c r="M488">
        <f>VLOOKUP(A488,[1]高二下!$A$3:$P$536,9,0)</f>
        <v>102.5</v>
      </c>
      <c r="N488" t="str">
        <f>VLOOKUP(A488,[1]高二下!$A$3:$P$536,10,0)</f>
        <v>拉初</v>
      </c>
      <c r="O488" s="22">
        <f t="shared" si="108"/>
        <v>49</v>
      </c>
      <c r="P488" s="22">
        <f t="shared" si="109"/>
        <v>113.93728222996515</v>
      </c>
      <c r="Q488">
        <f>VLOOKUP(A488,[1]高二上!$A$3:$P$583,9,0)</f>
        <v>88.5</v>
      </c>
      <c r="R488" t="str">
        <f>VLOOKUP(A488,[1]高二上!$A$3:$P$583,10,0)</f>
        <v>拉初</v>
      </c>
      <c r="S488" s="22">
        <f t="shared" si="110"/>
        <v>89</v>
      </c>
      <c r="T488" s="22">
        <f t="shared" si="111"/>
        <v>114.63414634146341</v>
      </c>
      <c r="U488">
        <f>VLOOKUP(A488,[1]高一下!$A$3:$P$585,9,0)</f>
        <v>72.5</v>
      </c>
      <c r="V488" t="str">
        <f>VLOOKUP(A488,[1]高一下!$A$3:$P$585,10,0)</f>
        <v>拉初</v>
      </c>
      <c r="W488" s="22">
        <f t="shared" si="112"/>
        <v>131</v>
      </c>
      <c r="X488" s="22">
        <f t="shared" si="113"/>
        <v>90.592334494773525</v>
      </c>
      <c r="Y488">
        <f>VLOOKUP(A488,[1]高一上!$A$3:$J$587,9,0)</f>
        <v>100</v>
      </c>
      <c r="Z488" t="str">
        <f>VLOOKUP(A488,[1]高一上!$A$3:$J$587,10,0)</f>
        <v>拉初</v>
      </c>
      <c r="AA488" s="22">
        <f t="shared" si="114"/>
        <v>104</v>
      </c>
      <c r="AB488" s="23">
        <f t="shared" si="116"/>
        <v>94.42508710801394</v>
      </c>
      <c r="AC488">
        <f>VLOOKUP(A488,[1]中考!$A$2:$G$571,7,0)</f>
        <v>103</v>
      </c>
      <c r="AD488">
        <f t="shared" si="115"/>
        <v>88</v>
      </c>
    </row>
    <row r="489" spans="1:30" ht="15" x14ac:dyDescent="0.35">
      <c r="A489" s="14" t="s">
        <v>925</v>
      </c>
      <c r="B489" s="3">
        <v>10</v>
      </c>
      <c r="C489" s="2" t="s">
        <v>926</v>
      </c>
      <c r="D489" s="4" t="s">
        <v>537</v>
      </c>
      <c r="E489">
        <f>VLOOKUP(A489,'[1]高三下(高考)'!$A$3:$P$615,9,0)</f>
        <v>106</v>
      </c>
      <c r="F489" t="str">
        <f>VLOOKUP(A489,'[1]高三下(高考)'!$A$3:$P$615,10,0)</f>
        <v>拉初</v>
      </c>
      <c r="G489" s="22">
        <f t="shared" si="104"/>
        <v>76</v>
      </c>
      <c r="H489" s="23">
        <f t="shared" si="105"/>
        <v>105.92334494773519</v>
      </c>
      <c r="I489">
        <f>VLOOKUP(A489,[1]高三上!$A$3:$P$588,9,0)</f>
        <v>86.5</v>
      </c>
      <c r="J489" t="str">
        <f>VLOOKUP(A489,[1]高三上!$A$3:$P$588,10,0)</f>
        <v>拉初</v>
      </c>
      <c r="K489" s="22">
        <f t="shared" si="106"/>
        <v>93</v>
      </c>
      <c r="L489" s="23">
        <f t="shared" si="107"/>
        <v>97.909407665505228</v>
      </c>
      <c r="M489">
        <f>VLOOKUP(A489,[1]高二下!$A$3:$P$536,9,0)</f>
        <v>88.5</v>
      </c>
      <c r="N489" t="str">
        <f>VLOOKUP(A489,[1]高二下!$A$3:$P$536,10,0)</f>
        <v>拉初</v>
      </c>
      <c r="O489" s="22">
        <f t="shared" si="108"/>
        <v>87</v>
      </c>
      <c r="P489" s="22">
        <f t="shared" si="109"/>
        <v>114.28571428571428</v>
      </c>
      <c r="Q489">
        <f>VLOOKUP(A489,[1]高二上!$A$3:$P$583,9,0)</f>
        <v>77.5</v>
      </c>
      <c r="R489" t="str">
        <f>VLOOKUP(A489,[1]高二上!$A$3:$P$583,10,0)</f>
        <v>拉初</v>
      </c>
      <c r="S489" s="22">
        <f t="shared" si="110"/>
        <v>128</v>
      </c>
      <c r="T489" s="22">
        <f t="shared" si="111"/>
        <v>86.41114982578398</v>
      </c>
      <c r="U489">
        <f>VLOOKUP(A489,[1]高一下!$A$3:$P$585,9,0)</f>
        <v>86</v>
      </c>
      <c r="V489" t="str">
        <f>VLOOKUP(A489,[1]高一下!$A$3:$P$585,10,0)</f>
        <v>拉初</v>
      </c>
      <c r="W489" s="22">
        <f t="shared" si="112"/>
        <v>89</v>
      </c>
      <c r="X489" s="22">
        <f t="shared" si="113"/>
        <v>107.66550522648083</v>
      </c>
      <c r="Y489">
        <f>VLOOKUP(A489,[1]高一上!$A$3:$J$587,9,0)</f>
        <v>97</v>
      </c>
      <c r="Z489" t="str">
        <f>VLOOKUP(A489,[1]高一上!$A$3:$J$587,10,0)</f>
        <v>拉初</v>
      </c>
      <c r="AA489" s="22">
        <f t="shared" si="114"/>
        <v>111</v>
      </c>
      <c r="AB489" s="23">
        <f t="shared" si="116"/>
        <v>92.682926829268297</v>
      </c>
      <c r="AC489">
        <f>VLOOKUP(A489,[1]中考!$A$2:$G$571,7,0)</f>
        <v>102</v>
      </c>
      <c r="AD489">
        <f t="shared" si="115"/>
        <v>90</v>
      </c>
    </row>
    <row r="490" spans="1:30" ht="15" x14ac:dyDescent="0.35">
      <c r="A490" s="14" t="s">
        <v>921</v>
      </c>
      <c r="B490" s="3">
        <v>10</v>
      </c>
      <c r="C490" s="2" t="s">
        <v>922</v>
      </c>
      <c r="D490" s="4" t="s">
        <v>537</v>
      </c>
      <c r="E490">
        <f>VLOOKUP(A490,'[1]高三下(高考)'!$A$3:$P$615,9,0)</f>
        <v>123</v>
      </c>
      <c r="F490" t="str">
        <f>VLOOKUP(A490,'[1]高三下(高考)'!$A$3:$P$615,10,0)</f>
        <v>拉初</v>
      </c>
      <c r="G490" s="22">
        <f t="shared" si="104"/>
        <v>16</v>
      </c>
      <c r="H490" s="23">
        <f t="shared" si="105"/>
        <v>99.651567944250871</v>
      </c>
      <c r="I490">
        <f>VLOOKUP(A490,[1]高三上!$A$3:$P$588,9,0)</f>
        <v>111.5</v>
      </c>
      <c r="J490" t="str">
        <f>VLOOKUP(A490,[1]高三上!$A$3:$P$588,10,0)</f>
        <v>拉初</v>
      </c>
      <c r="K490" s="22">
        <f t="shared" si="106"/>
        <v>15</v>
      </c>
      <c r="L490" s="23">
        <f t="shared" si="107"/>
        <v>96.864111498257842</v>
      </c>
      <c r="M490">
        <f>VLOOKUP(A490,[1]高二下!$A$3:$P$536,9,0)</f>
        <v>120</v>
      </c>
      <c r="N490" t="str">
        <f>VLOOKUP(A490,[1]高二下!$A$3:$P$536,10,0)</f>
        <v>拉初</v>
      </c>
      <c r="O490" s="22">
        <f t="shared" si="108"/>
        <v>6</v>
      </c>
      <c r="P490" s="22">
        <f t="shared" si="109"/>
        <v>106.96864111498257</v>
      </c>
      <c r="Q490">
        <f>VLOOKUP(A490,[1]高二上!$A$3:$P$583,9,0)</f>
        <v>106</v>
      </c>
      <c r="R490" t="str">
        <f>VLOOKUP(A490,[1]高二上!$A$3:$P$583,10,0)</f>
        <v>拉初</v>
      </c>
      <c r="S490" s="22">
        <f t="shared" si="110"/>
        <v>26</v>
      </c>
      <c r="T490" s="22">
        <f t="shared" si="111"/>
        <v>94.42508710801394</v>
      </c>
      <c r="U490">
        <f>VLOOKUP(A490,[1]高一下!$A$3:$P$585,9,0)</f>
        <v>113</v>
      </c>
      <c r="V490" t="str">
        <f>VLOOKUP(A490,[1]高一下!$A$3:$P$585,10,0)</f>
        <v>拉初</v>
      </c>
      <c r="W490" s="22">
        <f t="shared" si="112"/>
        <v>10</v>
      </c>
      <c r="X490" s="22">
        <f t="shared" si="113"/>
        <v>98.257839721254356</v>
      </c>
      <c r="Y490">
        <f>VLOOKUP(A490,[1]高一上!$A$3:$J$587,9,0)</f>
        <v>129.5</v>
      </c>
      <c r="Z490" t="str">
        <f>VLOOKUP(A490,[1]高一上!$A$3:$J$587,10,0)</f>
        <v>拉初</v>
      </c>
      <c r="AA490" s="22">
        <f t="shared" si="114"/>
        <v>5</v>
      </c>
      <c r="AB490" s="23">
        <f t="shared" si="116"/>
        <v>98.954703832752614</v>
      </c>
      <c r="AC490">
        <f>VLOOKUP(A490,[1]中考!$A$2:$G$571,7,0)</f>
        <v>136</v>
      </c>
      <c r="AD490">
        <f t="shared" si="115"/>
        <v>2</v>
      </c>
    </row>
    <row r="491" spans="1:30" ht="15" x14ac:dyDescent="0.35">
      <c r="A491" s="14" t="s">
        <v>949</v>
      </c>
      <c r="B491" s="3">
        <v>10</v>
      </c>
      <c r="C491" s="2" t="s">
        <v>950</v>
      </c>
      <c r="D491" s="4" t="s">
        <v>537</v>
      </c>
      <c r="E491">
        <f>VLOOKUP(A491,'[1]高三下(高考)'!$A$3:$P$615,9,0)</f>
        <v>110</v>
      </c>
      <c r="F491" t="str">
        <f>VLOOKUP(A491,'[1]高三下(高考)'!$A$3:$P$615,10,0)</f>
        <v>拉初</v>
      </c>
      <c r="G491" s="22">
        <f t="shared" si="104"/>
        <v>61</v>
      </c>
      <c r="H491" s="23">
        <f t="shared" si="105"/>
        <v>97.560975609756099</v>
      </c>
      <c r="I491">
        <f>VLOOKUP(A491,[1]高三上!$A$3:$P$588,9,0)</f>
        <v>100</v>
      </c>
      <c r="J491" t="str">
        <f>VLOOKUP(A491,[1]高三上!$A$3:$P$588,10,0)</f>
        <v>拉初</v>
      </c>
      <c r="K491" s="22">
        <f t="shared" si="106"/>
        <v>54</v>
      </c>
      <c r="L491" s="23">
        <f t="shared" si="107"/>
        <v>100.69686411149826</v>
      </c>
      <c r="M491">
        <f>VLOOKUP(A491,[1]高二下!$A$3:$P$536,9,0)</f>
        <v>101</v>
      </c>
      <c r="N491" t="str">
        <f>VLOOKUP(A491,[1]高二下!$A$3:$P$536,10,0)</f>
        <v>拉初</v>
      </c>
      <c r="O491" s="22">
        <f t="shared" si="108"/>
        <v>56</v>
      </c>
      <c r="P491" s="22">
        <f t="shared" si="109"/>
        <v>95.470383275261327</v>
      </c>
      <c r="Q491">
        <f>VLOOKUP(A491,[1]高二上!$A$3:$P$583,9,0)</f>
        <v>101</v>
      </c>
      <c r="R491" t="str">
        <f>VLOOKUP(A491,[1]高二上!$A$3:$P$583,10,0)</f>
        <v>拉初</v>
      </c>
      <c r="S491" s="22">
        <f t="shared" si="110"/>
        <v>43</v>
      </c>
      <c r="T491" s="22">
        <f t="shared" si="111"/>
        <v>108.71080139372822</v>
      </c>
      <c r="U491">
        <f>VLOOKUP(A491,[1]高一下!$A$3:$P$585,9,0)</f>
        <v>92.5</v>
      </c>
      <c r="V491" t="str">
        <f>VLOOKUP(A491,[1]高一下!$A$3:$P$585,10,0)</f>
        <v>拉初</v>
      </c>
      <c r="W491" s="22">
        <f t="shared" si="112"/>
        <v>68</v>
      </c>
      <c r="X491" s="22">
        <f t="shared" si="113"/>
        <v>98.257839721254356</v>
      </c>
      <c r="Y491">
        <f>VLOOKUP(A491,[1]高一上!$A$3:$J$587,9,0)</f>
        <v>111</v>
      </c>
      <c r="Z491" t="str">
        <f>VLOOKUP(A491,[1]高一上!$A$3:$J$587,10,0)</f>
        <v>拉初</v>
      </c>
      <c r="AA491" s="22">
        <f t="shared" si="114"/>
        <v>63</v>
      </c>
      <c r="AB491" s="23">
        <f t="shared" si="116"/>
        <v>116.37630662020905</v>
      </c>
      <c r="AC491">
        <f>VLOOKUP(A491,[1]中考!$A$2:$G$571,7,0)</f>
        <v>93</v>
      </c>
      <c r="AD491">
        <f t="shared" si="115"/>
        <v>110</v>
      </c>
    </row>
    <row r="492" spans="1:30" ht="15" x14ac:dyDescent="0.35">
      <c r="A492" s="14" t="s">
        <v>975</v>
      </c>
      <c r="B492" s="3">
        <v>10</v>
      </c>
      <c r="C492" s="2" t="s">
        <v>976</v>
      </c>
      <c r="D492" s="4" t="s">
        <v>537</v>
      </c>
      <c r="E492">
        <f>VLOOKUP(A492,'[1]高三下(高考)'!$A$3:$P$615,9,0)</f>
        <v>111</v>
      </c>
      <c r="F492" t="str">
        <f>VLOOKUP(A492,'[1]高三下(高考)'!$A$3:$P$615,10,0)</f>
        <v>拉初</v>
      </c>
      <c r="G492" s="22">
        <f t="shared" si="104"/>
        <v>49</v>
      </c>
      <c r="H492" s="23">
        <f t="shared" si="105"/>
        <v>100.69686411149826</v>
      </c>
      <c r="I492">
        <f>VLOOKUP(A492,[1]高三上!$A$3:$P$588,9,0)</f>
        <v>100.5</v>
      </c>
      <c r="J492" t="str">
        <f>VLOOKUP(A492,[1]高三上!$A$3:$P$588,10,0)</f>
        <v>拉初</v>
      </c>
      <c r="K492" s="22">
        <f t="shared" si="106"/>
        <v>51</v>
      </c>
      <c r="L492" s="23">
        <f t="shared" si="107"/>
        <v>87.456445993031366</v>
      </c>
      <c r="M492">
        <f>VLOOKUP(A492,[1]高二下!$A$3:$P$536,9,0)</f>
        <v>110.5</v>
      </c>
      <c r="N492" t="str">
        <f>VLOOKUP(A492,[1]高二下!$A$3:$P$536,10,0)</f>
        <v>拉初</v>
      </c>
      <c r="O492" s="22">
        <f t="shared" si="108"/>
        <v>15</v>
      </c>
      <c r="P492" s="22">
        <f t="shared" si="109"/>
        <v>105.92334494773519</v>
      </c>
      <c r="Q492">
        <f>VLOOKUP(A492,[1]高二上!$A$3:$P$583,9,0)</f>
        <v>105</v>
      </c>
      <c r="R492" t="str">
        <f>VLOOKUP(A492,[1]高二上!$A$3:$P$583,10,0)</f>
        <v>拉初</v>
      </c>
      <c r="S492" s="22">
        <f t="shared" si="110"/>
        <v>32</v>
      </c>
      <c r="T492" s="22">
        <f t="shared" si="111"/>
        <v>104.52961672473867</v>
      </c>
      <c r="U492">
        <f>VLOOKUP(A492,[1]高一下!$A$3:$P$585,9,0)</f>
        <v>99</v>
      </c>
      <c r="V492" t="str">
        <f>VLOOKUP(A492,[1]高一下!$A$3:$P$585,10,0)</f>
        <v>拉初</v>
      </c>
      <c r="W492" s="22">
        <f t="shared" si="112"/>
        <v>45</v>
      </c>
      <c r="X492" s="22">
        <f t="shared" si="113"/>
        <v>92.334494773519168</v>
      </c>
      <c r="Y492">
        <f>VLOOKUP(A492,[1]高一上!$A$3:$J$587,9,0)</f>
        <v>120</v>
      </c>
      <c r="Z492" t="str">
        <f>VLOOKUP(A492,[1]高一上!$A$3:$J$587,10,0)</f>
        <v>拉初</v>
      </c>
      <c r="AA492" s="22">
        <f t="shared" si="114"/>
        <v>23</v>
      </c>
      <c r="AB492" s="23">
        <f t="shared" si="116"/>
        <v>103.13588850174216</v>
      </c>
      <c r="AC492">
        <f>VLOOKUP(A492,[1]中考!$A$2:$G$571,7,0)</f>
        <v>121</v>
      </c>
      <c r="AD492">
        <f t="shared" si="115"/>
        <v>32</v>
      </c>
    </row>
    <row r="493" spans="1:30" ht="15" x14ac:dyDescent="0.35">
      <c r="A493" s="14" t="s">
        <v>935</v>
      </c>
      <c r="B493" s="3">
        <v>10</v>
      </c>
      <c r="C493" s="2" t="s">
        <v>936</v>
      </c>
      <c r="D493" s="4" t="s">
        <v>537</v>
      </c>
      <c r="E493">
        <f>VLOOKUP(A493,'[1]高三下(高考)'!$A$3:$P$615,9,0)</f>
        <v>120</v>
      </c>
      <c r="F493" t="str">
        <f>VLOOKUP(A493,'[1]高三下(高考)'!$A$3:$P$615,10,0)</f>
        <v>拉初</v>
      </c>
      <c r="G493" s="22">
        <f t="shared" si="104"/>
        <v>21</v>
      </c>
      <c r="H493" s="23">
        <f t="shared" si="105"/>
        <v>98.606271777003485</v>
      </c>
      <c r="I493">
        <f>VLOOKUP(A493,[1]高三上!$A$3:$P$588,9,0)</f>
        <v>110.5</v>
      </c>
      <c r="J493" t="str">
        <f>VLOOKUP(A493,[1]高三上!$A$3:$P$588,10,0)</f>
        <v>拉初</v>
      </c>
      <c r="K493" s="22">
        <f t="shared" si="106"/>
        <v>17</v>
      </c>
      <c r="L493" s="23">
        <f t="shared" si="107"/>
        <v>104.52961672473867</v>
      </c>
      <c r="M493">
        <f>VLOOKUP(A493,[1]高二下!$A$3:$P$536,9,0)</f>
        <v>107</v>
      </c>
      <c r="N493" t="str">
        <f>VLOOKUP(A493,[1]高二下!$A$3:$P$536,10,0)</f>
        <v>拉初</v>
      </c>
      <c r="O493" s="22">
        <f t="shared" si="108"/>
        <v>30</v>
      </c>
      <c r="P493" s="22">
        <f t="shared" si="109"/>
        <v>106.62020905923345</v>
      </c>
      <c r="Q493">
        <f>VLOOKUP(A493,[1]高二上!$A$3:$P$583,9,0)</f>
        <v>99.5</v>
      </c>
      <c r="R493" t="str">
        <f>VLOOKUP(A493,[1]高二上!$A$3:$P$583,10,0)</f>
        <v>拉初</v>
      </c>
      <c r="S493" s="22">
        <f t="shared" si="110"/>
        <v>49</v>
      </c>
      <c r="T493" s="22">
        <f t="shared" si="111"/>
        <v>103.83275261324042</v>
      </c>
      <c r="U493">
        <f>VLOOKUP(A493,[1]高一下!$A$3:$P$585,9,0)</f>
        <v>95.5</v>
      </c>
      <c r="V493" t="str">
        <f>VLOOKUP(A493,[1]高一下!$A$3:$P$585,10,0)</f>
        <v>拉初</v>
      </c>
      <c r="W493" s="22">
        <f t="shared" si="112"/>
        <v>60</v>
      </c>
      <c r="X493" s="22">
        <f t="shared" si="113"/>
        <v>98.606271777003485</v>
      </c>
      <c r="Y493">
        <f>VLOOKUP(A493,[1]高一上!$A$3:$J$587,9,0)</f>
        <v>112.5</v>
      </c>
      <c r="Z493" t="str">
        <f>VLOOKUP(A493,[1]高一上!$A$3:$J$587,10,0)</f>
        <v>拉初</v>
      </c>
      <c r="AA493" s="22">
        <f t="shared" si="114"/>
        <v>56</v>
      </c>
      <c r="AB493" s="23">
        <f t="shared" si="116"/>
        <v>97.909407665505228</v>
      </c>
      <c r="AC493">
        <f>VLOOKUP(A493,[1]中考!$A$2:$G$571,7,0)</f>
        <v>116</v>
      </c>
      <c r="AD493">
        <f t="shared" si="115"/>
        <v>50</v>
      </c>
    </row>
    <row r="494" spans="1:30" ht="15" x14ac:dyDescent="0.35">
      <c r="A494" s="14" t="s">
        <v>962</v>
      </c>
      <c r="B494" s="3">
        <v>10</v>
      </c>
      <c r="C494" s="2" t="s">
        <v>963</v>
      </c>
      <c r="D494" s="4" t="s">
        <v>537</v>
      </c>
      <c r="E494">
        <f>VLOOKUP(A494,'[1]高三下(高考)'!$A$3:$P$615,9,0)</f>
        <v>119</v>
      </c>
      <c r="F494" t="str">
        <f>VLOOKUP(A494,'[1]高三下(高考)'!$A$3:$P$615,10,0)</f>
        <v>拉初</v>
      </c>
      <c r="G494" s="22">
        <f t="shared" si="104"/>
        <v>24</v>
      </c>
      <c r="H494" s="23">
        <f t="shared" si="105"/>
        <v>109.40766550522648</v>
      </c>
      <c r="I494">
        <f>VLOOKUP(A494,[1]高三上!$A$3:$P$588,9,0)</f>
        <v>100.5</v>
      </c>
      <c r="J494" t="str">
        <f>VLOOKUP(A494,[1]高三上!$A$3:$P$588,10,0)</f>
        <v>拉初</v>
      </c>
      <c r="K494" s="22">
        <f t="shared" si="106"/>
        <v>51</v>
      </c>
      <c r="L494" s="23">
        <f t="shared" si="107"/>
        <v>91.986062717770039</v>
      </c>
      <c r="M494">
        <f>VLOOKUP(A494,[1]高二下!$A$3:$P$536,9,0)</f>
        <v>107.5</v>
      </c>
      <c r="N494" t="str">
        <f>VLOOKUP(A494,[1]高二下!$A$3:$P$536,10,0)</f>
        <v>拉初</v>
      </c>
      <c r="O494" s="22">
        <f t="shared" si="108"/>
        <v>28</v>
      </c>
      <c r="P494" s="22">
        <f t="shared" si="109"/>
        <v>94.076655052264812</v>
      </c>
      <c r="Q494">
        <f>VLOOKUP(A494,[1]高二上!$A$3:$P$583,9,0)</f>
        <v>110</v>
      </c>
      <c r="R494" t="str">
        <f>VLOOKUP(A494,[1]高二上!$A$3:$P$583,10,0)</f>
        <v>拉初</v>
      </c>
      <c r="S494" s="22">
        <f t="shared" si="110"/>
        <v>11</v>
      </c>
      <c r="T494" s="22">
        <f t="shared" si="111"/>
        <v>105.92334494773519</v>
      </c>
      <c r="U494">
        <f>VLOOKUP(A494,[1]高一下!$A$3:$P$585,9,0)</f>
        <v>105</v>
      </c>
      <c r="V494" t="str">
        <f>VLOOKUP(A494,[1]高一下!$A$3:$P$585,10,0)</f>
        <v>拉初</v>
      </c>
      <c r="W494" s="22">
        <f t="shared" si="112"/>
        <v>28</v>
      </c>
      <c r="X494" s="22">
        <f t="shared" si="113"/>
        <v>103.13588850174216</v>
      </c>
      <c r="Y494">
        <f>VLOOKUP(A494,[1]高一上!$A$3:$J$587,9,0)</f>
        <v>117.5</v>
      </c>
      <c r="Z494" t="str">
        <f>VLOOKUP(A494,[1]高一上!$A$3:$J$587,10,0)</f>
        <v>拉初</v>
      </c>
      <c r="AA494" s="22">
        <f t="shared" si="114"/>
        <v>37</v>
      </c>
      <c r="AB494" s="23">
        <f t="shared" si="116"/>
        <v>87.804878048780495</v>
      </c>
      <c r="AC494">
        <f>VLOOKUP(A494,[1]中考!$A$2:$G$571,7,0)</f>
        <v>136</v>
      </c>
      <c r="AD494">
        <f t="shared" si="115"/>
        <v>2</v>
      </c>
    </row>
    <row r="495" spans="1:30" ht="15" x14ac:dyDescent="0.35">
      <c r="A495" s="14" t="s">
        <v>916</v>
      </c>
      <c r="B495" s="3">
        <v>10</v>
      </c>
      <c r="C495" s="2" t="s">
        <v>917</v>
      </c>
      <c r="D495" s="4" t="s">
        <v>537</v>
      </c>
      <c r="E495">
        <f>VLOOKUP(A495,'[1]高三下(高考)'!$A$3:$P$615,9,0)</f>
        <v>129</v>
      </c>
      <c r="F495" t="str">
        <f>VLOOKUP(A495,'[1]高三下(高考)'!$A$3:$P$615,10,0)</f>
        <v>拉初</v>
      </c>
      <c r="G495" s="22">
        <f t="shared" si="104"/>
        <v>5</v>
      </c>
      <c r="H495" s="23">
        <f t="shared" si="105"/>
        <v>100.34843205574913</v>
      </c>
      <c r="I495">
        <f>VLOOKUP(A495,[1]高三上!$A$3:$P$588,9,0)</f>
        <v>116</v>
      </c>
      <c r="J495" t="str">
        <f>VLOOKUP(A495,[1]高三上!$A$3:$P$588,10,0)</f>
        <v>拉初</v>
      </c>
      <c r="K495" s="22">
        <f t="shared" si="106"/>
        <v>6</v>
      </c>
      <c r="L495" s="23">
        <f t="shared" si="107"/>
        <v>102.4390243902439</v>
      </c>
      <c r="M495">
        <f>VLOOKUP(A495,[1]高二下!$A$3:$P$536,9,0)</f>
        <v>114</v>
      </c>
      <c r="N495" t="str">
        <f>VLOOKUP(A495,[1]高二下!$A$3:$P$536,10,0)</f>
        <v>拉初</v>
      </c>
      <c r="O495" s="22">
        <f t="shared" si="108"/>
        <v>13</v>
      </c>
      <c r="P495" s="22">
        <f t="shared" si="109"/>
        <v>97.560975609756099</v>
      </c>
      <c r="Q495">
        <f>VLOOKUP(A495,[1]高二上!$A$3:$P$583,9,0)</f>
        <v>114.5</v>
      </c>
      <c r="R495" t="str">
        <f>VLOOKUP(A495,[1]高二上!$A$3:$P$583,10,0)</f>
        <v>拉初</v>
      </c>
      <c r="S495" s="22">
        <f t="shared" si="110"/>
        <v>6</v>
      </c>
      <c r="T495" s="22">
        <f t="shared" si="111"/>
        <v>104.18118466898954</v>
      </c>
      <c r="U495">
        <f>VLOOKUP(A495,[1]高一下!$A$3:$P$585,9,0)</f>
        <v>108</v>
      </c>
      <c r="V495" t="str">
        <f>VLOOKUP(A495,[1]高一下!$A$3:$P$585,10,0)</f>
        <v>拉初</v>
      </c>
      <c r="W495" s="22">
        <f t="shared" si="112"/>
        <v>18</v>
      </c>
      <c r="X495" s="22">
        <f t="shared" si="113"/>
        <v>104.52961672473867</v>
      </c>
      <c r="Y495">
        <f>VLOOKUP(A495,[1]高一上!$A$3:$J$587,9,0)</f>
        <v>118.5</v>
      </c>
      <c r="Z495" t="str">
        <f>VLOOKUP(A495,[1]高一上!$A$3:$J$587,10,0)</f>
        <v>拉初</v>
      </c>
      <c r="AA495" s="22">
        <f t="shared" si="114"/>
        <v>31</v>
      </c>
      <c r="AB495" s="23">
        <f t="shared" si="116"/>
        <v>90.592334494773525</v>
      </c>
      <c r="AC495">
        <f>VLOOKUP(A495,[1]中考!$A$2:$G$571,7,0)</f>
        <v>135</v>
      </c>
      <c r="AD495">
        <f t="shared" si="115"/>
        <v>4</v>
      </c>
    </row>
    <row r="496" spans="1:30" ht="15" x14ac:dyDescent="0.35">
      <c r="A496" s="14" t="s">
        <v>964</v>
      </c>
      <c r="B496" s="3">
        <v>10</v>
      </c>
      <c r="C496" s="2" t="s">
        <v>48</v>
      </c>
      <c r="D496" s="4" t="s">
        <v>537</v>
      </c>
      <c r="E496">
        <f>VLOOKUP(A496,'[1]高三下(高考)'!$A$3:$P$615,9,0)</f>
        <v>116</v>
      </c>
      <c r="F496" t="str">
        <f>VLOOKUP(A496,'[1]高三下(高考)'!$A$3:$P$615,10,0)</f>
        <v>拉初</v>
      </c>
      <c r="G496" s="22">
        <f t="shared" si="104"/>
        <v>35</v>
      </c>
      <c r="H496" s="23">
        <f t="shared" si="105"/>
        <v>95.470383275261327</v>
      </c>
      <c r="I496">
        <f>VLOOKUP(A496,[1]高三上!$A$3:$P$588,9,0)</f>
        <v>108</v>
      </c>
      <c r="J496" t="str">
        <f>VLOOKUP(A496,[1]高三上!$A$3:$P$588,10,0)</f>
        <v>拉初</v>
      </c>
      <c r="K496" s="22">
        <f t="shared" si="106"/>
        <v>22</v>
      </c>
      <c r="L496" s="23">
        <f t="shared" si="107"/>
        <v>103.83275261324042</v>
      </c>
      <c r="M496">
        <f>VLOOKUP(A496,[1]高二下!$A$3:$P$536,9,0)</f>
        <v>106.5</v>
      </c>
      <c r="N496" t="str">
        <f>VLOOKUP(A496,[1]高二下!$A$3:$P$536,10,0)</f>
        <v>拉初</v>
      </c>
      <c r="O496" s="22">
        <f t="shared" si="108"/>
        <v>33</v>
      </c>
      <c r="P496" s="22">
        <f t="shared" si="109"/>
        <v>89.547038327526138</v>
      </c>
      <c r="Q496">
        <f>VLOOKUP(A496,[1]高二上!$A$3:$P$583,9,0)</f>
        <v>117</v>
      </c>
      <c r="R496" t="str">
        <f>VLOOKUP(A496,[1]高二上!$A$3:$P$583,10,0)</f>
        <v>拉初</v>
      </c>
      <c r="S496" s="22">
        <f t="shared" si="110"/>
        <v>3</v>
      </c>
      <c r="T496" s="22">
        <f t="shared" si="111"/>
        <v>105.57491289198606</v>
      </c>
      <c r="U496">
        <f>VLOOKUP(A496,[1]高一下!$A$3:$P$585,9,0)</f>
        <v>107.5</v>
      </c>
      <c r="V496" t="str">
        <f>VLOOKUP(A496,[1]高一下!$A$3:$P$585,10,0)</f>
        <v>拉初</v>
      </c>
      <c r="W496" s="22">
        <f t="shared" si="112"/>
        <v>19</v>
      </c>
      <c r="X496" s="22">
        <f t="shared" si="113"/>
        <v>96.864111498257842</v>
      </c>
      <c r="Y496">
        <f>VLOOKUP(A496,[1]高一上!$A$3:$J$587,9,0)</f>
        <v>125</v>
      </c>
      <c r="Z496" t="str">
        <f>VLOOKUP(A496,[1]高一上!$A$3:$J$587,10,0)</f>
        <v>拉初</v>
      </c>
      <c r="AA496" s="22">
        <f t="shared" si="114"/>
        <v>10</v>
      </c>
      <c r="AB496" s="23">
        <f t="shared" si="116"/>
        <v>104.8780487804878</v>
      </c>
      <c r="AC496">
        <f>VLOOKUP(A496,[1]中考!$A$2:$G$571,7,0)</f>
        <v>125</v>
      </c>
      <c r="AD496">
        <f t="shared" si="115"/>
        <v>24</v>
      </c>
    </row>
    <row r="497" spans="1:30" ht="15" x14ac:dyDescent="0.35">
      <c r="A497" s="14" t="s">
        <v>983</v>
      </c>
      <c r="B497" s="3">
        <v>10</v>
      </c>
      <c r="C497" s="2" t="s">
        <v>984</v>
      </c>
      <c r="D497" s="4" t="s">
        <v>537</v>
      </c>
      <c r="E497">
        <f>VLOOKUP(A497,'[1]高三下(高考)'!$A$3:$P$615,9,0)</f>
        <v>106</v>
      </c>
      <c r="F497" t="str">
        <f>VLOOKUP(A497,'[1]高三下(高考)'!$A$3:$P$615,10,0)</f>
        <v>拉初</v>
      </c>
      <c r="G497" s="22">
        <f t="shared" si="104"/>
        <v>76</v>
      </c>
      <c r="H497" s="23">
        <f t="shared" si="105"/>
        <v>109.7560975609756</v>
      </c>
      <c r="I497">
        <f>VLOOKUP(A497,[1]高三上!$A$3:$P$588,9,0)</f>
        <v>82.5</v>
      </c>
      <c r="J497" t="str">
        <f>VLOOKUP(A497,[1]高三上!$A$3:$P$588,10,0)</f>
        <v>拉初</v>
      </c>
      <c r="K497" s="22">
        <f t="shared" si="106"/>
        <v>104</v>
      </c>
      <c r="L497" s="23">
        <f t="shared" si="107"/>
        <v>104.52961672473867</v>
      </c>
      <c r="M497">
        <f>VLOOKUP(A497,[1]高二下!$A$3:$P$536,9,0)</f>
        <v>78</v>
      </c>
      <c r="N497" t="str">
        <f>VLOOKUP(A497,[1]高二下!$A$3:$P$536,10,0)</f>
        <v>拉初</v>
      </c>
      <c r="O497" s="22">
        <f t="shared" si="108"/>
        <v>117</v>
      </c>
      <c r="P497" s="22">
        <f t="shared" si="109"/>
        <v>84.320557491289208</v>
      </c>
      <c r="Q497">
        <f>VLOOKUP(A497,[1]高二上!$A$3:$P$583,9,0)</f>
        <v>92.5</v>
      </c>
      <c r="R497" t="str">
        <f>VLOOKUP(A497,[1]高二上!$A$3:$P$583,10,0)</f>
        <v>拉初</v>
      </c>
      <c r="S497" s="22">
        <f t="shared" si="110"/>
        <v>72</v>
      </c>
      <c r="T497" s="22">
        <f t="shared" si="111"/>
        <v>112.54355400696863</v>
      </c>
      <c r="U497">
        <f>VLOOKUP(A497,[1]高一下!$A$3:$P$585,9,0)</f>
        <v>80</v>
      </c>
      <c r="V497" t="str">
        <f>VLOOKUP(A497,[1]高一下!$A$3:$P$585,10,0)</f>
        <v>拉初</v>
      </c>
      <c r="W497" s="22">
        <f t="shared" si="112"/>
        <v>108</v>
      </c>
      <c r="X497" s="22">
        <f t="shared" si="113"/>
        <v>87.456445993031366</v>
      </c>
      <c r="Y497">
        <f>VLOOKUP(A497,[1]高一上!$A$3:$J$587,9,0)</f>
        <v>108.5</v>
      </c>
      <c r="Z497" t="str">
        <f>VLOOKUP(A497,[1]高一上!$A$3:$J$587,10,0)</f>
        <v>拉初</v>
      </c>
      <c r="AA497" s="22">
        <f t="shared" si="114"/>
        <v>72</v>
      </c>
      <c r="AB497" s="23">
        <f t="shared" si="116"/>
        <v>88.153310104529623</v>
      </c>
      <c r="AC497">
        <f>VLOOKUP(A497,[1]中考!$A$2:$G$571,7,0)</f>
        <v>119</v>
      </c>
      <c r="AD497">
        <f t="shared" si="115"/>
        <v>38</v>
      </c>
    </row>
    <row r="498" spans="1:30" ht="15" x14ac:dyDescent="0.35">
      <c r="A498" s="14" t="s">
        <v>945</v>
      </c>
      <c r="B498" s="3">
        <v>10</v>
      </c>
      <c r="C498" s="2" t="s">
        <v>946</v>
      </c>
      <c r="D498" s="4" t="s">
        <v>537</v>
      </c>
      <c r="E498">
        <f>VLOOKUP(A498,'[1]高三下(高考)'!$A$3:$P$615,9,0)</f>
        <v>120</v>
      </c>
      <c r="F498" t="str">
        <f>VLOOKUP(A498,'[1]高三下(高考)'!$A$3:$P$615,10,0)</f>
        <v>拉初</v>
      </c>
      <c r="G498" s="22">
        <f t="shared" si="104"/>
        <v>21</v>
      </c>
      <c r="H498" s="23">
        <f t="shared" si="105"/>
        <v>108.01393728222996</v>
      </c>
      <c r="I498">
        <f>VLOOKUP(A498,[1]高三上!$A$3:$P$588,9,0)</f>
        <v>103</v>
      </c>
      <c r="J498" t="str">
        <f>VLOOKUP(A498,[1]高三上!$A$3:$P$588,10,0)</f>
        <v>拉初</v>
      </c>
      <c r="K498" s="22">
        <f t="shared" si="106"/>
        <v>44</v>
      </c>
      <c r="L498" s="23">
        <f t="shared" si="107"/>
        <v>92.682926829268297</v>
      </c>
      <c r="M498">
        <f>VLOOKUP(A498,[1]高二下!$A$3:$P$536,9,0)</f>
        <v>108.5</v>
      </c>
      <c r="N498" t="str">
        <f>VLOOKUP(A498,[1]高二下!$A$3:$P$536,10,0)</f>
        <v>拉初</v>
      </c>
      <c r="O498" s="22">
        <f t="shared" si="108"/>
        <v>23</v>
      </c>
      <c r="P498" s="22">
        <f t="shared" si="109"/>
        <v>99.303135888501743</v>
      </c>
      <c r="Q498">
        <f>VLOOKUP(A498,[1]高二上!$A$3:$P$583,9,0)</f>
        <v>107</v>
      </c>
      <c r="R498" t="str">
        <f>VLOOKUP(A498,[1]高二上!$A$3:$P$583,10,0)</f>
        <v>拉初</v>
      </c>
      <c r="S498" s="22">
        <f t="shared" si="110"/>
        <v>21</v>
      </c>
      <c r="T498" s="22">
        <f t="shared" si="111"/>
        <v>105.57491289198606</v>
      </c>
      <c r="U498">
        <f>VLOOKUP(A498,[1]高一下!$A$3:$P$585,9,0)</f>
        <v>101.5</v>
      </c>
      <c r="V498" t="str">
        <f>VLOOKUP(A498,[1]高一下!$A$3:$P$585,10,0)</f>
        <v>拉初</v>
      </c>
      <c r="W498" s="22">
        <f t="shared" si="112"/>
        <v>37</v>
      </c>
      <c r="X498" s="22">
        <f t="shared" si="113"/>
        <v>104.18118466898954</v>
      </c>
      <c r="Y498">
        <f>VLOOKUP(A498,[1]高一上!$A$3:$J$587,9,0)</f>
        <v>114</v>
      </c>
      <c r="Z498" t="str">
        <f>VLOOKUP(A498,[1]高一上!$A$3:$J$587,10,0)</f>
        <v>拉初</v>
      </c>
      <c r="AA498" s="22">
        <f t="shared" si="114"/>
        <v>49</v>
      </c>
      <c r="AB498" s="23">
        <f t="shared" si="116"/>
        <v>98.954703832752614</v>
      </c>
      <c r="AC498">
        <f>VLOOKUP(A498,[1]中考!$A$2:$G$571,7,0)</f>
        <v>117</v>
      </c>
      <c r="AD498">
        <f t="shared" si="115"/>
        <v>46</v>
      </c>
    </row>
    <row r="499" spans="1:30" ht="15" x14ac:dyDescent="0.35">
      <c r="A499" s="14" t="s">
        <v>929</v>
      </c>
      <c r="B499" s="3">
        <v>10</v>
      </c>
      <c r="C499" s="2" t="s">
        <v>930</v>
      </c>
      <c r="D499" s="4" t="s">
        <v>537</v>
      </c>
      <c r="E499">
        <f>VLOOKUP(A499,'[1]高三下(高考)'!$A$3:$P$615,9,0)</f>
        <v>121</v>
      </c>
      <c r="F499" t="str">
        <f>VLOOKUP(A499,'[1]高三下(高考)'!$A$3:$P$615,10,0)</f>
        <v>拉初</v>
      </c>
      <c r="G499" s="22">
        <f t="shared" si="104"/>
        <v>20</v>
      </c>
      <c r="H499" s="23">
        <f t="shared" si="105"/>
        <v>95.470383275261327</v>
      </c>
      <c r="I499">
        <f>VLOOKUP(A499,[1]高三上!$A$3:$P$588,9,0)</f>
        <v>115.5</v>
      </c>
      <c r="J499" t="str">
        <f>VLOOKUP(A499,[1]高三上!$A$3:$P$588,10,0)</f>
        <v>拉初</v>
      </c>
      <c r="K499" s="22">
        <f t="shared" si="106"/>
        <v>7</v>
      </c>
      <c r="L499" s="23">
        <f t="shared" si="107"/>
        <v>100.34843205574913</v>
      </c>
      <c r="M499">
        <f>VLOOKUP(A499,[1]高二下!$A$3:$P$536,9,0)</f>
        <v>119</v>
      </c>
      <c r="N499" t="str">
        <f>VLOOKUP(A499,[1]高二下!$A$3:$P$536,10,0)</f>
        <v>拉初</v>
      </c>
      <c r="O499" s="22">
        <f t="shared" si="108"/>
        <v>8</v>
      </c>
      <c r="P499" s="22">
        <f t="shared" si="109"/>
        <v>97.560975609756099</v>
      </c>
      <c r="Q499">
        <f>VLOOKUP(A499,[1]高二上!$A$3:$P$583,9,0)</f>
        <v>121.5</v>
      </c>
      <c r="R499" t="str">
        <f>VLOOKUP(A499,[1]高二上!$A$3:$P$583,10,0)</f>
        <v>拉初</v>
      </c>
      <c r="S499" s="22">
        <f t="shared" si="110"/>
        <v>1</v>
      </c>
      <c r="T499" s="22">
        <f t="shared" si="111"/>
        <v>102.09059233449477</v>
      </c>
      <c r="U499">
        <f>VLOOKUP(A499,[1]高一下!$A$3:$P$585,9,0)</f>
        <v>115</v>
      </c>
      <c r="V499" t="str">
        <f>VLOOKUP(A499,[1]高一下!$A$3:$P$585,10,0)</f>
        <v>拉初</v>
      </c>
      <c r="W499" s="22">
        <f t="shared" si="112"/>
        <v>7</v>
      </c>
      <c r="X499" s="22">
        <f t="shared" si="113"/>
        <v>97.909407665505228</v>
      </c>
      <c r="Y499">
        <f>VLOOKUP(A499,[1]高一上!$A$3:$J$587,9,0)</f>
        <v>131.5</v>
      </c>
      <c r="Z499" t="str">
        <f>VLOOKUP(A499,[1]高一上!$A$3:$J$587,10,0)</f>
        <v>拉初</v>
      </c>
      <c r="AA499" s="22">
        <f t="shared" si="114"/>
        <v>1</v>
      </c>
      <c r="AB499" s="23">
        <f t="shared" si="116"/>
        <v>101.39372822299651</v>
      </c>
      <c r="AC499">
        <f>VLOOKUP(A499,[1]中考!$A$2:$G$571,7,0)</f>
        <v>134</v>
      </c>
      <c r="AD499">
        <f t="shared" si="115"/>
        <v>5</v>
      </c>
    </row>
    <row r="500" spans="1:30" ht="15" x14ac:dyDescent="0.35">
      <c r="A500" s="14" t="s">
        <v>919</v>
      </c>
      <c r="B500" s="3">
        <v>10</v>
      </c>
      <c r="C500" s="2" t="s">
        <v>920</v>
      </c>
      <c r="D500" s="4" t="s">
        <v>537</v>
      </c>
      <c r="E500">
        <f>VLOOKUP(A500,'[1]高三下(高考)'!$A$3:$P$615,9,0)</f>
        <v>123</v>
      </c>
      <c r="F500" t="str">
        <f>VLOOKUP(A500,'[1]高三下(高考)'!$A$3:$P$615,10,0)</f>
        <v>拉初</v>
      </c>
      <c r="G500" s="22">
        <f t="shared" si="104"/>
        <v>16</v>
      </c>
      <c r="H500" s="23">
        <f t="shared" si="105"/>
        <v>106.27177700348432</v>
      </c>
      <c r="I500">
        <f>VLOOKUP(A500,[1]高三上!$A$3:$P$588,9,0)</f>
        <v>105</v>
      </c>
      <c r="J500" t="str">
        <f>VLOOKUP(A500,[1]高三上!$A$3:$P$588,10,0)</f>
        <v>拉初</v>
      </c>
      <c r="K500" s="22">
        <f t="shared" si="106"/>
        <v>34</v>
      </c>
      <c r="L500" s="23">
        <f t="shared" si="107"/>
        <v>93.379790940766554</v>
      </c>
      <c r="M500">
        <f>VLOOKUP(A500,[1]高二下!$A$3:$P$536,9,0)</f>
        <v>110.5</v>
      </c>
      <c r="N500" t="str">
        <f>VLOOKUP(A500,[1]高二下!$A$3:$P$536,10,0)</f>
        <v>拉初</v>
      </c>
      <c r="O500" s="22">
        <f t="shared" si="108"/>
        <v>15</v>
      </c>
      <c r="P500" s="22">
        <f t="shared" si="109"/>
        <v>109.7560975609756</v>
      </c>
      <c r="Q500">
        <f>VLOOKUP(A500,[1]高二上!$A$3:$P$583,9,0)</f>
        <v>101</v>
      </c>
      <c r="R500" t="str">
        <f>VLOOKUP(A500,[1]高二上!$A$3:$P$583,10,0)</f>
        <v>拉初</v>
      </c>
      <c r="S500" s="22">
        <f t="shared" si="110"/>
        <v>43</v>
      </c>
      <c r="T500" s="22">
        <f t="shared" si="111"/>
        <v>111.14982578397212</v>
      </c>
      <c r="U500">
        <f>VLOOKUP(A500,[1]高一下!$A$3:$P$585,9,0)</f>
        <v>90.5</v>
      </c>
      <c r="V500" t="str">
        <f>VLOOKUP(A500,[1]高一下!$A$3:$P$585,10,0)</f>
        <v>拉初</v>
      </c>
      <c r="W500" s="22">
        <f t="shared" si="112"/>
        <v>75</v>
      </c>
      <c r="X500" s="22">
        <f t="shared" si="113"/>
        <v>84.320557491289208</v>
      </c>
      <c r="Y500">
        <f>VLOOKUP(A500,[1]高一上!$A$3:$J$587,9,0)</f>
        <v>119</v>
      </c>
      <c r="Z500" t="str">
        <f>VLOOKUP(A500,[1]高一上!$A$3:$J$587,10,0)</f>
        <v>拉初</v>
      </c>
      <c r="AA500" s="22">
        <f t="shared" si="114"/>
        <v>30</v>
      </c>
      <c r="AB500" s="23">
        <f t="shared" si="116"/>
        <v>109.7560975609756</v>
      </c>
      <c r="AC500">
        <f>VLOOKUP(A500,[1]中考!$A$2:$G$571,7,0)</f>
        <v>111</v>
      </c>
      <c r="AD500">
        <f t="shared" si="115"/>
        <v>58</v>
      </c>
    </row>
    <row r="501" spans="1:30" ht="15" x14ac:dyDescent="0.35">
      <c r="A501" s="14" t="s">
        <v>967</v>
      </c>
      <c r="B501" s="3">
        <v>10</v>
      </c>
      <c r="C501" s="2" t="s">
        <v>968</v>
      </c>
      <c r="D501" s="4" t="s">
        <v>537</v>
      </c>
      <c r="E501">
        <f>VLOOKUP(A501,'[1]高三下(高考)'!$A$3:$P$615,9,0)</f>
        <v>107</v>
      </c>
      <c r="F501" t="str">
        <f>VLOOKUP(A501,'[1]高三下(高考)'!$A$3:$P$615,10,0)</f>
        <v>拉初</v>
      </c>
      <c r="G501" s="22">
        <f t="shared" si="104"/>
        <v>72</v>
      </c>
      <c r="H501" s="23">
        <f t="shared" si="105"/>
        <v>101.04529616724739</v>
      </c>
      <c r="I501">
        <f>VLOOKUP(A501,[1]高三上!$A$3:$P$588,9,0)</f>
        <v>92</v>
      </c>
      <c r="J501" t="str">
        <f>VLOOKUP(A501,[1]高三上!$A$3:$P$588,10,0)</f>
        <v>拉初</v>
      </c>
      <c r="K501" s="22">
        <f t="shared" si="106"/>
        <v>75</v>
      </c>
      <c r="L501" s="23">
        <f t="shared" si="107"/>
        <v>89.19860627177701</v>
      </c>
      <c r="M501">
        <f>VLOOKUP(A501,[1]高二下!$A$3:$P$536,9,0)</f>
        <v>103.5</v>
      </c>
      <c r="N501" t="str">
        <f>VLOOKUP(A501,[1]高二下!$A$3:$P$536,10,0)</f>
        <v>拉初</v>
      </c>
      <c r="O501" s="22">
        <f t="shared" si="108"/>
        <v>44</v>
      </c>
      <c r="P501" s="22">
        <f t="shared" si="109"/>
        <v>106.62020905923345</v>
      </c>
      <c r="Q501">
        <f>VLOOKUP(A501,[1]高二上!$A$3:$P$583,9,0)</f>
        <v>94</v>
      </c>
      <c r="R501" t="str">
        <f>VLOOKUP(A501,[1]高二上!$A$3:$P$583,10,0)</f>
        <v>拉初</v>
      </c>
      <c r="S501" s="22">
        <f t="shared" si="110"/>
        <v>63</v>
      </c>
      <c r="T501" s="22">
        <f t="shared" si="111"/>
        <v>113.58885017421602</v>
      </c>
      <c r="U501">
        <f>VLOOKUP(A501,[1]高一下!$A$3:$P$585,9,0)</f>
        <v>81.5</v>
      </c>
      <c r="V501" t="str">
        <f>VLOOKUP(A501,[1]高一下!$A$3:$P$585,10,0)</f>
        <v>拉初</v>
      </c>
      <c r="W501" s="22">
        <f t="shared" si="112"/>
        <v>102</v>
      </c>
      <c r="X501" s="22">
        <f t="shared" si="113"/>
        <v>81.533101045296164</v>
      </c>
      <c r="Y501">
        <f>VLOOKUP(A501,[1]高一上!$A$3:$J$587,9,0)</f>
        <v>114</v>
      </c>
      <c r="Z501" t="str">
        <f>VLOOKUP(A501,[1]高一上!$A$3:$J$587,10,0)</f>
        <v>拉初</v>
      </c>
      <c r="AA501" s="22">
        <f t="shared" si="114"/>
        <v>49</v>
      </c>
      <c r="AB501" s="23">
        <f t="shared" si="116"/>
        <v>106.96864111498257</v>
      </c>
      <c r="AC501">
        <f>VLOOKUP(A501,[1]中考!$A$2:$G$571,7,0)</f>
        <v>108</v>
      </c>
      <c r="AD501">
        <f t="shared" si="115"/>
        <v>69</v>
      </c>
    </row>
    <row r="502" spans="1:30" ht="15" x14ac:dyDescent="0.35">
      <c r="A502" s="14" t="s">
        <v>933</v>
      </c>
      <c r="B502" s="3">
        <v>10</v>
      </c>
      <c r="C502" s="2" t="s">
        <v>934</v>
      </c>
      <c r="D502" s="4" t="s">
        <v>537</v>
      </c>
      <c r="E502">
        <f>VLOOKUP(A502,'[1]高三下(高考)'!$A$3:$P$615,9,0)</f>
        <v>111</v>
      </c>
      <c r="F502" t="str">
        <f>VLOOKUP(A502,'[1]高三下(高考)'!$A$3:$P$615,10,0)</f>
        <v>拉初</v>
      </c>
      <c r="G502" s="22">
        <f t="shared" si="104"/>
        <v>49</v>
      </c>
      <c r="H502" s="23">
        <f t="shared" si="105"/>
        <v>90.243902439024396</v>
      </c>
      <c r="I502">
        <f>VLOOKUP(A502,[1]高三上!$A$3:$P$588,9,0)</f>
        <v>108.5</v>
      </c>
      <c r="J502" t="str">
        <f>VLOOKUP(A502,[1]高三上!$A$3:$P$588,10,0)</f>
        <v>拉初</v>
      </c>
      <c r="K502" s="22">
        <f t="shared" si="106"/>
        <v>21</v>
      </c>
      <c r="L502" s="23">
        <f t="shared" si="107"/>
        <v>113.24041811846689</v>
      </c>
      <c r="M502">
        <f>VLOOKUP(A502,[1]高二下!$A$3:$P$536,9,0)</f>
        <v>99</v>
      </c>
      <c r="N502" t="str">
        <f>VLOOKUP(A502,[1]高二下!$A$3:$P$536,10,0)</f>
        <v>拉初</v>
      </c>
      <c r="O502" s="22">
        <f t="shared" si="108"/>
        <v>59</v>
      </c>
      <c r="P502" s="22">
        <f t="shared" si="109"/>
        <v>97.909407665505228</v>
      </c>
      <c r="Q502">
        <f>VLOOKUP(A502,[1]高二上!$A$3:$P$583,9,0)</f>
        <v>96.5</v>
      </c>
      <c r="R502" t="str">
        <f>VLOOKUP(A502,[1]高二上!$A$3:$P$583,10,0)</f>
        <v>拉初</v>
      </c>
      <c r="S502" s="22">
        <f t="shared" si="110"/>
        <v>53</v>
      </c>
      <c r="T502" s="22">
        <f t="shared" si="111"/>
        <v>104.52961672473867</v>
      </c>
      <c r="U502">
        <f>VLOOKUP(A502,[1]高一下!$A$3:$P$585,9,0)</f>
        <v>93.5</v>
      </c>
      <c r="V502" t="str">
        <f>VLOOKUP(A502,[1]高一下!$A$3:$P$585,10,0)</f>
        <v>拉初</v>
      </c>
      <c r="W502" s="22">
        <f t="shared" si="112"/>
        <v>66</v>
      </c>
      <c r="X502" s="22">
        <f t="shared" si="113"/>
        <v>104.18118466898954</v>
      </c>
      <c r="Y502">
        <f>VLOOKUP(A502,[1]高一上!$A$3:$J$587,9,0)</f>
        <v>106.5</v>
      </c>
      <c r="Z502" t="str">
        <f>VLOOKUP(A502,[1]高一上!$A$3:$J$587,10,0)</f>
        <v>拉初</v>
      </c>
      <c r="AA502" s="22">
        <f t="shared" si="114"/>
        <v>78</v>
      </c>
      <c r="AB502" s="23">
        <f t="shared" si="116"/>
        <v>93.031358885017426</v>
      </c>
      <c r="AC502">
        <f>VLOOKUP(A502,[1]中考!$A$2:$G$571,7,0)</f>
        <v>111</v>
      </c>
      <c r="AD502">
        <f t="shared" si="115"/>
        <v>58</v>
      </c>
    </row>
    <row r="503" spans="1:30" ht="15" x14ac:dyDescent="0.35">
      <c r="A503" s="14" t="s">
        <v>1092</v>
      </c>
      <c r="B503" s="3">
        <v>11</v>
      </c>
      <c r="C503" s="2" t="s">
        <v>769</v>
      </c>
      <c r="D503" s="4" t="s">
        <v>537</v>
      </c>
      <c r="E503">
        <f>VLOOKUP(A503,'[1]高三下(高考)'!$A$3:$P$615,9,0)</f>
        <v>102</v>
      </c>
      <c r="F503" t="str">
        <f>VLOOKUP(A503,'[1]高三下(高考)'!$A$3:$P$615,10,0)</f>
        <v>曾佳瑶</v>
      </c>
      <c r="G503" s="22">
        <f t="shared" si="104"/>
        <v>88</v>
      </c>
      <c r="H503" s="23">
        <f t="shared" si="105"/>
        <v>109.40766550522648</v>
      </c>
      <c r="I503">
        <f>VLOOKUP(A503,[1]高三上!$A$3:$P$588,9,0)</f>
        <v>79</v>
      </c>
      <c r="J503" t="str">
        <f>VLOOKUP(A503,[1]高三上!$A$3:$P$588,10,0)</f>
        <v>曾佳瑶</v>
      </c>
      <c r="K503" s="22">
        <f t="shared" si="106"/>
        <v>115</v>
      </c>
      <c r="L503" s="23">
        <f t="shared" si="107"/>
        <v>85.365853658536594</v>
      </c>
      <c r="M503">
        <f>VLOOKUP(A503,[1]高二下!$A$3:$P$536,9,0)</f>
        <v>94</v>
      </c>
      <c r="N503" t="str">
        <f>VLOOKUP(A503,[1]高二下!$A$3:$P$536,10,0)</f>
        <v>曾佳瑶</v>
      </c>
      <c r="O503" s="22">
        <f t="shared" si="108"/>
        <v>73</v>
      </c>
      <c r="P503" s="22">
        <f t="shared" si="109"/>
        <v>106.62020905923345</v>
      </c>
      <c r="Q503">
        <f>VLOOKUP(A503,[1]高二上!$A$3:$P$583,9,0)</f>
        <v>87.5</v>
      </c>
      <c r="R503" t="str">
        <f>VLOOKUP(A503,[1]高二上!$A$3:$P$583,10,0)</f>
        <v>曾佳瑶</v>
      </c>
      <c r="S503" s="22">
        <f t="shared" si="110"/>
        <v>92</v>
      </c>
      <c r="T503" s="22">
        <f t="shared" si="111"/>
        <v>98.954703832752614</v>
      </c>
      <c r="U503">
        <f>VLOOKUP(A503,[1]高一下!$A$3:$P$585,9,0)</f>
        <v>86</v>
      </c>
      <c r="V503" t="str">
        <f>VLOOKUP(A503,[1]高一下!$A$3:$P$585,10,0)</f>
        <v>曾佳瑶</v>
      </c>
      <c r="W503" s="22">
        <f t="shared" si="112"/>
        <v>89</v>
      </c>
      <c r="X503" s="22">
        <f t="shared" si="113"/>
        <v>90.243902439024396</v>
      </c>
      <c r="Y503">
        <f>VLOOKUP(A503,[1]高一上!$A$3:$J$587,9,0)</f>
        <v>112</v>
      </c>
      <c r="Z503" t="str">
        <f>VLOOKUP(A503,[1]高一上!$A$3:$J$587,10,0)</f>
        <v>雷敏</v>
      </c>
      <c r="AA503" s="22">
        <f t="shared" si="114"/>
        <v>61</v>
      </c>
      <c r="AB503" s="23">
        <f t="shared" si="116"/>
        <v>97.21254355400697</v>
      </c>
      <c r="AC503">
        <f>VLOOKUP(A503,[1]中考!$A$2:$G$571,7,0)</f>
        <v>115</v>
      </c>
      <c r="AD503">
        <f t="shared" si="115"/>
        <v>53</v>
      </c>
    </row>
    <row r="504" spans="1:30" ht="15" x14ac:dyDescent="0.35">
      <c r="A504" s="14" t="s">
        <v>1086</v>
      </c>
      <c r="B504" s="3">
        <v>11</v>
      </c>
      <c r="C504" s="2" t="s">
        <v>1087</v>
      </c>
      <c r="D504" s="4" t="s">
        <v>537</v>
      </c>
      <c r="E504">
        <f>VLOOKUP(A504,'[1]高三下(高考)'!$A$3:$P$615,9,0)</f>
        <v>100</v>
      </c>
      <c r="F504" t="str">
        <f>VLOOKUP(A504,'[1]高三下(高考)'!$A$3:$P$615,10,0)</f>
        <v>曾佳瑶</v>
      </c>
      <c r="G504" s="22">
        <f t="shared" si="104"/>
        <v>98</v>
      </c>
      <c r="H504" s="23">
        <f t="shared" si="105"/>
        <v>107.3170731707317</v>
      </c>
      <c r="I504">
        <f>VLOOKUP(A504,[1]高三上!$A$3:$P$588,9,0)</f>
        <v>77.5</v>
      </c>
      <c r="J504" t="str">
        <f>VLOOKUP(A504,[1]高三上!$A$3:$P$588,10,0)</f>
        <v>曾佳瑶</v>
      </c>
      <c r="K504" s="22">
        <f t="shared" si="106"/>
        <v>119</v>
      </c>
      <c r="L504" s="23">
        <f t="shared" si="107"/>
        <v>114.28571428571428</v>
      </c>
      <c r="M504">
        <f>VLOOKUP(A504,[1]高二下!$A$3:$P$536,9,0)</f>
        <v>66.5</v>
      </c>
      <c r="N504" t="str">
        <f>VLOOKUP(A504,[1]高二下!$A$3:$P$536,10,0)</f>
        <v>曾佳瑶</v>
      </c>
      <c r="O504" s="22">
        <f t="shared" si="108"/>
        <v>160</v>
      </c>
      <c r="P504" s="22">
        <f t="shared" si="109"/>
        <v>88.153310104529623</v>
      </c>
      <c r="Q504">
        <f>VLOOKUP(A504,[1]高二上!$A$3:$P$583,9,0)</f>
        <v>78</v>
      </c>
      <c r="R504" t="str">
        <f>VLOOKUP(A504,[1]高二上!$A$3:$P$583,10,0)</f>
        <v>曾佳瑶</v>
      </c>
      <c r="S504" s="22">
        <f t="shared" si="110"/>
        <v>126</v>
      </c>
      <c r="T504" s="22">
        <f t="shared" si="111"/>
        <v>107.66550522648083</v>
      </c>
      <c r="U504">
        <f>VLOOKUP(A504,[1]高一下!$A$3:$P$585,9,0)</f>
        <v>69</v>
      </c>
      <c r="V504" t="str">
        <f>VLOOKUP(A504,[1]高一下!$A$3:$P$585,10,0)</f>
        <v>曾佳瑶</v>
      </c>
      <c r="W504" s="22">
        <f t="shared" si="112"/>
        <v>148</v>
      </c>
      <c r="X504" s="22">
        <f t="shared" si="113"/>
        <v>101.04529616724739</v>
      </c>
      <c r="Y504">
        <f>VLOOKUP(A504,[1]高一上!$A$3:$J$587,9,0)</f>
        <v>86</v>
      </c>
      <c r="Z504" t="str">
        <f>VLOOKUP(A504,[1]高一上!$A$3:$J$587,10,0)</f>
        <v>雷敏</v>
      </c>
      <c r="AA504" s="22">
        <f t="shared" si="114"/>
        <v>151</v>
      </c>
      <c r="AB504" s="23">
        <f t="shared" si="116"/>
        <v>100.69686411149826</v>
      </c>
      <c r="AC504">
        <f>VLOOKUP(A504,[1]中考!$A$2:$G$571,7,0)</f>
        <v>83</v>
      </c>
      <c r="AD504">
        <f t="shared" si="115"/>
        <v>153</v>
      </c>
    </row>
    <row r="505" spans="1:30" ht="15" x14ac:dyDescent="0.35">
      <c r="A505" s="14" t="s">
        <v>1093</v>
      </c>
      <c r="B505" s="3">
        <v>11</v>
      </c>
      <c r="C505" s="2" t="s">
        <v>1094</v>
      </c>
      <c r="D505" s="4" t="s">
        <v>537</v>
      </c>
      <c r="E505">
        <f>VLOOKUP(A505,'[1]高三下(高考)'!$A$3:$P$615,9,0)</f>
        <v>84</v>
      </c>
      <c r="F505" t="str">
        <f>VLOOKUP(A505,'[1]高三下(高考)'!$A$3:$P$615,10,0)</f>
        <v>曾佳瑶</v>
      </c>
      <c r="G505" s="22">
        <f t="shared" si="104"/>
        <v>141</v>
      </c>
      <c r="H505" s="23">
        <f t="shared" si="105"/>
        <v>88.153310104529623</v>
      </c>
      <c r="I505">
        <f>VLOOKUP(A505,[1]高三上!$A$3:$P$588,9,0)</f>
        <v>81</v>
      </c>
      <c r="J505" t="str">
        <f>VLOOKUP(A505,[1]高三上!$A$3:$P$588,10,0)</f>
        <v>曾佳瑶</v>
      </c>
      <c r="K505" s="22">
        <f t="shared" si="106"/>
        <v>107</v>
      </c>
      <c r="L505" s="23">
        <f t="shared" si="107"/>
        <v>103.48432055749129</v>
      </c>
      <c r="M505">
        <f>VLOOKUP(A505,[1]高二下!$A$3:$P$536,9,0)</f>
        <v>78</v>
      </c>
      <c r="N505" t="str">
        <f>VLOOKUP(A505,[1]高二下!$A$3:$P$536,10,0)</f>
        <v>曾佳瑶</v>
      </c>
      <c r="O505" s="22">
        <f t="shared" si="108"/>
        <v>117</v>
      </c>
      <c r="P505" s="22">
        <f t="shared" si="109"/>
        <v>95.470383275261327</v>
      </c>
      <c r="Q505">
        <f>VLOOKUP(A505,[1]高二上!$A$3:$P$583,9,0)</f>
        <v>84</v>
      </c>
      <c r="R505" t="str">
        <f>VLOOKUP(A505,[1]高二上!$A$3:$P$583,10,0)</f>
        <v>曾佳瑶</v>
      </c>
      <c r="S505" s="22">
        <f t="shared" si="110"/>
        <v>104</v>
      </c>
      <c r="T505" s="22">
        <f t="shared" si="111"/>
        <v>109.40766550522648</v>
      </c>
      <c r="U505">
        <f>VLOOKUP(A505,[1]高一下!$A$3:$P$585,9,0)</f>
        <v>72.5</v>
      </c>
      <c r="V505" t="str">
        <f>VLOOKUP(A505,[1]高一下!$A$3:$P$585,10,0)</f>
        <v>曾佳瑶</v>
      </c>
      <c r="W505" s="22">
        <f t="shared" si="112"/>
        <v>131</v>
      </c>
      <c r="X505" s="22">
        <f t="shared" si="113"/>
        <v>87.108013937282237</v>
      </c>
      <c r="Y505">
        <f>VLOOKUP(A505,[1]高一上!$A$3:$J$587,9,0)</f>
        <v>103</v>
      </c>
      <c r="Z505" t="str">
        <f>VLOOKUP(A505,[1]高一上!$A$3:$J$587,10,0)</f>
        <v>雷敏</v>
      </c>
      <c r="AA505" s="22">
        <f t="shared" si="114"/>
        <v>94</v>
      </c>
      <c r="AB505" s="23">
        <f t="shared" si="116"/>
        <v>103.83275261324042</v>
      </c>
      <c r="AC505">
        <f>VLOOKUP(A505,[1]中考!$A$2:$G$571,7,0)</f>
        <v>96</v>
      </c>
      <c r="AD505">
        <f t="shared" si="115"/>
        <v>105</v>
      </c>
    </row>
    <row r="506" spans="1:30" ht="15" x14ac:dyDescent="0.35">
      <c r="A506" s="14" t="s">
        <v>1073</v>
      </c>
      <c r="B506" s="3">
        <v>11</v>
      </c>
      <c r="C506" s="2" t="s">
        <v>1074</v>
      </c>
      <c r="D506" s="4" t="s">
        <v>537</v>
      </c>
      <c r="E506">
        <f>VLOOKUP(A506,'[1]高三下(高考)'!$A$3:$P$615,9,0)</f>
        <v>119</v>
      </c>
      <c r="F506" t="str">
        <f>VLOOKUP(A506,'[1]高三下(高考)'!$A$3:$P$615,10,0)</f>
        <v>曾佳瑶</v>
      </c>
      <c r="G506" s="22">
        <f t="shared" si="104"/>
        <v>24</v>
      </c>
      <c r="H506" s="23">
        <f t="shared" si="105"/>
        <v>98.257839721254356</v>
      </c>
      <c r="I506">
        <f>VLOOKUP(A506,[1]高三上!$A$3:$P$588,9,0)</f>
        <v>109.5</v>
      </c>
      <c r="J506" t="str">
        <f>VLOOKUP(A506,[1]高三上!$A$3:$P$588,10,0)</f>
        <v>曾佳瑶</v>
      </c>
      <c r="K506" s="22">
        <f t="shared" si="106"/>
        <v>19</v>
      </c>
      <c r="L506" s="23">
        <f t="shared" si="107"/>
        <v>105.92334494773519</v>
      </c>
      <c r="M506">
        <f>VLOOKUP(A506,[1]高二下!$A$3:$P$536,9,0)</f>
        <v>106</v>
      </c>
      <c r="N506" t="str">
        <f>VLOOKUP(A506,[1]高二下!$A$3:$P$536,10,0)</f>
        <v>曾佳瑶</v>
      </c>
      <c r="O506" s="22">
        <f t="shared" si="108"/>
        <v>36</v>
      </c>
      <c r="P506" s="22">
        <f t="shared" si="109"/>
        <v>93.379790940766554</v>
      </c>
      <c r="Q506">
        <f>VLOOKUP(A506,[1]高二上!$A$3:$P$583,9,0)</f>
        <v>109</v>
      </c>
      <c r="R506" t="str">
        <f>VLOOKUP(A506,[1]高二上!$A$3:$P$583,10,0)</f>
        <v>曾佳瑶</v>
      </c>
      <c r="S506" s="22">
        <f t="shared" si="110"/>
        <v>17</v>
      </c>
      <c r="T506" s="22">
        <f t="shared" si="111"/>
        <v>108.01393728222996</v>
      </c>
      <c r="U506">
        <f>VLOOKUP(A506,[1]高一下!$A$3:$P$585,9,0)</f>
        <v>100.5</v>
      </c>
      <c r="V506" t="str">
        <f>VLOOKUP(A506,[1]高一下!$A$3:$P$585,10,0)</f>
        <v>曾佳瑶</v>
      </c>
      <c r="W506" s="22">
        <f t="shared" si="112"/>
        <v>40</v>
      </c>
      <c r="X506" s="22">
        <f t="shared" si="113"/>
        <v>92.682926829268297</v>
      </c>
      <c r="Y506">
        <f>VLOOKUP(A506,[1]高一上!$A$3:$J$587,9,0)</f>
        <v>121.5</v>
      </c>
      <c r="Z506" t="str">
        <f>VLOOKUP(A506,[1]高一上!$A$3:$J$587,10,0)</f>
        <v>雷敏</v>
      </c>
      <c r="AA506" s="22">
        <f t="shared" si="114"/>
        <v>19</v>
      </c>
      <c r="AB506" s="23">
        <f t="shared" si="116"/>
        <v>104.52961672473867</v>
      </c>
      <c r="AC506">
        <f>VLOOKUP(A506,[1]中考!$A$2:$G$571,7,0)</f>
        <v>121</v>
      </c>
      <c r="AD506">
        <f t="shared" si="115"/>
        <v>32</v>
      </c>
    </row>
    <row r="507" spans="1:30" ht="15" x14ac:dyDescent="0.35">
      <c r="A507" s="14" t="s">
        <v>1057</v>
      </c>
      <c r="B507" s="3">
        <v>11</v>
      </c>
      <c r="C507" s="2" t="s">
        <v>1058</v>
      </c>
      <c r="D507" s="4" t="s">
        <v>537</v>
      </c>
      <c r="E507">
        <f>VLOOKUP(A507,'[1]高三下(高考)'!$A$3:$P$615,9,0)</f>
        <v>132</v>
      </c>
      <c r="F507" t="str">
        <f>VLOOKUP(A507,'[1]高三下(高考)'!$A$3:$P$615,10,0)</f>
        <v>曾佳瑶</v>
      </c>
      <c r="G507" s="22">
        <f t="shared" si="104"/>
        <v>3</v>
      </c>
      <c r="H507" s="23">
        <f t="shared" si="105"/>
        <v>110.10452961672473</v>
      </c>
      <c r="I507">
        <f>VLOOKUP(A507,[1]高三上!$A$3:$P$588,9,0)</f>
        <v>105.5</v>
      </c>
      <c r="J507" t="str">
        <f>VLOOKUP(A507,[1]高三上!$A$3:$P$588,10,0)</f>
        <v>曾佳瑶</v>
      </c>
      <c r="K507" s="22">
        <f t="shared" si="106"/>
        <v>32</v>
      </c>
      <c r="L507" s="23">
        <f t="shared" si="107"/>
        <v>94.076655052264812</v>
      </c>
      <c r="M507">
        <f>VLOOKUP(A507,[1]高二下!$A$3:$P$536,9,0)</f>
        <v>110.5</v>
      </c>
      <c r="N507" t="str">
        <f>VLOOKUP(A507,[1]高二下!$A$3:$P$536,10,0)</f>
        <v>曾佳瑶</v>
      </c>
      <c r="O507" s="22">
        <f t="shared" si="108"/>
        <v>15</v>
      </c>
      <c r="P507" s="22">
        <f t="shared" si="109"/>
        <v>104.52961672473867</v>
      </c>
      <c r="Q507">
        <f>VLOOKUP(A507,[1]高二上!$A$3:$P$583,9,0)</f>
        <v>105.5</v>
      </c>
      <c r="R507" t="str">
        <f>VLOOKUP(A507,[1]高二上!$A$3:$P$583,10,0)</f>
        <v>曾佳瑶</v>
      </c>
      <c r="S507" s="22">
        <f t="shared" si="110"/>
        <v>28</v>
      </c>
      <c r="T507" s="22">
        <f t="shared" si="111"/>
        <v>101.39372822299651</v>
      </c>
      <c r="U507">
        <f>VLOOKUP(A507,[1]高一下!$A$3:$P$585,9,0)</f>
        <v>104</v>
      </c>
      <c r="V507" t="str">
        <f>VLOOKUP(A507,[1]高一下!$A$3:$P$585,10,0)</f>
        <v>曾佳瑶</v>
      </c>
      <c r="W507" s="22">
        <f t="shared" si="112"/>
        <v>32</v>
      </c>
      <c r="X507" s="22">
        <f t="shared" si="113"/>
        <v>93.728222996515683</v>
      </c>
      <c r="Y507">
        <f>VLOOKUP(A507,[1]高一上!$A$3:$J$587,9,0)</f>
        <v>124</v>
      </c>
      <c r="Z507" t="str">
        <f>VLOOKUP(A507,[1]高一上!$A$3:$J$587,10,0)</f>
        <v>雷敏</v>
      </c>
      <c r="AA507" s="22">
        <f t="shared" si="114"/>
        <v>14</v>
      </c>
      <c r="AB507" s="23">
        <f t="shared" si="116"/>
        <v>97.560975609756099</v>
      </c>
      <c r="AC507">
        <f>VLOOKUP(A507,[1]中考!$A$2:$G$571,7,0)</f>
        <v>131</v>
      </c>
      <c r="AD507">
        <f t="shared" si="115"/>
        <v>7</v>
      </c>
    </row>
    <row r="508" spans="1:30" ht="15" x14ac:dyDescent="0.35">
      <c r="A508" s="14" t="s">
        <v>1083</v>
      </c>
      <c r="B508" s="3">
        <v>11</v>
      </c>
      <c r="C508" s="2" t="s">
        <v>759</v>
      </c>
      <c r="D508" s="4" t="s">
        <v>537</v>
      </c>
      <c r="E508">
        <f>VLOOKUP(A508,'[1]高三下(高考)'!$A$3:$P$615,9,0)</f>
        <v>125</v>
      </c>
      <c r="F508" t="str">
        <f>VLOOKUP(A508,'[1]高三下(高考)'!$A$3:$P$615,10,0)</f>
        <v>曾佳瑶</v>
      </c>
      <c r="G508" s="22">
        <f t="shared" si="104"/>
        <v>11</v>
      </c>
      <c r="H508" s="23">
        <f t="shared" si="105"/>
        <v>105.22648083623693</v>
      </c>
      <c r="I508">
        <f>VLOOKUP(A508,[1]高三上!$A$3:$P$588,9,0)</f>
        <v>107.5</v>
      </c>
      <c r="J508" t="str">
        <f>VLOOKUP(A508,[1]高三上!$A$3:$P$588,10,0)</f>
        <v>曾佳瑶</v>
      </c>
      <c r="K508" s="22">
        <f t="shared" si="106"/>
        <v>26</v>
      </c>
      <c r="L508" s="23">
        <f t="shared" si="107"/>
        <v>96.167247386759584</v>
      </c>
      <c r="M508">
        <f>VLOOKUP(A508,[1]高二下!$A$3:$P$536,9,0)</f>
        <v>110.5</v>
      </c>
      <c r="N508" t="str">
        <f>VLOOKUP(A508,[1]高二下!$A$3:$P$536,10,0)</f>
        <v>曾佳瑶</v>
      </c>
      <c r="O508" s="22">
        <f t="shared" si="108"/>
        <v>15</v>
      </c>
      <c r="P508" s="22">
        <f t="shared" si="109"/>
        <v>97.560975609756099</v>
      </c>
      <c r="Q508">
        <f>VLOOKUP(A508,[1]高二上!$A$3:$P$583,9,0)</f>
        <v>112</v>
      </c>
      <c r="R508" t="str">
        <f>VLOOKUP(A508,[1]高二上!$A$3:$P$583,10,0)</f>
        <v>曾佳瑶</v>
      </c>
      <c r="S508" s="22">
        <f t="shared" si="110"/>
        <v>8</v>
      </c>
      <c r="T508" s="22">
        <f t="shared" si="111"/>
        <v>103.13588850174216</v>
      </c>
      <c r="U508">
        <f>VLOOKUP(A508,[1]高一下!$A$3:$P$585,9,0)</f>
        <v>108.5</v>
      </c>
      <c r="V508" t="str">
        <f>VLOOKUP(A508,[1]高一下!$A$3:$P$585,10,0)</f>
        <v>曾佳瑶</v>
      </c>
      <c r="W508" s="22">
        <f t="shared" si="112"/>
        <v>17</v>
      </c>
      <c r="X508" s="22">
        <f t="shared" si="113"/>
        <v>98.257839721254356</v>
      </c>
      <c r="Y508">
        <f>VLOOKUP(A508,[1]高一上!$A$3:$J$587,9,0)</f>
        <v>124.5</v>
      </c>
      <c r="Z508" t="str">
        <f>VLOOKUP(A508,[1]高一上!$A$3:$J$587,10,0)</f>
        <v>雷敏</v>
      </c>
      <c r="AA508" s="22">
        <f t="shared" si="114"/>
        <v>12</v>
      </c>
      <c r="AB508" s="23">
        <f t="shared" si="116"/>
        <v>98.606271777003485</v>
      </c>
      <c r="AC508">
        <f>VLOOKUP(A508,[1]中考!$A$2:$G$571,7,0)</f>
        <v>130</v>
      </c>
      <c r="AD508">
        <f t="shared" si="115"/>
        <v>8</v>
      </c>
    </row>
    <row r="509" spans="1:30" ht="15" x14ac:dyDescent="0.35">
      <c r="A509" s="14" t="s">
        <v>1077</v>
      </c>
      <c r="B509" s="3">
        <v>11</v>
      </c>
      <c r="C509" s="2" t="s">
        <v>1078</v>
      </c>
      <c r="D509" s="4" t="s">
        <v>537</v>
      </c>
      <c r="E509">
        <f>VLOOKUP(A509,'[1]高三下(高考)'!$A$3:$P$615,9,0)</f>
        <v>87</v>
      </c>
      <c r="F509" t="str">
        <f>VLOOKUP(A509,'[1]高三下(高考)'!$A$3:$P$615,10,0)</f>
        <v>曾佳瑶</v>
      </c>
      <c r="G509" s="22">
        <f t="shared" si="104"/>
        <v>133</v>
      </c>
      <c r="H509" s="23">
        <f t="shared" si="105"/>
        <v>106.27177700348432</v>
      </c>
      <c r="I509">
        <f>VLOOKUP(A509,[1]高三上!$A$3:$P$588,9,0)</f>
        <v>69.5</v>
      </c>
      <c r="J509" t="str">
        <f>VLOOKUP(A509,[1]高三上!$A$3:$P$588,10,0)</f>
        <v>曾佳瑶</v>
      </c>
      <c r="K509" s="22">
        <f t="shared" si="106"/>
        <v>151</v>
      </c>
      <c r="L509" s="23">
        <f t="shared" si="107"/>
        <v>109.7560975609756</v>
      </c>
      <c r="M509">
        <f>VLOOKUP(A509,[1]高二下!$A$3:$P$536,9,0)</f>
        <v>58.5</v>
      </c>
      <c r="N509" t="str">
        <f>VLOOKUP(A509,[1]高二下!$A$3:$P$536,10,0)</f>
        <v>曾佳瑶</v>
      </c>
      <c r="O509" s="22">
        <f t="shared" si="108"/>
        <v>179</v>
      </c>
      <c r="P509" s="22">
        <f t="shared" si="109"/>
        <v>83.62369337979095</v>
      </c>
      <c r="Q509">
        <f>VLOOKUP(A509,[1]高二上!$A$3:$P$583,9,0)</f>
        <v>76.5</v>
      </c>
      <c r="R509" t="str">
        <f>VLOOKUP(A509,[1]高二上!$A$3:$P$583,10,0)</f>
        <v>曾佳瑶</v>
      </c>
      <c r="S509" s="22">
        <f t="shared" si="110"/>
        <v>132</v>
      </c>
      <c r="T509" s="22">
        <f t="shared" si="111"/>
        <v>101.39372822299651</v>
      </c>
      <c r="U509">
        <f>VLOOKUP(A509,[1]高一下!$A$3:$P$585,9,0)</f>
        <v>71.5</v>
      </c>
      <c r="V509" t="str">
        <f>VLOOKUP(A509,[1]高一下!$A$3:$P$585,10,0)</f>
        <v>曾佳瑶</v>
      </c>
      <c r="W509" s="22">
        <f t="shared" si="112"/>
        <v>136</v>
      </c>
      <c r="X509" s="22">
        <f t="shared" si="113"/>
        <v>94.773519163763069</v>
      </c>
      <c r="Y509">
        <f>VLOOKUP(A509,[1]高一上!$A$3:$J$587,9,0)</f>
        <v>94</v>
      </c>
      <c r="Z509" t="str">
        <f>VLOOKUP(A509,[1]高一上!$A$3:$J$587,10,0)</f>
        <v>雷敏</v>
      </c>
      <c r="AA509" s="22">
        <f t="shared" si="114"/>
        <v>121</v>
      </c>
      <c r="AB509" s="23">
        <f t="shared" si="116"/>
        <v>95.121951219512198</v>
      </c>
      <c r="AC509">
        <f>VLOOKUP(A509,[1]中考!$A$2:$G$571,7,0)</f>
        <v>95</v>
      </c>
      <c r="AD509">
        <f t="shared" si="115"/>
        <v>107</v>
      </c>
    </row>
    <row r="510" spans="1:30" ht="15" x14ac:dyDescent="0.35">
      <c r="A510" s="14" t="s">
        <v>1035</v>
      </c>
      <c r="B510" s="3">
        <v>11</v>
      </c>
      <c r="C510" s="2" t="s">
        <v>1036</v>
      </c>
      <c r="D510" s="4" t="s">
        <v>537</v>
      </c>
      <c r="E510">
        <f>VLOOKUP(A510,'[1]高三下(高考)'!$A$3:$P$615,9,0)</f>
        <v>119</v>
      </c>
      <c r="F510" t="str">
        <f>VLOOKUP(A510,'[1]高三下(高考)'!$A$3:$P$615,10,0)</f>
        <v>曾佳瑶</v>
      </c>
      <c r="G510" s="22">
        <f t="shared" si="104"/>
        <v>24</v>
      </c>
      <c r="H510" s="23">
        <f t="shared" si="105"/>
        <v>108.01393728222996</v>
      </c>
      <c r="I510">
        <f>VLOOKUP(A510,[1]高三上!$A$3:$P$588,9,0)</f>
        <v>102</v>
      </c>
      <c r="J510" t="str">
        <f>VLOOKUP(A510,[1]高三上!$A$3:$P$588,10,0)</f>
        <v>曾佳瑶</v>
      </c>
      <c r="K510" s="22">
        <f t="shared" si="106"/>
        <v>47</v>
      </c>
      <c r="L510" s="23">
        <f t="shared" si="107"/>
        <v>111.84668989547038</v>
      </c>
      <c r="M510">
        <f>VLOOKUP(A510,[1]高二下!$A$3:$P$536,9,0)</f>
        <v>92</v>
      </c>
      <c r="N510" t="str">
        <f>VLOOKUP(A510,[1]高二下!$A$3:$P$536,10,0)</f>
        <v>曾佳瑶</v>
      </c>
      <c r="O510" s="22">
        <f t="shared" si="108"/>
        <v>81</v>
      </c>
      <c r="P510" s="22">
        <f t="shared" si="109"/>
        <v>96.864111498257842</v>
      </c>
      <c r="Q510">
        <f>VLOOKUP(A510,[1]高二上!$A$3:$P$583,9,0)</f>
        <v>92.5</v>
      </c>
      <c r="R510" t="str">
        <f>VLOOKUP(A510,[1]高二上!$A$3:$P$583,10,0)</f>
        <v>曾佳瑶</v>
      </c>
      <c r="S510" s="22">
        <f t="shared" si="110"/>
        <v>72</v>
      </c>
      <c r="T510" s="22">
        <f t="shared" si="111"/>
        <v>101.04529616724739</v>
      </c>
      <c r="U510">
        <f>VLOOKUP(A510,[1]高一下!$A$3:$P$585,9,0)</f>
        <v>90.5</v>
      </c>
      <c r="V510" t="str">
        <f>VLOOKUP(A510,[1]高一下!$A$3:$P$585,10,0)</f>
        <v>曾佳瑶</v>
      </c>
      <c r="W510" s="22">
        <f t="shared" si="112"/>
        <v>75</v>
      </c>
      <c r="X510" s="22">
        <f t="shared" si="113"/>
        <v>103.13588850174216</v>
      </c>
      <c r="Y510">
        <f>VLOOKUP(A510,[1]高一上!$A$3:$J$587,9,0)</f>
        <v>105</v>
      </c>
      <c r="Z510" t="str">
        <f>VLOOKUP(A510,[1]高一上!$A$3:$J$587,10,0)</f>
        <v>拉初</v>
      </c>
      <c r="AA510" s="22">
        <f t="shared" si="114"/>
        <v>84</v>
      </c>
      <c r="AB510" s="23">
        <f t="shared" si="116"/>
        <v>90.243902439024396</v>
      </c>
      <c r="AC510">
        <f>VLOOKUP(A510,[1]中考!$A$2:$G$571,7,0)</f>
        <v>113</v>
      </c>
      <c r="AD510">
        <f t="shared" si="115"/>
        <v>56</v>
      </c>
    </row>
    <row r="511" spans="1:30" ht="15" x14ac:dyDescent="0.35">
      <c r="A511" s="14" t="s">
        <v>1023</v>
      </c>
      <c r="B511" s="3">
        <v>11</v>
      </c>
      <c r="C511" s="2" t="s">
        <v>1024</v>
      </c>
      <c r="D511" s="4" t="s">
        <v>537</v>
      </c>
      <c r="E511">
        <f>VLOOKUP(A511,'[1]高三下(高考)'!$A$3:$P$615,9,0)</f>
        <v>117</v>
      </c>
      <c r="F511" t="str">
        <f>VLOOKUP(A511,'[1]高三下(高考)'!$A$3:$P$615,10,0)</f>
        <v>曾佳瑶</v>
      </c>
      <c r="G511" s="22">
        <f t="shared" si="104"/>
        <v>33</v>
      </c>
      <c r="H511" s="23">
        <f t="shared" si="105"/>
        <v>105.57491289198606</v>
      </c>
      <c r="I511">
        <f>VLOOKUP(A511,[1]高三上!$A$3:$P$588,9,0)</f>
        <v>101</v>
      </c>
      <c r="J511" t="str">
        <f>VLOOKUP(A511,[1]高三上!$A$3:$P$588,10,0)</f>
        <v>曾佳瑶</v>
      </c>
      <c r="K511" s="22">
        <f t="shared" si="106"/>
        <v>49</v>
      </c>
      <c r="L511" s="23">
        <f t="shared" si="107"/>
        <v>96.167247386759584</v>
      </c>
      <c r="M511">
        <f>VLOOKUP(A511,[1]高二下!$A$3:$P$536,9,0)</f>
        <v>105</v>
      </c>
      <c r="N511" t="str">
        <f>VLOOKUP(A511,[1]高二下!$A$3:$P$536,10,0)</f>
        <v>曾佳瑶</v>
      </c>
      <c r="O511" s="22">
        <f t="shared" si="108"/>
        <v>38</v>
      </c>
      <c r="P511" s="22">
        <f t="shared" si="109"/>
        <v>94.42508710801394</v>
      </c>
      <c r="Q511">
        <f>VLOOKUP(A511,[1]高二上!$A$3:$P$583,9,0)</f>
        <v>106.5</v>
      </c>
      <c r="R511" t="str">
        <f>VLOOKUP(A511,[1]高二上!$A$3:$P$583,10,0)</f>
        <v>曾佳瑶</v>
      </c>
      <c r="S511" s="22">
        <f t="shared" si="110"/>
        <v>22</v>
      </c>
      <c r="T511" s="22">
        <f t="shared" si="111"/>
        <v>99.651567944250871</v>
      </c>
      <c r="U511">
        <f>VLOOKUP(A511,[1]高一下!$A$3:$P$585,9,0)</f>
        <v>107</v>
      </c>
      <c r="V511" t="str">
        <f>VLOOKUP(A511,[1]高一下!$A$3:$P$585,10,0)</f>
        <v>曾佳瑶</v>
      </c>
      <c r="W511" s="22">
        <f t="shared" si="112"/>
        <v>21</v>
      </c>
      <c r="X511" s="22">
        <f t="shared" si="113"/>
        <v>95.818815331010455</v>
      </c>
      <c r="Y511">
        <f>VLOOKUP(A511,[1]高一上!$A$3:$J$587,9,0)</f>
        <v>127</v>
      </c>
      <c r="Z511" t="str">
        <f>VLOOKUP(A511,[1]高一上!$A$3:$J$587,10,0)</f>
        <v>雷敏</v>
      </c>
      <c r="AA511" s="22">
        <f t="shared" si="114"/>
        <v>9</v>
      </c>
      <c r="AB511" s="23">
        <f t="shared" si="116"/>
        <v>100</v>
      </c>
      <c r="AC511">
        <f>VLOOKUP(A511,[1]中考!$A$2:$G$571,7,0)</f>
        <v>129</v>
      </c>
      <c r="AD511">
        <f t="shared" si="115"/>
        <v>9</v>
      </c>
    </row>
    <row r="512" spans="1:30" ht="15" x14ac:dyDescent="0.35">
      <c r="A512" s="14" t="s">
        <v>1011</v>
      </c>
      <c r="B512" s="11">
        <v>11</v>
      </c>
      <c r="C512" s="12" t="s">
        <v>1012</v>
      </c>
      <c r="D512" s="13" t="s">
        <v>537</v>
      </c>
      <c r="E512">
        <f>VLOOKUP(A512,'[1]高三下(高考)'!$A$3:$P$615,9,0)</f>
        <v>114</v>
      </c>
      <c r="F512" t="str">
        <f>VLOOKUP(A512,'[1]高三下(高考)'!$A$3:$P$615,10,0)</f>
        <v>曾佳瑶</v>
      </c>
      <c r="G512" s="22">
        <f t="shared" si="104"/>
        <v>45</v>
      </c>
      <c r="H512" s="23">
        <f t="shared" si="105"/>
        <v>93.379790940766554</v>
      </c>
      <c r="I512">
        <f>VLOOKUP(A512,[1]高三上!$A$3:$P$588,9,0)</f>
        <v>107.5</v>
      </c>
      <c r="J512" t="str">
        <f>VLOOKUP(A512,[1]高三上!$A$3:$P$588,10,0)</f>
        <v>曾佳瑶</v>
      </c>
      <c r="K512" s="22">
        <f t="shared" si="106"/>
        <v>26</v>
      </c>
      <c r="L512" s="23">
        <f t="shared" si="107"/>
        <v>101.39372822299651</v>
      </c>
      <c r="M512">
        <f>VLOOKUP(A512,[1]高二下!$A$3:$P$536,9,0)</f>
        <v>107</v>
      </c>
      <c r="N512" t="str">
        <f>VLOOKUP(A512,[1]高二下!$A$3:$P$536,10,0)</f>
        <v>曾佳瑶</v>
      </c>
      <c r="O512" s="22">
        <f t="shared" si="108"/>
        <v>30</v>
      </c>
      <c r="P512" s="22">
        <f t="shared" si="109"/>
        <v>90.940766550522653</v>
      </c>
      <c r="Q512">
        <f>VLOOKUP(A512,[1]高二上!$A$3:$P$583,9,0)</f>
        <v>116.5</v>
      </c>
      <c r="R512" t="str">
        <f>VLOOKUP(A512,[1]高二上!$A$3:$P$583,10,0)</f>
        <v>曾佳瑶</v>
      </c>
      <c r="S512" s="22">
        <f t="shared" si="110"/>
        <v>4</v>
      </c>
      <c r="T512" s="22">
        <f t="shared" si="111"/>
        <v>103.13588850174216</v>
      </c>
      <c r="U512">
        <f>VLOOKUP(A512,[1]高一下!$A$3:$P$585,9,0)</f>
        <v>110</v>
      </c>
      <c r="V512" t="str">
        <f>VLOOKUP(A512,[1]高一下!$A$3:$P$585,10,0)</f>
        <v>曾佳瑶</v>
      </c>
      <c r="W512" s="22">
        <f t="shared" si="112"/>
        <v>13</v>
      </c>
      <c r="X512" s="22">
        <f t="shared" si="113"/>
        <v>101.39372822299651</v>
      </c>
      <c r="Y512">
        <f>VLOOKUP(A512,[1]高一上!$A$3:$J$587,9,0)</f>
        <v>122.5</v>
      </c>
      <c r="Z512" t="str">
        <f>VLOOKUP(A512,[1]高一上!$A$3:$J$587,10,0)</f>
        <v>雷敏</v>
      </c>
      <c r="AA512" s="22">
        <f t="shared" si="114"/>
        <v>17</v>
      </c>
      <c r="AB512" s="23">
        <f t="shared" si="116"/>
        <v>106.27177700348432</v>
      </c>
      <c r="AC512">
        <f>VLOOKUP(A512,[1]中考!$A$2:$G$571,7,0)</f>
        <v>120</v>
      </c>
      <c r="AD512">
        <f t="shared" si="115"/>
        <v>35</v>
      </c>
    </row>
    <row r="513" spans="1:30" ht="15" x14ac:dyDescent="0.35">
      <c r="A513" s="14" t="s">
        <v>1095</v>
      </c>
      <c r="B513" s="11">
        <v>11</v>
      </c>
      <c r="C513" s="12" t="s">
        <v>1096</v>
      </c>
      <c r="D513" s="13" t="s">
        <v>537</v>
      </c>
      <c r="E513">
        <f>VLOOKUP(A513,'[1]高三下(高考)'!$A$3:$P$615,9,0)</f>
        <v>89</v>
      </c>
      <c r="F513" t="str">
        <f>VLOOKUP(A513,'[1]高三下(高考)'!$A$3:$P$615,10,0)</f>
        <v>曾佳瑶</v>
      </c>
      <c r="G513" s="22">
        <f t="shared" si="104"/>
        <v>127</v>
      </c>
      <c r="H513" s="23">
        <f t="shared" si="105"/>
        <v>70.034843205574916</v>
      </c>
      <c r="I513">
        <f>VLOOKUP(A513,[1]高三上!$A$3:$P$588,9,0)</f>
        <v>103.5</v>
      </c>
      <c r="J513" t="str">
        <f>VLOOKUP(A513,[1]高三上!$A$3:$P$588,10,0)</f>
        <v>曾佳瑶</v>
      </c>
      <c r="K513" s="22">
        <f t="shared" si="106"/>
        <v>41</v>
      </c>
      <c r="L513" s="23">
        <f t="shared" si="107"/>
        <v>121.60278745644599</v>
      </c>
      <c r="M513">
        <f>VLOOKUP(A513,[1]高二下!$A$3:$P$536,9,0)</f>
        <v>83.5</v>
      </c>
      <c r="N513" t="str">
        <f>VLOOKUP(A513,[1]高二下!$A$3:$P$536,10,0)</f>
        <v>曾佳瑶</v>
      </c>
      <c r="O513" s="22">
        <f t="shared" si="108"/>
        <v>103</v>
      </c>
      <c r="P513" s="22">
        <f t="shared" si="109"/>
        <v>111.14982578397212</v>
      </c>
      <c r="Q513">
        <f>VLOOKUP(A513,[1]高二上!$A$3:$P$583,9,0)</f>
        <v>75.5</v>
      </c>
      <c r="R513" t="str">
        <f>VLOOKUP(A513,[1]高二上!$A$3:$P$583,10,0)</f>
        <v>曾佳瑶</v>
      </c>
      <c r="S513" s="22">
        <f t="shared" si="110"/>
        <v>135</v>
      </c>
      <c r="T513" s="22">
        <f t="shared" si="111"/>
        <v>76.655052264808361</v>
      </c>
      <c r="U513">
        <f>VLOOKUP(A513,[1]高一下!$A$3:$P$585,9,0)</f>
        <v>92.5</v>
      </c>
      <c r="V513" t="str">
        <f>VLOOKUP(A513,[1]高一下!$A$3:$P$585,10,0)</f>
        <v>曾佳瑶</v>
      </c>
      <c r="W513" s="22">
        <f t="shared" si="112"/>
        <v>68</v>
      </c>
      <c r="X513" s="22">
        <f t="shared" si="113"/>
        <v>106.96864111498257</v>
      </c>
      <c r="Y513">
        <f>VLOOKUP(A513,[1]高一上!$A$3:$J$587,9,0)</f>
        <v>104</v>
      </c>
      <c r="Z513" t="str">
        <f>VLOOKUP(A513,[1]高一上!$A$3:$J$587,10,0)</f>
        <v>雷敏</v>
      </c>
      <c r="AA513" s="22">
        <f t="shared" si="114"/>
        <v>88</v>
      </c>
      <c r="AB513" s="23">
        <f t="shared" si="116"/>
        <v>96.515679442508713</v>
      </c>
      <c r="AC513">
        <f>VLOOKUP(A513,[1]中考!$A$2:$G$571,7,0)</f>
        <v>106</v>
      </c>
      <c r="AD513">
        <f t="shared" si="115"/>
        <v>78</v>
      </c>
    </row>
    <row r="514" spans="1:30" ht="15" x14ac:dyDescent="0.35">
      <c r="A514" s="14" t="s">
        <v>1021</v>
      </c>
      <c r="B514" s="11">
        <v>11</v>
      </c>
      <c r="C514" s="12" t="s">
        <v>1022</v>
      </c>
      <c r="D514" s="13" t="s">
        <v>537</v>
      </c>
      <c r="E514">
        <f>VLOOKUP(A514,'[1]高三下(高考)'!$A$3:$P$615,9,0)</f>
        <v>118</v>
      </c>
      <c r="F514" t="str">
        <f>VLOOKUP(A514,'[1]高三下(高考)'!$A$3:$P$615,10,0)</f>
        <v>曾佳瑶</v>
      </c>
      <c r="G514" s="22">
        <f t="shared" si="104"/>
        <v>30</v>
      </c>
      <c r="H514" s="23">
        <f t="shared" si="105"/>
        <v>103.83275261324042</v>
      </c>
      <c r="I514">
        <f>VLOOKUP(A514,[1]高三上!$A$3:$P$588,9,0)</f>
        <v>103.5</v>
      </c>
      <c r="J514" t="str">
        <f>VLOOKUP(A514,[1]高三上!$A$3:$P$588,10,0)</f>
        <v>曾佳瑶</v>
      </c>
      <c r="K514" s="22">
        <f t="shared" si="106"/>
        <v>41</v>
      </c>
      <c r="L514" s="23">
        <f t="shared" si="107"/>
        <v>101.04529616724739</v>
      </c>
      <c r="M514">
        <f>VLOOKUP(A514,[1]高二下!$A$3:$P$536,9,0)</f>
        <v>103.5</v>
      </c>
      <c r="N514" t="str">
        <f>VLOOKUP(A514,[1]高二下!$A$3:$P$536,10,0)</f>
        <v>曾佳瑶</v>
      </c>
      <c r="O514" s="22">
        <f t="shared" si="108"/>
        <v>44</v>
      </c>
      <c r="P514" s="22">
        <f t="shared" si="109"/>
        <v>123.69337979094077</v>
      </c>
      <c r="Q514">
        <f>VLOOKUP(A514,[1]高二上!$A$3:$P$583,9,0)</f>
        <v>81.5</v>
      </c>
      <c r="R514" t="str">
        <f>VLOOKUP(A514,[1]高二上!$A$3:$P$583,10,0)</f>
        <v>曾佳瑶</v>
      </c>
      <c r="S514" s="22">
        <f t="shared" si="110"/>
        <v>112</v>
      </c>
      <c r="T514" s="22">
        <f t="shared" si="111"/>
        <v>75.958188153310104</v>
      </c>
      <c r="U514">
        <f>VLOOKUP(A514,[1]高一下!$A$3:$P$585,9,0)</f>
        <v>100</v>
      </c>
      <c r="V514" t="str">
        <f>VLOOKUP(A514,[1]高一下!$A$3:$P$585,10,0)</f>
        <v>曾佳瑶</v>
      </c>
      <c r="W514" s="22">
        <f t="shared" si="112"/>
        <v>43</v>
      </c>
      <c r="X514" s="22">
        <f t="shared" si="113"/>
        <v>96.515679442508713</v>
      </c>
      <c r="Y514">
        <f>VLOOKUP(A514,[1]高一上!$A$3:$J$587,9,0)</f>
        <v>118</v>
      </c>
      <c r="Z514" t="str">
        <f>VLOOKUP(A514,[1]高一上!$A$3:$J$587,10,0)</f>
        <v>雷敏</v>
      </c>
      <c r="AA514" s="22">
        <f t="shared" si="114"/>
        <v>33</v>
      </c>
      <c r="AB514" s="23">
        <f t="shared" si="116"/>
        <v>110.10452961672473</v>
      </c>
      <c r="AC514">
        <f>VLOOKUP(A514,[1]中考!$A$2:$G$571,7,0)</f>
        <v>110</v>
      </c>
      <c r="AD514">
        <f t="shared" si="115"/>
        <v>62</v>
      </c>
    </row>
    <row r="515" spans="1:30" ht="15" x14ac:dyDescent="0.35">
      <c r="A515" s="14" t="s">
        <v>1099</v>
      </c>
      <c r="B515" s="11">
        <v>11</v>
      </c>
      <c r="C515" s="12" t="s">
        <v>1100</v>
      </c>
      <c r="D515" s="13" t="s">
        <v>537</v>
      </c>
      <c r="E515">
        <f>VLOOKUP(A515,'[1]高三下(高考)'!$A$3:$P$615,9,0)</f>
        <v>108</v>
      </c>
      <c r="F515" t="str">
        <f>VLOOKUP(A515,'[1]高三下(高考)'!$A$3:$P$615,10,0)</f>
        <v>曾佳瑶</v>
      </c>
      <c r="G515" s="22">
        <f t="shared" si="104"/>
        <v>69</v>
      </c>
      <c r="H515" s="23">
        <f t="shared" si="105"/>
        <v>105.57491289198606</v>
      </c>
      <c r="I515">
        <f>VLOOKUP(A515,[1]高三上!$A$3:$P$588,9,0)</f>
        <v>89</v>
      </c>
      <c r="J515" t="str">
        <f>VLOOKUP(A515,[1]高三上!$A$3:$P$588,10,0)</f>
        <v>曾佳瑶</v>
      </c>
      <c r="K515" s="22">
        <f t="shared" si="106"/>
        <v>85</v>
      </c>
      <c r="L515" s="23">
        <f t="shared" si="107"/>
        <v>98.606271777003485</v>
      </c>
      <c r="M515">
        <f>VLOOKUP(A515,[1]高二下!$A$3:$P$536,9,0)</f>
        <v>92</v>
      </c>
      <c r="N515" t="str">
        <f>VLOOKUP(A515,[1]高二下!$A$3:$P$536,10,0)</f>
        <v>曾佳瑶</v>
      </c>
      <c r="O515" s="22">
        <f t="shared" si="108"/>
        <v>81</v>
      </c>
      <c r="P515" s="22">
        <f t="shared" si="109"/>
        <v>95.818815331010455</v>
      </c>
      <c r="Q515">
        <f>VLOOKUP(A515,[1]高二上!$A$3:$P$583,9,0)</f>
        <v>93</v>
      </c>
      <c r="R515" t="str">
        <f>VLOOKUP(A515,[1]高二上!$A$3:$P$583,10,0)</f>
        <v>曾佳瑶</v>
      </c>
      <c r="S515" s="22">
        <f t="shared" si="110"/>
        <v>69</v>
      </c>
      <c r="T515" s="22">
        <f t="shared" si="111"/>
        <v>97.560975609756099</v>
      </c>
      <c r="U515">
        <f>VLOOKUP(A515,[1]高一下!$A$3:$P$585,9,0)</f>
        <v>94</v>
      </c>
      <c r="V515" t="str">
        <f>VLOOKUP(A515,[1]高一下!$A$3:$P$585,10,0)</f>
        <v>曾佳瑶</v>
      </c>
      <c r="W515" s="22">
        <f t="shared" si="112"/>
        <v>62</v>
      </c>
      <c r="X515" s="22">
        <f t="shared" si="113"/>
        <v>103.48432055749129</v>
      </c>
      <c r="Y515">
        <f>VLOOKUP(A515,[1]高一上!$A$3:$J$587,9,0)</f>
        <v>108.5</v>
      </c>
      <c r="Z515" t="str">
        <f>VLOOKUP(A515,[1]高一上!$A$3:$J$587,10,0)</f>
        <v>雷敏</v>
      </c>
      <c r="AA515" s="22">
        <f t="shared" si="114"/>
        <v>72</v>
      </c>
      <c r="AB515" s="23">
        <f t="shared" si="116"/>
        <v>98.257839721254356</v>
      </c>
      <c r="AC515">
        <f>VLOOKUP(A515,[1]中考!$A$2:$G$571,7,0)</f>
        <v>109</v>
      </c>
      <c r="AD515">
        <f t="shared" si="115"/>
        <v>67</v>
      </c>
    </row>
    <row r="516" spans="1:30" ht="15" x14ac:dyDescent="0.35">
      <c r="A516" s="14" t="s">
        <v>1041</v>
      </c>
      <c r="B516" s="11">
        <v>11</v>
      </c>
      <c r="C516" s="12" t="s">
        <v>1042</v>
      </c>
      <c r="D516" s="13" t="s">
        <v>537</v>
      </c>
      <c r="E516">
        <f>VLOOKUP(A516,'[1]高三下(高考)'!$A$3:$P$615,9,0)</f>
        <v>72</v>
      </c>
      <c r="F516" t="str">
        <f>VLOOKUP(A516,'[1]高三下(高考)'!$A$3:$P$615,10,0)</f>
        <v>曾佳瑶</v>
      </c>
      <c r="G516" s="22">
        <f t="shared" si="104"/>
        <v>188</v>
      </c>
      <c r="H516" s="23">
        <f t="shared" si="105"/>
        <v>87.108013937282237</v>
      </c>
      <c r="I516">
        <f>VLOOKUP(A516,[1]高三上!$A$3:$P$588,9,0)</f>
        <v>69.5</v>
      </c>
      <c r="J516" t="str">
        <f>VLOOKUP(A516,[1]高三上!$A$3:$P$588,10,0)</f>
        <v>曾佳瑶</v>
      </c>
      <c r="K516" s="22">
        <f t="shared" si="106"/>
        <v>151</v>
      </c>
      <c r="L516" s="23">
        <f t="shared" si="107"/>
        <v>118.46689895470384</v>
      </c>
      <c r="M516">
        <f>VLOOKUP(A516,[1]高二下!$A$3:$P$536,9,0)</f>
        <v>53</v>
      </c>
      <c r="N516" t="str">
        <f>VLOOKUP(A516,[1]高二下!$A$3:$P$536,10,0)</f>
        <v>曾佳瑶</v>
      </c>
      <c r="O516" s="22">
        <f t="shared" si="108"/>
        <v>204</v>
      </c>
      <c r="P516" s="22">
        <f t="shared" si="109"/>
        <v>102.09059233449477</v>
      </c>
      <c r="Q516">
        <f>VLOOKUP(A516,[1]高二上!$A$3:$P$583,9,0)</f>
        <v>58</v>
      </c>
      <c r="R516" t="str">
        <f>VLOOKUP(A516,[1]高二上!$A$3:$P$583,10,0)</f>
        <v>曾佳瑶</v>
      </c>
      <c r="S516" s="22">
        <f t="shared" si="110"/>
        <v>210</v>
      </c>
      <c r="T516" s="22">
        <f t="shared" si="111"/>
        <v>83.62369337979095</v>
      </c>
      <c r="U516">
        <f>VLOOKUP(A516,[1]高一下!$A$3:$P$585,9,0)</f>
        <v>66.5</v>
      </c>
      <c r="V516" t="str">
        <f>VLOOKUP(A516,[1]高一下!$A$3:$P$585,10,0)</f>
        <v>曾佳瑶</v>
      </c>
      <c r="W516" s="22">
        <f t="shared" si="112"/>
        <v>163</v>
      </c>
      <c r="X516" s="22">
        <f t="shared" si="113"/>
        <v>104.8780487804878</v>
      </c>
      <c r="Y516">
        <f>VLOOKUP(A516,[1]高一上!$A$3:$J$587,9,0)</f>
        <v>79</v>
      </c>
      <c r="Z516" t="str">
        <f>VLOOKUP(A516,[1]高一上!$A$3:$J$587,10,0)</f>
        <v>张翠莲</v>
      </c>
      <c r="AA516" s="22">
        <f t="shared" si="114"/>
        <v>177</v>
      </c>
      <c r="AB516" s="23">
        <f t="shared" si="116"/>
        <v>115.33101045296166</v>
      </c>
      <c r="AC516">
        <f>VLOOKUP(A516,[1]中考!$A$2:$G$571,7,0)</f>
        <v>57</v>
      </c>
      <c r="AD516">
        <f t="shared" si="115"/>
        <v>221</v>
      </c>
    </row>
    <row r="517" spans="1:30" ht="15" x14ac:dyDescent="0.35">
      <c r="A517" s="14" t="s">
        <v>1088</v>
      </c>
      <c r="B517" s="11">
        <v>11</v>
      </c>
      <c r="C517" s="12" t="s">
        <v>1089</v>
      </c>
      <c r="D517" s="13" t="s">
        <v>537</v>
      </c>
      <c r="E517">
        <f>VLOOKUP(A517,'[1]高三下(高考)'!$A$3:$P$615,9,0)</f>
        <v>99</v>
      </c>
      <c r="F517" t="str">
        <f>VLOOKUP(A517,'[1]高三下(高考)'!$A$3:$P$615,10,0)</f>
        <v>曾佳瑶</v>
      </c>
      <c r="G517" s="22">
        <f t="shared" si="104"/>
        <v>102</v>
      </c>
      <c r="H517" s="23">
        <f t="shared" si="105"/>
        <v>94.42508710801394</v>
      </c>
      <c r="I517">
        <f>VLOOKUP(A517,[1]高三上!$A$3:$P$588,9,0)</f>
        <v>88.5</v>
      </c>
      <c r="J517" t="str">
        <f>VLOOKUP(A517,[1]高三上!$A$3:$P$588,10,0)</f>
        <v>曾佳瑶</v>
      </c>
      <c r="K517" s="22">
        <f t="shared" si="106"/>
        <v>86</v>
      </c>
      <c r="L517" s="23">
        <f t="shared" si="107"/>
        <v>91.986062717770039</v>
      </c>
      <c r="M517">
        <f>VLOOKUP(A517,[1]高二下!$A$3:$P$536,9,0)</f>
        <v>97.5</v>
      </c>
      <c r="N517" t="str">
        <f>VLOOKUP(A517,[1]高二下!$A$3:$P$536,10,0)</f>
        <v>曾佳瑶</v>
      </c>
      <c r="O517" s="22">
        <f t="shared" si="108"/>
        <v>63</v>
      </c>
      <c r="P517" s="22">
        <f t="shared" si="109"/>
        <v>100</v>
      </c>
      <c r="Q517">
        <f>VLOOKUP(A517,[1]高二上!$A$3:$P$583,9,0)</f>
        <v>94</v>
      </c>
      <c r="R517" t="str">
        <f>VLOOKUP(A517,[1]高二上!$A$3:$P$583,10,0)</f>
        <v>曾佳瑶</v>
      </c>
      <c r="S517" s="22">
        <f t="shared" si="110"/>
        <v>63</v>
      </c>
      <c r="T517" s="22">
        <f t="shared" si="111"/>
        <v>91.986062717770039</v>
      </c>
      <c r="U517">
        <f>VLOOKUP(A517,[1]高一下!$A$3:$P$585,9,0)</f>
        <v>100.5</v>
      </c>
      <c r="V517" t="str">
        <f>VLOOKUP(A517,[1]高一下!$A$3:$P$585,10,0)</f>
        <v>曾佳瑶</v>
      </c>
      <c r="W517" s="22">
        <f t="shared" si="112"/>
        <v>40</v>
      </c>
      <c r="X517" s="22">
        <f t="shared" si="113"/>
        <v>92.682926829268297</v>
      </c>
      <c r="Y517">
        <f>VLOOKUP(A517,[1]高一上!$A$3:$J$587,9,0)</f>
        <v>121.5</v>
      </c>
      <c r="Z517" t="str">
        <f>VLOOKUP(A517,[1]高一上!$A$3:$J$587,10,0)</f>
        <v>雷敏</v>
      </c>
      <c r="AA517" s="22">
        <f t="shared" si="114"/>
        <v>19</v>
      </c>
      <c r="AB517" s="23">
        <f t="shared" si="116"/>
        <v>110.80139372822299</v>
      </c>
      <c r="AC517">
        <f>VLOOKUP(A517,[1]中考!$A$2:$G$571,7,0)</f>
        <v>116</v>
      </c>
      <c r="AD517">
        <f t="shared" si="115"/>
        <v>50</v>
      </c>
    </row>
    <row r="518" spans="1:30" ht="15" x14ac:dyDescent="0.35">
      <c r="A518" s="14" t="s">
        <v>1069</v>
      </c>
      <c r="B518" s="11">
        <v>11</v>
      </c>
      <c r="C518" s="12" t="s">
        <v>1070</v>
      </c>
      <c r="D518" s="13" t="s">
        <v>537</v>
      </c>
      <c r="E518">
        <f>VLOOKUP(A518,'[1]高三下(高考)'!$A$3:$P$615,9,0)</f>
        <v>124</v>
      </c>
      <c r="F518" t="str">
        <f>VLOOKUP(A518,'[1]高三下(高考)'!$A$3:$P$615,10,0)</f>
        <v>曾佳瑶</v>
      </c>
      <c r="G518" s="22">
        <f t="shared" si="104"/>
        <v>13</v>
      </c>
      <c r="H518" s="23">
        <f t="shared" si="105"/>
        <v>106.27177700348432</v>
      </c>
      <c r="I518">
        <f>VLOOKUP(A518,[1]高三上!$A$3:$P$588,9,0)</f>
        <v>106</v>
      </c>
      <c r="J518" t="str">
        <f>VLOOKUP(A518,[1]高三上!$A$3:$P$588,10,0)</f>
        <v>曾佳瑶</v>
      </c>
      <c r="K518" s="22">
        <f t="shared" si="106"/>
        <v>31</v>
      </c>
      <c r="L518" s="23">
        <f t="shared" si="107"/>
        <v>103.48432055749129</v>
      </c>
      <c r="M518">
        <f>VLOOKUP(A518,[1]高二下!$A$3:$P$536,9,0)</f>
        <v>104.5</v>
      </c>
      <c r="N518" t="str">
        <f>VLOOKUP(A518,[1]高二下!$A$3:$P$536,10,0)</f>
        <v>曾佳瑶</v>
      </c>
      <c r="O518" s="22">
        <f t="shared" si="108"/>
        <v>41</v>
      </c>
      <c r="P518" s="22">
        <f t="shared" si="109"/>
        <v>102.09059233449477</v>
      </c>
      <c r="Q518">
        <f>VLOOKUP(A518,[1]高二上!$A$3:$P$583,9,0)</f>
        <v>100</v>
      </c>
      <c r="R518" t="str">
        <f>VLOOKUP(A518,[1]高二上!$A$3:$P$583,10,0)</f>
        <v>曾佳瑶</v>
      </c>
      <c r="S518" s="22">
        <f t="shared" si="110"/>
        <v>47</v>
      </c>
      <c r="T518" s="22">
        <f t="shared" si="111"/>
        <v>91.289198606271782</v>
      </c>
      <c r="U518">
        <f>VLOOKUP(A518,[1]高一下!$A$3:$P$585,9,0)</f>
        <v>106.5</v>
      </c>
      <c r="V518" t="str">
        <f>VLOOKUP(A518,[1]高一下!$A$3:$P$585,10,0)</f>
        <v>曾佳瑶</v>
      </c>
      <c r="W518" s="22">
        <f t="shared" si="112"/>
        <v>22</v>
      </c>
      <c r="X518" s="22">
        <f t="shared" si="113"/>
        <v>94.773519163763069</v>
      </c>
      <c r="Y518">
        <f>VLOOKUP(A518,[1]高一上!$A$3:$J$587,9,0)</f>
        <v>129</v>
      </c>
      <c r="Z518" t="str">
        <f>VLOOKUP(A518,[1]高一上!$A$3:$J$587,10,0)</f>
        <v>雷敏</v>
      </c>
      <c r="AA518" s="22">
        <f t="shared" si="114"/>
        <v>7</v>
      </c>
      <c r="AB518" s="23">
        <f t="shared" si="116"/>
        <v>100.69686411149826</v>
      </c>
      <c r="AC518">
        <f>VLOOKUP(A518,[1]中考!$A$2:$G$571,7,0)</f>
        <v>129</v>
      </c>
      <c r="AD518">
        <f t="shared" si="115"/>
        <v>9</v>
      </c>
    </row>
    <row r="519" spans="1:30" ht="15" x14ac:dyDescent="0.35">
      <c r="A519" s="14" t="s">
        <v>1059</v>
      </c>
      <c r="B519" s="11">
        <v>11</v>
      </c>
      <c r="C519" s="12" t="s">
        <v>1060</v>
      </c>
      <c r="D519" s="13" t="s">
        <v>537</v>
      </c>
      <c r="E519">
        <f>VLOOKUP(A519,'[1]高三下(高考)'!$A$3:$P$615,9,0)</f>
        <v>116</v>
      </c>
      <c r="F519" t="str">
        <f>VLOOKUP(A519,'[1]高三下(高考)'!$A$3:$P$615,10,0)</f>
        <v>曾佳瑶</v>
      </c>
      <c r="G519" s="22">
        <f t="shared" si="104"/>
        <v>35</v>
      </c>
      <c r="H519" s="23">
        <f t="shared" si="105"/>
        <v>104.18118466898954</v>
      </c>
      <c r="I519">
        <f>VLOOKUP(A519,[1]高三上!$A$3:$P$588,9,0)</f>
        <v>102</v>
      </c>
      <c r="J519" t="str">
        <f>VLOOKUP(A519,[1]高三上!$A$3:$P$588,10,0)</f>
        <v>曾佳瑶</v>
      </c>
      <c r="K519" s="22">
        <f t="shared" si="106"/>
        <v>47</v>
      </c>
      <c r="L519" s="23">
        <f t="shared" si="107"/>
        <v>91.986062717770039</v>
      </c>
      <c r="M519">
        <f>VLOOKUP(A519,[1]高二下!$A$3:$P$536,9,0)</f>
        <v>108</v>
      </c>
      <c r="N519" t="str">
        <f>VLOOKUP(A519,[1]高二下!$A$3:$P$536,10,0)</f>
        <v>曾佳瑶</v>
      </c>
      <c r="O519" s="22">
        <f t="shared" si="108"/>
        <v>24</v>
      </c>
      <c r="P519" s="22">
        <f t="shared" si="109"/>
        <v>97.560975609756099</v>
      </c>
      <c r="Q519">
        <f>VLOOKUP(A519,[1]高二上!$A$3:$P$583,9,0)</f>
        <v>109</v>
      </c>
      <c r="R519" t="str">
        <f>VLOOKUP(A519,[1]高二上!$A$3:$P$583,10,0)</f>
        <v>曾佳瑶</v>
      </c>
      <c r="S519" s="22">
        <f t="shared" si="110"/>
        <v>17</v>
      </c>
      <c r="T519" s="22">
        <f t="shared" si="111"/>
        <v>94.773519163763069</v>
      </c>
      <c r="U519">
        <f>VLOOKUP(A519,[1]高一下!$A$3:$P$585,9,0)</f>
        <v>120</v>
      </c>
      <c r="V519" t="str">
        <f>VLOOKUP(A519,[1]高一下!$A$3:$P$585,10,0)</f>
        <v>曾佳瑶</v>
      </c>
      <c r="W519" s="22">
        <f t="shared" si="112"/>
        <v>2</v>
      </c>
      <c r="X519" s="22">
        <f t="shared" si="113"/>
        <v>107.66550522648083</v>
      </c>
      <c r="Y519">
        <f>VLOOKUP(A519,[1]高一上!$A$3:$J$587,9,0)</f>
        <v>119.5</v>
      </c>
      <c r="Z519" t="str">
        <f>VLOOKUP(A519,[1]高一上!$A$3:$J$587,10,0)</f>
        <v>雷敏</v>
      </c>
      <c r="AA519" s="22">
        <f t="shared" si="114"/>
        <v>24</v>
      </c>
      <c r="AB519" s="23">
        <f t="shared" si="116"/>
        <v>101.04529616724739</v>
      </c>
      <c r="AC519">
        <f>VLOOKUP(A519,[1]中考!$A$2:$G$571,7,0)</f>
        <v>123</v>
      </c>
      <c r="AD519">
        <f t="shared" si="115"/>
        <v>27</v>
      </c>
    </row>
    <row r="520" spans="1:30" ht="15" x14ac:dyDescent="0.35">
      <c r="A520" s="14" t="s">
        <v>1025</v>
      </c>
      <c r="B520" s="11">
        <v>11</v>
      </c>
      <c r="C520" s="12" t="s">
        <v>1026</v>
      </c>
      <c r="D520" s="13" t="s">
        <v>537</v>
      </c>
      <c r="E520">
        <f>VLOOKUP(A520,'[1]高三下(高考)'!$A$3:$P$615,9,0)</f>
        <v>114</v>
      </c>
      <c r="F520" t="str">
        <f>VLOOKUP(A520,'[1]高三下(高考)'!$A$3:$P$615,10,0)</f>
        <v>曾佳瑶</v>
      </c>
      <c r="G520" s="22">
        <f t="shared" si="104"/>
        <v>45</v>
      </c>
      <c r="H520" s="23">
        <f t="shared" si="105"/>
        <v>100</v>
      </c>
      <c r="I520">
        <f>VLOOKUP(A520,[1]高三上!$A$3:$P$588,9,0)</f>
        <v>102.5</v>
      </c>
      <c r="J520" t="str">
        <f>VLOOKUP(A520,[1]高三上!$A$3:$P$588,10,0)</f>
        <v>曾佳瑶</v>
      </c>
      <c r="K520" s="22">
        <f t="shared" si="106"/>
        <v>45</v>
      </c>
      <c r="L520" s="23">
        <f t="shared" si="107"/>
        <v>107.66550522648083</v>
      </c>
      <c r="M520">
        <f>VLOOKUP(A520,[1]高二下!$A$3:$P$536,9,0)</f>
        <v>97</v>
      </c>
      <c r="N520" t="str">
        <f>VLOOKUP(A520,[1]高二下!$A$3:$P$536,10,0)</f>
        <v>曾佳瑶</v>
      </c>
      <c r="O520" s="22">
        <f t="shared" si="108"/>
        <v>67</v>
      </c>
      <c r="P520" s="22">
        <f t="shared" si="109"/>
        <v>93.031358885017426</v>
      </c>
      <c r="Q520">
        <f>VLOOKUP(A520,[1]高二上!$A$3:$P$583,9,0)</f>
        <v>100</v>
      </c>
      <c r="R520" t="str">
        <f>VLOOKUP(A520,[1]高二上!$A$3:$P$583,10,0)</f>
        <v>曾佳瑶</v>
      </c>
      <c r="S520" s="22">
        <f t="shared" si="110"/>
        <v>47</v>
      </c>
      <c r="T520" s="22">
        <f t="shared" si="111"/>
        <v>97.21254355400697</v>
      </c>
      <c r="U520">
        <f>VLOOKUP(A520,[1]高一下!$A$3:$P$585,9,0)</f>
        <v>101</v>
      </c>
      <c r="V520" t="str">
        <f>VLOOKUP(A520,[1]高一下!$A$3:$P$585,10,0)</f>
        <v>曾佳瑶</v>
      </c>
      <c r="W520" s="22">
        <f t="shared" si="112"/>
        <v>39</v>
      </c>
      <c r="X520" s="22">
        <f t="shared" si="113"/>
        <v>99.651567944250871</v>
      </c>
      <c r="Y520">
        <f>VLOOKUP(A520,[1]高一上!$A$3:$J$587,9,0)</f>
        <v>117</v>
      </c>
      <c r="Z520" t="str">
        <f>VLOOKUP(A520,[1]高一上!$A$3:$J$587,10,0)</f>
        <v>雷敏</v>
      </c>
      <c r="AA520" s="22">
        <f t="shared" si="114"/>
        <v>38</v>
      </c>
      <c r="AB520" s="23">
        <f t="shared" si="116"/>
        <v>92.682926829268297</v>
      </c>
      <c r="AC520">
        <f>VLOOKUP(A520,[1]中考!$A$2:$G$571,7,0)</f>
        <v>127</v>
      </c>
      <c r="AD520">
        <f t="shared" si="115"/>
        <v>17</v>
      </c>
    </row>
    <row r="521" spans="1:30" ht="15" x14ac:dyDescent="0.35">
      <c r="A521" s="14" t="s">
        <v>1043</v>
      </c>
      <c r="B521" s="11">
        <v>11</v>
      </c>
      <c r="C521" s="12" t="s">
        <v>1044</v>
      </c>
      <c r="D521" s="13" t="s">
        <v>537</v>
      </c>
      <c r="E521">
        <f>VLOOKUP(A521,'[1]高三下(高考)'!$A$3:$P$615,9,0)</f>
        <v>119</v>
      </c>
      <c r="F521" t="str">
        <f>VLOOKUP(A521,'[1]高三下(高考)'!$A$3:$P$615,10,0)</f>
        <v>曾佳瑶</v>
      </c>
      <c r="G521" s="22">
        <f t="shared" ref="G521:G550" si="117">RANK(E521,$E$264:$E$550,0)</f>
        <v>24</v>
      </c>
      <c r="H521" s="23">
        <f t="shared" ref="H521:H550" si="118">IF(OR(E521=0,I521=0),100,((K521-G521)/COUNTA($D$264:$D$550))*100+100)</f>
        <v>91.986062717770039</v>
      </c>
      <c r="I521">
        <f>VLOOKUP(A521,[1]高三上!$A$3:$P$588,9,0)</f>
        <v>124.5</v>
      </c>
      <c r="J521" t="str">
        <f>VLOOKUP(A521,[1]高三上!$A$3:$P$588,10,0)</f>
        <v>曾佳瑶</v>
      </c>
      <c r="K521" s="22">
        <f t="shared" ref="K521:K550" si="119">RANK(I521,$I$264:$I$550)</f>
        <v>1</v>
      </c>
      <c r="L521" s="23">
        <f t="shared" ref="L521:L550" si="120">IF(OR(I521=0,M521=0),100,((O521-K521)/COUNTA($D$264:$D$550))*100+100)</f>
        <v>116.37630662020905</v>
      </c>
      <c r="M521">
        <f>VLOOKUP(A521,[1]高二下!$A$3:$P$536,9,0)</f>
        <v>103</v>
      </c>
      <c r="N521" t="str">
        <f>VLOOKUP(A521,[1]高二下!$A$3:$P$536,10,0)</f>
        <v>曾佳瑶</v>
      </c>
      <c r="O521" s="22">
        <f t="shared" ref="O521:O550" si="121">RANK(M521,$M$264:$M$550,0)</f>
        <v>48</v>
      </c>
      <c r="P521" s="22">
        <f t="shared" ref="P521:P550" si="122">IF(OR(Q521=0,M521=0),100,((S521-O521)/COUNTA($D$264:$D$550))*100+100)</f>
        <v>90.940766550522653</v>
      </c>
      <c r="Q521">
        <f>VLOOKUP(A521,[1]高二上!$A$3:$P$583,9,0)</f>
        <v>106.5</v>
      </c>
      <c r="R521" t="str">
        <f>VLOOKUP(A521,[1]高二上!$A$3:$P$583,10,0)</f>
        <v>曾佳瑶</v>
      </c>
      <c r="S521" s="22">
        <f t="shared" ref="S521:S550" si="123">RANK(Q521,$Q$264:$Q$550,0)</f>
        <v>22</v>
      </c>
      <c r="T521" s="22">
        <f t="shared" ref="T521:T550" si="124">IF(OR(Q521=0,U521=0),100,((W521-S521)/COUNTA($D$264:$D$550))*100+100)</f>
        <v>97.560975609756099</v>
      </c>
      <c r="U521">
        <f>VLOOKUP(A521,[1]高一下!$A$3:$P$585,9,0)</f>
        <v>109.5</v>
      </c>
      <c r="V521" t="str">
        <f>VLOOKUP(A521,[1]高一下!$A$3:$P$585,10,0)</f>
        <v>曾佳瑶</v>
      </c>
      <c r="W521" s="22">
        <f t="shared" ref="W521:W550" si="125">RANK(U521,$U$264:$U$550)</f>
        <v>15</v>
      </c>
      <c r="X521" s="22">
        <f t="shared" ref="X521:X550" si="126">IF(OR(Y521=0,U521=0),100,((AA521-W521)/COUNTA($D$264:$D$550))*100+100)</f>
        <v>96.515679442508713</v>
      </c>
      <c r="Y521">
        <f>VLOOKUP(A521,[1]高一上!$A$3:$J$587,9,0)</f>
        <v>129.5</v>
      </c>
      <c r="Z521" t="str">
        <f>VLOOKUP(A521,[1]高一上!$A$3:$J$587,10,0)</f>
        <v>雷敏</v>
      </c>
      <c r="AA521" s="22">
        <f t="shared" ref="AA521:AA550" si="127">RANK(Y521,$Y$264:$Y$550,0)</f>
        <v>5</v>
      </c>
      <c r="AB521" s="23">
        <f t="shared" si="116"/>
        <v>110.45296167247386</v>
      </c>
      <c r="AC521">
        <f>VLOOKUP(A521,[1]中考!$A$2:$G$571,7,0)</f>
        <v>120</v>
      </c>
      <c r="AD521">
        <f t="shared" ref="AD521:AD550" si="128">RANK(AC521,$AC$264:$AC$550,0)</f>
        <v>35</v>
      </c>
    </row>
    <row r="522" spans="1:30" ht="15" x14ac:dyDescent="0.35">
      <c r="A522" s="14" t="s">
        <v>1084</v>
      </c>
      <c r="B522" s="11">
        <v>11</v>
      </c>
      <c r="C522" s="12" t="s">
        <v>1085</v>
      </c>
      <c r="D522" s="13" t="s">
        <v>537</v>
      </c>
      <c r="E522">
        <f>VLOOKUP(A522,'[1]高三下(高考)'!$A$3:$P$615,9,0)</f>
        <v>110</v>
      </c>
      <c r="F522" t="str">
        <f>VLOOKUP(A522,'[1]高三下(高考)'!$A$3:$P$615,10,0)</f>
        <v>曾佳瑶</v>
      </c>
      <c r="G522" s="22">
        <f t="shared" si="117"/>
        <v>61</v>
      </c>
      <c r="H522" s="23">
        <f t="shared" si="118"/>
        <v>98.606271777003485</v>
      </c>
      <c r="I522">
        <f>VLOOKUP(A522,[1]高三上!$A$3:$P$588,9,0)</f>
        <v>99</v>
      </c>
      <c r="J522" t="str">
        <f>VLOOKUP(A522,[1]高三上!$A$3:$P$588,10,0)</f>
        <v>曾佳瑶</v>
      </c>
      <c r="K522" s="22">
        <f t="shared" si="119"/>
        <v>57</v>
      </c>
      <c r="L522" s="23">
        <f t="shared" si="120"/>
        <v>95.470383275261327</v>
      </c>
      <c r="M522">
        <f>VLOOKUP(A522,[1]高二下!$A$3:$P$536,9,0)</f>
        <v>103.5</v>
      </c>
      <c r="N522" t="str">
        <f>VLOOKUP(A522,[1]高二下!$A$3:$P$536,10,0)</f>
        <v>曾佳瑶</v>
      </c>
      <c r="O522" s="22">
        <f t="shared" si="121"/>
        <v>44</v>
      </c>
      <c r="P522" s="22">
        <f t="shared" si="122"/>
        <v>112.89198606271776</v>
      </c>
      <c r="Q522">
        <f>VLOOKUP(A522,[1]高二上!$A$3:$P$583,9,0)</f>
        <v>91</v>
      </c>
      <c r="R522" t="str">
        <f>VLOOKUP(A522,[1]高二上!$A$3:$P$583,10,0)</f>
        <v>曾佳瑶</v>
      </c>
      <c r="S522" s="22">
        <f t="shared" si="123"/>
        <v>81</v>
      </c>
      <c r="T522" s="22">
        <f t="shared" si="124"/>
        <v>89.895470383275267</v>
      </c>
      <c r="U522">
        <f>VLOOKUP(A522,[1]高一下!$A$3:$P$585,9,0)</f>
        <v>97</v>
      </c>
      <c r="V522" t="str">
        <f>VLOOKUP(A522,[1]高一下!$A$3:$P$585,10,0)</f>
        <v>曾佳瑶</v>
      </c>
      <c r="W522" s="22">
        <f t="shared" si="125"/>
        <v>52</v>
      </c>
      <c r="X522" s="22">
        <f t="shared" si="126"/>
        <v>97.909407665505228</v>
      </c>
      <c r="Y522">
        <f>VLOOKUP(A522,[1]高一上!$A$3:$J$587,9,0)</f>
        <v>115.5</v>
      </c>
      <c r="Z522" t="str">
        <f>VLOOKUP(A522,[1]高一上!$A$3:$J$587,10,0)</f>
        <v>雷敏</v>
      </c>
      <c r="AA522" s="22">
        <f t="shared" si="127"/>
        <v>46</v>
      </c>
      <c r="AB522" s="23">
        <f t="shared" ref="AB522:AB550" si="129">IF(OR(Y522=0,AC522=0),100,((AD522-AA522)/COUNTA($D$264:$D$550))*100+100)</f>
        <v>101.39372822299651</v>
      </c>
      <c r="AC522">
        <f>VLOOKUP(A522,[1]中考!$A$2:$G$571,7,0)</f>
        <v>116</v>
      </c>
      <c r="AD522">
        <f t="shared" si="128"/>
        <v>50</v>
      </c>
    </row>
    <row r="523" spans="1:30" ht="15" x14ac:dyDescent="0.35">
      <c r="A523" s="14" t="s">
        <v>1090</v>
      </c>
      <c r="B523" s="11">
        <v>11</v>
      </c>
      <c r="C523" s="12" t="s">
        <v>1091</v>
      </c>
      <c r="D523" s="13" t="s">
        <v>537</v>
      </c>
      <c r="E523">
        <f>VLOOKUP(A523,'[1]高三下(高考)'!$A$3:$P$615,9,0)</f>
        <v>86</v>
      </c>
      <c r="F523" t="str">
        <f>VLOOKUP(A523,'[1]高三下(高考)'!$A$3:$P$615,10,0)</f>
        <v>曾佳瑶</v>
      </c>
      <c r="G523" s="22">
        <f t="shared" si="117"/>
        <v>137</v>
      </c>
      <c r="H523" s="23">
        <f t="shared" si="118"/>
        <v>120.20905923344948</v>
      </c>
      <c r="I523">
        <f>VLOOKUP(A523,[1]高三上!$A$3:$P$588,9,0)</f>
        <v>60</v>
      </c>
      <c r="J523" t="str">
        <f>VLOOKUP(A523,[1]高三上!$A$3:$P$588,10,0)</f>
        <v>曾佳瑶</v>
      </c>
      <c r="K523" s="22">
        <f t="shared" si="119"/>
        <v>195</v>
      </c>
      <c r="L523" s="23">
        <f t="shared" si="120"/>
        <v>84.668989547038336</v>
      </c>
      <c r="M523">
        <f>VLOOKUP(A523,[1]高二下!$A$3:$P$536,9,0)</f>
        <v>70</v>
      </c>
      <c r="N523" t="str">
        <f>VLOOKUP(A523,[1]高二下!$A$3:$P$536,10,0)</f>
        <v>曾佳瑶</v>
      </c>
      <c r="O523" s="22">
        <f t="shared" si="121"/>
        <v>151</v>
      </c>
      <c r="P523" s="22">
        <f t="shared" si="122"/>
        <v>86.41114982578398</v>
      </c>
      <c r="Q523">
        <f>VLOOKUP(A523,[1]高二上!$A$3:$P$583,9,0)</f>
        <v>81.5</v>
      </c>
      <c r="R523" t="str">
        <f>VLOOKUP(A523,[1]高二上!$A$3:$P$583,10,0)</f>
        <v>曾佳瑶</v>
      </c>
      <c r="S523" s="22">
        <f t="shared" si="123"/>
        <v>112</v>
      </c>
      <c r="T523" s="22">
        <f t="shared" si="124"/>
        <v>112.54355400696863</v>
      </c>
      <c r="U523">
        <f>VLOOKUP(A523,[1]高一下!$A$3:$P$585,9,0)</f>
        <v>69</v>
      </c>
      <c r="V523" t="str">
        <f>VLOOKUP(A523,[1]高一下!$A$3:$P$585,10,0)</f>
        <v>曾佳瑶</v>
      </c>
      <c r="W523" s="22">
        <f t="shared" si="125"/>
        <v>148</v>
      </c>
      <c r="X523" s="22">
        <f t="shared" si="126"/>
        <v>112.54355400696863</v>
      </c>
      <c r="Y523">
        <f>VLOOKUP(A523,[1]高一上!$A$3:$J$587,9,0)</f>
        <v>77</v>
      </c>
      <c r="Z523" t="str">
        <f>VLOOKUP(A523,[1]高一上!$A$3:$J$587,10,0)</f>
        <v>雷敏</v>
      </c>
      <c r="AA523" s="22">
        <f t="shared" si="127"/>
        <v>184</v>
      </c>
      <c r="AB523" s="23">
        <f t="shared" si="129"/>
        <v>83.62369337979095</v>
      </c>
      <c r="AC523">
        <f>VLOOKUP(A523,[1]中考!$A$2:$G$571,7,0)</f>
        <v>87</v>
      </c>
      <c r="AD523">
        <f t="shared" si="128"/>
        <v>137</v>
      </c>
    </row>
    <row r="524" spans="1:30" ht="15" x14ac:dyDescent="0.35">
      <c r="A524" s="14" t="s">
        <v>1009</v>
      </c>
      <c r="B524" s="11">
        <v>11</v>
      </c>
      <c r="C524" s="12" t="s">
        <v>1010</v>
      </c>
      <c r="D524" s="13" t="s">
        <v>537</v>
      </c>
      <c r="E524">
        <f>VLOOKUP(A524,'[1]高三下(高考)'!$A$3:$P$615,9,0)</f>
        <v>128</v>
      </c>
      <c r="F524" t="str">
        <f>VLOOKUP(A524,'[1]高三下(高考)'!$A$3:$P$615,10,0)</f>
        <v>曾佳瑶</v>
      </c>
      <c r="G524" s="22">
        <f t="shared" si="117"/>
        <v>8</v>
      </c>
      <c r="H524" s="23">
        <f t="shared" si="118"/>
        <v>98.606271777003485</v>
      </c>
      <c r="I524">
        <f>VLOOKUP(A524,[1]高三上!$A$3:$P$588,9,0)</f>
        <v>119.5</v>
      </c>
      <c r="J524" t="str">
        <f>VLOOKUP(A524,[1]高三上!$A$3:$P$588,10,0)</f>
        <v>曾佳瑶</v>
      </c>
      <c r="K524" s="22">
        <f t="shared" si="119"/>
        <v>4</v>
      </c>
      <c r="L524" s="23">
        <f t="shared" si="120"/>
        <v>98.954703832752614</v>
      </c>
      <c r="M524">
        <f>VLOOKUP(A524,[1]高二下!$A$3:$P$536,9,0)</f>
        <v>124</v>
      </c>
      <c r="N524" t="str">
        <f>VLOOKUP(A524,[1]高二下!$A$3:$P$536,10,0)</f>
        <v>曾佳瑶</v>
      </c>
      <c r="O524" s="22">
        <f t="shared" si="121"/>
        <v>1</v>
      </c>
      <c r="P524" s="22">
        <f t="shared" si="122"/>
        <v>101.39372822299651</v>
      </c>
      <c r="Q524">
        <f>VLOOKUP(A524,[1]高二上!$A$3:$P$583,9,0)</f>
        <v>115</v>
      </c>
      <c r="R524" t="str">
        <f>VLOOKUP(A524,[1]高二上!$A$3:$P$583,10,0)</f>
        <v>曾佳瑶</v>
      </c>
      <c r="S524" s="22">
        <f t="shared" si="123"/>
        <v>5</v>
      </c>
      <c r="T524" s="22">
        <f t="shared" si="124"/>
        <v>99.303135888501743</v>
      </c>
      <c r="U524">
        <f>VLOOKUP(A524,[1]高一下!$A$3:$P$585,9,0)</f>
        <v>119.5</v>
      </c>
      <c r="V524" t="str">
        <f>VLOOKUP(A524,[1]高一下!$A$3:$P$585,10,0)</f>
        <v>曾佳瑶</v>
      </c>
      <c r="W524" s="22">
        <f t="shared" si="125"/>
        <v>3</v>
      </c>
      <c r="X524" s="22">
        <f t="shared" si="126"/>
        <v>101.74216027874564</v>
      </c>
      <c r="Y524">
        <f>VLOOKUP(A524,[1]高一上!$A$3:$J$587,9,0)</f>
        <v>128.5</v>
      </c>
      <c r="Z524" t="str">
        <f>VLOOKUP(A524,[1]高一上!$A$3:$J$587,10,0)</f>
        <v>雷敏</v>
      </c>
      <c r="AA524" s="22">
        <f t="shared" si="127"/>
        <v>8</v>
      </c>
      <c r="AB524" s="23">
        <f t="shared" si="129"/>
        <v>102.09059233449477</v>
      </c>
      <c r="AC524">
        <f>VLOOKUP(A524,[1]中考!$A$2:$G$571,7,0)</f>
        <v>128</v>
      </c>
      <c r="AD524">
        <f t="shared" si="128"/>
        <v>14</v>
      </c>
    </row>
    <row r="525" spans="1:30" ht="15" x14ac:dyDescent="0.35">
      <c r="A525" s="14" t="s">
        <v>1051</v>
      </c>
      <c r="B525" s="11">
        <v>11</v>
      </c>
      <c r="C525" s="12" t="s">
        <v>1052</v>
      </c>
      <c r="D525" s="13" t="s">
        <v>537</v>
      </c>
      <c r="E525">
        <f>VLOOKUP(A525,'[1]高三下(高考)'!$A$3:$P$615,9,0)</f>
        <v>111</v>
      </c>
      <c r="F525" t="str">
        <f>VLOOKUP(A525,'[1]高三下(高考)'!$A$3:$P$615,10,0)</f>
        <v>曾佳瑶</v>
      </c>
      <c r="G525" s="22">
        <f t="shared" si="117"/>
        <v>49</v>
      </c>
      <c r="H525" s="23">
        <f t="shared" si="118"/>
        <v>104.8780487804878</v>
      </c>
      <c r="I525">
        <f>VLOOKUP(A525,[1]高三上!$A$3:$P$588,9,0)</f>
        <v>95</v>
      </c>
      <c r="J525" t="str">
        <f>VLOOKUP(A525,[1]高三上!$A$3:$P$588,10,0)</f>
        <v>曾佳瑶</v>
      </c>
      <c r="K525" s="22">
        <f t="shared" si="119"/>
        <v>63</v>
      </c>
      <c r="L525" s="23">
        <f t="shared" si="120"/>
        <v>96.167247386759584</v>
      </c>
      <c r="M525">
        <f>VLOOKUP(A525,[1]高二下!$A$3:$P$536,9,0)</f>
        <v>102</v>
      </c>
      <c r="N525" t="str">
        <f>VLOOKUP(A525,[1]高二下!$A$3:$P$536,10,0)</f>
        <v>曾佳瑶</v>
      </c>
      <c r="O525" s="22">
        <f t="shared" si="121"/>
        <v>52</v>
      </c>
      <c r="P525" s="22">
        <f t="shared" si="122"/>
        <v>98.954703832752614</v>
      </c>
      <c r="Q525">
        <f>VLOOKUP(A525,[1]高二上!$A$3:$P$583,9,0)</f>
        <v>99.5</v>
      </c>
      <c r="R525" t="str">
        <f>VLOOKUP(A525,[1]高二上!$A$3:$P$583,10,0)</f>
        <v>曾佳瑶</v>
      </c>
      <c r="S525" s="22">
        <f t="shared" si="123"/>
        <v>49</v>
      </c>
      <c r="T525" s="22">
        <f t="shared" si="124"/>
        <v>103.13588850174216</v>
      </c>
      <c r="U525">
        <f>VLOOKUP(A525,[1]高一下!$A$3:$P$585,9,0)</f>
        <v>96</v>
      </c>
      <c r="V525" t="str">
        <f>VLOOKUP(A525,[1]高一下!$A$3:$P$585,10,0)</f>
        <v>曾佳瑶</v>
      </c>
      <c r="W525" s="22">
        <f t="shared" si="125"/>
        <v>58</v>
      </c>
      <c r="X525" s="22">
        <f t="shared" si="126"/>
        <v>103.13588850174216</v>
      </c>
      <c r="Y525">
        <f>VLOOKUP(A525,[1]高一上!$A$3:$J$587,9,0)</f>
        <v>110</v>
      </c>
      <c r="Z525" t="str">
        <f>VLOOKUP(A525,[1]高一上!$A$3:$J$587,10,0)</f>
        <v>雷敏</v>
      </c>
      <c r="AA525" s="22">
        <f t="shared" si="127"/>
        <v>67</v>
      </c>
      <c r="AB525" s="23">
        <f t="shared" si="129"/>
        <v>91.289198606271782</v>
      </c>
      <c r="AC525">
        <f>VLOOKUP(A525,[1]中考!$A$2:$G$571,7,0)</f>
        <v>118</v>
      </c>
      <c r="AD525">
        <f t="shared" si="128"/>
        <v>42</v>
      </c>
    </row>
    <row r="526" spans="1:30" ht="15" x14ac:dyDescent="0.35">
      <c r="A526" s="14" t="s">
        <v>1079</v>
      </c>
      <c r="B526" s="11">
        <v>11</v>
      </c>
      <c r="C526" s="12" t="s">
        <v>1080</v>
      </c>
      <c r="D526" s="13" t="s">
        <v>537</v>
      </c>
      <c r="E526">
        <f>VLOOKUP(A526,'[1]高三下(高考)'!$A$3:$P$615,9,0)</f>
        <v>115</v>
      </c>
      <c r="F526" t="str">
        <f>VLOOKUP(A526,'[1]高三下(高考)'!$A$3:$P$615,10,0)</f>
        <v>曾佳瑶</v>
      </c>
      <c r="G526" s="22">
        <f t="shared" si="117"/>
        <v>42</v>
      </c>
      <c r="H526" s="23">
        <f t="shared" si="118"/>
        <v>105.57491289198606</v>
      </c>
      <c r="I526">
        <f>VLOOKUP(A526,[1]高三上!$A$3:$P$588,9,0)</f>
        <v>98.5</v>
      </c>
      <c r="J526" t="str">
        <f>VLOOKUP(A526,[1]高三上!$A$3:$P$588,10,0)</f>
        <v>曾佳瑶</v>
      </c>
      <c r="K526" s="22">
        <f t="shared" si="119"/>
        <v>58</v>
      </c>
      <c r="L526" s="23">
        <f t="shared" si="120"/>
        <v>109.7560975609756</v>
      </c>
      <c r="M526">
        <f>VLOOKUP(A526,[1]高二下!$A$3:$P$536,9,0)</f>
        <v>89.5</v>
      </c>
      <c r="N526" t="str">
        <f>VLOOKUP(A526,[1]高二下!$A$3:$P$536,10,0)</f>
        <v>曾佳瑶</v>
      </c>
      <c r="O526" s="22">
        <f t="shared" si="121"/>
        <v>86</v>
      </c>
      <c r="P526" s="22">
        <f t="shared" si="122"/>
        <v>91.289198606271782</v>
      </c>
      <c r="Q526">
        <f>VLOOKUP(A526,[1]高二上!$A$3:$P$583,9,0)</f>
        <v>94.5</v>
      </c>
      <c r="R526" t="str">
        <f>VLOOKUP(A526,[1]高二上!$A$3:$P$583,10,0)</f>
        <v>曾佳瑶</v>
      </c>
      <c r="S526" s="22">
        <f t="shared" si="123"/>
        <v>61</v>
      </c>
      <c r="T526" s="22">
        <f t="shared" si="124"/>
        <v>98.257839721254356</v>
      </c>
      <c r="U526">
        <f>VLOOKUP(A526,[1]高一下!$A$3:$P$585,9,0)</f>
        <v>96.5</v>
      </c>
      <c r="V526" t="str">
        <f>VLOOKUP(A526,[1]高一下!$A$3:$P$585,10,0)</f>
        <v>曾佳瑶</v>
      </c>
      <c r="W526" s="22">
        <f t="shared" si="125"/>
        <v>56</v>
      </c>
      <c r="X526" s="22">
        <f t="shared" si="126"/>
        <v>100</v>
      </c>
      <c r="Y526">
        <f>VLOOKUP(A526,[1]高一上!$A$3:$J$587,9,0)</f>
        <v>112.5</v>
      </c>
      <c r="Z526" t="str">
        <f>VLOOKUP(A526,[1]高一上!$A$3:$J$587,10,0)</f>
        <v>雷敏</v>
      </c>
      <c r="AA526" s="22">
        <f t="shared" si="127"/>
        <v>56</v>
      </c>
      <c r="AB526" s="23">
        <f t="shared" si="129"/>
        <v>96.515679442508713</v>
      </c>
      <c r="AC526">
        <f>VLOOKUP(A526,[1]中考!$A$2:$G$571,7,0)</f>
        <v>117</v>
      </c>
      <c r="AD526">
        <f t="shared" si="128"/>
        <v>46</v>
      </c>
    </row>
    <row r="527" spans="1:30" ht="15" x14ac:dyDescent="0.35">
      <c r="A527" s="14" t="s">
        <v>1049</v>
      </c>
      <c r="B527" s="11">
        <v>11</v>
      </c>
      <c r="C527" s="12" t="s">
        <v>1050</v>
      </c>
      <c r="D527" s="13" t="s">
        <v>537</v>
      </c>
      <c r="E527">
        <f>VLOOKUP(A527,'[1]高三下(高考)'!$A$3:$P$615,9,0)</f>
        <v>101</v>
      </c>
      <c r="F527" t="str">
        <f>VLOOKUP(A527,'[1]高三下(高考)'!$A$3:$P$615,10,0)</f>
        <v>曾佳瑶</v>
      </c>
      <c r="G527" s="22">
        <f t="shared" si="117"/>
        <v>91</v>
      </c>
      <c r="H527" s="23">
        <f t="shared" si="118"/>
        <v>95.470383275261327</v>
      </c>
      <c r="I527">
        <f>VLOOKUP(A527,[1]高三上!$A$3:$P$588,9,0)</f>
        <v>91</v>
      </c>
      <c r="J527" t="str">
        <f>VLOOKUP(A527,[1]高三上!$A$3:$P$588,10,0)</f>
        <v>曾佳瑶</v>
      </c>
      <c r="K527" s="22">
        <f t="shared" si="119"/>
        <v>78</v>
      </c>
      <c r="L527" s="23">
        <f t="shared" si="120"/>
        <v>108.71080139372822</v>
      </c>
      <c r="M527">
        <f>VLOOKUP(A527,[1]高二下!$A$3:$P$536,9,0)</f>
        <v>83.5</v>
      </c>
      <c r="N527" t="str">
        <f>VLOOKUP(A527,[1]高二下!$A$3:$P$536,10,0)</f>
        <v>曾佳瑶</v>
      </c>
      <c r="O527" s="22">
        <f t="shared" si="121"/>
        <v>103</v>
      </c>
      <c r="P527" s="22">
        <f t="shared" si="122"/>
        <v>86.062717770034851</v>
      </c>
      <c r="Q527">
        <f>VLOOKUP(A527,[1]高二上!$A$3:$P$583,9,0)</f>
        <v>94</v>
      </c>
      <c r="R527" t="str">
        <f>VLOOKUP(A527,[1]高二上!$A$3:$P$583,10,0)</f>
        <v>曾佳瑶</v>
      </c>
      <c r="S527" s="22">
        <f t="shared" si="123"/>
        <v>63</v>
      </c>
      <c r="T527" s="22">
        <f t="shared" si="124"/>
        <v>99.303135888501743</v>
      </c>
      <c r="U527">
        <f>VLOOKUP(A527,[1]高一下!$A$3:$P$585,9,0)</f>
        <v>95</v>
      </c>
      <c r="V527" t="str">
        <f>VLOOKUP(A527,[1]高一下!$A$3:$P$585,10,0)</f>
        <v>曾佳瑶</v>
      </c>
      <c r="W527" s="22">
        <f t="shared" si="125"/>
        <v>61</v>
      </c>
      <c r="X527" s="22">
        <f t="shared" si="126"/>
        <v>95.818815331010455</v>
      </c>
      <c r="Y527">
        <f>VLOOKUP(A527,[1]高一上!$A$3:$J$587,9,0)</f>
        <v>114</v>
      </c>
      <c r="Z527" t="str">
        <f>VLOOKUP(A527,[1]高一上!$A$3:$J$587,10,0)</f>
        <v>雷敏</v>
      </c>
      <c r="AA527" s="22">
        <f t="shared" si="127"/>
        <v>49</v>
      </c>
      <c r="AB527" s="23">
        <f t="shared" si="129"/>
        <v>104.52961672473867</v>
      </c>
      <c r="AC527">
        <f>VLOOKUP(A527,[1]中考!$A$2:$G$571,7,0)</f>
        <v>110</v>
      </c>
      <c r="AD527">
        <f t="shared" si="128"/>
        <v>62</v>
      </c>
    </row>
    <row r="528" spans="1:30" ht="15" x14ac:dyDescent="0.35">
      <c r="A528" s="14" t="s">
        <v>1081</v>
      </c>
      <c r="B528" s="11">
        <v>11</v>
      </c>
      <c r="C528" s="12" t="s">
        <v>1082</v>
      </c>
      <c r="D528" s="13" t="s">
        <v>537</v>
      </c>
      <c r="E528">
        <f>VLOOKUP(A528,'[1]高三下(高考)'!$A$3:$P$615,9,0)</f>
        <v>100</v>
      </c>
      <c r="F528" t="str">
        <f>VLOOKUP(A528,'[1]高三下(高考)'!$A$3:$P$615,10,0)</f>
        <v>曾佳瑶</v>
      </c>
      <c r="G528" s="22">
        <f t="shared" si="117"/>
        <v>98</v>
      </c>
      <c r="H528" s="23">
        <f t="shared" si="118"/>
        <v>95.818815331010455</v>
      </c>
      <c r="I528">
        <f>VLOOKUP(A528,[1]高三上!$A$3:$P$588,9,0)</f>
        <v>88.5</v>
      </c>
      <c r="J528" t="str">
        <f>VLOOKUP(A528,[1]高三上!$A$3:$P$588,10,0)</f>
        <v>曾佳瑶</v>
      </c>
      <c r="K528" s="22">
        <f t="shared" si="119"/>
        <v>86</v>
      </c>
      <c r="L528" s="23">
        <f t="shared" si="120"/>
        <v>97.909407665505228</v>
      </c>
      <c r="M528">
        <f>VLOOKUP(A528,[1]高二下!$A$3:$P$536,9,0)</f>
        <v>92.5</v>
      </c>
      <c r="N528" t="str">
        <f>VLOOKUP(A528,[1]高二下!$A$3:$P$536,10,0)</f>
        <v>曾佳瑶</v>
      </c>
      <c r="O528" s="22">
        <f t="shared" si="121"/>
        <v>80</v>
      </c>
      <c r="P528" s="22">
        <f t="shared" si="122"/>
        <v>91.637630662020911</v>
      </c>
      <c r="Q528">
        <f>VLOOKUP(A528,[1]高二上!$A$3:$P$583,9,0)</f>
        <v>96</v>
      </c>
      <c r="R528" t="str">
        <f>VLOOKUP(A528,[1]高二上!$A$3:$P$583,10,0)</f>
        <v>曾佳瑶</v>
      </c>
      <c r="S528" s="22">
        <f t="shared" si="123"/>
        <v>56</v>
      </c>
      <c r="T528" s="22">
        <f t="shared" si="124"/>
        <v>82.57839721254355</v>
      </c>
      <c r="U528">
        <f>VLOOKUP(A528,[1]高一下!$A$3:$P$585,9,0)</f>
        <v>117.5</v>
      </c>
      <c r="V528" t="str">
        <f>VLOOKUP(A528,[1]高一下!$A$3:$P$585,10,0)</f>
        <v>曾佳瑶</v>
      </c>
      <c r="W528" s="22">
        <f t="shared" si="125"/>
        <v>6</v>
      </c>
      <c r="X528" s="22">
        <f t="shared" si="126"/>
        <v>113.24041811846689</v>
      </c>
      <c r="Y528">
        <f>VLOOKUP(A528,[1]高一上!$A$3:$J$587,9,0)</f>
        <v>116</v>
      </c>
      <c r="Z528" t="str">
        <f>VLOOKUP(A528,[1]高一上!$A$3:$J$587,10,0)</f>
        <v>雷敏</v>
      </c>
      <c r="AA528" s="22">
        <f t="shared" si="127"/>
        <v>44</v>
      </c>
      <c r="AB528" s="23">
        <f t="shared" si="129"/>
        <v>90.592334494773525</v>
      </c>
      <c r="AC528">
        <f>VLOOKUP(A528,[1]中考!$A$2:$G$571,7,0)</f>
        <v>127</v>
      </c>
      <c r="AD528">
        <f t="shared" si="128"/>
        <v>17</v>
      </c>
    </row>
    <row r="529" spans="1:30" ht="15" x14ac:dyDescent="0.35">
      <c r="A529" s="14" t="s">
        <v>1067</v>
      </c>
      <c r="B529" s="11">
        <v>11</v>
      </c>
      <c r="C529" s="12" t="s">
        <v>1068</v>
      </c>
      <c r="D529" s="13" t="s">
        <v>537</v>
      </c>
      <c r="E529">
        <f>VLOOKUP(A529,'[1]高三下(高考)'!$A$3:$P$615,9,0)</f>
        <v>79</v>
      </c>
      <c r="F529" t="str">
        <f>VLOOKUP(A529,'[1]高三下(高考)'!$A$3:$P$615,10,0)</f>
        <v>曾佳瑶</v>
      </c>
      <c r="G529" s="22">
        <f t="shared" si="117"/>
        <v>159</v>
      </c>
      <c r="H529" s="23">
        <f t="shared" si="118"/>
        <v>81.881533101045292</v>
      </c>
      <c r="I529">
        <f>VLOOKUP(A529,[1]高三上!$A$3:$P$588,9,0)</f>
        <v>81</v>
      </c>
      <c r="J529" t="str">
        <f>VLOOKUP(A529,[1]高三上!$A$3:$P$588,10,0)</f>
        <v>曾佳瑶</v>
      </c>
      <c r="K529" s="22">
        <f t="shared" si="119"/>
        <v>107</v>
      </c>
      <c r="L529" s="23">
        <f t="shared" si="120"/>
        <v>98.606271777003485</v>
      </c>
      <c r="M529">
        <f>VLOOKUP(A529,[1]高二下!$A$3:$P$536,9,0)</f>
        <v>83.5</v>
      </c>
      <c r="N529" t="str">
        <f>VLOOKUP(A529,[1]高二下!$A$3:$P$536,10,0)</f>
        <v>曾佳瑶</v>
      </c>
      <c r="O529" s="22">
        <f t="shared" si="121"/>
        <v>103</v>
      </c>
      <c r="P529" s="22">
        <f t="shared" si="122"/>
        <v>96.864111498257842</v>
      </c>
      <c r="Q529">
        <f>VLOOKUP(A529,[1]高二上!$A$3:$P$583,9,0)</f>
        <v>85.5</v>
      </c>
      <c r="R529" t="str">
        <f>VLOOKUP(A529,[1]高二上!$A$3:$P$583,10,0)</f>
        <v>曾佳瑶</v>
      </c>
      <c r="S529" s="22">
        <f t="shared" si="123"/>
        <v>94</v>
      </c>
      <c r="T529" s="22">
        <f t="shared" si="124"/>
        <v>108.01393728222996</v>
      </c>
      <c r="U529">
        <f>VLOOKUP(A529,[1]高一下!$A$3:$P$585,9,0)</f>
        <v>77</v>
      </c>
      <c r="V529" t="str">
        <f>VLOOKUP(A529,[1]高一下!$A$3:$P$585,10,0)</f>
        <v>曾佳瑶</v>
      </c>
      <c r="W529" s="22">
        <f t="shared" si="125"/>
        <v>117</v>
      </c>
      <c r="X529" s="22">
        <f t="shared" si="126"/>
        <v>93.728222996515683</v>
      </c>
      <c r="Y529">
        <f>VLOOKUP(A529,[1]高一上!$A$3:$J$587,9,0)</f>
        <v>101.5</v>
      </c>
      <c r="Z529" t="str">
        <f>VLOOKUP(A529,[1]高一上!$A$3:$J$587,10,0)</f>
        <v>雷敏</v>
      </c>
      <c r="AA529" s="22">
        <f t="shared" si="127"/>
        <v>99</v>
      </c>
      <c r="AB529" s="23">
        <f t="shared" si="129"/>
        <v>109.40766550522648</v>
      </c>
      <c r="AC529">
        <f>VLOOKUP(A529,[1]中考!$A$2:$G$571,7,0)</f>
        <v>89</v>
      </c>
      <c r="AD529">
        <f t="shared" si="128"/>
        <v>126</v>
      </c>
    </row>
    <row r="530" spans="1:30" ht="15" x14ac:dyDescent="0.35">
      <c r="A530" s="14" t="s">
        <v>1037</v>
      </c>
      <c r="B530" s="11">
        <v>11</v>
      </c>
      <c r="C530" s="12" t="s">
        <v>1038</v>
      </c>
      <c r="D530" s="13" t="s">
        <v>537</v>
      </c>
      <c r="E530">
        <f>VLOOKUP(A530,'[1]高三下(高考)'!$A$3:$P$615,9,0)</f>
        <v>129</v>
      </c>
      <c r="F530" t="str">
        <f>VLOOKUP(A530,'[1]高三下(高考)'!$A$3:$P$615,10,0)</f>
        <v>曾佳瑶</v>
      </c>
      <c r="G530" s="22">
        <f t="shared" si="117"/>
        <v>5</v>
      </c>
      <c r="H530" s="23">
        <f t="shared" si="118"/>
        <v>100.69686411149826</v>
      </c>
      <c r="I530">
        <f>VLOOKUP(A530,[1]高三上!$A$3:$P$588,9,0)</f>
        <v>115.5</v>
      </c>
      <c r="J530" t="str">
        <f>VLOOKUP(A530,[1]高三上!$A$3:$P$588,10,0)</f>
        <v>曾佳瑶</v>
      </c>
      <c r="K530" s="22">
        <f t="shared" si="119"/>
        <v>7</v>
      </c>
      <c r="L530" s="23">
        <f t="shared" si="120"/>
        <v>104.8780487804878</v>
      </c>
      <c r="M530">
        <f>VLOOKUP(A530,[1]高二下!$A$3:$P$536,9,0)</f>
        <v>109.5</v>
      </c>
      <c r="N530" t="str">
        <f>VLOOKUP(A530,[1]高二下!$A$3:$P$536,10,0)</f>
        <v>曾佳瑶</v>
      </c>
      <c r="O530" s="22">
        <f t="shared" si="121"/>
        <v>21</v>
      </c>
      <c r="P530" s="22">
        <f t="shared" si="122"/>
        <v>108.36236933797909</v>
      </c>
      <c r="Q530">
        <f>VLOOKUP(A530,[1]高二上!$A$3:$P$583,9,0)</f>
        <v>100.5</v>
      </c>
      <c r="R530" t="str">
        <f>VLOOKUP(A530,[1]高二上!$A$3:$P$583,10,0)</f>
        <v>曾佳瑶</v>
      </c>
      <c r="S530" s="22">
        <f t="shared" si="123"/>
        <v>45</v>
      </c>
      <c r="T530" s="22">
        <f t="shared" si="124"/>
        <v>87.456445993031366</v>
      </c>
      <c r="U530">
        <f>VLOOKUP(A530,[1]高一下!$A$3:$P$585,9,0)</f>
        <v>113.5</v>
      </c>
      <c r="V530" t="str">
        <f>VLOOKUP(A530,[1]高一下!$A$3:$P$585,10,0)</f>
        <v>曾佳瑶</v>
      </c>
      <c r="W530" s="22">
        <f t="shared" si="125"/>
        <v>9</v>
      </c>
      <c r="X530" s="22">
        <f t="shared" si="126"/>
        <v>107.66550522648083</v>
      </c>
      <c r="Y530">
        <f>VLOOKUP(A530,[1]高一上!$A$3:$J$587,9,0)</f>
        <v>118.5</v>
      </c>
      <c r="Z530" t="str">
        <f>VLOOKUP(A530,[1]高一上!$A$3:$J$587,10,0)</f>
        <v>雷敏</v>
      </c>
      <c r="AA530" s="22">
        <f t="shared" si="127"/>
        <v>31</v>
      </c>
      <c r="AB530" s="23">
        <f t="shared" si="129"/>
        <v>105.22648083623693</v>
      </c>
      <c r="AC530">
        <f>VLOOKUP(A530,[1]中考!$A$2:$G$571,7,0)</f>
        <v>117</v>
      </c>
      <c r="AD530">
        <f t="shared" si="128"/>
        <v>46</v>
      </c>
    </row>
    <row r="531" spans="1:30" ht="15" x14ac:dyDescent="0.35">
      <c r="A531" s="14" t="s">
        <v>1047</v>
      </c>
      <c r="B531" s="11">
        <v>11</v>
      </c>
      <c r="C531" s="12" t="s">
        <v>1048</v>
      </c>
      <c r="D531" s="13" t="s">
        <v>537</v>
      </c>
      <c r="E531">
        <f>VLOOKUP(A531,'[1]高三下(高考)'!$A$3:$P$615,9,0)</f>
        <v>111</v>
      </c>
      <c r="F531" t="str">
        <f>VLOOKUP(A531,'[1]高三下(高考)'!$A$3:$P$615,10,0)</f>
        <v>曾佳瑶</v>
      </c>
      <c r="G531" s="22">
        <f t="shared" si="117"/>
        <v>49</v>
      </c>
      <c r="H531" s="23">
        <f t="shared" si="118"/>
        <v>116.72473867595819</v>
      </c>
      <c r="I531">
        <f>VLOOKUP(A531,[1]高三上!$A$3:$P$588,9,0)</f>
        <v>85.5</v>
      </c>
      <c r="J531" t="str">
        <f>VLOOKUP(A531,[1]高三上!$A$3:$P$588,10,0)</f>
        <v>曾佳瑶</v>
      </c>
      <c r="K531" s="22">
        <f t="shared" si="119"/>
        <v>97</v>
      </c>
      <c r="L531" s="23">
        <f t="shared" si="120"/>
        <v>74.564459930313589</v>
      </c>
      <c r="M531">
        <f>VLOOKUP(A531,[1]高二下!$A$3:$P$536,9,0)</f>
        <v>108</v>
      </c>
      <c r="N531" t="str">
        <f>VLOOKUP(A531,[1]高二下!$A$3:$P$536,10,0)</f>
        <v>曾佳瑶</v>
      </c>
      <c r="O531" s="22">
        <f t="shared" si="121"/>
        <v>24</v>
      </c>
      <c r="P531" s="22">
        <f t="shared" si="122"/>
        <v>105.92334494773519</v>
      </c>
      <c r="Q531">
        <f>VLOOKUP(A531,[1]高二上!$A$3:$P$583,9,0)</f>
        <v>102.5</v>
      </c>
      <c r="R531" t="str">
        <f>VLOOKUP(A531,[1]高二上!$A$3:$P$583,10,0)</f>
        <v>曾佳瑶</v>
      </c>
      <c r="S531" s="22">
        <f t="shared" si="123"/>
        <v>41</v>
      </c>
      <c r="T531" s="22">
        <f t="shared" si="124"/>
        <v>95.470383275261327</v>
      </c>
      <c r="U531">
        <f>VLOOKUP(A531,[1]高一下!$A$3:$P$585,9,0)</f>
        <v>105</v>
      </c>
      <c r="V531" t="str">
        <f>VLOOKUP(A531,[1]高一下!$A$3:$P$585,10,0)</f>
        <v>曾佳瑶</v>
      </c>
      <c r="W531" s="22">
        <f t="shared" si="125"/>
        <v>28</v>
      </c>
      <c r="X531" s="22">
        <f t="shared" si="126"/>
        <v>105.57491289198606</v>
      </c>
      <c r="Y531">
        <f>VLOOKUP(A531,[1]高一上!$A$3:$J$587,9,0)</f>
        <v>116</v>
      </c>
      <c r="Z531" t="str">
        <f>VLOOKUP(A531,[1]高一上!$A$3:$J$587,10,0)</f>
        <v>拉初</v>
      </c>
      <c r="AA531" s="22">
        <f t="shared" si="127"/>
        <v>44</v>
      </c>
      <c r="AB531" s="23">
        <f t="shared" si="129"/>
        <v>126.13240418118467</v>
      </c>
      <c r="AC531">
        <f>VLOOKUP(A531,[1]中考!$A$2:$G$571,7,0)</f>
        <v>92</v>
      </c>
      <c r="AD531">
        <f t="shared" si="128"/>
        <v>119</v>
      </c>
    </row>
    <row r="532" spans="1:30" ht="15" x14ac:dyDescent="0.35">
      <c r="A532" s="14" t="s">
        <v>1027</v>
      </c>
      <c r="B532" s="11">
        <v>11</v>
      </c>
      <c r="C532" s="12" t="s">
        <v>1028</v>
      </c>
      <c r="D532" s="13" t="s">
        <v>537</v>
      </c>
      <c r="E532">
        <f>VLOOKUP(A532,'[1]高三下(高考)'!$A$3:$P$615,9,0)</f>
        <v>102</v>
      </c>
      <c r="F532" t="str">
        <f>VLOOKUP(A532,'[1]高三下(高考)'!$A$3:$P$615,10,0)</f>
        <v>曾佳瑶</v>
      </c>
      <c r="G532" s="22">
        <f t="shared" si="117"/>
        <v>88</v>
      </c>
      <c r="H532" s="23">
        <f t="shared" si="118"/>
        <v>97.560975609756099</v>
      </c>
      <c r="I532">
        <f>VLOOKUP(A532,[1]高三上!$A$3:$P$588,9,0)</f>
        <v>90</v>
      </c>
      <c r="J532" t="str">
        <f>VLOOKUP(A532,[1]高三上!$A$3:$P$588,10,0)</f>
        <v>曾佳瑶</v>
      </c>
      <c r="K532" s="22">
        <f t="shared" si="119"/>
        <v>81</v>
      </c>
      <c r="L532" s="23">
        <f t="shared" si="120"/>
        <v>111.49825783972125</v>
      </c>
      <c r="M532">
        <f>VLOOKUP(A532,[1]高二下!$A$3:$P$536,9,0)</f>
        <v>80.5</v>
      </c>
      <c r="N532" t="str">
        <f>VLOOKUP(A532,[1]高二下!$A$3:$P$536,10,0)</f>
        <v>曾佳瑶</v>
      </c>
      <c r="O532" s="22">
        <f t="shared" si="121"/>
        <v>114</v>
      </c>
      <c r="P532" s="22">
        <f t="shared" si="122"/>
        <v>105.57491289198606</v>
      </c>
      <c r="Q532">
        <f>VLOOKUP(A532,[1]高二上!$A$3:$P$583,9,0)</f>
        <v>77</v>
      </c>
      <c r="R532" t="str">
        <f>VLOOKUP(A532,[1]高二上!$A$3:$P$583,10,0)</f>
        <v>曾佳瑶</v>
      </c>
      <c r="S532" s="22">
        <f t="shared" si="123"/>
        <v>130</v>
      </c>
      <c r="T532" s="22">
        <f t="shared" si="124"/>
        <v>94.773519163763069</v>
      </c>
      <c r="U532">
        <f>VLOOKUP(A532,[1]高一下!$A$3:$P$585,9,0)</f>
        <v>77.5</v>
      </c>
      <c r="V532" t="str">
        <f>VLOOKUP(A532,[1]高一下!$A$3:$P$585,10,0)</f>
        <v>曾佳瑶</v>
      </c>
      <c r="W532" s="22">
        <f t="shared" si="125"/>
        <v>115</v>
      </c>
      <c r="X532" s="22">
        <f t="shared" si="126"/>
        <v>102.4390243902439</v>
      </c>
      <c r="Y532">
        <f>VLOOKUP(A532,[1]高一上!$A$3:$J$587,9,0)</f>
        <v>93.5</v>
      </c>
      <c r="Z532" t="str">
        <f>VLOOKUP(A532,[1]高一上!$A$3:$J$587,10,0)</f>
        <v>雷敏</v>
      </c>
      <c r="AA532" s="22">
        <f t="shared" si="127"/>
        <v>122</v>
      </c>
      <c r="AB532" s="23">
        <f t="shared" si="129"/>
        <v>95.818815331010455</v>
      </c>
      <c r="AC532">
        <f>VLOOKUP(A532,[1]中考!$A$2:$G$571,7,0)</f>
        <v>93</v>
      </c>
      <c r="AD532">
        <f t="shared" si="128"/>
        <v>110</v>
      </c>
    </row>
    <row r="533" spans="1:30" ht="15" x14ac:dyDescent="0.35">
      <c r="A533" s="14" t="s">
        <v>1055</v>
      </c>
      <c r="B533" s="11">
        <v>11</v>
      </c>
      <c r="C533" s="12" t="s">
        <v>1056</v>
      </c>
      <c r="D533" s="13" t="s">
        <v>537</v>
      </c>
      <c r="E533">
        <f>VLOOKUP(A533,'[1]高三下(高考)'!$A$3:$P$615,9,0)</f>
        <v>97</v>
      </c>
      <c r="F533" t="str">
        <f>VLOOKUP(A533,'[1]高三下(高考)'!$A$3:$P$615,10,0)</f>
        <v>曾佳瑶</v>
      </c>
      <c r="G533" s="22">
        <f t="shared" si="117"/>
        <v>109</v>
      </c>
      <c r="H533" s="23">
        <f t="shared" si="118"/>
        <v>108.71080139372822</v>
      </c>
      <c r="I533">
        <f>VLOOKUP(A533,[1]高三上!$A$3:$P$588,9,0)</f>
        <v>74.5</v>
      </c>
      <c r="J533" t="str">
        <f>VLOOKUP(A533,[1]高三上!$A$3:$P$588,10,0)</f>
        <v>曾佳瑶</v>
      </c>
      <c r="K533" s="22">
        <f t="shared" si="119"/>
        <v>134</v>
      </c>
      <c r="L533" s="23">
        <f t="shared" si="120"/>
        <v>86.759581881533109</v>
      </c>
      <c r="M533">
        <f>VLOOKUP(A533,[1]高二下!$A$3:$P$536,9,0)</f>
        <v>85</v>
      </c>
      <c r="N533" t="str">
        <f>VLOOKUP(A533,[1]高二下!$A$3:$P$536,10,0)</f>
        <v>曾佳瑶</v>
      </c>
      <c r="O533" s="22">
        <f t="shared" si="121"/>
        <v>96</v>
      </c>
      <c r="P533" s="22">
        <f t="shared" si="122"/>
        <v>116.02787456445992</v>
      </c>
      <c r="Q533">
        <f>VLOOKUP(A533,[1]高二上!$A$3:$P$583,9,0)</f>
        <v>73.5</v>
      </c>
      <c r="R533" t="str">
        <f>VLOOKUP(A533,[1]高二上!$A$3:$P$583,10,0)</f>
        <v>曾佳瑶</v>
      </c>
      <c r="S533" s="22">
        <f t="shared" si="123"/>
        <v>142</v>
      </c>
      <c r="T533" s="22">
        <f t="shared" si="124"/>
        <v>83.972125435540079</v>
      </c>
      <c r="U533">
        <f>VLOOKUP(A533,[1]高一下!$A$3:$P$585,9,0)</f>
        <v>84.5</v>
      </c>
      <c r="V533" t="str">
        <f>VLOOKUP(A533,[1]高一下!$A$3:$P$585,10,0)</f>
        <v>曾佳瑶</v>
      </c>
      <c r="W533" s="22">
        <f t="shared" si="125"/>
        <v>96</v>
      </c>
      <c r="X533" s="22">
        <f t="shared" si="126"/>
        <v>101.04529616724739</v>
      </c>
      <c r="Y533">
        <f>VLOOKUP(A533,[1]高一上!$A$3:$J$587,9,0)</f>
        <v>101.5</v>
      </c>
      <c r="Z533" t="str">
        <f>VLOOKUP(A533,[1]高一上!$A$3:$J$587,10,0)</f>
        <v>雷敏</v>
      </c>
      <c r="AA533" s="22">
        <f t="shared" si="127"/>
        <v>99</v>
      </c>
      <c r="AB533" s="23">
        <f t="shared" si="129"/>
        <v>108.01393728222996</v>
      </c>
      <c r="AC533">
        <f>VLOOKUP(A533,[1]中考!$A$2:$G$571,7,0)</f>
        <v>91</v>
      </c>
      <c r="AD533">
        <f t="shared" si="128"/>
        <v>122</v>
      </c>
    </row>
    <row r="534" spans="1:30" ht="15" x14ac:dyDescent="0.35">
      <c r="A534" s="14" t="s">
        <v>1039</v>
      </c>
      <c r="B534" s="11">
        <v>11</v>
      </c>
      <c r="C534" s="12" t="s">
        <v>1040</v>
      </c>
      <c r="D534" s="13" t="s">
        <v>537</v>
      </c>
      <c r="E534">
        <f>VLOOKUP(A534,'[1]高三下(高考)'!$A$3:$P$615,9,0)</f>
        <v>120</v>
      </c>
      <c r="F534" t="str">
        <f>VLOOKUP(A534,'[1]高三下(高考)'!$A$3:$P$615,10,0)</f>
        <v>曾佳瑶</v>
      </c>
      <c r="G534" s="22">
        <f t="shared" si="117"/>
        <v>21</v>
      </c>
      <c r="H534" s="23">
        <f t="shared" si="118"/>
        <v>105.92334494773519</v>
      </c>
      <c r="I534">
        <f>VLOOKUP(A534,[1]高三上!$A$3:$P$588,9,0)</f>
        <v>104.5</v>
      </c>
      <c r="J534" t="str">
        <f>VLOOKUP(A534,[1]高三上!$A$3:$P$588,10,0)</f>
        <v>曾佳瑶</v>
      </c>
      <c r="K534" s="22">
        <f t="shared" si="119"/>
        <v>38</v>
      </c>
      <c r="L534" s="23">
        <f t="shared" si="120"/>
        <v>98.257839721254356</v>
      </c>
      <c r="M534">
        <f>VLOOKUP(A534,[1]高二下!$A$3:$P$536,9,0)</f>
        <v>106.5</v>
      </c>
      <c r="N534" t="str">
        <f>VLOOKUP(A534,[1]高二下!$A$3:$P$536,10,0)</f>
        <v>曾佳瑶</v>
      </c>
      <c r="O534" s="22">
        <f t="shared" si="121"/>
        <v>33</v>
      </c>
      <c r="P534" s="22">
        <f t="shared" si="122"/>
        <v>101.04529616724739</v>
      </c>
      <c r="Q534">
        <f>VLOOKUP(A534,[1]高二上!$A$3:$P$583,9,0)</f>
        <v>104.5</v>
      </c>
      <c r="R534" t="str">
        <f>VLOOKUP(A534,[1]高二上!$A$3:$P$583,10,0)</f>
        <v>曾佳瑶</v>
      </c>
      <c r="S534" s="22">
        <f t="shared" si="123"/>
        <v>36</v>
      </c>
      <c r="T534" s="22">
        <f t="shared" si="124"/>
        <v>103.13588850174216</v>
      </c>
      <c r="U534">
        <f>VLOOKUP(A534,[1]高一下!$A$3:$P$585,9,0)</f>
        <v>99</v>
      </c>
      <c r="V534" t="str">
        <f>VLOOKUP(A534,[1]高一下!$A$3:$P$585,10,0)</f>
        <v>曾佳瑶</v>
      </c>
      <c r="W534" s="22">
        <f t="shared" si="125"/>
        <v>45</v>
      </c>
      <c r="X534" s="22">
        <f t="shared" si="126"/>
        <v>92.682926829268297</v>
      </c>
      <c r="Y534">
        <f>VLOOKUP(A534,[1]高一上!$A$3:$J$587,9,0)</f>
        <v>119.5</v>
      </c>
      <c r="Z534" t="str">
        <f>VLOOKUP(A534,[1]高一上!$A$3:$J$587,10,0)</f>
        <v>雷敏</v>
      </c>
      <c r="AA534" s="22">
        <f t="shared" si="127"/>
        <v>24</v>
      </c>
      <c r="AB534" s="23">
        <f t="shared" si="129"/>
        <v>94.773519163763069</v>
      </c>
      <c r="AC534">
        <f>VLOOKUP(A534,[1]中考!$A$2:$G$571,7,0)</f>
        <v>129</v>
      </c>
      <c r="AD534">
        <f t="shared" si="128"/>
        <v>9</v>
      </c>
    </row>
    <row r="535" spans="1:30" ht="15" x14ac:dyDescent="0.35">
      <c r="A535" s="14" t="s">
        <v>1071</v>
      </c>
      <c r="B535" s="11">
        <v>11</v>
      </c>
      <c r="C535" s="12" t="s">
        <v>1072</v>
      </c>
      <c r="D535" s="13" t="s">
        <v>537</v>
      </c>
      <c r="E535">
        <f>VLOOKUP(A535,'[1]高三下(高考)'!$A$3:$P$615,9,0)</f>
        <v>108</v>
      </c>
      <c r="F535" t="str">
        <f>VLOOKUP(A535,'[1]高三下(高考)'!$A$3:$P$615,10,0)</f>
        <v>曾佳瑶</v>
      </c>
      <c r="G535" s="22">
        <f t="shared" si="117"/>
        <v>69</v>
      </c>
      <c r="H535" s="23">
        <f t="shared" si="118"/>
        <v>96.515679442508713</v>
      </c>
      <c r="I535">
        <f>VLOOKUP(A535,[1]高三上!$A$3:$P$588,9,0)</f>
        <v>95.5</v>
      </c>
      <c r="J535" t="str">
        <f>VLOOKUP(A535,[1]高三上!$A$3:$P$588,10,0)</f>
        <v>曾佳瑶</v>
      </c>
      <c r="K535" s="22">
        <f t="shared" si="119"/>
        <v>59</v>
      </c>
      <c r="L535" s="23">
        <f t="shared" si="120"/>
        <v>103.13588850174216</v>
      </c>
      <c r="M535">
        <f>VLOOKUP(A535,[1]高二下!$A$3:$P$536,9,0)</f>
        <v>95</v>
      </c>
      <c r="N535" t="str">
        <f>VLOOKUP(A535,[1]高二下!$A$3:$P$536,10,0)</f>
        <v>曾佳瑶</v>
      </c>
      <c r="O535" s="22">
        <f t="shared" si="121"/>
        <v>68</v>
      </c>
      <c r="P535" s="22">
        <f t="shared" si="122"/>
        <v>103.48432055749129</v>
      </c>
      <c r="Q535">
        <f>VLOOKUP(A535,[1]高二上!$A$3:$P$583,9,0)</f>
        <v>92</v>
      </c>
      <c r="R535" t="str">
        <f>VLOOKUP(A535,[1]高二上!$A$3:$P$583,10,0)</f>
        <v>曾佳瑶</v>
      </c>
      <c r="S535" s="22">
        <f t="shared" si="123"/>
        <v>78</v>
      </c>
      <c r="T535" s="22">
        <f t="shared" si="124"/>
        <v>101.04529616724739</v>
      </c>
      <c r="U535">
        <f>VLOOKUP(A535,[1]高一下!$A$3:$P$585,9,0)</f>
        <v>88.5</v>
      </c>
      <c r="V535" t="str">
        <f>VLOOKUP(A535,[1]高一下!$A$3:$P$585,10,0)</f>
        <v>曾佳瑶</v>
      </c>
      <c r="W535" s="22">
        <f t="shared" si="125"/>
        <v>81</v>
      </c>
      <c r="X535" s="22">
        <f t="shared" si="126"/>
        <v>101.04529616724739</v>
      </c>
      <c r="Y535">
        <f>VLOOKUP(A535,[1]高一上!$A$3:$J$587,9,0)</f>
        <v>105</v>
      </c>
      <c r="Z535" t="str">
        <f>VLOOKUP(A535,[1]高一上!$A$3:$J$587,10,0)</f>
        <v>雷敏</v>
      </c>
      <c r="AA535" s="22">
        <f t="shared" si="127"/>
        <v>84</v>
      </c>
      <c r="AB535" s="23">
        <f t="shared" si="129"/>
        <v>120.20905923344948</v>
      </c>
      <c r="AC535">
        <f>VLOOKUP(A535,[1]中考!$A$2:$G$571,7,0)</f>
        <v>86</v>
      </c>
      <c r="AD535">
        <f t="shared" si="128"/>
        <v>142</v>
      </c>
    </row>
    <row r="536" spans="1:30" ht="15" x14ac:dyDescent="0.35">
      <c r="A536" s="14" t="s">
        <v>1033</v>
      </c>
      <c r="B536" s="11">
        <v>11</v>
      </c>
      <c r="C536" s="12" t="s">
        <v>1034</v>
      </c>
      <c r="D536" s="13" t="s">
        <v>537</v>
      </c>
      <c r="E536">
        <f>VLOOKUP(A536,'[1]高三下(高考)'!$A$3:$P$615,9,0)</f>
        <v>131</v>
      </c>
      <c r="F536" t="str">
        <f>VLOOKUP(A536,'[1]高三下(高考)'!$A$3:$P$615,10,0)</f>
        <v>曾佳瑶</v>
      </c>
      <c r="G536" s="22">
        <f t="shared" si="117"/>
        <v>4</v>
      </c>
      <c r="H536" s="23">
        <f t="shared" si="118"/>
        <v>102.09059233449477</v>
      </c>
      <c r="I536">
        <f>VLOOKUP(A536,[1]高三上!$A$3:$P$588,9,0)</f>
        <v>115</v>
      </c>
      <c r="J536" t="str">
        <f>VLOOKUP(A536,[1]高三上!$A$3:$P$588,10,0)</f>
        <v>曾佳瑶</v>
      </c>
      <c r="K536" s="22">
        <f t="shared" si="119"/>
        <v>10</v>
      </c>
      <c r="L536" s="23">
        <f t="shared" si="120"/>
        <v>100</v>
      </c>
      <c r="M536">
        <f>VLOOKUP(A536,[1]高二下!$A$3:$P$536,9,0)</f>
        <v>117</v>
      </c>
      <c r="N536" t="str">
        <f>VLOOKUP(A536,[1]高二下!$A$3:$P$536,10,0)</f>
        <v>曾佳瑶</v>
      </c>
      <c r="O536" s="22">
        <f t="shared" si="121"/>
        <v>10</v>
      </c>
      <c r="P536" s="22">
        <f t="shared" si="122"/>
        <v>99.651567944250871</v>
      </c>
      <c r="Q536">
        <f>VLOOKUP(A536,[1]高二上!$A$3:$P$583,9,0)</f>
        <v>111.5</v>
      </c>
      <c r="R536" t="str">
        <f>VLOOKUP(A536,[1]高二上!$A$3:$P$583,10,0)</f>
        <v>曾佳瑶</v>
      </c>
      <c r="S536" s="22">
        <f t="shared" si="123"/>
        <v>9</v>
      </c>
      <c r="T536" s="22">
        <f t="shared" si="124"/>
        <v>99.651567944250871</v>
      </c>
      <c r="U536">
        <f>VLOOKUP(A536,[1]高一下!$A$3:$P$585,9,0)</f>
        <v>114.5</v>
      </c>
      <c r="V536" t="str">
        <f>VLOOKUP(A536,[1]高一下!$A$3:$P$585,10,0)</f>
        <v>曾佳瑶</v>
      </c>
      <c r="W536" s="22">
        <f t="shared" si="125"/>
        <v>8</v>
      </c>
      <c r="X536" s="22">
        <f t="shared" si="126"/>
        <v>102.4390243902439</v>
      </c>
      <c r="Y536">
        <f>VLOOKUP(A536,[1]高一上!$A$3:$J$587,9,0)</f>
        <v>123.5</v>
      </c>
      <c r="Z536" t="str">
        <f>VLOOKUP(A536,[1]高一上!$A$3:$J$587,10,0)</f>
        <v>雷敏</v>
      </c>
      <c r="AA536" s="22">
        <f t="shared" si="127"/>
        <v>15</v>
      </c>
      <c r="AB536" s="23">
        <f t="shared" si="129"/>
        <v>105.92334494773519</v>
      </c>
      <c r="AC536">
        <f>VLOOKUP(A536,[1]中考!$A$2:$G$571,7,0)</f>
        <v>121</v>
      </c>
      <c r="AD536">
        <f t="shared" si="128"/>
        <v>32</v>
      </c>
    </row>
    <row r="537" spans="1:30" ht="15" x14ac:dyDescent="0.35">
      <c r="A537" s="14" t="s">
        <v>1045</v>
      </c>
      <c r="B537" s="11">
        <v>11</v>
      </c>
      <c r="C537" s="12" t="s">
        <v>1046</v>
      </c>
      <c r="D537" s="13" t="s">
        <v>537</v>
      </c>
      <c r="E537">
        <f>VLOOKUP(A537,'[1]高三下(高考)'!$A$3:$P$615,9,0)</f>
        <v>99</v>
      </c>
      <c r="F537" t="str">
        <f>VLOOKUP(A537,'[1]高三下(高考)'!$A$3:$P$615,10,0)</f>
        <v>曾佳瑶</v>
      </c>
      <c r="G537" s="22">
        <f t="shared" si="117"/>
        <v>102</v>
      </c>
      <c r="H537" s="23">
        <f t="shared" si="118"/>
        <v>103.48432055749129</v>
      </c>
      <c r="I537">
        <f>VLOOKUP(A537,[1]高三上!$A$3:$P$588,9,0)</f>
        <v>79.5</v>
      </c>
      <c r="J537" t="str">
        <f>VLOOKUP(A537,[1]高三上!$A$3:$P$588,10,0)</f>
        <v>曾佳瑶</v>
      </c>
      <c r="K537" s="22">
        <f t="shared" si="119"/>
        <v>112</v>
      </c>
      <c r="L537" s="23">
        <f t="shared" si="120"/>
        <v>81.533101045296164</v>
      </c>
      <c r="M537">
        <f>VLOOKUP(A537,[1]高二下!$A$3:$P$536,9,0)</f>
        <v>99</v>
      </c>
      <c r="N537" t="str">
        <f>VLOOKUP(A537,[1]高二下!$A$3:$P$536,10,0)</f>
        <v>曾佳瑶</v>
      </c>
      <c r="O537" s="22">
        <f t="shared" si="121"/>
        <v>59</v>
      </c>
      <c r="P537" s="22">
        <f t="shared" si="122"/>
        <v>120.90592334494774</v>
      </c>
      <c r="Q537">
        <f>VLOOKUP(A537,[1]高二上!$A$3:$P$583,9,0)</f>
        <v>80</v>
      </c>
      <c r="R537" t="str">
        <f>VLOOKUP(A537,[1]高二上!$A$3:$P$583,10,0)</f>
        <v>曾佳瑶</v>
      </c>
      <c r="S537" s="22">
        <f t="shared" si="123"/>
        <v>119</v>
      </c>
      <c r="T537" s="22">
        <f t="shared" si="124"/>
        <v>92.334494773519168</v>
      </c>
      <c r="U537">
        <f>VLOOKUP(A537,[1]高一下!$A$3:$P$585,9,0)</f>
        <v>83</v>
      </c>
      <c r="V537" t="str">
        <f>VLOOKUP(A537,[1]高一下!$A$3:$P$585,10,0)</f>
        <v>曾佳瑶</v>
      </c>
      <c r="W537" s="22">
        <f t="shared" si="125"/>
        <v>97</v>
      </c>
      <c r="X537" s="22">
        <f t="shared" si="126"/>
        <v>96.864111498257842</v>
      </c>
      <c r="Y537">
        <f>VLOOKUP(A537,[1]高一上!$A$3:$J$587,9,0)</f>
        <v>104</v>
      </c>
      <c r="Z537" t="str">
        <f>VLOOKUP(A537,[1]高一上!$A$3:$J$587,10,0)</f>
        <v>雷敏</v>
      </c>
      <c r="AA537" s="22">
        <f t="shared" si="127"/>
        <v>88</v>
      </c>
      <c r="AB537" s="23">
        <f t="shared" si="129"/>
        <v>99.303135888501743</v>
      </c>
      <c r="AC537">
        <f>VLOOKUP(A537,[1]中考!$A$2:$G$571,7,0)</f>
        <v>104</v>
      </c>
      <c r="AD537">
        <f t="shared" si="128"/>
        <v>86</v>
      </c>
    </row>
    <row r="538" spans="1:30" ht="15" x14ac:dyDescent="0.35">
      <c r="A538" s="14" t="s">
        <v>1029</v>
      </c>
      <c r="B538" s="11">
        <v>11</v>
      </c>
      <c r="C538" s="12" t="s">
        <v>1030</v>
      </c>
      <c r="D538" s="13" t="s">
        <v>537</v>
      </c>
      <c r="E538">
        <f>VLOOKUP(A538,'[1]高三下(高考)'!$A$3:$P$615,9,0)</f>
        <v>128</v>
      </c>
      <c r="F538" t="str">
        <f>VLOOKUP(A538,'[1]高三下(高考)'!$A$3:$P$615,10,0)</f>
        <v>曾佳瑶</v>
      </c>
      <c r="G538" s="22">
        <f t="shared" si="117"/>
        <v>8</v>
      </c>
      <c r="H538" s="23">
        <f t="shared" si="118"/>
        <v>104.8780487804878</v>
      </c>
      <c r="I538">
        <f>VLOOKUP(A538,[1]高三上!$A$3:$P$588,9,0)</f>
        <v>108</v>
      </c>
      <c r="J538" t="str">
        <f>VLOOKUP(A538,[1]高三上!$A$3:$P$588,10,0)</f>
        <v>曾佳瑶</v>
      </c>
      <c r="K538" s="22">
        <f t="shared" si="119"/>
        <v>22</v>
      </c>
      <c r="L538" s="23">
        <f t="shared" si="120"/>
        <v>96.515679442508713</v>
      </c>
      <c r="M538">
        <f>VLOOKUP(A538,[1]高二下!$A$3:$P$536,9,0)</f>
        <v>115.5</v>
      </c>
      <c r="N538" t="str">
        <f>VLOOKUP(A538,[1]高二下!$A$3:$P$536,10,0)</f>
        <v>曾佳瑶</v>
      </c>
      <c r="O538" s="22">
        <f t="shared" si="121"/>
        <v>12</v>
      </c>
      <c r="P538" s="22">
        <f t="shared" si="122"/>
        <v>115.33101045296166</v>
      </c>
      <c r="Q538">
        <f>VLOOKUP(A538,[1]高二上!$A$3:$P$583,9,0)</f>
        <v>96</v>
      </c>
      <c r="R538" t="str">
        <f>VLOOKUP(A538,[1]高二上!$A$3:$P$583,10,0)</f>
        <v>曾佳瑶</v>
      </c>
      <c r="S538" s="22">
        <f t="shared" si="123"/>
        <v>56</v>
      </c>
      <c r="T538" s="22">
        <f t="shared" si="124"/>
        <v>88.153310104529623</v>
      </c>
      <c r="U538">
        <f>VLOOKUP(A538,[1]高一下!$A$3:$P$585,9,0)</f>
        <v>106.5</v>
      </c>
      <c r="V538" t="str">
        <f>VLOOKUP(A538,[1]高一下!$A$3:$P$585,10,0)</f>
        <v>曾佳瑶</v>
      </c>
      <c r="W538" s="22">
        <f t="shared" si="125"/>
        <v>22</v>
      </c>
      <c r="X538" s="22">
        <f t="shared" si="126"/>
        <v>100</v>
      </c>
      <c r="Y538">
        <f>VLOOKUP(A538,[1]高一上!$A$3:$J$587,9,0)</f>
        <v>120.5</v>
      </c>
      <c r="Z538" t="str">
        <f>VLOOKUP(A538,[1]高一上!$A$3:$J$587,10,0)</f>
        <v>雷敏</v>
      </c>
      <c r="AA538" s="22">
        <f t="shared" si="127"/>
        <v>22</v>
      </c>
      <c r="AB538" s="23">
        <f t="shared" si="129"/>
        <v>123.69337979094077</v>
      </c>
      <c r="AC538">
        <f>VLOOKUP(A538,[1]中考!$A$2:$G$571,7,0)</f>
        <v>102</v>
      </c>
      <c r="AD538">
        <f t="shared" si="128"/>
        <v>90</v>
      </c>
    </row>
    <row r="539" spans="1:30" ht="15" x14ac:dyDescent="0.35">
      <c r="A539" s="14" t="s">
        <v>1061</v>
      </c>
      <c r="B539" s="11">
        <v>11</v>
      </c>
      <c r="C539" s="12" t="s">
        <v>1062</v>
      </c>
      <c r="D539" s="13" t="s">
        <v>537</v>
      </c>
      <c r="E539">
        <f>VLOOKUP(A539,'[1]高三下(高考)'!$A$3:$P$615,9,0)</f>
        <v>125</v>
      </c>
      <c r="F539" t="str">
        <f>VLOOKUP(A539,'[1]高三下(高考)'!$A$3:$P$615,10,0)</f>
        <v>曾佳瑶</v>
      </c>
      <c r="G539" s="22">
        <f t="shared" si="117"/>
        <v>11</v>
      </c>
      <c r="H539" s="23">
        <f t="shared" si="118"/>
        <v>109.7560975609756</v>
      </c>
      <c r="I539">
        <f>VLOOKUP(A539,[1]高三上!$A$3:$P$588,9,0)</f>
        <v>104</v>
      </c>
      <c r="J539" t="str">
        <f>VLOOKUP(A539,[1]高三上!$A$3:$P$588,10,0)</f>
        <v>曾佳瑶</v>
      </c>
      <c r="K539" s="22">
        <f t="shared" si="119"/>
        <v>39</v>
      </c>
      <c r="L539" s="23">
        <f t="shared" si="120"/>
        <v>88.501742160278752</v>
      </c>
      <c r="M539">
        <f>VLOOKUP(A539,[1]高二下!$A$3:$P$536,9,0)</f>
        <v>120</v>
      </c>
      <c r="N539" t="str">
        <f>VLOOKUP(A539,[1]高二下!$A$3:$P$536,10,0)</f>
        <v>曾佳瑶</v>
      </c>
      <c r="O539" s="22">
        <f t="shared" si="121"/>
        <v>6</v>
      </c>
      <c r="P539" s="22">
        <f t="shared" si="122"/>
        <v>116.37630662020905</v>
      </c>
      <c r="Q539">
        <f>VLOOKUP(A539,[1]高二上!$A$3:$P$583,9,0)</f>
        <v>96.5</v>
      </c>
      <c r="R539" t="str">
        <f>VLOOKUP(A539,[1]高二上!$A$3:$P$583,10,0)</f>
        <v>曾佳瑶</v>
      </c>
      <c r="S539" s="22">
        <f t="shared" si="123"/>
        <v>53</v>
      </c>
      <c r="T539" s="22">
        <f t="shared" si="124"/>
        <v>100</v>
      </c>
      <c r="U539">
        <f>VLOOKUP(A539,[1]高一下!$A$3:$P$585,9,0)</f>
        <v>0</v>
      </c>
      <c r="V539" t="str">
        <f>VLOOKUP(A539,[1]高一下!$A$3:$P$585,10,0)</f>
        <v>曾佳瑶</v>
      </c>
      <c r="W539" s="22">
        <f t="shared" si="125"/>
        <v>286</v>
      </c>
      <c r="X539" s="22">
        <f t="shared" si="126"/>
        <v>100</v>
      </c>
      <c r="Y539">
        <f>VLOOKUP(A539,[1]高一上!$A$3:$J$587,9,0)</f>
        <v>119.5</v>
      </c>
      <c r="Z539" t="str">
        <f>VLOOKUP(A539,[1]高一上!$A$3:$J$587,10,0)</f>
        <v>雷敏</v>
      </c>
      <c r="AA539" s="22">
        <f t="shared" si="127"/>
        <v>24</v>
      </c>
      <c r="AB539" s="23">
        <f t="shared" si="129"/>
        <v>106.27177700348432</v>
      </c>
      <c r="AC539">
        <f>VLOOKUP(A539,[1]中考!$A$2:$G$571,7,0)</f>
        <v>118</v>
      </c>
      <c r="AD539">
        <f t="shared" si="128"/>
        <v>42</v>
      </c>
    </row>
    <row r="540" spans="1:30" ht="15" x14ac:dyDescent="0.35">
      <c r="A540" s="14" t="s">
        <v>1053</v>
      </c>
      <c r="B540" s="11">
        <v>11</v>
      </c>
      <c r="C540" s="12" t="s">
        <v>163</v>
      </c>
      <c r="D540" s="13" t="s">
        <v>537</v>
      </c>
      <c r="E540">
        <f>VLOOKUP(A540,'[1]高三下(高考)'!$A$3:$P$615,9,0)</f>
        <v>116</v>
      </c>
      <c r="F540" t="str">
        <f>VLOOKUP(A540,'[1]高三下(高考)'!$A$3:$P$615,10,0)</f>
        <v>曾佳瑶</v>
      </c>
      <c r="G540" s="22">
        <f t="shared" si="117"/>
        <v>35</v>
      </c>
      <c r="H540" s="23">
        <f t="shared" si="118"/>
        <v>107.3170731707317</v>
      </c>
      <c r="I540">
        <f>VLOOKUP(A540,[1]高三上!$A$3:$P$588,9,0)</f>
        <v>99.5</v>
      </c>
      <c r="J540" t="str">
        <f>VLOOKUP(A540,[1]高三上!$A$3:$P$588,10,0)</f>
        <v>曾佳瑶</v>
      </c>
      <c r="K540" s="22">
        <f t="shared" si="119"/>
        <v>56</v>
      </c>
      <c r="L540" s="23">
        <f t="shared" si="120"/>
        <v>93.728222996515683</v>
      </c>
      <c r="M540">
        <f>VLOOKUP(A540,[1]高二下!$A$3:$P$536,9,0)</f>
        <v>105</v>
      </c>
      <c r="N540" t="str">
        <f>VLOOKUP(A540,[1]高二下!$A$3:$P$536,10,0)</f>
        <v>曾佳瑶</v>
      </c>
      <c r="O540" s="22">
        <f t="shared" si="121"/>
        <v>38</v>
      </c>
      <c r="P540" s="22">
        <f t="shared" si="122"/>
        <v>94.42508710801394</v>
      </c>
      <c r="Q540">
        <f>VLOOKUP(A540,[1]高二上!$A$3:$P$583,9,0)</f>
        <v>106.5</v>
      </c>
      <c r="R540" t="str">
        <f>VLOOKUP(A540,[1]高二上!$A$3:$P$583,10,0)</f>
        <v>曾佳瑶</v>
      </c>
      <c r="S540" s="22">
        <f t="shared" si="123"/>
        <v>22</v>
      </c>
      <c r="T540" s="22">
        <f t="shared" si="124"/>
        <v>100.69686411149826</v>
      </c>
      <c r="U540">
        <f>VLOOKUP(A540,[1]高一下!$A$3:$P$585,9,0)</f>
        <v>106</v>
      </c>
      <c r="V540" t="str">
        <f>VLOOKUP(A540,[1]高一下!$A$3:$P$585,10,0)</f>
        <v>曾佳瑶</v>
      </c>
      <c r="W540" s="22">
        <f t="shared" si="125"/>
        <v>24</v>
      </c>
      <c r="X540" s="22">
        <f t="shared" si="126"/>
        <v>108.71080139372822</v>
      </c>
      <c r="Y540">
        <f>VLOOKUP(A540,[1]高一上!$A$3:$J$587,9,0)</f>
        <v>114</v>
      </c>
      <c r="Z540" t="str">
        <f>VLOOKUP(A540,[1]高一上!$A$3:$J$587,10,0)</f>
        <v>雷敏</v>
      </c>
      <c r="AA540" s="22">
        <f t="shared" si="127"/>
        <v>49</v>
      </c>
      <c r="AB540" s="23">
        <f t="shared" si="129"/>
        <v>91.637630662020911</v>
      </c>
      <c r="AC540">
        <f>VLOOKUP(A540,[1]中考!$A$2:$G$571,7,0)</f>
        <v>124</v>
      </c>
      <c r="AD540">
        <f t="shared" si="128"/>
        <v>25</v>
      </c>
    </row>
    <row r="541" spans="1:30" ht="15" x14ac:dyDescent="0.35">
      <c r="A541" s="14" t="s">
        <v>1019</v>
      </c>
      <c r="B541" s="11">
        <v>11</v>
      </c>
      <c r="C541" s="12" t="s">
        <v>1020</v>
      </c>
      <c r="D541" s="13" t="s">
        <v>537</v>
      </c>
      <c r="E541">
        <f>VLOOKUP(A541,'[1]高三下(高考)'!$A$3:$P$615,9,0)</f>
        <v>129</v>
      </c>
      <c r="F541" t="str">
        <f>VLOOKUP(A541,'[1]高三下(高考)'!$A$3:$P$615,10,0)</f>
        <v>曾佳瑶</v>
      </c>
      <c r="G541" s="22">
        <f t="shared" si="117"/>
        <v>5</v>
      </c>
      <c r="H541" s="23">
        <f t="shared" si="118"/>
        <v>99.303135888501743</v>
      </c>
      <c r="I541">
        <f>VLOOKUP(A541,[1]高三上!$A$3:$P$588,9,0)</f>
        <v>120.5</v>
      </c>
      <c r="J541" t="str">
        <f>VLOOKUP(A541,[1]高三上!$A$3:$P$588,10,0)</f>
        <v>曾佳瑶</v>
      </c>
      <c r="K541" s="22">
        <f t="shared" si="119"/>
        <v>3</v>
      </c>
      <c r="L541" s="23">
        <f t="shared" si="120"/>
        <v>100.69686411149826</v>
      </c>
      <c r="M541">
        <f>VLOOKUP(A541,[1]高二下!$A$3:$P$536,9,0)</f>
        <v>121</v>
      </c>
      <c r="N541" t="str">
        <f>VLOOKUP(A541,[1]高二下!$A$3:$P$536,10,0)</f>
        <v>曾佳瑶</v>
      </c>
      <c r="O541" s="22">
        <f t="shared" si="121"/>
        <v>5</v>
      </c>
      <c r="P541" s="22">
        <f t="shared" si="122"/>
        <v>100.34843205574913</v>
      </c>
      <c r="Q541">
        <f>VLOOKUP(A541,[1]高二上!$A$3:$P$583,9,0)</f>
        <v>114.5</v>
      </c>
      <c r="R541" t="str">
        <f>VLOOKUP(A541,[1]高二上!$A$3:$P$583,10,0)</f>
        <v>曾佳瑶</v>
      </c>
      <c r="S541" s="22">
        <f t="shared" si="123"/>
        <v>6</v>
      </c>
      <c r="T541" s="22">
        <f t="shared" si="124"/>
        <v>99.651567944250871</v>
      </c>
      <c r="U541">
        <f>VLOOKUP(A541,[1]高一下!$A$3:$P$585,9,0)</f>
        <v>118</v>
      </c>
      <c r="V541" t="str">
        <f>VLOOKUP(A541,[1]高一下!$A$3:$P$585,10,0)</f>
        <v>曾佳瑶</v>
      </c>
      <c r="W541" s="22">
        <f t="shared" si="125"/>
        <v>5</v>
      </c>
      <c r="X541" s="22">
        <f t="shared" si="126"/>
        <v>99.651567944250871</v>
      </c>
      <c r="Y541">
        <f>VLOOKUP(A541,[1]高一上!$A$3:$J$587,9,0)</f>
        <v>130.5</v>
      </c>
      <c r="Z541" t="str">
        <f>VLOOKUP(A541,[1]高一上!$A$3:$J$587,10,0)</f>
        <v>雷敏</v>
      </c>
      <c r="AA541" s="22">
        <f t="shared" si="127"/>
        <v>4</v>
      </c>
      <c r="AB541" s="23">
        <f t="shared" si="129"/>
        <v>101.74216027874564</v>
      </c>
      <c r="AC541">
        <f>VLOOKUP(A541,[1]中考!$A$2:$G$571,7,0)</f>
        <v>129</v>
      </c>
      <c r="AD541">
        <f t="shared" si="128"/>
        <v>9</v>
      </c>
    </row>
    <row r="542" spans="1:30" ht="15" x14ac:dyDescent="0.35">
      <c r="A542" s="14" t="s">
        <v>1015</v>
      </c>
      <c r="B542" s="11">
        <v>11</v>
      </c>
      <c r="C542" s="12" t="s">
        <v>1016</v>
      </c>
      <c r="D542" s="13" t="s">
        <v>537</v>
      </c>
      <c r="E542">
        <f>VLOOKUP(A542,'[1]高三下(高考)'!$A$3:$P$615,9,0)</f>
        <v>138</v>
      </c>
      <c r="F542" t="str">
        <f>VLOOKUP(A542,'[1]高三下(高考)'!$A$3:$P$615,10,0)</f>
        <v>曾佳瑶</v>
      </c>
      <c r="G542" s="22">
        <f t="shared" si="117"/>
        <v>1</v>
      </c>
      <c r="H542" s="23">
        <f t="shared" si="118"/>
        <v>106.27177700348432</v>
      </c>
      <c r="I542">
        <f>VLOOKUP(A542,[1]高三上!$A$3:$P$588,9,0)</f>
        <v>109.5</v>
      </c>
      <c r="J542" t="str">
        <f>VLOOKUP(A542,[1]高三上!$A$3:$P$588,10,0)</f>
        <v>曾佳瑶</v>
      </c>
      <c r="K542" s="22">
        <f t="shared" si="119"/>
        <v>19</v>
      </c>
      <c r="L542" s="23">
        <f t="shared" si="120"/>
        <v>94.773519163763069</v>
      </c>
      <c r="M542">
        <f>VLOOKUP(A542,[1]高二下!$A$3:$P$536,9,0)</f>
        <v>121.5</v>
      </c>
      <c r="N542" t="str">
        <f>VLOOKUP(A542,[1]高二下!$A$3:$P$536,10,0)</f>
        <v>曾佳瑶</v>
      </c>
      <c r="O542" s="22">
        <f t="shared" si="121"/>
        <v>4</v>
      </c>
      <c r="P542" s="22">
        <f t="shared" si="122"/>
        <v>99.303135888501743</v>
      </c>
      <c r="Q542">
        <f>VLOOKUP(A542,[1]高二上!$A$3:$P$583,9,0)</f>
        <v>117.5</v>
      </c>
      <c r="R542" t="str">
        <f>VLOOKUP(A542,[1]高二上!$A$3:$P$583,10,0)</f>
        <v>曾佳瑶</v>
      </c>
      <c r="S542" s="22">
        <f t="shared" si="123"/>
        <v>2</v>
      </c>
      <c r="T542" s="22">
        <f t="shared" si="124"/>
        <v>99.651567944250871</v>
      </c>
      <c r="U542">
        <f>VLOOKUP(A542,[1]高一下!$A$3:$P$585,9,0)</f>
        <v>121.5</v>
      </c>
      <c r="V542" t="str">
        <f>VLOOKUP(A542,[1]高一下!$A$3:$P$585,10,0)</f>
        <v>曾佳瑶</v>
      </c>
      <c r="W542" s="22">
        <f t="shared" si="125"/>
        <v>1</v>
      </c>
      <c r="X542" s="22">
        <f t="shared" si="126"/>
        <v>100</v>
      </c>
      <c r="Y542">
        <f>VLOOKUP(A542,[1]高一上!$A$3:$J$587,9,0)</f>
        <v>131.5</v>
      </c>
      <c r="Z542" t="str">
        <f>VLOOKUP(A542,[1]高一上!$A$3:$J$587,10,0)</f>
        <v>雷敏</v>
      </c>
      <c r="AA542" s="22">
        <f t="shared" si="127"/>
        <v>1</v>
      </c>
      <c r="AB542" s="23">
        <f t="shared" si="129"/>
        <v>100</v>
      </c>
      <c r="AC542">
        <f>VLOOKUP(A542,[1]中考!$A$2:$G$571,7,0)</f>
        <v>140</v>
      </c>
      <c r="AD542">
        <f t="shared" si="128"/>
        <v>1</v>
      </c>
    </row>
    <row r="543" spans="1:30" ht="15" x14ac:dyDescent="0.35">
      <c r="A543" s="14" t="s">
        <v>1031</v>
      </c>
      <c r="B543" s="11">
        <v>11</v>
      </c>
      <c r="C543" s="12" t="s">
        <v>1032</v>
      </c>
      <c r="D543" s="13" t="s">
        <v>537</v>
      </c>
      <c r="E543">
        <f>VLOOKUP(A543,'[1]高三下(高考)'!$A$3:$P$615,9,0)</f>
        <v>111</v>
      </c>
      <c r="F543" t="str">
        <f>VLOOKUP(A543,'[1]高三下(高考)'!$A$3:$P$615,10,0)</f>
        <v>曾佳瑶</v>
      </c>
      <c r="G543" s="22">
        <f t="shared" si="117"/>
        <v>49</v>
      </c>
      <c r="H543" s="23">
        <f t="shared" si="118"/>
        <v>105.92334494773519</v>
      </c>
      <c r="I543">
        <f>VLOOKUP(A543,[1]高三上!$A$3:$P$588,9,0)</f>
        <v>93.5</v>
      </c>
      <c r="J543" t="str">
        <f>VLOOKUP(A543,[1]高三上!$A$3:$P$588,10,0)</f>
        <v>曾佳瑶</v>
      </c>
      <c r="K543" s="22">
        <f t="shared" si="119"/>
        <v>66</v>
      </c>
      <c r="L543" s="23">
        <f t="shared" si="120"/>
        <v>98.954703832752614</v>
      </c>
      <c r="M543">
        <f>VLOOKUP(A543,[1]高二下!$A$3:$P$536,9,0)</f>
        <v>97.5</v>
      </c>
      <c r="N543" t="str">
        <f>VLOOKUP(A543,[1]高二下!$A$3:$P$536,10,0)</f>
        <v>曾佳瑶</v>
      </c>
      <c r="O543" s="22">
        <f t="shared" si="121"/>
        <v>63</v>
      </c>
      <c r="P543" s="22">
        <f t="shared" si="122"/>
        <v>103.13588850174216</v>
      </c>
      <c r="Q543">
        <f>VLOOKUP(A543,[1]高二上!$A$3:$P$583,9,0)</f>
        <v>92.5</v>
      </c>
      <c r="R543" t="str">
        <f>VLOOKUP(A543,[1]高二上!$A$3:$P$583,10,0)</f>
        <v>曾佳瑶</v>
      </c>
      <c r="S543" s="22">
        <f t="shared" si="123"/>
        <v>72</v>
      </c>
      <c r="T543" s="22">
        <f t="shared" si="124"/>
        <v>88.850174216027881</v>
      </c>
      <c r="U543">
        <f>VLOOKUP(A543,[1]高一下!$A$3:$P$585,9,0)</f>
        <v>100.5</v>
      </c>
      <c r="V543" t="str">
        <f>VLOOKUP(A543,[1]高一下!$A$3:$P$585,10,0)</f>
        <v>曾佳瑶</v>
      </c>
      <c r="W543" s="22">
        <f t="shared" si="125"/>
        <v>40</v>
      </c>
      <c r="X543" s="22">
        <f t="shared" si="126"/>
        <v>92.682926829268297</v>
      </c>
      <c r="Y543">
        <f>VLOOKUP(A543,[1]高一上!$A$3:$J$587,9,0)</f>
        <v>121.5</v>
      </c>
      <c r="Z543" t="str">
        <f>VLOOKUP(A543,[1]高一上!$A$3:$J$587,10,0)</f>
        <v>雷敏</v>
      </c>
      <c r="AA543" s="22">
        <f t="shared" si="127"/>
        <v>19</v>
      </c>
      <c r="AB543" s="23">
        <f t="shared" si="129"/>
        <v>105.57491289198606</v>
      </c>
      <c r="AC543">
        <f>VLOOKUP(A543,[1]中考!$A$2:$G$571,7,0)</f>
        <v>120</v>
      </c>
      <c r="AD543">
        <f t="shared" si="128"/>
        <v>35</v>
      </c>
    </row>
    <row r="544" spans="1:30" ht="15" x14ac:dyDescent="0.35">
      <c r="A544" s="14" t="s">
        <v>1063</v>
      </c>
      <c r="B544" s="11">
        <v>11</v>
      </c>
      <c r="C544" s="12" t="s">
        <v>1064</v>
      </c>
      <c r="D544" s="13" t="s">
        <v>537</v>
      </c>
      <c r="E544">
        <f>VLOOKUP(A544,'[1]高三下(高考)'!$A$3:$P$615,9,0)</f>
        <v>116</v>
      </c>
      <c r="F544" t="str">
        <f>VLOOKUP(A544,'[1]高三下(高考)'!$A$3:$P$615,10,0)</f>
        <v>曾佳瑶</v>
      </c>
      <c r="G544" s="22">
        <f t="shared" si="117"/>
        <v>35</v>
      </c>
      <c r="H544" s="23">
        <f t="shared" si="118"/>
        <v>115.33101045296166</v>
      </c>
      <c r="I544">
        <f>VLOOKUP(A544,[1]高三上!$A$3:$P$588,9,0)</f>
        <v>90.5</v>
      </c>
      <c r="J544" t="str">
        <f>VLOOKUP(A544,[1]高三上!$A$3:$P$588,10,0)</f>
        <v>曾佳瑶</v>
      </c>
      <c r="K544" s="22">
        <f t="shared" si="119"/>
        <v>79</v>
      </c>
      <c r="L544" s="23">
        <f t="shared" si="120"/>
        <v>94.42508710801394</v>
      </c>
      <c r="M544">
        <f>VLOOKUP(A544,[1]高二下!$A$3:$P$536,9,0)</f>
        <v>97.5</v>
      </c>
      <c r="N544" t="str">
        <f>VLOOKUP(A544,[1]高二下!$A$3:$P$536,10,0)</f>
        <v>曾佳瑶</v>
      </c>
      <c r="O544" s="22">
        <f t="shared" si="121"/>
        <v>63</v>
      </c>
      <c r="P544" s="22">
        <f t="shared" si="122"/>
        <v>103.13588850174216</v>
      </c>
      <c r="Q544">
        <f>VLOOKUP(A544,[1]高二上!$A$3:$P$583,9,0)</f>
        <v>92.5</v>
      </c>
      <c r="R544" t="str">
        <f>VLOOKUP(A544,[1]高二上!$A$3:$P$583,10,0)</f>
        <v>曾佳瑶</v>
      </c>
      <c r="S544" s="22">
        <f t="shared" si="123"/>
        <v>72</v>
      </c>
      <c r="T544" s="22">
        <f t="shared" si="124"/>
        <v>99.303135888501743</v>
      </c>
      <c r="U544">
        <f>VLOOKUP(A544,[1]高一下!$A$3:$P$585,9,0)</f>
        <v>92</v>
      </c>
      <c r="V544" t="str">
        <f>VLOOKUP(A544,[1]高一下!$A$3:$P$585,10,0)</f>
        <v>曾佳瑶</v>
      </c>
      <c r="W544" s="22">
        <f t="shared" si="125"/>
        <v>70</v>
      </c>
      <c r="X544" s="22">
        <f t="shared" si="126"/>
        <v>88.850174216027881</v>
      </c>
      <c r="Y544">
        <f>VLOOKUP(A544,[1]高一上!$A$3:$J$587,9,0)</f>
        <v>117</v>
      </c>
      <c r="Z544" t="str">
        <f>VLOOKUP(A544,[1]高一上!$A$3:$J$587,10,0)</f>
        <v>雷敏</v>
      </c>
      <c r="AA544" s="22">
        <f t="shared" si="127"/>
        <v>38</v>
      </c>
      <c r="AB544" s="23">
        <f t="shared" si="129"/>
        <v>101.39372822299651</v>
      </c>
      <c r="AC544">
        <f>VLOOKUP(A544,[1]中考!$A$2:$G$571,7,0)</f>
        <v>118</v>
      </c>
      <c r="AD544">
        <f t="shared" si="128"/>
        <v>42</v>
      </c>
    </row>
    <row r="545" spans="1:30" ht="15" x14ac:dyDescent="0.35">
      <c r="A545" s="14" t="s">
        <v>1075</v>
      </c>
      <c r="B545" s="11">
        <v>11</v>
      </c>
      <c r="C545" s="12" t="s">
        <v>1076</v>
      </c>
      <c r="D545" s="13" t="s">
        <v>537</v>
      </c>
      <c r="E545">
        <f>VLOOKUP(A545,'[1]高三下(高考)'!$A$3:$P$615,9,0)</f>
        <v>116</v>
      </c>
      <c r="F545" t="str">
        <f>VLOOKUP(A545,'[1]高三下(高考)'!$A$3:$P$615,10,0)</f>
        <v>曾佳瑶</v>
      </c>
      <c r="G545" s="22">
        <f t="shared" si="117"/>
        <v>35</v>
      </c>
      <c r="H545" s="23">
        <f t="shared" si="118"/>
        <v>99.651567944250871</v>
      </c>
      <c r="I545">
        <f>VLOOKUP(A545,[1]高三上!$A$3:$P$588,9,0)</f>
        <v>105</v>
      </c>
      <c r="J545" t="str">
        <f>VLOOKUP(A545,[1]高三上!$A$3:$P$588,10,0)</f>
        <v>曾佳瑶</v>
      </c>
      <c r="K545" s="22">
        <f t="shared" si="119"/>
        <v>34</v>
      </c>
      <c r="L545" s="23">
        <f t="shared" si="120"/>
        <v>112.89198606271776</v>
      </c>
      <c r="M545">
        <f>VLOOKUP(A545,[1]高二下!$A$3:$P$536,9,0)</f>
        <v>94.5</v>
      </c>
      <c r="N545" t="str">
        <f>VLOOKUP(A545,[1]高二下!$A$3:$P$536,10,0)</f>
        <v>曾佳瑶</v>
      </c>
      <c r="O545" s="22">
        <f t="shared" si="121"/>
        <v>71</v>
      </c>
      <c r="P545" s="22">
        <f t="shared" si="122"/>
        <v>98.606271777003485</v>
      </c>
      <c r="Q545">
        <f>VLOOKUP(A545,[1]高二上!$A$3:$P$583,9,0)</f>
        <v>93.5</v>
      </c>
      <c r="R545" t="str">
        <f>VLOOKUP(A545,[1]高二上!$A$3:$P$583,10,0)</f>
        <v>曾佳瑶</v>
      </c>
      <c r="S545" s="22">
        <f t="shared" si="123"/>
        <v>67</v>
      </c>
      <c r="T545" s="22">
        <f t="shared" si="124"/>
        <v>100</v>
      </c>
      <c r="U545">
        <f>VLOOKUP(A545,[1]高一下!$A$3:$P$585,9,0)</f>
        <v>93</v>
      </c>
      <c r="V545" t="str">
        <f>VLOOKUP(A545,[1]高一下!$A$3:$P$585,10,0)</f>
        <v>曾佳瑶</v>
      </c>
      <c r="W545" s="22">
        <f t="shared" si="125"/>
        <v>67</v>
      </c>
      <c r="X545" s="22">
        <f t="shared" si="126"/>
        <v>95.121951219512198</v>
      </c>
      <c r="Y545">
        <f>VLOOKUP(A545,[1]高一上!$A$3:$J$587,9,0)</f>
        <v>113</v>
      </c>
      <c r="Z545" t="str">
        <f>VLOOKUP(A545,[1]高一上!$A$3:$J$587,10,0)</f>
        <v>雷敏</v>
      </c>
      <c r="AA545" s="22">
        <f t="shared" si="127"/>
        <v>53</v>
      </c>
      <c r="AB545" s="23">
        <f t="shared" si="129"/>
        <v>94.773519163763069</v>
      </c>
      <c r="AC545">
        <f>VLOOKUP(A545,[1]中考!$A$2:$G$571,7,0)</f>
        <v>119</v>
      </c>
      <c r="AD545">
        <f t="shared" si="128"/>
        <v>38</v>
      </c>
    </row>
    <row r="546" spans="1:30" ht="15" x14ac:dyDescent="0.35">
      <c r="A546" s="14" t="s">
        <v>1054</v>
      </c>
      <c r="B546" s="11">
        <v>11</v>
      </c>
      <c r="C546" s="12" t="s">
        <v>325</v>
      </c>
      <c r="D546" s="13" t="s">
        <v>537</v>
      </c>
      <c r="E546">
        <f>VLOOKUP(A546,'[1]高三下(高考)'!$A$3:$P$615,9,0)</f>
        <v>107</v>
      </c>
      <c r="F546" t="str">
        <f>VLOOKUP(A546,'[1]高三下(高考)'!$A$3:$P$615,10,0)</f>
        <v>曾佳瑶</v>
      </c>
      <c r="G546" s="22">
        <f t="shared" si="117"/>
        <v>72</v>
      </c>
      <c r="H546" s="23">
        <f t="shared" si="118"/>
        <v>109.7560975609756</v>
      </c>
      <c r="I546">
        <f>VLOOKUP(A546,[1]高三上!$A$3:$P$588,9,0)</f>
        <v>85</v>
      </c>
      <c r="J546" t="str">
        <f>VLOOKUP(A546,[1]高三上!$A$3:$P$588,10,0)</f>
        <v>曾佳瑶</v>
      </c>
      <c r="K546" s="22">
        <f t="shared" si="119"/>
        <v>100</v>
      </c>
      <c r="L546" s="23">
        <f t="shared" si="120"/>
        <v>92.682926829268297</v>
      </c>
      <c r="M546">
        <f>VLOOKUP(A546,[1]高二下!$A$3:$P$536,9,0)</f>
        <v>93</v>
      </c>
      <c r="N546" t="str">
        <f>VLOOKUP(A546,[1]高二下!$A$3:$P$536,10,0)</f>
        <v>曾佳瑶</v>
      </c>
      <c r="O546" s="22">
        <f t="shared" si="121"/>
        <v>79</v>
      </c>
      <c r="P546" s="22">
        <f t="shared" si="122"/>
        <v>95.818815331010455</v>
      </c>
      <c r="Q546">
        <f>VLOOKUP(A546,[1]高二上!$A$3:$P$583,9,0)</f>
        <v>93.5</v>
      </c>
      <c r="R546" t="str">
        <f>VLOOKUP(A546,[1]高二上!$A$3:$P$583,10,0)</f>
        <v>曾佳瑶</v>
      </c>
      <c r="S546" s="22">
        <f t="shared" si="123"/>
        <v>67</v>
      </c>
      <c r="T546" s="22">
        <f t="shared" si="124"/>
        <v>81.184668989547035</v>
      </c>
      <c r="U546">
        <f>VLOOKUP(A546,[1]高一下!$A$3:$P$585,9,0)</f>
        <v>110</v>
      </c>
      <c r="V546" t="str">
        <f>VLOOKUP(A546,[1]高一下!$A$3:$P$585,10,0)</f>
        <v>曾佳瑶</v>
      </c>
      <c r="W546" s="22">
        <f t="shared" si="125"/>
        <v>13</v>
      </c>
      <c r="X546" s="22">
        <f t="shared" si="126"/>
        <v>121.95121951219512</v>
      </c>
      <c r="Y546">
        <f>VLOOKUP(A546,[1]高一上!$A$3:$J$587,9,0)</f>
        <v>108</v>
      </c>
      <c r="Z546" t="str">
        <f>VLOOKUP(A546,[1]高一上!$A$3:$J$587,10,0)</f>
        <v>雷敏</v>
      </c>
      <c r="AA546" s="22">
        <f t="shared" si="127"/>
        <v>76</v>
      </c>
      <c r="AB546" s="23">
        <f t="shared" si="129"/>
        <v>92.682926829268297</v>
      </c>
      <c r="AC546">
        <f>VLOOKUP(A546,[1]中考!$A$2:$G$571,7,0)</f>
        <v>114</v>
      </c>
      <c r="AD546">
        <f t="shared" si="128"/>
        <v>55</v>
      </c>
    </row>
    <row r="547" spans="1:30" ht="15" x14ac:dyDescent="0.35">
      <c r="A547" s="14" t="s">
        <v>1013</v>
      </c>
      <c r="B547" s="11">
        <v>11</v>
      </c>
      <c r="C547" s="12" t="s">
        <v>1014</v>
      </c>
      <c r="D547" s="13" t="s">
        <v>537</v>
      </c>
      <c r="E547">
        <f>VLOOKUP(A547,'[1]高三下(高考)'!$A$3:$P$615,9,0)</f>
        <v>124</v>
      </c>
      <c r="F547" t="str">
        <f>VLOOKUP(A547,'[1]高三下(高考)'!$A$3:$P$615,10,0)</f>
        <v>曾佳瑶</v>
      </c>
      <c r="G547" s="22">
        <f t="shared" si="117"/>
        <v>13</v>
      </c>
      <c r="H547" s="23">
        <f t="shared" si="118"/>
        <v>97.909407665505228</v>
      </c>
      <c r="I547">
        <f>VLOOKUP(A547,[1]高三上!$A$3:$P$588,9,0)</f>
        <v>115.5</v>
      </c>
      <c r="J547" t="str">
        <f>VLOOKUP(A547,[1]高三上!$A$3:$P$588,10,0)</f>
        <v>曾佳瑶</v>
      </c>
      <c r="K547" s="22">
        <f t="shared" si="119"/>
        <v>7</v>
      </c>
      <c r="L547" s="23">
        <f t="shared" si="120"/>
        <v>102.4390243902439</v>
      </c>
      <c r="M547">
        <f>VLOOKUP(A547,[1]高二下!$A$3:$P$536,9,0)</f>
        <v>112.5</v>
      </c>
      <c r="N547" t="str">
        <f>VLOOKUP(A547,[1]高二下!$A$3:$P$536,10,0)</f>
        <v>曾佳瑶</v>
      </c>
      <c r="O547" s="22">
        <f t="shared" si="121"/>
        <v>14</v>
      </c>
      <c r="P547" s="22">
        <f t="shared" si="122"/>
        <v>106.27177700348432</v>
      </c>
      <c r="Q547">
        <f>VLOOKUP(A547,[1]高二上!$A$3:$P$583,9,0)</f>
        <v>105</v>
      </c>
      <c r="R547" t="str">
        <f>VLOOKUP(A547,[1]高二上!$A$3:$P$583,10,0)</f>
        <v>曾佳瑶</v>
      </c>
      <c r="S547" s="22">
        <f t="shared" si="123"/>
        <v>32</v>
      </c>
      <c r="T547" s="22">
        <f t="shared" si="124"/>
        <v>104.52961672473867</v>
      </c>
      <c r="U547">
        <f>VLOOKUP(A547,[1]高一下!$A$3:$P$585,9,0)</f>
        <v>99</v>
      </c>
      <c r="V547" t="str">
        <f>VLOOKUP(A547,[1]高一下!$A$3:$P$585,10,0)</f>
        <v>曾佳瑶</v>
      </c>
      <c r="W547" s="22">
        <f t="shared" si="125"/>
        <v>45</v>
      </c>
      <c r="X547" s="22">
        <f t="shared" si="126"/>
        <v>89.895470383275267</v>
      </c>
      <c r="Y547">
        <f>VLOOKUP(A547,[1]高一上!$A$3:$J$587,9,0)</f>
        <v>123</v>
      </c>
      <c r="Z547" t="str">
        <f>VLOOKUP(A547,[1]高一上!$A$3:$J$587,10,0)</f>
        <v>雷敏</v>
      </c>
      <c r="AA547" s="22">
        <f t="shared" si="127"/>
        <v>16</v>
      </c>
      <c r="AB547" s="23">
        <f t="shared" si="129"/>
        <v>97.560975609756099</v>
      </c>
      <c r="AC547">
        <f>VLOOKUP(A547,[1]中考!$A$2:$G$571,7,0)</f>
        <v>129</v>
      </c>
      <c r="AD547">
        <f t="shared" si="128"/>
        <v>9</v>
      </c>
    </row>
    <row r="548" spans="1:30" ht="15" x14ac:dyDescent="0.35">
      <c r="A548" s="14" t="s">
        <v>1097</v>
      </c>
      <c r="B548" s="11">
        <v>11</v>
      </c>
      <c r="C548" s="12" t="s">
        <v>1098</v>
      </c>
      <c r="D548" s="13" t="s">
        <v>537</v>
      </c>
      <c r="E548">
        <f>VLOOKUP(A548,'[1]高三下(高考)'!$A$3:$P$615,9,0)</f>
        <v>101</v>
      </c>
      <c r="F548" t="str">
        <f>VLOOKUP(A548,'[1]高三下(高考)'!$A$3:$P$615,10,0)</f>
        <v>曾佳瑶</v>
      </c>
      <c r="G548" s="22">
        <f t="shared" si="117"/>
        <v>91</v>
      </c>
      <c r="H548" s="23">
        <f t="shared" si="118"/>
        <v>106.62020905923345</v>
      </c>
      <c r="I548">
        <f>VLOOKUP(A548,[1]高三上!$A$3:$P$588,9,0)</f>
        <v>80</v>
      </c>
      <c r="J548" t="str">
        <f>VLOOKUP(A548,[1]高三上!$A$3:$P$588,10,0)</f>
        <v>曾佳瑶</v>
      </c>
      <c r="K548" s="22">
        <f t="shared" si="119"/>
        <v>110</v>
      </c>
      <c r="L548" s="23">
        <f t="shared" si="120"/>
        <v>97.560975609756099</v>
      </c>
      <c r="M548">
        <f>VLOOKUP(A548,[1]高二下!$A$3:$P$536,9,0)</f>
        <v>83.5</v>
      </c>
      <c r="N548" t="str">
        <f>VLOOKUP(A548,[1]高二下!$A$3:$P$536,10,0)</f>
        <v>曾佳瑶</v>
      </c>
      <c r="O548" s="22">
        <f t="shared" si="121"/>
        <v>103</v>
      </c>
      <c r="P548" s="22">
        <f t="shared" si="122"/>
        <v>101.39372822299651</v>
      </c>
      <c r="Q548">
        <f>VLOOKUP(A548,[1]高二上!$A$3:$P$583,9,0)</f>
        <v>83.5</v>
      </c>
      <c r="R548" t="str">
        <f>VLOOKUP(A548,[1]高二上!$A$3:$P$583,10,0)</f>
        <v>曾佳瑶</v>
      </c>
      <c r="S548" s="22">
        <f t="shared" si="123"/>
        <v>107</v>
      </c>
      <c r="T548" s="22">
        <f t="shared" si="124"/>
        <v>101.04529616724739</v>
      </c>
      <c r="U548">
        <f>VLOOKUP(A548,[1]高一下!$A$3:$P$585,9,0)</f>
        <v>79.5</v>
      </c>
      <c r="V548" t="str">
        <f>VLOOKUP(A548,[1]高一下!$A$3:$P$585,10,0)</f>
        <v>曾佳瑶</v>
      </c>
      <c r="W548" s="22">
        <f t="shared" si="125"/>
        <v>110</v>
      </c>
      <c r="X548" s="22">
        <f t="shared" si="126"/>
        <v>85.017421602787465</v>
      </c>
      <c r="Y548">
        <f>VLOOKUP(A548,[1]高一上!$A$3:$J$587,9,0)</f>
        <v>110</v>
      </c>
      <c r="Z548" t="str">
        <f>VLOOKUP(A548,[1]高一上!$A$3:$J$587,10,0)</f>
        <v>雷敏</v>
      </c>
      <c r="AA548" s="22">
        <f t="shared" si="127"/>
        <v>67</v>
      </c>
      <c r="AB548" s="23">
        <f t="shared" si="129"/>
        <v>96.167247386759584</v>
      </c>
      <c r="AC548">
        <f>VLOOKUP(A548,[1]中考!$A$2:$G$571,7,0)</f>
        <v>113</v>
      </c>
      <c r="AD548">
        <f t="shared" si="128"/>
        <v>56</v>
      </c>
    </row>
    <row r="549" spans="1:30" ht="15" x14ac:dyDescent="0.35">
      <c r="A549" s="14" t="s">
        <v>1065</v>
      </c>
      <c r="B549" s="11">
        <v>11</v>
      </c>
      <c r="C549" s="12" t="s">
        <v>1066</v>
      </c>
      <c r="D549" s="13" t="s">
        <v>537</v>
      </c>
      <c r="E549">
        <f>VLOOKUP(A549,'[1]高三下(高考)'!$A$3:$P$615,9,0)</f>
        <v>100</v>
      </c>
      <c r="F549" t="str">
        <f>VLOOKUP(A549,'[1]高三下(高考)'!$A$3:$P$615,10,0)</f>
        <v>曾佳瑶</v>
      </c>
      <c r="G549" s="22">
        <f t="shared" si="117"/>
        <v>98</v>
      </c>
      <c r="H549" s="23">
        <f t="shared" si="118"/>
        <v>87.804878048780495</v>
      </c>
      <c r="I549">
        <f>VLOOKUP(A549,[1]高三上!$A$3:$P$588,9,0)</f>
        <v>95</v>
      </c>
      <c r="J549" t="str">
        <f>VLOOKUP(A549,[1]高三上!$A$3:$P$588,10,0)</f>
        <v>曾佳瑶</v>
      </c>
      <c r="K549" s="22">
        <f t="shared" si="119"/>
        <v>63</v>
      </c>
      <c r="L549" s="23">
        <f t="shared" si="120"/>
        <v>117.07317073170732</v>
      </c>
      <c r="M549">
        <f>VLOOKUP(A549,[1]高二下!$A$3:$P$536,9,0)</f>
        <v>81</v>
      </c>
      <c r="N549" t="str">
        <f>VLOOKUP(A549,[1]高二下!$A$3:$P$536,10,0)</f>
        <v>曾佳瑶</v>
      </c>
      <c r="O549" s="22">
        <f t="shared" si="121"/>
        <v>112</v>
      </c>
      <c r="P549" s="22">
        <f t="shared" si="122"/>
        <v>96.864111498257842</v>
      </c>
      <c r="Q549">
        <f>VLOOKUP(A549,[1]高二上!$A$3:$P$583,9,0)</f>
        <v>84.5</v>
      </c>
      <c r="R549" t="str">
        <f>VLOOKUP(A549,[1]高二上!$A$3:$P$583,10,0)</f>
        <v>曾佳瑶</v>
      </c>
      <c r="S549" s="22">
        <f t="shared" si="123"/>
        <v>103</v>
      </c>
      <c r="T549" s="22">
        <f t="shared" si="124"/>
        <v>95.121951219512198</v>
      </c>
      <c r="U549">
        <f>VLOOKUP(A549,[1]高一下!$A$3:$P$585,9,0)</f>
        <v>86</v>
      </c>
      <c r="V549" t="str">
        <f>VLOOKUP(A549,[1]高一下!$A$3:$P$585,10,0)</f>
        <v>曾佳瑶</v>
      </c>
      <c r="W549" s="22">
        <f t="shared" si="125"/>
        <v>89</v>
      </c>
      <c r="X549" s="22">
        <f t="shared" si="126"/>
        <v>99.651567944250871</v>
      </c>
      <c r="Y549">
        <f>VLOOKUP(A549,[1]高一上!$A$3:$J$587,9,0)</f>
        <v>104</v>
      </c>
      <c r="Z549" t="str">
        <f>VLOOKUP(A549,[1]高一上!$A$3:$J$587,10,0)</f>
        <v>雷敏</v>
      </c>
      <c r="AA549" s="22">
        <f t="shared" si="127"/>
        <v>88</v>
      </c>
      <c r="AB549" s="23">
        <f t="shared" si="129"/>
        <v>93.379790940766554</v>
      </c>
      <c r="AC549">
        <f>VLOOKUP(A549,[1]中考!$A$2:$G$571,7,0)</f>
        <v>108</v>
      </c>
      <c r="AD549">
        <f t="shared" si="128"/>
        <v>69</v>
      </c>
    </row>
    <row r="550" spans="1:30" ht="15" x14ac:dyDescent="0.35">
      <c r="A550" s="14" t="s">
        <v>1017</v>
      </c>
      <c r="B550" s="11">
        <v>11</v>
      </c>
      <c r="C550" s="12" t="s">
        <v>1018</v>
      </c>
      <c r="D550" s="13" t="s">
        <v>537</v>
      </c>
      <c r="E550">
        <f>VLOOKUP(A550,'[1]高三下(高考)'!$A$3:$P$615,9,0)</f>
        <v>123</v>
      </c>
      <c r="F550" t="str">
        <f>VLOOKUP(A550,'[1]高三下(高考)'!$A$3:$P$615,10,0)</f>
        <v>曾佳瑶</v>
      </c>
      <c r="G550" s="22">
        <f t="shared" si="117"/>
        <v>16</v>
      </c>
      <c r="H550" s="23">
        <f t="shared" si="118"/>
        <v>110.10452961672473</v>
      </c>
      <c r="I550">
        <f>VLOOKUP(A550,[1]高三上!$A$3:$P$588,9,0)</f>
        <v>102.5</v>
      </c>
      <c r="J550" t="str">
        <f>VLOOKUP(A550,[1]高三上!$A$3:$P$588,10,0)</f>
        <v>曾佳瑶</v>
      </c>
      <c r="K550" s="22">
        <f t="shared" si="119"/>
        <v>45</v>
      </c>
      <c r="L550" s="23">
        <f t="shared" si="120"/>
        <v>90.940766550522653</v>
      </c>
      <c r="M550">
        <f>VLOOKUP(A550,[1]高二下!$A$3:$P$536,9,0)</f>
        <v>110</v>
      </c>
      <c r="N550" t="str">
        <f>VLOOKUP(A550,[1]高二下!$A$3:$P$536,10,0)</f>
        <v>曾佳瑶</v>
      </c>
      <c r="O550" s="22">
        <f t="shared" si="121"/>
        <v>19</v>
      </c>
      <c r="P550" s="22">
        <f t="shared" si="122"/>
        <v>123.34494773519164</v>
      </c>
      <c r="Q550">
        <f>VLOOKUP(A550,[1]高二上!$A$3:$P$583,9,0)</f>
        <v>89.5</v>
      </c>
      <c r="R550" t="str">
        <f>VLOOKUP(A550,[1]高二上!$A$3:$P$583,10,0)</f>
        <v>曾佳瑶</v>
      </c>
      <c r="S550" s="22">
        <f t="shared" si="123"/>
        <v>86</v>
      </c>
      <c r="T550" s="22">
        <f t="shared" si="124"/>
        <v>95.470383275261327</v>
      </c>
      <c r="U550">
        <f>VLOOKUP(A550,[1]高一下!$A$3:$P$585,9,0)</f>
        <v>91</v>
      </c>
      <c r="V550" t="str">
        <f>VLOOKUP(A550,[1]高一下!$A$3:$P$585,10,0)</f>
        <v>曾佳瑶</v>
      </c>
      <c r="W550" s="22">
        <f t="shared" si="125"/>
        <v>73</v>
      </c>
      <c r="X550" s="22">
        <f t="shared" si="126"/>
        <v>108.36236933797909</v>
      </c>
      <c r="Y550">
        <f>VLOOKUP(A550,[1]高一上!$A$3:$J$587,9,0)</f>
        <v>102</v>
      </c>
      <c r="Z550" t="str">
        <f>VLOOKUP(A550,[1]高一上!$A$3:$J$587,10,0)</f>
        <v>雷敏</v>
      </c>
      <c r="AA550" s="22">
        <f t="shared" si="127"/>
        <v>97</v>
      </c>
      <c r="AB550" s="23">
        <f t="shared" si="129"/>
        <v>104.52961672473867</v>
      </c>
      <c r="AC550">
        <f>VLOOKUP(A550,[1]中考!$A$2:$G$571,7,0)</f>
        <v>93</v>
      </c>
      <c r="AD550">
        <f t="shared" si="128"/>
        <v>110</v>
      </c>
    </row>
  </sheetData>
  <autoFilter ref="A3:AD550" xr:uid="{841EC58E-5D2B-454F-84A0-4A5EB445E0A1}"/>
  <mergeCells count="17">
    <mergeCell ref="Y1:AA2"/>
    <mergeCell ref="AC1:AD2"/>
    <mergeCell ref="AB1:AB3"/>
    <mergeCell ref="A1:A3"/>
    <mergeCell ref="B1:B3"/>
    <mergeCell ref="C1:C3"/>
    <mergeCell ref="D1:D3"/>
    <mergeCell ref="H1:H3"/>
    <mergeCell ref="L1:L3"/>
    <mergeCell ref="P1:P3"/>
    <mergeCell ref="T1:T3"/>
    <mergeCell ref="X1:X3"/>
    <mergeCell ref="E1:G2"/>
    <mergeCell ref="I1:K2"/>
    <mergeCell ref="M1:O2"/>
    <mergeCell ref="Q1:S2"/>
    <mergeCell ref="U1:W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4CEFF-44F8-4ACA-8442-08B942DE5CD3}">
  <dimension ref="A1:N50"/>
  <sheetViews>
    <sheetView workbookViewId="0">
      <selection activeCell="M2" sqref="M2:N12"/>
    </sheetView>
  </sheetViews>
  <sheetFormatPr defaultRowHeight="14.15" x14ac:dyDescent="0.35"/>
  <sheetData>
    <row r="1" spans="1:14" x14ac:dyDescent="0.35">
      <c r="D1" t="s">
        <v>1155</v>
      </c>
      <c r="E1" t="s">
        <v>1160</v>
      </c>
      <c r="F1" t="s">
        <v>1157</v>
      </c>
    </row>
    <row r="2" spans="1:14" x14ac:dyDescent="0.35">
      <c r="A2" s="31" t="s">
        <v>1108</v>
      </c>
      <c r="B2" s="31" t="s">
        <v>1154</v>
      </c>
      <c r="C2" t="s">
        <v>2</v>
      </c>
      <c r="D2">
        <f>SUMIF(外语!F4:$F$263,C2,外语!$H$4:$H$263)</f>
        <v>5165.7692307692332</v>
      </c>
      <c r="E2">
        <f>COUNTIF(外语!F4:$F$263,C2)</f>
        <v>51</v>
      </c>
      <c r="F2">
        <f>D2/E2</f>
        <v>101.28959276018104</v>
      </c>
      <c r="H2" s="31" t="s">
        <v>1108</v>
      </c>
      <c r="I2" t="s">
        <v>2</v>
      </c>
      <c r="J2">
        <f>AVERAGEIF($C$2:$C$8,I2,$F$2:$F$8)</f>
        <v>99.087740630961576</v>
      </c>
      <c r="M2" t="s">
        <v>2</v>
      </c>
      <c r="N2">
        <f ca="1">SUMIF($I$2:$I$37,M2,$J$2:$J$37)</f>
        <v>601.26212070900874</v>
      </c>
    </row>
    <row r="3" spans="1:14" x14ac:dyDescent="0.35">
      <c r="A3" s="31"/>
      <c r="B3" s="31"/>
      <c r="C3" t="s">
        <v>110</v>
      </c>
      <c r="D3">
        <f>SUMIF(外语!F5:$F$263,C3,外语!$H$4:$H$263)</f>
        <v>10304.615384615383</v>
      </c>
      <c r="E3">
        <f>COUNTIF(外语!F5:$F$263,C3)</f>
        <v>106</v>
      </c>
      <c r="F3">
        <f t="shared" ref="F3:F50" si="0">D3/E3</f>
        <v>97.213352685050779</v>
      </c>
      <c r="H3" s="31"/>
      <c r="I3" t="s">
        <v>110</v>
      </c>
      <c r="J3">
        <f t="shared" ref="J3:J7" si="1">AVERAGEIF($C$2:$C$8,I3,$F$2:$F$8)</f>
        <v>97.213352685050779</v>
      </c>
      <c r="M3" t="s">
        <v>110</v>
      </c>
      <c r="N3">
        <f t="shared" ref="N3:N12" si="2">SUMIF($I$2:$I$37,M3,$J$2:$J$37)</f>
        <v>196.00870827285922</v>
      </c>
    </row>
    <row r="4" spans="1:14" x14ac:dyDescent="0.35">
      <c r="A4" s="31"/>
      <c r="B4" s="31"/>
      <c r="C4" t="s">
        <v>327</v>
      </c>
      <c r="D4">
        <f>SUMIF(外语!F6:$F$263,C4,外语!$H$4:$H$263)</f>
        <v>10050.769230769232</v>
      </c>
      <c r="E4">
        <f>COUNTIF(外语!F6:$F$263,C4)</f>
        <v>103</v>
      </c>
      <c r="F4">
        <f t="shared" si="0"/>
        <v>97.580283793876035</v>
      </c>
      <c r="H4" s="31"/>
      <c r="I4" t="s">
        <v>327</v>
      </c>
      <c r="J4">
        <f t="shared" si="1"/>
        <v>97.580283793876035</v>
      </c>
      <c r="M4" t="s">
        <v>327</v>
      </c>
      <c r="N4">
        <f t="shared" si="2"/>
        <v>605.06955742961486</v>
      </c>
    </row>
    <row r="5" spans="1:14" x14ac:dyDescent="0.35">
      <c r="A5" s="31"/>
      <c r="B5" s="31" t="s">
        <v>1153</v>
      </c>
      <c r="C5" t="s">
        <v>533</v>
      </c>
      <c r="D5">
        <f>SUMIF(外语!$F$264:$F$550,C5,外语!$H$264:$H$550)</f>
        <v>9472.125435540067</v>
      </c>
      <c r="E5">
        <f>COUNTIF(外语!$F$264:$F$550,C5)</f>
        <v>95</v>
      </c>
      <c r="F5">
        <f t="shared" si="0"/>
        <v>99.706583532000707</v>
      </c>
      <c r="H5" s="31"/>
      <c r="I5" t="s">
        <v>533</v>
      </c>
      <c r="J5">
        <f t="shared" si="1"/>
        <v>99.706583532000707</v>
      </c>
      <c r="M5" t="s">
        <v>533</v>
      </c>
      <c r="N5">
        <f t="shared" si="2"/>
        <v>397.98607682433101</v>
      </c>
    </row>
    <row r="6" spans="1:14" x14ac:dyDescent="0.35">
      <c r="A6" s="31"/>
      <c r="B6" s="31"/>
      <c r="C6" t="s">
        <v>728</v>
      </c>
      <c r="D6">
        <f>SUMIF(外语!$F$264:$F$550,C6,外语!$H$264:$H$550)</f>
        <v>9226.8292682926876</v>
      </c>
      <c r="E6">
        <f>COUNTIF(外语!$F$264:$F$550,C6)</f>
        <v>92</v>
      </c>
      <c r="F6">
        <f t="shared" si="0"/>
        <v>100.29162248144226</v>
      </c>
      <c r="H6" s="31"/>
      <c r="I6" t="s">
        <v>728</v>
      </c>
      <c r="J6">
        <f t="shared" si="1"/>
        <v>100.29162248144226</v>
      </c>
      <c r="M6" t="s">
        <v>728</v>
      </c>
      <c r="N6">
        <f t="shared" ca="1" si="2"/>
        <v>607.8734581121231</v>
      </c>
    </row>
    <row r="7" spans="1:14" x14ac:dyDescent="0.35">
      <c r="A7" s="31"/>
      <c r="B7" s="31"/>
      <c r="C7" t="s">
        <v>814</v>
      </c>
      <c r="D7">
        <f>SUMIF(外语!$F$264:$F$550,C7,外语!$H$264:$H$550)</f>
        <v>5197.5609756097565</v>
      </c>
      <c r="E7">
        <f>COUNTIF(外语!$F$264:$F$550,C7)</f>
        <v>52</v>
      </c>
      <c r="F7">
        <f t="shared" si="0"/>
        <v>99.953095684803003</v>
      </c>
      <c r="H7" s="31"/>
      <c r="I7" t="s">
        <v>814</v>
      </c>
      <c r="J7">
        <f t="shared" si="1"/>
        <v>99.953095684803003</v>
      </c>
      <c r="M7" t="s">
        <v>814</v>
      </c>
      <c r="N7">
        <f t="shared" ca="1" si="2"/>
        <v>485.89982410644416</v>
      </c>
    </row>
    <row r="8" spans="1:14" x14ac:dyDescent="0.35">
      <c r="A8" s="31"/>
      <c r="B8" s="31"/>
      <c r="C8" t="s">
        <v>2</v>
      </c>
      <c r="D8">
        <f>SUMIF(外语!$F$264:$F$550,C8,外语!$H$264:$H$550)</f>
        <v>4650.5226480836218</v>
      </c>
      <c r="E8">
        <f>COUNTIF(外语!$F$264:$F$550,C8)</f>
        <v>48</v>
      </c>
      <c r="F8">
        <f t="shared" si="0"/>
        <v>96.885888501742116</v>
      </c>
      <c r="H8" s="31" t="s">
        <v>1109</v>
      </c>
      <c r="I8" t="s">
        <v>2</v>
      </c>
      <c r="J8">
        <f>AVERAGEIF($C$9:$C$15,I8,$F$9:$F$15)</f>
        <v>101.13401364298065</v>
      </c>
      <c r="M8" t="s">
        <v>1116</v>
      </c>
      <c r="N8">
        <f t="shared" si="2"/>
        <v>202.12257173160657</v>
      </c>
    </row>
    <row r="9" spans="1:14" x14ac:dyDescent="0.35">
      <c r="A9" s="31" t="s">
        <v>1109</v>
      </c>
      <c r="B9" s="31" t="s">
        <v>1154</v>
      </c>
      <c r="C9" t="s">
        <v>2</v>
      </c>
      <c r="D9">
        <f>SUMIF(外语!$J$4:$J$263,C9,外语!$L$4:$L$263)</f>
        <v>5084.6153846153857</v>
      </c>
      <c r="E9">
        <f>COUNTIF(外语!$J$4:$J$263,C9)</f>
        <v>51</v>
      </c>
      <c r="F9">
        <f t="shared" si="0"/>
        <v>99.698340874811478</v>
      </c>
      <c r="H9" s="31"/>
      <c r="I9" t="s">
        <v>110</v>
      </c>
      <c r="J9">
        <f t="shared" ref="J9:J13" si="3">AVERAGEIF($C$9:$C$15,I9,$F$9:$F$15)</f>
        <v>98.795355587808444</v>
      </c>
      <c r="M9" t="s">
        <v>1117</v>
      </c>
      <c r="N9">
        <f t="shared" si="2"/>
        <v>103.23639774859291</v>
      </c>
    </row>
    <row r="10" spans="1:14" x14ac:dyDescent="0.35">
      <c r="A10" s="31"/>
      <c r="B10" s="31"/>
      <c r="C10" t="s">
        <v>110</v>
      </c>
      <c r="D10">
        <f>SUMIF(外语!$J$4:$J$263,C10,外语!$L$4:$L$263)</f>
        <v>10472.307692307695</v>
      </c>
      <c r="E10">
        <f>COUNTIF(外语!$J$4:$J$263,C10)</f>
        <v>106</v>
      </c>
      <c r="F10">
        <f t="shared" si="0"/>
        <v>98.795355587808444</v>
      </c>
      <c r="H10" s="31"/>
      <c r="I10" t="s">
        <v>327</v>
      </c>
      <c r="J10">
        <f t="shared" si="3"/>
        <v>100.95593726661689</v>
      </c>
      <c r="M10" t="s">
        <v>1158</v>
      </c>
      <c r="N10">
        <f t="shared" si="2"/>
        <v>96.937590711175588</v>
      </c>
    </row>
    <row r="11" spans="1:14" x14ac:dyDescent="0.35">
      <c r="A11" s="31"/>
      <c r="B11" s="31"/>
      <c r="C11" t="s">
        <v>327</v>
      </c>
      <c r="D11">
        <f>SUMIF(外语!$J$4:$J$263,C11,外语!$L$4:$L$263)</f>
        <v>10398.461538461539</v>
      </c>
      <c r="E11">
        <f>COUNTIF(外语!$J$4:$J$263,C11)</f>
        <v>103</v>
      </c>
      <c r="F11">
        <f t="shared" si="0"/>
        <v>100.95593726661689</v>
      </c>
      <c r="H11" s="31"/>
      <c r="I11" t="s">
        <v>533</v>
      </c>
      <c r="J11">
        <f t="shared" si="3"/>
        <v>97.938749312305163</v>
      </c>
      <c r="M11" t="s">
        <v>1118</v>
      </c>
      <c r="N11">
        <f t="shared" si="2"/>
        <v>202.23754262132042</v>
      </c>
    </row>
    <row r="12" spans="1:14" x14ac:dyDescent="0.35">
      <c r="A12" s="31"/>
      <c r="B12" s="31" t="s">
        <v>1153</v>
      </c>
      <c r="C12" t="s">
        <v>533</v>
      </c>
      <c r="D12">
        <f>SUMIF(外语!$J$264:$J$550,C12,外语!$L$264:$L$550)</f>
        <v>9304.1811846689907</v>
      </c>
      <c r="E12">
        <f>COUNTIF(外语!$J$264:$J$550,C12)</f>
        <v>95</v>
      </c>
      <c r="F12">
        <f t="shared" si="0"/>
        <v>97.938749312305163</v>
      </c>
      <c r="H12" s="31"/>
      <c r="I12" t="s">
        <v>728</v>
      </c>
      <c r="J12">
        <f t="shared" si="3"/>
        <v>99.481139221330125</v>
      </c>
      <c r="M12" t="s">
        <v>1159</v>
      </c>
      <c r="N12">
        <f t="shared" si="2"/>
        <v>98.365933595715362</v>
      </c>
    </row>
    <row r="13" spans="1:14" x14ac:dyDescent="0.35">
      <c r="A13" s="31"/>
      <c r="B13" s="31"/>
      <c r="C13" t="s">
        <v>728</v>
      </c>
      <c r="D13">
        <f>SUMIF(外语!$J$264:$J$550,C13,外语!$L$264:$L$550)</f>
        <v>9152.2648083623717</v>
      </c>
      <c r="E13">
        <f>COUNTIF(外语!$J$264:$J$550,C13)</f>
        <v>92</v>
      </c>
      <c r="F13">
        <f t="shared" si="0"/>
        <v>99.481139221330125</v>
      </c>
      <c r="H13" s="31"/>
      <c r="I13" t="s">
        <v>814</v>
      </c>
      <c r="J13">
        <f t="shared" si="3"/>
        <v>100.3484320557491</v>
      </c>
    </row>
    <row r="14" spans="1:14" x14ac:dyDescent="0.35">
      <c r="A14" s="31"/>
      <c r="B14" s="31"/>
      <c r="C14" t="s">
        <v>814</v>
      </c>
      <c r="D14">
        <f>SUMIF(外语!$J$264:$J$550,C14,外语!$L$264:$L$550)</f>
        <v>5218.1184668989536</v>
      </c>
      <c r="E14">
        <f>COUNTIF(外语!$J$264:$J$550,C14)</f>
        <v>52</v>
      </c>
      <c r="F14">
        <f t="shared" si="0"/>
        <v>100.3484320557491</v>
      </c>
      <c r="H14" s="31" t="s">
        <v>1110</v>
      </c>
      <c r="I14" t="s">
        <v>2</v>
      </c>
      <c r="J14">
        <f>AVERAGEIF($C$16:$C$22,I14,$F$16:$F$22)</f>
        <v>99.498113973544406</v>
      </c>
    </row>
    <row r="15" spans="1:14" x14ac:dyDescent="0.35">
      <c r="A15" s="31"/>
      <c r="B15" s="31"/>
      <c r="C15" t="s">
        <v>2</v>
      </c>
      <c r="D15">
        <f>SUMIF(外语!$J$264:$J$550,C15,外语!$L$264:$L$550)</f>
        <v>4923.3449477351915</v>
      </c>
      <c r="E15">
        <f>COUNTIF(外语!$J$264:$J$550,C15)</f>
        <v>48</v>
      </c>
      <c r="F15">
        <f t="shared" si="0"/>
        <v>102.56968641114982</v>
      </c>
      <c r="H15" s="31"/>
      <c r="I15" t="s">
        <v>1116</v>
      </c>
      <c r="J15">
        <f t="shared" ref="J15:J19" si="4">AVERAGEIF($C$16:$C$22,I15,$F$16:$F$22)</f>
        <v>104.04934687953558</v>
      </c>
    </row>
    <row r="16" spans="1:14" x14ac:dyDescent="0.35">
      <c r="A16" s="31" t="s">
        <v>1110</v>
      </c>
      <c r="B16" s="31" t="s">
        <v>1154</v>
      </c>
      <c r="C16" t="s">
        <v>2</v>
      </c>
      <c r="D16">
        <f>SUMIF(外语!$N$4:$N$263,C16,外语!$P$4:$P$263)</f>
        <v>5156.5384615384628</v>
      </c>
      <c r="E16">
        <f>COUNTIF(外语!$N$4:$N$263,C16)</f>
        <v>51</v>
      </c>
      <c r="F16">
        <f t="shared" si="0"/>
        <v>101.1085972850679</v>
      </c>
      <c r="H16" s="31"/>
      <c r="I16" t="s">
        <v>327</v>
      </c>
      <c r="J16">
        <f t="shared" si="4"/>
        <v>103.27109783420461</v>
      </c>
    </row>
    <row r="17" spans="1:10" x14ac:dyDescent="0.35">
      <c r="A17" s="31"/>
      <c r="B17" s="31"/>
      <c r="C17" t="s">
        <v>1116</v>
      </c>
      <c r="D17">
        <f>SUMIF(外语!$N$4:$N$263,C17,外语!$P$4:$P$263)</f>
        <v>11029.230769230771</v>
      </c>
      <c r="E17">
        <f>COUNTIF(外语!$N$4:$N$263,C17)</f>
        <v>106</v>
      </c>
      <c r="F17">
        <f t="shared" si="0"/>
        <v>104.04934687953558</v>
      </c>
      <c r="H17" s="31"/>
      <c r="I17" t="s">
        <v>533</v>
      </c>
      <c r="J17">
        <f t="shared" si="4"/>
        <v>101.77883733724555</v>
      </c>
    </row>
    <row r="18" spans="1:10" x14ac:dyDescent="0.35">
      <c r="A18" s="31"/>
      <c r="B18" s="31"/>
      <c r="C18" t="s">
        <v>327</v>
      </c>
      <c r="D18">
        <f>SUMIF(外语!$N$4:$N$263,C18,外语!$P$4:$P$263)</f>
        <v>10636.923076923074</v>
      </c>
      <c r="E18">
        <f>COUNTIF(外语!$N$4:$N$263,C18)</f>
        <v>103</v>
      </c>
      <c r="F18">
        <f t="shared" si="0"/>
        <v>103.27109783420461</v>
      </c>
      <c r="H18" s="31"/>
      <c r="I18" t="s">
        <v>728</v>
      </c>
      <c r="J18">
        <f t="shared" si="4"/>
        <v>101.62475382517799</v>
      </c>
    </row>
    <row r="19" spans="1:10" x14ac:dyDescent="0.35">
      <c r="A19" s="31"/>
      <c r="B19" s="31" t="s">
        <v>1153</v>
      </c>
      <c r="C19" t="s">
        <v>533</v>
      </c>
      <c r="D19">
        <f>SUMIF(外语!$N$264:$N$550,C19,外语!$P$264:$P$550)</f>
        <v>9668.9895470383271</v>
      </c>
      <c r="E19">
        <f>COUNTIF(外语!$N$264:$N$550,C19)</f>
        <v>95</v>
      </c>
      <c r="F19">
        <f t="shared" si="0"/>
        <v>101.77883733724555</v>
      </c>
      <c r="H19" s="31"/>
      <c r="I19" t="s">
        <v>1117</v>
      </c>
      <c r="J19">
        <f t="shared" si="4"/>
        <v>103.23639774859291</v>
      </c>
    </row>
    <row r="20" spans="1:10" x14ac:dyDescent="0.35">
      <c r="A20" s="31"/>
      <c r="B20" s="31"/>
      <c r="C20" t="s">
        <v>728</v>
      </c>
      <c r="D20">
        <f>SUMIF(外语!$N$264:$N$550,C20,外语!$P$264:$P$550)</f>
        <v>9349.4773519163755</v>
      </c>
      <c r="E20">
        <f>COUNTIF(外语!$N$264:$N$550,C20)</f>
        <v>92</v>
      </c>
      <c r="F20">
        <f t="shared" si="0"/>
        <v>101.62475382517799</v>
      </c>
      <c r="H20" s="31" t="s">
        <v>1111</v>
      </c>
      <c r="I20" t="s">
        <v>2</v>
      </c>
      <c r="J20">
        <f ca="1">AVERAGEIF($C$23:$C$31,I20,$F$23:$F$31)</f>
        <v>104.36839792202059</v>
      </c>
    </row>
    <row r="21" spans="1:10" x14ac:dyDescent="0.35">
      <c r="A21" s="31"/>
      <c r="B21" s="31"/>
      <c r="C21" t="s">
        <v>1117</v>
      </c>
      <c r="D21">
        <f>SUMIF(外语!$N$264:$N$550,C21,外语!$P$264:$P$550)</f>
        <v>5368.2926829268308</v>
      </c>
      <c r="E21">
        <f>COUNTIF(外语!$N$264:$N$550,C21)</f>
        <v>52</v>
      </c>
      <c r="F21">
        <f t="shared" si="0"/>
        <v>103.23639774859291</v>
      </c>
      <c r="H21" s="31"/>
      <c r="I21" t="s">
        <v>1116</v>
      </c>
      <c r="J21">
        <f t="shared" ref="J21:J26" si="5">AVERAGEIF($C$23:$C$31,I21,$F$23:$F$31)</f>
        <v>98.073224852070979</v>
      </c>
    </row>
    <row r="22" spans="1:10" x14ac:dyDescent="0.35">
      <c r="A22" s="31"/>
      <c r="B22" s="31"/>
      <c r="C22" t="s">
        <v>2</v>
      </c>
      <c r="D22">
        <f>SUMIF(外语!$N$264:$N$550,C22,外语!$P$264:$P$550)</f>
        <v>4698.6062717770046</v>
      </c>
      <c r="E22">
        <f>COUNTIF(外语!$N$264:$N$550,C22)</f>
        <v>48</v>
      </c>
      <c r="F22">
        <f t="shared" si="0"/>
        <v>97.887630662020925</v>
      </c>
      <c r="H22" s="31"/>
      <c r="I22" t="s">
        <v>533</v>
      </c>
      <c r="J22">
        <f t="shared" si="5"/>
        <v>98.561906642779576</v>
      </c>
    </row>
    <row r="23" spans="1:10" x14ac:dyDescent="0.35">
      <c r="A23" s="31" t="s">
        <v>1111</v>
      </c>
      <c r="B23" s="31" t="s">
        <v>1154</v>
      </c>
      <c r="C23" t="s">
        <v>2</v>
      </c>
      <c r="D23">
        <f>SUMIF(外语!$R$4:$R$263,C23,外语!$T$4:$T$263)</f>
        <v>5234.2307692307695</v>
      </c>
      <c r="E23">
        <f>COUNTIF(外语!$R$4:$R$263,C23)</f>
        <v>51</v>
      </c>
      <c r="F23">
        <f t="shared" si="0"/>
        <v>102.63197586726999</v>
      </c>
      <c r="H23" s="31"/>
      <c r="I23" t="s">
        <v>327</v>
      </c>
      <c r="J23">
        <f t="shared" si="5"/>
        <v>103.03921568627452</v>
      </c>
    </row>
    <row r="24" spans="1:10" x14ac:dyDescent="0.35">
      <c r="A24" s="31"/>
      <c r="B24" s="31"/>
      <c r="C24" t="s">
        <v>1116</v>
      </c>
      <c r="D24">
        <f>SUMIF(外语!$R$4:$R$263,C24,外语!$T$4:$T$263)</f>
        <v>10199.615384615381</v>
      </c>
      <c r="E24">
        <f>COUNTIF(外语!$R$4:$R$263,C24)</f>
        <v>104</v>
      </c>
      <c r="F24">
        <f t="shared" si="0"/>
        <v>98.073224852070979</v>
      </c>
      <c r="H24" s="31"/>
      <c r="I24" t="s">
        <v>1158</v>
      </c>
      <c r="J24">
        <f t="shared" si="5"/>
        <v>96.937590711175588</v>
      </c>
    </row>
    <row r="25" spans="1:10" x14ac:dyDescent="0.35">
      <c r="A25" s="31"/>
      <c r="B25" s="31"/>
      <c r="C25" t="s">
        <v>533</v>
      </c>
      <c r="D25">
        <f>SUMIF(外语!$R$4:$R$263,C25,外语!$T$4:$T$263)</f>
        <v>97.692307692307693</v>
      </c>
      <c r="E25">
        <f>COUNTIF(外语!$R$4:$R$263,C25)</f>
        <v>1</v>
      </c>
      <c r="F25">
        <f t="shared" si="0"/>
        <v>97.692307692307693</v>
      </c>
      <c r="H25" s="31"/>
      <c r="I25" t="s">
        <v>728</v>
      </c>
      <c r="J25">
        <f t="shared" ca="1" si="5"/>
        <v>98.670655961218017</v>
      </c>
    </row>
    <row r="26" spans="1:10" x14ac:dyDescent="0.35">
      <c r="A26" s="31"/>
      <c r="B26" s="31"/>
      <c r="C26" t="s">
        <v>327</v>
      </c>
      <c r="D26">
        <f>SUMIF(外语!$R$4:$R$263,C26,外语!$T$4:$T$263)</f>
        <v>5255</v>
      </c>
      <c r="E26">
        <f>COUNTIF(外语!$R$4:$R$263,C26)</f>
        <v>51</v>
      </c>
      <c r="F26">
        <f t="shared" si="0"/>
        <v>103.03921568627452</v>
      </c>
      <c r="H26" s="31"/>
      <c r="I26" t="s">
        <v>814</v>
      </c>
      <c r="J26">
        <f t="shared" ca="1" si="5"/>
        <v>94.431787724470695</v>
      </c>
    </row>
    <row r="27" spans="1:10" x14ac:dyDescent="0.35">
      <c r="A27" s="31"/>
      <c r="B27" s="31"/>
      <c r="C27" t="s">
        <v>1158</v>
      </c>
      <c r="D27">
        <f>SUMIF(外语!$R$4:$R$263,C27,外语!$T$4:$T$263)</f>
        <v>5137.6923076923058</v>
      </c>
      <c r="E27">
        <f>COUNTIF(外语!$R$4:$R$263,C27)</f>
        <v>53</v>
      </c>
      <c r="F27">
        <f t="shared" si="0"/>
        <v>96.937590711175588</v>
      </c>
      <c r="H27" s="31" t="s">
        <v>1112</v>
      </c>
      <c r="I27" t="s">
        <v>2</v>
      </c>
      <c r="J27">
        <f>AVERAGEIF($C$32:$C$38,I27,$F$32:$F$38)</f>
        <v>99.727334544407725</v>
      </c>
    </row>
    <row r="28" spans="1:10" x14ac:dyDescent="0.35">
      <c r="A28" s="31"/>
      <c r="B28" s="31" t="s">
        <v>1153</v>
      </c>
      <c r="C28" t="s">
        <v>533</v>
      </c>
      <c r="D28">
        <f>SUMIF(外语!$R$264:$R$550,C28,外语!T264:$T$550)</f>
        <v>9445.9930313588866</v>
      </c>
      <c r="E28">
        <f>COUNTIF(外语!$R$264:$R$550,C28)</f>
        <v>95</v>
      </c>
      <c r="F28">
        <f t="shared" si="0"/>
        <v>99.431505593251444</v>
      </c>
      <c r="H28" s="31"/>
      <c r="I28" t="s">
        <v>1118</v>
      </c>
      <c r="J28">
        <f t="shared" ref="J28:J31" si="6">AVERAGEIF($C$32:$C$38,I28,$F$32:$F$38)</f>
        <v>102.1930473372781</v>
      </c>
    </row>
    <row r="29" spans="1:10" x14ac:dyDescent="0.35">
      <c r="A29" s="31"/>
      <c r="B29" s="31"/>
      <c r="C29" t="s">
        <v>728</v>
      </c>
      <c r="D29">
        <f ca="1">SUMIF(外语!$R$264:$R$550,C29,外语!T265:$T$550)</f>
        <v>9077.7003484320576</v>
      </c>
      <c r="E29">
        <f>COUNTIF(外语!$R$264:$R$550,C29)</f>
        <v>92</v>
      </c>
      <c r="F29">
        <f t="shared" ca="1" si="0"/>
        <v>98.670655961218017</v>
      </c>
      <c r="H29" s="31"/>
      <c r="I29" t="s">
        <v>814</v>
      </c>
      <c r="J29">
        <f t="shared" si="6"/>
        <v>95.715534048310531</v>
      </c>
    </row>
    <row r="30" spans="1:10" x14ac:dyDescent="0.35">
      <c r="A30" s="31"/>
      <c r="B30" s="31"/>
      <c r="C30" t="s">
        <v>814</v>
      </c>
      <c r="D30">
        <f ca="1">SUMIF(外语!$R$264:$R$550,C30,外语!T266:$T$550)</f>
        <v>4910.4529616724758</v>
      </c>
      <c r="E30">
        <f>COUNTIF(外语!$R$264:$R$550,C30)</f>
        <v>52</v>
      </c>
      <c r="F30">
        <f t="shared" ca="1" si="0"/>
        <v>94.431787724470695</v>
      </c>
      <c r="H30" s="31"/>
      <c r="I30" t="s">
        <v>327</v>
      </c>
      <c r="J30">
        <f t="shared" si="6"/>
        <v>98.175932977913192</v>
      </c>
    </row>
    <row r="31" spans="1:10" x14ac:dyDescent="0.35">
      <c r="A31" s="31"/>
      <c r="B31" s="31"/>
      <c r="C31" t="s">
        <v>2</v>
      </c>
      <c r="D31">
        <f ca="1">SUMIF(外语!$R$264:$R$550,C31,外语!T267:$T$550)</f>
        <v>5093.0313588850167</v>
      </c>
      <c r="E31">
        <f>COUNTIF(外语!$R$264:$R$550,C31)</f>
        <v>48</v>
      </c>
      <c r="F31">
        <f t="shared" ca="1" si="0"/>
        <v>106.10481997677118</v>
      </c>
      <c r="H31" s="31"/>
      <c r="I31" t="s">
        <v>728</v>
      </c>
      <c r="J31">
        <f t="shared" si="6"/>
        <v>101.74216027874563</v>
      </c>
    </row>
    <row r="32" spans="1:10" x14ac:dyDescent="0.35">
      <c r="A32" s="31" t="s">
        <v>1112</v>
      </c>
      <c r="B32" s="31" t="s">
        <v>1154</v>
      </c>
      <c r="C32" t="s">
        <v>2</v>
      </c>
      <c r="D32">
        <f>SUMIF(外语!$V$4:$V$263,C32,外语!$X$4:$X$263)</f>
        <v>5443.461538461539</v>
      </c>
      <c r="E32">
        <f>COUNTIF(外语!$V$4:$V$263,C32)</f>
        <v>54</v>
      </c>
      <c r="F32">
        <f t="shared" si="0"/>
        <v>100.80484330484332</v>
      </c>
      <c r="H32" s="31" t="s">
        <v>1113</v>
      </c>
      <c r="I32" t="s">
        <v>2</v>
      </c>
      <c r="J32">
        <f>AVERAGEIF($C$39:$C$50,I32,$F$39:$F$50)</f>
        <v>97.446519995093809</v>
      </c>
    </row>
    <row r="33" spans="1:10" x14ac:dyDescent="0.35">
      <c r="A33" s="31"/>
      <c r="B33" s="31"/>
      <c r="C33" t="s">
        <v>1118</v>
      </c>
      <c r="D33">
        <f>SUMIF(外语!$V$4:$V$263,C33,外语!$X$4:$X$263)</f>
        <v>10628.076923076922</v>
      </c>
      <c r="E33">
        <f>COUNTIF(外语!$V$4:$V$263,C33)</f>
        <v>104</v>
      </c>
      <c r="F33">
        <f t="shared" si="0"/>
        <v>102.1930473372781</v>
      </c>
      <c r="H33" s="31"/>
      <c r="I33" t="s">
        <v>1159</v>
      </c>
      <c r="J33">
        <f t="shared" ref="J33:J37" si="7">AVERAGEIF($C$39:$C$50,I33,$F$39:$F$50)</f>
        <v>98.365933595715362</v>
      </c>
    </row>
    <row r="34" spans="1:10" x14ac:dyDescent="0.35">
      <c r="A34" s="31"/>
      <c r="B34" s="31"/>
      <c r="C34" t="s">
        <v>814</v>
      </c>
      <c r="D34">
        <f>SUMIF(外语!$V$4:$V$263,C34,外语!$X$4:$X$263)</f>
        <v>91.538461538461533</v>
      </c>
      <c r="E34">
        <f>COUNTIF(外语!$V$4:$V$263,C34)</f>
        <v>1</v>
      </c>
      <c r="F34">
        <f t="shared" si="0"/>
        <v>91.538461538461533</v>
      </c>
      <c r="H34" s="31"/>
      <c r="I34" t="s">
        <v>728</v>
      </c>
      <c r="J34">
        <f t="shared" si="7"/>
        <v>106.06312634420904</v>
      </c>
    </row>
    <row r="35" spans="1:10" x14ac:dyDescent="0.35">
      <c r="A35" s="31"/>
      <c r="B35" s="31"/>
      <c r="C35" t="s">
        <v>327</v>
      </c>
      <c r="D35">
        <f>SUMIF(外语!$V$4:$V$263,C35,外语!$X$4:$X$263)</f>
        <v>9915.7692307692323</v>
      </c>
      <c r="E35">
        <f>COUNTIF(外语!$V$4:$V$263,C35)</f>
        <v>101</v>
      </c>
      <c r="F35">
        <f t="shared" si="0"/>
        <v>98.175932977913192</v>
      </c>
      <c r="H35" s="31"/>
      <c r="I35" t="s">
        <v>814</v>
      </c>
      <c r="J35">
        <f t="shared" si="7"/>
        <v>95.450974593110857</v>
      </c>
    </row>
    <row r="36" spans="1:10" x14ac:dyDescent="0.35">
      <c r="A36" s="31"/>
      <c r="B36" s="31" t="s">
        <v>1153</v>
      </c>
      <c r="C36" t="s">
        <v>814</v>
      </c>
      <c r="D36">
        <f>SUMIF(外语!$V$264:$V$550,C36,外语!$X$264:$X$550)</f>
        <v>14584.32055749129</v>
      </c>
      <c r="E36">
        <f>COUNTIF(外语!$V$264:$V$550,C36)</f>
        <v>146</v>
      </c>
      <c r="F36">
        <f t="shared" si="0"/>
        <v>99.892606558159514</v>
      </c>
      <c r="H36" s="31"/>
      <c r="I36" t="s">
        <v>1118</v>
      </c>
      <c r="J36">
        <f t="shared" si="7"/>
        <v>100.04449528404231</v>
      </c>
    </row>
    <row r="37" spans="1:10" x14ac:dyDescent="0.35">
      <c r="A37" s="31"/>
      <c r="B37" s="31"/>
      <c r="C37" t="s">
        <v>728</v>
      </c>
      <c r="D37">
        <f>SUMIF(外语!$V$264:$V$550,C37,外语!$X$264:$X$550)</f>
        <v>9462.0209059233439</v>
      </c>
      <c r="E37">
        <f>COUNTIF(外语!$V$264:$V$550,C37)</f>
        <v>93</v>
      </c>
      <c r="F37">
        <f t="shared" si="0"/>
        <v>101.74216027874563</v>
      </c>
      <c r="H37" s="31"/>
      <c r="I37" t="s">
        <v>327</v>
      </c>
      <c r="J37">
        <f t="shared" si="7"/>
        <v>102.04708987072964</v>
      </c>
    </row>
    <row r="38" spans="1:10" x14ac:dyDescent="0.35">
      <c r="A38" s="31"/>
      <c r="B38" s="31"/>
      <c r="C38" t="s">
        <v>2</v>
      </c>
      <c r="D38">
        <f>SUMIF(外语!$V$264:$V$550,C38,外语!$X$264:$X$550)</f>
        <v>4735.1916376306626</v>
      </c>
      <c r="E38">
        <f>COUNTIF(外语!$V$264:$V$550,C38)</f>
        <v>48</v>
      </c>
      <c r="F38">
        <f t="shared" si="0"/>
        <v>98.649825783972133</v>
      </c>
    </row>
    <row r="39" spans="1:10" x14ac:dyDescent="0.35">
      <c r="A39" s="31" t="s">
        <v>1113</v>
      </c>
      <c r="B39" s="31" t="s">
        <v>1154</v>
      </c>
      <c r="C39" t="s">
        <v>2</v>
      </c>
      <c r="D39">
        <f>SUMIF(外语!$Z$4:$Z$263,C39,外语!$AB$4:$AB$263)</f>
        <v>4298.461538461539</v>
      </c>
      <c r="E39">
        <f>COUNTIF(外语!$Z$4:$Z$263,C39)</f>
        <v>44</v>
      </c>
      <c r="F39">
        <f t="shared" si="0"/>
        <v>97.692307692307708</v>
      </c>
    </row>
    <row r="40" spans="1:10" x14ac:dyDescent="0.35">
      <c r="A40" s="31"/>
      <c r="B40" s="31"/>
      <c r="C40" t="s">
        <v>1159</v>
      </c>
      <c r="D40">
        <f>SUMIF(外语!$Z$4:$Z$263,C40,外语!$AB$4:$AB$263)</f>
        <v>1448.846153846154</v>
      </c>
      <c r="E40">
        <f>COUNTIF(外语!$Z$4:$Z$263,C40)</f>
        <v>15</v>
      </c>
      <c r="F40">
        <f t="shared" si="0"/>
        <v>96.589743589743605</v>
      </c>
    </row>
    <row r="41" spans="1:10" x14ac:dyDescent="0.35">
      <c r="A41" s="31"/>
      <c r="B41" s="31"/>
      <c r="C41" t="s">
        <v>728</v>
      </c>
      <c r="D41">
        <f>SUMIF(外语!$Z$4:$Z$263,C41,外语!$AB$4:$AB$263)</f>
        <v>751.15384615384619</v>
      </c>
      <c r="E41">
        <f>COUNTIF(外语!$Z$4:$Z$263,C41)</f>
        <v>7</v>
      </c>
      <c r="F41">
        <f t="shared" si="0"/>
        <v>107.30769230769231</v>
      </c>
    </row>
    <row r="42" spans="1:10" x14ac:dyDescent="0.35">
      <c r="A42" s="31"/>
      <c r="B42" s="31"/>
      <c r="C42" t="s">
        <v>814</v>
      </c>
      <c r="D42">
        <f>SUMIF(外语!$Z$4:$Z$263,C42,外语!$AB$4:$AB$263)</f>
        <v>1200</v>
      </c>
      <c r="E42">
        <f>COUNTIF(外语!$Z$4:$Z$263,C42)</f>
        <v>13</v>
      </c>
      <c r="F42">
        <f t="shared" si="0"/>
        <v>92.307692307692307</v>
      </c>
    </row>
    <row r="43" spans="1:10" x14ac:dyDescent="0.35">
      <c r="A43" s="31"/>
      <c r="B43" s="31"/>
      <c r="C43" t="s">
        <v>1118</v>
      </c>
      <c r="D43">
        <f>SUMIF(外语!$Z$4:$Z$263,C43,外语!$AB$4:$AB$263)</f>
        <v>9005.7692307692287</v>
      </c>
      <c r="E43">
        <f>COUNTIF(外语!$Z$4:$Z$263,C43)</f>
        <v>90</v>
      </c>
      <c r="F43">
        <f t="shared" si="0"/>
        <v>100.06410256410254</v>
      </c>
    </row>
    <row r="44" spans="1:10" x14ac:dyDescent="0.35">
      <c r="A44" s="31"/>
      <c r="B44" s="31"/>
      <c r="C44" t="s">
        <v>327</v>
      </c>
      <c r="D44">
        <f>SUMIF(外语!$Z$4:$Z$263,C44,外语!$AB$4:$AB$263)</f>
        <v>9177.6923076923067</v>
      </c>
      <c r="E44">
        <f>COUNTIF(外语!$Z$4:$Z$263,C44)</f>
        <v>91</v>
      </c>
      <c r="F44">
        <f t="shared" si="0"/>
        <v>100.85376162299238</v>
      </c>
    </row>
    <row r="45" spans="1:10" x14ac:dyDescent="0.35">
      <c r="A45" s="31"/>
      <c r="B45" s="31" t="s">
        <v>1153</v>
      </c>
      <c r="C45" t="s">
        <v>814</v>
      </c>
      <c r="D45">
        <f>SUMIF(外语!$Z$264:$Z$550,C45,外语!$AB$264:$AB$550)</f>
        <v>8577.7003484320576</v>
      </c>
      <c r="E45">
        <f>COUNTIF(外语!$Z$264:$Z$550,C45)</f>
        <v>87</v>
      </c>
      <c r="F45">
        <f t="shared" si="0"/>
        <v>98.594256878529393</v>
      </c>
    </row>
    <row r="46" spans="1:10" x14ac:dyDescent="0.35">
      <c r="A46" s="31"/>
      <c r="B46" s="31"/>
      <c r="C46" t="s">
        <v>2</v>
      </c>
      <c r="D46">
        <f>SUMIF(外语!$Z$264:$Z$550,C46,外语!$AB$264:$AB$550)</f>
        <v>5734.8432055749136</v>
      </c>
      <c r="E46">
        <f>COUNTIF(外语!$Z$264:$Z$550,C46)</f>
        <v>59</v>
      </c>
      <c r="F46">
        <f t="shared" si="0"/>
        <v>97.200732297879895</v>
      </c>
    </row>
    <row r="47" spans="1:10" x14ac:dyDescent="0.35">
      <c r="A47" s="31"/>
      <c r="B47" s="31"/>
      <c r="C47" t="s">
        <v>327</v>
      </c>
      <c r="D47">
        <f>SUMIF(外语!$Z$264:$Z$550,C47,外语!$AB$264:$AB$550)</f>
        <v>1032.4041811846689</v>
      </c>
      <c r="E47">
        <f>COUNTIF(外语!$Z$264:$Z$550,C47)</f>
        <v>10</v>
      </c>
      <c r="F47">
        <f t="shared" si="0"/>
        <v>103.24041811846689</v>
      </c>
    </row>
    <row r="48" spans="1:10" x14ac:dyDescent="0.35">
      <c r="A48" s="31"/>
      <c r="B48" s="31"/>
      <c r="C48" t="s">
        <v>1159</v>
      </c>
      <c r="D48">
        <f>SUMIF(外语!$Z$264:$Z$550,C48,外语!$AB$264:$AB$550)</f>
        <v>7610.8013937282212</v>
      </c>
      <c r="E48">
        <f>COUNTIF(外语!$Z$264:$Z$550,C48)</f>
        <v>76</v>
      </c>
      <c r="F48">
        <f t="shared" si="0"/>
        <v>100.14212360168712</v>
      </c>
    </row>
    <row r="49" spans="1:6" x14ac:dyDescent="0.35">
      <c r="A49" s="31"/>
      <c r="B49" s="31"/>
      <c r="C49" t="s">
        <v>1118</v>
      </c>
      <c r="D49">
        <f>SUMIF(外语!$Z$264:$Z$550,C49,外语!$AB$264:$AB$550)</f>
        <v>1400.3484320557491</v>
      </c>
      <c r="E49">
        <f>COUNTIF(外语!$Z$264:$Z$550,C49)</f>
        <v>14</v>
      </c>
      <c r="F49">
        <f t="shared" si="0"/>
        <v>100.02488800398207</v>
      </c>
    </row>
    <row r="50" spans="1:6" x14ac:dyDescent="0.35">
      <c r="A50" s="31"/>
      <c r="B50" s="31"/>
      <c r="C50" t="s">
        <v>728</v>
      </c>
      <c r="D50">
        <f>SUMIF(外语!$Z$264:$Z$550,C50,外语!$AB$264:$AB$550)</f>
        <v>4297.5609756097565</v>
      </c>
      <c r="E50">
        <f>COUNTIF(外语!$Z$264:$Z$550,C50)</f>
        <v>41</v>
      </c>
      <c r="F50">
        <f t="shared" si="0"/>
        <v>104.81856038072577</v>
      </c>
    </row>
  </sheetData>
  <mergeCells count="24">
    <mergeCell ref="A2:A8"/>
    <mergeCell ref="A9:A15"/>
    <mergeCell ref="A16:A22"/>
    <mergeCell ref="B45:B50"/>
    <mergeCell ref="B39:B44"/>
    <mergeCell ref="A39:A50"/>
    <mergeCell ref="A32:A38"/>
    <mergeCell ref="B32:B35"/>
    <mergeCell ref="A23:A31"/>
    <mergeCell ref="B23:B27"/>
    <mergeCell ref="B28:B31"/>
    <mergeCell ref="B16:B18"/>
    <mergeCell ref="B19:B22"/>
    <mergeCell ref="H2:H7"/>
    <mergeCell ref="B9:B11"/>
    <mergeCell ref="B12:B15"/>
    <mergeCell ref="H32:H37"/>
    <mergeCell ref="H27:H31"/>
    <mergeCell ref="H20:H26"/>
    <mergeCell ref="H14:H19"/>
    <mergeCell ref="H8:H13"/>
    <mergeCell ref="B36:B38"/>
    <mergeCell ref="B2:B4"/>
    <mergeCell ref="B5:B8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BB281-1E18-4B95-8070-160102947A4D}">
  <dimension ref="A1:AD550"/>
  <sheetViews>
    <sheetView topLeftCell="I4" workbookViewId="0">
      <selection activeCell="Z4" sqref="Z4:Z550"/>
    </sheetView>
  </sheetViews>
  <sheetFormatPr defaultRowHeight="14.15" x14ac:dyDescent="0.35"/>
  <cols>
    <col min="7" max="7" width="9" style="22"/>
    <col min="8" max="8" width="13" style="22" bestFit="1" customWidth="1"/>
    <col min="11" max="11" width="9" style="22"/>
    <col min="12" max="12" width="13" style="22" bestFit="1" customWidth="1"/>
    <col min="15" max="15" width="9" style="22"/>
    <col min="16" max="16" width="13" style="22" bestFit="1" customWidth="1"/>
    <col min="19" max="19" width="9" style="22"/>
    <col min="20" max="20" width="13" style="22" bestFit="1" customWidth="1"/>
    <col min="24" max="24" width="13" bestFit="1" customWidth="1"/>
    <col min="28" max="28" width="13" bestFit="1" customWidth="1"/>
  </cols>
  <sheetData>
    <row r="1" spans="1:30" x14ac:dyDescent="0.35">
      <c r="A1" s="36" t="s">
        <v>1101</v>
      </c>
      <c r="B1" s="29" t="s">
        <v>1102</v>
      </c>
      <c r="C1" s="29" t="s">
        <v>1103</v>
      </c>
      <c r="D1" s="31" t="s">
        <v>1104</v>
      </c>
      <c r="E1" s="31" t="s">
        <v>1108</v>
      </c>
      <c r="F1" s="31"/>
      <c r="G1" s="31"/>
      <c r="H1" s="33" t="s">
        <v>1144</v>
      </c>
      <c r="I1" s="31" t="s">
        <v>1109</v>
      </c>
      <c r="J1" s="31"/>
      <c r="K1" s="31"/>
      <c r="L1" s="33" t="s">
        <v>1142</v>
      </c>
      <c r="M1" s="31" t="s">
        <v>1110</v>
      </c>
      <c r="N1" s="31"/>
      <c r="O1" s="31"/>
      <c r="P1" s="33" t="s">
        <v>1140</v>
      </c>
      <c r="Q1" s="31" t="s">
        <v>1111</v>
      </c>
      <c r="R1" s="31"/>
      <c r="S1" s="31"/>
      <c r="T1" s="33" t="s">
        <v>1138</v>
      </c>
      <c r="U1" s="31" t="s">
        <v>1112</v>
      </c>
      <c r="V1" s="31"/>
      <c r="W1" s="31"/>
      <c r="X1" s="33" t="s">
        <v>1136</v>
      </c>
      <c r="Y1" s="31" t="s">
        <v>1113</v>
      </c>
      <c r="Z1" s="31"/>
      <c r="AA1" s="31"/>
      <c r="AB1" s="31" t="s">
        <v>1130</v>
      </c>
      <c r="AC1" s="31" t="s">
        <v>1114</v>
      </c>
      <c r="AD1" s="31"/>
    </row>
    <row r="2" spans="1:30" x14ac:dyDescent="0.35">
      <c r="A2" s="36"/>
      <c r="B2" s="29"/>
      <c r="C2" s="29"/>
      <c r="D2" s="31"/>
      <c r="E2" s="31"/>
      <c r="F2" s="31"/>
      <c r="G2" s="31"/>
      <c r="H2" s="33"/>
      <c r="I2" s="31"/>
      <c r="J2" s="31"/>
      <c r="K2" s="31"/>
      <c r="L2" s="33"/>
      <c r="M2" s="31"/>
      <c r="N2" s="31"/>
      <c r="O2" s="31"/>
      <c r="P2" s="33"/>
      <c r="Q2" s="31"/>
      <c r="R2" s="31"/>
      <c r="S2" s="31"/>
      <c r="T2" s="33"/>
      <c r="U2" s="31"/>
      <c r="V2" s="31"/>
      <c r="W2" s="31"/>
      <c r="X2" s="33"/>
      <c r="Y2" s="31"/>
      <c r="Z2" s="31"/>
      <c r="AA2" s="31"/>
      <c r="AB2" s="31"/>
      <c r="AC2" s="31"/>
      <c r="AD2" s="31"/>
    </row>
    <row r="3" spans="1:30" ht="15" x14ac:dyDescent="0.35">
      <c r="A3" s="37"/>
      <c r="B3" s="30"/>
      <c r="C3" s="30"/>
      <c r="D3" s="32"/>
      <c r="E3" s="8" t="s">
        <v>1105</v>
      </c>
      <c r="F3" s="9" t="s">
        <v>1106</v>
      </c>
      <c r="G3" s="22" t="s">
        <v>1129</v>
      </c>
      <c r="H3" s="33"/>
      <c r="I3" s="8" t="s">
        <v>1105</v>
      </c>
      <c r="J3" s="9" t="s">
        <v>1106</v>
      </c>
      <c r="K3" s="22" t="s">
        <v>1129</v>
      </c>
      <c r="L3" s="33"/>
      <c r="M3" s="8" t="s">
        <v>1105</v>
      </c>
      <c r="N3" s="9" t="s">
        <v>1106</v>
      </c>
      <c r="O3" s="22" t="s">
        <v>1129</v>
      </c>
      <c r="P3" s="33"/>
      <c r="Q3" s="8" t="s">
        <v>1105</v>
      </c>
      <c r="R3" s="9" t="s">
        <v>1106</v>
      </c>
      <c r="S3" s="22" t="s">
        <v>1129</v>
      </c>
      <c r="T3" s="33"/>
      <c r="U3" s="8" t="s">
        <v>1105</v>
      </c>
      <c r="V3" s="9" t="s">
        <v>1106</v>
      </c>
      <c r="W3" t="s">
        <v>1129</v>
      </c>
      <c r="X3" s="33"/>
      <c r="Y3" s="8" t="s">
        <v>1105</v>
      </c>
      <c r="Z3" s="9" t="s">
        <v>1106</v>
      </c>
      <c r="AA3" t="s">
        <v>1129</v>
      </c>
      <c r="AB3" s="31"/>
      <c r="AC3" s="8" t="s">
        <v>1105</v>
      </c>
      <c r="AD3" t="s">
        <v>1129</v>
      </c>
    </row>
    <row r="4" spans="1:30" ht="15" x14ac:dyDescent="0.35">
      <c r="A4" s="14" t="s">
        <v>1115</v>
      </c>
      <c r="B4" s="1">
        <v>1</v>
      </c>
      <c r="C4" s="2" t="s">
        <v>91</v>
      </c>
      <c r="D4" s="4" t="s">
        <v>6</v>
      </c>
      <c r="E4">
        <f>VLOOKUP(A4,'[1]高三下(高考)'!$A$3:$P$615,11,0)</f>
        <v>73</v>
      </c>
      <c r="F4" t="str">
        <f>VLOOKUP(A4,'[1]高三下(高考)'!$A$3:$P$615,12,0)</f>
        <v>纪春权</v>
      </c>
      <c r="G4" s="22">
        <f>RANK(E4,$E$4:$E$263,0)</f>
        <v>31</v>
      </c>
      <c r="H4" s="23">
        <f>IF(OR(I4=0,E4=0),100,((K4-G4)/COUNTA($D$4:$D$263))*100+100)</f>
        <v>152.30769230769232</v>
      </c>
      <c r="I4">
        <f>VLOOKUP(A4,[1]高三上!$A$3:$P$588,11,0)</f>
        <v>38.5</v>
      </c>
      <c r="J4" t="str">
        <f>VLOOKUP(A4,[1]高三上!$A$3:$P$588,12,0)</f>
        <v>纪春权</v>
      </c>
      <c r="K4" s="22">
        <f>RANK(I4,$I$4:$I$263,0)</f>
        <v>167</v>
      </c>
      <c r="L4" s="23">
        <f>IF(OR(I4=0,M4=0),100,((O4-K4)/COUNTA($D$4:$D$263))*100+100)</f>
        <v>73.84615384615384</v>
      </c>
      <c r="M4">
        <f>VLOOKUP(A4,[1]高二下!$A$3:$P$536,11,0)</f>
        <v>64</v>
      </c>
      <c r="N4" t="str">
        <f>VLOOKUP(A4,[1]高二下!$A$3:$P$536,12,0)</f>
        <v>纪春权</v>
      </c>
      <c r="O4" s="22">
        <f>RANK(M4,$M$4:$M$263,0)</f>
        <v>99</v>
      </c>
      <c r="P4" s="22">
        <f>IF(OR(Q4=0,M4=0),100,((S4-O4)/COUNTA($D$4:$D$263))*100+100)</f>
        <v>68.07692307692308</v>
      </c>
      <c r="Q4">
        <f>VLOOKUP(A4,[1]高二上!$A$3:$P$583,11,0)</f>
        <v>66</v>
      </c>
      <c r="R4" t="str">
        <f>VLOOKUP(A4,[1]高二上!$A$3:$P$583,12,0)</f>
        <v>纪春权</v>
      </c>
      <c r="S4" s="22">
        <f>RANK(Q4,$Q$4:$Q$263,0)</f>
        <v>16</v>
      </c>
      <c r="T4" s="22">
        <f>IF(OR(Q4=0,U4=0),100,((W4-S4)/COUNTA($D$4:$D$263))*100+100)</f>
        <v>132.69230769230768</v>
      </c>
      <c r="U4">
        <f>VLOOKUP(A4,[1]高一下!$A$3:$P$585,11,0)</f>
        <v>53</v>
      </c>
      <c r="V4" t="str">
        <f>VLOOKUP(A4,[1]高一下!$A$3:$P$585,12,0)</f>
        <v>纪春权</v>
      </c>
      <c r="W4">
        <f>RANK(U4,$U$4:$U$263,0)</f>
        <v>101</v>
      </c>
      <c r="X4">
        <f>IF(OR(Y4=0,U4=0),100,((AA4-W4)/COUNTA($D$4:$D$263))*100+100)</f>
        <v>77.307692307692307</v>
      </c>
      <c r="Y4">
        <f>VLOOKUP(A4,[1]高一上!$A$3:$V$587,17,0)</f>
        <v>65</v>
      </c>
      <c r="Z4" t="str">
        <f>VLOOKUP(A4,[1]高一上!$A$3:$V$587,18,0)</f>
        <v>纪春权</v>
      </c>
      <c r="AA4">
        <f>RANK(Y4,$Y$4:$Y$263,0)</f>
        <v>42</v>
      </c>
      <c r="AB4" s="23">
        <f>IF(OR(Y4=0,AC4=0),100,((AD4-AA4)/COUNTA($D$4:$D$263))*100+100)</f>
        <v>92.307692307692307</v>
      </c>
      <c r="AC4">
        <f>VLOOKUP(A4,[1]中考!$A$2:$M$571,11,0)</f>
        <v>38</v>
      </c>
      <c r="AD4">
        <f>RANK(AC4,$AC$4:$AC$263,0)</f>
        <v>22</v>
      </c>
    </row>
    <row r="5" spans="1:30" ht="15" x14ac:dyDescent="0.35">
      <c r="A5" s="14" t="s">
        <v>49</v>
      </c>
      <c r="B5" s="1">
        <v>1</v>
      </c>
      <c r="C5" s="2" t="s">
        <v>50</v>
      </c>
      <c r="D5" s="4" t="s">
        <v>6</v>
      </c>
      <c r="E5">
        <f>VLOOKUP(A5,'[1]高三下(高考)'!$A$3:$P$615,11,0)</f>
        <v>72.5</v>
      </c>
      <c r="F5" t="str">
        <f>VLOOKUP(A5,'[1]高三下(高考)'!$A$3:$P$615,12,0)</f>
        <v>纪春权</v>
      </c>
      <c r="G5" s="22">
        <f t="shared" ref="G5:G68" si="0">RANK(E5,$E$4:$E$263,0)</f>
        <v>36</v>
      </c>
      <c r="H5" s="23">
        <f t="shared" ref="H5:H68" si="1">IF(OR(I5=0,E5=0),100,((K5-G5)/COUNTA($D$4:$D$263))*100+100)</f>
        <v>117.69230769230769</v>
      </c>
      <c r="I5">
        <f>VLOOKUP(A5,[1]高三上!$A$3:$P$588,11,0)</f>
        <v>48</v>
      </c>
      <c r="J5" t="str">
        <f>VLOOKUP(A5,[1]高三上!$A$3:$P$588,12,0)</f>
        <v>纪春权</v>
      </c>
      <c r="K5" s="22">
        <f t="shared" ref="K5:K68" si="2">RANK(I5,$I$4:$I$263,0)</f>
        <v>82</v>
      </c>
      <c r="L5" s="23">
        <f t="shared" ref="L5:L68" si="3">IF(OR(I5=0,M5=0),100,((O5-K5)/COUNTA($D$4:$D$263))*100+100)</f>
        <v>81.15384615384616</v>
      </c>
      <c r="M5">
        <f>VLOOKUP(A5,[1]高二下!$A$3:$P$536,11,0)</f>
        <v>72</v>
      </c>
      <c r="N5" t="str">
        <f>VLOOKUP(A5,[1]高二下!$A$3:$P$536,12,0)</f>
        <v>纪春权</v>
      </c>
      <c r="O5" s="22">
        <f t="shared" ref="O5:O68" si="4">RANK(M5,$M$4:$M$263,0)</f>
        <v>33</v>
      </c>
      <c r="P5" s="22">
        <f t="shared" ref="P5:P68" si="5">IF(OR(Q5=0,M5=0),100,((S5-O5)/COUNTA($D$4:$D$263))*100+100)</f>
        <v>110.38461538461539</v>
      </c>
      <c r="Q5">
        <f>VLOOKUP(A5,[1]高二上!$A$3:$P$583,11,0)</f>
        <v>58</v>
      </c>
      <c r="R5" t="str">
        <f>VLOOKUP(A5,[1]高二上!$A$3:$P$583,12,0)</f>
        <v>纪春权</v>
      </c>
      <c r="S5" s="22">
        <f t="shared" ref="S5:S68" si="6">RANK(Q5,$Q$4:$Q$263,0)</f>
        <v>60</v>
      </c>
      <c r="T5" s="22">
        <f t="shared" ref="T5:T68" si="7">IF(OR(Q5=0,U5=0),100,((W5-S5)/COUNTA($D$4:$D$263))*100+100)</f>
        <v>125.38461538461539</v>
      </c>
      <c r="U5">
        <f>VLOOKUP(A5,[1]高一下!$A$3:$P$585,11,0)</f>
        <v>50</v>
      </c>
      <c r="V5" t="str">
        <f>VLOOKUP(A5,[1]高一下!$A$3:$P$585,12,0)</f>
        <v>纪春权</v>
      </c>
      <c r="W5">
        <f t="shared" ref="W5:W68" si="8">RANK(U5,$U$4:$U$263,0)</f>
        <v>126</v>
      </c>
      <c r="X5">
        <f t="shared" ref="X5:X68" si="9">IF(OR(Y5=0,U5=0),100,((AA5-W5)/COUNTA($D$4:$D$263))*100+100)</f>
        <v>71.538461538461547</v>
      </c>
      <c r="Y5">
        <f>VLOOKUP(A5,[1]高一上!$A$3:$V$587,17,0)</f>
        <v>62</v>
      </c>
      <c r="Z5" t="str">
        <f>VLOOKUP(A5,[1]高一上!$A$3:$V$587,18,0)</f>
        <v>纪春权</v>
      </c>
      <c r="AA5">
        <f t="shared" ref="AA5:AA68" si="10">RANK(Y5,$Y$4:$Y$263,0)</f>
        <v>52</v>
      </c>
      <c r="AB5" s="23">
        <f t="shared" ref="AB5:AB68" si="11">IF(OR(Y5=0,AC5=0),100,((AD5-AA5)/COUNTA($D$4:$D$263))*100+100)</f>
        <v>129.61538461538461</v>
      </c>
      <c r="AC5">
        <f>VLOOKUP(A5,[1]中考!$A$2:$M$571,11,0)</f>
        <v>31</v>
      </c>
      <c r="AD5">
        <f t="shared" ref="AD5:AD68" si="12">RANK(AC5,$AC$4:$AC$263,0)</f>
        <v>129</v>
      </c>
    </row>
    <row r="6" spans="1:30" ht="15" x14ac:dyDescent="0.35">
      <c r="A6" s="14" t="s">
        <v>98</v>
      </c>
      <c r="B6" s="1">
        <v>1</v>
      </c>
      <c r="C6" s="2" t="s">
        <v>99</v>
      </c>
      <c r="D6" s="4" t="s">
        <v>6</v>
      </c>
      <c r="E6">
        <f>VLOOKUP(A6,'[1]高三下(高考)'!$A$3:$P$615,11,0)</f>
        <v>65</v>
      </c>
      <c r="F6" t="str">
        <f>VLOOKUP(A6,'[1]高三下(高考)'!$A$3:$P$615,12,0)</f>
        <v>纪春权</v>
      </c>
      <c r="G6" s="22">
        <f t="shared" si="0"/>
        <v>97</v>
      </c>
      <c r="H6" s="23">
        <f t="shared" si="1"/>
        <v>78.84615384615384</v>
      </c>
      <c r="I6">
        <f>VLOOKUP(A6,[1]高三上!$A$3:$P$588,11,0)</f>
        <v>53</v>
      </c>
      <c r="J6" t="str">
        <f>VLOOKUP(A6,[1]高三上!$A$3:$P$588,12,0)</f>
        <v>纪春权</v>
      </c>
      <c r="K6" s="22">
        <f t="shared" si="2"/>
        <v>42</v>
      </c>
      <c r="L6" s="23">
        <f t="shared" si="3"/>
        <v>113.46153846153847</v>
      </c>
      <c r="M6">
        <f>VLOOKUP(A6,[1]高二下!$A$3:$P$536,11,0)</f>
        <v>66</v>
      </c>
      <c r="N6" t="str">
        <f>VLOOKUP(A6,[1]高二下!$A$3:$P$536,12,0)</f>
        <v>纪春权</v>
      </c>
      <c r="O6" s="22">
        <f t="shared" si="4"/>
        <v>77</v>
      </c>
      <c r="P6" s="22">
        <f t="shared" si="5"/>
        <v>89.230769230769226</v>
      </c>
      <c r="Q6">
        <f>VLOOKUP(A6,[1]高二上!$A$3:$P$583,11,0)</f>
        <v>60</v>
      </c>
      <c r="R6" t="str">
        <f>VLOOKUP(A6,[1]高二上!$A$3:$P$583,12,0)</f>
        <v>纪春权</v>
      </c>
      <c r="S6" s="22">
        <f t="shared" si="6"/>
        <v>49</v>
      </c>
      <c r="T6" s="22">
        <f t="shared" si="7"/>
        <v>109.61538461538461</v>
      </c>
      <c r="U6">
        <f>VLOOKUP(A6,[1]高一下!$A$3:$P$585,11,0)</f>
        <v>57</v>
      </c>
      <c r="V6" t="str">
        <f>VLOOKUP(A6,[1]高一下!$A$3:$P$585,12,0)</f>
        <v>纪春权</v>
      </c>
      <c r="W6">
        <f t="shared" si="8"/>
        <v>74</v>
      </c>
      <c r="X6">
        <f t="shared" si="9"/>
        <v>107.69230769230769</v>
      </c>
      <c r="Y6">
        <f>VLOOKUP(A6,[1]高一上!$A$3:$V$587,17,0)</f>
        <v>55</v>
      </c>
      <c r="Z6" t="str">
        <f>VLOOKUP(A6,[1]高一上!$A$3:$V$587,18,0)</f>
        <v>那士信</v>
      </c>
      <c r="AA6">
        <f t="shared" si="10"/>
        <v>94</v>
      </c>
      <c r="AB6" s="23">
        <f t="shared" si="11"/>
        <v>79.615384615384613</v>
      </c>
      <c r="AC6">
        <f>VLOOKUP(A6,[1]中考!$A$2:$M$571,11,0)</f>
        <v>36</v>
      </c>
      <c r="AD6">
        <f t="shared" si="12"/>
        <v>41</v>
      </c>
    </row>
    <row r="7" spans="1:30" ht="15" x14ac:dyDescent="0.35">
      <c r="A7" s="14" t="s">
        <v>57</v>
      </c>
      <c r="B7" s="1">
        <v>1</v>
      </c>
      <c r="C7" s="2" t="s">
        <v>58</v>
      </c>
      <c r="D7" s="4" t="s">
        <v>6</v>
      </c>
      <c r="E7">
        <f>VLOOKUP(A7,'[1]高三下(高考)'!$A$3:$P$615,11,0)</f>
        <v>67.5</v>
      </c>
      <c r="F7" t="str">
        <f>VLOOKUP(A7,'[1]高三下(高考)'!$A$3:$P$615,12,0)</f>
        <v>纪春权</v>
      </c>
      <c r="G7" s="22">
        <f t="shared" si="0"/>
        <v>78</v>
      </c>
      <c r="H7" s="23">
        <f t="shared" si="1"/>
        <v>115</v>
      </c>
      <c r="I7">
        <f>VLOOKUP(A7,[1]高三上!$A$3:$P$588,11,0)</f>
        <v>43.5</v>
      </c>
      <c r="J7" t="str">
        <f>VLOOKUP(A7,[1]高三上!$A$3:$P$588,12,0)</f>
        <v>纪春权</v>
      </c>
      <c r="K7" s="22">
        <f t="shared" si="2"/>
        <v>117</v>
      </c>
      <c r="L7" s="23">
        <f t="shared" si="3"/>
        <v>71.92307692307692</v>
      </c>
      <c r="M7">
        <f>VLOOKUP(A7,[1]高二下!$A$3:$P$536,11,0)</f>
        <v>70</v>
      </c>
      <c r="N7" t="str">
        <f>VLOOKUP(A7,[1]高二下!$A$3:$P$536,12,0)</f>
        <v>纪春权</v>
      </c>
      <c r="O7" s="22">
        <f t="shared" si="4"/>
        <v>44</v>
      </c>
      <c r="P7" s="22">
        <f t="shared" si="5"/>
        <v>136.92307692307693</v>
      </c>
      <c r="Q7">
        <f>VLOOKUP(A7,[1]高二上!$A$3:$P$583,11,0)</f>
        <v>50</v>
      </c>
      <c r="R7" t="str">
        <f>VLOOKUP(A7,[1]高二上!$A$3:$P$583,12,0)</f>
        <v>纪春权</v>
      </c>
      <c r="S7" s="22">
        <f t="shared" si="6"/>
        <v>140</v>
      </c>
      <c r="T7" s="22">
        <f t="shared" si="7"/>
        <v>74.615384615384613</v>
      </c>
      <c r="U7">
        <f>VLOOKUP(A7,[1]高一下!$A$3:$P$585,11,0)</f>
        <v>57</v>
      </c>
      <c r="V7" t="str">
        <f>VLOOKUP(A7,[1]高一下!$A$3:$P$585,12,0)</f>
        <v>纪春权</v>
      </c>
      <c r="W7">
        <f t="shared" si="8"/>
        <v>74</v>
      </c>
      <c r="X7">
        <f t="shared" si="9"/>
        <v>76.92307692307692</v>
      </c>
      <c r="Y7">
        <f>VLOOKUP(A7,[1]高一上!$A$3:$V$587,17,0)</f>
        <v>75</v>
      </c>
      <c r="Z7" t="str">
        <f>VLOOKUP(A7,[1]高一上!$A$3:$V$587,18,0)</f>
        <v>纪春权</v>
      </c>
      <c r="AA7">
        <f t="shared" si="10"/>
        <v>14</v>
      </c>
      <c r="AB7" s="23">
        <f t="shared" si="11"/>
        <v>116.53846153846153</v>
      </c>
      <c r="AC7">
        <f>VLOOKUP(A7,[1]中考!$A$2:$M$571,11,0)</f>
        <v>35</v>
      </c>
      <c r="AD7">
        <f t="shared" si="12"/>
        <v>57</v>
      </c>
    </row>
    <row r="8" spans="1:30" ht="15" x14ac:dyDescent="0.35">
      <c r="A8" s="14" t="s">
        <v>87</v>
      </c>
      <c r="B8" s="1">
        <v>1</v>
      </c>
      <c r="C8" s="2" t="s">
        <v>88</v>
      </c>
      <c r="D8" s="4" t="s">
        <v>6</v>
      </c>
      <c r="E8">
        <f>VLOOKUP(A8,'[1]高三下(高考)'!$A$3:$P$615,11,0)</f>
        <v>61.5</v>
      </c>
      <c r="F8" t="str">
        <f>VLOOKUP(A8,'[1]高三下(高考)'!$A$3:$P$615,12,0)</f>
        <v>纪春权</v>
      </c>
      <c r="G8" s="22">
        <f t="shared" si="0"/>
        <v>128</v>
      </c>
      <c r="H8" s="23">
        <f t="shared" si="1"/>
        <v>118.84615384615384</v>
      </c>
      <c r="I8">
        <f>VLOOKUP(A8,[1]高三上!$A$3:$P$588,11,0)</f>
        <v>37</v>
      </c>
      <c r="J8" t="str">
        <f>VLOOKUP(A8,[1]高三上!$A$3:$P$588,12,0)</f>
        <v>纪春权</v>
      </c>
      <c r="K8" s="22">
        <f t="shared" si="2"/>
        <v>177</v>
      </c>
      <c r="L8" s="23">
        <f t="shared" si="3"/>
        <v>57.692307692307693</v>
      </c>
      <c r="M8">
        <f>VLOOKUP(A8,[1]高二下!$A$3:$P$536,11,0)</f>
        <v>67</v>
      </c>
      <c r="N8" t="str">
        <f>VLOOKUP(A8,[1]高二下!$A$3:$P$536,12,0)</f>
        <v>纪春权</v>
      </c>
      <c r="O8" s="22">
        <f t="shared" si="4"/>
        <v>67</v>
      </c>
      <c r="P8" s="22">
        <f t="shared" si="5"/>
        <v>84.615384615384613</v>
      </c>
      <c r="Q8">
        <f>VLOOKUP(A8,[1]高二上!$A$3:$P$583,11,0)</f>
        <v>63</v>
      </c>
      <c r="R8" t="str">
        <f>VLOOKUP(A8,[1]高二上!$A$3:$P$583,12,0)</f>
        <v>纪春权</v>
      </c>
      <c r="S8" s="22">
        <f t="shared" si="6"/>
        <v>27</v>
      </c>
      <c r="T8" s="22">
        <f t="shared" si="7"/>
        <v>98.461538461538467</v>
      </c>
      <c r="U8">
        <f>VLOOKUP(A8,[1]高一下!$A$3:$P$585,11,0)</f>
        <v>67</v>
      </c>
      <c r="V8" t="str">
        <f>VLOOKUP(A8,[1]高一下!$A$3:$P$585,12,0)</f>
        <v>纪春权</v>
      </c>
      <c r="W8">
        <f t="shared" si="8"/>
        <v>23</v>
      </c>
      <c r="X8">
        <f t="shared" si="9"/>
        <v>97.307692307692307</v>
      </c>
      <c r="Y8">
        <f>VLOOKUP(A8,[1]高一上!$A$3:$V$587,17,0)</f>
        <v>74</v>
      </c>
      <c r="Z8" t="str">
        <f>VLOOKUP(A8,[1]高一上!$A$3:$V$587,18,0)</f>
        <v>杨艳</v>
      </c>
      <c r="AA8">
        <f t="shared" si="10"/>
        <v>16</v>
      </c>
      <c r="AB8" s="23">
        <f t="shared" si="11"/>
        <v>135.38461538461539</v>
      </c>
      <c r="AC8">
        <f>VLOOKUP(A8,[1]中考!$A$2:$M$571,11,0)</f>
        <v>32</v>
      </c>
      <c r="AD8">
        <f t="shared" si="12"/>
        <v>108</v>
      </c>
    </row>
    <row r="9" spans="1:30" ht="15" x14ac:dyDescent="0.35">
      <c r="A9" s="14" t="s">
        <v>51</v>
      </c>
      <c r="B9" s="1">
        <v>1</v>
      </c>
      <c r="C9" s="2" t="s">
        <v>52</v>
      </c>
      <c r="D9" s="4" t="s">
        <v>6</v>
      </c>
      <c r="E9">
        <f>VLOOKUP(A9,'[1]高三下(高考)'!$A$3:$P$615,11,0)</f>
        <v>67</v>
      </c>
      <c r="F9" t="str">
        <f>VLOOKUP(A9,'[1]高三下(高考)'!$A$3:$P$615,12,0)</f>
        <v>纪春权</v>
      </c>
      <c r="G9" s="22">
        <f t="shared" si="0"/>
        <v>82</v>
      </c>
      <c r="H9" s="23">
        <f t="shared" si="1"/>
        <v>74.615384615384613</v>
      </c>
      <c r="I9">
        <f>VLOOKUP(A9,[1]高三上!$A$3:$P$588,11,0)</f>
        <v>57.5</v>
      </c>
      <c r="J9" t="str">
        <f>VLOOKUP(A9,[1]高三上!$A$3:$P$588,12,0)</f>
        <v>纪春权</v>
      </c>
      <c r="K9" s="22">
        <f t="shared" si="2"/>
        <v>16</v>
      </c>
      <c r="L9" s="23">
        <f t="shared" si="3"/>
        <v>95</v>
      </c>
      <c r="M9">
        <f>VLOOKUP(A9,[1]高二下!$A$3:$P$536,11,0)</f>
        <v>81</v>
      </c>
      <c r="N9" t="str">
        <f>VLOOKUP(A9,[1]高二下!$A$3:$P$536,12,0)</f>
        <v>纪春权</v>
      </c>
      <c r="O9" s="22">
        <f t="shared" si="4"/>
        <v>3</v>
      </c>
      <c r="P9" s="22">
        <f t="shared" si="5"/>
        <v>100.76923076923077</v>
      </c>
      <c r="Q9">
        <f>VLOOKUP(A9,[1]高二上!$A$3:$P$583,11,0)</f>
        <v>71</v>
      </c>
      <c r="R9" t="str">
        <f>VLOOKUP(A9,[1]高二上!$A$3:$P$583,12,0)</f>
        <v>纪春权</v>
      </c>
      <c r="S9" s="22">
        <f t="shared" si="6"/>
        <v>5</v>
      </c>
      <c r="T9" s="22">
        <f t="shared" si="7"/>
        <v>99.615384615384613</v>
      </c>
      <c r="U9">
        <f>VLOOKUP(A9,[1]高一下!$A$3:$P$585,11,0)</f>
        <v>74</v>
      </c>
      <c r="V9" t="str">
        <f>VLOOKUP(A9,[1]高一下!$A$3:$P$585,12,0)</f>
        <v>纪春权</v>
      </c>
      <c r="W9">
        <f t="shared" si="8"/>
        <v>4</v>
      </c>
      <c r="X9">
        <f t="shared" si="9"/>
        <v>102.69230769230769</v>
      </c>
      <c r="Y9">
        <f>VLOOKUP(A9,[1]高一上!$A$3:$V$587,17,0)</f>
        <v>76</v>
      </c>
      <c r="Z9" t="str">
        <f>VLOOKUP(A9,[1]高一上!$A$3:$V$587,18,0)</f>
        <v>纪春权</v>
      </c>
      <c r="AA9">
        <f t="shared" si="10"/>
        <v>11</v>
      </c>
      <c r="AB9" s="23">
        <f t="shared" si="11"/>
        <v>107.30769230769231</v>
      </c>
      <c r="AC9">
        <f>VLOOKUP(A9,[1]中考!$A$2:$M$571,11,0)</f>
        <v>37</v>
      </c>
      <c r="AD9">
        <f t="shared" si="12"/>
        <v>30</v>
      </c>
    </row>
    <row r="10" spans="1:30" ht="15" x14ac:dyDescent="0.35">
      <c r="A10" s="14" t="s">
        <v>96</v>
      </c>
      <c r="B10" s="1">
        <v>1</v>
      </c>
      <c r="C10" s="2" t="s">
        <v>97</v>
      </c>
      <c r="D10" s="4" t="s">
        <v>6</v>
      </c>
      <c r="E10">
        <f>VLOOKUP(A10,'[1]高三下(高考)'!$A$3:$P$615,11,0)</f>
        <v>60</v>
      </c>
      <c r="F10" t="str">
        <f>VLOOKUP(A10,'[1]高三下(高考)'!$A$3:$P$615,12,0)</f>
        <v>纪春权</v>
      </c>
      <c r="G10" s="22">
        <f t="shared" si="0"/>
        <v>141</v>
      </c>
      <c r="H10" s="23">
        <f t="shared" si="1"/>
        <v>66.923076923076934</v>
      </c>
      <c r="I10">
        <f>VLOOKUP(A10,[1]高三上!$A$3:$P$588,11,0)</f>
        <v>51</v>
      </c>
      <c r="J10" t="str">
        <f>VLOOKUP(A10,[1]高三上!$A$3:$P$588,12,0)</f>
        <v>纪春权</v>
      </c>
      <c r="K10" s="22">
        <f t="shared" si="2"/>
        <v>55</v>
      </c>
      <c r="L10" s="23">
        <f t="shared" si="3"/>
        <v>98.461538461538467</v>
      </c>
      <c r="M10">
        <f>VLOOKUP(A10,[1]高二下!$A$3:$P$536,11,0)</f>
        <v>69</v>
      </c>
      <c r="N10" t="str">
        <f>VLOOKUP(A10,[1]高二下!$A$3:$P$536,12,0)</f>
        <v>纪春权</v>
      </c>
      <c r="O10" s="22">
        <f t="shared" si="4"/>
        <v>51</v>
      </c>
      <c r="P10" s="22">
        <f t="shared" si="5"/>
        <v>134.23076923076923</v>
      </c>
      <c r="Q10">
        <f>VLOOKUP(A10,[1]高二上!$A$3:$P$583,11,0)</f>
        <v>50</v>
      </c>
      <c r="R10" t="str">
        <f>VLOOKUP(A10,[1]高二上!$A$3:$P$583,12,0)</f>
        <v>纪春权</v>
      </c>
      <c r="S10" s="22">
        <f t="shared" si="6"/>
        <v>140</v>
      </c>
      <c r="T10" s="22">
        <f t="shared" si="7"/>
        <v>70.384615384615387</v>
      </c>
      <c r="U10">
        <f>VLOOKUP(A10,[1]高一下!$A$3:$P$585,11,0)</f>
        <v>58</v>
      </c>
      <c r="V10" t="str">
        <f>VLOOKUP(A10,[1]高一下!$A$3:$P$585,12,0)</f>
        <v>纪春权</v>
      </c>
      <c r="W10">
        <f t="shared" si="8"/>
        <v>63</v>
      </c>
      <c r="X10">
        <f t="shared" si="9"/>
        <v>91.92307692307692</v>
      </c>
      <c r="Y10">
        <f>VLOOKUP(A10,[1]高一上!$A$3:$V$587,17,0)</f>
        <v>65</v>
      </c>
      <c r="Z10" t="str">
        <f>VLOOKUP(A10,[1]高一上!$A$3:$V$587,18,0)</f>
        <v>纪春权</v>
      </c>
      <c r="AA10">
        <f t="shared" si="10"/>
        <v>42</v>
      </c>
      <c r="AB10" s="23">
        <f t="shared" si="11"/>
        <v>84.230769230769226</v>
      </c>
      <c r="AC10">
        <f>VLOOKUP(A10,[1]中考!$A$2:$M$571,11,0)</f>
        <v>44</v>
      </c>
      <c r="AD10">
        <f t="shared" si="12"/>
        <v>1</v>
      </c>
    </row>
    <row r="11" spans="1:30" ht="15" x14ac:dyDescent="0.35">
      <c r="A11" s="14" t="s">
        <v>37</v>
      </c>
      <c r="B11" s="1">
        <v>1</v>
      </c>
      <c r="C11" s="2" t="s">
        <v>38</v>
      </c>
      <c r="D11" s="4" t="s">
        <v>6</v>
      </c>
      <c r="E11">
        <f>VLOOKUP(A11,'[1]高三下(高考)'!$A$3:$P$615,11,0)</f>
        <v>68</v>
      </c>
      <c r="F11" t="str">
        <f>VLOOKUP(A11,'[1]高三下(高考)'!$A$3:$P$615,12,0)</f>
        <v>纪春权</v>
      </c>
      <c r="G11" s="22">
        <f t="shared" si="0"/>
        <v>70</v>
      </c>
      <c r="H11" s="23">
        <f t="shared" si="1"/>
        <v>123.84615384615384</v>
      </c>
      <c r="I11">
        <f>VLOOKUP(A11,[1]高三上!$A$3:$P$588,11,0)</f>
        <v>42</v>
      </c>
      <c r="J11" t="str">
        <f>VLOOKUP(A11,[1]高三上!$A$3:$P$588,12,0)</f>
        <v>纪春权</v>
      </c>
      <c r="K11" s="22">
        <f t="shared" si="2"/>
        <v>132</v>
      </c>
      <c r="L11" s="23">
        <f t="shared" si="3"/>
        <v>87.307692307692307</v>
      </c>
      <c r="M11">
        <f>VLOOKUP(A11,[1]高二下!$A$3:$P$536,11,0)</f>
        <v>64</v>
      </c>
      <c r="N11" t="str">
        <f>VLOOKUP(A11,[1]高二下!$A$3:$P$536,12,0)</f>
        <v>纪春权</v>
      </c>
      <c r="O11" s="22">
        <f t="shared" si="4"/>
        <v>99</v>
      </c>
      <c r="P11" s="22">
        <f t="shared" si="5"/>
        <v>106.15384615384616</v>
      </c>
      <c r="Q11">
        <f>VLOOKUP(A11,[1]高二上!$A$3:$P$583,11,0)</f>
        <v>53</v>
      </c>
      <c r="R11" t="str">
        <f>VLOOKUP(A11,[1]高二上!$A$3:$P$583,12,0)</f>
        <v>纪春权</v>
      </c>
      <c r="S11" s="22">
        <f t="shared" si="6"/>
        <v>115</v>
      </c>
      <c r="T11" s="22">
        <f t="shared" si="7"/>
        <v>74.230769230769226</v>
      </c>
      <c r="U11">
        <f>VLOOKUP(A11,[1]高一下!$A$3:$P$585,11,0)</f>
        <v>61</v>
      </c>
      <c r="V11" t="str">
        <f>VLOOKUP(A11,[1]高一下!$A$3:$P$585,12,0)</f>
        <v>纪春权</v>
      </c>
      <c r="W11">
        <f t="shared" si="8"/>
        <v>48</v>
      </c>
      <c r="X11">
        <f t="shared" si="9"/>
        <v>96.15384615384616</v>
      </c>
      <c r="Y11">
        <f>VLOOKUP(A11,[1]高一上!$A$3:$V$587,17,0)</f>
        <v>66</v>
      </c>
      <c r="Z11" t="str">
        <f>VLOOKUP(A11,[1]高一上!$A$3:$V$587,18,0)</f>
        <v>纪春权</v>
      </c>
      <c r="AA11">
        <f t="shared" si="10"/>
        <v>38</v>
      </c>
      <c r="AB11" s="23">
        <f t="shared" si="11"/>
        <v>107.30769230769231</v>
      </c>
      <c r="AC11">
        <f>VLOOKUP(A11,[1]中考!$A$2:$M$571,11,0)</f>
        <v>35</v>
      </c>
      <c r="AD11">
        <f t="shared" si="12"/>
        <v>57</v>
      </c>
    </row>
    <row r="12" spans="1:30" ht="15.45" x14ac:dyDescent="0.35">
      <c r="A12" s="14" t="s">
        <v>106</v>
      </c>
      <c r="B12" s="1">
        <v>1</v>
      </c>
      <c r="C12" s="5" t="s">
        <v>107</v>
      </c>
      <c r="D12" s="4" t="s">
        <v>6</v>
      </c>
      <c r="E12">
        <f>VLOOKUP(A12,'[1]高三下(高考)'!$A$3:$P$615,11,0)</f>
        <v>56.5</v>
      </c>
      <c r="F12" t="str">
        <f>VLOOKUP(A12,'[1]高三下(高考)'!$A$3:$P$615,12,0)</f>
        <v>纪春权</v>
      </c>
      <c r="G12" s="22">
        <f t="shared" si="0"/>
        <v>181</v>
      </c>
      <c r="H12" s="23">
        <f t="shared" si="1"/>
        <v>49.615384615384613</v>
      </c>
      <c r="I12">
        <f>VLOOKUP(A12,[1]高三上!$A$3:$P$588,11,0)</f>
        <v>52</v>
      </c>
      <c r="J12" t="str">
        <f>VLOOKUP(A12,[1]高三上!$A$3:$P$588,12,0)</f>
        <v>纪春权</v>
      </c>
      <c r="K12" s="22">
        <f t="shared" si="2"/>
        <v>50</v>
      </c>
      <c r="L12" s="23">
        <f t="shared" si="3"/>
        <v>106.53846153846153</v>
      </c>
      <c r="M12">
        <f>VLOOKUP(A12,[1]高二下!$A$3:$P$536,11,0)</f>
        <v>67</v>
      </c>
      <c r="N12" t="str">
        <f>VLOOKUP(A12,[1]高二下!$A$3:$P$536,12,0)</f>
        <v>纪春权</v>
      </c>
      <c r="O12" s="22">
        <f t="shared" si="4"/>
        <v>67</v>
      </c>
      <c r="P12" s="22">
        <f t="shared" si="5"/>
        <v>105.76923076923077</v>
      </c>
      <c r="Q12">
        <f>VLOOKUP(A12,[1]高二上!$A$3:$P$583,11,0)</f>
        <v>56</v>
      </c>
      <c r="R12" t="str">
        <f>VLOOKUP(A12,[1]高二上!$A$3:$P$583,12,0)</f>
        <v>纪春权</v>
      </c>
      <c r="S12" s="22">
        <f t="shared" si="6"/>
        <v>82</v>
      </c>
      <c r="T12" s="22">
        <f t="shared" si="7"/>
        <v>88.461538461538467</v>
      </c>
      <c r="U12">
        <f>VLOOKUP(A12,[1]高一下!$A$3:$P$585,11,0)</f>
        <v>60</v>
      </c>
      <c r="V12" t="str">
        <f>VLOOKUP(A12,[1]高一下!$A$3:$P$585,12,0)</f>
        <v>纪春权</v>
      </c>
      <c r="W12">
        <f t="shared" si="8"/>
        <v>52</v>
      </c>
      <c r="X12">
        <f t="shared" si="9"/>
        <v>107.69230769230769</v>
      </c>
      <c r="Y12">
        <f>VLOOKUP(A12,[1]高一上!$A$3:$V$587,17,0)</f>
        <v>59</v>
      </c>
      <c r="Z12" t="str">
        <f>VLOOKUP(A12,[1]高一上!$A$3:$V$587,18,0)</f>
        <v>杨艳</v>
      </c>
      <c r="AA12">
        <f t="shared" si="10"/>
        <v>72</v>
      </c>
      <c r="AB12" s="23">
        <f t="shared" si="11"/>
        <v>143.46153846153845</v>
      </c>
      <c r="AC12">
        <f>VLOOKUP(A12,[1]中考!$A$2:$M$571,11,0)</f>
        <v>26</v>
      </c>
      <c r="AD12">
        <f t="shared" si="12"/>
        <v>185</v>
      </c>
    </row>
    <row r="13" spans="1:30" ht="15" x14ac:dyDescent="0.35">
      <c r="A13" s="14" t="s">
        <v>100</v>
      </c>
      <c r="B13" s="1">
        <v>1</v>
      </c>
      <c r="C13" s="2" t="s">
        <v>101</v>
      </c>
      <c r="D13" s="4" t="s">
        <v>6</v>
      </c>
      <c r="E13">
        <f>VLOOKUP(A13,'[1]高三下(高考)'!$A$3:$P$615,11,0)</f>
        <v>55.5</v>
      </c>
      <c r="F13" t="str">
        <f>VLOOKUP(A13,'[1]高三下(高考)'!$A$3:$P$615,12,0)</f>
        <v>纪春权</v>
      </c>
      <c r="G13" s="22">
        <f t="shared" si="0"/>
        <v>188</v>
      </c>
      <c r="H13" s="23">
        <f t="shared" si="1"/>
        <v>48.846153846153854</v>
      </c>
      <c r="I13">
        <f>VLOOKUP(A13,[1]高三上!$A$3:$P$588,11,0)</f>
        <v>51</v>
      </c>
      <c r="J13" t="str">
        <f>VLOOKUP(A13,[1]高三上!$A$3:$P$588,12,0)</f>
        <v>纪春权</v>
      </c>
      <c r="K13" s="22">
        <f t="shared" si="2"/>
        <v>55</v>
      </c>
      <c r="L13" s="23">
        <f t="shared" si="3"/>
        <v>95.769230769230774</v>
      </c>
      <c r="M13">
        <f>VLOOKUP(A13,[1]高二下!$A$3:$P$536,11,0)</f>
        <v>70</v>
      </c>
      <c r="N13" t="str">
        <f>VLOOKUP(A13,[1]高二下!$A$3:$P$536,12,0)</f>
        <v>纪春权</v>
      </c>
      <c r="O13" s="22">
        <f t="shared" si="4"/>
        <v>44</v>
      </c>
      <c r="P13" s="22">
        <f t="shared" si="5"/>
        <v>101.92307692307692</v>
      </c>
      <c r="Q13">
        <f>VLOOKUP(A13,[1]高二上!$A$3:$P$583,11,0)</f>
        <v>60</v>
      </c>
      <c r="R13" t="str">
        <f>VLOOKUP(A13,[1]高二上!$A$3:$P$583,12,0)</f>
        <v>纪春权</v>
      </c>
      <c r="S13" s="22">
        <f t="shared" si="6"/>
        <v>49</v>
      </c>
      <c r="T13" s="22">
        <f t="shared" si="7"/>
        <v>97.692307692307693</v>
      </c>
      <c r="U13">
        <f>VLOOKUP(A13,[1]高一下!$A$3:$P$585,11,0)</f>
        <v>62</v>
      </c>
      <c r="V13" t="str">
        <f>VLOOKUP(A13,[1]高一下!$A$3:$P$585,12,0)</f>
        <v>纪春权</v>
      </c>
      <c r="W13">
        <f t="shared" si="8"/>
        <v>43</v>
      </c>
      <c r="X13">
        <f t="shared" si="9"/>
        <v>94.615384615384613</v>
      </c>
      <c r="Y13">
        <f>VLOOKUP(A13,[1]高一上!$A$3:$V$587,17,0)</f>
        <v>68</v>
      </c>
      <c r="Z13" t="str">
        <f>VLOOKUP(A13,[1]高一上!$A$3:$V$587,18,0)</f>
        <v>纪春权</v>
      </c>
      <c r="AA13">
        <f t="shared" si="10"/>
        <v>29</v>
      </c>
      <c r="AB13" s="23">
        <f t="shared" si="11"/>
        <v>110.76923076923077</v>
      </c>
      <c r="AC13">
        <f>VLOOKUP(A13,[1]中考!$A$2:$M$571,11,0)</f>
        <v>35</v>
      </c>
      <c r="AD13">
        <f t="shared" si="12"/>
        <v>57</v>
      </c>
    </row>
    <row r="14" spans="1:30" ht="15" x14ac:dyDescent="0.35">
      <c r="A14" s="14" t="s">
        <v>73</v>
      </c>
      <c r="B14" s="1">
        <v>1</v>
      </c>
      <c r="C14" s="2" t="s">
        <v>74</v>
      </c>
      <c r="D14" s="4" t="s">
        <v>6</v>
      </c>
      <c r="E14">
        <f>VLOOKUP(A14,'[1]高三下(高考)'!$A$3:$P$615,11,0)</f>
        <v>72.5</v>
      </c>
      <c r="F14" t="str">
        <f>VLOOKUP(A14,'[1]高三下(高考)'!$A$3:$P$615,12,0)</f>
        <v>纪春权</v>
      </c>
      <c r="G14" s="22">
        <f t="shared" si="0"/>
        <v>36</v>
      </c>
      <c r="H14" s="23">
        <f t="shared" si="1"/>
        <v>96.92307692307692</v>
      </c>
      <c r="I14">
        <f>VLOOKUP(A14,[1]高三上!$A$3:$P$588,11,0)</f>
        <v>54.5</v>
      </c>
      <c r="J14" t="str">
        <f>VLOOKUP(A14,[1]高三上!$A$3:$P$588,12,0)</f>
        <v>纪春权</v>
      </c>
      <c r="K14" s="22">
        <f t="shared" si="2"/>
        <v>28</v>
      </c>
      <c r="L14" s="23">
        <f t="shared" si="3"/>
        <v>99.615384615384613</v>
      </c>
      <c r="M14">
        <f>VLOOKUP(A14,[1]高二下!$A$3:$P$536,11,0)</f>
        <v>73</v>
      </c>
      <c r="N14" t="str">
        <f>VLOOKUP(A14,[1]高二下!$A$3:$P$536,12,0)</f>
        <v>纪春权</v>
      </c>
      <c r="O14" s="22">
        <f t="shared" si="4"/>
        <v>27</v>
      </c>
      <c r="P14" s="22">
        <f t="shared" si="5"/>
        <v>105.38461538461539</v>
      </c>
      <c r="Q14">
        <f>VLOOKUP(A14,[1]高二上!$A$3:$P$583,11,0)</f>
        <v>61</v>
      </c>
      <c r="R14" t="str">
        <f>VLOOKUP(A14,[1]高二上!$A$3:$P$583,12,0)</f>
        <v>纪春权</v>
      </c>
      <c r="S14" s="22">
        <f t="shared" si="6"/>
        <v>41</v>
      </c>
      <c r="T14" s="22">
        <f t="shared" si="7"/>
        <v>99.230769230769226</v>
      </c>
      <c r="U14">
        <f>VLOOKUP(A14,[1]高一下!$A$3:$P$585,11,0)</f>
        <v>63</v>
      </c>
      <c r="V14" t="str">
        <f>VLOOKUP(A14,[1]高一下!$A$3:$P$585,12,0)</f>
        <v>纪春权</v>
      </c>
      <c r="W14">
        <f t="shared" si="8"/>
        <v>39</v>
      </c>
      <c r="X14">
        <f t="shared" si="9"/>
        <v>89.230769230769226</v>
      </c>
      <c r="Y14">
        <f>VLOOKUP(A14,[1]高一上!$A$3:$V$587,17,0)</f>
        <v>76</v>
      </c>
      <c r="Z14" t="str">
        <f>VLOOKUP(A14,[1]高一上!$A$3:$V$587,18,0)</f>
        <v>纪春权</v>
      </c>
      <c r="AA14">
        <f t="shared" si="10"/>
        <v>11</v>
      </c>
      <c r="AB14" s="23">
        <f t="shared" si="11"/>
        <v>98.461538461538467</v>
      </c>
      <c r="AC14">
        <f>VLOOKUP(A14,[1]中考!$A$2:$M$571,11,0)</f>
        <v>41</v>
      </c>
      <c r="AD14">
        <f t="shared" si="12"/>
        <v>7</v>
      </c>
    </row>
    <row r="15" spans="1:30" ht="15" x14ac:dyDescent="0.35">
      <c r="A15" s="14" t="s">
        <v>65</v>
      </c>
      <c r="B15" s="1">
        <v>1</v>
      </c>
      <c r="C15" s="2" t="s">
        <v>66</v>
      </c>
      <c r="D15" s="4" t="s">
        <v>6</v>
      </c>
      <c r="E15">
        <f>VLOOKUP(A15,'[1]高三下(高考)'!$A$3:$P$615,11,0)</f>
        <v>75</v>
      </c>
      <c r="F15" t="str">
        <f>VLOOKUP(A15,'[1]高三下(高考)'!$A$3:$P$615,12,0)</f>
        <v>纪春权</v>
      </c>
      <c r="G15" s="22">
        <f t="shared" si="0"/>
        <v>18</v>
      </c>
      <c r="H15" s="23">
        <f t="shared" si="1"/>
        <v>101.53846153846153</v>
      </c>
      <c r="I15">
        <f>VLOOKUP(A15,[1]高三上!$A$3:$P$588,11,0)</f>
        <v>56</v>
      </c>
      <c r="J15" t="str">
        <f>VLOOKUP(A15,[1]高三上!$A$3:$P$588,12,0)</f>
        <v>纪春权</v>
      </c>
      <c r="K15" s="22">
        <f t="shared" si="2"/>
        <v>22</v>
      </c>
      <c r="L15" s="23">
        <f t="shared" si="3"/>
        <v>101.92307692307692</v>
      </c>
      <c r="M15">
        <f>VLOOKUP(A15,[1]高二下!$A$3:$P$536,11,0)</f>
        <v>73</v>
      </c>
      <c r="N15" t="str">
        <f>VLOOKUP(A15,[1]高二下!$A$3:$P$536,12,0)</f>
        <v>纪春权</v>
      </c>
      <c r="O15" s="22">
        <f t="shared" si="4"/>
        <v>27</v>
      </c>
      <c r="P15" s="22">
        <f t="shared" si="5"/>
        <v>115.76923076923077</v>
      </c>
      <c r="Q15">
        <f>VLOOKUP(A15,[1]高二上!$A$3:$P$583,11,0)</f>
        <v>57</v>
      </c>
      <c r="R15" t="str">
        <f>VLOOKUP(A15,[1]高二上!$A$3:$P$583,12,0)</f>
        <v>纪春权</v>
      </c>
      <c r="S15" s="22">
        <f t="shared" si="6"/>
        <v>68</v>
      </c>
      <c r="T15" s="22">
        <f t="shared" si="7"/>
        <v>128.07692307692307</v>
      </c>
      <c r="U15">
        <f>VLOOKUP(A15,[1]高一下!$A$3:$P$585,11,0)</f>
        <v>48</v>
      </c>
      <c r="V15" t="str">
        <f>VLOOKUP(A15,[1]高一下!$A$3:$P$585,12,0)</f>
        <v>纪春权</v>
      </c>
      <c r="W15">
        <f t="shared" si="8"/>
        <v>141</v>
      </c>
      <c r="X15">
        <f t="shared" si="9"/>
        <v>56.92307692307692</v>
      </c>
      <c r="Y15">
        <f>VLOOKUP(A15,[1]高一上!$A$3:$V$587,17,0)</f>
        <v>68</v>
      </c>
      <c r="Z15" t="str">
        <f>VLOOKUP(A15,[1]高一上!$A$3:$V$587,18,0)</f>
        <v>纪春权</v>
      </c>
      <c r="AA15">
        <f t="shared" si="10"/>
        <v>29</v>
      </c>
      <c r="AB15" s="23">
        <f t="shared" si="11"/>
        <v>104.61538461538461</v>
      </c>
      <c r="AC15">
        <f>VLOOKUP(A15,[1]中考!$A$2:$M$571,11,0)</f>
        <v>36</v>
      </c>
      <c r="AD15">
        <f t="shared" si="12"/>
        <v>41</v>
      </c>
    </row>
    <row r="16" spans="1:30" ht="15" x14ac:dyDescent="0.35">
      <c r="A16" s="14" t="s">
        <v>83</v>
      </c>
      <c r="B16" s="1">
        <v>1</v>
      </c>
      <c r="C16" s="2" t="s">
        <v>84</v>
      </c>
      <c r="D16" s="4" t="s">
        <v>6</v>
      </c>
      <c r="E16">
        <f>VLOOKUP(A16,'[1]高三下(高考)'!$A$3:$P$615,11,0)</f>
        <v>66</v>
      </c>
      <c r="F16" t="str">
        <f>VLOOKUP(A16,'[1]高三下(高考)'!$A$3:$P$615,12,0)</f>
        <v>纪春权</v>
      </c>
      <c r="G16" s="22">
        <f t="shared" si="0"/>
        <v>86</v>
      </c>
      <c r="H16" s="23">
        <f t="shared" si="1"/>
        <v>104.61538461538461</v>
      </c>
      <c r="I16">
        <f>VLOOKUP(A16,[1]高三上!$A$3:$P$588,11,0)</f>
        <v>45.5</v>
      </c>
      <c r="J16" t="str">
        <f>VLOOKUP(A16,[1]高三上!$A$3:$P$588,12,0)</f>
        <v>纪春权</v>
      </c>
      <c r="K16" s="22">
        <f t="shared" si="2"/>
        <v>98</v>
      </c>
      <c r="L16" s="23">
        <f t="shared" si="3"/>
        <v>71.15384615384616</v>
      </c>
      <c r="M16">
        <f>VLOOKUP(A16,[1]高二下!$A$3:$P$536,11,0)</f>
        <v>74</v>
      </c>
      <c r="N16" t="str">
        <f>VLOOKUP(A16,[1]高二下!$A$3:$P$536,12,0)</f>
        <v>纪春权</v>
      </c>
      <c r="O16" s="22">
        <f t="shared" si="4"/>
        <v>23</v>
      </c>
      <c r="P16" s="22">
        <f t="shared" si="5"/>
        <v>95.769230769230774</v>
      </c>
      <c r="Q16">
        <f>VLOOKUP(A16,[1]高二上!$A$3:$P$583,11,0)</f>
        <v>68</v>
      </c>
      <c r="R16" t="str">
        <f>VLOOKUP(A16,[1]高二上!$A$3:$P$583,12,0)</f>
        <v>纪春权</v>
      </c>
      <c r="S16" s="22">
        <f t="shared" si="6"/>
        <v>12</v>
      </c>
      <c r="T16" s="22">
        <f t="shared" si="7"/>
        <v>96.538461538461533</v>
      </c>
      <c r="U16">
        <f>VLOOKUP(A16,[1]高一下!$A$3:$P$585,11,0)</f>
        <v>75</v>
      </c>
      <c r="V16" t="str">
        <f>VLOOKUP(A16,[1]高一下!$A$3:$P$585,12,0)</f>
        <v>纪春权</v>
      </c>
      <c r="W16">
        <f t="shared" si="8"/>
        <v>3</v>
      </c>
      <c r="X16">
        <f t="shared" si="9"/>
        <v>139.23076923076923</v>
      </c>
      <c r="Y16">
        <f>VLOOKUP(A16,[1]高一上!$A$3:$V$587,17,0)</f>
        <v>54</v>
      </c>
      <c r="Z16" t="str">
        <f>VLOOKUP(A16,[1]高一上!$A$3:$V$587,18,0)</f>
        <v>那士信</v>
      </c>
      <c r="AA16">
        <f t="shared" si="10"/>
        <v>105</v>
      </c>
      <c r="AB16" s="23">
        <f t="shared" si="11"/>
        <v>155.76923076923077</v>
      </c>
      <c r="AC16">
        <f>VLOOKUP(A16,[1]中考!$A$2:$M$571,11,0)</f>
        <v>16</v>
      </c>
      <c r="AD16">
        <f t="shared" si="12"/>
        <v>250</v>
      </c>
    </row>
    <row r="17" spans="1:30" ht="15" x14ac:dyDescent="0.35">
      <c r="A17" s="14" t="s">
        <v>81</v>
      </c>
      <c r="B17" s="1">
        <v>1</v>
      </c>
      <c r="C17" s="2" t="s">
        <v>82</v>
      </c>
      <c r="D17" s="4" t="s">
        <v>6</v>
      </c>
      <c r="E17">
        <f>VLOOKUP(A17,'[1]高三下(高考)'!$A$3:$P$615,11,0)</f>
        <v>68.5</v>
      </c>
      <c r="F17" t="str">
        <f>VLOOKUP(A17,'[1]高三下(高考)'!$A$3:$P$615,12,0)</f>
        <v>纪春权</v>
      </c>
      <c r="G17" s="22">
        <f t="shared" si="0"/>
        <v>63</v>
      </c>
      <c r="H17" s="23">
        <f t="shared" si="1"/>
        <v>100</v>
      </c>
      <c r="I17">
        <f>VLOOKUP(A17,[1]高三上!$A$3:$P$588,11,0)</f>
        <v>50</v>
      </c>
      <c r="J17" t="str">
        <f>VLOOKUP(A17,[1]高三上!$A$3:$P$588,12,0)</f>
        <v>纪春权</v>
      </c>
      <c r="K17" s="22">
        <f t="shared" si="2"/>
        <v>63</v>
      </c>
      <c r="L17" s="23">
        <f t="shared" si="3"/>
        <v>88.461538461538467</v>
      </c>
      <c r="M17">
        <f>VLOOKUP(A17,[1]高二下!$A$3:$P$536,11,0)</f>
        <v>72</v>
      </c>
      <c r="N17" t="str">
        <f>VLOOKUP(A17,[1]高二下!$A$3:$P$536,12,0)</f>
        <v>纪春权</v>
      </c>
      <c r="O17" s="22">
        <f t="shared" si="4"/>
        <v>33</v>
      </c>
      <c r="P17" s="22">
        <f t="shared" si="5"/>
        <v>113.46153846153847</v>
      </c>
      <c r="Q17">
        <f>VLOOKUP(A17,[1]高二上!$A$3:$P$583,11,0)</f>
        <v>57</v>
      </c>
      <c r="R17" t="str">
        <f>VLOOKUP(A17,[1]高二上!$A$3:$P$583,12,0)</f>
        <v>纪春权</v>
      </c>
      <c r="S17" s="22">
        <f t="shared" si="6"/>
        <v>68</v>
      </c>
      <c r="T17" s="22">
        <f t="shared" si="7"/>
        <v>82.692307692307693</v>
      </c>
      <c r="U17">
        <f>VLOOKUP(A17,[1]高一下!$A$3:$P$585,11,0)</f>
        <v>67</v>
      </c>
      <c r="V17" t="str">
        <f>VLOOKUP(A17,[1]高一下!$A$3:$P$585,12,0)</f>
        <v>纪春权</v>
      </c>
      <c r="W17">
        <f t="shared" si="8"/>
        <v>23</v>
      </c>
      <c r="X17">
        <f t="shared" si="9"/>
        <v>126.15384615384616</v>
      </c>
      <c r="Y17">
        <f>VLOOKUP(A17,[1]高一上!$A$3:$V$587,17,0)</f>
        <v>56</v>
      </c>
      <c r="Z17" t="str">
        <f>VLOOKUP(A17,[1]高一上!$A$3:$V$587,18,0)</f>
        <v>纪春权</v>
      </c>
      <c r="AA17">
        <f t="shared" si="10"/>
        <v>91</v>
      </c>
      <c r="AB17" s="23">
        <f t="shared" si="11"/>
        <v>66.923076923076934</v>
      </c>
      <c r="AC17">
        <f>VLOOKUP(A17,[1]中考!$A$2:$M$571,11,0)</f>
        <v>42</v>
      </c>
      <c r="AD17">
        <f t="shared" si="12"/>
        <v>5</v>
      </c>
    </row>
    <row r="18" spans="1:30" ht="15" x14ac:dyDescent="0.35">
      <c r="A18" s="14" t="s">
        <v>75</v>
      </c>
      <c r="B18" s="1">
        <v>1</v>
      </c>
      <c r="C18" s="2" t="s">
        <v>76</v>
      </c>
      <c r="D18" s="4" t="s">
        <v>6</v>
      </c>
      <c r="E18">
        <f>VLOOKUP(A18,'[1]高三下(高考)'!$A$3:$P$615,11,0)</f>
        <v>68.5</v>
      </c>
      <c r="F18" t="str">
        <f>VLOOKUP(A18,'[1]高三下(高考)'!$A$3:$P$615,12,0)</f>
        <v>纪春权</v>
      </c>
      <c r="G18" s="22">
        <f t="shared" si="0"/>
        <v>63</v>
      </c>
      <c r="H18" s="23">
        <f t="shared" si="1"/>
        <v>83.07692307692308</v>
      </c>
      <c r="I18">
        <f>VLOOKUP(A18,[1]高三上!$A$3:$P$588,11,0)</f>
        <v>56.5</v>
      </c>
      <c r="J18" t="str">
        <f>VLOOKUP(A18,[1]高三上!$A$3:$P$588,12,0)</f>
        <v>纪春权</v>
      </c>
      <c r="K18" s="22">
        <f t="shared" si="2"/>
        <v>19</v>
      </c>
      <c r="L18" s="23">
        <f t="shared" si="3"/>
        <v>112.30769230769231</v>
      </c>
      <c r="M18">
        <f>VLOOKUP(A18,[1]高二下!$A$3:$P$536,11,0)</f>
        <v>69</v>
      </c>
      <c r="N18" t="str">
        <f>VLOOKUP(A18,[1]高二下!$A$3:$P$536,12,0)</f>
        <v>纪春权</v>
      </c>
      <c r="O18" s="22">
        <f t="shared" si="4"/>
        <v>51</v>
      </c>
      <c r="P18" s="22">
        <f t="shared" si="5"/>
        <v>99.230769230769226</v>
      </c>
      <c r="Q18">
        <f>VLOOKUP(A18,[1]高二上!$A$3:$P$583,11,0)</f>
        <v>60</v>
      </c>
      <c r="R18" t="str">
        <f>VLOOKUP(A18,[1]高二上!$A$3:$P$583,12,0)</f>
        <v>纪春权</v>
      </c>
      <c r="S18" s="22">
        <f t="shared" si="6"/>
        <v>49</v>
      </c>
      <c r="T18" s="22">
        <f t="shared" si="7"/>
        <v>105.38461538461539</v>
      </c>
      <c r="U18">
        <f>VLOOKUP(A18,[1]高一下!$A$3:$P$585,11,0)</f>
        <v>58</v>
      </c>
      <c r="V18" t="str">
        <f>VLOOKUP(A18,[1]高一下!$A$3:$P$585,12,0)</f>
        <v>纪春权</v>
      </c>
      <c r="W18">
        <f t="shared" si="8"/>
        <v>63</v>
      </c>
      <c r="X18">
        <f t="shared" si="9"/>
        <v>111.92307692307692</v>
      </c>
      <c r="Y18">
        <f>VLOOKUP(A18,[1]高一上!$A$3:$V$587,17,0)</f>
        <v>55</v>
      </c>
      <c r="Z18" t="str">
        <f>VLOOKUP(A18,[1]高一上!$A$3:$V$587,18,0)</f>
        <v>那士信</v>
      </c>
      <c r="AA18">
        <f t="shared" si="10"/>
        <v>94</v>
      </c>
      <c r="AB18" s="23">
        <f t="shared" si="11"/>
        <v>69.615384615384613</v>
      </c>
      <c r="AC18">
        <f>VLOOKUP(A18,[1]中考!$A$2:$M$571,11,0)</f>
        <v>39</v>
      </c>
      <c r="AD18">
        <f t="shared" si="12"/>
        <v>15</v>
      </c>
    </row>
    <row r="19" spans="1:30" ht="15" x14ac:dyDescent="0.35">
      <c r="A19" s="14" t="s">
        <v>35</v>
      </c>
      <c r="B19" s="1">
        <v>1</v>
      </c>
      <c r="C19" s="2" t="s">
        <v>36</v>
      </c>
      <c r="D19" s="4" t="s">
        <v>6</v>
      </c>
      <c r="E19">
        <f>VLOOKUP(A19,'[1]高三下(高考)'!$A$3:$P$615,11,0)</f>
        <v>59.5</v>
      </c>
      <c r="F19" t="str">
        <f>VLOOKUP(A19,'[1]高三下(高考)'!$A$3:$P$615,12,0)</f>
        <v>纪春权</v>
      </c>
      <c r="G19" s="22">
        <f t="shared" si="0"/>
        <v>149</v>
      </c>
      <c r="H19" s="23">
        <f t="shared" si="1"/>
        <v>54.230769230769234</v>
      </c>
      <c r="I19">
        <f>VLOOKUP(A19,[1]高三上!$A$3:$P$588,11,0)</f>
        <v>54</v>
      </c>
      <c r="J19" t="str">
        <f>VLOOKUP(A19,[1]高三上!$A$3:$P$588,12,0)</f>
        <v>纪春权</v>
      </c>
      <c r="K19" s="22">
        <f t="shared" si="2"/>
        <v>30</v>
      </c>
      <c r="L19" s="23">
        <f t="shared" si="3"/>
        <v>153.07692307692309</v>
      </c>
      <c r="M19">
        <f>VLOOKUP(A19,[1]高二下!$A$3:$P$536,11,0)</f>
        <v>57</v>
      </c>
      <c r="N19" t="str">
        <f>VLOOKUP(A19,[1]高二下!$A$3:$P$536,12,0)</f>
        <v>纪春权</v>
      </c>
      <c r="O19" s="22">
        <f t="shared" si="4"/>
        <v>168</v>
      </c>
      <c r="P19" s="22">
        <f t="shared" si="5"/>
        <v>58.46153846153846</v>
      </c>
      <c r="Q19">
        <f>VLOOKUP(A19,[1]高二上!$A$3:$P$583,11,0)</f>
        <v>58</v>
      </c>
      <c r="R19" t="str">
        <f>VLOOKUP(A19,[1]高二上!$A$3:$P$583,12,0)</f>
        <v>纪春权</v>
      </c>
      <c r="S19" s="22">
        <f t="shared" si="6"/>
        <v>60</v>
      </c>
      <c r="T19" s="22">
        <f t="shared" si="7"/>
        <v>108.46153846153847</v>
      </c>
      <c r="U19">
        <f>VLOOKUP(A19,[1]高一下!$A$3:$P$585,11,0)</f>
        <v>56</v>
      </c>
      <c r="V19" t="str">
        <f>VLOOKUP(A19,[1]高一下!$A$3:$P$585,12,0)</f>
        <v>纪春权</v>
      </c>
      <c r="W19">
        <f t="shared" si="8"/>
        <v>82</v>
      </c>
      <c r="X19">
        <f t="shared" si="9"/>
        <v>69.230769230769226</v>
      </c>
      <c r="Y19">
        <f>VLOOKUP(A19,[1]高一上!$A$3:$V$587,17,0)</f>
        <v>83</v>
      </c>
      <c r="Z19" t="str">
        <f>VLOOKUP(A19,[1]高一上!$A$3:$V$587,18,0)</f>
        <v>纪春权</v>
      </c>
      <c r="AA19">
        <f t="shared" si="10"/>
        <v>2</v>
      </c>
      <c r="AB19" s="23">
        <f t="shared" si="11"/>
        <v>128.07692307692307</v>
      </c>
      <c r="AC19">
        <f>VLOOKUP(A19,[1]中考!$A$2:$M$571,11,0)</f>
        <v>34</v>
      </c>
      <c r="AD19">
        <f t="shared" si="12"/>
        <v>75</v>
      </c>
    </row>
    <row r="20" spans="1:30" ht="15" x14ac:dyDescent="0.35">
      <c r="A20" s="14" t="s">
        <v>69</v>
      </c>
      <c r="B20" s="1">
        <v>1</v>
      </c>
      <c r="C20" s="2" t="s">
        <v>70</v>
      </c>
      <c r="D20" s="4" t="s">
        <v>6</v>
      </c>
      <c r="E20">
        <f>VLOOKUP(A20,'[1]高三下(高考)'!$A$3:$P$615,11,0)</f>
        <v>66</v>
      </c>
      <c r="F20" t="str">
        <f>VLOOKUP(A20,'[1]高三下(高考)'!$A$3:$P$615,12,0)</f>
        <v>纪春权</v>
      </c>
      <c r="G20" s="22">
        <f t="shared" si="0"/>
        <v>86</v>
      </c>
      <c r="H20" s="23">
        <f t="shared" si="1"/>
        <v>87.692307692307693</v>
      </c>
      <c r="I20">
        <f>VLOOKUP(A20,[1]高三上!$A$3:$P$588,11,0)</f>
        <v>51.5</v>
      </c>
      <c r="J20" t="str">
        <f>VLOOKUP(A20,[1]高三上!$A$3:$P$588,12,0)</f>
        <v>纪春权</v>
      </c>
      <c r="K20" s="22">
        <f t="shared" si="2"/>
        <v>54</v>
      </c>
      <c r="L20" s="23">
        <f t="shared" si="3"/>
        <v>101.53846153846153</v>
      </c>
      <c r="M20">
        <f>VLOOKUP(A20,[1]高二下!$A$3:$P$536,11,0)</f>
        <v>68</v>
      </c>
      <c r="N20" t="str">
        <f>VLOOKUP(A20,[1]高二下!$A$3:$P$536,12,0)</f>
        <v>纪春权</v>
      </c>
      <c r="O20" s="22">
        <f t="shared" si="4"/>
        <v>58</v>
      </c>
      <c r="P20" s="22">
        <f t="shared" si="5"/>
        <v>78.84615384615384</v>
      </c>
      <c r="Q20">
        <f>VLOOKUP(A20,[1]高二上!$A$3:$P$583,11,0)</f>
        <v>73</v>
      </c>
      <c r="R20" t="str">
        <f>VLOOKUP(A20,[1]高二上!$A$3:$P$583,12,0)</f>
        <v>纪春权</v>
      </c>
      <c r="S20" s="22">
        <f t="shared" si="6"/>
        <v>3</v>
      </c>
      <c r="T20" s="22">
        <f t="shared" si="7"/>
        <v>99.230769230769226</v>
      </c>
      <c r="U20">
        <f>VLOOKUP(A20,[1]高一下!$A$3:$P$585,11,0)</f>
        <v>78</v>
      </c>
      <c r="V20" t="str">
        <f>VLOOKUP(A20,[1]高一下!$A$3:$P$585,12,0)</f>
        <v>纪春权</v>
      </c>
      <c r="W20">
        <f t="shared" si="8"/>
        <v>1</v>
      </c>
      <c r="X20">
        <f t="shared" si="9"/>
        <v>105.76923076923077</v>
      </c>
      <c r="Y20">
        <f>VLOOKUP(A20,[1]高一上!$A$3:$V$587,17,0)</f>
        <v>74</v>
      </c>
      <c r="Z20" t="str">
        <f>VLOOKUP(A20,[1]高一上!$A$3:$V$587,18,0)</f>
        <v>纪春权</v>
      </c>
      <c r="AA20">
        <f t="shared" si="10"/>
        <v>16</v>
      </c>
      <c r="AB20" s="23">
        <f t="shared" si="11"/>
        <v>122.69230769230769</v>
      </c>
      <c r="AC20">
        <f>VLOOKUP(A20,[1]中考!$A$2:$M$571,11,0)</f>
        <v>34</v>
      </c>
      <c r="AD20">
        <f t="shared" si="12"/>
        <v>75</v>
      </c>
    </row>
    <row r="21" spans="1:30" ht="15" x14ac:dyDescent="0.35">
      <c r="A21" s="14" t="s">
        <v>71</v>
      </c>
      <c r="B21" s="1">
        <v>1</v>
      </c>
      <c r="C21" s="2" t="s">
        <v>72</v>
      </c>
      <c r="D21" s="4" t="s">
        <v>6</v>
      </c>
      <c r="E21">
        <f>VLOOKUP(A21,'[1]高三下(高考)'!$A$3:$P$615,11,0)</f>
        <v>55.5</v>
      </c>
      <c r="F21" t="str">
        <f>VLOOKUP(A21,'[1]高三下(高考)'!$A$3:$P$615,12,0)</f>
        <v>纪春权</v>
      </c>
      <c r="G21" s="22">
        <f t="shared" si="0"/>
        <v>188</v>
      </c>
      <c r="H21" s="23">
        <f t="shared" si="1"/>
        <v>28.07692307692308</v>
      </c>
      <c r="I21">
        <f>VLOOKUP(A21,[1]高三上!$A$3:$P$588,11,0)</f>
        <v>65</v>
      </c>
      <c r="J21" t="str">
        <f>VLOOKUP(A21,[1]高三上!$A$3:$P$588,12,0)</f>
        <v>纪春权</v>
      </c>
      <c r="K21" s="22">
        <f t="shared" si="2"/>
        <v>1</v>
      </c>
      <c r="L21" s="23">
        <f t="shared" si="3"/>
        <v>105.38461538461539</v>
      </c>
      <c r="M21">
        <f>VLOOKUP(A21,[1]高二下!$A$3:$P$536,11,0)</f>
        <v>76</v>
      </c>
      <c r="N21" t="str">
        <f>VLOOKUP(A21,[1]高二下!$A$3:$P$536,12,0)</f>
        <v>纪春权</v>
      </c>
      <c r="O21" s="22">
        <f t="shared" si="4"/>
        <v>15</v>
      </c>
      <c r="P21" s="22">
        <f t="shared" si="5"/>
        <v>97.307692307692307</v>
      </c>
      <c r="Q21">
        <f>VLOOKUP(A21,[1]高二上!$A$3:$P$583,11,0)</f>
        <v>69</v>
      </c>
      <c r="R21" t="str">
        <f>VLOOKUP(A21,[1]高二上!$A$3:$P$583,12,0)</f>
        <v>纪春权</v>
      </c>
      <c r="S21" s="22">
        <f t="shared" si="6"/>
        <v>8</v>
      </c>
      <c r="T21" s="22">
        <f t="shared" si="7"/>
        <v>98.84615384615384</v>
      </c>
      <c r="U21">
        <f>VLOOKUP(A21,[1]高一下!$A$3:$P$585,11,0)</f>
        <v>73</v>
      </c>
      <c r="V21" t="str">
        <f>VLOOKUP(A21,[1]高一下!$A$3:$P$585,12,0)</f>
        <v>纪春权</v>
      </c>
      <c r="W21">
        <f t="shared" si="8"/>
        <v>5</v>
      </c>
      <c r="X21">
        <f t="shared" si="9"/>
        <v>118.07692307692308</v>
      </c>
      <c r="Y21">
        <f>VLOOKUP(A21,[1]高一上!$A$3:$V$587,17,0)</f>
        <v>62</v>
      </c>
      <c r="Z21" t="str">
        <f>VLOOKUP(A21,[1]高一上!$A$3:$V$587,18,0)</f>
        <v>纪春权</v>
      </c>
      <c r="AA21">
        <f t="shared" si="10"/>
        <v>52</v>
      </c>
      <c r="AB21" s="23">
        <f t="shared" si="11"/>
        <v>85.769230769230774</v>
      </c>
      <c r="AC21">
        <f>VLOOKUP(A21,[1]中考!$A$2:$M$571,11,0)</f>
        <v>39</v>
      </c>
      <c r="AD21">
        <f t="shared" si="12"/>
        <v>15</v>
      </c>
    </row>
    <row r="22" spans="1:30" ht="15" x14ac:dyDescent="0.35">
      <c r="A22" s="14" t="s">
        <v>29</v>
      </c>
      <c r="B22" s="1">
        <v>1</v>
      </c>
      <c r="C22" s="2" t="s">
        <v>30</v>
      </c>
      <c r="D22" s="4" t="s">
        <v>6</v>
      </c>
      <c r="E22">
        <f>VLOOKUP(A22,'[1]高三下(高考)'!$A$3:$P$615,11,0)</f>
        <v>75</v>
      </c>
      <c r="F22" t="str">
        <f>VLOOKUP(A22,'[1]高三下(高考)'!$A$3:$P$615,12,0)</f>
        <v>纪春权</v>
      </c>
      <c r="G22" s="22">
        <f t="shared" si="0"/>
        <v>18</v>
      </c>
      <c r="H22" s="23">
        <f t="shared" si="1"/>
        <v>132.30769230769232</v>
      </c>
      <c r="I22">
        <f>VLOOKUP(A22,[1]高三上!$A$3:$P$588,11,0)</f>
        <v>45</v>
      </c>
      <c r="J22" t="str">
        <f>VLOOKUP(A22,[1]高三上!$A$3:$P$588,12,0)</f>
        <v>纪春权</v>
      </c>
      <c r="K22" s="22">
        <f t="shared" si="2"/>
        <v>102</v>
      </c>
      <c r="L22" s="23">
        <f t="shared" si="3"/>
        <v>75.384615384615387</v>
      </c>
      <c r="M22">
        <f>VLOOKUP(A22,[1]高二下!$A$3:$P$536,11,0)</f>
        <v>71</v>
      </c>
      <c r="N22" t="str">
        <f>VLOOKUP(A22,[1]高二下!$A$3:$P$536,12,0)</f>
        <v>纪春权</v>
      </c>
      <c r="O22" s="22">
        <f t="shared" si="4"/>
        <v>38</v>
      </c>
      <c r="P22" s="22">
        <f t="shared" si="5"/>
        <v>95.769230769230774</v>
      </c>
      <c r="Q22">
        <f>VLOOKUP(A22,[1]高二上!$A$3:$P$583,11,0)</f>
        <v>63</v>
      </c>
      <c r="R22" t="str">
        <f>VLOOKUP(A22,[1]高二上!$A$3:$P$583,12,0)</f>
        <v>纪春权</v>
      </c>
      <c r="S22" s="22">
        <f t="shared" si="6"/>
        <v>27</v>
      </c>
      <c r="T22" s="22">
        <f t="shared" si="7"/>
        <v>99.615384615384613</v>
      </c>
      <c r="U22">
        <f>VLOOKUP(A22,[1]高一下!$A$3:$P$585,11,0)</f>
        <v>66</v>
      </c>
      <c r="V22" t="str">
        <f>VLOOKUP(A22,[1]高一下!$A$3:$P$585,12,0)</f>
        <v>纪春权</v>
      </c>
      <c r="W22">
        <f t="shared" si="8"/>
        <v>26</v>
      </c>
      <c r="X22">
        <f t="shared" si="9"/>
        <v>96.15384615384616</v>
      </c>
      <c r="Y22">
        <f>VLOOKUP(A22,[1]高一上!$A$3:$V$587,17,0)</f>
        <v>74</v>
      </c>
      <c r="Z22" t="str">
        <f>VLOOKUP(A22,[1]高一上!$A$3:$V$587,18,0)</f>
        <v>纪春权</v>
      </c>
      <c r="AA22">
        <f t="shared" si="10"/>
        <v>16</v>
      </c>
      <c r="AB22" s="23">
        <f t="shared" si="11"/>
        <v>146.53846153846155</v>
      </c>
      <c r="AC22">
        <f>VLOOKUP(A22,[1]中考!$A$2:$M$571,11,0)</f>
        <v>30</v>
      </c>
      <c r="AD22">
        <f t="shared" si="12"/>
        <v>137</v>
      </c>
    </row>
    <row r="23" spans="1:30" ht="15" x14ac:dyDescent="0.35">
      <c r="A23" s="14" t="s">
        <v>63</v>
      </c>
      <c r="B23" s="1">
        <v>1</v>
      </c>
      <c r="C23" s="2" t="s">
        <v>64</v>
      </c>
      <c r="D23" s="4" t="s">
        <v>6</v>
      </c>
      <c r="E23">
        <f>VLOOKUP(A23,'[1]高三下(高考)'!$A$3:$P$615,11,0)</f>
        <v>61</v>
      </c>
      <c r="F23" t="str">
        <f>VLOOKUP(A23,'[1]高三下(高考)'!$A$3:$P$615,12,0)</f>
        <v>纪春权</v>
      </c>
      <c r="G23" s="22">
        <f t="shared" si="0"/>
        <v>132</v>
      </c>
      <c r="H23" s="23">
        <f t="shared" si="1"/>
        <v>66.538461538461547</v>
      </c>
      <c r="I23">
        <f>VLOOKUP(A23,[1]高三上!$A$3:$P$588,11,0)</f>
        <v>52.5</v>
      </c>
      <c r="J23" t="str">
        <f>VLOOKUP(A23,[1]高三上!$A$3:$P$588,12,0)</f>
        <v>纪春权</v>
      </c>
      <c r="K23" s="22">
        <f t="shared" si="2"/>
        <v>45</v>
      </c>
      <c r="L23" s="23">
        <f t="shared" si="3"/>
        <v>91.538461538461533</v>
      </c>
      <c r="M23">
        <f>VLOOKUP(A23,[1]高二下!$A$3:$P$536,11,0)</f>
        <v>74</v>
      </c>
      <c r="N23" t="str">
        <f>VLOOKUP(A23,[1]高二下!$A$3:$P$536,12,0)</f>
        <v>纪春权</v>
      </c>
      <c r="O23" s="22">
        <f t="shared" si="4"/>
        <v>23</v>
      </c>
      <c r="P23" s="22">
        <f t="shared" si="5"/>
        <v>127.30769230769231</v>
      </c>
      <c r="Q23">
        <f>VLOOKUP(A23,[1]高二上!$A$3:$P$583,11,0)</f>
        <v>55</v>
      </c>
      <c r="R23" t="str">
        <f>VLOOKUP(A23,[1]高二上!$A$3:$P$583,12,0)</f>
        <v>纪春权</v>
      </c>
      <c r="S23" s="22">
        <f t="shared" si="6"/>
        <v>94</v>
      </c>
      <c r="T23" s="22">
        <f t="shared" si="7"/>
        <v>80.384615384615387</v>
      </c>
      <c r="U23">
        <f>VLOOKUP(A23,[1]高一下!$A$3:$P$585,11,0)</f>
        <v>62</v>
      </c>
      <c r="V23" t="str">
        <f>VLOOKUP(A23,[1]高一下!$A$3:$P$585,12,0)</f>
        <v>纪春权</v>
      </c>
      <c r="W23">
        <f t="shared" si="8"/>
        <v>43</v>
      </c>
      <c r="X23">
        <f t="shared" si="9"/>
        <v>119.61538461538461</v>
      </c>
      <c r="Y23">
        <f>VLOOKUP(A23,[1]高一上!$A$3:$V$587,17,0)</f>
        <v>55</v>
      </c>
      <c r="Z23" t="str">
        <f>VLOOKUP(A23,[1]高一上!$A$3:$V$587,18,0)</f>
        <v>纪春权</v>
      </c>
      <c r="AA23">
        <f t="shared" si="10"/>
        <v>94</v>
      </c>
      <c r="AB23" s="23">
        <f t="shared" si="11"/>
        <v>135</v>
      </c>
      <c r="AC23">
        <f>VLOOKUP(A23,[1]中考!$A$2:$M$571,11,0)</f>
        <v>26</v>
      </c>
      <c r="AD23">
        <f t="shared" si="12"/>
        <v>185</v>
      </c>
    </row>
    <row r="24" spans="1:30" ht="15" x14ac:dyDescent="0.35">
      <c r="A24" s="14" t="s">
        <v>25</v>
      </c>
      <c r="B24" s="1">
        <v>1</v>
      </c>
      <c r="C24" s="2" t="s">
        <v>26</v>
      </c>
      <c r="D24" s="4" t="s">
        <v>6</v>
      </c>
      <c r="E24">
        <f>VLOOKUP(A24,'[1]高三下(高考)'!$A$3:$P$615,11,0)</f>
        <v>79.5</v>
      </c>
      <c r="F24" t="str">
        <f>VLOOKUP(A24,'[1]高三下(高考)'!$A$3:$P$615,12,0)</f>
        <v>纪春权</v>
      </c>
      <c r="G24" s="22">
        <f t="shared" si="0"/>
        <v>4</v>
      </c>
      <c r="H24" s="23">
        <f t="shared" si="1"/>
        <v>184.61538461538461</v>
      </c>
      <c r="I24">
        <f>VLOOKUP(A24,[1]高三上!$A$3:$P$588,11,0)</f>
        <v>28.5</v>
      </c>
      <c r="J24" t="str">
        <f>VLOOKUP(A24,[1]高三上!$A$3:$P$588,12,0)</f>
        <v>纪春权</v>
      </c>
      <c r="K24" s="22">
        <f t="shared" si="2"/>
        <v>224</v>
      </c>
      <c r="L24" s="23">
        <f t="shared" si="3"/>
        <v>70.384615384615387</v>
      </c>
      <c r="M24">
        <f>VLOOKUP(A24,[1]高二下!$A$3:$P$536,11,0)</f>
        <v>59</v>
      </c>
      <c r="N24" t="str">
        <f>VLOOKUP(A24,[1]高二下!$A$3:$P$536,12,0)</f>
        <v>纪春权</v>
      </c>
      <c r="O24" s="22">
        <f t="shared" si="4"/>
        <v>147</v>
      </c>
      <c r="P24" s="22">
        <f t="shared" si="5"/>
        <v>75</v>
      </c>
      <c r="Q24">
        <f>VLOOKUP(A24,[1]高二上!$A$3:$P$583,11,0)</f>
        <v>56</v>
      </c>
      <c r="R24" t="str">
        <f>VLOOKUP(A24,[1]高二上!$A$3:$P$583,12,0)</f>
        <v>纪春权</v>
      </c>
      <c r="S24" s="22">
        <f t="shared" si="6"/>
        <v>82</v>
      </c>
      <c r="T24" s="22">
        <f t="shared" si="7"/>
        <v>111.92307692307692</v>
      </c>
      <c r="U24">
        <f>VLOOKUP(A24,[1]高一下!$A$3:$P$585,11,0)</f>
        <v>52</v>
      </c>
      <c r="V24" t="str">
        <f>VLOOKUP(A24,[1]高一下!$A$3:$P$585,12,0)</f>
        <v>纪春权</v>
      </c>
      <c r="W24">
        <f t="shared" si="8"/>
        <v>113</v>
      </c>
      <c r="X24">
        <f t="shared" si="9"/>
        <v>130.76923076923077</v>
      </c>
      <c r="Y24">
        <f>VLOOKUP(A24,[1]高一上!$A$3:$V$587,17,0)</f>
        <v>43</v>
      </c>
      <c r="Z24" t="str">
        <f>VLOOKUP(A24,[1]高一上!$A$3:$V$587,18,0)</f>
        <v>纪春权</v>
      </c>
      <c r="AA24">
        <f t="shared" si="10"/>
        <v>193</v>
      </c>
      <c r="AB24" s="23">
        <f t="shared" si="11"/>
        <v>58.846153846153847</v>
      </c>
      <c r="AC24">
        <f>VLOOKUP(A24,[1]中考!$A$2:$M$571,11,0)</f>
        <v>33</v>
      </c>
      <c r="AD24">
        <f t="shared" si="12"/>
        <v>86</v>
      </c>
    </row>
    <row r="25" spans="1:30" ht="15" x14ac:dyDescent="0.35">
      <c r="A25" s="14" t="s">
        <v>53</v>
      </c>
      <c r="B25" s="1">
        <v>1</v>
      </c>
      <c r="C25" s="2" t="s">
        <v>54</v>
      </c>
      <c r="D25" s="4" t="s">
        <v>6</v>
      </c>
      <c r="E25">
        <f>VLOOKUP(A25,'[1]高三下(高考)'!$A$3:$P$615,11,0)</f>
        <v>78.5</v>
      </c>
      <c r="F25" t="str">
        <f>VLOOKUP(A25,'[1]高三下(高考)'!$A$3:$P$615,12,0)</f>
        <v>纪春权</v>
      </c>
      <c r="G25" s="22">
        <f t="shared" si="0"/>
        <v>7</v>
      </c>
      <c r="H25" s="23">
        <f t="shared" si="1"/>
        <v>116.53846153846153</v>
      </c>
      <c r="I25">
        <f>VLOOKUP(A25,[1]高三上!$A$3:$P$588,11,0)</f>
        <v>52</v>
      </c>
      <c r="J25" t="str">
        <f>VLOOKUP(A25,[1]高三上!$A$3:$P$588,12,0)</f>
        <v>纪春权</v>
      </c>
      <c r="K25" s="22">
        <f t="shared" si="2"/>
        <v>50</v>
      </c>
      <c r="L25" s="23">
        <f t="shared" si="3"/>
        <v>100.38461538461539</v>
      </c>
      <c r="M25">
        <f>VLOOKUP(A25,[1]高二下!$A$3:$P$536,11,0)</f>
        <v>69</v>
      </c>
      <c r="N25" t="str">
        <f>VLOOKUP(A25,[1]高二下!$A$3:$P$536,12,0)</f>
        <v>纪春权</v>
      </c>
      <c r="O25" s="22">
        <f t="shared" si="4"/>
        <v>51</v>
      </c>
      <c r="P25" s="22">
        <f t="shared" si="5"/>
        <v>86.538461538461533</v>
      </c>
      <c r="Q25">
        <f>VLOOKUP(A25,[1]高二上!$A$3:$P$583,11,0)</f>
        <v>66</v>
      </c>
      <c r="R25" t="str">
        <f>VLOOKUP(A25,[1]高二上!$A$3:$P$583,12,0)</f>
        <v>纪春权</v>
      </c>
      <c r="S25" s="22">
        <f t="shared" si="6"/>
        <v>16</v>
      </c>
      <c r="T25" s="22">
        <f t="shared" si="7"/>
        <v>105.76923076923077</v>
      </c>
      <c r="U25">
        <f>VLOOKUP(A25,[1]高一下!$A$3:$P$585,11,0)</f>
        <v>65</v>
      </c>
      <c r="V25" t="str">
        <f>VLOOKUP(A25,[1]高一下!$A$3:$P$585,12,0)</f>
        <v>纪春权</v>
      </c>
      <c r="W25">
        <f t="shared" si="8"/>
        <v>31</v>
      </c>
      <c r="X25">
        <f t="shared" si="9"/>
        <v>108.07692307692308</v>
      </c>
      <c r="Y25">
        <f>VLOOKUP(A25,[1]高一上!$A$3:$V$587,17,0)</f>
        <v>62</v>
      </c>
      <c r="Z25" t="str">
        <f>VLOOKUP(A25,[1]高一上!$A$3:$V$587,18,0)</f>
        <v>纪春权</v>
      </c>
      <c r="AA25">
        <f t="shared" si="10"/>
        <v>52</v>
      </c>
      <c r="AB25" s="23">
        <f t="shared" si="11"/>
        <v>85.769230769230774</v>
      </c>
      <c r="AC25">
        <f>VLOOKUP(A25,[1]中考!$A$2:$M$571,11,0)</f>
        <v>39</v>
      </c>
      <c r="AD25">
        <f t="shared" si="12"/>
        <v>15</v>
      </c>
    </row>
    <row r="26" spans="1:30" ht="15" x14ac:dyDescent="0.35">
      <c r="A26" s="14" t="s">
        <v>19</v>
      </c>
      <c r="B26" s="1">
        <v>1</v>
      </c>
      <c r="C26" s="2" t="s">
        <v>20</v>
      </c>
      <c r="D26" s="4" t="s">
        <v>6</v>
      </c>
      <c r="E26">
        <f>VLOOKUP(A26,'[1]高三下(高考)'!$A$3:$P$615,11,0)</f>
        <v>74.5</v>
      </c>
      <c r="F26" t="str">
        <f>VLOOKUP(A26,'[1]高三下(高考)'!$A$3:$P$615,12,0)</f>
        <v>纪春权</v>
      </c>
      <c r="G26" s="22">
        <f t="shared" si="0"/>
        <v>22</v>
      </c>
      <c r="H26" s="23">
        <f t="shared" si="1"/>
        <v>125</v>
      </c>
      <c r="I26">
        <f>VLOOKUP(A26,[1]高三上!$A$3:$P$588,11,0)</f>
        <v>47.5</v>
      </c>
      <c r="J26" t="str">
        <f>VLOOKUP(A26,[1]高三上!$A$3:$P$588,12,0)</f>
        <v>纪春权</v>
      </c>
      <c r="K26" s="22">
        <f t="shared" si="2"/>
        <v>87</v>
      </c>
      <c r="L26" s="23">
        <f t="shared" si="3"/>
        <v>72.307692307692307</v>
      </c>
      <c r="M26">
        <f>VLOOKUP(A26,[1]高二下!$A$3:$P$536,11,0)</f>
        <v>76</v>
      </c>
      <c r="N26" t="str">
        <f>VLOOKUP(A26,[1]高二下!$A$3:$P$536,12,0)</f>
        <v>纪春权</v>
      </c>
      <c r="O26" s="22">
        <f t="shared" si="4"/>
        <v>15</v>
      </c>
      <c r="P26" s="22">
        <f t="shared" si="5"/>
        <v>130.38461538461539</v>
      </c>
      <c r="Q26">
        <f>VLOOKUP(A26,[1]高二上!$A$3:$P$583,11,0)</f>
        <v>55</v>
      </c>
      <c r="R26" t="str">
        <f>VLOOKUP(A26,[1]高二上!$A$3:$P$583,12,0)</f>
        <v>纪春权</v>
      </c>
      <c r="S26" s="22">
        <f t="shared" si="6"/>
        <v>94</v>
      </c>
      <c r="T26" s="22">
        <f t="shared" si="7"/>
        <v>95.384615384615387</v>
      </c>
      <c r="U26">
        <f>VLOOKUP(A26,[1]高一下!$A$3:$P$585,11,0)</f>
        <v>56</v>
      </c>
      <c r="V26" t="str">
        <f>VLOOKUP(A26,[1]高一下!$A$3:$P$585,12,0)</f>
        <v>纪春权</v>
      </c>
      <c r="W26">
        <f t="shared" si="8"/>
        <v>82</v>
      </c>
      <c r="X26">
        <f t="shared" si="9"/>
        <v>91.15384615384616</v>
      </c>
      <c r="Y26">
        <f>VLOOKUP(A26,[1]高一上!$A$3:$V$587,17,0)</f>
        <v>61</v>
      </c>
      <c r="Z26" t="str">
        <f>VLOOKUP(A26,[1]高一上!$A$3:$V$587,18,0)</f>
        <v>纪春权</v>
      </c>
      <c r="AA26">
        <f t="shared" si="10"/>
        <v>59</v>
      </c>
      <c r="AB26" s="23">
        <f t="shared" si="11"/>
        <v>85.769230769230774</v>
      </c>
      <c r="AC26">
        <f>VLOOKUP(A26,[1]中考!$A$2:$M$571,11,0)</f>
        <v>38</v>
      </c>
      <c r="AD26">
        <f t="shared" si="12"/>
        <v>22</v>
      </c>
    </row>
    <row r="27" spans="1:30" ht="15" x14ac:dyDescent="0.35">
      <c r="A27" s="14" t="s">
        <v>59</v>
      </c>
      <c r="B27" s="1">
        <v>1</v>
      </c>
      <c r="C27" s="2" t="s">
        <v>60</v>
      </c>
      <c r="D27" s="4" t="s">
        <v>6</v>
      </c>
      <c r="E27">
        <f>VLOOKUP(A27,'[1]高三下(高考)'!$A$3:$P$615,11,0)</f>
        <v>66</v>
      </c>
      <c r="F27" t="str">
        <f>VLOOKUP(A27,'[1]高三下(高考)'!$A$3:$P$615,12,0)</f>
        <v>纪春权</v>
      </c>
      <c r="G27" s="22">
        <f t="shared" si="0"/>
        <v>86</v>
      </c>
      <c r="H27" s="23">
        <f t="shared" si="1"/>
        <v>68.07692307692308</v>
      </c>
      <c r="I27">
        <f>VLOOKUP(A27,[1]高三上!$A$3:$P$588,11,0)</f>
        <v>63</v>
      </c>
      <c r="J27" t="str">
        <f>VLOOKUP(A27,[1]高三上!$A$3:$P$588,12,0)</f>
        <v>纪春权</v>
      </c>
      <c r="K27" s="22">
        <f t="shared" si="2"/>
        <v>3</v>
      </c>
      <c r="L27" s="23">
        <f t="shared" si="3"/>
        <v>101.53846153846153</v>
      </c>
      <c r="M27">
        <f>VLOOKUP(A27,[1]高二下!$A$3:$P$536,11,0)</f>
        <v>78</v>
      </c>
      <c r="N27" t="str">
        <f>VLOOKUP(A27,[1]高二下!$A$3:$P$536,12,0)</f>
        <v>纪春权</v>
      </c>
      <c r="O27" s="22">
        <f t="shared" si="4"/>
        <v>7</v>
      </c>
      <c r="P27" s="22">
        <f t="shared" si="5"/>
        <v>128.84615384615384</v>
      </c>
      <c r="Q27">
        <f>VLOOKUP(A27,[1]高二上!$A$3:$P$583,11,0)</f>
        <v>56</v>
      </c>
      <c r="R27" t="str">
        <f>VLOOKUP(A27,[1]高二上!$A$3:$P$583,12,0)</f>
        <v>纪春权</v>
      </c>
      <c r="S27" s="22">
        <f t="shared" si="6"/>
        <v>82</v>
      </c>
      <c r="T27" s="22">
        <f t="shared" si="7"/>
        <v>76.538461538461547</v>
      </c>
      <c r="U27">
        <f>VLOOKUP(A27,[1]高一下!$A$3:$P$585,11,0)</f>
        <v>68</v>
      </c>
      <c r="V27" t="str">
        <f>VLOOKUP(A27,[1]高一下!$A$3:$P$585,12,0)</f>
        <v>纪春权</v>
      </c>
      <c r="W27">
        <f t="shared" si="8"/>
        <v>21</v>
      </c>
      <c r="X27">
        <f t="shared" si="9"/>
        <v>94.615384615384613</v>
      </c>
      <c r="Y27">
        <f>VLOOKUP(A27,[1]高一上!$A$3:$V$587,17,0)</f>
        <v>78</v>
      </c>
      <c r="Z27" t="str">
        <f>VLOOKUP(A27,[1]高一上!$A$3:$V$587,18,0)</f>
        <v>纪春权</v>
      </c>
      <c r="AA27">
        <f t="shared" si="10"/>
        <v>7</v>
      </c>
      <c r="AB27" s="23">
        <f t="shared" si="11"/>
        <v>100</v>
      </c>
      <c r="AC27">
        <f>VLOOKUP(A27,[1]中考!$A$2:$M$571,11,0)</f>
        <v>41</v>
      </c>
      <c r="AD27">
        <f t="shared" si="12"/>
        <v>7</v>
      </c>
    </row>
    <row r="28" spans="1:30" ht="15" x14ac:dyDescent="0.35">
      <c r="A28" s="14" t="s">
        <v>41</v>
      </c>
      <c r="B28" s="1">
        <v>1</v>
      </c>
      <c r="C28" s="2" t="s">
        <v>42</v>
      </c>
      <c r="D28" s="4" t="s">
        <v>6</v>
      </c>
      <c r="E28">
        <f>VLOOKUP(A28,'[1]高三下(高考)'!$A$3:$P$615,11,0)</f>
        <v>68</v>
      </c>
      <c r="F28" t="str">
        <f>VLOOKUP(A28,'[1]高三下(高考)'!$A$3:$P$615,12,0)</f>
        <v>纪春权</v>
      </c>
      <c r="G28" s="22">
        <f t="shared" si="0"/>
        <v>70</v>
      </c>
      <c r="H28" s="23">
        <f t="shared" si="1"/>
        <v>138.84615384615384</v>
      </c>
      <c r="I28">
        <f>VLOOKUP(A28,[1]高三上!$A$3:$P$588,11,0)</f>
        <v>38</v>
      </c>
      <c r="J28" t="str">
        <f>VLOOKUP(A28,[1]高三上!$A$3:$P$588,12,0)</f>
        <v>纪春权</v>
      </c>
      <c r="K28" s="22">
        <f t="shared" si="2"/>
        <v>171</v>
      </c>
      <c r="L28" s="23">
        <f t="shared" si="3"/>
        <v>83.84615384615384</v>
      </c>
      <c r="M28">
        <f>VLOOKUP(A28,[1]高二下!$A$3:$P$536,11,0)</f>
        <v>61</v>
      </c>
      <c r="N28" t="str">
        <f>VLOOKUP(A28,[1]高二下!$A$3:$P$536,12,0)</f>
        <v>纪春权</v>
      </c>
      <c r="O28" s="22">
        <f t="shared" si="4"/>
        <v>129</v>
      </c>
      <c r="P28" s="22">
        <f t="shared" si="5"/>
        <v>60.769230769230766</v>
      </c>
      <c r="Q28">
        <f>VLOOKUP(A28,[1]高二上!$A$3:$P$583,11,0)</f>
        <v>63</v>
      </c>
      <c r="R28" t="str">
        <f>VLOOKUP(A28,[1]高二上!$A$3:$P$583,12,0)</f>
        <v>纪春权</v>
      </c>
      <c r="S28" s="22">
        <f t="shared" si="6"/>
        <v>27</v>
      </c>
      <c r="T28" s="22">
        <f t="shared" si="7"/>
        <v>108.07692307692308</v>
      </c>
      <c r="U28">
        <f>VLOOKUP(A28,[1]高一下!$A$3:$P$585,11,0)</f>
        <v>61</v>
      </c>
      <c r="V28" t="str">
        <f>VLOOKUP(A28,[1]高一下!$A$3:$P$585,12,0)</f>
        <v>纪春权</v>
      </c>
      <c r="W28">
        <f t="shared" si="8"/>
        <v>48</v>
      </c>
      <c r="X28">
        <f t="shared" si="9"/>
        <v>114.61538461538461</v>
      </c>
      <c r="Y28">
        <f>VLOOKUP(A28,[1]高一上!$A$3:$V$587,17,0)</f>
        <v>57</v>
      </c>
      <c r="Z28" t="str">
        <f>VLOOKUP(A28,[1]高一上!$A$3:$V$587,18,0)</f>
        <v>纪春权</v>
      </c>
      <c r="AA28">
        <f t="shared" si="10"/>
        <v>86</v>
      </c>
      <c r="AB28" s="23">
        <f t="shared" si="11"/>
        <v>95.769230769230774</v>
      </c>
      <c r="AC28">
        <f>VLOOKUP(A28,[1]中考!$A$2:$M$571,11,0)</f>
        <v>34</v>
      </c>
      <c r="AD28">
        <f t="shared" si="12"/>
        <v>75</v>
      </c>
    </row>
    <row r="29" spans="1:30" ht="15" x14ac:dyDescent="0.35">
      <c r="A29" s="14" t="s">
        <v>27</v>
      </c>
      <c r="B29" s="1">
        <v>1</v>
      </c>
      <c r="C29" s="2" t="s">
        <v>28</v>
      </c>
      <c r="D29" s="4" t="s">
        <v>6</v>
      </c>
      <c r="E29">
        <f>VLOOKUP(A29,'[1]高三下(高考)'!$A$3:$P$615,11,0)</f>
        <v>74</v>
      </c>
      <c r="F29" t="str">
        <f>VLOOKUP(A29,'[1]高三下(高考)'!$A$3:$P$615,12,0)</f>
        <v>纪春权</v>
      </c>
      <c r="G29" s="22">
        <f t="shared" si="0"/>
        <v>26</v>
      </c>
      <c r="H29" s="23">
        <f t="shared" si="1"/>
        <v>95.384615384615387</v>
      </c>
      <c r="I29">
        <f>VLOOKUP(A29,[1]高三上!$A$3:$P$588,11,0)</f>
        <v>58.5</v>
      </c>
      <c r="J29" t="str">
        <f>VLOOKUP(A29,[1]高三上!$A$3:$P$588,12,0)</f>
        <v>纪春权</v>
      </c>
      <c r="K29" s="22">
        <f t="shared" si="2"/>
        <v>14</v>
      </c>
      <c r="L29" s="23">
        <f t="shared" si="3"/>
        <v>102.69230769230769</v>
      </c>
      <c r="M29">
        <f>VLOOKUP(A29,[1]高二下!$A$3:$P$536,11,0)</f>
        <v>75</v>
      </c>
      <c r="N29" t="str">
        <f>VLOOKUP(A29,[1]高二下!$A$3:$P$536,12,0)</f>
        <v>纪春权</v>
      </c>
      <c r="O29" s="22">
        <f t="shared" si="4"/>
        <v>21</v>
      </c>
      <c r="P29" s="22">
        <f t="shared" si="5"/>
        <v>95</v>
      </c>
      <c r="Q29">
        <f>VLOOKUP(A29,[1]高二上!$A$3:$P$583,11,0)</f>
        <v>69</v>
      </c>
      <c r="R29" t="str">
        <f>VLOOKUP(A29,[1]高二上!$A$3:$P$583,12,0)</f>
        <v>纪春权</v>
      </c>
      <c r="S29" s="22">
        <f t="shared" si="6"/>
        <v>8</v>
      </c>
      <c r="T29" s="22">
        <f t="shared" si="7"/>
        <v>100.76923076923077</v>
      </c>
      <c r="U29">
        <f>VLOOKUP(A29,[1]高一下!$A$3:$P$585,11,0)</f>
        <v>71</v>
      </c>
      <c r="V29" t="str">
        <f>VLOOKUP(A29,[1]高一下!$A$3:$P$585,12,0)</f>
        <v>纪春权</v>
      </c>
      <c r="W29">
        <f t="shared" si="8"/>
        <v>10</v>
      </c>
      <c r="X29">
        <f t="shared" si="9"/>
        <v>110.76923076923077</v>
      </c>
      <c r="Y29">
        <f>VLOOKUP(A29,[1]高一上!$A$3:$V$587,17,0)</f>
        <v>66</v>
      </c>
      <c r="Z29" t="str">
        <f>VLOOKUP(A29,[1]高一上!$A$3:$V$587,18,0)</f>
        <v>纪春权</v>
      </c>
      <c r="AA29">
        <f t="shared" si="10"/>
        <v>38</v>
      </c>
      <c r="AB29" s="23">
        <f t="shared" si="11"/>
        <v>126.92307692307692</v>
      </c>
      <c r="AC29">
        <f>VLOOKUP(A29,[1]中考!$A$2:$M$571,11,0)</f>
        <v>32</v>
      </c>
      <c r="AD29">
        <f t="shared" si="12"/>
        <v>108</v>
      </c>
    </row>
    <row r="30" spans="1:30" ht="15" x14ac:dyDescent="0.35">
      <c r="A30" s="14" t="s">
        <v>13</v>
      </c>
      <c r="B30" s="1">
        <v>1</v>
      </c>
      <c r="C30" s="2" t="s">
        <v>14</v>
      </c>
      <c r="D30" s="4" t="s">
        <v>6</v>
      </c>
      <c r="E30">
        <f>VLOOKUP(A30,'[1]高三下(高考)'!$A$3:$P$615,11,0)</f>
        <v>75.5</v>
      </c>
      <c r="F30" t="str">
        <f>VLOOKUP(A30,'[1]高三下(高考)'!$A$3:$P$615,12,0)</f>
        <v>纪春权</v>
      </c>
      <c r="G30" s="22">
        <f t="shared" si="0"/>
        <v>15</v>
      </c>
      <c r="H30" s="23">
        <f t="shared" si="1"/>
        <v>110.38461538461539</v>
      </c>
      <c r="I30">
        <f>VLOOKUP(A30,[1]高三上!$A$3:$P$588,11,0)</f>
        <v>53</v>
      </c>
      <c r="J30" t="str">
        <f>VLOOKUP(A30,[1]高三上!$A$3:$P$588,12,0)</f>
        <v>纪春权</v>
      </c>
      <c r="K30" s="22">
        <f t="shared" si="2"/>
        <v>42</v>
      </c>
      <c r="L30" s="23">
        <f t="shared" si="3"/>
        <v>98.461538461538467</v>
      </c>
      <c r="M30">
        <f>VLOOKUP(A30,[1]高二下!$A$3:$P$536,11,0)</f>
        <v>71</v>
      </c>
      <c r="N30" t="str">
        <f>VLOOKUP(A30,[1]高二下!$A$3:$P$536,12,0)</f>
        <v>纪春权</v>
      </c>
      <c r="O30" s="22">
        <f t="shared" si="4"/>
        <v>38</v>
      </c>
      <c r="P30" s="22">
        <f t="shared" si="5"/>
        <v>98.07692307692308</v>
      </c>
      <c r="Q30">
        <f>VLOOKUP(A30,[1]高二上!$A$3:$P$583,11,0)</f>
        <v>62</v>
      </c>
      <c r="R30" t="str">
        <f>VLOOKUP(A30,[1]高二上!$A$3:$P$583,12,0)</f>
        <v>纪春权</v>
      </c>
      <c r="S30" s="22">
        <f t="shared" si="6"/>
        <v>33</v>
      </c>
      <c r="T30" s="22">
        <f t="shared" si="7"/>
        <v>89.230769230769226</v>
      </c>
      <c r="U30">
        <f>VLOOKUP(A30,[1]高一下!$A$3:$P$585,11,0)</f>
        <v>73</v>
      </c>
      <c r="V30" t="str">
        <f>VLOOKUP(A30,[1]高一下!$A$3:$P$585,12,0)</f>
        <v>纪春权</v>
      </c>
      <c r="W30">
        <f t="shared" si="8"/>
        <v>5</v>
      </c>
      <c r="X30">
        <f t="shared" si="9"/>
        <v>100</v>
      </c>
      <c r="Y30">
        <f>VLOOKUP(A30,[1]高一上!$A$3:$V$587,17,0)</f>
        <v>80</v>
      </c>
      <c r="Z30" t="str">
        <f>VLOOKUP(A30,[1]高一上!$A$3:$V$587,18,0)</f>
        <v>纪春权</v>
      </c>
      <c r="AA30">
        <f t="shared" si="10"/>
        <v>5</v>
      </c>
      <c r="AB30" s="23">
        <f t="shared" si="11"/>
        <v>113.84615384615384</v>
      </c>
      <c r="AC30">
        <f>VLOOKUP(A30,[1]中考!$A$2:$M$571,11,0)</f>
        <v>36</v>
      </c>
      <c r="AD30">
        <f t="shared" si="12"/>
        <v>41</v>
      </c>
    </row>
    <row r="31" spans="1:30" ht="15" x14ac:dyDescent="0.35">
      <c r="A31" s="14" t="s">
        <v>39</v>
      </c>
      <c r="B31" s="1">
        <v>1</v>
      </c>
      <c r="C31" s="2" t="s">
        <v>40</v>
      </c>
      <c r="D31" s="4" t="s">
        <v>6</v>
      </c>
      <c r="E31">
        <f>VLOOKUP(A31,'[1]高三下(高考)'!$A$3:$P$615,11,0)</f>
        <v>69</v>
      </c>
      <c r="F31" t="str">
        <f>VLOOKUP(A31,'[1]高三下(高考)'!$A$3:$P$615,12,0)</f>
        <v>纪春权</v>
      </c>
      <c r="G31" s="22">
        <f t="shared" si="0"/>
        <v>60</v>
      </c>
      <c r="H31" s="23">
        <f t="shared" si="1"/>
        <v>106.15384615384616</v>
      </c>
      <c r="I31">
        <f>VLOOKUP(A31,[1]高三上!$A$3:$P$588,11,0)</f>
        <v>48.5</v>
      </c>
      <c r="J31" t="str">
        <f>VLOOKUP(A31,[1]高三上!$A$3:$P$588,12,0)</f>
        <v>纪春权</v>
      </c>
      <c r="K31" s="22">
        <f t="shared" si="2"/>
        <v>76</v>
      </c>
      <c r="L31" s="23">
        <f t="shared" si="3"/>
        <v>96.538461538461533</v>
      </c>
      <c r="M31">
        <f>VLOOKUP(A31,[1]高二下!$A$3:$P$536,11,0)</f>
        <v>67</v>
      </c>
      <c r="N31" t="str">
        <f>VLOOKUP(A31,[1]高二下!$A$3:$P$536,12,0)</f>
        <v>纪春权</v>
      </c>
      <c r="O31" s="22">
        <f t="shared" si="4"/>
        <v>67</v>
      </c>
      <c r="P31" s="22">
        <f t="shared" si="5"/>
        <v>125</v>
      </c>
      <c r="Q31">
        <f>VLOOKUP(A31,[1]高二上!$A$3:$P$583,11,0)</f>
        <v>51</v>
      </c>
      <c r="R31" t="str">
        <f>VLOOKUP(A31,[1]高二上!$A$3:$P$583,12,0)</f>
        <v>纪春权</v>
      </c>
      <c r="S31" s="22">
        <f t="shared" si="6"/>
        <v>132</v>
      </c>
      <c r="T31" s="22">
        <f t="shared" si="7"/>
        <v>69.230769230769226</v>
      </c>
      <c r="U31">
        <f>VLOOKUP(A31,[1]高一下!$A$3:$P$585,11,0)</f>
        <v>60</v>
      </c>
      <c r="V31" t="str">
        <f>VLOOKUP(A31,[1]高一下!$A$3:$P$585,12,0)</f>
        <v>纪春权</v>
      </c>
      <c r="W31">
        <f t="shared" si="8"/>
        <v>52</v>
      </c>
      <c r="X31">
        <f t="shared" si="9"/>
        <v>102.69230769230769</v>
      </c>
      <c r="Y31">
        <f>VLOOKUP(A31,[1]高一上!$A$3:$V$587,17,0)</f>
        <v>61</v>
      </c>
      <c r="Z31" t="str">
        <f>VLOOKUP(A31,[1]高一上!$A$3:$V$587,18,0)</f>
        <v>纪春权</v>
      </c>
      <c r="AA31">
        <f t="shared" si="10"/>
        <v>59</v>
      </c>
      <c r="AB31" s="23">
        <f t="shared" si="11"/>
        <v>118.84615384615384</v>
      </c>
      <c r="AC31">
        <f>VLOOKUP(A31,[1]中考!$A$2:$M$571,11,0)</f>
        <v>32</v>
      </c>
      <c r="AD31">
        <f t="shared" si="12"/>
        <v>108</v>
      </c>
    </row>
    <row r="32" spans="1:30" ht="15" x14ac:dyDescent="0.35">
      <c r="A32" s="14" t="s">
        <v>85</v>
      </c>
      <c r="B32" s="1">
        <v>1</v>
      </c>
      <c r="C32" s="2" t="s">
        <v>86</v>
      </c>
      <c r="D32" s="4" t="s">
        <v>6</v>
      </c>
      <c r="E32">
        <f>VLOOKUP(A32,'[1]高三下(高考)'!$A$3:$P$615,11,0)</f>
        <v>64</v>
      </c>
      <c r="F32" t="str">
        <f>VLOOKUP(A32,'[1]高三下(高考)'!$A$3:$P$615,12,0)</f>
        <v>纪春权</v>
      </c>
      <c r="G32" s="22">
        <f t="shared" si="0"/>
        <v>108</v>
      </c>
      <c r="H32" s="23">
        <f t="shared" si="1"/>
        <v>83.84615384615384</v>
      </c>
      <c r="I32">
        <f>VLOOKUP(A32,[1]高三上!$A$3:$P$588,11,0)</f>
        <v>49.5</v>
      </c>
      <c r="J32" t="str">
        <f>VLOOKUP(A32,[1]高三上!$A$3:$P$588,12,0)</f>
        <v>纪春权</v>
      </c>
      <c r="K32" s="22">
        <f t="shared" si="2"/>
        <v>66</v>
      </c>
      <c r="L32" s="23">
        <f t="shared" si="3"/>
        <v>89.230769230769226</v>
      </c>
      <c r="M32">
        <f>VLOOKUP(A32,[1]高二下!$A$3:$P$536,11,0)</f>
        <v>71</v>
      </c>
      <c r="N32" t="str">
        <f>VLOOKUP(A32,[1]高二下!$A$3:$P$536,12,0)</f>
        <v>纪春权</v>
      </c>
      <c r="O32" s="22">
        <f t="shared" si="4"/>
        <v>38</v>
      </c>
      <c r="P32" s="22">
        <f t="shared" si="5"/>
        <v>90</v>
      </c>
      <c r="Q32">
        <f>VLOOKUP(A32,[1]高二上!$A$3:$P$583,11,0)</f>
        <v>68</v>
      </c>
      <c r="R32" t="str">
        <f>VLOOKUP(A32,[1]高二上!$A$3:$P$583,12,0)</f>
        <v>纪春权</v>
      </c>
      <c r="S32" s="22">
        <f t="shared" si="6"/>
        <v>12</v>
      </c>
      <c r="T32" s="22">
        <f t="shared" si="7"/>
        <v>142.30769230769232</v>
      </c>
      <c r="U32">
        <f>VLOOKUP(A32,[1]高一下!$A$3:$P$585,11,0)</f>
        <v>51</v>
      </c>
      <c r="V32" t="str">
        <f>VLOOKUP(A32,[1]高一下!$A$3:$P$585,12,0)</f>
        <v>纪春权</v>
      </c>
      <c r="W32">
        <f t="shared" si="8"/>
        <v>122</v>
      </c>
      <c r="X32">
        <f t="shared" si="9"/>
        <v>96.92307692307692</v>
      </c>
      <c r="Y32">
        <f>VLOOKUP(A32,[1]高一上!$A$3:$V$587,17,0)</f>
        <v>53</v>
      </c>
      <c r="Z32" t="str">
        <f>VLOOKUP(A32,[1]高一上!$A$3:$V$587,18,0)</f>
        <v>纪春权</v>
      </c>
      <c r="AA32">
        <f t="shared" si="10"/>
        <v>114</v>
      </c>
      <c r="AB32" s="23">
        <f t="shared" si="11"/>
        <v>122.30769230769231</v>
      </c>
      <c r="AC32">
        <f>VLOOKUP(A32,[1]中考!$A$2:$M$571,11,0)</f>
        <v>27</v>
      </c>
      <c r="AD32">
        <f t="shared" si="12"/>
        <v>172</v>
      </c>
    </row>
    <row r="33" spans="1:30" ht="15" x14ac:dyDescent="0.35">
      <c r="A33" s="14" t="s">
        <v>92</v>
      </c>
      <c r="B33" s="1">
        <v>1</v>
      </c>
      <c r="C33" s="2" t="s">
        <v>93</v>
      </c>
      <c r="D33" s="4" t="s">
        <v>6</v>
      </c>
      <c r="E33">
        <f>VLOOKUP(A33,'[1]高三下(高考)'!$A$3:$P$615,11,0)</f>
        <v>68</v>
      </c>
      <c r="F33" t="str">
        <f>VLOOKUP(A33,'[1]高三下(高考)'!$A$3:$P$615,12,0)</f>
        <v>纪春权</v>
      </c>
      <c r="G33" s="22">
        <f t="shared" si="0"/>
        <v>70</v>
      </c>
      <c r="H33" s="23">
        <f t="shared" si="1"/>
        <v>106.53846153846153</v>
      </c>
      <c r="I33">
        <f>VLOOKUP(A33,[1]高三上!$A$3:$P$588,11,0)</f>
        <v>47.5</v>
      </c>
      <c r="J33" t="str">
        <f>VLOOKUP(A33,[1]高三上!$A$3:$P$588,12,0)</f>
        <v>纪春权</v>
      </c>
      <c r="K33" s="22">
        <f t="shared" si="2"/>
        <v>87</v>
      </c>
      <c r="L33" s="23">
        <f t="shared" si="3"/>
        <v>134.61538461538461</v>
      </c>
      <c r="M33">
        <f>VLOOKUP(A33,[1]高二下!$A$3:$P$536,11,0)</f>
        <v>56</v>
      </c>
      <c r="N33" t="str">
        <f>VLOOKUP(A33,[1]高二下!$A$3:$P$536,12,0)</f>
        <v>纪春权</v>
      </c>
      <c r="O33" s="22">
        <f t="shared" si="4"/>
        <v>177</v>
      </c>
      <c r="P33" s="22">
        <f t="shared" si="5"/>
        <v>50.769230769230766</v>
      </c>
      <c r="Q33">
        <f>VLOOKUP(A33,[1]高二上!$A$3:$P$583,11,0)</f>
        <v>60</v>
      </c>
      <c r="R33" t="str">
        <f>VLOOKUP(A33,[1]高二上!$A$3:$P$583,12,0)</f>
        <v>纪春权</v>
      </c>
      <c r="S33" s="22">
        <f t="shared" si="6"/>
        <v>49</v>
      </c>
      <c r="T33" s="22">
        <f t="shared" si="7"/>
        <v>129.61538461538461</v>
      </c>
      <c r="U33">
        <f>VLOOKUP(A33,[1]高一下!$A$3:$P$585,11,0)</f>
        <v>50</v>
      </c>
      <c r="V33" t="str">
        <f>VLOOKUP(A33,[1]高一下!$A$3:$P$585,12,0)</f>
        <v>纪春权</v>
      </c>
      <c r="W33">
        <f t="shared" si="8"/>
        <v>126</v>
      </c>
      <c r="X33">
        <f t="shared" si="9"/>
        <v>95.384615384615387</v>
      </c>
      <c r="Y33">
        <f>VLOOKUP(A33,[1]高一上!$A$3:$V$587,17,0)</f>
        <v>53</v>
      </c>
      <c r="Z33" t="str">
        <f>VLOOKUP(A33,[1]高一上!$A$3:$V$587,18,0)</f>
        <v>纪春权</v>
      </c>
      <c r="AA33">
        <f t="shared" si="10"/>
        <v>114</v>
      </c>
      <c r="AB33" s="23">
        <f t="shared" si="11"/>
        <v>78.07692307692308</v>
      </c>
      <c r="AC33">
        <f>VLOOKUP(A33,[1]中考!$A$2:$M$571,11,0)</f>
        <v>35</v>
      </c>
      <c r="AD33">
        <f t="shared" si="12"/>
        <v>57</v>
      </c>
    </row>
    <row r="34" spans="1:30" ht="15" x14ac:dyDescent="0.35">
      <c r="A34" s="14" t="s">
        <v>89</v>
      </c>
      <c r="B34" s="1">
        <v>1</v>
      </c>
      <c r="C34" s="2" t="s">
        <v>90</v>
      </c>
      <c r="D34" s="4" t="s">
        <v>6</v>
      </c>
      <c r="E34">
        <f>VLOOKUP(A34,'[1]高三下(高考)'!$A$3:$P$615,11,0)</f>
        <v>54.5</v>
      </c>
      <c r="F34" t="str">
        <f>VLOOKUP(A34,'[1]高三下(高考)'!$A$3:$P$615,12,0)</f>
        <v>纪春权</v>
      </c>
      <c r="G34" s="22">
        <f t="shared" si="0"/>
        <v>196</v>
      </c>
      <c r="H34" s="23">
        <f t="shared" si="1"/>
        <v>86.92307692307692</v>
      </c>
      <c r="I34">
        <f>VLOOKUP(A34,[1]高三上!$A$3:$P$588,11,0)</f>
        <v>39</v>
      </c>
      <c r="J34" t="str">
        <f>VLOOKUP(A34,[1]高三上!$A$3:$P$588,12,0)</f>
        <v>纪春权</v>
      </c>
      <c r="K34" s="22">
        <f t="shared" si="2"/>
        <v>162</v>
      </c>
      <c r="L34" s="23">
        <f t="shared" si="3"/>
        <v>89.615384615384613</v>
      </c>
      <c r="M34">
        <f>VLOOKUP(A34,[1]高二下!$A$3:$P$536,11,0)</f>
        <v>60</v>
      </c>
      <c r="N34" t="str">
        <f>VLOOKUP(A34,[1]高二下!$A$3:$P$536,12,0)</f>
        <v>纪春权</v>
      </c>
      <c r="O34" s="22">
        <f t="shared" si="4"/>
        <v>135</v>
      </c>
      <c r="P34" s="22">
        <f t="shared" si="5"/>
        <v>60.769230769230766</v>
      </c>
      <c r="Q34">
        <f>VLOOKUP(A34,[1]高二上!$A$3:$P$583,11,0)</f>
        <v>62</v>
      </c>
      <c r="R34" t="str">
        <f>VLOOKUP(A34,[1]高二上!$A$3:$P$583,12,0)</f>
        <v>纪春权</v>
      </c>
      <c r="S34" s="22">
        <f t="shared" si="6"/>
        <v>33</v>
      </c>
      <c r="T34" s="22">
        <f t="shared" si="7"/>
        <v>150</v>
      </c>
      <c r="U34">
        <f>VLOOKUP(A34,[1]高一下!$A$3:$P$585,11,0)</f>
        <v>46</v>
      </c>
      <c r="V34" t="str">
        <f>VLOOKUP(A34,[1]高一下!$A$3:$P$585,12,0)</f>
        <v>纪春权</v>
      </c>
      <c r="W34">
        <f t="shared" si="8"/>
        <v>163</v>
      </c>
      <c r="X34">
        <f t="shared" si="9"/>
        <v>70.384615384615387</v>
      </c>
      <c r="Y34">
        <f>VLOOKUP(A34,[1]高一上!$A$3:$V$587,17,0)</f>
        <v>57</v>
      </c>
      <c r="Z34" t="str">
        <f>VLOOKUP(A34,[1]高一上!$A$3:$V$587,18,0)</f>
        <v>纪春权</v>
      </c>
      <c r="AA34">
        <f t="shared" si="10"/>
        <v>86</v>
      </c>
      <c r="AB34" s="23">
        <f t="shared" si="11"/>
        <v>100</v>
      </c>
      <c r="AC34">
        <f>VLOOKUP(A34,[1]中考!$A$2:$M$571,11,0)</f>
        <v>33</v>
      </c>
      <c r="AD34">
        <f t="shared" si="12"/>
        <v>86</v>
      </c>
    </row>
    <row r="35" spans="1:30" ht="15" x14ac:dyDescent="0.35">
      <c r="A35" s="14" t="s">
        <v>11</v>
      </c>
      <c r="B35" s="1">
        <v>1</v>
      </c>
      <c r="C35" s="2" t="s">
        <v>12</v>
      </c>
      <c r="D35" s="4" t="s">
        <v>6</v>
      </c>
      <c r="E35">
        <f>VLOOKUP(A35,'[1]高三下(高考)'!$A$3:$P$615,11,0)</f>
        <v>73</v>
      </c>
      <c r="F35" t="str">
        <f>VLOOKUP(A35,'[1]高三下(高考)'!$A$3:$P$615,12,0)</f>
        <v>纪春权</v>
      </c>
      <c r="G35" s="22">
        <f t="shared" si="0"/>
        <v>31</v>
      </c>
      <c r="H35" s="23">
        <f t="shared" si="1"/>
        <v>89.230769230769226</v>
      </c>
      <c r="I35">
        <f>VLOOKUP(A35,[1]高三上!$A$3:$P$588,11,0)</f>
        <v>63</v>
      </c>
      <c r="J35" t="str">
        <f>VLOOKUP(A35,[1]高三上!$A$3:$P$588,12,0)</f>
        <v>纪春权</v>
      </c>
      <c r="K35" s="22">
        <f t="shared" si="2"/>
        <v>3</v>
      </c>
      <c r="L35" s="23">
        <f t="shared" si="3"/>
        <v>103.07692307692308</v>
      </c>
      <c r="M35">
        <f>VLOOKUP(A35,[1]高二下!$A$3:$P$536,11,0)</f>
        <v>77</v>
      </c>
      <c r="N35" t="str">
        <f>VLOOKUP(A35,[1]高二下!$A$3:$P$536,12,0)</f>
        <v>纪春权</v>
      </c>
      <c r="O35" s="22">
        <f t="shared" si="4"/>
        <v>11</v>
      </c>
      <c r="P35" s="22">
        <f t="shared" si="5"/>
        <v>103.84615384615384</v>
      </c>
      <c r="Q35">
        <f>VLOOKUP(A35,[1]高二上!$A$3:$P$583,11,0)</f>
        <v>65</v>
      </c>
      <c r="R35" t="str">
        <f>VLOOKUP(A35,[1]高二上!$A$3:$P$583,12,0)</f>
        <v>纪春权</v>
      </c>
      <c r="S35" s="22">
        <f t="shared" si="6"/>
        <v>21</v>
      </c>
      <c r="T35" s="22">
        <f t="shared" si="7"/>
        <v>103.84615384615384</v>
      </c>
      <c r="U35">
        <f>VLOOKUP(A35,[1]高一下!$A$3:$P$585,11,0)</f>
        <v>65</v>
      </c>
      <c r="V35" t="str">
        <f>VLOOKUP(A35,[1]高一下!$A$3:$P$585,12,0)</f>
        <v>纪春权</v>
      </c>
      <c r="W35">
        <f t="shared" si="8"/>
        <v>31</v>
      </c>
      <c r="X35">
        <f t="shared" si="9"/>
        <v>138.07692307692307</v>
      </c>
      <c r="Y35">
        <f>VLOOKUP(A35,[1]高一上!$A$3:$V$587,17,0)</f>
        <v>51</v>
      </c>
      <c r="Z35" t="str">
        <f>VLOOKUP(A35,[1]高一上!$A$3:$V$587,18,0)</f>
        <v>那士信</v>
      </c>
      <c r="AA35">
        <f t="shared" si="10"/>
        <v>130</v>
      </c>
      <c r="AB35" s="23">
        <f t="shared" si="11"/>
        <v>71.92307692307692</v>
      </c>
      <c r="AC35">
        <f>VLOOKUP(A35,[1]中考!$A$2:$M$571,11,0)</f>
        <v>35</v>
      </c>
      <c r="AD35">
        <f t="shared" si="12"/>
        <v>57</v>
      </c>
    </row>
    <row r="36" spans="1:30" ht="15" x14ac:dyDescent="0.35">
      <c r="A36" s="14" t="s">
        <v>55</v>
      </c>
      <c r="B36" s="1">
        <v>1</v>
      </c>
      <c r="C36" s="2" t="s">
        <v>56</v>
      </c>
      <c r="D36" s="4" t="s">
        <v>6</v>
      </c>
      <c r="E36">
        <f>VLOOKUP(A36,'[1]高三下(高考)'!$A$3:$P$615,11,0)</f>
        <v>71</v>
      </c>
      <c r="F36" t="str">
        <f>VLOOKUP(A36,'[1]高三下(高考)'!$A$3:$P$615,12,0)</f>
        <v>纪春权</v>
      </c>
      <c r="G36" s="22">
        <f t="shared" si="0"/>
        <v>51</v>
      </c>
      <c r="H36" s="23">
        <f t="shared" si="1"/>
        <v>87.692307692307693</v>
      </c>
      <c r="I36">
        <f>VLOOKUP(A36,[1]高三上!$A$3:$P$588,11,0)</f>
        <v>56.5</v>
      </c>
      <c r="J36" t="str">
        <f>VLOOKUP(A36,[1]高三上!$A$3:$P$588,12,0)</f>
        <v>纪春权</v>
      </c>
      <c r="K36" s="22">
        <f t="shared" si="2"/>
        <v>19</v>
      </c>
      <c r="L36" s="23">
        <f t="shared" si="3"/>
        <v>115</v>
      </c>
      <c r="M36">
        <f>VLOOKUP(A36,[1]高二下!$A$3:$P$536,11,0)</f>
        <v>68</v>
      </c>
      <c r="N36" t="str">
        <f>VLOOKUP(A36,[1]高二下!$A$3:$P$536,12,0)</f>
        <v>纪春权</v>
      </c>
      <c r="O36" s="22">
        <f t="shared" si="4"/>
        <v>58</v>
      </c>
      <c r="P36" s="22">
        <f t="shared" si="5"/>
        <v>86.538461538461533</v>
      </c>
      <c r="Q36">
        <f>VLOOKUP(A36,[1]高二上!$A$3:$P$583,11,0)</f>
        <v>64</v>
      </c>
      <c r="R36" t="str">
        <f>VLOOKUP(A36,[1]高二上!$A$3:$P$583,12,0)</f>
        <v>纪春权</v>
      </c>
      <c r="S36" s="22">
        <f t="shared" si="6"/>
        <v>23</v>
      </c>
      <c r="T36" s="22">
        <f t="shared" si="7"/>
        <v>111.15384615384616</v>
      </c>
      <c r="U36">
        <f>VLOOKUP(A36,[1]高一下!$A$3:$P$585,11,0)</f>
        <v>60</v>
      </c>
      <c r="V36" t="str">
        <f>VLOOKUP(A36,[1]高一下!$A$3:$P$585,12,0)</f>
        <v>纪春权</v>
      </c>
      <c r="W36">
        <f t="shared" si="8"/>
        <v>52</v>
      </c>
      <c r="X36">
        <f t="shared" si="9"/>
        <v>86.15384615384616</v>
      </c>
      <c r="Y36">
        <f>VLOOKUP(A36,[1]高一上!$A$3:$V$587,17,0)</f>
        <v>74</v>
      </c>
      <c r="Z36" t="str">
        <f>VLOOKUP(A36,[1]高一上!$A$3:$V$587,18,0)</f>
        <v>纪春权</v>
      </c>
      <c r="AA36">
        <f t="shared" si="10"/>
        <v>16</v>
      </c>
      <c r="AB36" s="23">
        <f t="shared" si="11"/>
        <v>126.92307692307692</v>
      </c>
      <c r="AC36">
        <f>VLOOKUP(A36,[1]中考!$A$2:$M$571,11,0)</f>
        <v>33</v>
      </c>
      <c r="AD36">
        <f t="shared" si="12"/>
        <v>86</v>
      </c>
    </row>
    <row r="37" spans="1:30" ht="15" x14ac:dyDescent="0.35">
      <c r="A37" s="14" t="s">
        <v>104</v>
      </c>
      <c r="B37" s="1">
        <v>1</v>
      </c>
      <c r="C37" s="2" t="s">
        <v>105</v>
      </c>
      <c r="D37" s="4" t="s">
        <v>6</v>
      </c>
      <c r="E37">
        <f>VLOOKUP(A37,'[1]高三下(高考)'!$A$3:$P$615,11,0)</f>
        <v>49.5</v>
      </c>
      <c r="F37" t="str">
        <f>VLOOKUP(A37,'[1]高三下(高考)'!$A$3:$P$615,12,0)</f>
        <v>纪春权</v>
      </c>
      <c r="G37" s="22">
        <f t="shared" si="0"/>
        <v>229</v>
      </c>
      <c r="H37" s="23">
        <f t="shared" si="1"/>
        <v>55</v>
      </c>
      <c r="I37">
        <f>VLOOKUP(A37,[1]高三上!$A$3:$P$588,11,0)</f>
        <v>44</v>
      </c>
      <c r="J37" t="str">
        <f>VLOOKUP(A37,[1]高三上!$A$3:$P$588,12,0)</f>
        <v>纪春权</v>
      </c>
      <c r="K37" s="22">
        <f t="shared" si="2"/>
        <v>112</v>
      </c>
      <c r="L37" s="23">
        <f t="shared" si="3"/>
        <v>108.84615384615384</v>
      </c>
      <c r="M37">
        <f>VLOOKUP(A37,[1]高二下!$A$3:$P$536,11,0)</f>
        <v>60</v>
      </c>
      <c r="N37" t="str">
        <f>VLOOKUP(A37,[1]高二下!$A$3:$P$536,12,0)</f>
        <v>纪春权</v>
      </c>
      <c r="O37" s="22">
        <f t="shared" si="4"/>
        <v>135</v>
      </c>
      <c r="P37" s="22">
        <f t="shared" si="5"/>
        <v>51.153846153846153</v>
      </c>
      <c r="Q37">
        <f>VLOOKUP(A37,[1]高二上!$A$3:$P$583,11,0)</f>
        <v>69</v>
      </c>
      <c r="R37" t="str">
        <f>VLOOKUP(A37,[1]高二上!$A$3:$P$583,12,0)</f>
        <v>纪春权</v>
      </c>
      <c r="S37" s="22">
        <f t="shared" si="6"/>
        <v>8</v>
      </c>
      <c r="T37" s="22">
        <f t="shared" si="7"/>
        <v>105</v>
      </c>
      <c r="U37">
        <f>VLOOKUP(A37,[1]高一下!$A$3:$P$585,11,0)</f>
        <v>68</v>
      </c>
      <c r="V37" t="str">
        <f>VLOOKUP(A37,[1]高一下!$A$3:$P$585,12,0)</f>
        <v>纪春权</v>
      </c>
      <c r="W37">
        <f t="shared" si="8"/>
        <v>21</v>
      </c>
      <c r="X37">
        <f t="shared" si="9"/>
        <v>105.38461538461539</v>
      </c>
      <c r="Y37">
        <f>VLOOKUP(A37,[1]高一上!$A$3:$V$587,17,0)</f>
        <v>67</v>
      </c>
      <c r="Z37" t="str">
        <f>VLOOKUP(A37,[1]高一上!$A$3:$V$587,18,0)</f>
        <v>杨艳</v>
      </c>
      <c r="AA37">
        <f t="shared" si="10"/>
        <v>35</v>
      </c>
      <c r="AB37" s="23">
        <f t="shared" si="11"/>
        <v>128.07692307692307</v>
      </c>
      <c r="AC37">
        <f>VLOOKUP(A37,[1]中考!$A$2:$M$571,11,0)</f>
        <v>32</v>
      </c>
      <c r="AD37">
        <f t="shared" si="12"/>
        <v>108</v>
      </c>
    </row>
    <row r="38" spans="1:30" ht="15" x14ac:dyDescent="0.35">
      <c r="A38" s="14" t="s">
        <v>23</v>
      </c>
      <c r="B38" s="1">
        <v>1</v>
      </c>
      <c r="C38" s="2" t="s">
        <v>24</v>
      </c>
      <c r="D38" s="4" t="s">
        <v>6</v>
      </c>
      <c r="E38">
        <f>VLOOKUP(A38,'[1]高三下(高考)'!$A$3:$P$615,11,0)</f>
        <v>79.5</v>
      </c>
      <c r="F38" t="str">
        <f>VLOOKUP(A38,'[1]高三下(高考)'!$A$3:$P$615,12,0)</f>
        <v>纪春权</v>
      </c>
      <c r="G38" s="22">
        <f t="shared" si="0"/>
        <v>4</v>
      </c>
      <c r="H38" s="23">
        <f t="shared" si="1"/>
        <v>115.76923076923077</v>
      </c>
      <c r="I38">
        <f>VLOOKUP(A38,[1]高三上!$A$3:$P$588,11,0)</f>
        <v>52.5</v>
      </c>
      <c r="J38" t="str">
        <f>VLOOKUP(A38,[1]高三上!$A$3:$P$588,12,0)</f>
        <v>纪春权</v>
      </c>
      <c r="K38" s="22">
        <f t="shared" si="2"/>
        <v>45</v>
      </c>
      <c r="L38" s="23">
        <f t="shared" si="3"/>
        <v>116.15384615384616</v>
      </c>
      <c r="M38">
        <f>VLOOKUP(A38,[1]高二下!$A$3:$P$536,11,0)</f>
        <v>65</v>
      </c>
      <c r="N38" t="str">
        <f>VLOOKUP(A38,[1]高二下!$A$3:$P$536,12,0)</f>
        <v>纪春权</v>
      </c>
      <c r="O38" s="22">
        <f t="shared" si="4"/>
        <v>87</v>
      </c>
      <c r="P38" s="22">
        <f t="shared" si="5"/>
        <v>75.384615384615387</v>
      </c>
      <c r="Q38">
        <f>VLOOKUP(A38,[1]高二上!$A$3:$P$583,11,0)</f>
        <v>64</v>
      </c>
      <c r="R38" t="str">
        <f>VLOOKUP(A38,[1]高二上!$A$3:$P$583,12,0)</f>
        <v>纪春权</v>
      </c>
      <c r="S38" s="22">
        <f t="shared" si="6"/>
        <v>23</v>
      </c>
      <c r="T38" s="22">
        <f t="shared" si="7"/>
        <v>91.538461538461533</v>
      </c>
      <c r="U38">
        <f>VLOOKUP(A38,[1]高一下!$A$3:$P$585,11,0)</f>
        <v>78</v>
      </c>
      <c r="V38" t="str">
        <f>VLOOKUP(A38,[1]高一下!$A$3:$P$585,12,0)</f>
        <v>纪春权</v>
      </c>
      <c r="W38">
        <f t="shared" si="8"/>
        <v>1</v>
      </c>
      <c r="X38">
        <f t="shared" si="9"/>
        <v>105</v>
      </c>
      <c r="Y38">
        <f>VLOOKUP(A38,[1]高一上!$A$3:$V$587,17,0)</f>
        <v>75</v>
      </c>
      <c r="Z38" t="str">
        <f>VLOOKUP(A38,[1]高一上!$A$3:$V$587,18,0)</f>
        <v>纪春权</v>
      </c>
      <c r="AA38">
        <f t="shared" si="10"/>
        <v>14</v>
      </c>
      <c r="AB38" s="23">
        <f t="shared" si="11"/>
        <v>97.307692307692307</v>
      </c>
      <c r="AC38">
        <f>VLOOKUP(A38,[1]中考!$A$2:$M$571,11,0)</f>
        <v>41</v>
      </c>
      <c r="AD38">
        <f t="shared" si="12"/>
        <v>7</v>
      </c>
    </row>
    <row r="39" spans="1:30" ht="15" x14ac:dyDescent="0.35">
      <c r="A39" s="14" t="s">
        <v>67</v>
      </c>
      <c r="B39" s="1">
        <v>1</v>
      </c>
      <c r="C39" s="2" t="s">
        <v>68</v>
      </c>
      <c r="D39" s="4" t="s">
        <v>6</v>
      </c>
      <c r="E39">
        <f>VLOOKUP(A39,'[1]高三下(高考)'!$A$3:$P$615,11,0)</f>
        <v>66</v>
      </c>
      <c r="F39" t="str">
        <f>VLOOKUP(A39,'[1]高三下(高考)'!$A$3:$P$615,12,0)</f>
        <v>纪春权</v>
      </c>
      <c r="G39" s="22">
        <f t="shared" si="0"/>
        <v>86</v>
      </c>
      <c r="H39" s="23">
        <f t="shared" si="1"/>
        <v>111.92307692307692</v>
      </c>
      <c r="I39">
        <f>VLOOKUP(A39,[1]高三上!$A$3:$P$588,11,0)</f>
        <v>43.5</v>
      </c>
      <c r="J39" t="str">
        <f>VLOOKUP(A39,[1]高三上!$A$3:$P$588,12,0)</f>
        <v>纪春权</v>
      </c>
      <c r="K39" s="22">
        <f t="shared" si="2"/>
        <v>117</v>
      </c>
      <c r="L39" s="23">
        <f t="shared" si="3"/>
        <v>88.461538461538467</v>
      </c>
      <c r="M39">
        <f>VLOOKUP(A39,[1]高二下!$A$3:$P$536,11,0)</f>
        <v>65</v>
      </c>
      <c r="N39" t="str">
        <f>VLOOKUP(A39,[1]高二下!$A$3:$P$536,12,0)</f>
        <v>纪春权</v>
      </c>
      <c r="O39" s="22">
        <f t="shared" si="4"/>
        <v>87</v>
      </c>
      <c r="P39" s="22">
        <f t="shared" si="5"/>
        <v>114.23076923076923</v>
      </c>
      <c r="Q39">
        <f>VLOOKUP(A39,[1]高二上!$A$3:$P$583,11,0)</f>
        <v>52</v>
      </c>
      <c r="R39" t="str">
        <f>VLOOKUP(A39,[1]高二上!$A$3:$P$583,12,0)</f>
        <v>纪春权</v>
      </c>
      <c r="S39" s="22">
        <f t="shared" si="6"/>
        <v>124</v>
      </c>
      <c r="T39" s="22">
        <f t="shared" si="7"/>
        <v>106.53846153846153</v>
      </c>
      <c r="U39">
        <f>VLOOKUP(A39,[1]高一下!$A$3:$P$585,11,0)</f>
        <v>48</v>
      </c>
      <c r="V39" t="str">
        <f>VLOOKUP(A39,[1]高一下!$A$3:$P$585,12,0)</f>
        <v>纪春权</v>
      </c>
      <c r="W39">
        <f t="shared" si="8"/>
        <v>141</v>
      </c>
      <c r="X39">
        <f t="shared" si="9"/>
        <v>132.69230769230768</v>
      </c>
      <c r="Y39">
        <f>VLOOKUP(A39,[1]高一上!$A$3:$V$587,17,0)</f>
        <v>39</v>
      </c>
      <c r="Z39" t="str">
        <f>VLOOKUP(A39,[1]高一上!$A$3:$V$587,18,0)</f>
        <v>那士信</v>
      </c>
      <c r="AA39">
        <f t="shared" si="10"/>
        <v>226</v>
      </c>
      <c r="AB39" s="23">
        <f t="shared" si="11"/>
        <v>54.615384615384613</v>
      </c>
      <c r="AC39">
        <f>VLOOKUP(A39,[1]中考!$A$2:$M$571,11,0)</f>
        <v>32</v>
      </c>
      <c r="AD39">
        <f t="shared" si="12"/>
        <v>108</v>
      </c>
    </row>
    <row r="40" spans="1:30" ht="15" x14ac:dyDescent="0.35">
      <c r="A40" s="14" t="s">
        <v>102</v>
      </c>
      <c r="B40" s="1">
        <v>1</v>
      </c>
      <c r="C40" s="2" t="s">
        <v>103</v>
      </c>
      <c r="D40" s="4" t="s">
        <v>6</v>
      </c>
      <c r="E40">
        <f>VLOOKUP(A40,'[1]高三下(高考)'!$A$3:$P$615,11,0)</f>
        <v>60</v>
      </c>
      <c r="F40" t="str">
        <f>VLOOKUP(A40,'[1]高三下(高考)'!$A$3:$P$615,12,0)</f>
        <v>纪春权</v>
      </c>
      <c r="G40" s="22">
        <f t="shared" si="0"/>
        <v>141</v>
      </c>
      <c r="H40" s="23">
        <f t="shared" si="1"/>
        <v>77.307692307692307</v>
      </c>
      <c r="I40">
        <f>VLOOKUP(A40,[1]高三上!$A$3:$P$588,11,0)</f>
        <v>48</v>
      </c>
      <c r="J40" t="str">
        <f>VLOOKUP(A40,[1]高三上!$A$3:$P$588,12,0)</f>
        <v>纪春权</v>
      </c>
      <c r="K40" s="22">
        <f t="shared" si="2"/>
        <v>82</v>
      </c>
      <c r="L40" s="23">
        <f t="shared" si="3"/>
        <v>98.07692307692308</v>
      </c>
      <c r="M40">
        <f>VLOOKUP(A40,[1]高二下!$A$3:$P$536,11,0)</f>
        <v>66</v>
      </c>
      <c r="N40" t="str">
        <f>VLOOKUP(A40,[1]高二下!$A$3:$P$536,12,0)</f>
        <v>纪春权</v>
      </c>
      <c r="O40" s="22">
        <f t="shared" si="4"/>
        <v>77</v>
      </c>
      <c r="P40" s="22">
        <f t="shared" si="5"/>
        <v>86.15384615384616</v>
      </c>
      <c r="Q40">
        <f>VLOOKUP(A40,[1]高二上!$A$3:$P$583,11,0)</f>
        <v>61</v>
      </c>
      <c r="R40" t="str">
        <f>VLOOKUP(A40,[1]高二上!$A$3:$P$583,12,0)</f>
        <v>纪春权</v>
      </c>
      <c r="S40" s="22">
        <f t="shared" si="6"/>
        <v>41</v>
      </c>
      <c r="T40" s="22">
        <f t="shared" si="7"/>
        <v>108.46153846153847</v>
      </c>
      <c r="U40">
        <f>VLOOKUP(A40,[1]高一下!$A$3:$P$585,11,0)</f>
        <v>58</v>
      </c>
      <c r="V40" t="str">
        <f>VLOOKUP(A40,[1]高一下!$A$3:$P$585,12,0)</f>
        <v>纪春权</v>
      </c>
      <c r="W40">
        <f t="shared" si="8"/>
        <v>63</v>
      </c>
      <c r="X40">
        <f t="shared" si="9"/>
        <v>103.46153846153847</v>
      </c>
      <c r="Y40">
        <f>VLOOKUP(A40,[1]高一上!$A$3:$V$587,17,0)</f>
        <v>59</v>
      </c>
      <c r="Z40" t="str">
        <f>VLOOKUP(A40,[1]高一上!$A$3:$V$587,18,0)</f>
        <v>杨艳</v>
      </c>
      <c r="AA40">
        <f t="shared" si="10"/>
        <v>72</v>
      </c>
      <c r="AB40" s="23">
        <f t="shared" si="11"/>
        <v>168.07692307692309</v>
      </c>
      <c r="AC40">
        <f>VLOOKUP(A40,[1]中考!$A$2:$M$571,11,0)</f>
        <v>17</v>
      </c>
      <c r="AD40">
        <f t="shared" si="12"/>
        <v>249</v>
      </c>
    </row>
    <row r="41" spans="1:30" ht="15" x14ac:dyDescent="0.35">
      <c r="A41" s="14" t="s">
        <v>15</v>
      </c>
      <c r="B41" s="1">
        <v>1</v>
      </c>
      <c r="C41" s="2" t="s">
        <v>16</v>
      </c>
      <c r="D41" s="4" t="s">
        <v>6</v>
      </c>
      <c r="E41">
        <f>VLOOKUP(A41,'[1]高三下(高考)'!$A$3:$P$615,11,0)</f>
        <v>71.5</v>
      </c>
      <c r="F41" t="str">
        <f>VLOOKUP(A41,'[1]高三下(高考)'!$A$3:$P$615,12,0)</f>
        <v>纪春权</v>
      </c>
      <c r="G41" s="22">
        <f t="shared" si="0"/>
        <v>46</v>
      </c>
      <c r="H41" s="23">
        <f t="shared" si="1"/>
        <v>93.84615384615384</v>
      </c>
      <c r="I41">
        <f>VLOOKUP(A41,[1]高三上!$A$3:$P$588,11,0)</f>
        <v>54</v>
      </c>
      <c r="J41" t="str">
        <f>VLOOKUP(A41,[1]高三上!$A$3:$P$588,12,0)</f>
        <v>纪春权</v>
      </c>
      <c r="K41" s="22">
        <f t="shared" si="2"/>
        <v>30</v>
      </c>
      <c r="L41" s="23">
        <f t="shared" si="3"/>
        <v>105.38461538461539</v>
      </c>
      <c r="M41">
        <f>VLOOKUP(A41,[1]高二下!$A$3:$P$536,11,0)</f>
        <v>70</v>
      </c>
      <c r="N41" t="str">
        <f>VLOOKUP(A41,[1]高二下!$A$3:$P$536,12,0)</f>
        <v>纪春权</v>
      </c>
      <c r="O41" s="22">
        <f t="shared" si="4"/>
        <v>44</v>
      </c>
      <c r="P41" s="22">
        <f t="shared" si="5"/>
        <v>84.615384615384613</v>
      </c>
      <c r="Q41">
        <f>VLOOKUP(A41,[1]高二上!$A$3:$P$583,11,0)</f>
        <v>72</v>
      </c>
      <c r="R41" t="str">
        <f>VLOOKUP(A41,[1]高二上!$A$3:$P$583,12,0)</f>
        <v>纪春权</v>
      </c>
      <c r="S41" s="22">
        <f t="shared" si="6"/>
        <v>4</v>
      </c>
      <c r="T41" s="22">
        <f t="shared" si="7"/>
        <v>126.92307692307692</v>
      </c>
      <c r="U41">
        <f>VLOOKUP(A41,[1]高一下!$A$3:$P$585,11,0)</f>
        <v>57</v>
      </c>
      <c r="V41" t="str">
        <f>VLOOKUP(A41,[1]高一下!$A$3:$P$585,12,0)</f>
        <v>纪春权</v>
      </c>
      <c r="W41">
        <f t="shared" si="8"/>
        <v>74</v>
      </c>
      <c r="X41">
        <f t="shared" si="9"/>
        <v>81.92307692307692</v>
      </c>
      <c r="Y41">
        <f>VLOOKUP(A41,[1]高一上!$A$3:$V$587,17,0)</f>
        <v>70</v>
      </c>
      <c r="Z41" t="str">
        <f>VLOOKUP(A41,[1]高一上!$A$3:$V$587,18,0)</f>
        <v>纪春权</v>
      </c>
      <c r="AA41">
        <f t="shared" si="10"/>
        <v>27</v>
      </c>
      <c r="AB41" s="23">
        <f t="shared" si="11"/>
        <v>118.46153846153847</v>
      </c>
      <c r="AC41">
        <f>VLOOKUP(A41,[1]中考!$A$2:$M$571,11,0)</f>
        <v>34</v>
      </c>
      <c r="AD41">
        <f t="shared" si="12"/>
        <v>75</v>
      </c>
    </row>
    <row r="42" spans="1:30" ht="15" x14ac:dyDescent="0.35">
      <c r="A42" s="14" t="s">
        <v>33</v>
      </c>
      <c r="B42" s="1">
        <v>1</v>
      </c>
      <c r="C42" s="2" t="s">
        <v>34</v>
      </c>
      <c r="D42" s="4" t="s">
        <v>6</v>
      </c>
      <c r="E42">
        <f>VLOOKUP(A42,'[1]高三下(高考)'!$A$3:$P$615,11,0)</f>
        <v>64.5</v>
      </c>
      <c r="F42" t="str">
        <f>VLOOKUP(A42,'[1]高三下(高考)'!$A$3:$P$615,12,0)</f>
        <v>纪春权</v>
      </c>
      <c r="G42" s="22">
        <f t="shared" si="0"/>
        <v>103</v>
      </c>
      <c r="H42" s="23">
        <f t="shared" si="1"/>
        <v>61.538461538461533</v>
      </c>
      <c r="I42">
        <f>VLOOKUP(A42,[1]高三上!$A$3:$P$588,11,0)</f>
        <v>63</v>
      </c>
      <c r="J42" t="str">
        <f>VLOOKUP(A42,[1]高三上!$A$3:$P$588,12,0)</f>
        <v>纪春权</v>
      </c>
      <c r="K42" s="22">
        <f t="shared" si="2"/>
        <v>3</v>
      </c>
      <c r="L42" s="23">
        <f t="shared" si="3"/>
        <v>115.76923076923077</v>
      </c>
      <c r="M42">
        <f>VLOOKUP(A42,[1]高二下!$A$3:$P$536,11,0)</f>
        <v>70</v>
      </c>
      <c r="N42" t="str">
        <f>VLOOKUP(A42,[1]高二下!$A$3:$P$536,12,0)</f>
        <v>纪春权</v>
      </c>
      <c r="O42" s="22">
        <f t="shared" si="4"/>
        <v>44</v>
      </c>
      <c r="P42" s="22">
        <f t="shared" si="5"/>
        <v>98.84615384615384</v>
      </c>
      <c r="Q42">
        <f>VLOOKUP(A42,[1]高二上!$A$3:$P$583,11,0)</f>
        <v>61</v>
      </c>
      <c r="R42" t="str">
        <f>VLOOKUP(A42,[1]高二上!$A$3:$P$583,12,0)</f>
        <v>纪春权</v>
      </c>
      <c r="S42" s="22">
        <f t="shared" si="6"/>
        <v>41</v>
      </c>
      <c r="T42" s="22">
        <f t="shared" si="7"/>
        <v>90.384615384615387</v>
      </c>
      <c r="U42">
        <f>VLOOKUP(A42,[1]高一下!$A$3:$P$585,11,0)</f>
        <v>69</v>
      </c>
      <c r="V42" t="str">
        <f>VLOOKUP(A42,[1]高一下!$A$3:$P$585,12,0)</f>
        <v>纪春权</v>
      </c>
      <c r="W42">
        <f t="shared" si="8"/>
        <v>16</v>
      </c>
      <c r="X42">
        <f t="shared" si="9"/>
        <v>102.30769230769231</v>
      </c>
      <c r="Y42">
        <f>VLOOKUP(A42,[1]高一上!$A$3:$V$587,17,0)</f>
        <v>71</v>
      </c>
      <c r="Z42" t="str">
        <f>VLOOKUP(A42,[1]高一上!$A$3:$V$587,18,0)</f>
        <v>纪春权</v>
      </c>
      <c r="AA42">
        <f t="shared" si="10"/>
        <v>22</v>
      </c>
      <c r="AB42" s="23">
        <f t="shared" si="11"/>
        <v>157.69230769230768</v>
      </c>
      <c r="AC42">
        <f>VLOOKUP(A42,[1]中考!$A$2:$M$571,11,0)</f>
        <v>27</v>
      </c>
      <c r="AD42">
        <f t="shared" si="12"/>
        <v>172</v>
      </c>
    </row>
    <row r="43" spans="1:30" ht="15" x14ac:dyDescent="0.35">
      <c r="A43" s="14" t="s">
        <v>7</v>
      </c>
      <c r="B43" s="1">
        <v>1</v>
      </c>
      <c r="C43" s="2" t="s">
        <v>8</v>
      </c>
      <c r="D43" s="4" t="s">
        <v>6</v>
      </c>
      <c r="E43">
        <f>VLOOKUP(A43,'[1]高三下(高考)'!$A$3:$P$615,11,0)</f>
        <v>80</v>
      </c>
      <c r="F43" t="str">
        <f>VLOOKUP(A43,'[1]高三下(高考)'!$A$3:$P$615,12,0)</f>
        <v>纪春权</v>
      </c>
      <c r="G43" s="22">
        <f t="shared" si="0"/>
        <v>3</v>
      </c>
      <c r="H43" s="23">
        <f t="shared" si="1"/>
        <v>101.15384615384616</v>
      </c>
      <c r="I43">
        <f>VLOOKUP(A43,[1]高三上!$A$3:$P$588,11,0)</f>
        <v>62</v>
      </c>
      <c r="J43" t="str">
        <f>VLOOKUP(A43,[1]高三上!$A$3:$P$588,12,0)</f>
        <v>纪春权</v>
      </c>
      <c r="K43" s="22">
        <f t="shared" si="2"/>
        <v>6</v>
      </c>
      <c r="L43" s="23">
        <f t="shared" si="3"/>
        <v>99.615384615384613</v>
      </c>
      <c r="M43">
        <f>VLOOKUP(A43,[1]高二下!$A$3:$P$536,11,0)</f>
        <v>79</v>
      </c>
      <c r="N43" t="str">
        <f>VLOOKUP(A43,[1]高二下!$A$3:$P$536,12,0)</f>
        <v>纪春权</v>
      </c>
      <c r="O43" s="22">
        <f t="shared" si="4"/>
        <v>5</v>
      </c>
      <c r="P43" s="22">
        <f t="shared" si="5"/>
        <v>98.461538461538467</v>
      </c>
      <c r="Q43">
        <f>VLOOKUP(A43,[1]高二上!$A$3:$P$583,11,0)</f>
        <v>74</v>
      </c>
      <c r="R43" t="str">
        <f>VLOOKUP(A43,[1]高二上!$A$3:$P$583,12,0)</f>
        <v>纪春权</v>
      </c>
      <c r="S43" s="22">
        <f t="shared" si="6"/>
        <v>1</v>
      </c>
      <c r="T43" s="22">
        <f t="shared" si="7"/>
        <v>103.46153846153847</v>
      </c>
      <c r="U43">
        <f>VLOOKUP(A43,[1]高一下!$A$3:$P$585,11,0)</f>
        <v>71</v>
      </c>
      <c r="V43" t="str">
        <f>VLOOKUP(A43,[1]高一下!$A$3:$P$585,12,0)</f>
        <v>纪春权</v>
      </c>
      <c r="W43">
        <f t="shared" si="8"/>
        <v>10</v>
      </c>
      <c r="X43">
        <f t="shared" si="9"/>
        <v>102.30769230769231</v>
      </c>
      <c r="Y43">
        <f>VLOOKUP(A43,[1]高一上!$A$3:$V$587,17,0)</f>
        <v>74</v>
      </c>
      <c r="Z43" t="str">
        <f>VLOOKUP(A43,[1]高一上!$A$3:$V$587,18,0)</f>
        <v>纪春权</v>
      </c>
      <c r="AA43">
        <f t="shared" si="10"/>
        <v>16</v>
      </c>
      <c r="AB43" s="23">
        <f t="shared" si="11"/>
        <v>102.30769230769231</v>
      </c>
      <c r="AC43">
        <f>VLOOKUP(A43,[1]中考!$A$2:$M$571,11,0)</f>
        <v>38</v>
      </c>
      <c r="AD43">
        <f t="shared" si="12"/>
        <v>22</v>
      </c>
    </row>
    <row r="44" spans="1:30" ht="15" x14ac:dyDescent="0.35">
      <c r="A44" s="14" t="s">
        <v>9</v>
      </c>
      <c r="B44" s="1">
        <v>1</v>
      </c>
      <c r="C44" s="2" t="s">
        <v>10</v>
      </c>
      <c r="D44" s="4" t="s">
        <v>6</v>
      </c>
      <c r="E44">
        <f>VLOOKUP(A44,'[1]高三下(高考)'!$A$3:$P$615,11,0)</f>
        <v>81.5</v>
      </c>
      <c r="F44" t="str">
        <f>VLOOKUP(A44,'[1]高三下(高考)'!$A$3:$P$615,12,0)</f>
        <v>纪春权</v>
      </c>
      <c r="G44" s="22">
        <f t="shared" si="0"/>
        <v>2</v>
      </c>
      <c r="H44" s="23">
        <f t="shared" si="1"/>
        <v>110.76923076923077</v>
      </c>
      <c r="I44">
        <f>VLOOKUP(A44,[1]高三上!$A$3:$P$588,11,0)</f>
        <v>54</v>
      </c>
      <c r="J44" t="str">
        <f>VLOOKUP(A44,[1]高三上!$A$3:$P$588,12,0)</f>
        <v>纪春权</v>
      </c>
      <c r="K44" s="22">
        <f t="shared" si="2"/>
        <v>30</v>
      </c>
      <c r="L44" s="23">
        <f t="shared" si="3"/>
        <v>89.615384615384613</v>
      </c>
      <c r="M44">
        <f>VLOOKUP(A44,[1]高二下!$A$3:$P$536,11,0)</f>
        <v>81</v>
      </c>
      <c r="N44" t="str">
        <f>VLOOKUP(A44,[1]高二下!$A$3:$P$536,12,0)</f>
        <v>纪春权</v>
      </c>
      <c r="O44" s="22">
        <f t="shared" si="4"/>
        <v>3</v>
      </c>
      <c r="P44" s="22">
        <f t="shared" si="5"/>
        <v>99.230769230769226</v>
      </c>
      <c r="Q44">
        <f>VLOOKUP(A44,[1]高二上!$A$3:$P$583,11,0)</f>
        <v>74</v>
      </c>
      <c r="R44" t="str">
        <f>VLOOKUP(A44,[1]高二上!$A$3:$P$583,12,0)</f>
        <v>纪春权</v>
      </c>
      <c r="S44" s="22">
        <f t="shared" si="6"/>
        <v>1</v>
      </c>
      <c r="T44" s="22">
        <f t="shared" si="7"/>
        <v>104.61538461538461</v>
      </c>
      <c r="U44">
        <f>VLOOKUP(A44,[1]高一下!$A$3:$P$585,11,0)</f>
        <v>70</v>
      </c>
      <c r="V44" t="str">
        <f>VLOOKUP(A44,[1]高一下!$A$3:$P$585,12,0)</f>
        <v>纪春权</v>
      </c>
      <c r="W44">
        <f t="shared" si="8"/>
        <v>13</v>
      </c>
      <c r="X44">
        <f t="shared" si="9"/>
        <v>96.92307692307692</v>
      </c>
      <c r="Y44">
        <f>VLOOKUP(A44,[1]高一上!$A$3:$V$587,17,0)</f>
        <v>80</v>
      </c>
      <c r="Z44" t="str">
        <f>VLOOKUP(A44,[1]高一上!$A$3:$V$587,18,0)</f>
        <v>纪春权</v>
      </c>
      <c r="AA44">
        <f t="shared" si="10"/>
        <v>5</v>
      </c>
      <c r="AB44" s="23">
        <f t="shared" si="11"/>
        <v>159.23076923076923</v>
      </c>
      <c r="AC44">
        <f>VLOOKUP(A44,[1]中考!$A$2:$M$571,11,0)</f>
        <v>28</v>
      </c>
      <c r="AD44">
        <f t="shared" si="12"/>
        <v>159</v>
      </c>
    </row>
    <row r="45" spans="1:30" ht="15" x14ac:dyDescent="0.35">
      <c r="A45" s="14" t="s">
        <v>17</v>
      </c>
      <c r="B45" s="1">
        <v>1</v>
      </c>
      <c r="C45" s="2" t="s">
        <v>18</v>
      </c>
      <c r="D45" s="4" t="s">
        <v>6</v>
      </c>
      <c r="E45">
        <f>VLOOKUP(A45,'[1]高三下(高考)'!$A$3:$P$615,11,0)</f>
        <v>77</v>
      </c>
      <c r="F45" t="str">
        <f>VLOOKUP(A45,'[1]高三下(高考)'!$A$3:$P$615,12,0)</f>
        <v>纪春权</v>
      </c>
      <c r="G45" s="22">
        <f t="shared" si="0"/>
        <v>10</v>
      </c>
      <c r="H45" s="23">
        <f t="shared" si="1"/>
        <v>118.84615384615384</v>
      </c>
      <c r="I45">
        <f>VLOOKUP(A45,[1]高三上!$A$3:$P$588,11,0)</f>
        <v>50.5</v>
      </c>
      <c r="J45" t="str">
        <f>VLOOKUP(A45,[1]高三上!$A$3:$P$588,12,0)</f>
        <v>纪春权</v>
      </c>
      <c r="K45" s="22">
        <f t="shared" si="2"/>
        <v>59</v>
      </c>
      <c r="L45" s="23">
        <f t="shared" si="3"/>
        <v>90</v>
      </c>
      <c r="M45">
        <f>VLOOKUP(A45,[1]高二下!$A$3:$P$536,11,0)</f>
        <v>72</v>
      </c>
      <c r="N45" t="str">
        <f>VLOOKUP(A45,[1]高二下!$A$3:$P$536,12,0)</f>
        <v>纪春权</v>
      </c>
      <c r="O45" s="22">
        <f t="shared" si="4"/>
        <v>33</v>
      </c>
      <c r="P45" s="22">
        <f t="shared" si="5"/>
        <v>93.461538461538467</v>
      </c>
      <c r="Q45">
        <f>VLOOKUP(A45,[1]高二上!$A$3:$P$583,11,0)</f>
        <v>66</v>
      </c>
      <c r="R45" t="str">
        <f>VLOOKUP(A45,[1]高二上!$A$3:$P$583,12,0)</f>
        <v>纪春权</v>
      </c>
      <c r="S45" s="22">
        <f t="shared" si="6"/>
        <v>16</v>
      </c>
      <c r="T45" s="22">
        <f t="shared" si="7"/>
        <v>110.38461538461539</v>
      </c>
      <c r="U45">
        <f>VLOOKUP(A45,[1]高一下!$A$3:$P$585,11,0)</f>
        <v>62</v>
      </c>
      <c r="V45" t="str">
        <f>VLOOKUP(A45,[1]高一下!$A$3:$P$585,12,0)</f>
        <v>纪春权</v>
      </c>
      <c r="W45">
        <f t="shared" si="8"/>
        <v>43</v>
      </c>
      <c r="X45">
        <f t="shared" si="9"/>
        <v>86.92307692307692</v>
      </c>
      <c r="Y45">
        <f>VLOOKUP(A45,[1]高一上!$A$3:$V$587,17,0)</f>
        <v>77</v>
      </c>
      <c r="Z45" t="str">
        <f>VLOOKUP(A45,[1]高一上!$A$3:$V$587,18,0)</f>
        <v>纪春权</v>
      </c>
      <c r="AA45">
        <f t="shared" si="10"/>
        <v>9</v>
      </c>
      <c r="AB45" s="23">
        <f t="shared" si="11"/>
        <v>112.30769230769231</v>
      </c>
      <c r="AC45">
        <f>VLOOKUP(A45,[1]中考!$A$2:$M$571,11,0)</f>
        <v>36</v>
      </c>
      <c r="AD45">
        <f t="shared" si="12"/>
        <v>41</v>
      </c>
    </row>
    <row r="46" spans="1:30" ht="15" x14ac:dyDescent="0.35">
      <c r="A46" s="14" t="s">
        <v>79</v>
      </c>
      <c r="B46" s="1">
        <v>1</v>
      </c>
      <c r="C46" s="2" t="s">
        <v>80</v>
      </c>
      <c r="D46" s="4" t="s">
        <v>6</v>
      </c>
      <c r="E46">
        <f>VLOOKUP(A46,'[1]高三下(高考)'!$A$3:$P$615,11,0)</f>
        <v>59</v>
      </c>
      <c r="F46" t="str">
        <f>VLOOKUP(A46,'[1]高三下(高考)'!$A$3:$P$615,12,0)</f>
        <v>纪春权</v>
      </c>
      <c r="G46" s="22">
        <f t="shared" si="0"/>
        <v>156</v>
      </c>
      <c r="H46" s="23">
        <f t="shared" si="1"/>
        <v>65.384615384615387</v>
      </c>
      <c r="I46">
        <f>VLOOKUP(A46,[1]高三上!$A$3:$P$588,11,0)</f>
        <v>49.5</v>
      </c>
      <c r="J46" t="str">
        <f>VLOOKUP(A46,[1]高三上!$A$3:$P$588,12,0)</f>
        <v>纪春权</v>
      </c>
      <c r="K46" s="22">
        <f t="shared" si="2"/>
        <v>66</v>
      </c>
      <c r="L46" s="23">
        <f t="shared" si="3"/>
        <v>80.384615384615387</v>
      </c>
      <c r="M46">
        <f>VLOOKUP(A46,[1]高二下!$A$3:$P$536,11,0)</f>
        <v>76</v>
      </c>
      <c r="N46" t="str">
        <f>VLOOKUP(A46,[1]高二下!$A$3:$P$536,12,0)</f>
        <v>纪春权</v>
      </c>
      <c r="O46" s="22">
        <f t="shared" si="4"/>
        <v>15</v>
      </c>
      <c r="P46" s="22">
        <f t="shared" si="5"/>
        <v>134.23076923076923</v>
      </c>
      <c r="Q46">
        <f>VLOOKUP(A46,[1]高二上!$A$3:$P$583,11,0)</f>
        <v>54</v>
      </c>
      <c r="R46" t="str">
        <f>VLOOKUP(A46,[1]高二上!$A$3:$P$583,12,0)</f>
        <v>纪春权</v>
      </c>
      <c r="S46" s="22">
        <f t="shared" si="6"/>
        <v>104</v>
      </c>
      <c r="T46" s="22">
        <f t="shared" si="7"/>
        <v>71.92307692307692</v>
      </c>
      <c r="U46">
        <f>VLOOKUP(A46,[1]高一下!$A$3:$P$585,11,0)</f>
        <v>65</v>
      </c>
      <c r="V46" t="str">
        <f>VLOOKUP(A46,[1]高一下!$A$3:$P$585,12,0)</f>
        <v>纪春权</v>
      </c>
      <c r="W46">
        <f t="shared" si="8"/>
        <v>31</v>
      </c>
      <c r="X46">
        <f t="shared" si="9"/>
        <v>128.46153846153845</v>
      </c>
      <c r="Y46">
        <f>VLOOKUP(A46,[1]高一上!$A$3:$V$587,17,0)</f>
        <v>54</v>
      </c>
      <c r="Z46" t="str">
        <f>VLOOKUP(A46,[1]高一上!$A$3:$V$587,18,0)</f>
        <v>纪春权</v>
      </c>
      <c r="AA46">
        <f t="shared" si="10"/>
        <v>105</v>
      </c>
      <c r="AB46" s="23">
        <f t="shared" si="11"/>
        <v>101.15384615384616</v>
      </c>
      <c r="AC46">
        <f>VLOOKUP(A46,[1]中考!$A$2:$M$571,11,0)</f>
        <v>32</v>
      </c>
      <c r="AD46">
        <f t="shared" si="12"/>
        <v>108</v>
      </c>
    </row>
    <row r="47" spans="1:30" ht="15" x14ac:dyDescent="0.35">
      <c r="A47" s="14" t="s">
        <v>47</v>
      </c>
      <c r="B47" s="1">
        <v>1</v>
      </c>
      <c r="C47" s="2" t="s">
        <v>48</v>
      </c>
      <c r="D47" s="4" t="s">
        <v>6</v>
      </c>
      <c r="E47">
        <f>VLOOKUP(A47,'[1]高三下(高考)'!$A$3:$P$615,11,0)</f>
        <v>74</v>
      </c>
      <c r="F47" t="str">
        <f>VLOOKUP(A47,'[1]高三下(高考)'!$A$3:$P$615,12,0)</f>
        <v>纪春权</v>
      </c>
      <c r="G47" s="22">
        <f t="shared" si="0"/>
        <v>26</v>
      </c>
      <c r="H47" s="23">
        <f t="shared" si="1"/>
        <v>104.23076923076923</v>
      </c>
      <c r="I47">
        <f>VLOOKUP(A47,[1]高三上!$A$3:$P$588,11,0)</f>
        <v>53.5</v>
      </c>
      <c r="J47" t="str">
        <f>VLOOKUP(A47,[1]高三上!$A$3:$P$588,12,0)</f>
        <v>纪春权</v>
      </c>
      <c r="K47" s="22">
        <f t="shared" si="2"/>
        <v>37</v>
      </c>
      <c r="L47" s="23">
        <f t="shared" si="3"/>
        <v>86.15384615384616</v>
      </c>
      <c r="M47">
        <f>VLOOKUP(A47,[1]高二下!$A$3:$P$536,11,0)</f>
        <v>86</v>
      </c>
      <c r="N47" t="str">
        <f>VLOOKUP(A47,[1]高二下!$A$3:$P$536,12,0)</f>
        <v>纪春权</v>
      </c>
      <c r="O47" s="22">
        <f t="shared" si="4"/>
        <v>1</v>
      </c>
      <c r="P47" s="22">
        <f t="shared" si="5"/>
        <v>118.46153846153847</v>
      </c>
      <c r="Q47">
        <f>VLOOKUP(A47,[1]高二上!$A$3:$P$583,11,0)</f>
        <v>60</v>
      </c>
      <c r="R47" t="str">
        <f>VLOOKUP(A47,[1]高二上!$A$3:$P$583,12,0)</f>
        <v>纪春权</v>
      </c>
      <c r="S47" s="22">
        <f t="shared" si="6"/>
        <v>49</v>
      </c>
      <c r="T47" s="22">
        <f t="shared" si="7"/>
        <v>95</v>
      </c>
      <c r="U47">
        <f>VLOOKUP(A47,[1]高一下!$A$3:$P$585,11,0)</f>
        <v>64</v>
      </c>
      <c r="V47" t="str">
        <f>VLOOKUP(A47,[1]高一下!$A$3:$P$585,12,0)</f>
        <v>纪春权</v>
      </c>
      <c r="W47">
        <f t="shared" si="8"/>
        <v>36</v>
      </c>
      <c r="X47">
        <f t="shared" si="9"/>
        <v>140</v>
      </c>
      <c r="Y47">
        <f>VLOOKUP(A47,[1]高一上!$A$3:$V$587,17,0)</f>
        <v>49</v>
      </c>
      <c r="Z47" t="str">
        <f>VLOOKUP(A47,[1]高一上!$A$3:$V$587,18,0)</f>
        <v>纪春权</v>
      </c>
      <c r="AA47">
        <f t="shared" si="10"/>
        <v>140</v>
      </c>
      <c r="AB47" s="23">
        <f t="shared" si="11"/>
        <v>112.30769230769231</v>
      </c>
      <c r="AC47">
        <f>VLOOKUP(A47,[1]中考!$A$2:$M$571,11,0)</f>
        <v>27</v>
      </c>
      <c r="AD47">
        <f t="shared" si="12"/>
        <v>172</v>
      </c>
    </row>
    <row r="48" spans="1:30" ht="15" x14ac:dyDescent="0.35">
      <c r="A48" s="14" t="s">
        <v>31</v>
      </c>
      <c r="B48" s="1">
        <v>1</v>
      </c>
      <c r="C48" s="2" t="s">
        <v>32</v>
      </c>
      <c r="D48" s="4" t="s">
        <v>6</v>
      </c>
      <c r="E48">
        <f>VLOOKUP(A48,'[1]高三下(高考)'!$A$3:$P$615,11,0)</f>
        <v>66</v>
      </c>
      <c r="F48" t="str">
        <f>VLOOKUP(A48,'[1]高三下(高考)'!$A$3:$P$615,12,0)</f>
        <v>纪春权</v>
      </c>
      <c r="G48" s="22">
        <f t="shared" si="0"/>
        <v>86</v>
      </c>
      <c r="H48" s="23">
        <f t="shared" si="1"/>
        <v>89.615384615384613</v>
      </c>
      <c r="I48">
        <f>VLOOKUP(A48,[1]高三上!$A$3:$P$588,11,0)</f>
        <v>50.5</v>
      </c>
      <c r="J48" t="str">
        <f>VLOOKUP(A48,[1]高三上!$A$3:$P$588,12,0)</f>
        <v>纪春权</v>
      </c>
      <c r="K48" s="22">
        <f t="shared" si="2"/>
        <v>59</v>
      </c>
      <c r="L48" s="23">
        <f t="shared" si="3"/>
        <v>91.92307692307692</v>
      </c>
      <c r="M48">
        <f>VLOOKUP(A48,[1]高二下!$A$3:$P$536,11,0)</f>
        <v>71</v>
      </c>
      <c r="N48" t="str">
        <f>VLOOKUP(A48,[1]高二下!$A$3:$P$536,12,0)</f>
        <v>纪春权</v>
      </c>
      <c r="O48" s="22">
        <f t="shared" si="4"/>
        <v>38</v>
      </c>
      <c r="P48" s="22">
        <f t="shared" si="5"/>
        <v>125.38461538461539</v>
      </c>
      <c r="Q48">
        <f>VLOOKUP(A48,[1]高二上!$A$3:$P$583,11,0)</f>
        <v>54</v>
      </c>
      <c r="R48" t="str">
        <f>VLOOKUP(A48,[1]高二上!$A$3:$P$583,12,0)</f>
        <v>纪春权</v>
      </c>
      <c r="S48" s="22">
        <f t="shared" si="6"/>
        <v>104</v>
      </c>
      <c r="T48" s="22">
        <f t="shared" si="7"/>
        <v>65</v>
      </c>
      <c r="U48">
        <f>VLOOKUP(A48,[1]高一下!$A$3:$P$585,11,0)</f>
        <v>70</v>
      </c>
      <c r="V48" t="str">
        <f>VLOOKUP(A48,[1]高一下!$A$3:$P$585,12,0)</f>
        <v>纪春权</v>
      </c>
      <c r="W48">
        <f t="shared" si="8"/>
        <v>13</v>
      </c>
      <c r="X48">
        <f t="shared" si="9"/>
        <v>125.38461538461539</v>
      </c>
      <c r="Y48">
        <f>VLOOKUP(A48,[1]高一上!$A$3:$V$587,17,0)</f>
        <v>58</v>
      </c>
      <c r="Z48" t="str">
        <f>VLOOKUP(A48,[1]高一上!$A$3:$V$587,18,0)</f>
        <v>纪春权</v>
      </c>
      <c r="AA48">
        <f t="shared" si="10"/>
        <v>79</v>
      </c>
      <c r="AB48" s="23">
        <f t="shared" si="11"/>
        <v>75.384615384615387</v>
      </c>
      <c r="AC48">
        <f>VLOOKUP(A48,[1]中考!$A$2:$M$571,11,0)</f>
        <v>39</v>
      </c>
      <c r="AD48">
        <f t="shared" si="12"/>
        <v>15</v>
      </c>
    </row>
    <row r="49" spans="1:30" ht="15" x14ac:dyDescent="0.35">
      <c r="A49" s="14" t="s">
        <v>45</v>
      </c>
      <c r="B49" s="1">
        <v>1</v>
      </c>
      <c r="C49" s="2" t="s">
        <v>46</v>
      </c>
      <c r="D49" s="4" t="s">
        <v>6</v>
      </c>
      <c r="E49">
        <f>VLOOKUP(A49,'[1]高三下(高考)'!$A$3:$P$615,11,0)</f>
        <v>79.5</v>
      </c>
      <c r="F49" t="str">
        <f>VLOOKUP(A49,'[1]高三下(高考)'!$A$3:$P$615,12,0)</f>
        <v>纪春权</v>
      </c>
      <c r="G49" s="22">
        <f t="shared" si="0"/>
        <v>4</v>
      </c>
      <c r="H49" s="23">
        <f t="shared" si="1"/>
        <v>149.23076923076923</v>
      </c>
      <c r="I49">
        <f>VLOOKUP(A49,[1]高三上!$A$3:$P$588,11,0)</f>
        <v>42</v>
      </c>
      <c r="J49" t="str">
        <f>VLOOKUP(A49,[1]高三上!$A$3:$P$588,12,0)</f>
        <v>纪春权</v>
      </c>
      <c r="K49" s="22">
        <f t="shared" si="2"/>
        <v>132</v>
      </c>
      <c r="L49" s="23">
        <f t="shared" si="3"/>
        <v>57.307692307692307</v>
      </c>
      <c r="M49">
        <f>VLOOKUP(A49,[1]高二下!$A$3:$P$536,11,0)</f>
        <v>75</v>
      </c>
      <c r="N49" t="str">
        <f>VLOOKUP(A49,[1]高二下!$A$3:$P$536,12,0)</f>
        <v>纪春权</v>
      </c>
      <c r="O49" s="22">
        <f t="shared" si="4"/>
        <v>21</v>
      </c>
      <c r="P49" s="22">
        <f t="shared" si="5"/>
        <v>136.15384615384616</v>
      </c>
      <c r="Q49">
        <f>VLOOKUP(A49,[1]高二上!$A$3:$P$583,11,0)</f>
        <v>53</v>
      </c>
      <c r="R49" t="str">
        <f>VLOOKUP(A49,[1]高二上!$A$3:$P$583,12,0)</f>
        <v>纪春权</v>
      </c>
      <c r="S49" s="22">
        <f t="shared" si="6"/>
        <v>115</v>
      </c>
      <c r="T49" s="22">
        <f t="shared" si="7"/>
        <v>94.615384615384613</v>
      </c>
      <c r="U49">
        <f>VLOOKUP(A49,[1]高一下!$A$3:$P$585,11,0)</f>
        <v>53</v>
      </c>
      <c r="V49" t="str">
        <f>VLOOKUP(A49,[1]高一下!$A$3:$P$585,12,0)</f>
        <v>纪春权</v>
      </c>
      <c r="W49">
        <f t="shared" si="8"/>
        <v>101</v>
      </c>
      <c r="X49">
        <f t="shared" si="9"/>
        <v>77.307692307692307</v>
      </c>
      <c r="Y49">
        <f>VLOOKUP(A49,[1]高一上!$A$3:$V$587,17,0)</f>
        <v>65</v>
      </c>
      <c r="Z49" t="str">
        <f>VLOOKUP(A49,[1]高一上!$A$3:$V$587,18,0)</f>
        <v>纪春权</v>
      </c>
      <c r="AA49">
        <f t="shared" si="10"/>
        <v>42</v>
      </c>
      <c r="AB49" s="23">
        <f t="shared" si="11"/>
        <v>125.38461538461539</v>
      </c>
      <c r="AC49">
        <f>VLOOKUP(A49,[1]中考!$A$2:$M$571,11,0)</f>
        <v>32</v>
      </c>
      <c r="AD49">
        <f t="shared" si="12"/>
        <v>108</v>
      </c>
    </row>
    <row r="50" spans="1:30" ht="15" x14ac:dyDescent="0.35">
      <c r="A50" s="14" t="s">
        <v>43</v>
      </c>
      <c r="B50" s="1">
        <v>1</v>
      </c>
      <c r="C50" s="2" t="s">
        <v>44</v>
      </c>
      <c r="D50" s="4" t="s">
        <v>6</v>
      </c>
      <c r="E50">
        <f>VLOOKUP(A50,'[1]高三下(高考)'!$A$3:$P$615,11,0)</f>
        <v>72</v>
      </c>
      <c r="F50" t="str">
        <f>VLOOKUP(A50,'[1]高三下(高考)'!$A$3:$P$615,12,0)</f>
        <v>纪春权</v>
      </c>
      <c r="G50" s="22">
        <f t="shared" si="0"/>
        <v>43</v>
      </c>
      <c r="H50" s="23">
        <f t="shared" si="1"/>
        <v>86.92307692307692</v>
      </c>
      <c r="I50">
        <f>VLOOKUP(A50,[1]高三上!$A$3:$P$588,11,0)</f>
        <v>59</v>
      </c>
      <c r="J50" t="str">
        <f>VLOOKUP(A50,[1]高三上!$A$3:$P$588,12,0)</f>
        <v>纪春权</v>
      </c>
      <c r="K50" s="22">
        <f t="shared" si="2"/>
        <v>9</v>
      </c>
      <c r="L50" s="23">
        <f t="shared" si="3"/>
        <v>99.230769230769226</v>
      </c>
      <c r="M50">
        <f>VLOOKUP(A50,[1]高二下!$A$3:$P$536,11,0)</f>
        <v>78</v>
      </c>
      <c r="N50" t="str">
        <f>VLOOKUP(A50,[1]高二下!$A$3:$P$536,12,0)</f>
        <v>纪春权</v>
      </c>
      <c r="O50" s="22">
        <f t="shared" si="4"/>
        <v>7</v>
      </c>
      <c r="P50" s="22">
        <f t="shared" si="5"/>
        <v>99.615384615384613</v>
      </c>
      <c r="Q50">
        <f>VLOOKUP(A50,[1]高二上!$A$3:$P$583,11,0)</f>
        <v>70</v>
      </c>
      <c r="R50" t="str">
        <f>VLOOKUP(A50,[1]高二上!$A$3:$P$583,12,0)</f>
        <v>纪春权</v>
      </c>
      <c r="S50" s="22">
        <f t="shared" si="6"/>
        <v>6</v>
      </c>
      <c r="T50" s="22">
        <f t="shared" si="7"/>
        <v>109.61538461538461</v>
      </c>
      <c r="U50">
        <f>VLOOKUP(A50,[1]高一下!$A$3:$P$585,11,0)</f>
        <v>65</v>
      </c>
      <c r="V50" t="str">
        <f>VLOOKUP(A50,[1]高一下!$A$3:$P$585,12,0)</f>
        <v>纪春权</v>
      </c>
      <c r="W50">
        <f t="shared" si="8"/>
        <v>31</v>
      </c>
      <c r="X50">
        <f t="shared" si="9"/>
        <v>118.46153846153847</v>
      </c>
      <c r="Y50">
        <f>VLOOKUP(A50,[1]高一上!$A$3:$V$587,17,0)</f>
        <v>58</v>
      </c>
      <c r="Z50" t="str">
        <f>VLOOKUP(A50,[1]高一上!$A$3:$V$587,18,0)</f>
        <v>那士信</v>
      </c>
      <c r="AA50">
        <f t="shared" si="10"/>
        <v>79</v>
      </c>
      <c r="AB50" s="23">
        <f t="shared" si="11"/>
        <v>85.384615384615387</v>
      </c>
      <c r="AC50">
        <f>VLOOKUP(A50,[1]中考!$A$2:$M$571,11,0)</f>
        <v>36</v>
      </c>
      <c r="AD50">
        <f t="shared" si="12"/>
        <v>41</v>
      </c>
    </row>
    <row r="51" spans="1:30" ht="15" x14ac:dyDescent="0.35">
      <c r="A51" s="14" t="s">
        <v>77</v>
      </c>
      <c r="B51" s="1">
        <v>1</v>
      </c>
      <c r="C51" s="2" t="s">
        <v>78</v>
      </c>
      <c r="D51" s="4" t="s">
        <v>6</v>
      </c>
      <c r="E51">
        <f>VLOOKUP(A51,'[1]高三下(高考)'!$A$3:$P$615,11,0)</f>
        <v>68</v>
      </c>
      <c r="F51" t="str">
        <f>VLOOKUP(A51,'[1]高三下(高考)'!$A$3:$P$615,12,0)</f>
        <v>纪春权</v>
      </c>
      <c r="G51" s="22">
        <f t="shared" si="0"/>
        <v>70</v>
      </c>
      <c r="H51" s="23">
        <f t="shared" si="1"/>
        <v>116.15384615384616</v>
      </c>
      <c r="I51">
        <f>VLOOKUP(A51,[1]高三上!$A$3:$P$588,11,0)</f>
        <v>44</v>
      </c>
      <c r="J51" t="str">
        <f>VLOOKUP(A51,[1]高三上!$A$3:$P$588,12,0)</f>
        <v>纪春权</v>
      </c>
      <c r="K51" s="22">
        <f t="shared" si="2"/>
        <v>112</v>
      </c>
      <c r="L51" s="23">
        <f t="shared" si="3"/>
        <v>67.307692307692307</v>
      </c>
      <c r="M51">
        <f>VLOOKUP(A51,[1]高二下!$A$3:$P$536,11,0)</f>
        <v>73</v>
      </c>
      <c r="N51" t="str">
        <f>VLOOKUP(A51,[1]高二下!$A$3:$P$536,12,0)</f>
        <v>纪春权</v>
      </c>
      <c r="O51" s="22">
        <f t="shared" si="4"/>
        <v>27</v>
      </c>
      <c r="P51" s="22">
        <f t="shared" si="5"/>
        <v>100</v>
      </c>
      <c r="Q51">
        <f>VLOOKUP(A51,[1]高二上!$A$3:$P$583,11,0)</f>
        <v>63</v>
      </c>
      <c r="R51" t="str">
        <f>VLOOKUP(A51,[1]高二上!$A$3:$P$583,12,0)</f>
        <v>纪春权</v>
      </c>
      <c r="S51" s="22">
        <f t="shared" si="6"/>
        <v>27</v>
      </c>
      <c r="T51" s="22">
        <f t="shared" si="7"/>
        <v>99.615384615384613</v>
      </c>
      <c r="U51">
        <f>VLOOKUP(A51,[1]高一下!$A$3:$P$585,11,0)</f>
        <v>66</v>
      </c>
      <c r="V51" t="str">
        <f>VLOOKUP(A51,[1]高一下!$A$3:$P$585,12,0)</f>
        <v>纪春权</v>
      </c>
      <c r="W51">
        <f t="shared" si="8"/>
        <v>26</v>
      </c>
      <c r="X51">
        <f t="shared" si="9"/>
        <v>130.38461538461539</v>
      </c>
      <c r="Y51">
        <f>VLOOKUP(A51,[1]高一上!$A$3:$V$587,17,0)</f>
        <v>54</v>
      </c>
      <c r="Z51" t="str">
        <f>VLOOKUP(A51,[1]高一上!$A$3:$V$587,18,0)</f>
        <v>纪春权</v>
      </c>
      <c r="AA51">
        <f t="shared" si="10"/>
        <v>105</v>
      </c>
      <c r="AB51" s="23">
        <f t="shared" si="11"/>
        <v>75.384615384615387</v>
      </c>
      <c r="AC51">
        <f>VLOOKUP(A51,[1]中考!$A$2:$M$571,11,0)</f>
        <v>36</v>
      </c>
      <c r="AD51">
        <f t="shared" si="12"/>
        <v>41</v>
      </c>
    </row>
    <row r="52" spans="1:30" ht="15" x14ac:dyDescent="0.35">
      <c r="A52" s="14" t="s">
        <v>61</v>
      </c>
      <c r="B52" s="1">
        <v>1</v>
      </c>
      <c r="C52" s="2" t="s">
        <v>62</v>
      </c>
      <c r="D52" s="4" t="s">
        <v>6</v>
      </c>
      <c r="E52">
        <f>VLOOKUP(A52,'[1]高三下(高考)'!$A$3:$P$615,11,0)</f>
        <v>71</v>
      </c>
      <c r="F52" t="str">
        <f>VLOOKUP(A52,'[1]高三下(高考)'!$A$3:$P$615,12,0)</f>
        <v>纪春权</v>
      </c>
      <c r="G52" s="22">
        <f t="shared" si="0"/>
        <v>51</v>
      </c>
      <c r="H52" s="23">
        <f t="shared" si="1"/>
        <v>130</v>
      </c>
      <c r="I52">
        <f>VLOOKUP(A52,[1]高三上!$A$3:$P$588,11,0)</f>
        <v>42.5</v>
      </c>
      <c r="J52" t="str">
        <f>VLOOKUP(A52,[1]高三上!$A$3:$P$588,12,0)</f>
        <v>纪春权</v>
      </c>
      <c r="K52" s="22">
        <f t="shared" si="2"/>
        <v>129</v>
      </c>
      <c r="L52" s="23">
        <f t="shared" si="3"/>
        <v>72.692307692307693</v>
      </c>
      <c r="M52">
        <f>VLOOKUP(A52,[1]高二下!$A$3:$P$536,11,0)</f>
        <v>68</v>
      </c>
      <c r="N52" t="str">
        <f>VLOOKUP(A52,[1]高二下!$A$3:$P$536,12,0)</f>
        <v>纪春权</v>
      </c>
      <c r="O52" s="22">
        <f t="shared" si="4"/>
        <v>58</v>
      </c>
      <c r="P52" s="22">
        <f t="shared" si="5"/>
        <v>113.84615384615384</v>
      </c>
      <c r="Q52">
        <f>VLOOKUP(A52,[1]高二上!$A$3:$P$583,11,0)</f>
        <v>55</v>
      </c>
      <c r="R52" t="str">
        <f>VLOOKUP(A52,[1]高二上!$A$3:$P$583,12,0)</f>
        <v>纪春权</v>
      </c>
      <c r="S52" s="22">
        <f t="shared" si="6"/>
        <v>94</v>
      </c>
      <c r="T52" s="22">
        <f t="shared" si="7"/>
        <v>65.769230769230774</v>
      </c>
      <c r="U52">
        <f>VLOOKUP(A52,[1]高一下!$A$3:$P$585,11,0)</f>
        <v>73</v>
      </c>
      <c r="V52" t="str">
        <f>VLOOKUP(A52,[1]高一下!$A$3:$P$585,12,0)</f>
        <v>纪春权</v>
      </c>
      <c r="W52">
        <f t="shared" si="8"/>
        <v>5</v>
      </c>
      <c r="X52">
        <f t="shared" si="9"/>
        <v>138.46153846153845</v>
      </c>
      <c r="Y52">
        <f>VLOOKUP(A52,[1]高一上!$A$3:$V$587,17,0)</f>
        <v>54</v>
      </c>
      <c r="Z52" t="str">
        <f>VLOOKUP(A52,[1]高一上!$A$3:$V$587,18,0)</f>
        <v>纪春权</v>
      </c>
      <c r="AA52">
        <f t="shared" si="10"/>
        <v>105</v>
      </c>
      <c r="AB52" s="23">
        <f t="shared" si="11"/>
        <v>88.461538461538467</v>
      </c>
      <c r="AC52">
        <f>VLOOKUP(A52,[1]中考!$A$2:$M$571,11,0)</f>
        <v>34</v>
      </c>
      <c r="AD52">
        <f t="shared" si="12"/>
        <v>75</v>
      </c>
    </row>
    <row r="53" spans="1:30" ht="15" x14ac:dyDescent="0.35">
      <c r="A53" s="14" t="s">
        <v>94</v>
      </c>
      <c r="B53" s="1">
        <v>1</v>
      </c>
      <c r="C53" s="2" t="s">
        <v>95</v>
      </c>
      <c r="D53" s="4" t="s">
        <v>6</v>
      </c>
      <c r="E53">
        <f>VLOOKUP(A53,'[1]高三下(高考)'!$A$3:$P$615,11,0)</f>
        <v>57.5</v>
      </c>
      <c r="F53" t="str">
        <f>VLOOKUP(A53,'[1]高三下(高考)'!$A$3:$P$615,12,0)</f>
        <v>纪春权</v>
      </c>
      <c r="G53" s="22">
        <f t="shared" si="0"/>
        <v>170</v>
      </c>
      <c r="H53" s="23">
        <f t="shared" si="1"/>
        <v>48.846153846153854</v>
      </c>
      <c r="I53">
        <f>VLOOKUP(A53,[1]高三上!$A$3:$P$588,11,0)</f>
        <v>53.5</v>
      </c>
      <c r="J53" t="str">
        <f>VLOOKUP(A53,[1]高三上!$A$3:$P$588,12,0)</f>
        <v>纪春权</v>
      </c>
      <c r="K53" s="22">
        <f t="shared" si="2"/>
        <v>37</v>
      </c>
      <c r="L53" s="23">
        <f t="shared" si="3"/>
        <v>119.23076923076923</v>
      </c>
      <c r="M53">
        <f>VLOOKUP(A53,[1]高二下!$A$3:$P$536,11,0)</f>
        <v>65</v>
      </c>
      <c r="N53" t="str">
        <f>VLOOKUP(A53,[1]高二下!$A$3:$P$536,12,0)</f>
        <v>纪春权</v>
      </c>
      <c r="O53" s="22">
        <f t="shared" si="4"/>
        <v>87</v>
      </c>
      <c r="P53" s="22">
        <f t="shared" si="5"/>
        <v>71.15384615384616</v>
      </c>
      <c r="Q53">
        <f>VLOOKUP(A53,[1]高二上!$A$3:$P$583,11,0)</f>
        <v>68</v>
      </c>
      <c r="R53" t="str">
        <f>VLOOKUP(A53,[1]高二上!$A$3:$P$583,12,0)</f>
        <v>纪春权</v>
      </c>
      <c r="S53" s="22">
        <f t="shared" si="6"/>
        <v>12</v>
      </c>
      <c r="T53" s="22">
        <f t="shared" si="7"/>
        <v>154.23076923076923</v>
      </c>
      <c r="U53">
        <f>VLOOKUP(A53,[1]高一下!$A$3:$P$585,11,0)</f>
        <v>47</v>
      </c>
      <c r="V53" t="str">
        <f>VLOOKUP(A53,[1]高一下!$A$3:$P$585,12,0)</f>
        <v>纪春权</v>
      </c>
      <c r="W53">
        <f t="shared" si="8"/>
        <v>153</v>
      </c>
      <c r="X53">
        <f t="shared" si="9"/>
        <v>81.538461538461533</v>
      </c>
      <c r="Y53">
        <f>VLOOKUP(A53,[1]高一上!$A$3:$V$587,17,0)</f>
        <v>54</v>
      </c>
      <c r="Z53" t="str">
        <f>VLOOKUP(A53,[1]高一上!$A$3:$V$587,18,0)</f>
        <v>纪春权</v>
      </c>
      <c r="AA53">
        <f t="shared" si="10"/>
        <v>105</v>
      </c>
      <c r="AB53" s="23">
        <f t="shared" si="11"/>
        <v>101.15384615384616</v>
      </c>
      <c r="AC53">
        <f>VLOOKUP(A53,[1]中考!$A$2:$M$571,11,0)</f>
        <v>32</v>
      </c>
      <c r="AD53">
        <f t="shared" si="12"/>
        <v>108</v>
      </c>
    </row>
    <row r="54" spans="1:30" ht="15" x14ac:dyDescent="0.35">
      <c r="A54" s="14" t="s">
        <v>21</v>
      </c>
      <c r="B54" s="1">
        <v>1</v>
      </c>
      <c r="C54" s="2" t="s">
        <v>22</v>
      </c>
      <c r="D54" s="4" t="s">
        <v>6</v>
      </c>
      <c r="E54">
        <f>VLOOKUP(A54,'[1]高三下(高考)'!$A$3:$P$615,11,0)</f>
        <v>77.5</v>
      </c>
      <c r="F54" t="str">
        <f>VLOOKUP(A54,'[1]高三下(高考)'!$A$3:$P$615,12,0)</f>
        <v>纪春权</v>
      </c>
      <c r="G54" s="22">
        <f t="shared" si="0"/>
        <v>9</v>
      </c>
      <c r="H54" s="23">
        <f t="shared" si="1"/>
        <v>101.92307692307692</v>
      </c>
      <c r="I54">
        <f>VLOOKUP(A54,[1]高三上!$A$3:$P$588,11,0)</f>
        <v>58.5</v>
      </c>
      <c r="J54" t="str">
        <f>VLOOKUP(A54,[1]高三上!$A$3:$P$588,12,0)</f>
        <v>纪春权</v>
      </c>
      <c r="K54" s="22">
        <f t="shared" si="2"/>
        <v>14</v>
      </c>
      <c r="L54" s="23">
        <f t="shared" si="3"/>
        <v>144.23076923076923</v>
      </c>
      <c r="M54">
        <f>VLOOKUP(A54,[1]高二下!$A$3:$P$536,11,0)</f>
        <v>61</v>
      </c>
      <c r="N54" t="str">
        <f>VLOOKUP(A54,[1]高二下!$A$3:$P$536,12,0)</f>
        <v>纪春权</v>
      </c>
      <c r="O54" s="22">
        <f t="shared" si="4"/>
        <v>129</v>
      </c>
      <c r="P54" s="22">
        <f t="shared" si="5"/>
        <v>73.461538461538453</v>
      </c>
      <c r="Q54">
        <f>VLOOKUP(A54,[1]高二上!$A$3:$P$583,11,0)</f>
        <v>58</v>
      </c>
      <c r="R54" t="str">
        <f>VLOOKUP(A54,[1]高二上!$A$3:$P$583,12,0)</f>
        <v>纪春权</v>
      </c>
      <c r="S54" s="22">
        <f t="shared" si="6"/>
        <v>60</v>
      </c>
      <c r="T54" s="22">
        <f t="shared" si="7"/>
        <v>91.92307692307692</v>
      </c>
      <c r="U54">
        <f>VLOOKUP(A54,[1]高一下!$A$3:$P$585,11,0)</f>
        <v>63</v>
      </c>
      <c r="V54" t="str">
        <f>VLOOKUP(A54,[1]高一下!$A$3:$P$585,12,0)</f>
        <v>纪春权</v>
      </c>
      <c r="W54">
        <f t="shared" si="8"/>
        <v>39</v>
      </c>
      <c r="X54">
        <f t="shared" si="9"/>
        <v>128.84615384615384</v>
      </c>
      <c r="Y54">
        <f>VLOOKUP(A54,[1]高一上!$A$3:$V$587,17,0)</f>
        <v>53</v>
      </c>
      <c r="Z54" t="str">
        <f>VLOOKUP(A54,[1]高一上!$A$3:$V$587,18,0)</f>
        <v>纪春权</v>
      </c>
      <c r="AA54">
        <f t="shared" si="10"/>
        <v>114</v>
      </c>
      <c r="AB54" s="23">
        <f t="shared" si="11"/>
        <v>97.692307692307693</v>
      </c>
      <c r="AC54">
        <f>VLOOKUP(A54,[1]中考!$A$2:$M$571,11,0)</f>
        <v>32</v>
      </c>
      <c r="AD54">
        <f t="shared" si="12"/>
        <v>108</v>
      </c>
    </row>
    <row r="55" spans="1:30" ht="15" x14ac:dyDescent="0.35">
      <c r="A55" s="14" t="s">
        <v>172</v>
      </c>
      <c r="B55" s="1">
        <v>2</v>
      </c>
      <c r="C55" s="2" t="s">
        <v>173</v>
      </c>
      <c r="D55" s="4" t="s">
        <v>6</v>
      </c>
      <c r="E55">
        <f>VLOOKUP(A55,'[1]高三下(高考)'!$A$3:$P$615,11,0)</f>
        <v>58</v>
      </c>
      <c r="F55" t="str">
        <f>VLOOKUP(A55,'[1]高三下(高考)'!$A$3:$P$615,12,0)</f>
        <v>吴文艺</v>
      </c>
      <c r="G55" s="22">
        <f t="shared" si="0"/>
        <v>163</v>
      </c>
      <c r="H55" s="23">
        <f t="shared" si="1"/>
        <v>123.46153846153845</v>
      </c>
      <c r="I55">
        <f>VLOOKUP(A55,[1]高三上!$A$3:$P$588,11,0)</f>
        <v>28.5</v>
      </c>
      <c r="J55" t="str">
        <f>VLOOKUP(A55,[1]高三上!$A$3:$P$588,12,0)</f>
        <v>吴文艺</v>
      </c>
      <c r="K55" s="22">
        <f t="shared" si="2"/>
        <v>224</v>
      </c>
      <c r="L55" s="23">
        <f t="shared" si="3"/>
        <v>100</v>
      </c>
      <c r="M55" s="22">
        <v>0</v>
      </c>
      <c r="N55" t="s">
        <v>111</v>
      </c>
      <c r="O55" s="22">
        <f t="shared" si="4"/>
        <v>236</v>
      </c>
      <c r="P55" s="22">
        <f t="shared" si="5"/>
        <v>100</v>
      </c>
      <c r="Q55">
        <f>VLOOKUP(A55,[1]高二上!$A$3:$P$583,11,0)</f>
        <v>44</v>
      </c>
      <c r="R55" t="str">
        <f>VLOOKUP(A55,[1]高二上!$A$3:$P$583,12,0)</f>
        <v>那士信</v>
      </c>
      <c r="S55" s="22">
        <f t="shared" si="6"/>
        <v>194</v>
      </c>
      <c r="T55" s="22">
        <f t="shared" si="7"/>
        <v>108.46153846153847</v>
      </c>
      <c r="U55">
        <f>VLOOKUP(A55,[1]高一下!$A$3:$P$585,11,0)</f>
        <v>37</v>
      </c>
      <c r="V55" t="str">
        <f>VLOOKUP(A55,[1]高一下!$A$3:$P$585,12,0)</f>
        <v>那士信</v>
      </c>
      <c r="W55">
        <f t="shared" si="8"/>
        <v>216</v>
      </c>
      <c r="X55">
        <f t="shared" si="9"/>
        <v>112.69230769230769</v>
      </c>
      <c r="Y55">
        <f>VLOOKUP(A55,[1]高一上!$A$3:$V$587,17,0)</f>
        <v>32</v>
      </c>
      <c r="Z55" t="str">
        <f>VLOOKUP(A55,[1]高一上!$A$3:$V$587,18,0)</f>
        <v>那士信</v>
      </c>
      <c r="AA55">
        <f t="shared" si="10"/>
        <v>249</v>
      </c>
      <c r="AB55" s="23">
        <f t="shared" si="11"/>
        <v>85.769230769230774</v>
      </c>
      <c r="AC55">
        <f>VLOOKUP(A55,[1]中考!$A$2:$M$571,11,0)</f>
        <v>23</v>
      </c>
      <c r="AD55">
        <f t="shared" si="12"/>
        <v>212</v>
      </c>
    </row>
    <row r="56" spans="1:30" ht="15" x14ac:dyDescent="0.35">
      <c r="A56" s="14" t="s">
        <v>200</v>
      </c>
      <c r="B56" s="1">
        <v>2</v>
      </c>
      <c r="C56" s="3" t="s">
        <v>201</v>
      </c>
      <c r="D56" s="4" t="s">
        <v>6</v>
      </c>
      <c r="E56">
        <f>VLOOKUP(A56,'[1]高三下(高考)'!$A$3:$P$615,11,0)</f>
        <v>54.5</v>
      </c>
      <c r="F56" t="str">
        <f>VLOOKUP(A56,'[1]高三下(高考)'!$A$3:$P$615,12,0)</f>
        <v>吴文艺</v>
      </c>
      <c r="G56" s="22">
        <f t="shared" si="0"/>
        <v>196</v>
      </c>
      <c r="H56" s="23">
        <f t="shared" si="1"/>
        <v>103.84615384615384</v>
      </c>
      <c r="I56">
        <f>VLOOKUP(A56,[1]高三上!$A$3:$P$588,11,0)</f>
        <v>32.5</v>
      </c>
      <c r="J56" t="str">
        <f>VLOOKUP(A56,[1]高三上!$A$3:$P$588,12,0)</f>
        <v>吴文艺</v>
      </c>
      <c r="K56" s="22">
        <f t="shared" si="2"/>
        <v>206</v>
      </c>
      <c r="L56" s="23">
        <f t="shared" si="3"/>
        <v>33.461538461538467</v>
      </c>
      <c r="M56">
        <f>VLOOKUP(A56,[1]高二下!$A$3:$P$536,11,0)</f>
        <v>72</v>
      </c>
      <c r="N56" t="str">
        <f>VLOOKUP(A56,[1]高二下!$A$3:$P$536,12,0)</f>
        <v>吴文艺</v>
      </c>
      <c r="O56" s="22">
        <f t="shared" si="4"/>
        <v>33</v>
      </c>
      <c r="P56" s="22">
        <f t="shared" si="5"/>
        <v>172.30769230769232</v>
      </c>
      <c r="Q56">
        <f>VLOOKUP(A56,[1]高二上!$A$3:$P$583,11,0)</f>
        <v>40</v>
      </c>
      <c r="R56" t="str">
        <f>VLOOKUP(A56,[1]高二上!$A$3:$P$583,12,0)</f>
        <v>那士信</v>
      </c>
      <c r="S56" s="22">
        <f t="shared" si="6"/>
        <v>221</v>
      </c>
      <c r="T56" s="22">
        <f t="shared" si="7"/>
        <v>97.307692307692307</v>
      </c>
      <c r="U56">
        <f>VLOOKUP(A56,[1]高一下!$A$3:$P$585,11,0)</f>
        <v>38</v>
      </c>
      <c r="V56" t="str">
        <f>VLOOKUP(A56,[1]高一下!$A$3:$P$585,12,0)</f>
        <v>那士信</v>
      </c>
      <c r="W56">
        <f t="shared" si="8"/>
        <v>214</v>
      </c>
      <c r="X56">
        <f t="shared" si="9"/>
        <v>91.92307692307692</v>
      </c>
      <c r="Y56">
        <f>VLOOKUP(A56,[1]高一上!$A$3:$V$587,17,0)</f>
        <v>43</v>
      </c>
      <c r="Z56" t="str">
        <f>VLOOKUP(A56,[1]高一上!$A$3:$V$587,18,0)</f>
        <v>那士信</v>
      </c>
      <c r="AA56">
        <f t="shared" si="10"/>
        <v>193</v>
      </c>
      <c r="AB56" s="23">
        <f t="shared" si="11"/>
        <v>115.76923076923077</v>
      </c>
      <c r="AC56">
        <f>VLOOKUP(A56,[1]中考!$A$2:$M$571,11,0)</f>
        <v>21</v>
      </c>
      <c r="AD56">
        <f t="shared" si="12"/>
        <v>234</v>
      </c>
    </row>
    <row r="57" spans="1:30" ht="15" x14ac:dyDescent="0.35">
      <c r="A57" s="14" t="s">
        <v>204</v>
      </c>
      <c r="B57" s="1">
        <v>2</v>
      </c>
      <c r="C57" s="3" t="s">
        <v>205</v>
      </c>
      <c r="D57" s="4" t="s">
        <v>6</v>
      </c>
      <c r="E57">
        <f>VLOOKUP(A57,'[1]高三下(高考)'!$A$3:$P$615,11,0)</f>
        <v>51.5</v>
      </c>
      <c r="F57" t="str">
        <f>VLOOKUP(A57,'[1]高三下(高考)'!$A$3:$P$615,12,0)</f>
        <v>吴文艺</v>
      </c>
      <c r="G57" s="22">
        <f t="shared" si="0"/>
        <v>217</v>
      </c>
      <c r="H57" s="23">
        <f t="shared" si="1"/>
        <v>82.692307692307693</v>
      </c>
      <c r="I57">
        <f>VLOOKUP(A57,[1]高三上!$A$3:$P$588,11,0)</f>
        <v>37.5</v>
      </c>
      <c r="J57" t="str">
        <f>VLOOKUP(A57,[1]高三上!$A$3:$P$588,12,0)</f>
        <v>吴文艺</v>
      </c>
      <c r="K57" s="22">
        <f t="shared" si="2"/>
        <v>172</v>
      </c>
      <c r="L57" s="23">
        <f t="shared" si="3"/>
        <v>83.461538461538467</v>
      </c>
      <c r="M57">
        <f>VLOOKUP(A57,[1]高二下!$A$3:$P$536,11,0)</f>
        <v>61</v>
      </c>
      <c r="N57" t="str">
        <f>VLOOKUP(A57,[1]高二下!$A$3:$P$536,12,0)</f>
        <v>吴文艺</v>
      </c>
      <c r="O57" s="22">
        <f t="shared" si="4"/>
        <v>129</v>
      </c>
      <c r="P57" s="22">
        <f t="shared" si="5"/>
        <v>147.30769230769232</v>
      </c>
      <c r="Q57">
        <f>VLOOKUP(A57,[1]高二上!$A$3:$P$583,11,0)</f>
        <v>30</v>
      </c>
      <c r="R57" t="str">
        <f>VLOOKUP(A57,[1]高二上!$A$3:$P$583,12,0)</f>
        <v>那士信</v>
      </c>
      <c r="S57" s="22">
        <f t="shared" si="6"/>
        <v>252</v>
      </c>
      <c r="T57" s="22">
        <f t="shared" si="7"/>
        <v>89.230769230769226</v>
      </c>
      <c r="U57">
        <f>VLOOKUP(A57,[1]高一下!$A$3:$P$585,11,0)</f>
        <v>35</v>
      </c>
      <c r="V57" t="str">
        <f>VLOOKUP(A57,[1]高一下!$A$3:$P$585,12,0)</f>
        <v>那士信</v>
      </c>
      <c r="W57">
        <f t="shared" si="8"/>
        <v>224</v>
      </c>
      <c r="X57">
        <f t="shared" si="9"/>
        <v>111.15384615384616</v>
      </c>
      <c r="Y57">
        <f>VLOOKUP(A57,[1]高一上!$A$3:$V$587,17,0)</f>
        <v>29</v>
      </c>
      <c r="Z57" t="str">
        <f>VLOOKUP(A57,[1]高一上!$A$3:$V$587,18,0)</f>
        <v>那士信</v>
      </c>
      <c r="AA57">
        <f t="shared" si="10"/>
        <v>253</v>
      </c>
      <c r="AB57" s="23">
        <f t="shared" si="11"/>
        <v>99.615384615384613</v>
      </c>
      <c r="AC57">
        <f>VLOOKUP(A57,[1]中考!$A$2:$M$571,11,0)</f>
        <v>15</v>
      </c>
      <c r="AD57">
        <f t="shared" si="12"/>
        <v>252</v>
      </c>
    </row>
    <row r="58" spans="1:30" ht="15" x14ac:dyDescent="0.35">
      <c r="A58" s="14" t="s">
        <v>170</v>
      </c>
      <c r="B58" s="1">
        <v>2</v>
      </c>
      <c r="C58" s="2" t="s">
        <v>171</v>
      </c>
      <c r="D58" s="4" t="s">
        <v>6</v>
      </c>
      <c r="E58">
        <f>VLOOKUP(A58,'[1]高三下(高考)'!$A$3:$P$615,11,0)</f>
        <v>63</v>
      </c>
      <c r="F58" t="str">
        <f>VLOOKUP(A58,'[1]高三下(高考)'!$A$3:$P$615,12,0)</f>
        <v>吴文艺</v>
      </c>
      <c r="G58" s="22">
        <f t="shared" si="0"/>
        <v>119</v>
      </c>
      <c r="H58" s="23">
        <f t="shared" si="1"/>
        <v>125.38461538461539</v>
      </c>
      <c r="I58">
        <f>VLOOKUP(A58,[1]高三上!$A$3:$P$588,11,0)</f>
        <v>36</v>
      </c>
      <c r="J58" t="str">
        <f>VLOOKUP(A58,[1]高三上!$A$3:$P$588,12,0)</f>
        <v>吴文艺</v>
      </c>
      <c r="K58" s="22">
        <f t="shared" si="2"/>
        <v>185</v>
      </c>
      <c r="L58" s="23">
        <f t="shared" si="3"/>
        <v>78.461538461538453</v>
      </c>
      <c r="M58">
        <f>VLOOKUP(A58,[1]高二下!$A$3:$P$536,11,0)</f>
        <v>61</v>
      </c>
      <c r="N58" t="str">
        <f>VLOOKUP(A58,[1]高二下!$A$3:$P$536,12,0)</f>
        <v>吴文艺</v>
      </c>
      <c r="O58" s="22">
        <f t="shared" si="4"/>
        <v>129</v>
      </c>
      <c r="P58" s="22">
        <f t="shared" si="5"/>
        <v>98.07692307692308</v>
      </c>
      <c r="Q58">
        <f>VLOOKUP(A58,[1]高二上!$A$3:$P$583,11,0)</f>
        <v>52</v>
      </c>
      <c r="R58" t="str">
        <f>VLOOKUP(A58,[1]高二上!$A$3:$P$583,12,0)</f>
        <v>那士信</v>
      </c>
      <c r="S58" s="22">
        <f t="shared" si="6"/>
        <v>124</v>
      </c>
      <c r="T58" s="22">
        <f t="shared" si="7"/>
        <v>85.769230769230774</v>
      </c>
      <c r="U58">
        <f>VLOOKUP(A58,[1]高一下!$A$3:$P$585,11,0)</f>
        <v>55</v>
      </c>
      <c r="V58" t="str">
        <f>VLOOKUP(A58,[1]高一下!$A$3:$P$585,12,0)</f>
        <v>那士信</v>
      </c>
      <c r="W58">
        <f t="shared" si="8"/>
        <v>87</v>
      </c>
      <c r="X58">
        <f t="shared" si="9"/>
        <v>142.69230769230768</v>
      </c>
      <c r="Y58">
        <f>VLOOKUP(A58,[1]高一上!$A$3:$V$587,17,0)</f>
        <v>42</v>
      </c>
      <c r="Z58" t="str">
        <f>VLOOKUP(A58,[1]高一上!$A$3:$V$587,18,0)</f>
        <v>那士信</v>
      </c>
      <c r="AA58">
        <f t="shared" si="10"/>
        <v>198</v>
      </c>
      <c r="AB58" s="23">
        <f t="shared" si="11"/>
        <v>56.92307692307692</v>
      </c>
      <c r="AC58">
        <f>VLOOKUP(A58,[1]中考!$A$2:$M$571,11,0)</f>
        <v>33</v>
      </c>
      <c r="AD58">
        <f t="shared" si="12"/>
        <v>86</v>
      </c>
    </row>
    <row r="59" spans="1:30" ht="15" x14ac:dyDescent="0.35">
      <c r="A59" s="16" t="s">
        <v>182</v>
      </c>
      <c r="B59" s="1">
        <v>2</v>
      </c>
      <c r="C59" s="2" t="s">
        <v>183</v>
      </c>
      <c r="D59" s="4" t="s">
        <v>6</v>
      </c>
      <c r="E59">
        <f>VLOOKUP(A59,'[1]高三下(高考)'!$A$3:$P$615,11,0)</f>
        <v>61</v>
      </c>
      <c r="F59" t="str">
        <f>VLOOKUP(A59,'[1]高三下(高考)'!$A$3:$P$615,12,0)</f>
        <v>吴文艺</v>
      </c>
      <c r="G59" s="22">
        <f t="shared" si="0"/>
        <v>132</v>
      </c>
      <c r="H59" s="23">
        <f t="shared" si="1"/>
        <v>100</v>
      </c>
      <c r="I59" s="22">
        <v>0</v>
      </c>
      <c r="J59" t="s">
        <v>111</v>
      </c>
      <c r="K59" s="22">
        <f t="shared" si="2"/>
        <v>241</v>
      </c>
      <c r="L59" s="23">
        <f t="shared" si="3"/>
        <v>100</v>
      </c>
      <c r="M59" s="22">
        <v>0</v>
      </c>
      <c r="N59" t="s">
        <v>111</v>
      </c>
      <c r="O59" s="22">
        <f t="shared" si="4"/>
        <v>236</v>
      </c>
      <c r="P59" s="22">
        <f t="shared" si="5"/>
        <v>100</v>
      </c>
      <c r="Q59">
        <f>VLOOKUP(A59,[1]高二上!$A$3:$P$583,11,0)</f>
        <v>46</v>
      </c>
      <c r="R59" t="str">
        <f>VLOOKUP(A59,[1]高二上!$A$3:$P$583,12,0)</f>
        <v>那士信</v>
      </c>
      <c r="S59" s="22">
        <f t="shared" si="6"/>
        <v>182</v>
      </c>
      <c r="T59" s="22">
        <f t="shared" si="7"/>
        <v>117.69230769230769</v>
      </c>
      <c r="U59">
        <f>VLOOKUP(A59,[1]高一下!$A$3:$P$585,11,0)</f>
        <v>34</v>
      </c>
      <c r="V59" t="str">
        <f>VLOOKUP(A59,[1]高一下!$A$3:$P$585,12,0)</f>
        <v>那士信</v>
      </c>
      <c r="W59">
        <f t="shared" si="8"/>
        <v>228</v>
      </c>
      <c r="X59">
        <f t="shared" si="9"/>
        <v>66.15384615384616</v>
      </c>
      <c r="Y59">
        <f>VLOOKUP(A59,[1]高一上!$A$3:$V$587,17,0)</f>
        <v>49</v>
      </c>
      <c r="Z59" t="str">
        <f>VLOOKUP(A59,[1]高一上!$A$3:$V$587,18,0)</f>
        <v>那士信</v>
      </c>
      <c r="AA59">
        <f t="shared" si="10"/>
        <v>140</v>
      </c>
      <c r="AB59" s="23">
        <f t="shared" si="11"/>
        <v>100</v>
      </c>
      <c r="AC59" s="22">
        <v>0</v>
      </c>
      <c r="AD59">
        <f t="shared" si="12"/>
        <v>255</v>
      </c>
    </row>
    <row r="60" spans="1:30" ht="15" x14ac:dyDescent="0.35">
      <c r="A60" s="14" t="s">
        <v>140</v>
      </c>
      <c r="B60" s="1">
        <v>2</v>
      </c>
      <c r="C60" s="2" t="s">
        <v>141</v>
      </c>
      <c r="D60" s="4" t="s">
        <v>6</v>
      </c>
      <c r="E60">
        <f>VLOOKUP(A60,'[1]高三下(高考)'!$A$3:$P$615,11,0)</f>
        <v>75.5</v>
      </c>
      <c r="F60" t="str">
        <f>VLOOKUP(A60,'[1]高三下(高考)'!$A$3:$P$615,12,0)</f>
        <v>吴文艺</v>
      </c>
      <c r="G60" s="22">
        <f t="shared" si="0"/>
        <v>15</v>
      </c>
      <c r="H60" s="23">
        <f t="shared" si="1"/>
        <v>141.53846153846155</v>
      </c>
      <c r="I60">
        <f>VLOOKUP(A60,[1]高三上!$A$3:$P$588,11,0)</f>
        <v>43</v>
      </c>
      <c r="J60" t="str">
        <f>VLOOKUP(A60,[1]高三上!$A$3:$P$588,12,0)</f>
        <v>吴文艺</v>
      </c>
      <c r="K60" s="22">
        <f t="shared" si="2"/>
        <v>123</v>
      </c>
      <c r="L60" s="23">
        <f t="shared" si="3"/>
        <v>90.769230769230774</v>
      </c>
      <c r="M60">
        <f>VLOOKUP(A60,[1]高二下!$A$3:$P$536,11,0)</f>
        <v>64</v>
      </c>
      <c r="N60" t="str">
        <f>VLOOKUP(A60,[1]高二下!$A$3:$P$536,12,0)</f>
        <v>吴文艺</v>
      </c>
      <c r="O60" s="22">
        <f t="shared" si="4"/>
        <v>99</v>
      </c>
      <c r="P60" s="22">
        <f t="shared" si="5"/>
        <v>131.92307692307691</v>
      </c>
      <c r="Q60">
        <f>VLOOKUP(A60,[1]高二上!$A$3:$P$583,11,0)</f>
        <v>46</v>
      </c>
      <c r="R60" t="str">
        <f>VLOOKUP(A60,[1]高二上!$A$3:$P$583,12,0)</f>
        <v>那士信</v>
      </c>
      <c r="S60" s="22">
        <f t="shared" si="6"/>
        <v>182</v>
      </c>
      <c r="T60" s="22">
        <f t="shared" si="7"/>
        <v>46.53846153846154</v>
      </c>
      <c r="U60">
        <f>VLOOKUP(A60,[1]高一下!$A$3:$P$585,11,0)</f>
        <v>62</v>
      </c>
      <c r="V60" t="str">
        <f>VLOOKUP(A60,[1]高一下!$A$3:$P$585,12,0)</f>
        <v>那士信</v>
      </c>
      <c r="W60">
        <f t="shared" si="8"/>
        <v>43</v>
      </c>
      <c r="X60">
        <f t="shared" si="9"/>
        <v>127.30769230769231</v>
      </c>
      <c r="Y60">
        <f>VLOOKUP(A60,[1]高一上!$A$3:$V$587,17,0)</f>
        <v>53</v>
      </c>
      <c r="Z60" t="str">
        <f>VLOOKUP(A60,[1]高一上!$A$3:$V$587,18,0)</f>
        <v>那士信</v>
      </c>
      <c r="AA60">
        <f t="shared" si="10"/>
        <v>114</v>
      </c>
      <c r="AB60" s="23">
        <f t="shared" si="11"/>
        <v>58.846153846153847</v>
      </c>
      <c r="AC60">
        <f>VLOOKUP(A60,[1]中考!$A$2:$M$571,11,0)</f>
        <v>41</v>
      </c>
      <c r="AD60">
        <f t="shared" si="12"/>
        <v>7</v>
      </c>
    </row>
    <row r="61" spans="1:30" ht="15" x14ac:dyDescent="0.35">
      <c r="A61" s="14" t="s">
        <v>162</v>
      </c>
      <c r="B61" s="1">
        <v>2</v>
      </c>
      <c r="C61" s="2" t="s">
        <v>163</v>
      </c>
      <c r="D61" s="4" t="s">
        <v>6</v>
      </c>
      <c r="E61">
        <f>VLOOKUP(A61,'[1]高三下(高考)'!$A$3:$P$615,11,0)</f>
        <v>62</v>
      </c>
      <c r="F61" t="str">
        <f>VLOOKUP(A61,'[1]高三下(高考)'!$A$3:$P$615,12,0)</f>
        <v>吴文艺</v>
      </c>
      <c r="G61" s="22">
        <f t="shared" si="0"/>
        <v>127</v>
      </c>
      <c r="H61" s="23">
        <f t="shared" si="1"/>
        <v>96.15384615384616</v>
      </c>
      <c r="I61">
        <f>VLOOKUP(A61,[1]高三上!$A$3:$P$588,11,0)</f>
        <v>43.5</v>
      </c>
      <c r="J61" t="str">
        <f>VLOOKUP(A61,[1]高三上!$A$3:$P$588,12,0)</f>
        <v>吴文艺</v>
      </c>
      <c r="K61" s="22">
        <f t="shared" si="2"/>
        <v>117</v>
      </c>
      <c r="L61" s="23">
        <f t="shared" si="3"/>
        <v>65.384615384615387</v>
      </c>
      <c r="M61">
        <f>VLOOKUP(A61,[1]高二下!$A$3:$P$536,11,0)</f>
        <v>73</v>
      </c>
      <c r="N61" t="str">
        <f>VLOOKUP(A61,[1]高二下!$A$3:$P$536,12,0)</f>
        <v>吴文艺</v>
      </c>
      <c r="O61" s="22">
        <f t="shared" si="4"/>
        <v>27</v>
      </c>
      <c r="P61" s="22">
        <f t="shared" si="5"/>
        <v>178.07692307692309</v>
      </c>
      <c r="Q61">
        <f>VLOOKUP(A61,[1]高二上!$A$3:$P$583,11,0)</f>
        <v>39</v>
      </c>
      <c r="R61" t="str">
        <f>VLOOKUP(A61,[1]高二上!$A$3:$P$583,12,0)</f>
        <v>那士信</v>
      </c>
      <c r="S61" s="22">
        <f t="shared" si="6"/>
        <v>230</v>
      </c>
      <c r="T61" s="22">
        <f t="shared" si="7"/>
        <v>103.46153846153847</v>
      </c>
      <c r="U61">
        <f>VLOOKUP(A61,[1]高一下!$A$3:$P$585,11,0)</f>
        <v>31</v>
      </c>
      <c r="V61" t="str">
        <f>VLOOKUP(A61,[1]高一下!$A$3:$P$585,12,0)</f>
        <v>那士信</v>
      </c>
      <c r="W61">
        <f t="shared" si="8"/>
        <v>239</v>
      </c>
      <c r="X61">
        <f t="shared" si="9"/>
        <v>88.461538461538467</v>
      </c>
      <c r="Y61">
        <f>VLOOKUP(A61,[1]高一上!$A$3:$V$587,17,0)</f>
        <v>41</v>
      </c>
      <c r="Z61" t="str">
        <f>VLOOKUP(A61,[1]高一上!$A$3:$V$587,18,0)</f>
        <v>那士信</v>
      </c>
      <c r="AA61">
        <f t="shared" si="10"/>
        <v>209</v>
      </c>
      <c r="AB61" s="23">
        <f t="shared" si="11"/>
        <v>117.30769230769231</v>
      </c>
      <c r="AC61">
        <f>VLOOKUP(A61,[1]中考!$A$2:$M$571,11,0)</f>
        <v>14</v>
      </c>
      <c r="AD61">
        <f t="shared" si="12"/>
        <v>254</v>
      </c>
    </row>
    <row r="62" spans="1:30" ht="15" x14ac:dyDescent="0.35">
      <c r="A62" s="14" t="s">
        <v>134</v>
      </c>
      <c r="B62" s="1">
        <v>2</v>
      </c>
      <c r="C62" s="2" t="s">
        <v>135</v>
      </c>
      <c r="D62" s="4" t="s">
        <v>6</v>
      </c>
      <c r="E62">
        <f>VLOOKUP(A62,'[1]高三下(高考)'!$A$3:$P$615,11,0)</f>
        <v>73.5</v>
      </c>
      <c r="F62" t="str">
        <f>VLOOKUP(A62,'[1]高三下(高考)'!$A$3:$P$615,12,0)</f>
        <v>吴文艺</v>
      </c>
      <c r="G62" s="22">
        <f t="shared" si="0"/>
        <v>30</v>
      </c>
      <c r="H62" s="23">
        <f t="shared" si="1"/>
        <v>91.92307692307692</v>
      </c>
      <c r="I62">
        <f>VLOOKUP(A62,[1]高三上!$A$3:$P$588,11,0)</f>
        <v>59</v>
      </c>
      <c r="J62" t="str">
        <f>VLOOKUP(A62,[1]高三上!$A$3:$P$588,12,0)</f>
        <v>吴文艺</v>
      </c>
      <c r="K62" s="22">
        <f t="shared" si="2"/>
        <v>9</v>
      </c>
      <c r="L62" s="23">
        <f t="shared" si="3"/>
        <v>98.461538461538467</v>
      </c>
      <c r="M62">
        <f>VLOOKUP(A62,[1]高二下!$A$3:$P$536,11,0)</f>
        <v>79</v>
      </c>
      <c r="N62" t="str">
        <f>VLOOKUP(A62,[1]高二下!$A$3:$P$536,12,0)</f>
        <v>吴文艺</v>
      </c>
      <c r="O62" s="22">
        <f t="shared" si="4"/>
        <v>5</v>
      </c>
      <c r="P62" s="22">
        <f t="shared" si="5"/>
        <v>151.92307692307693</v>
      </c>
      <c r="Q62">
        <f>VLOOKUP(A62,[1]高二上!$A$3:$P$583,11,0)</f>
        <v>50</v>
      </c>
      <c r="R62" t="str">
        <f>VLOOKUP(A62,[1]高二上!$A$3:$P$583,12,0)</f>
        <v>那士信</v>
      </c>
      <c r="S62" s="22">
        <f t="shared" si="6"/>
        <v>140</v>
      </c>
      <c r="T62" s="22">
        <f t="shared" si="7"/>
        <v>139.23076923076923</v>
      </c>
      <c r="U62">
        <f>VLOOKUP(A62,[1]高一下!$A$3:$P$585,11,0)</f>
        <v>30</v>
      </c>
      <c r="V62" t="str">
        <f>VLOOKUP(A62,[1]高一下!$A$3:$P$585,12,0)</f>
        <v>那士信</v>
      </c>
      <c r="W62">
        <f t="shared" si="8"/>
        <v>242</v>
      </c>
      <c r="X62">
        <f t="shared" si="9"/>
        <v>60.769230769230766</v>
      </c>
      <c r="Y62">
        <f>VLOOKUP(A62,[1]高一上!$A$3:$V$587,17,0)</f>
        <v>49</v>
      </c>
      <c r="Z62" t="str">
        <f>VLOOKUP(A62,[1]高一上!$A$3:$V$587,18,0)</f>
        <v>那士信</v>
      </c>
      <c r="AA62">
        <f t="shared" si="10"/>
        <v>140</v>
      </c>
      <c r="AB62" s="23">
        <f t="shared" si="11"/>
        <v>79.230769230769226</v>
      </c>
      <c r="AC62">
        <f>VLOOKUP(A62,[1]中考!$A$2:$M$571,11,0)</f>
        <v>33</v>
      </c>
      <c r="AD62">
        <f t="shared" si="12"/>
        <v>86</v>
      </c>
    </row>
    <row r="63" spans="1:30" ht="15" x14ac:dyDescent="0.35">
      <c r="A63" s="14" t="s">
        <v>194</v>
      </c>
      <c r="B63" s="1">
        <v>2</v>
      </c>
      <c r="C63" s="3" t="s">
        <v>195</v>
      </c>
      <c r="D63" s="4" t="s">
        <v>6</v>
      </c>
      <c r="E63">
        <f>VLOOKUP(A63,'[1]高三下(高考)'!$A$3:$P$615,11,0)</f>
        <v>61.5</v>
      </c>
      <c r="F63" t="str">
        <f>VLOOKUP(A63,'[1]高三下(高考)'!$A$3:$P$615,12,0)</f>
        <v>吴文艺</v>
      </c>
      <c r="G63" s="22">
        <f t="shared" si="0"/>
        <v>128</v>
      </c>
      <c r="H63" s="23">
        <f t="shared" si="1"/>
        <v>125.76923076923077</v>
      </c>
      <c r="I63">
        <f>VLOOKUP(A63,[1]高三上!$A$3:$P$588,11,0)</f>
        <v>34</v>
      </c>
      <c r="J63" t="str">
        <f>VLOOKUP(A63,[1]高三上!$A$3:$P$588,12,0)</f>
        <v>吴文艺</v>
      </c>
      <c r="K63" s="22">
        <f t="shared" si="2"/>
        <v>195</v>
      </c>
      <c r="L63" s="23">
        <f t="shared" si="3"/>
        <v>47.307692307692307</v>
      </c>
      <c r="M63">
        <f>VLOOKUP(A63,[1]高二下!$A$3:$P$536,11,0)</f>
        <v>68</v>
      </c>
      <c r="N63" t="str">
        <f>VLOOKUP(A63,[1]高二下!$A$3:$P$536,12,0)</f>
        <v>吴文艺</v>
      </c>
      <c r="O63" s="22">
        <f t="shared" si="4"/>
        <v>58</v>
      </c>
      <c r="P63" s="22">
        <f t="shared" si="5"/>
        <v>125.38461538461539</v>
      </c>
      <c r="Q63">
        <f>VLOOKUP(A63,[1]高二上!$A$3:$P$583,11,0)</f>
        <v>52</v>
      </c>
      <c r="R63" t="str">
        <f>VLOOKUP(A63,[1]高二上!$A$3:$P$583,12,0)</f>
        <v>那士信</v>
      </c>
      <c r="S63" s="22">
        <f t="shared" si="6"/>
        <v>124</v>
      </c>
      <c r="T63" s="22">
        <f t="shared" si="7"/>
        <v>128.46153846153845</v>
      </c>
      <c r="U63">
        <f>VLOOKUP(A63,[1]高一下!$A$3:$P$585,11,0)</f>
        <v>41</v>
      </c>
      <c r="V63" t="str">
        <f>VLOOKUP(A63,[1]高一下!$A$3:$P$585,12,0)</f>
        <v>那士信</v>
      </c>
      <c r="W63">
        <f t="shared" si="8"/>
        <v>198</v>
      </c>
      <c r="X63">
        <f t="shared" si="9"/>
        <v>117.69230769230769</v>
      </c>
      <c r="Y63">
        <f>VLOOKUP(A63,[1]高一上!$A$3:$V$587,17,0)</f>
        <v>34</v>
      </c>
      <c r="Z63" t="str">
        <f>VLOOKUP(A63,[1]高一上!$A$3:$V$587,18,0)</f>
        <v>那士信</v>
      </c>
      <c r="AA63">
        <f t="shared" si="10"/>
        <v>244</v>
      </c>
      <c r="AB63" s="23">
        <f t="shared" si="11"/>
        <v>72.307692307692307</v>
      </c>
      <c r="AC63">
        <f>VLOOKUP(A63,[1]中考!$A$2:$M$571,11,0)</f>
        <v>27</v>
      </c>
      <c r="AD63">
        <f t="shared" si="12"/>
        <v>172</v>
      </c>
    </row>
    <row r="64" spans="1:30" ht="15" x14ac:dyDescent="0.35">
      <c r="A64" s="14" t="s">
        <v>119</v>
      </c>
      <c r="B64" s="1">
        <v>2</v>
      </c>
      <c r="C64" s="2" t="s">
        <v>120</v>
      </c>
      <c r="D64" s="4" t="s">
        <v>6</v>
      </c>
      <c r="E64">
        <f>VLOOKUP(A64,'[1]高三下(高考)'!$A$3:$P$615,11,0)</f>
        <v>71.5</v>
      </c>
      <c r="F64" t="str">
        <f>VLOOKUP(A64,'[1]高三下(高考)'!$A$3:$P$615,12,0)</f>
        <v>吴文艺</v>
      </c>
      <c r="G64" s="22">
        <f t="shared" si="0"/>
        <v>46</v>
      </c>
      <c r="H64" s="23">
        <f t="shared" si="1"/>
        <v>99.615384615384613</v>
      </c>
      <c r="I64">
        <f>VLOOKUP(A64,[1]高三上!$A$3:$P$588,11,0)</f>
        <v>52.5</v>
      </c>
      <c r="J64" t="str">
        <f>VLOOKUP(A64,[1]高三上!$A$3:$P$588,12,0)</f>
        <v>吴文艺</v>
      </c>
      <c r="K64" s="22">
        <f t="shared" si="2"/>
        <v>45</v>
      </c>
      <c r="L64" s="23">
        <f t="shared" si="3"/>
        <v>86.92307692307692</v>
      </c>
      <c r="M64">
        <f>VLOOKUP(A64,[1]高二下!$A$3:$P$536,11,0)</f>
        <v>77</v>
      </c>
      <c r="N64" t="str">
        <f>VLOOKUP(A64,[1]高二下!$A$3:$P$536,12,0)</f>
        <v>吴文艺</v>
      </c>
      <c r="O64" s="22">
        <f t="shared" si="4"/>
        <v>11</v>
      </c>
      <c r="P64" s="22">
        <f t="shared" si="5"/>
        <v>146.53846153846155</v>
      </c>
      <c r="Q64">
        <f>VLOOKUP(A64,[1]高二上!$A$3:$P$583,11,0)</f>
        <v>51</v>
      </c>
      <c r="R64" t="str">
        <f>VLOOKUP(A64,[1]高二上!$A$3:$P$583,12,0)</f>
        <v>那士信</v>
      </c>
      <c r="S64" s="22">
        <f t="shared" si="6"/>
        <v>132</v>
      </c>
      <c r="T64" s="22">
        <f t="shared" si="7"/>
        <v>65.769230769230774</v>
      </c>
      <c r="U64">
        <f>VLOOKUP(A64,[1]高一下!$A$3:$P$585,11,0)</f>
        <v>62</v>
      </c>
      <c r="V64" t="str">
        <f>VLOOKUP(A64,[1]高一下!$A$3:$P$585,12,0)</f>
        <v>那士信</v>
      </c>
      <c r="W64">
        <f t="shared" si="8"/>
        <v>43</v>
      </c>
      <c r="X64">
        <f t="shared" si="9"/>
        <v>119.61538461538461</v>
      </c>
      <c r="Y64">
        <f>VLOOKUP(A64,[1]高一上!$A$3:$V$587,17,0)</f>
        <v>55</v>
      </c>
      <c r="Z64" t="str">
        <f>VLOOKUP(A64,[1]高一上!$A$3:$V$587,18,0)</f>
        <v>那士信</v>
      </c>
      <c r="AA64">
        <f t="shared" si="10"/>
        <v>94</v>
      </c>
      <c r="AB64" s="23">
        <f t="shared" si="11"/>
        <v>105.38461538461539</v>
      </c>
      <c r="AC64">
        <f>VLOOKUP(A64,[1]中考!$A$2:$M$571,11,0)</f>
        <v>32</v>
      </c>
      <c r="AD64">
        <f t="shared" si="12"/>
        <v>108</v>
      </c>
    </row>
    <row r="65" spans="1:30" ht="15" x14ac:dyDescent="0.35">
      <c r="A65" s="14" t="s">
        <v>130</v>
      </c>
      <c r="B65" s="1">
        <v>2</v>
      </c>
      <c r="C65" s="2" t="s">
        <v>131</v>
      </c>
      <c r="D65" s="4" t="s">
        <v>6</v>
      </c>
      <c r="E65">
        <f>VLOOKUP(A65,'[1]高三下(高考)'!$A$3:$P$615,11,0)</f>
        <v>71.5</v>
      </c>
      <c r="F65" t="str">
        <f>VLOOKUP(A65,'[1]高三下(高考)'!$A$3:$P$615,12,0)</f>
        <v>吴文艺</v>
      </c>
      <c r="G65" s="22">
        <f t="shared" si="0"/>
        <v>46</v>
      </c>
      <c r="H65" s="23">
        <f t="shared" si="1"/>
        <v>129.61538461538461</v>
      </c>
      <c r="I65">
        <f>VLOOKUP(A65,[1]高三上!$A$3:$P$588,11,0)</f>
        <v>43</v>
      </c>
      <c r="J65" t="str">
        <f>VLOOKUP(A65,[1]高三上!$A$3:$P$588,12,0)</f>
        <v>吴文艺</v>
      </c>
      <c r="K65" s="22">
        <f t="shared" si="2"/>
        <v>123</v>
      </c>
      <c r="L65" s="23">
        <f t="shared" si="3"/>
        <v>132.30769230769232</v>
      </c>
      <c r="M65">
        <f>VLOOKUP(A65,[1]高二下!$A$3:$P$536,11,0)</f>
        <v>50</v>
      </c>
      <c r="N65" t="str">
        <f>VLOOKUP(A65,[1]高二下!$A$3:$P$536,12,0)</f>
        <v>吴文艺</v>
      </c>
      <c r="O65" s="22">
        <f t="shared" si="4"/>
        <v>207</v>
      </c>
      <c r="P65" s="22">
        <f t="shared" si="5"/>
        <v>103.84615384615384</v>
      </c>
      <c r="Q65">
        <f>VLOOKUP(A65,[1]高二上!$A$3:$P$583,11,0)</f>
        <v>41</v>
      </c>
      <c r="R65" t="str">
        <f>VLOOKUP(A65,[1]高二上!$A$3:$P$583,12,0)</f>
        <v>那士信</v>
      </c>
      <c r="S65" s="22">
        <f t="shared" si="6"/>
        <v>217</v>
      </c>
      <c r="T65" s="22">
        <f t="shared" si="7"/>
        <v>111.15384615384616</v>
      </c>
      <c r="U65">
        <f>VLOOKUP(A65,[1]高一下!$A$3:$P$585,11,0)</f>
        <v>28</v>
      </c>
      <c r="V65" t="str">
        <f>VLOOKUP(A65,[1]高一下!$A$3:$P$585,12,0)</f>
        <v>那士信</v>
      </c>
      <c r="W65">
        <f t="shared" si="8"/>
        <v>246</v>
      </c>
      <c r="X65">
        <f t="shared" si="9"/>
        <v>81.538461538461533</v>
      </c>
      <c r="Y65">
        <f>VLOOKUP(A65,[1]高一上!$A$3:$V$587,17,0)</f>
        <v>42</v>
      </c>
      <c r="Z65" t="str">
        <f>VLOOKUP(A65,[1]高一上!$A$3:$V$587,18,0)</f>
        <v>那士信</v>
      </c>
      <c r="AA65">
        <f t="shared" si="10"/>
        <v>198</v>
      </c>
      <c r="AB65" s="23">
        <f t="shared" si="11"/>
        <v>90</v>
      </c>
      <c r="AC65">
        <f>VLOOKUP(A65,[1]中考!$A$2:$M$571,11,0)</f>
        <v>27</v>
      </c>
      <c r="AD65">
        <f t="shared" si="12"/>
        <v>172</v>
      </c>
    </row>
    <row r="66" spans="1:30" ht="15" x14ac:dyDescent="0.35">
      <c r="A66" s="14" t="s">
        <v>124</v>
      </c>
      <c r="B66" s="1">
        <v>2</v>
      </c>
      <c r="C66" s="2" t="s">
        <v>125</v>
      </c>
      <c r="D66" s="4" t="s">
        <v>6</v>
      </c>
      <c r="E66">
        <f>VLOOKUP(A66,'[1]高三下(高考)'!$A$3:$P$615,11,0)</f>
        <v>62.5</v>
      </c>
      <c r="F66" t="str">
        <f>VLOOKUP(A66,'[1]高三下(高考)'!$A$3:$P$615,12,0)</f>
        <v>吴文艺</v>
      </c>
      <c r="G66" s="22">
        <f t="shared" si="0"/>
        <v>124</v>
      </c>
      <c r="H66" s="23">
        <f t="shared" si="1"/>
        <v>118.46153846153847</v>
      </c>
      <c r="I66">
        <f>VLOOKUP(A66,[1]高三上!$A$3:$P$588,11,0)</f>
        <v>37.5</v>
      </c>
      <c r="J66" t="str">
        <f>VLOOKUP(A66,[1]高三上!$A$3:$P$588,12,0)</f>
        <v>吴文艺</v>
      </c>
      <c r="K66" s="22">
        <f t="shared" si="2"/>
        <v>172</v>
      </c>
      <c r="L66" s="23">
        <f t="shared" si="3"/>
        <v>78.84615384615384</v>
      </c>
      <c r="M66">
        <f>VLOOKUP(A66,[1]高二下!$A$3:$P$536,11,0)</f>
        <v>62</v>
      </c>
      <c r="N66" t="str">
        <f>VLOOKUP(A66,[1]高二下!$A$3:$P$536,12,0)</f>
        <v>吴文艺</v>
      </c>
      <c r="O66" s="22">
        <f t="shared" si="4"/>
        <v>117</v>
      </c>
      <c r="P66" s="22">
        <f t="shared" si="5"/>
        <v>135</v>
      </c>
      <c r="Q66">
        <f>VLOOKUP(A66,[1]高二上!$A$3:$P$583,11,0)</f>
        <v>42</v>
      </c>
      <c r="R66" t="str">
        <f>VLOOKUP(A66,[1]高二上!$A$3:$P$583,12,0)</f>
        <v>那士信</v>
      </c>
      <c r="S66" s="22">
        <f t="shared" si="6"/>
        <v>208</v>
      </c>
      <c r="T66" s="22">
        <f t="shared" si="7"/>
        <v>35</v>
      </c>
      <c r="U66">
        <f>VLOOKUP(A66,[1]高一下!$A$3:$P$585,11,0)</f>
        <v>63</v>
      </c>
      <c r="V66" t="str">
        <f>VLOOKUP(A66,[1]高一下!$A$3:$P$585,12,0)</f>
        <v>那士信</v>
      </c>
      <c r="W66">
        <f t="shared" si="8"/>
        <v>39</v>
      </c>
      <c r="X66">
        <f t="shared" si="9"/>
        <v>121.15384615384616</v>
      </c>
      <c r="Y66">
        <f>VLOOKUP(A66,[1]高一上!$A$3:$V$587,17,0)</f>
        <v>55</v>
      </c>
      <c r="Z66" t="str">
        <f>VLOOKUP(A66,[1]高一上!$A$3:$V$587,18,0)</f>
        <v>那士信</v>
      </c>
      <c r="AA66">
        <f t="shared" si="10"/>
        <v>94</v>
      </c>
      <c r="AB66" s="23">
        <f t="shared" si="11"/>
        <v>64.230769230769226</v>
      </c>
      <c r="AC66">
        <f>VLOOKUP(A66,[1]中考!$A$2:$M$571,11,0)</f>
        <v>44</v>
      </c>
      <c r="AD66">
        <f t="shared" si="12"/>
        <v>1</v>
      </c>
    </row>
    <row r="67" spans="1:30" ht="15" x14ac:dyDescent="0.35">
      <c r="A67" s="14" t="s">
        <v>113</v>
      </c>
      <c r="B67" s="1">
        <v>2</v>
      </c>
      <c r="C67" s="2" t="s">
        <v>114</v>
      </c>
      <c r="D67" s="4" t="s">
        <v>6</v>
      </c>
      <c r="E67">
        <f>VLOOKUP(A67,'[1]高三下(高考)'!$A$3:$P$615,11,0)</f>
        <v>68.5</v>
      </c>
      <c r="F67" t="str">
        <f>VLOOKUP(A67,'[1]高三下(高考)'!$A$3:$P$615,12,0)</f>
        <v>吴文艺</v>
      </c>
      <c r="G67" s="22">
        <f t="shared" si="0"/>
        <v>63</v>
      </c>
      <c r="H67" s="23">
        <f t="shared" si="1"/>
        <v>86.538461538461533</v>
      </c>
      <c r="I67">
        <f>VLOOKUP(A67,[1]高三上!$A$3:$P$588,11,0)</f>
        <v>54.5</v>
      </c>
      <c r="J67" t="str">
        <f>VLOOKUP(A67,[1]高三上!$A$3:$P$588,12,0)</f>
        <v>吴文艺</v>
      </c>
      <c r="K67" s="22">
        <f t="shared" si="2"/>
        <v>28</v>
      </c>
      <c r="L67" s="23">
        <f t="shared" si="3"/>
        <v>118.84615384615384</v>
      </c>
      <c r="M67">
        <f>VLOOKUP(A67,[1]高二下!$A$3:$P$536,11,0)</f>
        <v>66</v>
      </c>
      <c r="N67" t="str">
        <f>VLOOKUP(A67,[1]高二下!$A$3:$P$536,12,0)</f>
        <v>吴文艺</v>
      </c>
      <c r="O67" s="22">
        <f t="shared" si="4"/>
        <v>77</v>
      </c>
      <c r="P67" s="22">
        <f t="shared" si="5"/>
        <v>79.230769230769226</v>
      </c>
      <c r="Q67">
        <f>VLOOKUP(A67,[1]高二上!$A$3:$P$583,11,0)</f>
        <v>64</v>
      </c>
      <c r="R67" t="str">
        <f>VLOOKUP(A67,[1]高二上!$A$3:$P$583,12,0)</f>
        <v>那士信</v>
      </c>
      <c r="S67" s="22">
        <f t="shared" si="6"/>
        <v>23</v>
      </c>
      <c r="T67" s="22">
        <f t="shared" si="7"/>
        <v>101.15384615384616</v>
      </c>
      <c r="U67">
        <f>VLOOKUP(A67,[1]高一下!$A$3:$P$585,11,0)</f>
        <v>66</v>
      </c>
      <c r="V67" t="str">
        <f>VLOOKUP(A67,[1]高一下!$A$3:$P$585,12,0)</f>
        <v>那士信</v>
      </c>
      <c r="W67">
        <f t="shared" si="8"/>
        <v>26</v>
      </c>
      <c r="X67">
        <f t="shared" si="9"/>
        <v>101.15384615384616</v>
      </c>
      <c r="Y67">
        <f>VLOOKUP(A67,[1]高一上!$A$3:$V$587,17,0)</f>
        <v>68</v>
      </c>
      <c r="Z67" t="str">
        <f>VLOOKUP(A67,[1]高一上!$A$3:$V$587,18,0)</f>
        <v>那士信</v>
      </c>
      <c r="AA67">
        <f t="shared" si="10"/>
        <v>29</v>
      </c>
      <c r="AB67" s="23">
        <f t="shared" si="11"/>
        <v>104.61538461538461</v>
      </c>
      <c r="AC67">
        <f>VLOOKUP(A67,[1]中考!$A$2:$M$571,11,0)</f>
        <v>36</v>
      </c>
      <c r="AD67">
        <f t="shared" si="12"/>
        <v>41</v>
      </c>
    </row>
    <row r="68" spans="1:30" ht="15" x14ac:dyDescent="0.35">
      <c r="A68" s="16" t="s">
        <v>196</v>
      </c>
      <c r="B68" s="1">
        <v>2</v>
      </c>
      <c r="C68" s="3" t="s">
        <v>197</v>
      </c>
      <c r="D68" s="4" t="s">
        <v>6</v>
      </c>
      <c r="E68">
        <f>VLOOKUP(A68,'[1]高三下(高考)'!$A$3:$P$615,11,0)</f>
        <v>46.5</v>
      </c>
      <c r="F68" t="str">
        <f>VLOOKUP(A68,'[1]高三下(高考)'!$A$3:$P$615,12,0)</f>
        <v>吴文艺</v>
      </c>
      <c r="G68" s="22">
        <f t="shared" si="0"/>
        <v>242</v>
      </c>
      <c r="H68" s="23">
        <f t="shared" si="1"/>
        <v>100</v>
      </c>
      <c r="I68" s="22">
        <v>0</v>
      </c>
      <c r="J68" t="s">
        <v>111</v>
      </c>
      <c r="K68" s="22">
        <f t="shared" si="2"/>
        <v>241</v>
      </c>
      <c r="L68" s="23">
        <f t="shared" si="3"/>
        <v>100</v>
      </c>
      <c r="M68" s="22">
        <v>0</v>
      </c>
      <c r="N68" t="s">
        <v>111</v>
      </c>
      <c r="O68" s="22">
        <f t="shared" si="4"/>
        <v>236</v>
      </c>
      <c r="P68" s="22">
        <f t="shared" si="5"/>
        <v>100</v>
      </c>
      <c r="Q68">
        <f>VLOOKUP(A68,[1]高二上!$A$3:$P$583,11,0)</f>
        <v>35</v>
      </c>
      <c r="R68" t="str">
        <f>VLOOKUP(A68,[1]高二上!$A$3:$P$583,12,0)</f>
        <v>那士信</v>
      </c>
      <c r="S68" s="22">
        <f t="shared" si="6"/>
        <v>244</v>
      </c>
      <c r="T68" s="22">
        <f t="shared" si="7"/>
        <v>98.07692307692308</v>
      </c>
      <c r="U68">
        <f>VLOOKUP(A68,[1]高一下!$A$3:$P$585,11,0)</f>
        <v>31</v>
      </c>
      <c r="V68" t="str">
        <f>VLOOKUP(A68,[1]高一下!$A$3:$P$585,12,0)</f>
        <v>那士信</v>
      </c>
      <c r="W68">
        <f t="shared" si="8"/>
        <v>239</v>
      </c>
      <c r="X68">
        <f t="shared" si="9"/>
        <v>99.230769230769226</v>
      </c>
      <c r="Y68">
        <f>VLOOKUP(A68,[1]高一上!$A$3:$V$587,17,0)</f>
        <v>36</v>
      </c>
      <c r="Z68" t="str">
        <f>VLOOKUP(A68,[1]高一上!$A$3:$V$587,18,0)</f>
        <v>那士信</v>
      </c>
      <c r="AA68">
        <f t="shared" si="10"/>
        <v>237</v>
      </c>
      <c r="AB68" s="23">
        <f t="shared" si="11"/>
        <v>98.84615384615384</v>
      </c>
      <c r="AC68">
        <f>VLOOKUP(A68,[1]中考!$A$2:$M$571,11,0)</f>
        <v>21</v>
      </c>
      <c r="AD68">
        <f t="shared" si="12"/>
        <v>234</v>
      </c>
    </row>
    <row r="69" spans="1:30" ht="15" x14ac:dyDescent="0.35">
      <c r="A69" s="14" t="s">
        <v>174</v>
      </c>
      <c r="B69" s="1">
        <v>2</v>
      </c>
      <c r="C69" s="2" t="s">
        <v>175</v>
      </c>
      <c r="D69" s="4" t="s">
        <v>6</v>
      </c>
      <c r="E69">
        <f>VLOOKUP(A69,'[1]高三下(高考)'!$A$3:$P$615,11,0)</f>
        <v>59.5</v>
      </c>
      <c r="F69" t="str">
        <f>VLOOKUP(A69,'[1]高三下(高考)'!$A$3:$P$615,12,0)</f>
        <v>吴文艺</v>
      </c>
      <c r="G69" s="22">
        <f t="shared" ref="G69:G132" si="13">RANK(E69,$E$4:$E$263,0)</f>
        <v>149</v>
      </c>
      <c r="H69" s="23">
        <f t="shared" ref="H69:H132" si="14">IF(OR(I69=0,E69=0),100,((K69-G69)/COUNTA($D$4:$D$263))*100+100)</f>
        <v>66.923076923076934</v>
      </c>
      <c r="I69">
        <f>VLOOKUP(A69,[1]高三上!$A$3:$P$588,11,0)</f>
        <v>50</v>
      </c>
      <c r="J69" t="str">
        <f>VLOOKUP(A69,[1]高三上!$A$3:$P$588,12,0)</f>
        <v>吴文艺</v>
      </c>
      <c r="K69" s="22">
        <f t="shared" ref="K69:K132" si="15">RANK(I69,$I$4:$I$263,0)</f>
        <v>63</v>
      </c>
      <c r="L69" s="23">
        <f t="shared" ref="L69:L132" si="16">IF(OR(I69=0,M69=0),100,((O69-K69)/COUNTA($D$4:$D$263))*100+100)</f>
        <v>98.07692307692308</v>
      </c>
      <c r="M69">
        <f>VLOOKUP(A69,[1]高二下!$A$3:$P$536,11,0)</f>
        <v>68</v>
      </c>
      <c r="N69" t="str">
        <f>VLOOKUP(A69,[1]高二下!$A$3:$P$536,12,0)</f>
        <v>吴文艺</v>
      </c>
      <c r="O69" s="22">
        <f t="shared" ref="O69:O132" si="17">RANK(M69,$M$4:$M$263,0)</f>
        <v>58</v>
      </c>
      <c r="P69" s="22">
        <f t="shared" ref="P69:P132" si="18">IF(OR(Q69=0,M69=0),100,((S69-O69)/COUNTA($D$4:$D$263))*100+100)</f>
        <v>135.38461538461539</v>
      </c>
      <c r="Q69">
        <f>VLOOKUP(A69,[1]高二上!$A$3:$P$583,11,0)</f>
        <v>49</v>
      </c>
      <c r="R69" t="str">
        <f>VLOOKUP(A69,[1]高二上!$A$3:$P$583,12,0)</f>
        <v>那士信</v>
      </c>
      <c r="S69" s="22">
        <f t="shared" ref="S69:S132" si="19">RANK(Q69,$Q$4:$Q$263,0)</f>
        <v>150</v>
      </c>
      <c r="T69" s="22">
        <f t="shared" ref="T69:T132" si="20">IF(OR(Q69=0,U69=0),100,((W69-S69)/COUNTA($D$4:$D$263))*100+100)</f>
        <v>85.769230769230774</v>
      </c>
      <c r="U69">
        <f>VLOOKUP(A69,[1]高一下!$A$3:$P$585,11,0)</f>
        <v>52</v>
      </c>
      <c r="V69" t="str">
        <f>VLOOKUP(A69,[1]高一下!$A$3:$P$585,12,0)</f>
        <v>那士信</v>
      </c>
      <c r="W69">
        <f t="shared" ref="W69:W132" si="21">RANK(U69,$U$4:$U$263,0)</f>
        <v>113</v>
      </c>
      <c r="X69">
        <f t="shared" ref="X69:X132" si="22">IF(OR(Y69=0,U69=0),100,((AA69-W69)/COUNTA($D$4:$D$263))*100+100)</f>
        <v>71.15384615384616</v>
      </c>
      <c r="Y69">
        <f>VLOOKUP(A69,[1]高一上!$A$3:$V$587,17,0)</f>
        <v>66</v>
      </c>
      <c r="Z69" t="str">
        <f>VLOOKUP(A69,[1]高一上!$A$3:$V$587,18,0)</f>
        <v>那士信</v>
      </c>
      <c r="AA69">
        <f t="shared" ref="AA69:AA132" si="23">RANK(Y69,$Y$4:$Y$263,0)</f>
        <v>38</v>
      </c>
      <c r="AB69" s="23">
        <f t="shared" ref="AB69:AB132" si="24">IF(OR(Y69=0,AC69=0),100,((AD69-AA69)/COUNTA($D$4:$D$263))*100+100)</f>
        <v>96.92307692307692</v>
      </c>
      <c r="AC69">
        <f>VLOOKUP(A69,[1]中考!$A$2:$M$571,11,0)</f>
        <v>37</v>
      </c>
      <c r="AD69">
        <f t="shared" ref="AD69:AD132" si="25">RANK(AC69,$AC$4:$AC$263,0)</f>
        <v>30</v>
      </c>
    </row>
    <row r="70" spans="1:30" ht="15" x14ac:dyDescent="0.35">
      <c r="A70" s="14" t="s">
        <v>136</v>
      </c>
      <c r="B70" s="1">
        <v>2</v>
      </c>
      <c r="C70" s="2" t="s">
        <v>137</v>
      </c>
      <c r="D70" s="4" t="s">
        <v>6</v>
      </c>
      <c r="E70">
        <f>VLOOKUP(A70,'[1]高三下(高考)'!$A$3:$P$615,11,0)</f>
        <v>66.5</v>
      </c>
      <c r="F70" t="str">
        <f>VLOOKUP(A70,'[1]高三下(高考)'!$A$3:$P$615,12,0)</f>
        <v>吴文艺</v>
      </c>
      <c r="G70" s="22">
        <f t="shared" si="13"/>
        <v>83</v>
      </c>
      <c r="H70" s="23">
        <f t="shared" si="14"/>
        <v>125.38461538461539</v>
      </c>
      <c r="I70">
        <f>VLOOKUP(A70,[1]高三上!$A$3:$P$588,11,0)</f>
        <v>40.5</v>
      </c>
      <c r="J70" t="str">
        <f>VLOOKUP(A70,[1]高三上!$A$3:$P$588,12,0)</f>
        <v>吴文艺</v>
      </c>
      <c r="K70" s="22">
        <f t="shared" si="15"/>
        <v>149</v>
      </c>
      <c r="L70" s="23">
        <f t="shared" si="16"/>
        <v>85.384615384615387</v>
      </c>
      <c r="M70">
        <f>VLOOKUP(A70,[1]高二下!$A$3:$P$536,11,0)</f>
        <v>63</v>
      </c>
      <c r="N70" t="str">
        <f>VLOOKUP(A70,[1]高二下!$A$3:$P$536,12,0)</f>
        <v>吴文艺</v>
      </c>
      <c r="O70" s="22">
        <f t="shared" si="17"/>
        <v>111</v>
      </c>
      <c r="P70" s="22">
        <f t="shared" si="18"/>
        <v>97.307692307692307</v>
      </c>
      <c r="Q70">
        <f>VLOOKUP(A70,[1]高二上!$A$3:$P$583,11,0)</f>
        <v>54</v>
      </c>
      <c r="R70" t="str">
        <f>VLOOKUP(A70,[1]高二上!$A$3:$P$583,12,0)</f>
        <v>那士信</v>
      </c>
      <c r="S70" s="22">
        <f t="shared" si="19"/>
        <v>104</v>
      </c>
      <c r="T70" s="22">
        <f t="shared" si="20"/>
        <v>80</v>
      </c>
      <c r="U70">
        <f>VLOOKUP(A70,[1]高一下!$A$3:$P$585,11,0)</f>
        <v>60</v>
      </c>
      <c r="V70" t="str">
        <f>VLOOKUP(A70,[1]高一下!$A$3:$P$585,12,0)</f>
        <v>那士信</v>
      </c>
      <c r="W70">
        <f t="shared" si="21"/>
        <v>52</v>
      </c>
      <c r="X70">
        <f t="shared" si="22"/>
        <v>88.461538461538467</v>
      </c>
      <c r="Y70">
        <f>VLOOKUP(A70,[1]高一上!$A$3:$V$587,17,0)</f>
        <v>71</v>
      </c>
      <c r="Z70" t="str">
        <f>VLOOKUP(A70,[1]高一上!$A$3:$V$587,18,0)</f>
        <v>那士信</v>
      </c>
      <c r="AA70">
        <f t="shared" si="23"/>
        <v>22</v>
      </c>
      <c r="AB70" s="23">
        <f t="shared" si="24"/>
        <v>107.30769230769231</v>
      </c>
      <c r="AC70">
        <f>VLOOKUP(A70,[1]中考!$A$2:$M$571,11,0)</f>
        <v>36</v>
      </c>
      <c r="AD70">
        <f t="shared" si="25"/>
        <v>41</v>
      </c>
    </row>
    <row r="71" spans="1:30" ht="15" x14ac:dyDescent="0.35">
      <c r="A71" s="14" t="s">
        <v>178</v>
      </c>
      <c r="B71" s="1">
        <v>2</v>
      </c>
      <c r="C71" s="2" t="s">
        <v>179</v>
      </c>
      <c r="D71" s="4" t="s">
        <v>6</v>
      </c>
      <c r="E71">
        <f>VLOOKUP(A71,'[1]高三下(高考)'!$A$3:$P$615,11,0)</f>
        <v>61</v>
      </c>
      <c r="F71" t="str">
        <f>VLOOKUP(A71,'[1]高三下(高考)'!$A$3:$P$615,12,0)</f>
        <v>吴文艺</v>
      </c>
      <c r="G71" s="22">
        <f t="shared" si="13"/>
        <v>132</v>
      </c>
      <c r="H71" s="23">
        <f t="shared" si="14"/>
        <v>119.61538461538461</v>
      </c>
      <c r="I71">
        <f>VLOOKUP(A71,[1]高三上!$A$3:$P$588,11,0)</f>
        <v>36.5</v>
      </c>
      <c r="J71" t="str">
        <f>VLOOKUP(A71,[1]高三上!$A$3:$P$588,12,0)</f>
        <v>吴文艺</v>
      </c>
      <c r="K71" s="22">
        <f t="shared" si="15"/>
        <v>183</v>
      </c>
      <c r="L71" s="23">
        <f t="shared" si="16"/>
        <v>86.15384615384616</v>
      </c>
      <c r="M71">
        <f>VLOOKUP(A71,[1]高二下!$A$3:$P$536,11,0)</f>
        <v>59</v>
      </c>
      <c r="N71" t="str">
        <f>VLOOKUP(A71,[1]高二下!$A$3:$P$536,12,0)</f>
        <v>吴文艺</v>
      </c>
      <c r="O71" s="22">
        <f t="shared" si="17"/>
        <v>147</v>
      </c>
      <c r="P71" s="22">
        <f t="shared" si="18"/>
        <v>115.76923076923077</v>
      </c>
      <c r="Q71">
        <f>VLOOKUP(A71,[1]高二上!$A$3:$P$583,11,0)</f>
        <v>45</v>
      </c>
      <c r="R71" t="str">
        <f>VLOOKUP(A71,[1]高二上!$A$3:$P$583,12,0)</f>
        <v>那士信</v>
      </c>
      <c r="S71" s="22">
        <f t="shared" si="19"/>
        <v>188</v>
      </c>
      <c r="T71" s="22">
        <f t="shared" si="20"/>
        <v>90.384615384615387</v>
      </c>
      <c r="U71">
        <f>VLOOKUP(A71,[1]高一下!$A$3:$P$585,11,0)</f>
        <v>46</v>
      </c>
      <c r="V71" t="str">
        <f>VLOOKUP(A71,[1]高一下!$A$3:$P$585,12,0)</f>
        <v>那士信</v>
      </c>
      <c r="W71">
        <f t="shared" si="21"/>
        <v>163</v>
      </c>
      <c r="X71">
        <f t="shared" si="22"/>
        <v>91.15384615384616</v>
      </c>
      <c r="Y71">
        <f>VLOOKUP(A71,[1]高一上!$A$3:$V$587,17,0)</f>
        <v>49</v>
      </c>
      <c r="Z71" t="str">
        <f>VLOOKUP(A71,[1]高一上!$A$3:$V$587,18,0)</f>
        <v>那士信</v>
      </c>
      <c r="AA71">
        <f t="shared" si="23"/>
        <v>140</v>
      </c>
      <c r="AB71" s="23">
        <f t="shared" si="24"/>
        <v>61.923076923076927</v>
      </c>
      <c r="AC71">
        <f>VLOOKUP(A71,[1]中考!$A$2:$M$571,11,0)</f>
        <v>36</v>
      </c>
      <c r="AD71">
        <f t="shared" si="25"/>
        <v>41</v>
      </c>
    </row>
    <row r="72" spans="1:30" ht="15" x14ac:dyDescent="0.35">
      <c r="A72" s="14" t="s">
        <v>164</v>
      </c>
      <c r="B72" s="1">
        <v>2</v>
      </c>
      <c r="C72" s="2" t="s">
        <v>165</v>
      </c>
      <c r="D72" s="4" t="s">
        <v>6</v>
      </c>
      <c r="E72">
        <f>VLOOKUP(A72,'[1]高三下(高考)'!$A$3:$P$615,11,0)</f>
        <v>57.5</v>
      </c>
      <c r="F72" t="str">
        <f>VLOOKUP(A72,'[1]高三下(高考)'!$A$3:$P$615,12,0)</f>
        <v>吴文艺</v>
      </c>
      <c r="G72" s="22">
        <f t="shared" si="13"/>
        <v>170</v>
      </c>
      <c r="H72" s="23">
        <f t="shared" si="14"/>
        <v>105</v>
      </c>
      <c r="I72">
        <f>VLOOKUP(A72,[1]高三上!$A$3:$P$588,11,0)</f>
        <v>36.5</v>
      </c>
      <c r="J72" t="str">
        <f>VLOOKUP(A72,[1]高三上!$A$3:$P$588,12,0)</f>
        <v>吴文艺</v>
      </c>
      <c r="K72" s="22">
        <f t="shared" si="15"/>
        <v>183</v>
      </c>
      <c r="L72" s="23">
        <f t="shared" si="16"/>
        <v>106.15384615384616</v>
      </c>
      <c r="M72">
        <f>VLOOKUP(A72,[1]高二下!$A$3:$P$536,11,0)</f>
        <v>52</v>
      </c>
      <c r="N72" t="str">
        <f>VLOOKUP(A72,[1]高二下!$A$3:$P$536,12,0)</f>
        <v>吴文艺</v>
      </c>
      <c r="O72" s="22">
        <f t="shared" si="17"/>
        <v>199</v>
      </c>
      <c r="P72" s="22">
        <f t="shared" si="18"/>
        <v>120.38461538461539</v>
      </c>
      <c r="Q72">
        <f>VLOOKUP(A72,[1]高二上!$A$3:$P$583,11,0)</f>
        <v>30</v>
      </c>
      <c r="R72" t="str">
        <f>VLOOKUP(A72,[1]高二上!$A$3:$P$583,12,0)</f>
        <v>那士信</v>
      </c>
      <c r="S72" s="22">
        <f t="shared" si="19"/>
        <v>252</v>
      </c>
      <c r="T72" s="22">
        <f t="shared" si="20"/>
        <v>93.84615384615384</v>
      </c>
      <c r="U72">
        <f>VLOOKUP(A72,[1]高一下!$A$3:$P$585,11,0)</f>
        <v>32</v>
      </c>
      <c r="V72" t="str">
        <f>VLOOKUP(A72,[1]高一下!$A$3:$P$585,12,0)</f>
        <v>那士信</v>
      </c>
      <c r="W72">
        <f t="shared" si="21"/>
        <v>236</v>
      </c>
      <c r="X72">
        <f t="shared" si="22"/>
        <v>94.230769230769226</v>
      </c>
      <c r="Y72">
        <f>VLOOKUP(A72,[1]高一上!$A$3:$V$587,17,0)</f>
        <v>40</v>
      </c>
      <c r="Z72" t="str">
        <f>VLOOKUP(A72,[1]高一上!$A$3:$V$587,18,0)</f>
        <v>那士信</v>
      </c>
      <c r="AA72">
        <f t="shared" si="23"/>
        <v>221</v>
      </c>
      <c r="AB72" s="23">
        <f t="shared" si="24"/>
        <v>93.84615384615384</v>
      </c>
      <c r="AC72">
        <f>VLOOKUP(A72,[1]中考!$A$2:$M$571,11,0)</f>
        <v>24</v>
      </c>
      <c r="AD72">
        <f t="shared" si="25"/>
        <v>205</v>
      </c>
    </row>
    <row r="73" spans="1:30" ht="15" x14ac:dyDescent="0.35">
      <c r="A73" s="14" t="s">
        <v>150</v>
      </c>
      <c r="B73" s="1">
        <v>2</v>
      </c>
      <c r="C73" s="2" t="s">
        <v>151</v>
      </c>
      <c r="D73" s="4" t="s">
        <v>6</v>
      </c>
      <c r="E73">
        <f>VLOOKUP(A73,'[1]高三下(高考)'!$A$3:$P$615,11,0)</f>
        <v>64</v>
      </c>
      <c r="F73" t="str">
        <f>VLOOKUP(A73,'[1]高三下(高考)'!$A$3:$P$615,12,0)</f>
        <v>吴文艺</v>
      </c>
      <c r="G73" s="22">
        <f t="shared" si="13"/>
        <v>108</v>
      </c>
      <c r="H73" s="23">
        <f t="shared" si="14"/>
        <v>120.76923076923077</v>
      </c>
      <c r="I73">
        <f>VLOOKUP(A73,[1]高三上!$A$3:$P$588,11,0)</f>
        <v>39</v>
      </c>
      <c r="J73" t="str">
        <f>VLOOKUP(A73,[1]高三上!$A$3:$P$588,12,0)</f>
        <v>吴文艺</v>
      </c>
      <c r="K73" s="22">
        <f t="shared" si="15"/>
        <v>162</v>
      </c>
      <c r="L73" s="23">
        <f t="shared" si="16"/>
        <v>89.615384615384613</v>
      </c>
      <c r="M73">
        <f>VLOOKUP(A73,[1]高二下!$A$3:$P$536,11,0)</f>
        <v>60</v>
      </c>
      <c r="N73" t="str">
        <f>VLOOKUP(A73,[1]高二下!$A$3:$P$536,12,0)</f>
        <v>吴文艺</v>
      </c>
      <c r="O73" s="22">
        <f t="shared" si="17"/>
        <v>135</v>
      </c>
      <c r="P73" s="22">
        <f t="shared" si="18"/>
        <v>126.15384615384616</v>
      </c>
      <c r="Q73">
        <f>VLOOKUP(A73,[1]高二上!$A$3:$P$583,11,0)</f>
        <v>43</v>
      </c>
      <c r="R73" t="str">
        <f>VLOOKUP(A73,[1]高二上!$A$3:$P$583,12,0)</f>
        <v>那士信</v>
      </c>
      <c r="S73" s="22">
        <f t="shared" si="19"/>
        <v>203</v>
      </c>
      <c r="T73" s="22">
        <f t="shared" si="20"/>
        <v>80.769230769230774</v>
      </c>
      <c r="U73">
        <f>VLOOKUP(A73,[1]高一下!$A$3:$P$585,11,0)</f>
        <v>47</v>
      </c>
      <c r="V73" t="str">
        <f>VLOOKUP(A73,[1]高一下!$A$3:$P$585,12,0)</f>
        <v>那士信</v>
      </c>
      <c r="W73">
        <f t="shared" si="21"/>
        <v>153</v>
      </c>
      <c r="X73">
        <f t="shared" si="22"/>
        <v>71.538461538461547</v>
      </c>
      <c r="Y73">
        <f>VLOOKUP(A73,[1]高一上!$A$3:$V$587,17,0)</f>
        <v>58</v>
      </c>
      <c r="Z73" t="str">
        <f>VLOOKUP(A73,[1]高一上!$A$3:$V$587,18,0)</f>
        <v>那士信</v>
      </c>
      <c r="AA73">
        <f t="shared" si="23"/>
        <v>79</v>
      </c>
      <c r="AB73" s="23">
        <f t="shared" si="24"/>
        <v>111.15384615384616</v>
      </c>
      <c r="AC73">
        <f>VLOOKUP(A73,[1]中考!$A$2:$M$571,11,0)</f>
        <v>32</v>
      </c>
      <c r="AD73">
        <f t="shared" si="25"/>
        <v>108</v>
      </c>
    </row>
    <row r="74" spans="1:30" ht="15" x14ac:dyDescent="0.35">
      <c r="A74" s="14" t="s">
        <v>144</v>
      </c>
      <c r="B74" s="1">
        <v>2</v>
      </c>
      <c r="C74" s="2" t="s">
        <v>145</v>
      </c>
      <c r="D74" s="4" t="s">
        <v>6</v>
      </c>
      <c r="E74">
        <f>VLOOKUP(A74,'[1]高三下(高考)'!$A$3:$P$615,11,0)</f>
        <v>68</v>
      </c>
      <c r="F74" t="str">
        <f>VLOOKUP(A74,'[1]高三下(高考)'!$A$3:$P$615,12,0)</f>
        <v>吴文艺</v>
      </c>
      <c r="G74" s="22">
        <f t="shared" si="13"/>
        <v>70</v>
      </c>
      <c r="H74" s="23">
        <f t="shared" si="14"/>
        <v>87.307692307692307</v>
      </c>
      <c r="I74">
        <f>VLOOKUP(A74,[1]高三上!$A$3:$P$588,11,0)</f>
        <v>53.5</v>
      </c>
      <c r="J74" t="str">
        <f>VLOOKUP(A74,[1]高三上!$A$3:$P$588,12,0)</f>
        <v>吴文艺</v>
      </c>
      <c r="K74" s="22">
        <f t="shared" si="15"/>
        <v>37</v>
      </c>
      <c r="L74" s="23">
        <f t="shared" si="16"/>
        <v>162.30769230769232</v>
      </c>
      <c r="M74">
        <f>VLOOKUP(A74,[1]高二下!$A$3:$P$536,11,0)</f>
        <v>52</v>
      </c>
      <c r="N74" t="str">
        <f>VLOOKUP(A74,[1]高二下!$A$3:$P$536,12,0)</f>
        <v>吴文艺</v>
      </c>
      <c r="O74" s="22">
        <f t="shared" si="17"/>
        <v>199</v>
      </c>
      <c r="P74" s="22">
        <f t="shared" si="18"/>
        <v>89.230769230769226</v>
      </c>
      <c r="Q74">
        <f>VLOOKUP(A74,[1]高二上!$A$3:$P$583,11,0)</f>
        <v>47</v>
      </c>
      <c r="R74" t="str">
        <f>VLOOKUP(A74,[1]高二上!$A$3:$P$583,12,0)</f>
        <v>那士信</v>
      </c>
      <c r="S74" s="22">
        <f t="shared" si="19"/>
        <v>171</v>
      </c>
      <c r="T74" s="22">
        <f t="shared" si="20"/>
        <v>103.07692307692308</v>
      </c>
      <c r="U74">
        <f>VLOOKUP(A74,[1]高一下!$A$3:$P$585,11,0)</f>
        <v>44</v>
      </c>
      <c r="V74" t="str">
        <f>VLOOKUP(A74,[1]高一下!$A$3:$P$585,12,0)</f>
        <v>那士信</v>
      </c>
      <c r="W74">
        <f t="shared" si="21"/>
        <v>179</v>
      </c>
      <c r="X74">
        <f t="shared" si="22"/>
        <v>67.307692307692307</v>
      </c>
      <c r="Y74">
        <f>VLOOKUP(A74,[1]高一上!$A$3:$V$587,17,0)</f>
        <v>55</v>
      </c>
      <c r="Z74" t="str">
        <f>VLOOKUP(A74,[1]高一上!$A$3:$V$587,18,0)</f>
        <v>那士信</v>
      </c>
      <c r="AA74">
        <f t="shared" si="23"/>
        <v>94</v>
      </c>
      <c r="AB74" s="23">
        <f t="shared" si="24"/>
        <v>150</v>
      </c>
      <c r="AC74">
        <f>VLOOKUP(A74,[1]中考!$A$2:$M$571,11,0)</f>
        <v>22</v>
      </c>
      <c r="AD74">
        <f t="shared" si="25"/>
        <v>224</v>
      </c>
    </row>
    <row r="75" spans="1:30" ht="15" x14ac:dyDescent="0.35">
      <c r="A75" s="14" t="s">
        <v>206</v>
      </c>
      <c r="B75" s="1">
        <v>2</v>
      </c>
      <c r="C75" s="3" t="s">
        <v>207</v>
      </c>
      <c r="D75" s="4" t="s">
        <v>6</v>
      </c>
      <c r="E75">
        <f>VLOOKUP(A75,'[1]高三下(高考)'!$A$3:$P$615,11,0)</f>
        <v>51</v>
      </c>
      <c r="F75" t="str">
        <f>VLOOKUP(A75,'[1]高三下(高考)'!$A$3:$P$615,12,0)</f>
        <v>吴文艺</v>
      </c>
      <c r="G75" s="22">
        <f t="shared" si="13"/>
        <v>221</v>
      </c>
      <c r="H75" s="23">
        <f t="shared" si="14"/>
        <v>100</v>
      </c>
      <c r="I75" s="22">
        <v>0</v>
      </c>
      <c r="J75" t="s">
        <v>111</v>
      </c>
      <c r="K75" s="22">
        <f t="shared" si="15"/>
        <v>241</v>
      </c>
      <c r="L75" s="23">
        <f t="shared" si="16"/>
        <v>100</v>
      </c>
      <c r="M75">
        <f>VLOOKUP(A75,[1]高二下!$A$3:$P$536,11,0)</f>
        <v>58</v>
      </c>
      <c r="N75" t="str">
        <f>VLOOKUP(A75,[1]高二下!$A$3:$P$536,12,0)</f>
        <v>吴文艺</v>
      </c>
      <c r="O75" s="22">
        <f t="shared" si="17"/>
        <v>160</v>
      </c>
      <c r="P75" s="22">
        <f t="shared" si="18"/>
        <v>96.15384615384616</v>
      </c>
      <c r="Q75">
        <f>VLOOKUP(A75,[1]高二上!$A$3:$P$583,11,0)</f>
        <v>49</v>
      </c>
      <c r="R75" t="str">
        <f>VLOOKUP(A75,[1]高二上!$A$3:$P$583,12,0)</f>
        <v>那士信</v>
      </c>
      <c r="S75" s="22">
        <f t="shared" si="19"/>
        <v>150</v>
      </c>
      <c r="T75" s="22">
        <f t="shared" si="20"/>
        <v>90.769230769230774</v>
      </c>
      <c r="U75">
        <f>VLOOKUP(A75,[1]高一下!$A$3:$P$585,11,0)</f>
        <v>50</v>
      </c>
      <c r="V75" t="str">
        <f>VLOOKUP(A75,[1]高一下!$A$3:$P$585,12,0)</f>
        <v>那士信</v>
      </c>
      <c r="W75">
        <f t="shared" si="21"/>
        <v>126</v>
      </c>
      <c r="X75">
        <f t="shared" si="22"/>
        <v>84.615384615384613</v>
      </c>
      <c r="Y75">
        <f>VLOOKUP(A75,[1]高一上!$A$3:$V$587,17,0)</f>
        <v>57</v>
      </c>
      <c r="Z75" t="str">
        <f>VLOOKUP(A75,[1]高一上!$A$3:$V$587,18,0)</f>
        <v>那士信</v>
      </c>
      <c r="AA75">
        <f t="shared" si="23"/>
        <v>86</v>
      </c>
      <c r="AB75" s="23">
        <f t="shared" si="24"/>
        <v>88.84615384615384</v>
      </c>
      <c r="AC75">
        <f>VLOOKUP(A75,[1]中考!$A$2:$M$571,11,0)</f>
        <v>35</v>
      </c>
      <c r="AD75">
        <f t="shared" si="25"/>
        <v>57</v>
      </c>
    </row>
    <row r="76" spans="1:30" ht="15" x14ac:dyDescent="0.35">
      <c r="A76" s="14" t="s">
        <v>198</v>
      </c>
      <c r="B76" s="1">
        <v>2</v>
      </c>
      <c r="C76" s="3" t="s">
        <v>199</v>
      </c>
      <c r="D76" s="4" t="s">
        <v>6</v>
      </c>
      <c r="E76">
        <f>VLOOKUP(A76,'[1]高三下(高考)'!$A$3:$P$615,11,0)</f>
        <v>53</v>
      </c>
      <c r="F76" t="str">
        <f>VLOOKUP(A76,'[1]高三下(高考)'!$A$3:$P$615,12,0)</f>
        <v>吴文艺</v>
      </c>
      <c r="G76" s="22">
        <f t="shared" si="13"/>
        <v>211</v>
      </c>
      <c r="H76" s="23">
        <f t="shared" si="14"/>
        <v>86.92307692307692</v>
      </c>
      <c r="I76">
        <f>VLOOKUP(A76,[1]高三上!$A$3:$P$588,11,0)</f>
        <v>37</v>
      </c>
      <c r="J76" t="str">
        <f>VLOOKUP(A76,[1]高三上!$A$3:$P$588,12,0)</f>
        <v>吴文艺</v>
      </c>
      <c r="K76" s="22">
        <f t="shared" si="15"/>
        <v>177</v>
      </c>
      <c r="L76" s="23">
        <f t="shared" si="16"/>
        <v>93.461538461538467</v>
      </c>
      <c r="M76">
        <f>VLOOKUP(A76,[1]高二下!$A$3:$P$536,11,0)</f>
        <v>58</v>
      </c>
      <c r="N76" t="str">
        <f>VLOOKUP(A76,[1]高二下!$A$3:$P$536,12,0)</f>
        <v>吴文艺</v>
      </c>
      <c r="O76" s="22">
        <f t="shared" si="17"/>
        <v>160</v>
      </c>
      <c r="P76" s="22">
        <f t="shared" si="18"/>
        <v>110.76923076923077</v>
      </c>
      <c r="Q76">
        <f>VLOOKUP(A76,[1]高二上!$A$3:$P$583,11,0)</f>
        <v>45</v>
      </c>
      <c r="R76" t="str">
        <f>VLOOKUP(A76,[1]高二上!$A$3:$P$583,12,0)</f>
        <v>那士信</v>
      </c>
      <c r="S76" s="22">
        <f t="shared" si="19"/>
        <v>188</v>
      </c>
      <c r="T76" s="22">
        <f t="shared" si="20"/>
        <v>115.38461538461539</v>
      </c>
      <c r="U76">
        <f>VLOOKUP(A76,[1]高一下!$A$3:$P$585,11,0)</f>
        <v>34</v>
      </c>
      <c r="V76" t="str">
        <f>VLOOKUP(A76,[1]高一下!$A$3:$P$585,12,0)</f>
        <v>那士信</v>
      </c>
      <c r="W76">
        <f t="shared" si="21"/>
        <v>228</v>
      </c>
      <c r="X76">
        <f t="shared" si="22"/>
        <v>92.692307692307693</v>
      </c>
      <c r="Y76">
        <f>VLOOKUP(A76,[1]高一上!$A$3:$V$587,17,0)</f>
        <v>41</v>
      </c>
      <c r="Z76" t="str">
        <f>VLOOKUP(A76,[1]高一上!$A$3:$V$587,18,0)</f>
        <v>那士信</v>
      </c>
      <c r="AA76">
        <f t="shared" si="23"/>
        <v>209</v>
      </c>
      <c r="AB76" s="23">
        <f t="shared" si="24"/>
        <v>48.461538461538467</v>
      </c>
      <c r="AC76">
        <f>VLOOKUP(A76,[1]中考!$A$2:$M$571,11,0)</f>
        <v>34</v>
      </c>
      <c r="AD76">
        <f t="shared" si="25"/>
        <v>75</v>
      </c>
    </row>
    <row r="77" spans="1:30" ht="15" x14ac:dyDescent="0.35">
      <c r="A77" s="14" t="s">
        <v>128</v>
      </c>
      <c r="B77" s="1">
        <v>2</v>
      </c>
      <c r="C77" s="2" t="s">
        <v>129</v>
      </c>
      <c r="D77" s="4" t="s">
        <v>6</v>
      </c>
      <c r="E77">
        <f>VLOOKUP(A77,'[1]高三下(高考)'!$A$3:$P$615,11,0)</f>
        <v>63.5</v>
      </c>
      <c r="F77" t="str">
        <f>VLOOKUP(A77,'[1]高三下(高考)'!$A$3:$P$615,12,0)</f>
        <v>吴文艺</v>
      </c>
      <c r="G77" s="22">
        <f t="shared" si="13"/>
        <v>113</v>
      </c>
      <c r="H77" s="23">
        <f t="shared" si="14"/>
        <v>133.46153846153845</v>
      </c>
      <c r="I77">
        <f>VLOOKUP(A77,[1]高三上!$A$3:$P$588,11,0)</f>
        <v>33.5</v>
      </c>
      <c r="J77" t="str">
        <f>VLOOKUP(A77,[1]高三上!$A$3:$P$588,12,0)</f>
        <v>吴文艺</v>
      </c>
      <c r="K77" s="22">
        <f t="shared" si="15"/>
        <v>200</v>
      </c>
      <c r="L77" s="23">
        <f t="shared" si="16"/>
        <v>68.07692307692308</v>
      </c>
      <c r="M77">
        <f>VLOOKUP(A77,[1]高二下!$A$3:$P$536,11,0)</f>
        <v>62</v>
      </c>
      <c r="N77" t="str">
        <f>VLOOKUP(A77,[1]高二下!$A$3:$P$536,12,0)</f>
        <v>吴文艺</v>
      </c>
      <c r="O77" s="22">
        <f t="shared" si="17"/>
        <v>117</v>
      </c>
      <c r="P77" s="22">
        <f t="shared" si="18"/>
        <v>86.538461538461533</v>
      </c>
      <c r="Q77">
        <f>VLOOKUP(A77,[1]高二上!$A$3:$P$583,11,0)</f>
        <v>56</v>
      </c>
      <c r="R77" t="str">
        <f>VLOOKUP(A77,[1]高二上!$A$3:$P$583,12,0)</f>
        <v>那士信</v>
      </c>
      <c r="S77" s="22">
        <f t="shared" si="19"/>
        <v>82</v>
      </c>
      <c r="T77" s="22">
        <f t="shared" si="20"/>
        <v>120</v>
      </c>
      <c r="U77">
        <f>VLOOKUP(A77,[1]高一下!$A$3:$P$585,11,0)</f>
        <v>49</v>
      </c>
      <c r="V77" t="str">
        <f>VLOOKUP(A77,[1]高一下!$A$3:$P$585,12,0)</f>
        <v>那士信</v>
      </c>
      <c r="W77">
        <f t="shared" si="21"/>
        <v>134</v>
      </c>
      <c r="X77">
        <f t="shared" si="22"/>
        <v>102.30769230769231</v>
      </c>
      <c r="Y77">
        <f>VLOOKUP(A77,[1]高一上!$A$3:$V$587,17,0)</f>
        <v>49</v>
      </c>
      <c r="Z77" t="str">
        <f>VLOOKUP(A77,[1]高一上!$A$3:$V$587,18,0)</f>
        <v>那士信</v>
      </c>
      <c r="AA77">
        <f t="shared" si="23"/>
        <v>140</v>
      </c>
      <c r="AB77" s="23">
        <f t="shared" si="24"/>
        <v>87.692307692307693</v>
      </c>
      <c r="AC77">
        <f>VLOOKUP(A77,[1]中考!$A$2:$M$571,11,0)</f>
        <v>32</v>
      </c>
      <c r="AD77">
        <f t="shared" si="25"/>
        <v>108</v>
      </c>
    </row>
    <row r="78" spans="1:30" ht="15" x14ac:dyDescent="0.35">
      <c r="A78" s="14" t="s">
        <v>180</v>
      </c>
      <c r="B78" s="1">
        <v>2</v>
      </c>
      <c r="C78" s="2" t="s">
        <v>181</v>
      </c>
      <c r="D78" s="4" t="s">
        <v>6</v>
      </c>
      <c r="E78">
        <f>VLOOKUP(A78,'[1]高三下(高考)'!$A$3:$P$615,11,0)</f>
        <v>55</v>
      </c>
      <c r="F78" t="str">
        <f>VLOOKUP(A78,'[1]高三下(高考)'!$A$3:$P$615,12,0)</f>
        <v>吴文艺</v>
      </c>
      <c r="G78" s="22">
        <f t="shared" si="13"/>
        <v>192</v>
      </c>
      <c r="H78" s="23">
        <f t="shared" si="14"/>
        <v>105.38461538461539</v>
      </c>
      <c r="I78">
        <f>VLOOKUP(A78,[1]高三上!$A$3:$P$588,11,0)</f>
        <v>32.5</v>
      </c>
      <c r="J78" t="str">
        <f>VLOOKUP(A78,[1]高三上!$A$3:$P$588,12,0)</f>
        <v>吴文艺</v>
      </c>
      <c r="K78" s="22">
        <f t="shared" si="15"/>
        <v>206</v>
      </c>
      <c r="L78" s="23">
        <f t="shared" si="16"/>
        <v>77.307692307692307</v>
      </c>
      <c r="M78">
        <f>VLOOKUP(A78,[1]高二下!$A$3:$P$536,11,0)</f>
        <v>59</v>
      </c>
      <c r="N78" t="str">
        <f>VLOOKUP(A78,[1]高二下!$A$3:$P$536,12,0)</f>
        <v>吴文艺</v>
      </c>
      <c r="O78" s="22">
        <f t="shared" si="17"/>
        <v>147</v>
      </c>
      <c r="P78" s="22">
        <f t="shared" si="18"/>
        <v>128.46153846153845</v>
      </c>
      <c r="Q78">
        <f>VLOOKUP(A78,[1]高二上!$A$3:$P$583,11,0)</f>
        <v>40</v>
      </c>
      <c r="R78" t="str">
        <f>VLOOKUP(A78,[1]高二上!$A$3:$P$583,12,0)</f>
        <v>那士信</v>
      </c>
      <c r="S78" s="22">
        <f t="shared" si="19"/>
        <v>221</v>
      </c>
      <c r="T78" s="22">
        <f t="shared" si="20"/>
        <v>88.07692307692308</v>
      </c>
      <c r="U78">
        <f>VLOOKUP(A78,[1]高一下!$A$3:$P$585,11,0)</f>
        <v>42</v>
      </c>
      <c r="V78" t="str">
        <f>VLOOKUP(A78,[1]高一下!$A$3:$P$585,12,0)</f>
        <v>那士信</v>
      </c>
      <c r="W78">
        <f t="shared" si="21"/>
        <v>190</v>
      </c>
      <c r="X78">
        <f t="shared" si="22"/>
        <v>122.69230769230769</v>
      </c>
      <c r="Y78">
        <f>VLOOKUP(A78,[1]高一上!$A$3:$V$587,17,0)</f>
        <v>32</v>
      </c>
      <c r="Z78" t="str">
        <f>VLOOKUP(A78,[1]高一上!$A$3:$V$587,18,0)</f>
        <v>那士信</v>
      </c>
      <c r="AA78">
        <f t="shared" si="23"/>
        <v>249</v>
      </c>
      <c r="AB78" s="23">
        <f t="shared" si="24"/>
        <v>85.769230769230774</v>
      </c>
      <c r="AC78">
        <f>VLOOKUP(A78,[1]中考!$A$2:$M$571,11,0)</f>
        <v>23</v>
      </c>
      <c r="AD78">
        <f t="shared" si="25"/>
        <v>212</v>
      </c>
    </row>
    <row r="79" spans="1:30" ht="15" x14ac:dyDescent="0.35">
      <c r="A79" s="14" t="s">
        <v>138</v>
      </c>
      <c r="B79" s="1">
        <v>2</v>
      </c>
      <c r="C79" s="2" t="s">
        <v>139</v>
      </c>
      <c r="D79" s="4" t="s">
        <v>6</v>
      </c>
      <c r="E79">
        <f>VLOOKUP(A79,'[1]高三下(高考)'!$A$3:$P$615,11,0)</f>
        <v>75</v>
      </c>
      <c r="F79" t="str">
        <f>VLOOKUP(A79,'[1]高三下(高考)'!$A$3:$P$615,12,0)</f>
        <v>吴文艺</v>
      </c>
      <c r="G79" s="22">
        <f t="shared" si="13"/>
        <v>18</v>
      </c>
      <c r="H79" s="23">
        <f t="shared" si="14"/>
        <v>99.615384615384613</v>
      </c>
      <c r="I79">
        <f>VLOOKUP(A79,[1]高三上!$A$3:$P$588,11,0)</f>
        <v>57</v>
      </c>
      <c r="J79" t="str">
        <f>VLOOKUP(A79,[1]高三上!$A$3:$P$588,12,0)</f>
        <v>吴文艺</v>
      </c>
      <c r="K79" s="22">
        <f t="shared" si="15"/>
        <v>17</v>
      </c>
      <c r="L79" s="23">
        <f t="shared" si="16"/>
        <v>143.07692307692309</v>
      </c>
      <c r="M79">
        <f>VLOOKUP(A79,[1]高二下!$A$3:$P$536,11,0)</f>
        <v>61</v>
      </c>
      <c r="N79" t="str">
        <f>VLOOKUP(A79,[1]高二下!$A$3:$P$536,12,0)</f>
        <v>吴文艺</v>
      </c>
      <c r="O79" s="22">
        <f t="shared" si="17"/>
        <v>129</v>
      </c>
      <c r="P79" s="22">
        <f t="shared" si="18"/>
        <v>98.07692307692308</v>
      </c>
      <c r="Q79">
        <f>VLOOKUP(A79,[1]高二上!$A$3:$P$583,11,0)</f>
        <v>52</v>
      </c>
      <c r="R79" t="str">
        <f>VLOOKUP(A79,[1]高二上!$A$3:$P$583,12,0)</f>
        <v>那士信</v>
      </c>
      <c r="S79" s="22">
        <f t="shared" si="19"/>
        <v>124</v>
      </c>
      <c r="T79" s="22">
        <f t="shared" si="20"/>
        <v>103.84615384615384</v>
      </c>
      <c r="U79">
        <f>VLOOKUP(A79,[1]高一下!$A$3:$P$585,11,0)</f>
        <v>49</v>
      </c>
      <c r="V79" t="str">
        <f>VLOOKUP(A79,[1]高一下!$A$3:$P$585,12,0)</f>
        <v>那士信</v>
      </c>
      <c r="W79">
        <f t="shared" si="21"/>
        <v>134</v>
      </c>
      <c r="X79">
        <f t="shared" si="22"/>
        <v>76.15384615384616</v>
      </c>
      <c r="Y79">
        <f>VLOOKUP(A79,[1]高一上!$A$3:$V$587,17,0)</f>
        <v>59</v>
      </c>
      <c r="Z79" t="str">
        <f>VLOOKUP(A79,[1]高一上!$A$3:$V$587,18,0)</f>
        <v>那士信</v>
      </c>
      <c r="AA79">
        <f t="shared" si="23"/>
        <v>72</v>
      </c>
      <c r="AB79" s="23">
        <f t="shared" si="24"/>
        <v>72.692307692307693</v>
      </c>
      <c r="AC79">
        <f>VLOOKUP(A79,[1]中考!$A$2:$M$571,11,0)</f>
        <v>44</v>
      </c>
      <c r="AD79">
        <f t="shared" si="25"/>
        <v>1</v>
      </c>
    </row>
    <row r="80" spans="1:30" ht="15" x14ac:dyDescent="0.35">
      <c r="A80" s="14" t="s">
        <v>210</v>
      </c>
      <c r="B80" s="1">
        <v>2</v>
      </c>
      <c r="C80" s="3" t="s">
        <v>211</v>
      </c>
      <c r="D80" s="4" t="s">
        <v>6</v>
      </c>
      <c r="E80">
        <f>VLOOKUP(A80,'[1]高三下(高考)'!$A$3:$P$615,11,0)</f>
        <v>45.5</v>
      </c>
      <c r="F80" t="str">
        <f>VLOOKUP(A80,'[1]高三下(高考)'!$A$3:$P$615,12,0)</f>
        <v>吴文艺</v>
      </c>
      <c r="G80" s="22">
        <f t="shared" si="13"/>
        <v>245</v>
      </c>
      <c r="H80" s="23">
        <f t="shared" si="14"/>
        <v>96.15384615384616</v>
      </c>
      <c r="I80">
        <f>VLOOKUP(A80,[1]高三上!$A$3:$P$588,11,0)</f>
        <v>24.5</v>
      </c>
      <c r="J80" t="str">
        <f>VLOOKUP(A80,[1]高三上!$A$3:$P$588,12,0)</f>
        <v>吴文艺</v>
      </c>
      <c r="K80" s="22">
        <f t="shared" si="15"/>
        <v>235</v>
      </c>
      <c r="L80" s="23">
        <f t="shared" si="16"/>
        <v>98.07692307692308</v>
      </c>
      <c r="M80">
        <f>VLOOKUP(A80,[1]高二下!$A$3:$P$536,11,0)</f>
        <v>39</v>
      </c>
      <c r="N80" t="str">
        <f>VLOOKUP(A80,[1]高二下!$A$3:$P$536,12,0)</f>
        <v>吴文艺</v>
      </c>
      <c r="O80" s="22">
        <f t="shared" si="17"/>
        <v>230</v>
      </c>
      <c r="P80" s="22">
        <f t="shared" si="18"/>
        <v>100</v>
      </c>
      <c r="Q80" s="22">
        <v>0</v>
      </c>
      <c r="R80" t="s">
        <v>1121</v>
      </c>
      <c r="S80" s="22">
        <f t="shared" si="19"/>
        <v>260</v>
      </c>
      <c r="T80" s="22">
        <f t="shared" si="20"/>
        <v>100</v>
      </c>
      <c r="U80">
        <f>VLOOKUP(A80,[1]高一下!$A$3:$P$585,11,0)</f>
        <v>27</v>
      </c>
      <c r="V80" t="str">
        <f>VLOOKUP(A80,[1]高一下!$A$3:$P$585,12,0)</f>
        <v>那士信</v>
      </c>
      <c r="W80">
        <f t="shared" si="21"/>
        <v>248</v>
      </c>
      <c r="X80">
        <f t="shared" si="22"/>
        <v>100</v>
      </c>
      <c r="Y80" s="22">
        <v>0</v>
      </c>
      <c r="Z80" t="s">
        <v>1121</v>
      </c>
      <c r="AA80">
        <f t="shared" si="23"/>
        <v>257</v>
      </c>
      <c r="AB80" s="23">
        <f t="shared" si="24"/>
        <v>100</v>
      </c>
      <c r="AC80">
        <v>0</v>
      </c>
      <c r="AD80">
        <f t="shared" si="25"/>
        <v>255</v>
      </c>
    </row>
    <row r="81" spans="1:30" ht="15" x14ac:dyDescent="0.35">
      <c r="A81" s="14" t="s">
        <v>158</v>
      </c>
      <c r="B81" s="1">
        <v>2</v>
      </c>
      <c r="C81" s="2" t="s">
        <v>159</v>
      </c>
      <c r="D81" s="4" t="s">
        <v>6</v>
      </c>
      <c r="E81">
        <f>VLOOKUP(A81,'[1]高三下(高考)'!$A$3:$P$615,11,0)</f>
        <v>63.5</v>
      </c>
      <c r="F81" t="str">
        <f>VLOOKUP(A81,'[1]高三下(高考)'!$A$3:$P$615,12,0)</f>
        <v>吴文艺</v>
      </c>
      <c r="G81" s="22">
        <f t="shared" si="13"/>
        <v>113</v>
      </c>
      <c r="H81" s="23">
        <f t="shared" si="14"/>
        <v>92.307692307692307</v>
      </c>
      <c r="I81">
        <f>VLOOKUP(A81,[1]高三上!$A$3:$P$588,11,0)</f>
        <v>47</v>
      </c>
      <c r="J81" t="str">
        <f>VLOOKUP(A81,[1]高三上!$A$3:$P$588,12,0)</f>
        <v>吴文艺</v>
      </c>
      <c r="K81" s="22">
        <f t="shared" si="15"/>
        <v>93</v>
      </c>
      <c r="L81" s="23">
        <f t="shared" si="16"/>
        <v>116.15384615384616</v>
      </c>
      <c r="M81">
        <f>VLOOKUP(A81,[1]高二下!$A$3:$P$536,11,0)</f>
        <v>60</v>
      </c>
      <c r="N81" t="str">
        <f>VLOOKUP(A81,[1]高二下!$A$3:$P$536,12,0)</f>
        <v>吴文艺</v>
      </c>
      <c r="O81" s="22">
        <f t="shared" si="17"/>
        <v>135</v>
      </c>
      <c r="P81" s="22">
        <f t="shared" si="18"/>
        <v>118.07692307692308</v>
      </c>
      <c r="Q81">
        <f>VLOOKUP(A81,[1]高二上!$A$3:$P$583,11,0)</f>
        <v>46</v>
      </c>
      <c r="R81" t="str">
        <f>VLOOKUP(A81,[1]高二上!$A$3:$P$583,12,0)</f>
        <v>那士信</v>
      </c>
      <c r="S81" s="22">
        <f t="shared" si="19"/>
        <v>182</v>
      </c>
      <c r="T81" s="22">
        <f t="shared" si="20"/>
        <v>73.461538461538453</v>
      </c>
      <c r="U81">
        <f>VLOOKUP(A81,[1]高一下!$A$3:$P$585,11,0)</f>
        <v>52</v>
      </c>
      <c r="V81" t="str">
        <f>VLOOKUP(A81,[1]高一下!$A$3:$P$585,12,0)</f>
        <v>那士信</v>
      </c>
      <c r="W81">
        <f t="shared" si="21"/>
        <v>113</v>
      </c>
      <c r="X81">
        <f t="shared" si="22"/>
        <v>123.46153846153845</v>
      </c>
      <c r="Y81">
        <f>VLOOKUP(A81,[1]高一上!$A$3:$V$587,17,0)</f>
        <v>45</v>
      </c>
      <c r="Z81" t="str">
        <f>VLOOKUP(A81,[1]高一上!$A$3:$V$587,18,0)</f>
        <v>那士信</v>
      </c>
      <c r="AA81">
        <f t="shared" si="23"/>
        <v>174</v>
      </c>
      <c r="AB81" s="23">
        <f t="shared" si="24"/>
        <v>41.538461538461533</v>
      </c>
      <c r="AC81">
        <f>VLOOKUP(A81,[1]中考!$A$2:$M$571,11,0)</f>
        <v>38</v>
      </c>
      <c r="AD81">
        <f t="shared" si="25"/>
        <v>22</v>
      </c>
    </row>
    <row r="82" spans="1:30" ht="15" x14ac:dyDescent="0.35">
      <c r="A82" s="14" t="s">
        <v>160</v>
      </c>
      <c r="B82" s="1">
        <v>2</v>
      </c>
      <c r="C82" s="2" t="s">
        <v>161</v>
      </c>
      <c r="D82" s="4" t="s">
        <v>6</v>
      </c>
      <c r="E82">
        <f>VLOOKUP(A82,'[1]高三下(高考)'!$A$3:$P$615,11,0)</f>
        <v>63.5</v>
      </c>
      <c r="F82" t="str">
        <f>VLOOKUP(A82,'[1]高三下(高考)'!$A$3:$P$615,12,0)</f>
        <v>吴文艺</v>
      </c>
      <c r="G82" s="22">
        <f t="shared" si="13"/>
        <v>113</v>
      </c>
      <c r="H82" s="23">
        <f t="shared" si="14"/>
        <v>107.30769230769231</v>
      </c>
      <c r="I82">
        <f>VLOOKUP(A82,[1]高三上!$A$3:$P$588,11,0)</f>
        <v>42</v>
      </c>
      <c r="J82" t="str">
        <f>VLOOKUP(A82,[1]高三上!$A$3:$P$588,12,0)</f>
        <v>吴文艺</v>
      </c>
      <c r="K82" s="22">
        <f t="shared" si="15"/>
        <v>132</v>
      </c>
      <c r="L82" s="23">
        <f t="shared" si="16"/>
        <v>101.15384615384616</v>
      </c>
      <c r="M82">
        <f>VLOOKUP(A82,[1]高二下!$A$3:$P$536,11,0)</f>
        <v>60</v>
      </c>
      <c r="N82" t="str">
        <f>VLOOKUP(A82,[1]高二下!$A$3:$P$536,12,0)</f>
        <v>吴文艺</v>
      </c>
      <c r="O82" s="22">
        <f t="shared" si="17"/>
        <v>135</v>
      </c>
      <c r="P82" s="22">
        <f t="shared" si="18"/>
        <v>128.07692307692307</v>
      </c>
      <c r="Q82">
        <f>VLOOKUP(A82,[1]高二上!$A$3:$P$583,11,0)</f>
        <v>42</v>
      </c>
      <c r="R82" t="str">
        <f>VLOOKUP(A82,[1]高二上!$A$3:$P$583,12,0)</f>
        <v>那士信</v>
      </c>
      <c r="S82" s="22">
        <f t="shared" si="19"/>
        <v>208</v>
      </c>
      <c r="T82" s="22">
        <f t="shared" si="20"/>
        <v>71.538461538461547</v>
      </c>
      <c r="U82">
        <f>VLOOKUP(A82,[1]高一下!$A$3:$P$585,11,0)</f>
        <v>49</v>
      </c>
      <c r="V82" t="str">
        <f>VLOOKUP(A82,[1]高一下!$A$3:$P$585,12,0)</f>
        <v>那士信</v>
      </c>
      <c r="W82">
        <f t="shared" si="21"/>
        <v>134</v>
      </c>
      <c r="X82">
        <f t="shared" si="22"/>
        <v>113.46153846153847</v>
      </c>
      <c r="Y82">
        <f>VLOOKUP(A82,[1]高一上!$A$3:$V$587,17,0)</f>
        <v>46</v>
      </c>
      <c r="Z82" t="str">
        <f>VLOOKUP(A82,[1]高一上!$A$3:$V$587,18,0)</f>
        <v>那士信</v>
      </c>
      <c r="AA82">
        <f t="shared" si="23"/>
        <v>169</v>
      </c>
      <c r="AB82" s="23">
        <f t="shared" si="24"/>
        <v>84.615384615384613</v>
      </c>
      <c r="AC82">
        <f>VLOOKUP(A82,[1]中考!$A$2:$M$571,11,0)</f>
        <v>31</v>
      </c>
      <c r="AD82">
        <f t="shared" si="25"/>
        <v>129</v>
      </c>
    </row>
    <row r="83" spans="1:30" ht="15" x14ac:dyDescent="0.35">
      <c r="A83" s="14" t="s">
        <v>156</v>
      </c>
      <c r="B83" s="1">
        <v>2</v>
      </c>
      <c r="C83" s="2" t="s">
        <v>157</v>
      </c>
      <c r="D83" s="4" t="s">
        <v>6</v>
      </c>
      <c r="E83">
        <f>VLOOKUP(A83,'[1]高三下(高考)'!$A$3:$P$615,11,0)</f>
        <v>63.5</v>
      </c>
      <c r="F83" t="str">
        <f>VLOOKUP(A83,'[1]高三下(高考)'!$A$3:$P$615,12,0)</f>
        <v>吴文艺</v>
      </c>
      <c r="G83" s="22">
        <f t="shared" si="13"/>
        <v>113</v>
      </c>
      <c r="H83" s="23">
        <f t="shared" si="14"/>
        <v>115.38461538461539</v>
      </c>
      <c r="I83">
        <f>VLOOKUP(A83,[1]高三上!$A$3:$P$588,11,0)</f>
        <v>40</v>
      </c>
      <c r="J83" t="str">
        <f>VLOOKUP(A83,[1]高三上!$A$3:$P$588,12,0)</f>
        <v>吴文艺</v>
      </c>
      <c r="K83" s="22">
        <f t="shared" si="15"/>
        <v>153</v>
      </c>
      <c r="L83" s="23">
        <f t="shared" si="16"/>
        <v>128.07692307692307</v>
      </c>
      <c r="M83">
        <f>VLOOKUP(A83,[1]高二下!$A$3:$P$536,11,0)</f>
        <v>43</v>
      </c>
      <c r="N83" t="str">
        <f>VLOOKUP(A83,[1]高二下!$A$3:$P$536,12,0)</f>
        <v>吴文艺</v>
      </c>
      <c r="O83" s="22">
        <f t="shared" si="17"/>
        <v>226</v>
      </c>
      <c r="P83" s="22">
        <f t="shared" si="18"/>
        <v>98.07692307692308</v>
      </c>
      <c r="Q83">
        <f>VLOOKUP(A83,[1]高二上!$A$3:$P$583,11,0)</f>
        <v>40</v>
      </c>
      <c r="R83" t="str">
        <f>VLOOKUP(A83,[1]高二上!$A$3:$P$583,12,0)</f>
        <v>那士信</v>
      </c>
      <c r="S83" s="22">
        <f t="shared" si="19"/>
        <v>221</v>
      </c>
      <c r="T83" s="22">
        <f t="shared" si="20"/>
        <v>88.07692307692308</v>
      </c>
      <c r="U83">
        <f>VLOOKUP(A83,[1]高一下!$A$3:$P$585,11,0)</f>
        <v>42</v>
      </c>
      <c r="V83" t="str">
        <f>VLOOKUP(A83,[1]高一下!$A$3:$P$585,12,0)</f>
        <v>那士信</v>
      </c>
      <c r="W83">
        <f t="shared" si="21"/>
        <v>190</v>
      </c>
      <c r="X83">
        <f t="shared" si="22"/>
        <v>85.384615384615387</v>
      </c>
      <c r="Y83">
        <f>VLOOKUP(A83,[1]高一上!$A$3:$V$587,17,0)</f>
        <v>48</v>
      </c>
      <c r="Z83" t="str">
        <f>VLOOKUP(A83,[1]高一上!$A$3:$V$587,18,0)</f>
        <v>杨艳</v>
      </c>
      <c r="AA83">
        <f t="shared" si="23"/>
        <v>152</v>
      </c>
      <c r="AB83" s="23">
        <f t="shared" si="24"/>
        <v>127.69230769230769</v>
      </c>
      <c r="AC83">
        <f>VLOOKUP(A83,[1]中考!$A$2:$M$571,11,0)</f>
        <v>22</v>
      </c>
      <c r="AD83">
        <f t="shared" si="25"/>
        <v>224</v>
      </c>
    </row>
    <row r="84" spans="1:30" ht="15" x14ac:dyDescent="0.35">
      <c r="A84" s="14" t="s">
        <v>212</v>
      </c>
      <c r="B84" s="1">
        <v>2</v>
      </c>
      <c r="C84" s="3" t="s">
        <v>213</v>
      </c>
      <c r="D84" s="4" t="s">
        <v>6</v>
      </c>
      <c r="E84">
        <f>VLOOKUP(A84,'[1]高三下(高考)'!$A$3:$P$615,11,0)</f>
        <v>38</v>
      </c>
      <c r="F84" t="str">
        <f>VLOOKUP(A84,'[1]高三下(高考)'!$A$3:$P$615,12,0)</f>
        <v>吴文艺</v>
      </c>
      <c r="G84" s="22">
        <f t="shared" si="13"/>
        <v>256</v>
      </c>
      <c r="H84" s="23">
        <f t="shared" si="14"/>
        <v>100</v>
      </c>
      <c r="I84" s="22">
        <v>0</v>
      </c>
      <c r="J84" t="s">
        <v>111</v>
      </c>
      <c r="K84" s="22">
        <f t="shared" si="15"/>
        <v>241</v>
      </c>
      <c r="L84" s="23">
        <f t="shared" si="16"/>
        <v>100</v>
      </c>
      <c r="M84" s="22">
        <v>0</v>
      </c>
      <c r="N84" t="s">
        <v>111</v>
      </c>
      <c r="O84" s="22">
        <f t="shared" si="17"/>
        <v>236</v>
      </c>
      <c r="P84" s="22">
        <f t="shared" si="18"/>
        <v>100</v>
      </c>
      <c r="Q84">
        <f>VLOOKUP(A84,[1]高二上!$A$3:$P$583,11,0)</f>
        <v>26</v>
      </c>
      <c r="R84" t="str">
        <f>VLOOKUP(A84,[1]高二上!$A$3:$P$583,12,0)</f>
        <v>那士信</v>
      </c>
      <c r="S84" s="22">
        <f t="shared" si="19"/>
        <v>256</v>
      </c>
      <c r="T84" s="22">
        <f t="shared" si="20"/>
        <v>92.307692307692307</v>
      </c>
      <c r="U84">
        <f>VLOOKUP(A84,[1]高一下!$A$3:$P$585,11,0)</f>
        <v>32</v>
      </c>
      <c r="V84" t="str">
        <f>VLOOKUP(A84,[1]高一下!$A$3:$P$585,12,0)</f>
        <v>那士信</v>
      </c>
      <c r="W84">
        <f t="shared" si="21"/>
        <v>236</v>
      </c>
      <c r="X84">
        <f t="shared" si="22"/>
        <v>105</v>
      </c>
      <c r="Y84">
        <f>VLOOKUP(A84,[1]高一上!$A$3:$V$587,17,0)</f>
        <v>32</v>
      </c>
      <c r="Z84" t="str">
        <f>VLOOKUP(A84,[1]高一上!$A$3:$V$587,18,0)</f>
        <v>那士信</v>
      </c>
      <c r="AA84">
        <f t="shared" si="23"/>
        <v>249</v>
      </c>
      <c r="AB84" s="23">
        <f t="shared" si="24"/>
        <v>70.384615384615387</v>
      </c>
      <c r="AC84">
        <f>VLOOKUP(A84,[1]中考!$A$2:$M$571,11,0)</f>
        <v>27</v>
      </c>
      <c r="AD84">
        <f t="shared" si="25"/>
        <v>172</v>
      </c>
    </row>
    <row r="85" spans="1:30" ht="15" x14ac:dyDescent="0.35">
      <c r="A85" s="14" t="s">
        <v>192</v>
      </c>
      <c r="B85" s="1">
        <v>2</v>
      </c>
      <c r="C85" s="3" t="s">
        <v>193</v>
      </c>
      <c r="D85" s="4" t="s">
        <v>6</v>
      </c>
      <c r="E85">
        <f>VLOOKUP(A85,'[1]高三下(高考)'!$A$3:$P$615,11,0)</f>
        <v>59.5</v>
      </c>
      <c r="F85" t="str">
        <f>VLOOKUP(A85,'[1]高三下(高考)'!$A$3:$P$615,12,0)</f>
        <v>吴文艺</v>
      </c>
      <c r="G85" s="22">
        <f t="shared" si="13"/>
        <v>149</v>
      </c>
      <c r="H85" s="23">
        <f t="shared" si="14"/>
        <v>134.23076923076923</v>
      </c>
      <c r="I85">
        <f>VLOOKUP(A85,[1]高三上!$A$3:$P$588,11,0)</f>
        <v>21.5</v>
      </c>
      <c r="J85" t="str">
        <f>VLOOKUP(A85,[1]高三上!$A$3:$P$588,12,0)</f>
        <v>吴文艺</v>
      </c>
      <c r="K85" s="22">
        <f t="shared" si="15"/>
        <v>238</v>
      </c>
      <c r="L85" s="23">
        <f t="shared" si="16"/>
        <v>96.538461538461533</v>
      </c>
      <c r="M85">
        <f>VLOOKUP(A85,[1]高二下!$A$3:$P$536,11,0)</f>
        <v>42</v>
      </c>
      <c r="N85" t="str">
        <f>VLOOKUP(A85,[1]高二下!$A$3:$P$536,12,0)</f>
        <v>吴文艺</v>
      </c>
      <c r="O85" s="22">
        <f t="shared" si="17"/>
        <v>229</v>
      </c>
      <c r="P85" s="22">
        <f t="shared" si="18"/>
        <v>103.84615384615384</v>
      </c>
      <c r="Q85">
        <f>VLOOKUP(A85,[1]高二上!$A$3:$P$583,11,0)</f>
        <v>37</v>
      </c>
      <c r="R85" t="str">
        <f>VLOOKUP(A85,[1]高二上!$A$3:$P$583,12,0)</f>
        <v>那士信</v>
      </c>
      <c r="S85" s="22">
        <f t="shared" si="19"/>
        <v>239</v>
      </c>
      <c r="T85" s="22">
        <f t="shared" si="20"/>
        <v>91.15384615384616</v>
      </c>
      <c r="U85">
        <f>VLOOKUP(A85,[1]高一下!$A$3:$P$585,11,0)</f>
        <v>37</v>
      </c>
      <c r="V85" t="str">
        <f>VLOOKUP(A85,[1]高一下!$A$3:$P$585,12,0)</f>
        <v>那士信</v>
      </c>
      <c r="W85">
        <f t="shared" si="21"/>
        <v>216</v>
      </c>
      <c r="X85">
        <f t="shared" si="22"/>
        <v>107.30769230769231</v>
      </c>
      <c r="Y85">
        <f>VLOOKUP(A85,[1]高一上!$A$3:$V$587,17,0)</f>
        <v>37</v>
      </c>
      <c r="Z85" t="str">
        <f>VLOOKUP(A85,[1]高一上!$A$3:$V$587,18,0)</f>
        <v>那士信</v>
      </c>
      <c r="AA85">
        <f t="shared" si="23"/>
        <v>235</v>
      </c>
      <c r="AB85" s="23">
        <f t="shared" si="24"/>
        <v>88.461538461538467</v>
      </c>
      <c r="AC85">
        <f>VLOOKUP(A85,[1]中考!$A$2:$M$571,11,0)</f>
        <v>24</v>
      </c>
      <c r="AD85">
        <f t="shared" si="25"/>
        <v>205</v>
      </c>
    </row>
    <row r="86" spans="1:30" ht="15" x14ac:dyDescent="0.35">
      <c r="A86" s="14" t="s">
        <v>168</v>
      </c>
      <c r="B86" s="1">
        <v>2</v>
      </c>
      <c r="C86" s="2" t="s">
        <v>169</v>
      </c>
      <c r="D86" s="4" t="s">
        <v>6</v>
      </c>
      <c r="E86">
        <f>VLOOKUP(A86,'[1]高三下(高考)'!$A$3:$P$615,11,0)</f>
        <v>68.5</v>
      </c>
      <c r="F86" t="str">
        <f>VLOOKUP(A86,'[1]高三下(高考)'!$A$3:$P$615,12,0)</f>
        <v>吴文艺</v>
      </c>
      <c r="G86" s="22">
        <f t="shared" si="13"/>
        <v>63</v>
      </c>
      <c r="H86" s="23">
        <f t="shared" si="14"/>
        <v>113.46153846153847</v>
      </c>
      <c r="I86">
        <f>VLOOKUP(A86,[1]高三上!$A$3:$P$588,11,0)</f>
        <v>45.5</v>
      </c>
      <c r="J86" t="str">
        <f>VLOOKUP(A86,[1]高三上!$A$3:$P$588,12,0)</f>
        <v>吴文艺</v>
      </c>
      <c r="K86" s="22">
        <f t="shared" si="15"/>
        <v>98</v>
      </c>
      <c r="L86" s="23">
        <f t="shared" si="16"/>
        <v>88.07692307692308</v>
      </c>
      <c r="M86">
        <f>VLOOKUP(A86,[1]高二下!$A$3:$P$536,11,0)</f>
        <v>67</v>
      </c>
      <c r="N86" t="str">
        <f>VLOOKUP(A86,[1]高二下!$A$3:$P$536,12,0)</f>
        <v>吴文艺</v>
      </c>
      <c r="O86" s="22">
        <f t="shared" si="17"/>
        <v>67</v>
      </c>
      <c r="P86" s="22">
        <f t="shared" si="18"/>
        <v>157.69230769230768</v>
      </c>
      <c r="Q86">
        <f>VLOOKUP(A86,[1]高二上!$A$3:$P$583,11,0)</f>
        <v>41</v>
      </c>
      <c r="R86" t="str">
        <f>VLOOKUP(A86,[1]高二上!$A$3:$P$583,12,0)</f>
        <v>那士信</v>
      </c>
      <c r="S86" s="22">
        <f t="shared" si="19"/>
        <v>217</v>
      </c>
      <c r="T86" s="22">
        <f t="shared" si="20"/>
        <v>75.384615384615387</v>
      </c>
      <c r="U86">
        <f>VLOOKUP(A86,[1]高一下!$A$3:$P$585,11,0)</f>
        <v>47</v>
      </c>
      <c r="V86" t="str">
        <f>VLOOKUP(A86,[1]高一下!$A$3:$P$585,12,0)</f>
        <v>那士信</v>
      </c>
      <c r="W86">
        <f t="shared" si="21"/>
        <v>153</v>
      </c>
      <c r="X86">
        <f t="shared" si="22"/>
        <v>61.153846153846153</v>
      </c>
      <c r="Y86">
        <f>VLOOKUP(A86,[1]高一上!$A$3:$V$587,17,0)</f>
        <v>62</v>
      </c>
      <c r="Z86" t="str">
        <f>VLOOKUP(A86,[1]高一上!$A$3:$V$587,18,0)</f>
        <v>那士信</v>
      </c>
      <c r="AA86">
        <f t="shared" si="23"/>
        <v>52</v>
      </c>
      <c r="AB86" s="23">
        <f t="shared" si="24"/>
        <v>141.15384615384616</v>
      </c>
      <c r="AC86">
        <f>VLOOKUP(A86,[1]中考!$A$2:$M$571,11,0)</f>
        <v>28</v>
      </c>
      <c r="AD86">
        <f t="shared" si="25"/>
        <v>159</v>
      </c>
    </row>
    <row r="87" spans="1:30" ht="15" x14ac:dyDescent="0.35">
      <c r="A87" s="14" t="s">
        <v>186</v>
      </c>
      <c r="B87" s="1">
        <v>2</v>
      </c>
      <c r="C87" s="3" t="s">
        <v>187</v>
      </c>
      <c r="D87" s="4" t="s">
        <v>6</v>
      </c>
      <c r="E87">
        <f>VLOOKUP(A87,'[1]高三下(高考)'!$A$3:$P$615,11,0)</f>
        <v>48</v>
      </c>
      <c r="F87" t="str">
        <f>VLOOKUP(A87,'[1]高三下(高考)'!$A$3:$P$615,12,0)</f>
        <v>吴文艺</v>
      </c>
      <c r="G87" s="22">
        <f t="shared" si="13"/>
        <v>236</v>
      </c>
      <c r="H87" s="23">
        <f t="shared" si="14"/>
        <v>44.999999999999993</v>
      </c>
      <c r="I87">
        <f>VLOOKUP(A87,[1]高三上!$A$3:$P$588,11,0)</f>
        <v>47</v>
      </c>
      <c r="J87" t="str">
        <f>VLOOKUP(A87,[1]高三上!$A$3:$P$588,12,0)</f>
        <v>吴文艺</v>
      </c>
      <c r="K87" s="22">
        <f t="shared" si="15"/>
        <v>93</v>
      </c>
      <c r="L87" s="23">
        <f t="shared" si="16"/>
        <v>135</v>
      </c>
      <c r="M87">
        <f>VLOOKUP(A87,[1]高二下!$A$3:$P$536,11,0)</f>
        <v>55</v>
      </c>
      <c r="N87" t="str">
        <f>VLOOKUP(A87,[1]高二下!$A$3:$P$536,12,0)</f>
        <v>吴文艺</v>
      </c>
      <c r="O87" s="22">
        <f t="shared" si="17"/>
        <v>184</v>
      </c>
      <c r="P87" s="22">
        <f t="shared" si="18"/>
        <v>107.30769230769231</v>
      </c>
      <c r="Q87">
        <f>VLOOKUP(A87,[1]高二上!$A$3:$P$583,11,0)</f>
        <v>43</v>
      </c>
      <c r="R87" t="str">
        <f>VLOOKUP(A87,[1]高二上!$A$3:$P$583,12,0)</f>
        <v>那士信</v>
      </c>
      <c r="S87" s="22">
        <f t="shared" si="19"/>
        <v>203</v>
      </c>
      <c r="T87" s="22">
        <f t="shared" si="20"/>
        <v>60.769230769230766</v>
      </c>
      <c r="U87">
        <f>VLOOKUP(A87,[1]高一下!$A$3:$P$585,11,0)</f>
        <v>53</v>
      </c>
      <c r="V87" t="str">
        <f>VLOOKUP(A87,[1]高一下!$A$3:$P$585,12,0)</f>
        <v>那士信</v>
      </c>
      <c r="W87">
        <f t="shared" si="21"/>
        <v>101</v>
      </c>
      <c r="X87">
        <f t="shared" si="22"/>
        <v>123.07692307692308</v>
      </c>
      <c r="Y87">
        <f>VLOOKUP(A87,[1]高一上!$A$3:$V$587,17,0)</f>
        <v>47</v>
      </c>
      <c r="Z87" t="str">
        <f>VLOOKUP(A87,[1]高一上!$A$3:$V$587,18,0)</f>
        <v>那士信</v>
      </c>
      <c r="AA87">
        <f t="shared" si="23"/>
        <v>161</v>
      </c>
      <c r="AB87" s="23">
        <f t="shared" si="24"/>
        <v>49.615384615384613</v>
      </c>
      <c r="AC87">
        <f>VLOOKUP(A87,[1]中考!$A$2:$M$571,11,0)</f>
        <v>37</v>
      </c>
      <c r="AD87">
        <f t="shared" si="25"/>
        <v>30</v>
      </c>
    </row>
    <row r="88" spans="1:30" ht="15" x14ac:dyDescent="0.35">
      <c r="A88" s="14" t="s">
        <v>190</v>
      </c>
      <c r="B88" s="1">
        <v>2</v>
      </c>
      <c r="C88" s="3" t="s">
        <v>191</v>
      </c>
      <c r="D88" s="4" t="s">
        <v>6</v>
      </c>
      <c r="E88">
        <f>VLOOKUP(A88,'[1]高三下(高考)'!$A$3:$P$615,11,0)</f>
        <v>50</v>
      </c>
      <c r="F88" t="str">
        <f>VLOOKUP(A88,'[1]高三下(高考)'!$A$3:$P$615,12,0)</f>
        <v>吴文艺</v>
      </c>
      <c r="G88" s="22">
        <f t="shared" si="13"/>
        <v>228</v>
      </c>
      <c r="H88" s="23">
        <f t="shared" si="14"/>
        <v>98.461538461538467</v>
      </c>
      <c r="I88">
        <f>VLOOKUP(A88,[1]高三上!$A$3:$P$588,11,0)</f>
        <v>28.5</v>
      </c>
      <c r="J88" t="str">
        <f>VLOOKUP(A88,[1]高三上!$A$3:$P$588,12,0)</f>
        <v>吴文艺</v>
      </c>
      <c r="K88" s="22">
        <f t="shared" si="15"/>
        <v>224</v>
      </c>
      <c r="L88" s="23">
        <f t="shared" si="16"/>
        <v>47.307692307692307</v>
      </c>
      <c r="M88">
        <f>VLOOKUP(A88,[1]高二下!$A$3:$P$536,11,0)</f>
        <v>65</v>
      </c>
      <c r="N88" t="str">
        <f>VLOOKUP(A88,[1]高二下!$A$3:$P$536,12,0)</f>
        <v>吴文艺</v>
      </c>
      <c r="O88" s="22">
        <f t="shared" si="17"/>
        <v>87</v>
      </c>
      <c r="P88" s="22">
        <f t="shared" si="18"/>
        <v>160.38461538461539</v>
      </c>
      <c r="Q88">
        <f>VLOOKUP(A88,[1]高二上!$A$3:$P$583,11,0)</f>
        <v>35</v>
      </c>
      <c r="R88" t="str">
        <f>VLOOKUP(A88,[1]高二上!$A$3:$P$583,12,0)</f>
        <v>那士信</v>
      </c>
      <c r="S88" s="22">
        <f t="shared" si="19"/>
        <v>244</v>
      </c>
      <c r="T88" s="22">
        <f t="shared" si="20"/>
        <v>88.461538461538467</v>
      </c>
      <c r="U88">
        <f>VLOOKUP(A88,[1]高一下!$A$3:$P$585,11,0)</f>
        <v>38</v>
      </c>
      <c r="V88" t="str">
        <f>VLOOKUP(A88,[1]高一下!$A$3:$P$585,12,0)</f>
        <v>那士信</v>
      </c>
      <c r="W88">
        <f t="shared" si="21"/>
        <v>214</v>
      </c>
      <c r="X88">
        <f t="shared" si="22"/>
        <v>84.615384615384613</v>
      </c>
      <c r="Y88">
        <f>VLOOKUP(A88,[1]高一上!$A$3:$V$587,17,0)</f>
        <v>45</v>
      </c>
      <c r="Z88" t="str">
        <f>VLOOKUP(A88,[1]高一上!$A$3:$V$587,18,0)</f>
        <v>那士信</v>
      </c>
      <c r="AA88">
        <f t="shared" si="23"/>
        <v>174</v>
      </c>
      <c r="AB88" s="23">
        <f t="shared" si="24"/>
        <v>104.23076923076923</v>
      </c>
      <c r="AC88">
        <f>VLOOKUP(A88,[1]中考!$A$2:$M$571,11,0)</f>
        <v>26</v>
      </c>
      <c r="AD88">
        <f t="shared" si="25"/>
        <v>185</v>
      </c>
    </row>
    <row r="89" spans="1:30" ht="15" x14ac:dyDescent="0.35">
      <c r="A89" s="14" t="s">
        <v>202</v>
      </c>
      <c r="B89" s="1">
        <v>2</v>
      </c>
      <c r="C89" s="3" t="s">
        <v>203</v>
      </c>
      <c r="D89" s="4" t="s">
        <v>6</v>
      </c>
      <c r="E89">
        <f>VLOOKUP(A89,'[1]高三下(高考)'!$A$3:$P$615,11,0)</f>
        <v>58.5</v>
      </c>
      <c r="F89" t="str">
        <f>VLOOKUP(A89,'[1]高三下(高考)'!$A$3:$P$615,12,0)</f>
        <v>吴文艺</v>
      </c>
      <c r="G89" s="22">
        <f t="shared" si="13"/>
        <v>159</v>
      </c>
      <c r="H89" s="23">
        <f t="shared" si="14"/>
        <v>100</v>
      </c>
      <c r="I89" s="22">
        <v>0</v>
      </c>
      <c r="J89" t="s">
        <v>111</v>
      </c>
      <c r="K89" s="22">
        <f t="shared" si="15"/>
        <v>241</v>
      </c>
      <c r="L89" s="23">
        <f t="shared" si="16"/>
        <v>100</v>
      </c>
      <c r="M89" s="22">
        <v>0</v>
      </c>
      <c r="N89" t="s">
        <v>111</v>
      </c>
      <c r="O89" s="22">
        <f t="shared" si="17"/>
        <v>236</v>
      </c>
      <c r="P89" s="22">
        <f t="shared" si="18"/>
        <v>100</v>
      </c>
      <c r="Q89">
        <f>VLOOKUP(A89,[1]高二上!$A$3:$P$583,11,0)</f>
        <v>21</v>
      </c>
      <c r="R89" t="str">
        <f>VLOOKUP(A89,[1]高二上!$A$3:$P$583,12,0)</f>
        <v>王春波</v>
      </c>
      <c r="S89" s="22">
        <f t="shared" si="19"/>
        <v>259</v>
      </c>
      <c r="T89" s="22">
        <f t="shared" si="20"/>
        <v>98.07692307692308</v>
      </c>
      <c r="U89">
        <f>VLOOKUP(A89,[1]高一下!$A$3:$P$585,11,0)</f>
        <v>20</v>
      </c>
      <c r="V89" t="str">
        <f>VLOOKUP(A89,[1]高一下!$A$3:$P$585,12,0)</f>
        <v>王春波</v>
      </c>
      <c r="W89">
        <f t="shared" si="21"/>
        <v>254</v>
      </c>
      <c r="X89">
        <f t="shared" si="22"/>
        <v>73.461538461538453</v>
      </c>
      <c r="Y89">
        <f>VLOOKUP(A89,[1]高一上!$A$3:$V$587,17,0)</f>
        <v>44</v>
      </c>
      <c r="Z89" t="str">
        <f>VLOOKUP(A89,[1]高一上!$A$3:$V$587,18,0)</f>
        <v>杨艳</v>
      </c>
      <c r="AA89">
        <f t="shared" si="23"/>
        <v>185</v>
      </c>
      <c r="AB89" s="23">
        <f t="shared" si="24"/>
        <v>115</v>
      </c>
      <c r="AC89">
        <f>VLOOKUP(A89,[1]中考!$A$2:$M$571,11,0)</f>
        <v>22</v>
      </c>
      <c r="AD89">
        <f t="shared" si="25"/>
        <v>224</v>
      </c>
    </row>
    <row r="90" spans="1:30" ht="15" x14ac:dyDescent="0.35">
      <c r="A90" s="14" t="s">
        <v>117</v>
      </c>
      <c r="B90" s="1">
        <v>2</v>
      </c>
      <c r="C90" s="2" t="s">
        <v>118</v>
      </c>
      <c r="D90" s="4" t="s">
        <v>6</v>
      </c>
      <c r="E90">
        <f>VLOOKUP(A90,'[1]高三下(高考)'!$A$3:$P$615,11,0)</f>
        <v>72.5</v>
      </c>
      <c r="F90" t="str">
        <f>VLOOKUP(A90,'[1]高三下(高考)'!$A$3:$P$615,12,0)</f>
        <v>吴文艺</v>
      </c>
      <c r="G90" s="22">
        <f t="shared" si="13"/>
        <v>36</v>
      </c>
      <c r="H90" s="23">
        <f t="shared" si="14"/>
        <v>112.69230769230769</v>
      </c>
      <c r="I90">
        <f>VLOOKUP(A90,[1]高三上!$A$3:$P$588,11,0)</f>
        <v>49</v>
      </c>
      <c r="J90" t="str">
        <f>VLOOKUP(A90,[1]高三上!$A$3:$P$588,12,0)</f>
        <v>吴文艺</v>
      </c>
      <c r="K90" s="22">
        <f t="shared" si="15"/>
        <v>69</v>
      </c>
      <c r="L90" s="23">
        <f t="shared" si="16"/>
        <v>93.07692307692308</v>
      </c>
      <c r="M90">
        <f>VLOOKUP(A90,[1]高二下!$A$3:$P$536,11,0)</f>
        <v>69</v>
      </c>
      <c r="N90" t="str">
        <f>VLOOKUP(A90,[1]高二下!$A$3:$P$536,12,0)</f>
        <v>吴文艺</v>
      </c>
      <c r="O90" s="22">
        <f t="shared" si="17"/>
        <v>51</v>
      </c>
      <c r="P90" s="22">
        <f t="shared" si="18"/>
        <v>128.07692307692307</v>
      </c>
      <c r="Q90">
        <f>VLOOKUP(A90,[1]高二上!$A$3:$P$583,11,0)</f>
        <v>52</v>
      </c>
      <c r="R90" t="str">
        <f>VLOOKUP(A90,[1]高二上!$A$3:$P$583,12,0)</f>
        <v>那士信</v>
      </c>
      <c r="S90" s="22">
        <f t="shared" si="19"/>
        <v>124</v>
      </c>
      <c r="T90" s="22">
        <f t="shared" si="20"/>
        <v>80.769230769230774</v>
      </c>
      <c r="U90">
        <f>VLOOKUP(A90,[1]高一下!$A$3:$P$585,11,0)</f>
        <v>57</v>
      </c>
      <c r="V90" t="str">
        <f>VLOOKUP(A90,[1]高一下!$A$3:$P$585,12,0)</f>
        <v>那士信</v>
      </c>
      <c r="W90">
        <f t="shared" si="21"/>
        <v>74</v>
      </c>
      <c r="X90">
        <f t="shared" si="22"/>
        <v>85</v>
      </c>
      <c r="Y90">
        <f>VLOOKUP(A90,[1]高一上!$A$3:$V$587,17,0)</f>
        <v>67</v>
      </c>
      <c r="Z90" t="str">
        <f>VLOOKUP(A90,[1]高一上!$A$3:$V$587,18,0)</f>
        <v>那士信</v>
      </c>
      <c r="AA90">
        <f t="shared" si="23"/>
        <v>35</v>
      </c>
      <c r="AB90" s="23">
        <f t="shared" si="24"/>
        <v>108.46153846153847</v>
      </c>
      <c r="AC90">
        <f>VLOOKUP(A90,[1]中考!$A$2:$M$571,11,0)</f>
        <v>35</v>
      </c>
      <c r="AD90">
        <f t="shared" si="25"/>
        <v>57</v>
      </c>
    </row>
    <row r="91" spans="1:30" ht="15" x14ac:dyDescent="0.35">
      <c r="A91" s="14" t="s">
        <v>154</v>
      </c>
      <c r="B91" s="1">
        <v>2</v>
      </c>
      <c r="C91" s="2" t="s">
        <v>155</v>
      </c>
      <c r="D91" s="4" t="s">
        <v>6</v>
      </c>
      <c r="E91">
        <f>VLOOKUP(A91,'[1]高三下(高考)'!$A$3:$P$615,11,0)</f>
        <v>69.5</v>
      </c>
      <c r="F91" t="str">
        <f>VLOOKUP(A91,'[1]高三下(高考)'!$A$3:$P$615,12,0)</f>
        <v>吴文艺</v>
      </c>
      <c r="G91" s="22">
        <f t="shared" si="13"/>
        <v>55</v>
      </c>
      <c r="H91" s="23">
        <f t="shared" si="14"/>
        <v>146.92307692307691</v>
      </c>
      <c r="I91">
        <f>VLOOKUP(A91,[1]高三上!$A$3:$P$588,11,0)</f>
        <v>37</v>
      </c>
      <c r="J91" t="str">
        <f>VLOOKUP(A91,[1]高三上!$A$3:$P$588,12,0)</f>
        <v>吴文艺</v>
      </c>
      <c r="K91" s="22">
        <f t="shared" si="15"/>
        <v>177</v>
      </c>
      <c r="L91" s="23">
        <f t="shared" si="16"/>
        <v>115.76923076923077</v>
      </c>
      <c r="M91">
        <f>VLOOKUP(A91,[1]高二下!$A$3:$P$536,11,0)</f>
        <v>46</v>
      </c>
      <c r="N91" t="str">
        <f>VLOOKUP(A91,[1]高二下!$A$3:$P$536,12,0)</f>
        <v>吴文艺</v>
      </c>
      <c r="O91" s="22">
        <f t="shared" si="17"/>
        <v>218</v>
      </c>
      <c r="P91" s="22">
        <f t="shared" si="18"/>
        <v>90.769230769230774</v>
      </c>
      <c r="Q91">
        <f>VLOOKUP(A91,[1]高二上!$A$3:$P$583,11,0)</f>
        <v>44</v>
      </c>
      <c r="R91" t="str">
        <f>VLOOKUP(A91,[1]高二上!$A$3:$P$583,12,0)</f>
        <v>那士信</v>
      </c>
      <c r="S91" s="22">
        <f t="shared" si="19"/>
        <v>194</v>
      </c>
      <c r="T91" s="22">
        <f t="shared" si="20"/>
        <v>79.615384615384613</v>
      </c>
      <c r="U91">
        <f>VLOOKUP(A91,[1]高一下!$A$3:$P$585,11,0)</f>
        <v>48</v>
      </c>
      <c r="V91" t="str">
        <f>VLOOKUP(A91,[1]高一下!$A$3:$P$585,12,0)</f>
        <v>那士信</v>
      </c>
      <c r="W91">
        <f t="shared" si="21"/>
        <v>141</v>
      </c>
      <c r="X91">
        <f t="shared" si="22"/>
        <v>139.61538461538461</v>
      </c>
      <c r="Y91">
        <f>VLOOKUP(A91,[1]高一上!$A$3:$V$587,17,0)</f>
        <v>34</v>
      </c>
      <c r="Z91" t="str">
        <f>VLOOKUP(A91,[1]高一上!$A$3:$V$587,18,0)</f>
        <v>那士信</v>
      </c>
      <c r="AA91">
        <f t="shared" si="23"/>
        <v>244</v>
      </c>
      <c r="AB91" s="23">
        <f t="shared" si="24"/>
        <v>39.230769230769234</v>
      </c>
      <c r="AC91">
        <f>VLOOKUP(A91,[1]中考!$A$2:$M$571,11,0)</f>
        <v>33</v>
      </c>
      <c r="AD91">
        <f t="shared" si="25"/>
        <v>86</v>
      </c>
    </row>
    <row r="92" spans="1:30" ht="15" x14ac:dyDescent="0.35">
      <c r="A92" s="14" t="s">
        <v>188</v>
      </c>
      <c r="B92" s="1">
        <v>2</v>
      </c>
      <c r="C92" s="3" t="s">
        <v>189</v>
      </c>
      <c r="D92" s="4" t="s">
        <v>6</v>
      </c>
      <c r="E92">
        <f>VLOOKUP(A92,'[1]高三下(高考)'!$A$3:$P$615,11,0)</f>
        <v>58.5</v>
      </c>
      <c r="F92" t="str">
        <f>VLOOKUP(A92,'[1]高三下(高考)'!$A$3:$P$615,12,0)</f>
        <v>吴文艺</v>
      </c>
      <c r="G92" s="22">
        <f t="shared" si="13"/>
        <v>159</v>
      </c>
      <c r="H92" s="23">
        <f t="shared" si="14"/>
        <v>100</v>
      </c>
      <c r="I92" s="22">
        <v>0</v>
      </c>
      <c r="J92" t="s">
        <v>111</v>
      </c>
      <c r="K92" s="22">
        <f t="shared" si="15"/>
        <v>241</v>
      </c>
      <c r="L92" s="23">
        <f t="shared" si="16"/>
        <v>100</v>
      </c>
      <c r="M92">
        <f>VLOOKUP(A92,[1]高二下!$A$3:$P$536,11,0)</f>
        <v>62</v>
      </c>
      <c r="N92" t="str">
        <f>VLOOKUP(A92,[1]高二下!$A$3:$P$536,12,0)</f>
        <v>吴文艺</v>
      </c>
      <c r="O92" s="22">
        <f t="shared" si="17"/>
        <v>117</v>
      </c>
      <c r="P92" s="22">
        <f t="shared" si="18"/>
        <v>140</v>
      </c>
      <c r="Q92">
        <f>VLOOKUP(A92,[1]高二上!$A$3:$P$583,11,0)</f>
        <v>40</v>
      </c>
      <c r="R92" t="str">
        <f>VLOOKUP(A92,[1]高二上!$A$3:$P$583,12,0)</f>
        <v>那士信</v>
      </c>
      <c r="S92" s="22">
        <f t="shared" si="19"/>
        <v>221</v>
      </c>
      <c r="T92" s="22">
        <f t="shared" si="20"/>
        <v>69.230769230769226</v>
      </c>
      <c r="U92">
        <f>VLOOKUP(A92,[1]高一下!$A$3:$P$585,11,0)</f>
        <v>48</v>
      </c>
      <c r="V92" t="str">
        <f>VLOOKUP(A92,[1]高一下!$A$3:$P$585,12,0)</f>
        <v>那士信</v>
      </c>
      <c r="W92">
        <f t="shared" si="21"/>
        <v>141</v>
      </c>
      <c r="X92">
        <f t="shared" si="22"/>
        <v>68.461538461538467</v>
      </c>
      <c r="Y92">
        <f>VLOOKUP(A92,[1]高一上!$A$3:$V$587,17,0)</f>
        <v>61</v>
      </c>
      <c r="Z92" t="str">
        <f>VLOOKUP(A92,[1]高一上!$A$3:$V$587,18,0)</f>
        <v>那士信</v>
      </c>
      <c r="AA92">
        <f t="shared" si="23"/>
        <v>59</v>
      </c>
      <c r="AB92" s="23">
        <f t="shared" si="24"/>
        <v>163.46153846153845</v>
      </c>
      <c r="AC92">
        <f>VLOOKUP(A92,[1]中考!$A$2:$M$571,11,0)</f>
        <v>22</v>
      </c>
      <c r="AD92">
        <f t="shared" si="25"/>
        <v>224</v>
      </c>
    </row>
    <row r="93" spans="1:30" ht="15" x14ac:dyDescent="0.35">
      <c r="A93" s="14" t="s">
        <v>126</v>
      </c>
      <c r="B93" s="1">
        <v>2</v>
      </c>
      <c r="C93" s="2" t="s">
        <v>127</v>
      </c>
      <c r="D93" s="4" t="s">
        <v>6</v>
      </c>
      <c r="E93">
        <f>VLOOKUP(A93,'[1]高三下(高考)'!$A$3:$P$615,11,0)</f>
        <v>64.5</v>
      </c>
      <c r="F93" t="str">
        <f>VLOOKUP(A93,'[1]高三下(高考)'!$A$3:$P$615,12,0)</f>
        <v>吴文艺</v>
      </c>
      <c r="G93" s="22">
        <f t="shared" si="13"/>
        <v>103</v>
      </c>
      <c r="H93" s="23">
        <f t="shared" si="14"/>
        <v>76.538461538461547</v>
      </c>
      <c r="I93">
        <f>VLOOKUP(A93,[1]高三上!$A$3:$P$588,11,0)</f>
        <v>53</v>
      </c>
      <c r="J93" t="str">
        <f>VLOOKUP(A93,[1]高三上!$A$3:$P$588,12,0)</f>
        <v>吴文艺</v>
      </c>
      <c r="K93" s="22">
        <f t="shared" si="15"/>
        <v>42</v>
      </c>
      <c r="L93" s="23">
        <f t="shared" si="16"/>
        <v>121.92307692307692</v>
      </c>
      <c r="M93">
        <f>VLOOKUP(A93,[1]高二下!$A$3:$P$536,11,0)</f>
        <v>64</v>
      </c>
      <c r="N93" t="str">
        <f>VLOOKUP(A93,[1]高二下!$A$3:$P$536,12,0)</f>
        <v>吴文艺</v>
      </c>
      <c r="O93" s="22">
        <f t="shared" si="17"/>
        <v>99</v>
      </c>
      <c r="P93" s="22">
        <f t="shared" si="18"/>
        <v>136.53846153846155</v>
      </c>
      <c r="Q93">
        <f>VLOOKUP(A93,[1]高二上!$A$3:$P$583,11,0)</f>
        <v>44</v>
      </c>
      <c r="R93" t="str">
        <f>VLOOKUP(A93,[1]高二上!$A$3:$P$583,12,0)</f>
        <v>那士信</v>
      </c>
      <c r="S93" s="22">
        <f t="shared" si="19"/>
        <v>194</v>
      </c>
      <c r="T93" s="22">
        <f t="shared" si="20"/>
        <v>49.615384615384613</v>
      </c>
      <c r="U93">
        <f>VLOOKUP(A93,[1]高一下!$A$3:$P$585,11,0)</f>
        <v>58</v>
      </c>
      <c r="V93" t="str">
        <f>VLOOKUP(A93,[1]高一下!$A$3:$P$585,12,0)</f>
        <v>那士信</v>
      </c>
      <c r="W93">
        <f t="shared" si="21"/>
        <v>63</v>
      </c>
      <c r="X93">
        <f t="shared" si="22"/>
        <v>93.461538461538467</v>
      </c>
      <c r="Y93">
        <f>VLOOKUP(A93,[1]高一上!$A$3:$V$587,17,0)</f>
        <v>64</v>
      </c>
      <c r="Z93" t="str">
        <f>VLOOKUP(A93,[1]高一上!$A$3:$V$587,18,0)</f>
        <v>那士信</v>
      </c>
      <c r="AA93">
        <f t="shared" si="23"/>
        <v>46</v>
      </c>
      <c r="AB93" s="23">
        <f t="shared" si="24"/>
        <v>111.15384615384616</v>
      </c>
      <c r="AC93">
        <f>VLOOKUP(A93,[1]中考!$A$2:$M$571,11,0)</f>
        <v>34</v>
      </c>
      <c r="AD93">
        <f t="shared" si="25"/>
        <v>75</v>
      </c>
    </row>
    <row r="94" spans="1:30" ht="15" x14ac:dyDescent="0.35">
      <c r="A94" s="14" t="s">
        <v>132</v>
      </c>
      <c r="B94" s="1">
        <v>2</v>
      </c>
      <c r="C94" s="2" t="s">
        <v>133</v>
      </c>
      <c r="D94" s="4" t="s">
        <v>6</v>
      </c>
      <c r="E94">
        <f>VLOOKUP(A94,'[1]高三下(高考)'!$A$3:$P$615,11,0)</f>
        <v>58</v>
      </c>
      <c r="F94" t="str">
        <f>VLOOKUP(A94,'[1]高三下(高考)'!$A$3:$P$615,12,0)</f>
        <v>吴文艺</v>
      </c>
      <c r="G94" s="22">
        <f t="shared" si="13"/>
        <v>163</v>
      </c>
      <c r="H94" s="23">
        <f t="shared" si="14"/>
        <v>100</v>
      </c>
      <c r="I94" s="22">
        <v>0</v>
      </c>
      <c r="J94" t="s">
        <v>111</v>
      </c>
      <c r="K94" s="22">
        <f t="shared" si="15"/>
        <v>241</v>
      </c>
      <c r="L94" s="23">
        <f t="shared" si="16"/>
        <v>100</v>
      </c>
      <c r="M94">
        <f>VLOOKUP(A94,[1]高二下!$A$3:$P$536,11,0)</f>
        <v>54</v>
      </c>
      <c r="N94" t="str">
        <f>VLOOKUP(A94,[1]高二下!$A$3:$P$536,12,0)</f>
        <v>吴文艺</v>
      </c>
      <c r="O94" s="22">
        <f t="shared" si="17"/>
        <v>187</v>
      </c>
      <c r="P94" s="22">
        <f t="shared" si="18"/>
        <v>102.69230769230769</v>
      </c>
      <c r="Q94">
        <f>VLOOKUP(A94,[1]高二上!$A$3:$P$583,11,0)</f>
        <v>44</v>
      </c>
      <c r="R94" t="str">
        <f>VLOOKUP(A94,[1]高二上!$A$3:$P$583,12,0)</f>
        <v>那士信</v>
      </c>
      <c r="S94" s="22">
        <f t="shared" si="19"/>
        <v>194</v>
      </c>
      <c r="T94" s="22">
        <f t="shared" si="20"/>
        <v>88.07692307692308</v>
      </c>
      <c r="U94">
        <f>VLOOKUP(A94,[1]高一下!$A$3:$P$585,11,0)</f>
        <v>46</v>
      </c>
      <c r="V94" t="str">
        <f>VLOOKUP(A94,[1]高一下!$A$3:$P$585,12,0)</f>
        <v>那士信</v>
      </c>
      <c r="W94">
        <f t="shared" si="21"/>
        <v>163</v>
      </c>
      <c r="X94">
        <f t="shared" si="22"/>
        <v>81.15384615384616</v>
      </c>
      <c r="Y94">
        <f>VLOOKUP(A94,[1]高一上!$A$3:$V$587,17,0)</f>
        <v>53</v>
      </c>
      <c r="Z94" t="str">
        <f>VLOOKUP(A94,[1]高一上!$A$3:$V$587,18,0)</f>
        <v>那士信</v>
      </c>
      <c r="AA94">
        <f t="shared" si="23"/>
        <v>114</v>
      </c>
      <c r="AB94" s="23">
        <f t="shared" si="24"/>
        <v>108.84615384615384</v>
      </c>
      <c r="AC94">
        <f>VLOOKUP(A94,[1]中考!$A$2:$M$571,11,0)</f>
        <v>30</v>
      </c>
      <c r="AD94">
        <f t="shared" si="25"/>
        <v>137</v>
      </c>
    </row>
    <row r="95" spans="1:30" ht="15" x14ac:dyDescent="0.35">
      <c r="A95" s="14" t="s">
        <v>208</v>
      </c>
      <c r="B95" s="1">
        <v>2</v>
      </c>
      <c r="C95" s="3" t="s">
        <v>209</v>
      </c>
      <c r="D95" s="4" t="s">
        <v>6</v>
      </c>
      <c r="E95">
        <f>VLOOKUP(A95,'[1]高三下(高考)'!$A$3:$P$615,11,0)</f>
        <v>33</v>
      </c>
      <c r="F95" t="str">
        <f>VLOOKUP(A95,'[1]高三下(高考)'!$A$3:$P$615,12,0)</f>
        <v>吴文艺</v>
      </c>
      <c r="G95" s="22">
        <f t="shared" si="13"/>
        <v>259</v>
      </c>
      <c r="H95" s="23">
        <f t="shared" si="14"/>
        <v>100</v>
      </c>
      <c r="I95" s="22">
        <v>0</v>
      </c>
      <c r="J95" t="s">
        <v>111</v>
      </c>
      <c r="K95" s="22">
        <f t="shared" si="15"/>
        <v>241</v>
      </c>
      <c r="L95" s="23">
        <f t="shared" si="16"/>
        <v>100</v>
      </c>
      <c r="M95" s="22">
        <v>0</v>
      </c>
      <c r="N95" t="s">
        <v>111</v>
      </c>
      <c r="O95" s="22">
        <f t="shared" si="17"/>
        <v>236</v>
      </c>
      <c r="P95" s="22">
        <f t="shared" si="18"/>
        <v>100</v>
      </c>
      <c r="Q95">
        <f>VLOOKUP(A95,[1]高二上!$A$3:$P$583,11,0)</f>
        <v>33</v>
      </c>
      <c r="R95" t="str">
        <f>VLOOKUP(A95,[1]高二上!$A$3:$P$583,12,0)</f>
        <v>那士信</v>
      </c>
      <c r="S95" s="22">
        <f t="shared" si="19"/>
        <v>250</v>
      </c>
      <c r="T95" s="22">
        <f t="shared" si="20"/>
        <v>96.92307692307692</v>
      </c>
      <c r="U95">
        <f>VLOOKUP(A95,[1]高一下!$A$3:$P$585,11,0)</f>
        <v>30</v>
      </c>
      <c r="V95" t="str">
        <f>VLOOKUP(A95,[1]高一下!$A$3:$P$585,12,0)</f>
        <v>那士信</v>
      </c>
      <c r="W95">
        <f t="shared" si="21"/>
        <v>242</v>
      </c>
      <c r="X95">
        <f t="shared" si="22"/>
        <v>91.92307692307692</v>
      </c>
      <c r="Y95">
        <f>VLOOKUP(A95,[1]高一上!$A$3:$V$587,17,0)</f>
        <v>40</v>
      </c>
      <c r="Z95" t="str">
        <f>VLOOKUP(A95,[1]高一上!$A$3:$V$587,18,0)</f>
        <v>杨艳</v>
      </c>
      <c r="AA95">
        <f t="shared" si="23"/>
        <v>221</v>
      </c>
      <c r="AB95" s="23">
        <f t="shared" si="24"/>
        <v>108.07692307692308</v>
      </c>
      <c r="AC95">
        <f>VLOOKUP(A95,[1]中考!$A$2:$M$571,11,0)</f>
        <v>20</v>
      </c>
      <c r="AD95">
        <f t="shared" si="25"/>
        <v>242</v>
      </c>
    </row>
    <row r="96" spans="1:30" ht="15" x14ac:dyDescent="0.35">
      <c r="A96" s="14" t="s">
        <v>115</v>
      </c>
      <c r="B96" s="1">
        <v>2</v>
      </c>
      <c r="C96" s="2" t="s">
        <v>116</v>
      </c>
      <c r="D96" s="4" t="s">
        <v>6</v>
      </c>
      <c r="E96">
        <f>VLOOKUP(A96,'[1]高三下(高考)'!$A$3:$P$615,11,0)</f>
        <v>58</v>
      </c>
      <c r="F96" t="str">
        <f>VLOOKUP(A96,'[1]高三下(高考)'!$A$3:$P$615,12,0)</f>
        <v>吴文艺</v>
      </c>
      <c r="G96" s="22">
        <f t="shared" si="13"/>
        <v>163</v>
      </c>
      <c r="H96" s="23">
        <f t="shared" si="14"/>
        <v>40.769230769230766</v>
      </c>
      <c r="I96">
        <f>VLOOKUP(A96,[1]高三上!$A$3:$P$588,11,0)</f>
        <v>59</v>
      </c>
      <c r="J96" t="str">
        <f>VLOOKUP(A96,[1]高三上!$A$3:$P$588,12,0)</f>
        <v>吴文艺</v>
      </c>
      <c r="K96" s="22">
        <f t="shared" si="15"/>
        <v>9</v>
      </c>
      <c r="L96" s="23">
        <f t="shared" si="16"/>
        <v>134.61538461538461</v>
      </c>
      <c r="M96">
        <f>VLOOKUP(A96,[1]高二下!$A$3:$P$536,11,0)</f>
        <v>64</v>
      </c>
      <c r="N96" t="str">
        <f>VLOOKUP(A96,[1]高二下!$A$3:$P$536,12,0)</f>
        <v>吴文艺</v>
      </c>
      <c r="O96" s="22">
        <f t="shared" si="17"/>
        <v>99</v>
      </c>
      <c r="P96" s="22">
        <f t="shared" si="18"/>
        <v>93.461538461538467</v>
      </c>
      <c r="Q96">
        <f>VLOOKUP(A96,[1]高二上!$A$3:$P$583,11,0)</f>
        <v>56</v>
      </c>
      <c r="R96" t="str">
        <f>VLOOKUP(A96,[1]高二上!$A$3:$P$583,12,0)</f>
        <v>那士信</v>
      </c>
      <c r="S96" s="22">
        <f t="shared" si="19"/>
        <v>82</v>
      </c>
      <c r="T96" s="22">
        <f t="shared" si="20"/>
        <v>74.615384615384613</v>
      </c>
      <c r="U96">
        <f>VLOOKUP(A96,[1]高一下!$A$3:$P$585,11,0)</f>
        <v>69</v>
      </c>
      <c r="V96" t="str">
        <f>VLOOKUP(A96,[1]高一下!$A$3:$P$585,12,0)</f>
        <v>那士信</v>
      </c>
      <c r="W96">
        <f t="shared" si="21"/>
        <v>16</v>
      </c>
      <c r="X96">
        <f t="shared" si="22"/>
        <v>121.53846153846155</v>
      </c>
      <c r="Y96">
        <f>VLOOKUP(A96,[1]高一上!$A$3:$V$587,17,0)</f>
        <v>59</v>
      </c>
      <c r="Z96" t="str">
        <f>VLOOKUP(A96,[1]高一上!$A$3:$V$587,18,0)</f>
        <v>那士信</v>
      </c>
      <c r="AA96">
        <f t="shared" si="23"/>
        <v>72</v>
      </c>
      <c r="AB96" s="23">
        <f t="shared" si="24"/>
        <v>143.46153846153845</v>
      </c>
      <c r="AC96">
        <f>VLOOKUP(A96,[1]中考!$A$2:$M$571,11,0)</f>
        <v>26</v>
      </c>
      <c r="AD96">
        <f t="shared" si="25"/>
        <v>185</v>
      </c>
    </row>
    <row r="97" spans="1:30" ht="15" x14ac:dyDescent="0.35">
      <c r="A97" s="14" t="s">
        <v>184</v>
      </c>
      <c r="B97" s="1">
        <v>2</v>
      </c>
      <c r="C97" s="3" t="s">
        <v>185</v>
      </c>
      <c r="D97" s="4" t="s">
        <v>6</v>
      </c>
      <c r="E97">
        <f>VLOOKUP(A97,'[1]高三下(高考)'!$A$3:$P$615,11,0)</f>
        <v>54</v>
      </c>
      <c r="F97" t="str">
        <f>VLOOKUP(A97,'[1]高三下(高考)'!$A$3:$P$615,12,0)</f>
        <v>吴文艺</v>
      </c>
      <c r="G97" s="22">
        <f t="shared" si="13"/>
        <v>202</v>
      </c>
      <c r="H97" s="23">
        <f t="shared" si="14"/>
        <v>100</v>
      </c>
      <c r="I97" s="22">
        <v>0</v>
      </c>
      <c r="J97" t="s">
        <v>111</v>
      </c>
      <c r="K97" s="22">
        <f t="shared" si="15"/>
        <v>241</v>
      </c>
      <c r="L97" s="23">
        <f t="shared" si="16"/>
        <v>100</v>
      </c>
      <c r="M97" s="22">
        <v>0</v>
      </c>
      <c r="N97" t="s">
        <v>111</v>
      </c>
      <c r="O97" s="22">
        <f t="shared" si="17"/>
        <v>236</v>
      </c>
      <c r="P97" s="22">
        <f t="shared" si="18"/>
        <v>100</v>
      </c>
      <c r="Q97">
        <f>VLOOKUP(A97,[1]高二上!$A$3:$P$583,11,0)</f>
        <v>35</v>
      </c>
      <c r="R97" t="str">
        <f>VLOOKUP(A97,[1]高二上!$A$3:$P$583,12,0)</f>
        <v>那士信</v>
      </c>
      <c r="S97" s="22">
        <f t="shared" si="19"/>
        <v>244</v>
      </c>
      <c r="T97" s="22">
        <f t="shared" si="20"/>
        <v>93.84615384615384</v>
      </c>
      <c r="U97">
        <f>VLOOKUP(A97,[1]高一下!$A$3:$P$585,11,0)</f>
        <v>34</v>
      </c>
      <c r="V97" t="str">
        <f>VLOOKUP(A97,[1]高一下!$A$3:$P$585,12,0)</f>
        <v>那士信</v>
      </c>
      <c r="W97">
        <f t="shared" si="21"/>
        <v>228</v>
      </c>
      <c r="X97">
        <f t="shared" si="22"/>
        <v>105.38461538461539</v>
      </c>
      <c r="Y97">
        <f>VLOOKUP(A97,[1]高一上!$A$3:$V$587,17,0)</f>
        <v>35</v>
      </c>
      <c r="Z97" t="str">
        <f>VLOOKUP(A97,[1]高一上!$A$3:$V$587,18,0)</f>
        <v>那士信</v>
      </c>
      <c r="AA97">
        <f t="shared" si="23"/>
        <v>242</v>
      </c>
      <c r="AB97" s="23">
        <f t="shared" si="24"/>
        <v>68.07692307692308</v>
      </c>
      <c r="AC97">
        <f>VLOOKUP(A97,[1]中考!$A$2:$M$571,11,0)</f>
        <v>28</v>
      </c>
      <c r="AD97">
        <f t="shared" si="25"/>
        <v>159</v>
      </c>
    </row>
    <row r="98" spans="1:30" ht="15" x14ac:dyDescent="0.35">
      <c r="A98" s="14" t="s">
        <v>148</v>
      </c>
      <c r="B98" s="1">
        <v>2</v>
      </c>
      <c r="C98" s="2" t="s">
        <v>149</v>
      </c>
      <c r="D98" s="4" t="s">
        <v>6</v>
      </c>
      <c r="E98">
        <f>VLOOKUP(A98,'[1]高三下(高考)'!$A$3:$P$615,11,0)</f>
        <v>56</v>
      </c>
      <c r="F98" t="str">
        <f>VLOOKUP(A98,'[1]高三下(高考)'!$A$3:$P$615,12,0)</f>
        <v>吴文艺</v>
      </c>
      <c r="G98" s="22">
        <f t="shared" si="13"/>
        <v>185</v>
      </c>
      <c r="H98" s="23">
        <f t="shared" si="14"/>
        <v>93.07692307692308</v>
      </c>
      <c r="I98">
        <f>VLOOKUP(A98,[1]高三上!$A$3:$P$588,11,0)</f>
        <v>38.5</v>
      </c>
      <c r="J98" t="str">
        <f>VLOOKUP(A98,[1]高三上!$A$3:$P$588,12,0)</f>
        <v>吴文艺</v>
      </c>
      <c r="K98" s="22">
        <f t="shared" si="15"/>
        <v>167</v>
      </c>
      <c r="L98" s="23">
        <f t="shared" si="16"/>
        <v>61.538461538461533</v>
      </c>
      <c r="M98">
        <f>VLOOKUP(A98,[1]高二下!$A$3:$P$536,11,0)</f>
        <v>67</v>
      </c>
      <c r="N98" t="str">
        <f>VLOOKUP(A98,[1]高二下!$A$3:$P$536,12,0)</f>
        <v>吴文艺</v>
      </c>
      <c r="O98" s="22">
        <f t="shared" si="17"/>
        <v>67</v>
      </c>
      <c r="P98" s="22">
        <f t="shared" si="18"/>
        <v>170.76923076923077</v>
      </c>
      <c r="Q98">
        <f>VLOOKUP(A98,[1]高二上!$A$3:$P$583,11,0)</f>
        <v>32</v>
      </c>
      <c r="R98" t="str">
        <f>VLOOKUP(A98,[1]高二上!$A$3:$P$583,12,0)</f>
        <v>那士信</v>
      </c>
      <c r="S98" s="22">
        <f t="shared" si="19"/>
        <v>251</v>
      </c>
      <c r="T98" s="22">
        <f t="shared" si="20"/>
        <v>89.615384615384613</v>
      </c>
      <c r="U98">
        <f>VLOOKUP(A98,[1]高一下!$A$3:$P$585,11,0)</f>
        <v>35</v>
      </c>
      <c r="V98" t="str">
        <f>VLOOKUP(A98,[1]高一下!$A$3:$P$585,12,0)</f>
        <v>那士信</v>
      </c>
      <c r="W98">
        <f t="shared" si="21"/>
        <v>224</v>
      </c>
      <c r="X98">
        <f t="shared" si="22"/>
        <v>63.846153846153847</v>
      </c>
      <c r="Y98">
        <f>VLOOKUP(A98,[1]高一上!$A$3:$V$587,17,0)</f>
        <v>51</v>
      </c>
      <c r="Z98" t="str">
        <f>VLOOKUP(A98,[1]高一上!$A$3:$V$587,18,0)</f>
        <v>那士信</v>
      </c>
      <c r="AA98">
        <f t="shared" si="23"/>
        <v>130</v>
      </c>
      <c r="AB98" s="23">
        <f t="shared" si="24"/>
        <v>111.15384615384616</v>
      </c>
      <c r="AC98">
        <f>VLOOKUP(A98,[1]中考!$A$2:$M$571,11,0)</f>
        <v>28</v>
      </c>
      <c r="AD98">
        <f t="shared" si="25"/>
        <v>159</v>
      </c>
    </row>
    <row r="99" spans="1:30" ht="15" x14ac:dyDescent="0.35">
      <c r="A99" s="14" t="s">
        <v>214</v>
      </c>
      <c r="B99" s="1">
        <v>2</v>
      </c>
      <c r="C99" s="3" t="s">
        <v>215</v>
      </c>
      <c r="D99" s="4" t="s">
        <v>6</v>
      </c>
      <c r="E99">
        <f>VLOOKUP(A99,'[1]高三下(高考)'!$A$3:$P$615,11,0)</f>
        <v>47</v>
      </c>
      <c r="F99" t="str">
        <f>VLOOKUP(A99,'[1]高三下(高考)'!$A$3:$P$615,12,0)</f>
        <v>吴文艺</v>
      </c>
      <c r="G99" s="22">
        <f t="shared" si="13"/>
        <v>239</v>
      </c>
      <c r="H99" s="23">
        <f t="shared" si="14"/>
        <v>100</v>
      </c>
      <c r="I99" s="22">
        <v>0</v>
      </c>
      <c r="J99" t="s">
        <v>111</v>
      </c>
      <c r="K99" s="22">
        <f t="shared" si="15"/>
        <v>241</v>
      </c>
      <c r="L99" s="23">
        <f t="shared" si="16"/>
        <v>100</v>
      </c>
      <c r="M99">
        <f>VLOOKUP(A99,[1]高二下!$A$3:$P$536,11,0)</f>
        <v>59</v>
      </c>
      <c r="N99" t="str">
        <f>VLOOKUP(A99,[1]高二下!$A$3:$P$536,12,0)</f>
        <v>吴文艺</v>
      </c>
      <c r="O99" s="22">
        <f t="shared" si="17"/>
        <v>147</v>
      </c>
      <c r="P99" s="22">
        <f t="shared" si="18"/>
        <v>141.15384615384616</v>
      </c>
      <c r="Q99">
        <f>VLOOKUP(A99,[1]高二上!$A$3:$P$583,11,0)</f>
        <v>29</v>
      </c>
      <c r="R99" t="str">
        <f>VLOOKUP(A99,[1]高二上!$A$3:$P$583,12,0)</f>
        <v>那士信</v>
      </c>
      <c r="S99" s="22">
        <f t="shared" si="19"/>
        <v>254</v>
      </c>
      <c r="T99" s="22">
        <f t="shared" si="20"/>
        <v>93.07692307692308</v>
      </c>
      <c r="U99">
        <f>VLOOKUP(A99,[1]高一下!$A$3:$P$585,11,0)</f>
        <v>32</v>
      </c>
      <c r="V99" t="str">
        <f>VLOOKUP(A99,[1]高一下!$A$3:$P$585,12,0)</f>
        <v>那士信</v>
      </c>
      <c r="W99">
        <f t="shared" si="21"/>
        <v>236</v>
      </c>
      <c r="X99">
        <f t="shared" si="22"/>
        <v>103.07692307692308</v>
      </c>
      <c r="Y99">
        <f>VLOOKUP(A99,[1]高一上!$A$3:$V$587,17,0)</f>
        <v>34</v>
      </c>
      <c r="Z99" t="str">
        <f>VLOOKUP(A99,[1]高一上!$A$3:$V$587,18,0)</f>
        <v>那士信</v>
      </c>
      <c r="AA99">
        <f t="shared" si="23"/>
        <v>244</v>
      </c>
      <c r="AB99" s="23">
        <f t="shared" si="24"/>
        <v>85</v>
      </c>
      <c r="AC99">
        <f>VLOOKUP(A99,[1]中考!$A$2:$M$571,11,0)</f>
        <v>24</v>
      </c>
      <c r="AD99">
        <f t="shared" si="25"/>
        <v>205</v>
      </c>
    </row>
    <row r="100" spans="1:30" ht="15" x14ac:dyDescent="0.35">
      <c r="A100" s="14" t="s">
        <v>166</v>
      </c>
      <c r="B100" s="1">
        <v>2</v>
      </c>
      <c r="C100" s="2" t="s">
        <v>167</v>
      </c>
      <c r="D100" s="4" t="s">
        <v>6</v>
      </c>
      <c r="E100">
        <f>VLOOKUP(A100,'[1]高三下(高考)'!$A$3:$P$615,11,0)</f>
        <v>69.5</v>
      </c>
      <c r="F100" t="str">
        <f>VLOOKUP(A100,'[1]高三下(高考)'!$A$3:$P$615,12,0)</f>
        <v>吴文艺</v>
      </c>
      <c r="G100" s="22">
        <f t="shared" si="13"/>
        <v>55</v>
      </c>
      <c r="H100" s="23">
        <f t="shared" si="14"/>
        <v>100</v>
      </c>
      <c r="I100">
        <f>VLOOKUP(A100,[1]高三上!$A$3:$P$588,11,0)</f>
        <v>51</v>
      </c>
      <c r="J100" t="str">
        <f>VLOOKUP(A100,[1]高三上!$A$3:$P$588,12,0)</f>
        <v>吴文艺</v>
      </c>
      <c r="K100" s="22">
        <f t="shared" si="15"/>
        <v>55</v>
      </c>
      <c r="L100" s="23">
        <f t="shared" si="16"/>
        <v>153.46153846153845</v>
      </c>
      <c r="M100">
        <f>VLOOKUP(A100,[1]高二下!$A$3:$P$536,11,0)</f>
        <v>53</v>
      </c>
      <c r="N100" t="str">
        <f>VLOOKUP(A100,[1]高二下!$A$3:$P$536,12,0)</f>
        <v>吴文艺</v>
      </c>
      <c r="O100" s="22">
        <f t="shared" si="17"/>
        <v>194</v>
      </c>
      <c r="P100" s="22">
        <f t="shared" si="18"/>
        <v>110.38461538461539</v>
      </c>
      <c r="Q100">
        <f>VLOOKUP(A100,[1]高二上!$A$3:$P$583,11,0)</f>
        <v>40</v>
      </c>
      <c r="R100" t="str">
        <f>VLOOKUP(A100,[1]高二上!$A$3:$P$583,12,0)</f>
        <v>那士信</v>
      </c>
      <c r="S100" s="22">
        <f t="shared" si="19"/>
        <v>221</v>
      </c>
      <c r="T100" s="22">
        <f t="shared" si="20"/>
        <v>91.15384615384616</v>
      </c>
      <c r="U100">
        <f>VLOOKUP(A100,[1]高一下!$A$3:$P$585,11,0)</f>
        <v>41</v>
      </c>
      <c r="V100" t="str">
        <f>VLOOKUP(A100,[1]高一下!$A$3:$P$585,12,0)</f>
        <v>那士信</v>
      </c>
      <c r="W100">
        <f t="shared" si="21"/>
        <v>198</v>
      </c>
      <c r="X100">
        <f t="shared" si="22"/>
        <v>110.76923076923077</v>
      </c>
      <c r="Y100">
        <f>VLOOKUP(A100,[1]高一上!$A$3:$V$587,17,0)</f>
        <v>39</v>
      </c>
      <c r="Z100" t="str">
        <f>VLOOKUP(A100,[1]高一上!$A$3:$V$587,18,0)</f>
        <v>那士信</v>
      </c>
      <c r="AA100">
        <f t="shared" si="23"/>
        <v>226</v>
      </c>
      <c r="AB100" s="23">
        <f t="shared" si="24"/>
        <v>54.615384615384613</v>
      </c>
      <c r="AC100">
        <f>VLOOKUP(A100,[1]中考!$A$2:$M$571,11,0)</f>
        <v>32</v>
      </c>
      <c r="AD100">
        <f t="shared" si="25"/>
        <v>108</v>
      </c>
    </row>
    <row r="101" spans="1:30" ht="15" x14ac:dyDescent="0.35">
      <c r="A101" s="14" t="s">
        <v>176</v>
      </c>
      <c r="B101" s="1">
        <v>2</v>
      </c>
      <c r="C101" s="2" t="s">
        <v>177</v>
      </c>
      <c r="D101" s="4" t="s">
        <v>6</v>
      </c>
      <c r="E101">
        <f>VLOOKUP(A101,'[1]高三下(高考)'!$A$3:$P$615,11,0)</f>
        <v>51.5</v>
      </c>
      <c r="F101" t="str">
        <f>VLOOKUP(A101,'[1]高三下(高考)'!$A$3:$P$615,12,0)</f>
        <v>吴文艺</v>
      </c>
      <c r="G101" s="22">
        <f t="shared" si="13"/>
        <v>217</v>
      </c>
      <c r="H101" s="23">
        <f t="shared" si="14"/>
        <v>100.76923076923077</v>
      </c>
      <c r="I101">
        <f>VLOOKUP(A101,[1]高三上!$A$3:$P$588,11,0)</f>
        <v>29.5</v>
      </c>
      <c r="J101" t="str">
        <f>VLOOKUP(A101,[1]高三上!$A$3:$P$588,12,0)</f>
        <v>吴文艺</v>
      </c>
      <c r="K101" s="22">
        <f t="shared" si="15"/>
        <v>219</v>
      </c>
      <c r="L101" s="23">
        <f t="shared" si="16"/>
        <v>90.384615384615387</v>
      </c>
      <c r="M101">
        <f>VLOOKUP(A101,[1]高二下!$A$3:$P$536,11,0)</f>
        <v>53</v>
      </c>
      <c r="N101" t="str">
        <f>VLOOKUP(A101,[1]高二下!$A$3:$P$536,12,0)</f>
        <v>吴文艺</v>
      </c>
      <c r="O101" s="22">
        <f t="shared" si="17"/>
        <v>194</v>
      </c>
      <c r="P101" s="22">
        <f t="shared" si="18"/>
        <v>123.46153846153845</v>
      </c>
      <c r="Q101">
        <f>VLOOKUP(A101,[1]高二上!$A$3:$P$583,11,0)</f>
        <v>28</v>
      </c>
      <c r="R101" t="str">
        <f>VLOOKUP(A101,[1]高二上!$A$3:$P$583,12,0)</f>
        <v>那士信</v>
      </c>
      <c r="S101" s="22">
        <f t="shared" si="19"/>
        <v>255</v>
      </c>
      <c r="T101" s="22">
        <f t="shared" si="20"/>
        <v>99.230769230769226</v>
      </c>
      <c r="U101">
        <f>VLOOKUP(A101,[1]高一下!$A$3:$P$585,11,0)</f>
        <v>21</v>
      </c>
      <c r="V101" t="str">
        <f>VLOOKUP(A101,[1]高一下!$A$3:$P$585,12,0)</f>
        <v>那士信</v>
      </c>
      <c r="W101">
        <f t="shared" si="21"/>
        <v>253</v>
      </c>
      <c r="X101">
        <f t="shared" si="22"/>
        <v>28.07692307692308</v>
      </c>
      <c r="Y101">
        <f>VLOOKUP(A101,[1]高一上!$A$3:$V$587,17,0)</f>
        <v>60</v>
      </c>
      <c r="Z101" t="str">
        <f>VLOOKUP(A101,[1]高一上!$A$3:$V$587,18,0)</f>
        <v>杨艳</v>
      </c>
      <c r="AA101">
        <f t="shared" si="23"/>
        <v>66</v>
      </c>
      <c r="AB101" s="23">
        <f t="shared" si="24"/>
        <v>145.76923076923077</v>
      </c>
      <c r="AC101">
        <f>VLOOKUP(A101,[1]中考!$A$2:$M$571,11,0)</f>
        <v>26</v>
      </c>
      <c r="AD101">
        <f t="shared" si="25"/>
        <v>185</v>
      </c>
    </row>
    <row r="102" spans="1:30" ht="15" x14ac:dyDescent="0.35">
      <c r="A102" s="14" t="s">
        <v>142</v>
      </c>
      <c r="B102" s="1">
        <v>2</v>
      </c>
      <c r="C102" s="2" t="s">
        <v>143</v>
      </c>
      <c r="D102" s="4" t="s">
        <v>6</v>
      </c>
      <c r="E102">
        <f>VLOOKUP(A102,'[1]高三下(高考)'!$A$3:$P$615,11,0)</f>
        <v>59</v>
      </c>
      <c r="F102" t="str">
        <f>VLOOKUP(A102,'[1]高三下(高考)'!$A$3:$P$615,12,0)</f>
        <v>吴文艺</v>
      </c>
      <c r="G102" s="22">
        <f t="shared" si="13"/>
        <v>156</v>
      </c>
      <c r="H102" s="23">
        <f t="shared" si="14"/>
        <v>121.92307692307692</v>
      </c>
      <c r="I102">
        <f>VLOOKUP(A102,[1]高三上!$A$3:$P$588,11,0)</f>
        <v>31</v>
      </c>
      <c r="J102" t="str">
        <f>VLOOKUP(A102,[1]高三上!$A$3:$P$588,12,0)</f>
        <v>吴文艺</v>
      </c>
      <c r="K102" s="22">
        <f t="shared" si="15"/>
        <v>213</v>
      </c>
      <c r="L102" s="23">
        <f t="shared" si="16"/>
        <v>63.076923076923073</v>
      </c>
      <c r="M102">
        <f>VLOOKUP(A102,[1]高二下!$A$3:$P$536,11,0)</f>
        <v>62</v>
      </c>
      <c r="N102" t="str">
        <f>VLOOKUP(A102,[1]高二下!$A$3:$P$536,12,0)</f>
        <v>吴文艺</v>
      </c>
      <c r="O102" s="22">
        <f t="shared" si="17"/>
        <v>117</v>
      </c>
      <c r="P102" s="22">
        <f t="shared" si="18"/>
        <v>112.69230769230769</v>
      </c>
      <c r="Q102">
        <f>VLOOKUP(A102,[1]高二上!$A$3:$P$583,11,0)</f>
        <v>49</v>
      </c>
      <c r="R102" t="str">
        <f>VLOOKUP(A102,[1]高二上!$A$3:$P$583,12,0)</f>
        <v>那士信</v>
      </c>
      <c r="S102" s="22">
        <f t="shared" si="19"/>
        <v>150</v>
      </c>
      <c r="T102" s="22">
        <f t="shared" si="20"/>
        <v>105</v>
      </c>
      <c r="U102">
        <f>VLOOKUP(A102,[1]高一下!$A$3:$P$585,11,0)</f>
        <v>46</v>
      </c>
      <c r="V102" t="str">
        <f>VLOOKUP(A102,[1]高一下!$A$3:$P$585,12,0)</f>
        <v>那士信</v>
      </c>
      <c r="W102">
        <f t="shared" si="21"/>
        <v>163</v>
      </c>
      <c r="X102">
        <f t="shared" si="22"/>
        <v>91.15384615384616</v>
      </c>
      <c r="Y102">
        <f>VLOOKUP(A102,[1]高一上!$A$3:$V$587,17,0)</f>
        <v>49</v>
      </c>
      <c r="Z102" t="str">
        <f>VLOOKUP(A102,[1]高一上!$A$3:$V$587,18,0)</f>
        <v>那士信</v>
      </c>
      <c r="AA102">
        <f t="shared" si="23"/>
        <v>140</v>
      </c>
      <c r="AB102" s="23">
        <f t="shared" si="24"/>
        <v>107.30769230769231</v>
      </c>
      <c r="AC102">
        <f>VLOOKUP(A102,[1]中考!$A$2:$M$571,11,0)</f>
        <v>28</v>
      </c>
      <c r="AD102">
        <f t="shared" si="25"/>
        <v>159</v>
      </c>
    </row>
    <row r="103" spans="1:30" ht="15" x14ac:dyDescent="0.35">
      <c r="A103" s="14" t="s">
        <v>146</v>
      </c>
      <c r="B103" s="1">
        <v>2</v>
      </c>
      <c r="C103" s="2" t="s">
        <v>147</v>
      </c>
      <c r="D103" s="4" t="s">
        <v>6</v>
      </c>
      <c r="E103">
        <f>VLOOKUP(A103,'[1]高三下(高考)'!$A$3:$P$615,11,0)</f>
        <v>61</v>
      </c>
      <c r="F103" t="str">
        <f>VLOOKUP(A103,'[1]高三下(高考)'!$A$3:$P$615,12,0)</f>
        <v>吴文艺</v>
      </c>
      <c r="G103" s="22">
        <f t="shared" si="13"/>
        <v>132</v>
      </c>
      <c r="H103" s="23">
        <f t="shared" si="14"/>
        <v>90</v>
      </c>
      <c r="I103">
        <f>VLOOKUP(A103,[1]高三上!$A$3:$P$588,11,0)</f>
        <v>44.5</v>
      </c>
      <c r="J103" t="str">
        <f>VLOOKUP(A103,[1]高三上!$A$3:$P$588,12,0)</f>
        <v>吴文艺</v>
      </c>
      <c r="K103" s="22">
        <f t="shared" si="15"/>
        <v>106</v>
      </c>
      <c r="L103" s="23">
        <f t="shared" si="16"/>
        <v>143.07692307692309</v>
      </c>
      <c r="M103">
        <f>VLOOKUP(A103,[1]高二下!$A$3:$P$536,11,0)</f>
        <v>46</v>
      </c>
      <c r="N103" t="str">
        <f>VLOOKUP(A103,[1]高二下!$A$3:$P$536,12,0)</f>
        <v>吴文艺</v>
      </c>
      <c r="O103" s="22">
        <f t="shared" si="17"/>
        <v>218</v>
      </c>
      <c r="P103" s="22">
        <f t="shared" si="18"/>
        <v>66.923076923076934</v>
      </c>
      <c r="Q103">
        <f>VLOOKUP(A103,[1]高二上!$A$3:$P$583,11,0)</f>
        <v>51</v>
      </c>
      <c r="R103" t="str">
        <f>VLOOKUP(A103,[1]高二上!$A$3:$P$583,12,0)</f>
        <v>那士信</v>
      </c>
      <c r="S103" s="22">
        <f t="shared" si="19"/>
        <v>132</v>
      </c>
      <c r="T103" s="22">
        <f t="shared" si="20"/>
        <v>88.07692307692308</v>
      </c>
      <c r="U103">
        <f>VLOOKUP(A103,[1]高一下!$A$3:$P$585,11,0)</f>
        <v>53</v>
      </c>
      <c r="V103" t="str">
        <f>VLOOKUP(A103,[1]高一下!$A$3:$P$585,12,0)</f>
        <v>那士信</v>
      </c>
      <c r="W103">
        <f t="shared" si="21"/>
        <v>101</v>
      </c>
      <c r="X103">
        <f t="shared" si="22"/>
        <v>97.307692307692307</v>
      </c>
      <c r="Y103">
        <f>VLOOKUP(A103,[1]高一上!$A$3:$V$587,17,0)</f>
        <v>55</v>
      </c>
      <c r="Z103" t="str">
        <f>VLOOKUP(A103,[1]高一上!$A$3:$V$587,18,0)</f>
        <v>那士信</v>
      </c>
      <c r="AA103">
        <f t="shared" si="23"/>
        <v>94</v>
      </c>
      <c r="AB103" s="23">
        <f t="shared" si="24"/>
        <v>145.38461538461539</v>
      </c>
      <c r="AC103">
        <f>VLOOKUP(A103,[1]中考!$A$2:$M$571,11,0)</f>
        <v>23</v>
      </c>
      <c r="AD103">
        <f t="shared" si="25"/>
        <v>212</v>
      </c>
    </row>
    <row r="104" spans="1:30" ht="15" x14ac:dyDescent="0.35">
      <c r="A104" s="14" t="s">
        <v>123</v>
      </c>
      <c r="B104" s="1">
        <v>2</v>
      </c>
      <c r="C104" s="2" t="s">
        <v>18</v>
      </c>
      <c r="D104" s="4" t="s">
        <v>6</v>
      </c>
      <c r="E104">
        <f>VLOOKUP(A104,'[1]高三下(高考)'!$A$3:$P$615,11,0)</f>
        <v>7405</v>
      </c>
      <c r="F104" t="str">
        <f>VLOOKUP(A104,'[1]高三下(高考)'!$A$3:$P$615,12,0)</f>
        <v>吴文艺</v>
      </c>
      <c r="G104" s="22">
        <f t="shared" si="13"/>
        <v>1</v>
      </c>
      <c r="H104" s="23">
        <f t="shared" si="14"/>
        <v>142.69230769230768</v>
      </c>
      <c r="I104">
        <f>VLOOKUP(A104,[1]高三上!$A$3:$P$588,11,0)</f>
        <v>44</v>
      </c>
      <c r="J104" t="str">
        <f>VLOOKUP(A104,[1]高三上!$A$3:$P$588,12,0)</f>
        <v>吴文艺</v>
      </c>
      <c r="K104" s="22">
        <f t="shared" si="15"/>
        <v>112</v>
      </c>
      <c r="L104" s="23">
        <f t="shared" si="16"/>
        <v>62.692307692307693</v>
      </c>
      <c r="M104">
        <f>VLOOKUP(A104,[1]高二下!$A$3:$P$536,11,0)</f>
        <v>76</v>
      </c>
      <c r="N104" t="str">
        <f>VLOOKUP(A104,[1]高二下!$A$3:$P$536,12,0)</f>
        <v>吴文艺</v>
      </c>
      <c r="O104" s="22">
        <f t="shared" si="17"/>
        <v>15</v>
      </c>
      <c r="P104" s="22">
        <f t="shared" si="18"/>
        <v>113.07692307692308</v>
      </c>
      <c r="Q104">
        <f>VLOOKUP(A104,[1]高二上!$A$3:$P$583,11,0)</f>
        <v>60</v>
      </c>
      <c r="R104" t="str">
        <f>VLOOKUP(A104,[1]高二上!$A$3:$P$583,12,0)</f>
        <v>那士信</v>
      </c>
      <c r="S104" s="22">
        <f t="shared" si="19"/>
        <v>49</v>
      </c>
      <c r="T104" s="22">
        <f t="shared" si="20"/>
        <v>140</v>
      </c>
      <c r="U104">
        <f>VLOOKUP(A104,[1]高一下!$A$3:$P$585,11,0)</f>
        <v>47</v>
      </c>
      <c r="V104" t="str">
        <f>VLOOKUP(A104,[1]高一下!$A$3:$P$585,12,0)</f>
        <v>那士信</v>
      </c>
      <c r="W104">
        <f t="shared" si="21"/>
        <v>153</v>
      </c>
      <c r="X104">
        <f t="shared" si="22"/>
        <v>63.846153846153847</v>
      </c>
      <c r="Y104">
        <f>VLOOKUP(A104,[1]高一上!$A$3:$V$587,17,0)</f>
        <v>61</v>
      </c>
      <c r="Z104" t="str">
        <f>VLOOKUP(A104,[1]高一上!$A$3:$V$587,18,0)</f>
        <v>那士信</v>
      </c>
      <c r="AA104">
        <f t="shared" si="23"/>
        <v>59</v>
      </c>
      <c r="AB104" s="23">
        <f t="shared" si="24"/>
        <v>118.84615384615384</v>
      </c>
      <c r="AC104">
        <f>VLOOKUP(A104,[1]中考!$A$2:$M$571,11,0)</f>
        <v>32</v>
      </c>
      <c r="AD104">
        <f t="shared" si="25"/>
        <v>108</v>
      </c>
    </row>
    <row r="105" spans="1:30" ht="15" x14ac:dyDescent="0.35">
      <c r="A105" s="14" t="s">
        <v>121</v>
      </c>
      <c r="B105" s="1">
        <v>2</v>
      </c>
      <c r="C105" s="2" t="s">
        <v>122</v>
      </c>
      <c r="D105" s="4" t="s">
        <v>6</v>
      </c>
      <c r="E105">
        <f>VLOOKUP(A105,'[1]高三下(高考)'!$A$3:$P$615,11,0)</f>
        <v>76</v>
      </c>
      <c r="F105" t="str">
        <f>VLOOKUP(A105,'[1]高三下(高考)'!$A$3:$P$615,12,0)</f>
        <v>吴文艺</v>
      </c>
      <c r="G105" s="22">
        <f t="shared" si="13"/>
        <v>13</v>
      </c>
      <c r="H105" s="23">
        <f t="shared" si="14"/>
        <v>155</v>
      </c>
      <c r="I105">
        <f>VLOOKUP(A105,[1]高三上!$A$3:$P$588,11,0)</f>
        <v>39.5</v>
      </c>
      <c r="J105" t="str">
        <f>VLOOKUP(A105,[1]高三上!$A$3:$P$588,12,0)</f>
        <v>吴文艺</v>
      </c>
      <c r="K105" s="22">
        <f t="shared" si="15"/>
        <v>156</v>
      </c>
      <c r="L105" s="23">
        <f t="shared" si="16"/>
        <v>73.461538461538453</v>
      </c>
      <c r="M105">
        <f>VLOOKUP(A105,[1]高二下!$A$3:$P$536,11,0)</f>
        <v>65</v>
      </c>
      <c r="N105" t="str">
        <f>VLOOKUP(A105,[1]高二下!$A$3:$P$536,12,0)</f>
        <v>吴文艺</v>
      </c>
      <c r="O105" s="22">
        <f t="shared" si="17"/>
        <v>87</v>
      </c>
      <c r="P105" s="22">
        <f t="shared" si="18"/>
        <v>124.23076923076923</v>
      </c>
      <c r="Q105">
        <f>VLOOKUP(A105,[1]高二上!$A$3:$P$583,11,0)</f>
        <v>49</v>
      </c>
      <c r="R105" t="str">
        <f>VLOOKUP(A105,[1]高二上!$A$3:$P$583,12,0)</f>
        <v>那士信</v>
      </c>
      <c r="S105" s="22">
        <f t="shared" si="19"/>
        <v>150</v>
      </c>
      <c r="T105" s="22">
        <f t="shared" si="20"/>
        <v>81.15384615384616</v>
      </c>
      <c r="U105">
        <f>VLOOKUP(A105,[1]高一下!$A$3:$P$585,11,0)</f>
        <v>53</v>
      </c>
      <c r="V105" t="str">
        <f>VLOOKUP(A105,[1]高一下!$A$3:$P$585,12,0)</f>
        <v>那士信</v>
      </c>
      <c r="W105">
        <f t="shared" si="21"/>
        <v>101</v>
      </c>
      <c r="X105">
        <f t="shared" si="22"/>
        <v>126.15384615384616</v>
      </c>
      <c r="Y105">
        <f>VLOOKUP(A105,[1]高一上!$A$3:$V$587,17,0)</f>
        <v>46</v>
      </c>
      <c r="Z105" t="str">
        <f>VLOOKUP(A105,[1]高一上!$A$3:$V$587,18,0)</f>
        <v>那士信</v>
      </c>
      <c r="AA105">
        <f t="shared" si="23"/>
        <v>169</v>
      </c>
      <c r="AB105" s="23">
        <f t="shared" si="24"/>
        <v>96.15384615384616</v>
      </c>
      <c r="AC105">
        <f>VLOOKUP(A105,[1]中考!$A$2:$M$571,11,0)</f>
        <v>28</v>
      </c>
      <c r="AD105">
        <f t="shared" si="25"/>
        <v>159</v>
      </c>
    </row>
    <row r="106" spans="1:30" ht="15" x14ac:dyDescent="0.35">
      <c r="A106" s="14" t="s">
        <v>152</v>
      </c>
      <c r="B106" s="1">
        <v>2</v>
      </c>
      <c r="C106" s="2" t="s">
        <v>153</v>
      </c>
      <c r="D106" s="4" t="s">
        <v>6</v>
      </c>
      <c r="E106">
        <f>VLOOKUP(A106,'[1]高三下(高考)'!$A$3:$P$615,11,0)</f>
        <v>56</v>
      </c>
      <c r="F106" t="str">
        <f>VLOOKUP(A106,'[1]高三下(高考)'!$A$3:$P$615,12,0)</f>
        <v>吴文艺</v>
      </c>
      <c r="G106" s="22">
        <f t="shared" si="13"/>
        <v>185</v>
      </c>
      <c r="H106" s="23">
        <f t="shared" si="14"/>
        <v>82.307692307692307</v>
      </c>
      <c r="I106">
        <f>VLOOKUP(A106,[1]高三上!$A$3:$P$588,11,0)</f>
        <v>41.5</v>
      </c>
      <c r="J106" t="str">
        <f>VLOOKUP(A106,[1]高三上!$A$3:$P$588,12,0)</f>
        <v>吴文艺</v>
      </c>
      <c r="K106" s="22">
        <f t="shared" si="15"/>
        <v>139</v>
      </c>
      <c r="L106" s="23">
        <f t="shared" si="16"/>
        <v>96.15384615384616</v>
      </c>
      <c r="M106">
        <f>VLOOKUP(A106,[1]高二下!$A$3:$P$536,11,0)</f>
        <v>61</v>
      </c>
      <c r="N106" t="str">
        <f>VLOOKUP(A106,[1]高二下!$A$3:$P$536,12,0)</f>
        <v>吴文艺</v>
      </c>
      <c r="O106" s="22">
        <f t="shared" si="17"/>
        <v>129</v>
      </c>
      <c r="P106" s="22">
        <f t="shared" si="18"/>
        <v>143.84615384615384</v>
      </c>
      <c r="Q106">
        <f>VLOOKUP(A106,[1]高二上!$A$3:$P$583,11,0)</f>
        <v>36</v>
      </c>
      <c r="R106" t="str">
        <f>VLOOKUP(A106,[1]高二上!$A$3:$P$583,12,0)</f>
        <v>那士信</v>
      </c>
      <c r="S106" s="22">
        <f t="shared" si="19"/>
        <v>243</v>
      </c>
      <c r="T106" s="22">
        <f t="shared" si="20"/>
        <v>69.230769230769226</v>
      </c>
      <c r="U106">
        <f>VLOOKUP(A106,[1]高一下!$A$3:$P$585,11,0)</f>
        <v>46</v>
      </c>
      <c r="V106" t="str">
        <f>VLOOKUP(A106,[1]高一下!$A$3:$P$585,12,0)</f>
        <v>那士信</v>
      </c>
      <c r="W106">
        <f t="shared" si="21"/>
        <v>163</v>
      </c>
      <c r="X106">
        <f t="shared" si="22"/>
        <v>117.69230769230769</v>
      </c>
      <c r="Y106">
        <f>VLOOKUP(A106,[1]高一上!$A$3:$V$587,17,0)</f>
        <v>41</v>
      </c>
      <c r="Z106" t="str">
        <f>VLOOKUP(A106,[1]高一上!$A$3:$V$587,18,0)</f>
        <v>那士信</v>
      </c>
      <c r="AA106">
        <f t="shared" si="23"/>
        <v>209</v>
      </c>
      <c r="AB106" s="23">
        <f t="shared" si="24"/>
        <v>98.461538461538467</v>
      </c>
      <c r="AC106">
        <f>VLOOKUP(A106,[1]中考!$A$2:$M$571,11,0)</f>
        <v>24</v>
      </c>
      <c r="AD106">
        <f t="shared" si="25"/>
        <v>205</v>
      </c>
    </row>
    <row r="107" spans="1:30" ht="15" x14ac:dyDescent="0.35">
      <c r="A107" s="14" t="s">
        <v>284</v>
      </c>
      <c r="B107" s="1">
        <v>3</v>
      </c>
      <c r="C107" s="2" t="s">
        <v>285</v>
      </c>
      <c r="D107" s="4" t="s">
        <v>6</v>
      </c>
      <c r="E107">
        <f>VLOOKUP(A107,'[1]高三下(高考)'!$A$3:$P$615,11,0)</f>
        <v>60</v>
      </c>
      <c r="F107" t="str">
        <f>VLOOKUP(A107,'[1]高三下(高考)'!$A$3:$P$615,12,0)</f>
        <v>吴文艺</v>
      </c>
      <c r="G107" s="22">
        <f t="shared" si="13"/>
        <v>141</v>
      </c>
      <c r="H107" s="23">
        <f t="shared" si="14"/>
        <v>93.07692307692308</v>
      </c>
      <c r="I107">
        <f>VLOOKUP(A107,[1]高三上!$A$3:$P$588,11,0)</f>
        <v>43</v>
      </c>
      <c r="J107" t="str">
        <f>VLOOKUP(A107,[1]高三上!$A$3:$P$588,12,0)</f>
        <v>吴文艺</v>
      </c>
      <c r="K107" s="22">
        <f t="shared" si="15"/>
        <v>123</v>
      </c>
      <c r="L107" s="23">
        <f t="shared" si="16"/>
        <v>133.84615384615384</v>
      </c>
      <c r="M107">
        <f>VLOOKUP(A107,[1]高二下!$A$3:$P$536,11,0)</f>
        <v>49</v>
      </c>
      <c r="N107" t="str">
        <f>VLOOKUP(A107,[1]高二下!$A$3:$P$536,12,0)</f>
        <v>吴文艺</v>
      </c>
      <c r="O107" s="22">
        <f t="shared" si="17"/>
        <v>211</v>
      </c>
      <c r="P107" s="22">
        <f t="shared" si="18"/>
        <v>76.538461538461547</v>
      </c>
      <c r="Q107">
        <f>VLOOKUP(A107,[1]高二上!$A$3:$P$583,11,0)</f>
        <v>49</v>
      </c>
      <c r="R107" t="str">
        <f>VLOOKUP(A107,[1]高二上!$A$3:$P$583,12,0)</f>
        <v>那士信</v>
      </c>
      <c r="S107" s="22">
        <f t="shared" si="19"/>
        <v>150</v>
      </c>
      <c r="T107" s="22">
        <f t="shared" si="20"/>
        <v>65</v>
      </c>
      <c r="U107">
        <f>VLOOKUP(A107,[1]高一下!$A$3:$P$585,11,0)</f>
        <v>59</v>
      </c>
      <c r="V107" t="str">
        <f>VLOOKUP(A107,[1]高一下!$A$3:$P$585,12,0)</f>
        <v>那士信</v>
      </c>
      <c r="W107">
        <f t="shared" si="21"/>
        <v>59</v>
      </c>
      <c r="X107">
        <f t="shared" si="22"/>
        <v>125</v>
      </c>
      <c r="Y107">
        <f>VLOOKUP(A107,[1]高一上!$A$3:$V$587,17,0)</f>
        <v>52</v>
      </c>
      <c r="Z107" t="str">
        <f>VLOOKUP(A107,[1]高一上!$A$3:$V$587,18,0)</f>
        <v>那士信</v>
      </c>
      <c r="AA107">
        <f t="shared" si="23"/>
        <v>124</v>
      </c>
      <c r="AB107" s="23">
        <f t="shared" si="24"/>
        <v>85.384615384615387</v>
      </c>
      <c r="AC107">
        <f>VLOOKUP(A107,[1]中考!$A$2:$M$571,11,0)</f>
        <v>33</v>
      </c>
      <c r="AD107">
        <f t="shared" si="25"/>
        <v>86</v>
      </c>
    </row>
    <row r="108" spans="1:30" ht="15" x14ac:dyDescent="0.35">
      <c r="A108" s="14" t="s">
        <v>224</v>
      </c>
      <c r="B108" s="1">
        <v>3</v>
      </c>
      <c r="C108" s="2" t="s">
        <v>225</v>
      </c>
      <c r="D108" s="4" t="s">
        <v>6</v>
      </c>
      <c r="E108">
        <f>VLOOKUP(A108,'[1]高三下(高考)'!$A$3:$P$615,11,0)</f>
        <v>64.5</v>
      </c>
      <c r="F108" t="str">
        <f>VLOOKUP(A108,'[1]高三下(高考)'!$A$3:$P$615,12,0)</f>
        <v>吴文艺</v>
      </c>
      <c r="G108" s="22">
        <f t="shared" si="13"/>
        <v>103</v>
      </c>
      <c r="H108" s="23">
        <f t="shared" si="14"/>
        <v>120.38461538461539</v>
      </c>
      <c r="I108">
        <f>VLOOKUP(A108,[1]高三上!$A$3:$P$588,11,0)</f>
        <v>39.5</v>
      </c>
      <c r="J108" t="str">
        <f>VLOOKUP(A108,[1]高三上!$A$3:$P$588,12,0)</f>
        <v>吴文艺</v>
      </c>
      <c r="K108" s="22">
        <f t="shared" si="15"/>
        <v>156</v>
      </c>
      <c r="L108" s="23">
        <f t="shared" si="16"/>
        <v>48.846153846153854</v>
      </c>
      <c r="M108">
        <f>VLOOKUP(A108,[1]高二下!$A$3:$P$536,11,0)</f>
        <v>74</v>
      </c>
      <c r="N108" t="str">
        <f>VLOOKUP(A108,[1]高二下!$A$3:$P$536,12,0)</f>
        <v>吴文艺</v>
      </c>
      <c r="O108" s="22">
        <f t="shared" si="17"/>
        <v>23</v>
      </c>
      <c r="P108" s="22">
        <f t="shared" si="18"/>
        <v>127.30769230769231</v>
      </c>
      <c r="Q108">
        <f>VLOOKUP(A108,[1]高二上!$A$3:$P$583,11,0)</f>
        <v>55</v>
      </c>
      <c r="R108" t="str">
        <f>VLOOKUP(A108,[1]高二上!$A$3:$P$583,12,0)</f>
        <v>那士信</v>
      </c>
      <c r="S108" s="22">
        <f t="shared" si="19"/>
        <v>94</v>
      </c>
      <c r="T108" s="22">
        <f t="shared" si="20"/>
        <v>95.384615384615387</v>
      </c>
      <c r="U108">
        <f>VLOOKUP(A108,[1]高一下!$A$3:$P$585,11,0)</f>
        <v>56</v>
      </c>
      <c r="V108" t="str">
        <f>VLOOKUP(A108,[1]高一下!$A$3:$P$585,12,0)</f>
        <v>那士信</v>
      </c>
      <c r="W108">
        <f t="shared" si="21"/>
        <v>82</v>
      </c>
      <c r="X108">
        <f t="shared" si="22"/>
        <v>88.461538461538467</v>
      </c>
      <c r="Y108">
        <f>VLOOKUP(A108,[1]高一上!$A$3:$V$587,17,0)</f>
        <v>62</v>
      </c>
      <c r="Z108" t="str">
        <f>VLOOKUP(A108,[1]高一上!$A$3:$V$587,18,0)</f>
        <v>那士信</v>
      </c>
      <c r="AA108">
        <f t="shared" si="23"/>
        <v>52</v>
      </c>
      <c r="AB108" s="23">
        <f t="shared" si="24"/>
        <v>88.461538461538467</v>
      </c>
      <c r="AC108">
        <f>VLOOKUP(A108,[1]中考!$A$2:$M$571,11,0)</f>
        <v>38</v>
      </c>
      <c r="AD108">
        <f t="shared" si="25"/>
        <v>22</v>
      </c>
    </row>
    <row r="109" spans="1:30" ht="15" x14ac:dyDescent="0.35">
      <c r="A109" s="14" t="s">
        <v>278</v>
      </c>
      <c r="B109" s="1">
        <v>3</v>
      </c>
      <c r="C109" s="2" t="s">
        <v>279</v>
      </c>
      <c r="D109" s="4" t="s">
        <v>6</v>
      </c>
      <c r="E109">
        <f>VLOOKUP(A109,'[1]高三下(高考)'!$A$3:$P$615,11,0)</f>
        <v>51.5</v>
      </c>
      <c r="F109" t="str">
        <f>VLOOKUP(A109,'[1]高三下(高考)'!$A$3:$P$615,12,0)</f>
        <v>吴文艺</v>
      </c>
      <c r="G109" s="22">
        <f t="shared" si="13"/>
        <v>217</v>
      </c>
      <c r="H109" s="23">
        <f t="shared" si="14"/>
        <v>100.76923076923077</v>
      </c>
      <c r="I109">
        <f>VLOOKUP(A109,[1]高三上!$A$3:$P$588,11,0)</f>
        <v>29.5</v>
      </c>
      <c r="J109" t="str">
        <f>VLOOKUP(A109,[1]高三上!$A$3:$P$588,12,0)</f>
        <v>吴文艺</v>
      </c>
      <c r="K109" s="22">
        <f t="shared" si="15"/>
        <v>219</v>
      </c>
      <c r="L109" s="23">
        <f t="shared" si="16"/>
        <v>45.384615384615387</v>
      </c>
      <c r="M109">
        <f>VLOOKUP(A109,[1]高二下!$A$3:$P$536,11,0)</f>
        <v>66</v>
      </c>
      <c r="N109" t="str">
        <f>VLOOKUP(A109,[1]高二下!$A$3:$P$536,12,0)</f>
        <v>吴文艺</v>
      </c>
      <c r="O109" s="22">
        <f t="shared" si="17"/>
        <v>77</v>
      </c>
      <c r="P109" s="22">
        <f t="shared" si="18"/>
        <v>136.15384615384616</v>
      </c>
      <c r="Q109">
        <f>VLOOKUP(A109,[1]高二上!$A$3:$P$583,11,0)</f>
        <v>47</v>
      </c>
      <c r="R109" t="str">
        <f>VLOOKUP(A109,[1]高二上!$A$3:$P$583,12,0)</f>
        <v>那士信</v>
      </c>
      <c r="S109" s="22">
        <f t="shared" si="19"/>
        <v>171</v>
      </c>
      <c r="T109" s="22">
        <f t="shared" si="20"/>
        <v>73.07692307692308</v>
      </c>
      <c r="U109">
        <f>VLOOKUP(A109,[1]高一下!$A$3:$P$585,11,0)</f>
        <v>53</v>
      </c>
      <c r="V109" t="str">
        <f>VLOOKUP(A109,[1]高一下!$A$3:$P$585,12,0)</f>
        <v>那士信</v>
      </c>
      <c r="W109">
        <f t="shared" si="21"/>
        <v>101</v>
      </c>
      <c r="X109">
        <f t="shared" si="22"/>
        <v>156.53846153846155</v>
      </c>
      <c r="Y109">
        <f>VLOOKUP(A109,[1]高一上!$A$3:$V$587,17,0)</f>
        <v>33</v>
      </c>
      <c r="Z109" t="str">
        <f>VLOOKUP(A109,[1]高一上!$A$3:$V$587,18,0)</f>
        <v>那士信</v>
      </c>
      <c r="AA109">
        <f t="shared" si="23"/>
        <v>248</v>
      </c>
      <c r="AB109" s="23">
        <f t="shared" si="24"/>
        <v>61.153846153846153</v>
      </c>
      <c r="AC109">
        <f>VLOOKUP(A109,[1]中考!$A$2:$M$571,11,0)</f>
        <v>29</v>
      </c>
      <c r="AD109">
        <f t="shared" si="25"/>
        <v>147</v>
      </c>
    </row>
    <row r="110" spans="1:30" ht="15" x14ac:dyDescent="0.35">
      <c r="A110" s="14" t="s">
        <v>242</v>
      </c>
      <c r="B110" s="1">
        <v>3</v>
      </c>
      <c r="C110" s="2" t="s">
        <v>243</v>
      </c>
      <c r="D110" s="4" t="s">
        <v>6</v>
      </c>
      <c r="E110">
        <f>VLOOKUP(A110,'[1]高三下(高考)'!$A$3:$P$615,11,0)</f>
        <v>51</v>
      </c>
      <c r="F110" t="str">
        <f>VLOOKUP(A110,'[1]高三下(高考)'!$A$3:$P$615,12,0)</f>
        <v>吴文艺</v>
      </c>
      <c r="G110" s="22">
        <f t="shared" si="13"/>
        <v>221</v>
      </c>
      <c r="H110" s="23">
        <f t="shared" si="14"/>
        <v>104.23076923076923</v>
      </c>
      <c r="I110">
        <f>VLOOKUP(A110,[1]高三上!$A$3:$P$588,11,0)</f>
        <v>27</v>
      </c>
      <c r="J110" t="str">
        <f>VLOOKUP(A110,[1]高三上!$A$3:$P$588,12,0)</f>
        <v>吴文艺</v>
      </c>
      <c r="K110" s="22">
        <f t="shared" si="15"/>
        <v>232</v>
      </c>
      <c r="L110" s="23">
        <f t="shared" si="16"/>
        <v>75.384615384615387</v>
      </c>
      <c r="M110">
        <f>VLOOKUP(A110,[1]高二下!$A$3:$P$536,11,0)</f>
        <v>57</v>
      </c>
      <c r="N110" t="str">
        <f>VLOOKUP(A110,[1]高二下!$A$3:$P$536,12,0)</f>
        <v>吴文艺</v>
      </c>
      <c r="O110" s="22">
        <f t="shared" si="17"/>
        <v>168</v>
      </c>
      <c r="P110" s="22">
        <f t="shared" si="18"/>
        <v>118.84615384615384</v>
      </c>
      <c r="Q110">
        <f>VLOOKUP(A110,[1]高二上!$A$3:$P$583,11,0)</f>
        <v>41</v>
      </c>
      <c r="R110" t="str">
        <f>VLOOKUP(A110,[1]高二上!$A$3:$P$583,12,0)</f>
        <v>那士信</v>
      </c>
      <c r="S110" s="22">
        <f t="shared" si="19"/>
        <v>217</v>
      </c>
      <c r="T110" s="22">
        <f t="shared" si="20"/>
        <v>92.692307692307693</v>
      </c>
      <c r="U110">
        <f>VLOOKUP(A110,[1]高一下!$A$3:$P$585,11,0)</f>
        <v>41</v>
      </c>
      <c r="V110" t="str">
        <f>VLOOKUP(A110,[1]高一下!$A$3:$P$585,12,0)</f>
        <v>那士信</v>
      </c>
      <c r="W110">
        <f t="shared" si="21"/>
        <v>198</v>
      </c>
      <c r="X110">
        <f t="shared" si="22"/>
        <v>82.307692307692307</v>
      </c>
      <c r="Y110">
        <f>VLOOKUP(A110,[1]高一上!$A$3:$V$587,17,0)</f>
        <v>48</v>
      </c>
      <c r="Z110" t="str">
        <f>VLOOKUP(A110,[1]高一上!$A$3:$V$587,18,0)</f>
        <v>那士信</v>
      </c>
      <c r="AA110">
        <f t="shared" si="23"/>
        <v>152</v>
      </c>
      <c r="AB110" s="23">
        <f t="shared" si="24"/>
        <v>91.15384615384616</v>
      </c>
      <c r="AC110">
        <f>VLOOKUP(A110,[1]中考!$A$2:$M$571,11,0)</f>
        <v>31</v>
      </c>
      <c r="AD110">
        <f t="shared" si="25"/>
        <v>129</v>
      </c>
    </row>
    <row r="111" spans="1:30" ht="15" x14ac:dyDescent="0.35">
      <c r="A111" s="14" t="s">
        <v>276</v>
      </c>
      <c r="B111" s="1">
        <v>3</v>
      </c>
      <c r="C111" s="2" t="s">
        <v>277</v>
      </c>
      <c r="D111" s="4" t="s">
        <v>6</v>
      </c>
      <c r="E111">
        <f>VLOOKUP(A111,'[1]高三下(高考)'!$A$3:$P$615,11,0)</f>
        <v>65.5</v>
      </c>
      <c r="F111" t="str">
        <f>VLOOKUP(A111,'[1]高三下(高考)'!$A$3:$P$615,12,0)</f>
        <v>吴文艺</v>
      </c>
      <c r="G111" s="22">
        <f t="shared" si="13"/>
        <v>94</v>
      </c>
      <c r="H111" s="23">
        <f t="shared" si="14"/>
        <v>117.30769230769231</v>
      </c>
      <c r="I111">
        <f>VLOOKUP(A111,[1]高三上!$A$3:$P$588,11,0)</f>
        <v>41.5</v>
      </c>
      <c r="J111" t="str">
        <f>VLOOKUP(A111,[1]高三上!$A$3:$P$588,12,0)</f>
        <v>吴文艺</v>
      </c>
      <c r="K111" s="22">
        <f t="shared" si="15"/>
        <v>139</v>
      </c>
      <c r="L111" s="23">
        <f t="shared" si="16"/>
        <v>91.538461538461533</v>
      </c>
      <c r="M111">
        <f>VLOOKUP(A111,[1]高二下!$A$3:$P$536,11,0)</f>
        <v>62</v>
      </c>
      <c r="N111" t="str">
        <f>VLOOKUP(A111,[1]高二下!$A$3:$P$536,12,0)</f>
        <v>吴文艺</v>
      </c>
      <c r="O111" s="22">
        <f t="shared" si="17"/>
        <v>117</v>
      </c>
      <c r="P111" s="22">
        <f t="shared" si="18"/>
        <v>108.84615384615384</v>
      </c>
      <c r="Q111">
        <f>VLOOKUP(A111,[1]高二上!$A$3:$P$583,11,0)</f>
        <v>50</v>
      </c>
      <c r="R111" t="str">
        <f>VLOOKUP(A111,[1]高二上!$A$3:$P$583,12,0)</f>
        <v>那士信</v>
      </c>
      <c r="S111" s="22">
        <f t="shared" si="19"/>
        <v>140</v>
      </c>
      <c r="T111" s="22">
        <f t="shared" si="20"/>
        <v>117.30769230769231</v>
      </c>
      <c r="U111">
        <f>VLOOKUP(A111,[1]高一下!$A$3:$P$585,11,0)</f>
        <v>43</v>
      </c>
      <c r="V111" t="str">
        <f>VLOOKUP(A111,[1]高一下!$A$3:$P$585,12,0)</f>
        <v>那士信</v>
      </c>
      <c r="W111">
        <f t="shared" si="21"/>
        <v>185</v>
      </c>
      <c r="X111">
        <f t="shared" si="22"/>
        <v>103.07692307692308</v>
      </c>
      <c r="Y111">
        <f>VLOOKUP(A111,[1]高一上!$A$3:$V$587,17,0)</f>
        <v>43</v>
      </c>
      <c r="Z111" t="str">
        <f>VLOOKUP(A111,[1]高一上!$A$3:$V$587,18,0)</f>
        <v>那士信</v>
      </c>
      <c r="AA111">
        <f t="shared" si="23"/>
        <v>193</v>
      </c>
      <c r="AB111" s="23">
        <f t="shared" si="24"/>
        <v>120</v>
      </c>
      <c r="AC111">
        <f>VLOOKUP(A111,[1]中考!$A$2:$M$571,11,0)</f>
        <v>19</v>
      </c>
      <c r="AD111">
        <f t="shared" si="25"/>
        <v>245</v>
      </c>
    </row>
    <row r="112" spans="1:30" ht="15" x14ac:dyDescent="0.35">
      <c r="A112" s="14" t="s">
        <v>316</v>
      </c>
      <c r="B112" s="1">
        <v>3</v>
      </c>
      <c r="C112" s="3" t="s">
        <v>317</v>
      </c>
      <c r="D112" s="4" t="s">
        <v>6</v>
      </c>
      <c r="E112">
        <f>VLOOKUP(A112,'[1]高三下(高考)'!$A$3:$P$615,11,0)</f>
        <v>50.5</v>
      </c>
      <c r="F112" t="str">
        <f>VLOOKUP(A112,'[1]高三下(高考)'!$A$3:$P$615,12,0)</f>
        <v>吴文艺</v>
      </c>
      <c r="G112" s="22">
        <f t="shared" si="13"/>
        <v>224</v>
      </c>
      <c r="H112" s="23">
        <f t="shared" si="14"/>
        <v>92.307692307692307</v>
      </c>
      <c r="I112">
        <f>VLOOKUP(A112,[1]高三上!$A$3:$P$588,11,0)</f>
        <v>33</v>
      </c>
      <c r="J112" t="str">
        <f>VLOOKUP(A112,[1]高三上!$A$3:$P$588,12,0)</f>
        <v>吴文艺</v>
      </c>
      <c r="K112" s="22">
        <f t="shared" si="15"/>
        <v>204</v>
      </c>
      <c r="L112" s="23">
        <f t="shared" si="16"/>
        <v>98.07692307692308</v>
      </c>
      <c r="M112">
        <f>VLOOKUP(A112,[1]高二下!$A$3:$P$536,11,0)</f>
        <v>52</v>
      </c>
      <c r="N112" t="str">
        <f>VLOOKUP(A112,[1]高二下!$A$3:$P$536,12,0)</f>
        <v>吴文艺</v>
      </c>
      <c r="O112" s="22">
        <f t="shared" si="17"/>
        <v>199</v>
      </c>
      <c r="P112" s="22">
        <f t="shared" si="18"/>
        <v>103.46153846153847</v>
      </c>
      <c r="Q112">
        <f>VLOOKUP(A112,[1]高二上!$A$3:$P$583,11,0)</f>
        <v>42</v>
      </c>
      <c r="R112" t="str">
        <f>VLOOKUP(A112,[1]高二上!$A$3:$P$583,12,0)</f>
        <v>那士信</v>
      </c>
      <c r="S112" s="22">
        <f t="shared" si="19"/>
        <v>208</v>
      </c>
      <c r="T112" s="22">
        <f t="shared" si="20"/>
        <v>71.538461538461547</v>
      </c>
      <c r="U112">
        <f>VLOOKUP(A112,[1]高一下!$A$3:$P$585,11,0)</f>
        <v>49</v>
      </c>
      <c r="V112" t="str">
        <f>VLOOKUP(A112,[1]高一下!$A$3:$P$585,12,0)</f>
        <v>那士信</v>
      </c>
      <c r="W112">
        <f t="shared" si="21"/>
        <v>134</v>
      </c>
      <c r="X112">
        <f t="shared" si="22"/>
        <v>136.92307692307693</v>
      </c>
      <c r="Y112">
        <f>VLOOKUP(A112,[1]高一上!$A$3:$V$587,17,0)</f>
        <v>38</v>
      </c>
      <c r="Z112" t="str">
        <f>VLOOKUP(A112,[1]高一上!$A$3:$V$587,18,0)</f>
        <v>那士信</v>
      </c>
      <c r="AA112">
        <f t="shared" si="23"/>
        <v>230</v>
      </c>
      <c r="AB112" s="23">
        <f t="shared" si="24"/>
        <v>53.07692307692308</v>
      </c>
      <c r="AC112">
        <f>VLOOKUP(A112,[1]中考!$A$2:$M$571,11,0)</f>
        <v>32</v>
      </c>
      <c r="AD112">
        <f t="shared" si="25"/>
        <v>108</v>
      </c>
    </row>
    <row r="113" spans="1:30" ht="15" x14ac:dyDescent="0.35">
      <c r="A113" s="14" t="s">
        <v>310</v>
      </c>
      <c r="B113" s="1">
        <v>3</v>
      </c>
      <c r="C113" s="3" t="s">
        <v>311</v>
      </c>
      <c r="D113" s="4" t="s">
        <v>6</v>
      </c>
      <c r="E113">
        <f>VLOOKUP(A113,'[1]高三下(高考)'!$A$3:$P$615,11,0)</f>
        <v>60</v>
      </c>
      <c r="F113" t="str">
        <f>VLOOKUP(A113,'[1]高三下(高考)'!$A$3:$P$615,12,0)</f>
        <v>吴文艺</v>
      </c>
      <c r="G113" s="22">
        <f t="shared" si="13"/>
        <v>141</v>
      </c>
      <c r="H113" s="23">
        <f t="shared" si="14"/>
        <v>90.769230769230774</v>
      </c>
      <c r="I113">
        <f>VLOOKUP(A113,[1]高三上!$A$3:$P$588,11,0)</f>
        <v>43.5</v>
      </c>
      <c r="J113" t="str">
        <f>VLOOKUP(A113,[1]高三上!$A$3:$P$588,12,0)</f>
        <v>吴文艺</v>
      </c>
      <c r="K113" s="22">
        <f t="shared" si="15"/>
        <v>117</v>
      </c>
      <c r="L113" s="23">
        <f t="shared" si="16"/>
        <v>93.07692307692308</v>
      </c>
      <c r="M113">
        <f>VLOOKUP(A113,[1]高二下!$A$3:$P$536,11,0)</f>
        <v>64</v>
      </c>
      <c r="N113" t="str">
        <f>VLOOKUP(A113,[1]高二下!$A$3:$P$536,12,0)</f>
        <v>吴文艺</v>
      </c>
      <c r="O113" s="22">
        <f t="shared" si="17"/>
        <v>99</v>
      </c>
      <c r="P113" s="22">
        <f t="shared" si="18"/>
        <v>122.69230769230769</v>
      </c>
      <c r="Q113">
        <f>VLOOKUP(A113,[1]高二上!$A$3:$P$583,11,0)</f>
        <v>48</v>
      </c>
      <c r="R113" t="str">
        <f>VLOOKUP(A113,[1]高二上!$A$3:$P$583,12,0)</f>
        <v>那士信</v>
      </c>
      <c r="S113" s="22">
        <f t="shared" si="19"/>
        <v>158</v>
      </c>
      <c r="T113" s="22">
        <f t="shared" si="20"/>
        <v>98.07692307692308</v>
      </c>
      <c r="U113">
        <f>VLOOKUP(A113,[1]高一下!$A$3:$P$585,11,0)</f>
        <v>47</v>
      </c>
      <c r="V113" t="str">
        <f>VLOOKUP(A113,[1]高一下!$A$3:$P$585,12,0)</f>
        <v>那士信</v>
      </c>
      <c r="W113">
        <f t="shared" si="21"/>
        <v>153</v>
      </c>
      <c r="X113">
        <f t="shared" si="22"/>
        <v>106.15384615384616</v>
      </c>
      <c r="Y113">
        <f>VLOOKUP(A113,[1]高一上!$A$3:$V$587,17,0)</f>
        <v>46</v>
      </c>
      <c r="Z113" t="str">
        <f>VLOOKUP(A113,[1]高一上!$A$3:$V$587,18,0)</f>
        <v>那士信</v>
      </c>
      <c r="AA113">
        <f t="shared" si="23"/>
        <v>169</v>
      </c>
      <c r="AB113" s="23">
        <f t="shared" si="24"/>
        <v>50.769230769230766</v>
      </c>
      <c r="AC113">
        <f>VLOOKUP(A113,[1]中考!$A$2:$M$571,11,0)</f>
        <v>36</v>
      </c>
      <c r="AD113">
        <f t="shared" si="25"/>
        <v>41</v>
      </c>
    </row>
    <row r="114" spans="1:30" ht="15" x14ac:dyDescent="0.35">
      <c r="A114" s="14" t="s">
        <v>302</v>
      </c>
      <c r="B114" s="1">
        <v>3</v>
      </c>
      <c r="C114" s="3" t="s">
        <v>303</v>
      </c>
      <c r="D114" s="4" t="s">
        <v>6</v>
      </c>
      <c r="E114">
        <f>VLOOKUP(A114,'[1]高三下(高考)'!$A$3:$P$615,11,0)</f>
        <v>49</v>
      </c>
      <c r="F114" t="str">
        <f>VLOOKUP(A114,'[1]高三下(高考)'!$A$3:$P$615,12,0)</f>
        <v>吴文艺</v>
      </c>
      <c r="G114" s="22">
        <f t="shared" si="13"/>
        <v>232</v>
      </c>
      <c r="H114" s="23">
        <f t="shared" si="14"/>
        <v>40</v>
      </c>
      <c r="I114">
        <f>VLOOKUP(A114,[1]高三上!$A$3:$P$588,11,0)</f>
        <v>48.5</v>
      </c>
      <c r="J114" t="str">
        <f>VLOOKUP(A114,[1]高三上!$A$3:$P$588,12,0)</f>
        <v>吴文艺</v>
      </c>
      <c r="K114" s="22">
        <f t="shared" si="15"/>
        <v>76</v>
      </c>
      <c r="L114" s="23">
        <f t="shared" si="16"/>
        <v>141.53846153846155</v>
      </c>
      <c r="M114">
        <f>VLOOKUP(A114,[1]高二下!$A$3:$P$536,11,0)</f>
        <v>55</v>
      </c>
      <c r="N114" t="str">
        <f>VLOOKUP(A114,[1]高二下!$A$3:$P$536,12,0)</f>
        <v>吴文艺</v>
      </c>
      <c r="O114" s="22">
        <f t="shared" si="17"/>
        <v>184</v>
      </c>
      <c r="P114" s="22">
        <f t="shared" si="18"/>
        <v>69.230769230769226</v>
      </c>
      <c r="Q114">
        <f>VLOOKUP(A114,[1]高二上!$A$3:$P$583,11,0)</f>
        <v>54</v>
      </c>
      <c r="R114" t="str">
        <f>VLOOKUP(A114,[1]高二上!$A$3:$P$583,12,0)</f>
        <v>那士信</v>
      </c>
      <c r="S114" s="22">
        <f t="shared" si="19"/>
        <v>104</v>
      </c>
      <c r="T114" s="22">
        <f t="shared" si="20"/>
        <v>103.46153846153847</v>
      </c>
      <c r="U114">
        <f>VLOOKUP(A114,[1]高一下!$A$3:$P$585,11,0)</f>
        <v>52</v>
      </c>
      <c r="V114" t="str">
        <f>VLOOKUP(A114,[1]高一下!$A$3:$P$585,12,0)</f>
        <v>那士信</v>
      </c>
      <c r="W114">
        <f t="shared" si="21"/>
        <v>113</v>
      </c>
      <c r="X114">
        <f t="shared" si="22"/>
        <v>132.69230769230768</v>
      </c>
      <c r="Y114">
        <f>VLOOKUP(A114,[1]高一上!$A$3:$V$587,17,0)</f>
        <v>42</v>
      </c>
      <c r="Z114" t="str">
        <f>VLOOKUP(A114,[1]高一上!$A$3:$V$587,18,0)</f>
        <v>那士信</v>
      </c>
      <c r="AA114">
        <f t="shared" si="23"/>
        <v>198</v>
      </c>
      <c r="AB114" s="23">
        <f t="shared" si="24"/>
        <v>99.615384615384613</v>
      </c>
      <c r="AC114">
        <f>VLOOKUP(A114,[1]中考!$A$2:$M$571,11,0)</f>
        <v>25</v>
      </c>
      <c r="AD114">
        <f t="shared" si="25"/>
        <v>197</v>
      </c>
    </row>
    <row r="115" spans="1:30" ht="15" x14ac:dyDescent="0.35">
      <c r="A115" s="14" t="s">
        <v>320</v>
      </c>
      <c r="B115" s="1">
        <v>3</v>
      </c>
      <c r="C115" s="3" t="s">
        <v>321</v>
      </c>
      <c r="D115" s="4" t="s">
        <v>6</v>
      </c>
      <c r="E115">
        <f>VLOOKUP(A115,'[1]高三下(高考)'!$A$3:$P$615,11,0)</f>
        <v>35.5</v>
      </c>
      <c r="F115" t="str">
        <f>VLOOKUP(A115,'[1]高三下(高考)'!$A$3:$P$615,12,0)</f>
        <v>吴文艺</v>
      </c>
      <c r="G115" s="22">
        <f t="shared" si="13"/>
        <v>257</v>
      </c>
      <c r="H115" s="23">
        <f t="shared" si="14"/>
        <v>76.15384615384616</v>
      </c>
      <c r="I115">
        <f>VLOOKUP(A115,[1]高三上!$A$3:$P$588,11,0)</f>
        <v>34</v>
      </c>
      <c r="J115" t="str">
        <f>VLOOKUP(A115,[1]高三上!$A$3:$P$588,12,0)</f>
        <v>吴文艺</v>
      </c>
      <c r="K115" s="22">
        <f t="shared" si="15"/>
        <v>195</v>
      </c>
      <c r="L115" s="23">
        <f t="shared" si="16"/>
        <v>96.92307692307692</v>
      </c>
      <c r="M115">
        <f>VLOOKUP(A115,[1]高二下!$A$3:$P$536,11,0)</f>
        <v>54</v>
      </c>
      <c r="N115" t="str">
        <f>VLOOKUP(A115,[1]高二下!$A$3:$P$536,12,0)</f>
        <v>吴文艺</v>
      </c>
      <c r="O115" s="22">
        <f t="shared" si="17"/>
        <v>187</v>
      </c>
      <c r="P115" s="22">
        <f t="shared" si="18"/>
        <v>88.84615384615384</v>
      </c>
      <c r="Q115">
        <f>VLOOKUP(A115,[1]高二上!$A$3:$P$583,11,0)</f>
        <v>48</v>
      </c>
      <c r="R115" t="str">
        <f>VLOOKUP(A115,[1]高二上!$A$3:$P$583,12,0)</f>
        <v>那士信</v>
      </c>
      <c r="S115" s="22">
        <f t="shared" si="19"/>
        <v>158</v>
      </c>
      <c r="T115" s="22">
        <f t="shared" si="20"/>
        <v>93.461538461538467</v>
      </c>
      <c r="U115">
        <f>VLOOKUP(A115,[1]高一下!$A$3:$P$585,11,0)</f>
        <v>48</v>
      </c>
      <c r="V115" t="str">
        <f>VLOOKUP(A115,[1]高一下!$A$3:$P$585,12,0)</f>
        <v>那士信</v>
      </c>
      <c r="W115">
        <f t="shared" si="21"/>
        <v>141</v>
      </c>
      <c r="X115">
        <f t="shared" si="22"/>
        <v>136.92307692307693</v>
      </c>
      <c r="Y115">
        <f>VLOOKUP(A115,[1]高一上!$A$3:$V$587,17,0)</f>
        <v>36</v>
      </c>
      <c r="Z115" t="str">
        <f>VLOOKUP(A115,[1]高一上!$A$3:$V$587,18,0)</f>
        <v>那士信</v>
      </c>
      <c r="AA115">
        <f t="shared" si="23"/>
        <v>237</v>
      </c>
      <c r="AB115" s="23">
        <f t="shared" si="24"/>
        <v>37.692307692307693</v>
      </c>
      <c r="AC115">
        <f>VLOOKUP(A115,[1]中考!$A$2:$M$571,11,0)</f>
        <v>34</v>
      </c>
      <c r="AD115">
        <f t="shared" si="25"/>
        <v>75</v>
      </c>
    </row>
    <row r="116" spans="1:30" ht="15" x14ac:dyDescent="0.35">
      <c r="A116" s="14" t="s">
        <v>262</v>
      </c>
      <c r="B116" s="1">
        <v>3</v>
      </c>
      <c r="C116" s="2" t="s">
        <v>263</v>
      </c>
      <c r="D116" s="4" t="s">
        <v>6</v>
      </c>
      <c r="E116">
        <f>VLOOKUP(A116,'[1]高三下(高考)'!$A$3:$P$615,11,0)</f>
        <v>67.5</v>
      </c>
      <c r="F116" t="str">
        <f>VLOOKUP(A116,'[1]高三下(高考)'!$A$3:$P$615,12,0)</f>
        <v>吴文艺</v>
      </c>
      <c r="G116" s="22">
        <f t="shared" si="13"/>
        <v>78</v>
      </c>
      <c r="H116" s="23">
        <f t="shared" si="14"/>
        <v>110.76923076923077</v>
      </c>
      <c r="I116">
        <f>VLOOKUP(A116,[1]高三上!$A$3:$P$588,11,0)</f>
        <v>44.5</v>
      </c>
      <c r="J116" t="str">
        <f>VLOOKUP(A116,[1]高三上!$A$3:$P$588,12,0)</f>
        <v>吴文艺</v>
      </c>
      <c r="K116" s="22">
        <f t="shared" si="15"/>
        <v>106</v>
      </c>
      <c r="L116" s="23">
        <f t="shared" si="16"/>
        <v>120.76923076923077</v>
      </c>
      <c r="M116">
        <f>VLOOKUP(A116,[1]高二下!$A$3:$P$536,11,0)</f>
        <v>58</v>
      </c>
      <c r="N116" t="str">
        <f>VLOOKUP(A116,[1]高二下!$A$3:$P$536,12,0)</f>
        <v>吴文艺</v>
      </c>
      <c r="O116" s="22">
        <f t="shared" si="17"/>
        <v>160</v>
      </c>
      <c r="P116" s="22">
        <f t="shared" si="18"/>
        <v>126.92307692307692</v>
      </c>
      <c r="Q116">
        <f>VLOOKUP(A116,[1]高二上!$A$3:$P$583,11,0)</f>
        <v>39</v>
      </c>
      <c r="R116" t="str">
        <f>VLOOKUP(A116,[1]高二上!$A$3:$P$583,12,0)</f>
        <v>那士信</v>
      </c>
      <c r="S116" s="22">
        <f t="shared" si="19"/>
        <v>230</v>
      </c>
      <c r="T116" s="22">
        <f t="shared" si="20"/>
        <v>96.15384615384616</v>
      </c>
      <c r="U116">
        <f>VLOOKUP(A116,[1]高一下!$A$3:$P$585,11,0)</f>
        <v>36</v>
      </c>
      <c r="V116" t="str">
        <f>VLOOKUP(A116,[1]高一下!$A$3:$P$585,12,0)</f>
        <v>那士信</v>
      </c>
      <c r="W116">
        <f t="shared" si="21"/>
        <v>220</v>
      </c>
      <c r="X116">
        <f t="shared" si="22"/>
        <v>95.769230769230774</v>
      </c>
      <c r="Y116">
        <f>VLOOKUP(A116,[1]高一上!$A$3:$V$587,17,0)</f>
        <v>41</v>
      </c>
      <c r="Z116" t="str">
        <f>VLOOKUP(A116,[1]高一上!$A$3:$V$587,18,0)</f>
        <v>那士信</v>
      </c>
      <c r="AA116">
        <f t="shared" si="23"/>
        <v>209</v>
      </c>
      <c r="AB116" s="23">
        <f t="shared" si="24"/>
        <v>105.76923076923077</v>
      </c>
      <c r="AC116">
        <f>VLOOKUP(A116,[1]中考!$A$2:$M$571,11,0)</f>
        <v>22</v>
      </c>
      <c r="AD116">
        <f t="shared" si="25"/>
        <v>224</v>
      </c>
    </row>
    <row r="117" spans="1:30" ht="15" x14ac:dyDescent="0.35">
      <c r="A117" s="14" t="s">
        <v>258</v>
      </c>
      <c r="B117" s="1">
        <v>3</v>
      </c>
      <c r="C117" s="2" t="s">
        <v>259</v>
      </c>
      <c r="D117" s="4" t="s">
        <v>6</v>
      </c>
      <c r="E117">
        <f>VLOOKUP(A117,'[1]高三下(高考)'!$A$3:$P$615,11,0)</f>
        <v>65</v>
      </c>
      <c r="F117" t="str">
        <f>VLOOKUP(A117,'[1]高三下(高考)'!$A$3:$P$615,12,0)</f>
        <v>吴文艺</v>
      </c>
      <c r="G117" s="22">
        <f t="shared" si="13"/>
        <v>97</v>
      </c>
      <c r="H117" s="23">
        <f t="shared" si="14"/>
        <v>89.230769230769226</v>
      </c>
      <c r="I117">
        <f>VLOOKUP(A117,[1]高三上!$A$3:$P$588,11,0)</f>
        <v>49</v>
      </c>
      <c r="J117" t="str">
        <f>VLOOKUP(A117,[1]高三上!$A$3:$P$588,12,0)</f>
        <v>吴文艺</v>
      </c>
      <c r="K117" s="22">
        <f t="shared" si="15"/>
        <v>69</v>
      </c>
      <c r="L117" s="23">
        <f t="shared" si="16"/>
        <v>82.307692307692307</v>
      </c>
      <c r="M117">
        <f>VLOOKUP(A117,[1]高二下!$A$3:$P$536,11,0)</f>
        <v>74</v>
      </c>
      <c r="N117" t="str">
        <f>VLOOKUP(A117,[1]高二下!$A$3:$P$536,12,0)</f>
        <v>吴文艺</v>
      </c>
      <c r="O117" s="22">
        <f t="shared" si="17"/>
        <v>23</v>
      </c>
      <c r="P117" s="22">
        <f t="shared" si="18"/>
        <v>117.30769230769231</v>
      </c>
      <c r="Q117">
        <f>VLOOKUP(A117,[1]高二上!$A$3:$P$583,11,0)</f>
        <v>57</v>
      </c>
      <c r="R117" t="str">
        <f>VLOOKUP(A117,[1]高二上!$A$3:$P$583,12,0)</f>
        <v>那士信</v>
      </c>
      <c r="S117" s="22">
        <f t="shared" si="19"/>
        <v>68</v>
      </c>
      <c r="T117" s="22">
        <f t="shared" si="20"/>
        <v>128.07692307692307</v>
      </c>
      <c r="U117">
        <f>VLOOKUP(A117,[1]高一下!$A$3:$P$585,11,0)</f>
        <v>48</v>
      </c>
      <c r="V117" t="str">
        <f>VLOOKUP(A117,[1]高一下!$A$3:$P$585,12,0)</f>
        <v>那士信</v>
      </c>
      <c r="W117">
        <f t="shared" si="21"/>
        <v>141</v>
      </c>
      <c r="X117">
        <f t="shared" si="22"/>
        <v>97.307692307692307</v>
      </c>
      <c r="Y117">
        <f>VLOOKUP(A117,[1]高一上!$A$3:$V$587,17,0)</f>
        <v>50</v>
      </c>
      <c r="Z117" t="str">
        <f>VLOOKUP(A117,[1]高一上!$A$3:$V$587,18,0)</f>
        <v>那士信</v>
      </c>
      <c r="AA117">
        <f t="shared" si="23"/>
        <v>134</v>
      </c>
      <c r="AB117" s="23">
        <f t="shared" si="24"/>
        <v>90</v>
      </c>
      <c r="AC117">
        <f>VLOOKUP(A117,[1]中考!$A$2:$M$571,11,0)</f>
        <v>32</v>
      </c>
      <c r="AD117">
        <f t="shared" si="25"/>
        <v>108</v>
      </c>
    </row>
    <row r="118" spans="1:30" ht="15" x14ac:dyDescent="0.35">
      <c r="A118" s="14" t="s">
        <v>226</v>
      </c>
      <c r="B118" s="1">
        <v>3</v>
      </c>
      <c r="C118" s="2" t="s">
        <v>227</v>
      </c>
      <c r="D118" s="4" t="s">
        <v>6</v>
      </c>
      <c r="E118">
        <f>VLOOKUP(A118,'[1]高三下(高考)'!$A$3:$P$615,11,0)</f>
        <v>65</v>
      </c>
      <c r="F118" t="str">
        <f>VLOOKUP(A118,'[1]高三下(高考)'!$A$3:$P$615,12,0)</f>
        <v>吴文艺</v>
      </c>
      <c r="G118" s="22">
        <f t="shared" si="13"/>
        <v>97</v>
      </c>
      <c r="H118" s="23">
        <f t="shared" si="14"/>
        <v>65.384615384615387</v>
      </c>
      <c r="I118">
        <f>VLOOKUP(A118,[1]高三上!$A$3:$P$588,11,0)</f>
        <v>61</v>
      </c>
      <c r="J118" t="str">
        <f>VLOOKUP(A118,[1]高三上!$A$3:$P$588,12,0)</f>
        <v>吴文艺</v>
      </c>
      <c r="K118" s="22">
        <f t="shared" si="15"/>
        <v>7</v>
      </c>
      <c r="L118" s="23">
        <f t="shared" si="16"/>
        <v>101.53846153846153</v>
      </c>
      <c r="M118">
        <f>VLOOKUP(A118,[1]高二下!$A$3:$P$536,11,0)</f>
        <v>77</v>
      </c>
      <c r="N118" t="str">
        <f>VLOOKUP(A118,[1]高二下!$A$3:$P$536,12,0)</f>
        <v>吴文艺</v>
      </c>
      <c r="O118" s="22">
        <f t="shared" si="17"/>
        <v>11</v>
      </c>
      <c r="P118" s="22">
        <f t="shared" si="18"/>
        <v>121.92307692307692</v>
      </c>
      <c r="Q118">
        <f>VLOOKUP(A118,[1]高二上!$A$3:$P$583,11,0)</f>
        <v>57</v>
      </c>
      <c r="R118" t="str">
        <f>VLOOKUP(A118,[1]高二上!$A$3:$P$583,12,0)</f>
        <v>那士信</v>
      </c>
      <c r="S118" s="22">
        <f t="shared" si="19"/>
        <v>68</v>
      </c>
      <c r="T118" s="22">
        <f t="shared" si="20"/>
        <v>83.84615384615384</v>
      </c>
      <c r="U118">
        <f>VLOOKUP(A118,[1]高一下!$A$3:$P$585,11,0)</f>
        <v>66</v>
      </c>
      <c r="V118" t="str">
        <f>VLOOKUP(A118,[1]高一下!$A$3:$P$585,12,0)</f>
        <v>那士信</v>
      </c>
      <c r="W118">
        <f t="shared" si="21"/>
        <v>26</v>
      </c>
      <c r="X118">
        <f t="shared" si="22"/>
        <v>107.69230769230769</v>
      </c>
      <c r="Y118">
        <f>VLOOKUP(A118,[1]高一上!$A$3:$V$587,17,0)</f>
        <v>64</v>
      </c>
      <c r="Z118" t="str">
        <f>VLOOKUP(A118,[1]高一上!$A$3:$V$587,18,0)</f>
        <v>那士信</v>
      </c>
      <c r="AA118">
        <f t="shared" si="23"/>
        <v>46</v>
      </c>
      <c r="AB118" s="23">
        <f t="shared" si="24"/>
        <v>123.84615384615384</v>
      </c>
      <c r="AC118">
        <f>VLOOKUP(A118,[1]中考!$A$2:$M$571,11,0)</f>
        <v>32</v>
      </c>
      <c r="AD118">
        <f t="shared" si="25"/>
        <v>108</v>
      </c>
    </row>
    <row r="119" spans="1:30" ht="15" x14ac:dyDescent="0.35">
      <c r="A119" s="14" t="s">
        <v>318</v>
      </c>
      <c r="B119" s="1">
        <v>3</v>
      </c>
      <c r="C119" s="3" t="s">
        <v>319</v>
      </c>
      <c r="D119" s="4" t="s">
        <v>6</v>
      </c>
      <c r="E119">
        <f>VLOOKUP(A119,'[1]高三下(高考)'!$A$3:$P$615,11,0)</f>
        <v>43</v>
      </c>
      <c r="F119" t="str">
        <f>VLOOKUP(A119,'[1]高三下(高考)'!$A$3:$P$615,12,0)</f>
        <v>吴文艺</v>
      </c>
      <c r="G119" s="22">
        <f t="shared" si="13"/>
        <v>250</v>
      </c>
      <c r="H119" s="23">
        <f t="shared" si="14"/>
        <v>95</v>
      </c>
      <c r="I119">
        <f>VLOOKUP(A119,[1]高三上!$A$3:$P$588,11,0)</f>
        <v>22</v>
      </c>
      <c r="J119" t="str">
        <f>VLOOKUP(A119,[1]高三上!$A$3:$P$588,12,0)</f>
        <v>吴文艺</v>
      </c>
      <c r="K119" s="22">
        <f t="shared" si="15"/>
        <v>237</v>
      </c>
      <c r="L119" s="23">
        <f t="shared" si="16"/>
        <v>73.461538461538453</v>
      </c>
      <c r="M119">
        <f>VLOOKUP(A119,[1]高二下!$A$3:$P$536,11,0)</f>
        <v>57</v>
      </c>
      <c r="N119" t="str">
        <f>VLOOKUP(A119,[1]高二下!$A$3:$P$536,12,0)</f>
        <v>吴文艺</v>
      </c>
      <c r="O119" s="22">
        <f t="shared" si="17"/>
        <v>168</v>
      </c>
      <c r="P119" s="22">
        <f t="shared" si="18"/>
        <v>120.38461538461539</v>
      </c>
      <c r="Q119">
        <f>VLOOKUP(A119,[1]高二上!$A$3:$P$583,11,0)</f>
        <v>40</v>
      </c>
      <c r="R119" t="str">
        <f>VLOOKUP(A119,[1]高二上!$A$3:$P$583,12,0)</f>
        <v>那士信</v>
      </c>
      <c r="S119" s="22">
        <f t="shared" si="19"/>
        <v>221</v>
      </c>
      <c r="T119" s="22">
        <f t="shared" si="20"/>
        <v>100</v>
      </c>
      <c r="U119" s="22">
        <v>0</v>
      </c>
      <c r="V119" t="s">
        <v>1121</v>
      </c>
      <c r="W119">
        <f t="shared" si="21"/>
        <v>258</v>
      </c>
      <c r="X119">
        <f t="shared" si="22"/>
        <v>100</v>
      </c>
      <c r="Y119" s="22">
        <v>0</v>
      </c>
      <c r="Z119" t="s">
        <v>1121</v>
      </c>
      <c r="AA119">
        <f t="shared" si="23"/>
        <v>257</v>
      </c>
      <c r="AB119" s="23">
        <f t="shared" si="24"/>
        <v>100</v>
      </c>
      <c r="AC119">
        <v>0</v>
      </c>
      <c r="AD119">
        <f t="shared" si="25"/>
        <v>255</v>
      </c>
    </row>
    <row r="120" spans="1:30" ht="15" x14ac:dyDescent="0.35">
      <c r="A120" s="14" t="s">
        <v>300</v>
      </c>
      <c r="B120" s="1">
        <v>3</v>
      </c>
      <c r="C120" s="3" t="s">
        <v>301</v>
      </c>
      <c r="D120" s="4" t="s">
        <v>6</v>
      </c>
      <c r="E120">
        <f>VLOOKUP(A120,'[1]高三下(高考)'!$A$3:$P$615,11,0)</f>
        <v>57.5</v>
      </c>
      <c r="F120" t="str">
        <f>VLOOKUP(A120,'[1]高三下(高考)'!$A$3:$P$615,12,0)</f>
        <v>吴文艺</v>
      </c>
      <c r="G120" s="22">
        <f t="shared" si="13"/>
        <v>170</v>
      </c>
      <c r="H120" s="23">
        <f t="shared" si="14"/>
        <v>118.84615384615384</v>
      </c>
      <c r="I120">
        <f>VLOOKUP(A120,[1]高三上!$A$3:$P$588,11,0)</f>
        <v>29.5</v>
      </c>
      <c r="J120" t="str">
        <f>VLOOKUP(A120,[1]高三上!$A$3:$P$588,12,0)</f>
        <v>吴文艺</v>
      </c>
      <c r="K120" s="22">
        <f t="shared" si="15"/>
        <v>219</v>
      </c>
      <c r="L120" s="23">
        <f t="shared" si="16"/>
        <v>95.384615384615387</v>
      </c>
      <c r="M120">
        <f>VLOOKUP(A120,[1]高二下!$A$3:$P$536,11,0)</f>
        <v>50</v>
      </c>
      <c r="N120" t="str">
        <f>VLOOKUP(A120,[1]高二下!$A$3:$P$536,12,0)</f>
        <v>吴文艺</v>
      </c>
      <c r="O120" s="22">
        <f t="shared" si="17"/>
        <v>207</v>
      </c>
      <c r="P120" s="22">
        <f t="shared" si="18"/>
        <v>51.92307692307692</v>
      </c>
      <c r="Q120">
        <f>VLOOKUP(A120,[1]高二上!$A$3:$P$583,11,0)</f>
        <v>56</v>
      </c>
      <c r="R120" t="str">
        <f>VLOOKUP(A120,[1]高二上!$A$3:$P$583,12,0)</f>
        <v>那士信</v>
      </c>
      <c r="S120" s="22">
        <f t="shared" si="19"/>
        <v>82</v>
      </c>
      <c r="T120" s="22">
        <f t="shared" si="20"/>
        <v>120</v>
      </c>
      <c r="U120">
        <f>VLOOKUP(A120,[1]高一下!$A$3:$P$585,11,0)</f>
        <v>49</v>
      </c>
      <c r="V120" t="str">
        <f>VLOOKUP(A120,[1]高一下!$A$3:$P$585,12,0)</f>
        <v>那士信</v>
      </c>
      <c r="W120">
        <f t="shared" si="21"/>
        <v>134</v>
      </c>
      <c r="X120">
        <f t="shared" si="22"/>
        <v>145.38461538461539</v>
      </c>
      <c r="Y120">
        <f>VLOOKUP(A120,[1]高一上!$A$3:$V$587,17,0)</f>
        <v>30</v>
      </c>
      <c r="Z120" t="str">
        <f>VLOOKUP(A120,[1]高一上!$A$3:$V$587,18,0)</f>
        <v>那士信</v>
      </c>
      <c r="AA120">
        <f t="shared" si="23"/>
        <v>252</v>
      </c>
      <c r="AB120" s="23">
        <f t="shared" si="24"/>
        <v>93.07692307692308</v>
      </c>
      <c r="AC120">
        <f>VLOOKUP(A120,[1]中考!$A$2:$M$571,11,0)</f>
        <v>21</v>
      </c>
      <c r="AD120">
        <f t="shared" si="25"/>
        <v>234</v>
      </c>
    </row>
    <row r="121" spans="1:30" ht="15" x14ac:dyDescent="0.35">
      <c r="A121" s="14" t="s">
        <v>324</v>
      </c>
      <c r="B121" s="1">
        <v>3</v>
      </c>
      <c r="C121" s="3" t="s">
        <v>12</v>
      </c>
      <c r="D121" s="4" t="s">
        <v>6</v>
      </c>
      <c r="E121">
        <f>VLOOKUP(A121,'[1]高三下(高考)'!$A$3:$P$615,11,0)</f>
        <v>0</v>
      </c>
      <c r="F121" t="str">
        <f>VLOOKUP(A121,'[1]高三下(高考)'!$A$3:$P$615,12,0)</f>
        <v>吴文艺</v>
      </c>
      <c r="G121" s="22">
        <f t="shared" si="13"/>
        <v>260</v>
      </c>
      <c r="H121" s="23">
        <f t="shared" si="14"/>
        <v>100</v>
      </c>
      <c r="I121">
        <f>VLOOKUP(A121,[1]高三上!$A$3:$P$588,11,0)</f>
        <v>32</v>
      </c>
      <c r="J121" t="str">
        <f>VLOOKUP(A121,[1]高三上!$A$3:$P$588,12,0)</f>
        <v>吴文艺</v>
      </c>
      <c r="K121" s="22">
        <f t="shared" si="15"/>
        <v>209</v>
      </c>
      <c r="L121" s="23">
        <f t="shared" si="16"/>
        <v>101.92307692307692</v>
      </c>
      <c r="M121">
        <f>VLOOKUP(A121,[1]高二下!$A$3:$P$536,11,0)</f>
        <v>48</v>
      </c>
      <c r="N121" t="str">
        <f>VLOOKUP(A121,[1]高二下!$A$3:$P$536,12,0)</f>
        <v>吴文艺</v>
      </c>
      <c r="O121" s="22">
        <f t="shared" si="17"/>
        <v>214</v>
      </c>
      <c r="P121" s="22">
        <f t="shared" si="18"/>
        <v>78.461538461538453</v>
      </c>
      <c r="Q121">
        <f>VLOOKUP(A121,[1]高二上!$A$3:$P$583,11,0)</f>
        <v>48</v>
      </c>
      <c r="R121" t="str">
        <f>VLOOKUP(A121,[1]高二上!$A$3:$P$583,12,0)</f>
        <v>那士信</v>
      </c>
      <c r="S121" s="22">
        <f t="shared" si="19"/>
        <v>158</v>
      </c>
      <c r="T121" s="22">
        <f t="shared" si="20"/>
        <v>108.07692307692308</v>
      </c>
      <c r="U121">
        <f>VLOOKUP(A121,[1]高一下!$A$3:$P$585,11,0)</f>
        <v>44</v>
      </c>
      <c r="V121" t="str">
        <f>VLOOKUP(A121,[1]高一下!$A$3:$P$585,12,0)</f>
        <v>那士信</v>
      </c>
      <c r="W121">
        <f t="shared" si="21"/>
        <v>179</v>
      </c>
      <c r="X121">
        <f t="shared" si="22"/>
        <v>111.53846153846153</v>
      </c>
      <c r="Y121">
        <f>VLOOKUP(A121,[1]高一上!$A$3:$V$587,17,0)</f>
        <v>41</v>
      </c>
      <c r="Z121" t="str">
        <f>VLOOKUP(A121,[1]高一上!$A$3:$V$587,18,0)</f>
        <v>那士信</v>
      </c>
      <c r="AA121">
        <f t="shared" si="23"/>
        <v>209</v>
      </c>
      <c r="AB121" s="23">
        <f t="shared" si="24"/>
        <v>72.307692307692307</v>
      </c>
      <c r="AC121">
        <f>VLOOKUP(A121,[1]中考!$A$2:$M$571,11,0)</f>
        <v>30</v>
      </c>
      <c r="AD121">
        <f t="shared" si="25"/>
        <v>137</v>
      </c>
    </row>
    <row r="122" spans="1:30" ht="15" x14ac:dyDescent="0.35">
      <c r="A122" s="14" t="s">
        <v>268</v>
      </c>
      <c r="B122" s="1">
        <v>3</v>
      </c>
      <c r="C122" s="2" t="s">
        <v>269</v>
      </c>
      <c r="D122" s="4" t="s">
        <v>6</v>
      </c>
      <c r="E122">
        <f>VLOOKUP(A122,'[1]高三下(高考)'!$A$3:$P$615,11,0)</f>
        <v>57.5</v>
      </c>
      <c r="F122" t="str">
        <f>VLOOKUP(A122,'[1]高三下(高考)'!$A$3:$P$615,12,0)</f>
        <v>吴文艺</v>
      </c>
      <c r="G122" s="22">
        <f t="shared" si="13"/>
        <v>170</v>
      </c>
      <c r="H122" s="23">
        <f t="shared" si="14"/>
        <v>41.153846153846153</v>
      </c>
      <c r="I122">
        <f>VLOOKUP(A122,[1]高三上!$A$3:$P$588,11,0)</f>
        <v>57</v>
      </c>
      <c r="J122" t="str">
        <f>VLOOKUP(A122,[1]高三上!$A$3:$P$588,12,0)</f>
        <v>吴文艺</v>
      </c>
      <c r="K122" s="22">
        <f t="shared" si="15"/>
        <v>17</v>
      </c>
      <c r="L122" s="23">
        <f t="shared" si="16"/>
        <v>138.46153846153845</v>
      </c>
      <c r="M122">
        <f>VLOOKUP(A122,[1]高二下!$A$3:$P$536,11,0)</f>
        <v>62</v>
      </c>
      <c r="N122" t="str">
        <f>VLOOKUP(A122,[1]高二下!$A$3:$P$536,12,0)</f>
        <v>吴文艺</v>
      </c>
      <c r="O122" s="22">
        <f t="shared" si="17"/>
        <v>117</v>
      </c>
      <c r="P122" s="22">
        <f t="shared" si="18"/>
        <v>95</v>
      </c>
      <c r="Q122">
        <f>VLOOKUP(A122,[1]高二上!$A$3:$P$583,11,0)</f>
        <v>54</v>
      </c>
      <c r="R122" t="str">
        <f>VLOOKUP(A122,[1]高二上!$A$3:$P$583,12,0)</f>
        <v>那士信</v>
      </c>
      <c r="S122" s="22">
        <f t="shared" si="19"/>
        <v>104</v>
      </c>
      <c r="T122" s="22">
        <f t="shared" si="20"/>
        <v>103.46153846153847</v>
      </c>
      <c r="U122">
        <f>VLOOKUP(A122,[1]高一下!$A$3:$P$585,11,0)</f>
        <v>52</v>
      </c>
      <c r="V122" t="str">
        <f>VLOOKUP(A122,[1]高一下!$A$3:$P$585,12,0)</f>
        <v>那士信</v>
      </c>
      <c r="W122">
        <f t="shared" si="21"/>
        <v>113</v>
      </c>
      <c r="X122">
        <f t="shared" si="22"/>
        <v>108.07692307692308</v>
      </c>
      <c r="Y122">
        <f>VLOOKUP(A122,[1]高一上!$A$3:$V$587,17,0)</f>
        <v>50</v>
      </c>
      <c r="Z122" t="str">
        <f>VLOOKUP(A122,[1]高一上!$A$3:$V$587,18,0)</f>
        <v>杨艳</v>
      </c>
      <c r="AA122">
        <f t="shared" si="23"/>
        <v>134</v>
      </c>
      <c r="AB122" s="23">
        <f t="shared" si="24"/>
        <v>145.38461538461539</v>
      </c>
      <c r="AC122">
        <f>VLOOKUP(A122,[1]中考!$A$2:$M$571,11,0)</f>
        <v>15</v>
      </c>
      <c r="AD122">
        <f t="shared" si="25"/>
        <v>252</v>
      </c>
    </row>
    <row r="123" spans="1:30" ht="15" x14ac:dyDescent="0.35">
      <c r="A123" s="14" t="s">
        <v>232</v>
      </c>
      <c r="B123" s="1">
        <v>3</v>
      </c>
      <c r="C123" s="2" t="s">
        <v>233</v>
      </c>
      <c r="D123" s="4" t="s">
        <v>6</v>
      </c>
      <c r="E123">
        <f>VLOOKUP(A123,'[1]高三下(高考)'!$A$3:$P$615,11,0)</f>
        <v>66</v>
      </c>
      <c r="F123" t="str">
        <f>VLOOKUP(A123,'[1]高三下(高考)'!$A$3:$P$615,12,0)</f>
        <v>吴文艺</v>
      </c>
      <c r="G123" s="22">
        <f t="shared" si="13"/>
        <v>86</v>
      </c>
      <c r="H123" s="23">
        <f t="shared" si="14"/>
        <v>70.384615384615387</v>
      </c>
      <c r="I123">
        <f>VLOOKUP(A123,[1]高三上!$A$3:$P$588,11,0)</f>
        <v>59</v>
      </c>
      <c r="J123" t="str">
        <f>VLOOKUP(A123,[1]高三上!$A$3:$P$588,12,0)</f>
        <v>吴文艺</v>
      </c>
      <c r="K123" s="22">
        <f t="shared" si="15"/>
        <v>9</v>
      </c>
      <c r="L123" s="23">
        <f t="shared" si="16"/>
        <v>139.23076923076923</v>
      </c>
      <c r="M123">
        <f>VLOOKUP(A123,[1]高二下!$A$3:$P$536,11,0)</f>
        <v>63</v>
      </c>
      <c r="N123" t="str">
        <f>VLOOKUP(A123,[1]高二下!$A$3:$P$536,12,0)</f>
        <v>吴文艺</v>
      </c>
      <c r="O123" s="22">
        <f t="shared" si="17"/>
        <v>111</v>
      </c>
      <c r="P123" s="22">
        <f t="shared" si="18"/>
        <v>111.15384615384616</v>
      </c>
      <c r="Q123">
        <f>VLOOKUP(A123,[1]高二上!$A$3:$P$583,11,0)</f>
        <v>50</v>
      </c>
      <c r="R123" t="str">
        <f>VLOOKUP(A123,[1]高二上!$A$3:$P$583,12,0)</f>
        <v>那士信</v>
      </c>
      <c r="S123" s="22">
        <f t="shared" si="19"/>
        <v>140</v>
      </c>
      <c r="T123" s="22">
        <f t="shared" si="20"/>
        <v>85</v>
      </c>
      <c r="U123">
        <f>VLOOKUP(A123,[1]高一下!$A$3:$P$585,11,0)</f>
        <v>53</v>
      </c>
      <c r="V123" t="str">
        <f>VLOOKUP(A123,[1]高一下!$A$3:$P$585,12,0)</f>
        <v>那士信</v>
      </c>
      <c r="W123">
        <f t="shared" si="21"/>
        <v>101</v>
      </c>
      <c r="X123">
        <f t="shared" si="22"/>
        <v>158.46153846153845</v>
      </c>
      <c r="Y123">
        <f>VLOOKUP(A123,[1]高一上!$A$3:$V$587,17,0)</f>
        <v>29</v>
      </c>
      <c r="Z123" t="str">
        <f>VLOOKUP(A123,[1]高一上!$A$3:$V$587,18,0)</f>
        <v>那士信</v>
      </c>
      <c r="AA123">
        <f t="shared" si="23"/>
        <v>253</v>
      </c>
      <c r="AB123" s="23">
        <f t="shared" si="24"/>
        <v>18.461538461538467</v>
      </c>
      <c r="AC123">
        <f>VLOOKUP(A123,[1]中考!$A$2:$M$571,11,0)</f>
        <v>36</v>
      </c>
      <c r="AD123">
        <f t="shared" si="25"/>
        <v>41</v>
      </c>
    </row>
    <row r="124" spans="1:30" ht="15" x14ac:dyDescent="0.35">
      <c r="A124" s="14" t="s">
        <v>298</v>
      </c>
      <c r="B124" s="1">
        <v>3</v>
      </c>
      <c r="C124" s="3" t="s">
        <v>299</v>
      </c>
      <c r="D124" s="4" t="s">
        <v>6</v>
      </c>
      <c r="E124">
        <f>VLOOKUP(A124,'[1]高三下(高考)'!$A$3:$P$615,11,0)</f>
        <v>45</v>
      </c>
      <c r="F124" t="str">
        <f>VLOOKUP(A124,'[1]高三下(高考)'!$A$3:$P$615,12,0)</f>
        <v>吴文艺</v>
      </c>
      <c r="G124" s="22">
        <f t="shared" si="13"/>
        <v>246</v>
      </c>
      <c r="H124" s="23">
        <f t="shared" si="14"/>
        <v>16.92307692307692</v>
      </c>
      <c r="I124">
        <f>VLOOKUP(A124,[1]高三上!$A$3:$P$588,11,0)</f>
        <v>54</v>
      </c>
      <c r="J124" t="str">
        <f>VLOOKUP(A124,[1]高三上!$A$3:$P$588,12,0)</f>
        <v>吴文艺</v>
      </c>
      <c r="K124" s="22">
        <f t="shared" si="15"/>
        <v>30</v>
      </c>
      <c r="L124" s="23">
        <f t="shared" si="16"/>
        <v>160.38461538461539</v>
      </c>
      <c r="M124">
        <f>VLOOKUP(A124,[1]高二下!$A$3:$P$536,11,0)</f>
        <v>54</v>
      </c>
      <c r="N124" t="str">
        <f>VLOOKUP(A124,[1]高二下!$A$3:$P$536,12,0)</f>
        <v>吴文艺</v>
      </c>
      <c r="O124" s="22">
        <f t="shared" si="17"/>
        <v>187</v>
      </c>
      <c r="P124" s="22">
        <f t="shared" si="18"/>
        <v>88.84615384615384</v>
      </c>
      <c r="Q124">
        <f>VLOOKUP(A124,[1]高二上!$A$3:$P$583,11,0)</f>
        <v>48</v>
      </c>
      <c r="R124" t="str">
        <f>VLOOKUP(A124,[1]高二上!$A$3:$P$583,12,0)</f>
        <v>那士信</v>
      </c>
      <c r="S124" s="22">
        <f t="shared" si="19"/>
        <v>158</v>
      </c>
      <c r="T124" s="22">
        <f t="shared" si="20"/>
        <v>136.92307692307693</v>
      </c>
      <c r="U124">
        <f>VLOOKUP(A124,[1]高一下!$A$3:$P$585,11,0)</f>
        <v>20</v>
      </c>
      <c r="V124" t="str">
        <f>VLOOKUP(A124,[1]高一下!$A$3:$P$585,12,0)</f>
        <v>那士信</v>
      </c>
      <c r="W124">
        <f t="shared" si="21"/>
        <v>254</v>
      </c>
      <c r="X124">
        <f t="shared" si="22"/>
        <v>52.307692307692307</v>
      </c>
      <c r="Y124">
        <f>VLOOKUP(A124,[1]高一上!$A$3:$V$587,17,0)</f>
        <v>51</v>
      </c>
      <c r="Z124" t="str">
        <f>VLOOKUP(A124,[1]高一上!$A$3:$V$587,18,0)</f>
        <v>那士信</v>
      </c>
      <c r="AA124">
        <f t="shared" si="23"/>
        <v>130</v>
      </c>
      <c r="AB124" s="23">
        <f t="shared" si="24"/>
        <v>136.15384615384616</v>
      </c>
      <c r="AC124">
        <f>VLOOKUP(A124,[1]中考!$A$2:$M$571,11,0)</f>
        <v>22</v>
      </c>
      <c r="AD124">
        <f t="shared" si="25"/>
        <v>224</v>
      </c>
    </row>
    <row r="125" spans="1:30" ht="15" x14ac:dyDescent="0.35">
      <c r="A125" s="14" t="s">
        <v>256</v>
      </c>
      <c r="B125" s="1">
        <v>3</v>
      </c>
      <c r="C125" s="2" t="s">
        <v>257</v>
      </c>
      <c r="D125" s="4" t="s">
        <v>6</v>
      </c>
      <c r="E125">
        <f>VLOOKUP(A125,'[1]高三下(高考)'!$A$3:$P$615,11,0)</f>
        <v>54.5</v>
      </c>
      <c r="F125" t="str">
        <f>VLOOKUP(A125,'[1]高三下(高考)'!$A$3:$P$615,12,0)</f>
        <v>吴文艺</v>
      </c>
      <c r="G125" s="22">
        <f t="shared" si="13"/>
        <v>196</v>
      </c>
      <c r="H125" s="23">
        <f t="shared" si="14"/>
        <v>65.384615384615387</v>
      </c>
      <c r="I125">
        <f>VLOOKUP(A125,[1]高三上!$A$3:$P$588,11,0)</f>
        <v>44.5</v>
      </c>
      <c r="J125" t="str">
        <f>VLOOKUP(A125,[1]高三上!$A$3:$P$588,12,0)</f>
        <v>吴文艺</v>
      </c>
      <c r="K125" s="22">
        <f t="shared" si="15"/>
        <v>106</v>
      </c>
      <c r="L125" s="23">
        <f t="shared" si="16"/>
        <v>115.76923076923077</v>
      </c>
      <c r="M125">
        <f>VLOOKUP(A125,[1]高二下!$A$3:$P$536,11,0)</f>
        <v>59</v>
      </c>
      <c r="N125" t="str">
        <f>VLOOKUP(A125,[1]高二下!$A$3:$P$536,12,0)</f>
        <v>吴文艺</v>
      </c>
      <c r="O125" s="22">
        <f t="shared" si="17"/>
        <v>147</v>
      </c>
      <c r="P125" s="22">
        <f t="shared" si="18"/>
        <v>104.23076923076923</v>
      </c>
      <c r="Q125">
        <f>VLOOKUP(A125,[1]高二上!$A$3:$P$583,11,0)</f>
        <v>48</v>
      </c>
      <c r="R125" t="str">
        <f>VLOOKUP(A125,[1]高二上!$A$3:$P$583,12,0)</f>
        <v>那士信</v>
      </c>
      <c r="S125" s="22">
        <f t="shared" si="19"/>
        <v>158</v>
      </c>
      <c r="T125" s="22">
        <f t="shared" si="20"/>
        <v>86.15384615384616</v>
      </c>
      <c r="U125">
        <f>VLOOKUP(A125,[1]高一下!$A$3:$P$585,11,0)</f>
        <v>51</v>
      </c>
      <c r="V125" t="str">
        <f>VLOOKUP(A125,[1]高一下!$A$3:$P$585,12,0)</f>
        <v>那士信</v>
      </c>
      <c r="W125">
        <f t="shared" si="21"/>
        <v>122</v>
      </c>
      <c r="X125">
        <f t="shared" si="22"/>
        <v>96.92307692307692</v>
      </c>
      <c r="Y125">
        <f>VLOOKUP(A125,[1]高一上!$A$3:$V$587,17,0)</f>
        <v>53</v>
      </c>
      <c r="Z125" t="str">
        <f>VLOOKUP(A125,[1]高一上!$A$3:$V$587,18,0)</f>
        <v>那士信</v>
      </c>
      <c r="AA125">
        <f t="shared" si="23"/>
        <v>114</v>
      </c>
      <c r="AB125" s="23">
        <f t="shared" si="24"/>
        <v>137.69230769230768</v>
      </c>
      <c r="AC125">
        <f>VLOOKUP(A125,[1]中考!$A$2:$M$571,11,0)</f>
        <v>23</v>
      </c>
      <c r="AD125">
        <f t="shared" si="25"/>
        <v>212</v>
      </c>
    </row>
    <row r="126" spans="1:30" ht="15" x14ac:dyDescent="0.35">
      <c r="A126" s="14" t="s">
        <v>272</v>
      </c>
      <c r="B126" s="1">
        <v>3</v>
      </c>
      <c r="C126" s="2" t="s">
        <v>273</v>
      </c>
      <c r="D126" s="4" t="s">
        <v>6</v>
      </c>
      <c r="E126">
        <f>VLOOKUP(A126,'[1]高三下(高考)'!$A$3:$P$615,11,0)</f>
        <v>71</v>
      </c>
      <c r="F126" t="str">
        <f>VLOOKUP(A126,'[1]高三下(高考)'!$A$3:$P$615,12,0)</f>
        <v>吴文艺</v>
      </c>
      <c r="G126" s="22">
        <f t="shared" si="13"/>
        <v>51</v>
      </c>
      <c r="H126" s="23">
        <f t="shared" si="14"/>
        <v>135.76923076923077</v>
      </c>
      <c r="I126">
        <f>VLOOKUP(A126,[1]高三上!$A$3:$P$588,11,0)</f>
        <v>41</v>
      </c>
      <c r="J126" t="str">
        <f>VLOOKUP(A126,[1]高三上!$A$3:$P$588,12,0)</f>
        <v>吴文艺</v>
      </c>
      <c r="K126" s="22">
        <f t="shared" si="15"/>
        <v>144</v>
      </c>
      <c r="L126" s="23">
        <f t="shared" si="16"/>
        <v>74.230769230769226</v>
      </c>
      <c r="M126">
        <f>VLOOKUP(A126,[1]高二下!$A$3:$P$536,11,0)</f>
        <v>66</v>
      </c>
      <c r="N126" t="str">
        <f>VLOOKUP(A126,[1]高二下!$A$3:$P$536,12,0)</f>
        <v>吴文艺</v>
      </c>
      <c r="O126" s="22">
        <f t="shared" si="17"/>
        <v>77</v>
      </c>
      <c r="P126" s="22">
        <f t="shared" si="18"/>
        <v>114.61538461538461</v>
      </c>
      <c r="Q126">
        <f>VLOOKUP(A126,[1]高二上!$A$3:$P$583,11,0)</f>
        <v>53</v>
      </c>
      <c r="R126" t="str">
        <f>VLOOKUP(A126,[1]高二上!$A$3:$P$583,12,0)</f>
        <v>那士信</v>
      </c>
      <c r="S126" s="22">
        <f t="shared" si="19"/>
        <v>115</v>
      </c>
      <c r="T126" s="22">
        <f t="shared" si="20"/>
        <v>110</v>
      </c>
      <c r="U126">
        <f>VLOOKUP(A126,[1]高一下!$A$3:$P$585,11,0)</f>
        <v>48</v>
      </c>
      <c r="V126" t="str">
        <f>VLOOKUP(A126,[1]高一下!$A$3:$P$585,12,0)</f>
        <v>那士信</v>
      </c>
      <c r="W126">
        <f t="shared" si="21"/>
        <v>141</v>
      </c>
      <c r="X126">
        <f t="shared" si="22"/>
        <v>60.384615384615387</v>
      </c>
      <c r="Y126">
        <f>VLOOKUP(A126,[1]高一上!$A$3:$V$587,17,0)</f>
        <v>66</v>
      </c>
      <c r="Z126" t="str">
        <f>VLOOKUP(A126,[1]高一上!$A$3:$V$587,18,0)</f>
        <v>那士信</v>
      </c>
      <c r="AA126">
        <f t="shared" si="23"/>
        <v>38</v>
      </c>
      <c r="AB126" s="23">
        <f t="shared" si="24"/>
        <v>101.15384615384616</v>
      </c>
      <c r="AC126">
        <f>VLOOKUP(A126,[1]中考!$A$2:$M$571,11,0)</f>
        <v>36</v>
      </c>
      <c r="AD126">
        <f t="shared" si="25"/>
        <v>41</v>
      </c>
    </row>
    <row r="127" spans="1:30" ht="15" x14ac:dyDescent="0.35">
      <c r="A127" s="14" t="s">
        <v>252</v>
      </c>
      <c r="B127" s="1">
        <v>3</v>
      </c>
      <c r="C127" s="2" t="s">
        <v>253</v>
      </c>
      <c r="D127" s="4" t="s">
        <v>6</v>
      </c>
      <c r="E127">
        <f>VLOOKUP(A127,'[1]高三下(高考)'!$A$3:$P$615,11,0)</f>
        <v>65</v>
      </c>
      <c r="F127" t="str">
        <f>VLOOKUP(A127,'[1]高三下(高考)'!$A$3:$P$615,12,0)</f>
        <v>吴文艺</v>
      </c>
      <c r="G127" s="22">
        <f t="shared" si="13"/>
        <v>97</v>
      </c>
      <c r="H127" s="23">
        <f t="shared" si="14"/>
        <v>151.53846153846155</v>
      </c>
      <c r="I127">
        <f>VLOOKUP(A127,[1]高三上!$A$3:$P$588,11,0)</f>
        <v>27.5</v>
      </c>
      <c r="J127" t="str">
        <f>VLOOKUP(A127,[1]高三上!$A$3:$P$588,12,0)</f>
        <v>吴文艺</v>
      </c>
      <c r="K127" s="22">
        <f t="shared" si="15"/>
        <v>231</v>
      </c>
      <c r="L127" s="23">
        <f t="shared" si="16"/>
        <v>56.153846153846153</v>
      </c>
      <c r="M127">
        <f>VLOOKUP(A127,[1]高二下!$A$3:$P$536,11,0)</f>
        <v>62</v>
      </c>
      <c r="N127" t="str">
        <f>VLOOKUP(A127,[1]高二下!$A$3:$P$536,12,0)</f>
        <v>吴文艺</v>
      </c>
      <c r="O127" s="22">
        <f t="shared" si="17"/>
        <v>117</v>
      </c>
      <c r="P127" s="22">
        <f t="shared" si="18"/>
        <v>86.538461538461533</v>
      </c>
      <c r="Q127">
        <f>VLOOKUP(A127,[1]高二上!$A$3:$P$583,11,0)</f>
        <v>56</v>
      </c>
      <c r="R127" t="str">
        <f>VLOOKUP(A127,[1]高二上!$A$3:$P$583,12,0)</f>
        <v>那士信</v>
      </c>
      <c r="S127" s="22">
        <f t="shared" si="19"/>
        <v>82</v>
      </c>
      <c r="T127" s="22">
        <f t="shared" si="20"/>
        <v>105</v>
      </c>
      <c r="U127">
        <f>VLOOKUP(A127,[1]高一下!$A$3:$P$585,11,0)</f>
        <v>54</v>
      </c>
      <c r="V127" t="str">
        <f>VLOOKUP(A127,[1]高一下!$A$3:$P$585,12,0)</f>
        <v>那士信</v>
      </c>
      <c r="W127">
        <f t="shared" si="21"/>
        <v>95</v>
      </c>
      <c r="X127">
        <f t="shared" si="22"/>
        <v>86.15384615384616</v>
      </c>
      <c r="Y127">
        <f>VLOOKUP(A127,[1]高一上!$A$3:$V$587,17,0)</f>
        <v>61</v>
      </c>
      <c r="Z127" t="str">
        <f>VLOOKUP(A127,[1]高一上!$A$3:$V$587,18,0)</f>
        <v>那士信</v>
      </c>
      <c r="AA127">
        <f t="shared" si="23"/>
        <v>59</v>
      </c>
      <c r="AB127" s="23">
        <f t="shared" si="24"/>
        <v>126.92307692307692</v>
      </c>
      <c r="AC127">
        <f>VLOOKUP(A127,[1]中考!$A$2:$M$571,11,0)</f>
        <v>31</v>
      </c>
      <c r="AD127">
        <f t="shared" si="25"/>
        <v>129</v>
      </c>
    </row>
    <row r="128" spans="1:30" ht="15" x14ac:dyDescent="0.35">
      <c r="A128" s="14" t="s">
        <v>288</v>
      </c>
      <c r="B128" s="1">
        <v>3</v>
      </c>
      <c r="C128" s="3" t="s">
        <v>289</v>
      </c>
      <c r="D128" s="4" t="s">
        <v>6</v>
      </c>
      <c r="E128">
        <f>VLOOKUP(A128,'[1]高三下(高考)'!$A$3:$P$615,11,0)</f>
        <v>45</v>
      </c>
      <c r="F128" t="str">
        <f>VLOOKUP(A128,'[1]高三下(高考)'!$A$3:$P$615,12,0)</f>
        <v>吴文艺</v>
      </c>
      <c r="G128" s="22">
        <f t="shared" si="13"/>
        <v>246</v>
      </c>
      <c r="H128" s="23">
        <f t="shared" si="14"/>
        <v>71.538461538461547</v>
      </c>
      <c r="I128">
        <f>VLOOKUP(A128,[1]高三上!$A$3:$P$588,11,0)</f>
        <v>37.5</v>
      </c>
      <c r="J128" t="str">
        <f>VLOOKUP(A128,[1]高三上!$A$3:$P$588,12,0)</f>
        <v>吴文艺</v>
      </c>
      <c r="K128" s="22">
        <f t="shared" si="15"/>
        <v>172</v>
      </c>
      <c r="L128" s="23">
        <f t="shared" si="16"/>
        <v>100</v>
      </c>
      <c r="M128" s="22">
        <v>0</v>
      </c>
      <c r="N128" t="s">
        <v>111</v>
      </c>
      <c r="O128" s="22">
        <f t="shared" si="17"/>
        <v>236</v>
      </c>
      <c r="P128" s="22">
        <f t="shared" si="18"/>
        <v>100</v>
      </c>
      <c r="Q128">
        <f>VLOOKUP(A128,[1]高二上!$A$3:$P$583,11,0)</f>
        <v>45</v>
      </c>
      <c r="R128" t="str">
        <f>VLOOKUP(A128,[1]高二上!$A$3:$P$583,12,0)</f>
        <v>杨艳</v>
      </c>
      <c r="S128" s="22">
        <f t="shared" si="19"/>
        <v>188</v>
      </c>
      <c r="T128" s="22">
        <f t="shared" si="20"/>
        <v>110.76923076923077</v>
      </c>
      <c r="U128">
        <f>VLOOKUP(A128,[1]高一下!$A$3:$P$585,11,0)</f>
        <v>37</v>
      </c>
      <c r="V128" t="str">
        <f>VLOOKUP(A128,[1]高一下!$A$3:$P$585,12,0)</f>
        <v>杨艳</v>
      </c>
      <c r="W128">
        <f t="shared" si="21"/>
        <v>216</v>
      </c>
      <c r="X128">
        <f t="shared" si="22"/>
        <v>39.61538461538462</v>
      </c>
      <c r="Y128">
        <f>VLOOKUP(A128,[1]高一上!$A$3:$V$587,17,0)</f>
        <v>61</v>
      </c>
      <c r="Z128" t="str">
        <f>VLOOKUP(A128,[1]高一上!$A$3:$V$587,18,0)</f>
        <v>杨艳</v>
      </c>
      <c r="AA128">
        <f t="shared" si="23"/>
        <v>59</v>
      </c>
      <c r="AB128" s="23">
        <f t="shared" si="24"/>
        <v>100</v>
      </c>
      <c r="AC128">
        <v>0</v>
      </c>
      <c r="AD128">
        <f t="shared" si="25"/>
        <v>255</v>
      </c>
    </row>
    <row r="129" spans="1:30" ht="15" x14ac:dyDescent="0.35">
      <c r="A129" s="14" t="s">
        <v>296</v>
      </c>
      <c r="B129" s="1">
        <v>3</v>
      </c>
      <c r="C129" s="3" t="s">
        <v>297</v>
      </c>
      <c r="D129" s="4" t="s">
        <v>6</v>
      </c>
      <c r="E129">
        <f>VLOOKUP(A129,'[1]高三下(高考)'!$A$3:$P$615,11,0)</f>
        <v>68</v>
      </c>
      <c r="F129" t="str">
        <f>VLOOKUP(A129,'[1]高三下(高考)'!$A$3:$P$615,12,0)</f>
        <v>吴文艺</v>
      </c>
      <c r="G129" s="22">
        <f t="shared" si="13"/>
        <v>70</v>
      </c>
      <c r="H129" s="23">
        <f t="shared" si="14"/>
        <v>100</v>
      </c>
      <c r="I129" s="22">
        <v>0</v>
      </c>
      <c r="J129" t="s">
        <v>111</v>
      </c>
      <c r="K129" s="22">
        <f t="shared" si="15"/>
        <v>241</v>
      </c>
      <c r="L129" s="23">
        <f t="shared" si="16"/>
        <v>100</v>
      </c>
      <c r="M129" s="22">
        <v>0</v>
      </c>
      <c r="N129" t="s">
        <v>111</v>
      </c>
      <c r="O129" s="22">
        <f t="shared" si="17"/>
        <v>236</v>
      </c>
      <c r="P129" s="22">
        <f t="shared" si="18"/>
        <v>100</v>
      </c>
      <c r="Q129">
        <f>VLOOKUP(A129,[1]高二上!$A$3:$P$583,11,0)</f>
        <v>45</v>
      </c>
      <c r="R129" t="str">
        <f>VLOOKUP(A129,[1]高二上!$A$3:$P$583,12,0)</f>
        <v>那士信</v>
      </c>
      <c r="S129" s="22">
        <f t="shared" si="19"/>
        <v>188</v>
      </c>
      <c r="T129" s="22">
        <f t="shared" si="20"/>
        <v>61.153846153846153</v>
      </c>
      <c r="U129">
        <f>VLOOKUP(A129,[1]高一下!$A$3:$P$585,11,0)</f>
        <v>55</v>
      </c>
      <c r="V129" t="str">
        <f>VLOOKUP(A129,[1]高一下!$A$3:$P$585,12,0)</f>
        <v>那士信</v>
      </c>
      <c r="W129">
        <f t="shared" si="21"/>
        <v>87</v>
      </c>
      <c r="X129">
        <f t="shared" si="22"/>
        <v>151.53846153846155</v>
      </c>
      <c r="Y129">
        <f>VLOOKUP(A129,[1]高一上!$A$3:$V$587,17,0)</f>
        <v>40</v>
      </c>
      <c r="Z129" t="str">
        <f>VLOOKUP(A129,[1]高一上!$A$3:$V$587,18,0)</f>
        <v>那士信</v>
      </c>
      <c r="AA129">
        <f t="shared" si="23"/>
        <v>221</v>
      </c>
      <c r="AB129" s="23">
        <f t="shared" si="24"/>
        <v>48.076923076923073</v>
      </c>
      <c r="AC129">
        <f>VLOOKUP(A129,[1]中考!$A$2:$M$571,11,0)</f>
        <v>33</v>
      </c>
      <c r="AD129">
        <f t="shared" si="25"/>
        <v>86</v>
      </c>
    </row>
    <row r="130" spans="1:30" ht="15" x14ac:dyDescent="0.35">
      <c r="A130" s="14" t="s">
        <v>230</v>
      </c>
      <c r="B130" s="1">
        <v>3</v>
      </c>
      <c r="C130" s="2" t="s">
        <v>231</v>
      </c>
      <c r="D130" s="4" t="s">
        <v>6</v>
      </c>
      <c r="E130">
        <f>VLOOKUP(A130,'[1]高三下(高考)'!$A$3:$P$615,11,0)</f>
        <v>66</v>
      </c>
      <c r="F130" t="str">
        <f>VLOOKUP(A130,'[1]高三下(高考)'!$A$3:$P$615,12,0)</f>
        <v>吴文艺</v>
      </c>
      <c r="G130" s="22">
        <f t="shared" si="13"/>
        <v>86</v>
      </c>
      <c r="H130" s="23">
        <f t="shared" si="14"/>
        <v>84.230769230769226</v>
      </c>
      <c r="I130">
        <f>VLOOKUP(A130,[1]高三上!$A$3:$P$588,11,0)</f>
        <v>52.5</v>
      </c>
      <c r="J130" t="str">
        <f>VLOOKUP(A130,[1]高三上!$A$3:$P$588,12,0)</f>
        <v>吴文艺</v>
      </c>
      <c r="K130" s="22">
        <f t="shared" si="15"/>
        <v>45</v>
      </c>
      <c r="L130" s="23">
        <f t="shared" si="16"/>
        <v>100</v>
      </c>
      <c r="M130" s="22">
        <v>0</v>
      </c>
      <c r="N130" t="s">
        <v>111</v>
      </c>
      <c r="O130" s="22">
        <f t="shared" si="17"/>
        <v>236</v>
      </c>
      <c r="P130" s="22">
        <f t="shared" si="18"/>
        <v>100</v>
      </c>
      <c r="Q130">
        <f>VLOOKUP(A130,[1]高二上!$A$3:$P$583,11,0)</f>
        <v>57</v>
      </c>
      <c r="R130" t="str">
        <f>VLOOKUP(A130,[1]高二上!$A$3:$P$583,12,0)</f>
        <v>那士信</v>
      </c>
      <c r="S130" s="22">
        <f t="shared" si="19"/>
        <v>68</v>
      </c>
      <c r="T130" s="22">
        <f t="shared" si="20"/>
        <v>146.92307692307691</v>
      </c>
      <c r="U130">
        <f>VLOOKUP(A130,[1]高一下!$A$3:$P$585,11,0)</f>
        <v>42</v>
      </c>
      <c r="V130" t="str">
        <f>VLOOKUP(A130,[1]高一下!$A$3:$P$585,12,0)</f>
        <v>那士信</v>
      </c>
      <c r="W130">
        <f t="shared" si="21"/>
        <v>190</v>
      </c>
      <c r="X130">
        <f t="shared" si="22"/>
        <v>63.076923076923073</v>
      </c>
      <c r="Y130">
        <f>VLOOKUP(A130,[1]高一上!$A$3:$V$587,17,0)</f>
        <v>55</v>
      </c>
      <c r="Z130" t="str">
        <f>VLOOKUP(A130,[1]高一上!$A$3:$V$587,18,0)</f>
        <v>那士信</v>
      </c>
      <c r="AA130">
        <f t="shared" si="23"/>
        <v>94</v>
      </c>
      <c r="AB130" s="23">
        <f t="shared" si="24"/>
        <v>130</v>
      </c>
      <c r="AC130">
        <f>VLOOKUP(A130,[1]中考!$A$2:$M$571,11,0)</f>
        <v>27</v>
      </c>
      <c r="AD130">
        <f t="shared" si="25"/>
        <v>172</v>
      </c>
    </row>
    <row r="131" spans="1:30" ht="15" x14ac:dyDescent="0.35">
      <c r="A131" s="14" t="s">
        <v>248</v>
      </c>
      <c r="B131" s="1">
        <v>3</v>
      </c>
      <c r="C131" s="2" t="s">
        <v>249</v>
      </c>
      <c r="D131" s="4" t="s">
        <v>6</v>
      </c>
      <c r="E131">
        <f>VLOOKUP(A131,'[1]高三下(高考)'!$A$3:$P$615,11,0)</f>
        <v>68.5</v>
      </c>
      <c r="F131" t="str">
        <f>VLOOKUP(A131,'[1]高三下(高考)'!$A$3:$P$615,12,0)</f>
        <v>吴文艺</v>
      </c>
      <c r="G131" s="22">
        <f t="shared" si="13"/>
        <v>63</v>
      </c>
      <c r="H131" s="23">
        <f t="shared" si="14"/>
        <v>146.92307692307691</v>
      </c>
      <c r="I131">
        <f>VLOOKUP(A131,[1]高三上!$A$3:$P$588,11,0)</f>
        <v>36</v>
      </c>
      <c r="J131" t="str">
        <f>VLOOKUP(A131,[1]高三上!$A$3:$P$588,12,0)</f>
        <v>吴文艺</v>
      </c>
      <c r="K131" s="22">
        <f t="shared" si="15"/>
        <v>185</v>
      </c>
      <c r="L131" s="23">
        <f t="shared" si="16"/>
        <v>108.46153846153847</v>
      </c>
      <c r="M131">
        <f>VLOOKUP(A131,[1]高二下!$A$3:$P$536,11,0)</f>
        <v>50</v>
      </c>
      <c r="N131" t="str">
        <f>VLOOKUP(A131,[1]高二下!$A$3:$P$536,12,0)</f>
        <v>吴文艺</v>
      </c>
      <c r="O131" s="22">
        <f t="shared" si="17"/>
        <v>207</v>
      </c>
      <c r="P131" s="22">
        <f t="shared" si="18"/>
        <v>81.15384615384616</v>
      </c>
      <c r="Q131">
        <f>VLOOKUP(A131,[1]高二上!$A$3:$P$583,11,0)</f>
        <v>48</v>
      </c>
      <c r="R131" t="str">
        <f>VLOOKUP(A131,[1]高二上!$A$3:$P$583,12,0)</f>
        <v>那士信</v>
      </c>
      <c r="S131" s="22">
        <f t="shared" si="19"/>
        <v>158</v>
      </c>
      <c r="T131" s="22">
        <f t="shared" si="20"/>
        <v>115.38461538461539</v>
      </c>
      <c r="U131">
        <f>VLOOKUP(A131,[1]高一下!$A$3:$P$585,11,0)</f>
        <v>41</v>
      </c>
      <c r="V131" t="str">
        <f>VLOOKUP(A131,[1]高一下!$A$3:$P$585,12,0)</f>
        <v>那士信</v>
      </c>
      <c r="W131">
        <f t="shared" si="21"/>
        <v>198</v>
      </c>
      <c r="X131">
        <f t="shared" si="22"/>
        <v>112.30769230769231</v>
      </c>
      <c r="Y131">
        <f>VLOOKUP(A131,[1]高一上!$A$3:$V$587,17,0)</f>
        <v>38</v>
      </c>
      <c r="Z131" t="str">
        <f>VLOOKUP(A131,[1]高一上!$A$3:$V$587,18,0)</f>
        <v>那士信</v>
      </c>
      <c r="AA131">
        <f t="shared" si="23"/>
        <v>230</v>
      </c>
      <c r="AB131" s="23">
        <f t="shared" si="24"/>
        <v>68.07692307692308</v>
      </c>
      <c r="AC131">
        <f>VLOOKUP(A131,[1]中考!$A$2:$M$571,11,0)</f>
        <v>29</v>
      </c>
      <c r="AD131">
        <f t="shared" si="25"/>
        <v>147</v>
      </c>
    </row>
    <row r="132" spans="1:30" ht="15" x14ac:dyDescent="0.35">
      <c r="A132" s="14" t="s">
        <v>282</v>
      </c>
      <c r="B132" s="1">
        <v>3</v>
      </c>
      <c r="C132" s="2" t="s">
        <v>283</v>
      </c>
      <c r="D132" s="4" t="s">
        <v>6</v>
      </c>
      <c r="E132">
        <f>VLOOKUP(A132,'[1]高三下(高考)'!$A$3:$P$615,11,0)</f>
        <v>50.5</v>
      </c>
      <c r="F132" t="str">
        <f>VLOOKUP(A132,'[1]高三下(高考)'!$A$3:$P$615,12,0)</f>
        <v>吴文艺</v>
      </c>
      <c r="G132" s="22">
        <f t="shared" si="13"/>
        <v>224</v>
      </c>
      <c r="H132" s="23">
        <f t="shared" si="14"/>
        <v>69.230769230769226</v>
      </c>
      <c r="I132">
        <f>VLOOKUP(A132,[1]高三上!$A$3:$P$588,11,0)</f>
        <v>41</v>
      </c>
      <c r="J132" t="str">
        <f>VLOOKUP(A132,[1]高三上!$A$3:$P$588,12,0)</f>
        <v>吴文艺</v>
      </c>
      <c r="K132" s="22">
        <f t="shared" si="15"/>
        <v>144</v>
      </c>
      <c r="L132" s="23">
        <f t="shared" si="16"/>
        <v>50.384615384615387</v>
      </c>
      <c r="M132">
        <f>VLOOKUP(A132,[1]高二下!$A$3:$P$536,11,0)</f>
        <v>76</v>
      </c>
      <c r="N132" t="str">
        <f>VLOOKUP(A132,[1]高二下!$A$3:$P$536,12,0)</f>
        <v>吴文艺</v>
      </c>
      <c r="O132" s="22">
        <f t="shared" si="17"/>
        <v>15</v>
      </c>
      <c r="P132" s="22">
        <f t="shared" si="18"/>
        <v>120.38461538461539</v>
      </c>
      <c r="Q132">
        <f>VLOOKUP(A132,[1]高二上!$A$3:$P$583,11,0)</f>
        <v>57</v>
      </c>
      <c r="R132" t="str">
        <f>VLOOKUP(A132,[1]高二上!$A$3:$P$583,12,0)</f>
        <v>那士信</v>
      </c>
      <c r="S132" s="22">
        <f t="shared" si="19"/>
        <v>68</v>
      </c>
      <c r="T132" s="22">
        <f t="shared" si="20"/>
        <v>122.30769230769231</v>
      </c>
      <c r="U132">
        <f>VLOOKUP(A132,[1]高一下!$A$3:$P$585,11,0)</f>
        <v>50</v>
      </c>
      <c r="V132" t="str">
        <f>VLOOKUP(A132,[1]高一下!$A$3:$P$585,12,0)</f>
        <v>那士信</v>
      </c>
      <c r="W132">
        <f t="shared" si="21"/>
        <v>126</v>
      </c>
      <c r="X132">
        <f t="shared" si="22"/>
        <v>118.46153846153847</v>
      </c>
      <c r="Y132">
        <f>VLOOKUP(A132,[1]高一上!$A$3:$V$587,17,0)</f>
        <v>45</v>
      </c>
      <c r="Z132" t="str">
        <f>VLOOKUP(A132,[1]高一上!$A$3:$V$587,18,0)</f>
        <v>那士信</v>
      </c>
      <c r="AA132">
        <f t="shared" si="23"/>
        <v>174</v>
      </c>
      <c r="AB132" s="23">
        <f t="shared" si="24"/>
        <v>61.923076923076927</v>
      </c>
      <c r="AC132">
        <f>VLOOKUP(A132,[1]中考!$A$2:$M$571,11,0)</f>
        <v>34</v>
      </c>
      <c r="AD132">
        <f t="shared" si="25"/>
        <v>75</v>
      </c>
    </row>
    <row r="133" spans="1:30" ht="15" x14ac:dyDescent="0.35">
      <c r="A133" s="14" t="s">
        <v>238</v>
      </c>
      <c r="B133" s="1">
        <v>3</v>
      </c>
      <c r="C133" s="2" t="s">
        <v>239</v>
      </c>
      <c r="D133" s="4" t="s">
        <v>6</v>
      </c>
      <c r="E133">
        <f>VLOOKUP(A133,'[1]高三下(高考)'!$A$3:$P$615,11,0)</f>
        <v>66.5</v>
      </c>
      <c r="F133" t="str">
        <f>VLOOKUP(A133,'[1]高三下(高考)'!$A$3:$P$615,12,0)</f>
        <v>吴文艺</v>
      </c>
      <c r="G133" s="22">
        <f t="shared" ref="G133:G196" si="26">RANK(E133,$E$4:$E$263,0)</f>
        <v>83</v>
      </c>
      <c r="H133" s="23">
        <f t="shared" ref="H133:H196" si="27">IF(OR(I133=0,E133=0),100,((K133-G133)/COUNTA($D$4:$D$263))*100+100)</f>
        <v>145</v>
      </c>
      <c r="I133">
        <f>VLOOKUP(A133,[1]高三上!$A$3:$P$588,11,0)</f>
        <v>33.5</v>
      </c>
      <c r="J133" t="str">
        <f>VLOOKUP(A133,[1]高三上!$A$3:$P$588,12,0)</f>
        <v>吴文艺</v>
      </c>
      <c r="K133" s="22">
        <f t="shared" ref="K133:K196" si="28">RANK(I133,$I$4:$I$263,0)</f>
        <v>200</v>
      </c>
      <c r="L133" s="23">
        <f t="shared" ref="L133:L196" si="29">IF(OR(I133=0,M133=0),100,((O133-K133)/COUNTA($D$4:$D$263))*100+100)</f>
        <v>100</v>
      </c>
      <c r="M133" s="22">
        <v>0</v>
      </c>
      <c r="N133" t="s">
        <v>111</v>
      </c>
      <c r="O133" s="22">
        <f t="shared" ref="O133:O196" si="30">RANK(M133,$M$4:$M$263,0)</f>
        <v>236</v>
      </c>
      <c r="P133" s="22">
        <f t="shared" ref="P133:P196" si="31">IF(OR(Q133=0,M133=0),100,((S133-O133)/COUNTA($D$4:$D$263))*100+100)</f>
        <v>100</v>
      </c>
      <c r="Q133">
        <f>VLOOKUP(A133,[1]高二上!$A$3:$P$583,11,0)</f>
        <v>64</v>
      </c>
      <c r="R133" t="str">
        <f>VLOOKUP(A133,[1]高二上!$A$3:$P$583,12,0)</f>
        <v>那士信</v>
      </c>
      <c r="S133" s="22">
        <f t="shared" ref="S133:S196" si="32">RANK(Q133,$Q$4:$Q$263,0)</f>
        <v>23</v>
      </c>
      <c r="T133" s="22">
        <f t="shared" ref="T133:T196" si="33">IF(OR(Q133=0,U133=0),100,((W133-S133)/COUNTA($D$4:$D$263))*100+100)</f>
        <v>142.69230769230768</v>
      </c>
      <c r="U133">
        <f>VLOOKUP(A133,[1]高一下!$A$3:$P$585,11,0)</f>
        <v>49</v>
      </c>
      <c r="V133" t="str">
        <f>VLOOKUP(A133,[1]高一下!$A$3:$P$585,12,0)</f>
        <v>那士信</v>
      </c>
      <c r="W133">
        <f t="shared" ref="W133:W196" si="34">RANK(U133,$U$4:$U$263,0)</f>
        <v>134</v>
      </c>
      <c r="X133">
        <f t="shared" ref="X133:X196" si="35">IF(OR(Y133=0,U133=0),100,((AA133-W133)/COUNTA($D$4:$D$263))*100+100)</f>
        <v>113.46153846153847</v>
      </c>
      <c r="Y133">
        <f>VLOOKUP(A133,[1]高一上!$A$3:$V$587,17,0)</f>
        <v>46</v>
      </c>
      <c r="Z133" t="str">
        <f>VLOOKUP(A133,[1]高一上!$A$3:$V$587,18,0)</f>
        <v>杨艳</v>
      </c>
      <c r="AA133">
        <f t="shared" ref="AA133:AA196" si="36">RANK(Y133,$Y$4:$Y$263,0)</f>
        <v>169</v>
      </c>
      <c r="AB133" s="23">
        <f t="shared" ref="AB133:AB196" si="37">IF(OR(Y133=0,AC133=0),100,((AD133-AA133)/COUNTA($D$4:$D$263))*100+100)</f>
        <v>56.92307692307692</v>
      </c>
      <c r="AC133">
        <f>VLOOKUP(A133,[1]中考!$A$2:$M$571,11,0)</f>
        <v>35</v>
      </c>
      <c r="AD133">
        <f t="shared" ref="AD133:AD196" si="38">RANK(AC133,$AC$4:$AC$263,0)</f>
        <v>57</v>
      </c>
    </row>
    <row r="134" spans="1:30" ht="15" x14ac:dyDescent="0.35">
      <c r="A134" s="14" t="s">
        <v>314</v>
      </c>
      <c r="B134" s="1">
        <v>3</v>
      </c>
      <c r="C134" s="3" t="s">
        <v>315</v>
      </c>
      <c r="D134" s="4" t="s">
        <v>6</v>
      </c>
      <c r="E134">
        <f>VLOOKUP(A134,'[1]高三下(高考)'!$A$3:$P$615,11,0)</f>
        <v>51.5</v>
      </c>
      <c r="F134" t="str">
        <f>VLOOKUP(A134,'[1]高三下(高考)'!$A$3:$P$615,12,0)</f>
        <v>吴文艺</v>
      </c>
      <c r="G134" s="22">
        <f t="shared" si="26"/>
        <v>217</v>
      </c>
      <c r="H134" s="23">
        <f t="shared" si="27"/>
        <v>106.53846153846153</v>
      </c>
      <c r="I134">
        <f>VLOOKUP(A134,[1]高三上!$A$3:$P$588,11,0)</f>
        <v>25</v>
      </c>
      <c r="J134" t="str">
        <f>VLOOKUP(A134,[1]高三上!$A$3:$P$588,12,0)</f>
        <v>吴文艺</v>
      </c>
      <c r="K134" s="22">
        <f t="shared" si="28"/>
        <v>234</v>
      </c>
      <c r="L134" s="23">
        <f t="shared" si="29"/>
        <v>98.461538461538467</v>
      </c>
      <c r="M134">
        <f>VLOOKUP(A134,[1]高二下!$A$3:$P$536,11,0)</f>
        <v>39</v>
      </c>
      <c r="N134" t="str">
        <f>VLOOKUP(A134,[1]高二下!$A$3:$P$536,12,0)</f>
        <v>吴文艺</v>
      </c>
      <c r="O134" s="22">
        <f t="shared" si="30"/>
        <v>230</v>
      </c>
      <c r="P134" s="22">
        <f t="shared" si="31"/>
        <v>106.92307692307692</v>
      </c>
      <c r="Q134">
        <f>VLOOKUP(A134,[1]高二上!$A$3:$P$583,11,0)</f>
        <v>34</v>
      </c>
      <c r="R134" t="str">
        <f>VLOOKUP(A134,[1]高二上!$A$3:$P$583,12,0)</f>
        <v>那士信</v>
      </c>
      <c r="S134" s="22">
        <f t="shared" si="32"/>
        <v>248</v>
      </c>
      <c r="T134" s="22">
        <f t="shared" si="33"/>
        <v>97.692307692307693</v>
      </c>
      <c r="U134">
        <f>VLOOKUP(A134,[1]高一下!$A$3:$P$585,11,0)</f>
        <v>30</v>
      </c>
      <c r="V134" t="str">
        <f>VLOOKUP(A134,[1]高一下!$A$3:$P$585,12,0)</f>
        <v>那士信</v>
      </c>
      <c r="W134">
        <f t="shared" si="34"/>
        <v>242</v>
      </c>
      <c r="X134">
        <f t="shared" si="35"/>
        <v>100</v>
      </c>
      <c r="Y134" s="22">
        <v>0</v>
      </c>
      <c r="Z134" t="s">
        <v>1121</v>
      </c>
      <c r="AA134">
        <f t="shared" si="36"/>
        <v>257</v>
      </c>
      <c r="AB134" s="23">
        <f t="shared" si="37"/>
        <v>100</v>
      </c>
      <c r="AC134">
        <v>0</v>
      </c>
      <c r="AD134">
        <f t="shared" si="38"/>
        <v>255</v>
      </c>
    </row>
    <row r="135" spans="1:30" ht="15" x14ac:dyDescent="0.35">
      <c r="A135" s="14" t="s">
        <v>244</v>
      </c>
      <c r="B135" s="1">
        <v>3</v>
      </c>
      <c r="C135" s="2" t="s">
        <v>245</v>
      </c>
      <c r="D135" s="4" t="s">
        <v>6</v>
      </c>
      <c r="E135">
        <f>VLOOKUP(A135,'[1]高三下(高考)'!$A$3:$P$615,11,0)</f>
        <v>59.5</v>
      </c>
      <c r="F135" t="str">
        <f>VLOOKUP(A135,'[1]高三下(高考)'!$A$3:$P$615,12,0)</f>
        <v>吴文艺</v>
      </c>
      <c r="G135" s="22">
        <f t="shared" si="26"/>
        <v>149</v>
      </c>
      <c r="H135" s="23">
        <f t="shared" si="27"/>
        <v>85.769230769230774</v>
      </c>
      <c r="I135">
        <f>VLOOKUP(A135,[1]高三上!$A$3:$P$588,11,0)</f>
        <v>44</v>
      </c>
      <c r="J135" t="str">
        <f>VLOOKUP(A135,[1]高三上!$A$3:$P$588,12,0)</f>
        <v>吴文艺</v>
      </c>
      <c r="K135" s="22">
        <f t="shared" si="28"/>
        <v>112</v>
      </c>
      <c r="L135" s="23">
        <f t="shared" si="29"/>
        <v>86.538461538461533</v>
      </c>
      <c r="M135">
        <f>VLOOKUP(A135,[1]高二下!$A$3:$P$536,11,0)</f>
        <v>66</v>
      </c>
      <c r="N135" t="str">
        <f>VLOOKUP(A135,[1]高二下!$A$3:$P$536,12,0)</f>
        <v>吴文艺</v>
      </c>
      <c r="O135" s="22">
        <f t="shared" si="30"/>
        <v>77</v>
      </c>
      <c r="P135" s="22">
        <f t="shared" si="31"/>
        <v>158.84615384615384</v>
      </c>
      <c r="Q135">
        <f>VLOOKUP(A135,[1]高二上!$A$3:$P$583,11,0)</f>
        <v>39</v>
      </c>
      <c r="R135" t="str">
        <f>VLOOKUP(A135,[1]高二上!$A$3:$P$583,12,0)</f>
        <v>那士信</v>
      </c>
      <c r="S135" s="22">
        <f t="shared" si="32"/>
        <v>230</v>
      </c>
      <c r="T135" s="22">
        <f t="shared" si="33"/>
        <v>82.692307692307693</v>
      </c>
      <c r="U135">
        <f>VLOOKUP(A135,[1]高一下!$A$3:$P$585,11,0)</f>
        <v>43</v>
      </c>
      <c r="V135" t="str">
        <f>VLOOKUP(A135,[1]高一下!$A$3:$P$585,12,0)</f>
        <v>那士信</v>
      </c>
      <c r="W135">
        <f t="shared" si="34"/>
        <v>185</v>
      </c>
      <c r="X135">
        <f t="shared" si="35"/>
        <v>105</v>
      </c>
      <c r="Y135">
        <f>VLOOKUP(A135,[1]高一上!$A$3:$V$587,17,0)</f>
        <v>42</v>
      </c>
      <c r="Z135" t="str">
        <f>VLOOKUP(A135,[1]高一上!$A$3:$V$587,18,0)</f>
        <v>那士信</v>
      </c>
      <c r="AA135">
        <f t="shared" si="36"/>
        <v>198</v>
      </c>
      <c r="AB135" s="23">
        <f t="shared" si="37"/>
        <v>29.615384615384613</v>
      </c>
      <c r="AC135">
        <f>VLOOKUP(A135,[1]中考!$A$2:$M$571,11,0)</f>
        <v>39</v>
      </c>
      <c r="AD135">
        <f t="shared" si="38"/>
        <v>15</v>
      </c>
    </row>
    <row r="136" spans="1:30" ht="15" x14ac:dyDescent="0.35">
      <c r="A136" s="14" t="s">
        <v>322</v>
      </c>
      <c r="B136" s="1">
        <v>3</v>
      </c>
      <c r="C136" s="3" t="s">
        <v>323</v>
      </c>
      <c r="D136" s="4" t="s">
        <v>6</v>
      </c>
      <c r="E136">
        <f>VLOOKUP(A136,'[1]高三下(高考)'!$A$3:$P$615,11,0)</f>
        <v>46.5</v>
      </c>
      <c r="F136" t="str">
        <f>VLOOKUP(A136,'[1]高三下(高考)'!$A$3:$P$615,12,0)</f>
        <v>吴文艺</v>
      </c>
      <c r="G136" s="22">
        <f t="shared" si="26"/>
        <v>242</v>
      </c>
      <c r="H136" s="23">
        <f t="shared" si="27"/>
        <v>100</v>
      </c>
      <c r="I136" s="22">
        <v>0</v>
      </c>
      <c r="J136" t="s">
        <v>111</v>
      </c>
      <c r="K136" s="22">
        <f t="shared" si="28"/>
        <v>241</v>
      </c>
      <c r="L136" s="23">
        <f t="shared" si="29"/>
        <v>100</v>
      </c>
      <c r="M136" s="22">
        <v>0</v>
      </c>
      <c r="N136" t="s">
        <v>111</v>
      </c>
      <c r="O136" s="22">
        <f t="shared" si="30"/>
        <v>236</v>
      </c>
      <c r="P136" s="22">
        <f t="shared" si="31"/>
        <v>100</v>
      </c>
      <c r="Q136">
        <f>VLOOKUP(A136,[1]高二上!$A$3:$P$583,11,0)</f>
        <v>39</v>
      </c>
      <c r="R136" t="str">
        <f>VLOOKUP(A136,[1]高二上!$A$3:$P$583,12,0)</f>
        <v>那士信</v>
      </c>
      <c r="S136" s="22">
        <f t="shared" si="32"/>
        <v>230</v>
      </c>
      <c r="T136" s="22">
        <f t="shared" si="33"/>
        <v>107.69230769230769</v>
      </c>
      <c r="U136">
        <f>VLOOKUP(A136,[1]高一下!$A$3:$P$585,11,0)</f>
        <v>26</v>
      </c>
      <c r="V136" t="str">
        <f>VLOOKUP(A136,[1]高一下!$A$3:$P$585,12,0)</f>
        <v>那士信</v>
      </c>
      <c r="W136">
        <f t="shared" si="34"/>
        <v>250</v>
      </c>
      <c r="X136">
        <f t="shared" si="35"/>
        <v>102.30769230769231</v>
      </c>
      <c r="Y136">
        <f>VLOOKUP(A136,[1]高一上!$A$3:$V$587,17,0)</f>
        <v>23</v>
      </c>
      <c r="Z136" t="str">
        <f>VLOOKUP(A136,[1]高一上!$A$3:$V$587,18,0)</f>
        <v>那士信</v>
      </c>
      <c r="AA136">
        <f t="shared" si="36"/>
        <v>256</v>
      </c>
      <c r="AB136" s="23">
        <f t="shared" si="37"/>
        <v>67.692307692307693</v>
      </c>
      <c r="AC136">
        <f>VLOOKUP(A136,[1]中考!$A$2:$M$571,11,0)</f>
        <v>27</v>
      </c>
      <c r="AD136">
        <f t="shared" si="38"/>
        <v>172</v>
      </c>
    </row>
    <row r="137" spans="1:30" ht="15" x14ac:dyDescent="0.35">
      <c r="A137" s="14" t="s">
        <v>234</v>
      </c>
      <c r="B137" s="1">
        <v>3</v>
      </c>
      <c r="C137" s="2" t="s">
        <v>235</v>
      </c>
      <c r="D137" s="4" t="s">
        <v>6</v>
      </c>
      <c r="E137">
        <f>VLOOKUP(A137,'[1]高三下(高考)'!$A$3:$P$615,11,0)</f>
        <v>60</v>
      </c>
      <c r="F137" t="str">
        <f>VLOOKUP(A137,'[1]高三下(高考)'!$A$3:$P$615,12,0)</f>
        <v>吴文艺</v>
      </c>
      <c r="G137" s="22">
        <f t="shared" si="26"/>
        <v>141</v>
      </c>
      <c r="H137" s="23">
        <f t="shared" si="27"/>
        <v>127.30769230769231</v>
      </c>
      <c r="I137">
        <f>VLOOKUP(A137,[1]高三上!$A$3:$P$588,11,0)</f>
        <v>31.5</v>
      </c>
      <c r="J137" t="str">
        <f>VLOOKUP(A137,[1]高三上!$A$3:$P$588,12,0)</f>
        <v>吴文艺</v>
      </c>
      <c r="K137" s="22">
        <f t="shared" si="28"/>
        <v>212</v>
      </c>
      <c r="L137" s="23">
        <f t="shared" si="29"/>
        <v>48.076923076923073</v>
      </c>
      <c r="M137">
        <f>VLOOKUP(A137,[1]高二下!$A$3:$P$536,11,0)</f>
        <v>66</v>
      </c>
      <c r="N137" t="str">
        <f>VLOOKUP(A137,[1]高二下!$A$3:$P$536,12,0)</f>
        <v>吴文艺</v>
      </c>
      <c r="O137" s="22">
        <f t="shared" si="30"/>
        <v>77</v>
      </c>
      <c r="P137" s="22">
        <f t="shared" si="31"/>
        <v>106.53846153846153</v>
      </c>
      <c r="Q137">
        <f>VLOOKUP(A137,[1]高二上!$A$3:$P$583,11,0)</f>
        <v>55</v>
      </c>
      <c r="R137" t="str">
        <f>VLOOKUP(A137,[1]高二上!$A$3:$P$583,12,0)</f>
        <v>那士信</v>
      </c>
      <c r="S137" s="22">
        <f t="shared" si="32"/>
        <v>94</v>
      </c>
      <c r="T137" s="22">
        <f t="shared" si="33"/>
        <v>100.38461538461539</v>
      </c>
      <c r="U137">
        <f>VLOOKUP(A137,[1]高一下!$A$3:$P$585,11,0)</f>
        <v>54</v>
      </c>
      <c r="V137" t="str">
        <f>VLOOKUP(A137,[1]高一下!$A$3:$P$585,12,0)</f>
        <v>那士信</v>
      </c>
      <c r="W137">
        <f t="shared" si="34"/>
        <v>95</v>
      </c>
      <c r="X137">
        <f t="shared" si="35"/>
        <v>98.461538461538467</v>
      </c>
      <c r="Y137">
        <f>VLOOKUP(A137,[1]高一上!$A$3:$V$587,17,0)</f>
        <v>56</v>
      </c>
      <c r="Z137" t="str">
        <f>VLOOKUP(A137,[1]高一上!$A$3:$V$587,18,0)</f>
        <v>那士信</v>
      </c>
      <c r="AA137">
        <f t="shared" si="36"/>
        <v>91</v>
      </c>
      <c r="AB137" s="23">
        <f t="shared" si="37"/>
        <v>98.07692307692308</v>
      </c>
      <c r="AC137">
        <f>VLOOKUP(A137,[1]中考!$A$2:$M$571,11,0)</f>
        <v>33</v>
      </c>
      <c r="AD137">
        <f t="shared" si="38"/>
        <v>86</v>
      </c>
    </row>
    <row r="138" spans="1:30" ht="15" x14ac:dyDescent="0.35">
      <c r="A138" s="14" t="s">
        <v>266</v>
      </c>
      <c r="B138" s="1">
        <v>3</v>
      </c>
      <c r="C138" s="2" t="s">
        <v>267</v>
      </c>
      <c r="D138" s="4" t="s">
        <v>6</v>
      </c>
      <c r="E138">
        <f>VLOOKUP(A138,'[1]高三下(高考)'!$A$3:$P$615,11,0)</f>
        <v>59</v>
      </c>
      <c r="F138" t="str">
        <f>VLOOKUP(A138,'[1]高三下(高考)'!$A$3:$P$615,12,0)</f>
        <v>吴文艺</v>
      </c>
      <c r="G138" s="22">
        <f t="shared" si="26"/>
        <v>156</v>
      </c>
      <c r="H138" s="23">
        <f t="shared" si="27"/>
        <v>90.769230769230774</v>
      </c>
      <c r="I138">
        <f>VLOOKUP(A138,[1]高三上!$A$3:$P$588,11,0)</f>
        <v>42</v>
      </c>
      <c r="J138" t="str">
        <f>VLOOKUP(A138,[1]高三上!$A$3:$P$588,12,0)</f>
        <v>吴文艺</v>
      </c>
      <c r="K138" s="22">
        <f t="shared" si="28"/>
        <v>132</v>
      </c>
      <c r="L138" s="23">
        <f t="shared" si="29"/>
        <v>125.76923076923077</v>
      </c>
      <c r="M138">
        <f>VLOOKUP(A138,[1]高二下!$A$3:$P$536,11,0)</f>
        <v>52</v>
      </c>
      <c r="N138" t="str">
        <f>VLOOKUP(A138,[1]高二下!$A$3:$P$536,12,0)</f>
        <v>吴文艺</v>
      </c>
      <c r="O138" s="22">
        <f t="shared" si="30"/>
        <v>199</v>
      </c>
      <c r="P138" s="22">
        <f t="shared" si="31"/>
        <v>46.53846153846154</v>
      </c>
      <c r="Q138">
        <f>VLOOKUP(A138,[1]高二上!$A$3:$P$583,11,0)</f>
        <v>58</v>
      </c>
      <c r="R138" t="str">
        <f>VLOOKUP(A138,[1]高二上!$A$3:$P$583,12,0)</f>
        <v>那士信</v>
      </c>
      <c r="S138" s="22">
        <f t="shared" si="32"/>
        <v>60</v>
      </c>
      <c r="T138" s="22">
        <f t="shared" si="33"/>
        <v>135.76923076923077</v>
      </c>
      <c r="U138">
        <f>VLOOKUP(A138,[1]高一下!$A$3:$P$585,11,0)</f>
        <v>47</v>
      </c>
      <c r="V138" t="str">
        <f>VLOOKUP(A138,[1]高一下!$A$3:$P$585,12,0)</f>
        <v>那士信</v>
      </c>
      <c r="W138">
        <f t="shared" si="34"/>
        <v>153</v>
      </c>
      <c r="X138">
        <f t="shared" si="35"/>
        <v>115.38461538461539</v>
      </c>
      <c r="Y138">
        <f>VLOOKUP(A138,[1]高一上!$A$3:$V$587,17,0)</f>
        <v>43</v>
      </c>
      <c r="Z138" t="str">
        <f>VLOOKUP(A138,[1]高一上!$A$3:$V$587,18,0)</f>
        <v>那士信</v>
      </c>
      <c r="AA138">
        <f t="shared" si="36"/>
        <v>193</v>
      </c>
      <c r="AB138" s="23">
        <f t="shared" si="37"/>
        <v>96.92307692307692</v>
      </c>
      <c r="AC138">
        <f>VLOOKUP(A138,[1]中考!$A$2:$M$571,11,0)</f>
        <v>26</v>
      </c>
      <c r="AD138">
        <f t="shared" si="38"/>
        <v>185</v>
      </c>
    </row>
    <row r="139" spans="1:30" ht="15" x14ac:dyDescent="0.35">
      <c r="A139" s="14" t="s">
        <v>264</v>
      </c>
      <c r="B139" s="1">
        <v>3</v>
      </c>
      <c r="C139" s="2" t="s">
        <v>265</v>
      </c>
      <c r="D139" s="4" t="s">
        <v>6</v>
      </c>
      <c r="E139">
        <f>VLOOKUP(A139,'[1]高三下(高考)'!$A$3:$P$615,11,0)</f>
        <v>74.5</v>
      </c>
      <c r="F139" t="str">
        <f>VLOOKUP(A139,'[1]高三下(高考)'!$A$3:$P$615,12,0)</f>
        <v>吴文艺</v>
      </c>
      <c r="G139" s="22">
        <f t="shared" si="26"/>
        <v>22</v>
      </c>
      <c r="H139" s="23">
        <f t="shared" si="27"/>
        <v>112.69230769230769</v>
      </c>
      <c r="I139">
        <f>VLOOKUP(A139,[1]高三上!$A$3:$P$588,11,0)</f>
        <v>51</v>
      </c>
      <c r="J139" t="str">
        <f>VLOOKUP(A139,[1]高三上!$A$3:$P$588,12,0)</f>
        <v>吴文艺</v>
      </c>
      <c r="K139" s="22">
        <f t="shared" si="28"/>
        <v>55</v>
      </c>
      <c r="L139" s="23">
        <f t="shared" si="29"/>
        <v>150.76923076923077</v>
      </c>
      <c r="M139">
        <f>VLOOKUP(A139,[1]高二下!$A$3:$P$536,11,0)</f>
        <v>54</v>
      </c>
      <c r="N139" t="str">
        <f>VLOOKUP(A139,[1]高二下!$A$3:$P$536,12,0)</f>
        <v>吴文艺</v>
      </c>
      <c r="O139" s="22">
        <f t="shared" si="30"/>
        <v>187</v>
      </c>
      <c r="P139" s="22">
        <f t="shared" si="31"/>
        <v>51.153846153846153</v>
      </c>
      <c r="Q139">
        <f>VLOOKUP(A139,[1]高二上!$A$3:$P$583,11,0)</f>
        <v>58</v>
      </c>
      <c r="R139" t="str">
        <f>VLOOKUP(A139,[1]高二上!$A$3:$P$583,12,0)</f>
        <v>那士信</v>
      </c>
      <c r="S139" s="22">
        <f t="shared" si="32"/>
        <v>60</v>
      </c>
      <c r="T139" s="22">
        <f t="shared" si="33"/>
        <v>120.38461538461539</v>
      </c>
      <c r="U139">
        <f>VLOOKUP(A139,[1]高一下!$A$3:$P$585,11,0)</f>
        <v>52</v>
      </c>
      <c r="V139" t="str">
        <f>VLOOKUP(A139,[1]高一下!$A$3:$P$585,12,0)</f>
        <v>那士信</v>
      </c>
      <c r="W139">
        <f t="shared" si="34"/>
        <v>113</v>
      </c>
      <c r="X139">
        <f t="shared" si="35"/>
        <v>81.92307692307692</v>
      </c>
      <c r="Y139">
        <f>VLOOKUP(A139,[1]高一上!$A$3:$V$587,17,0)</f>
        <v>60</v>
      </c>
      <c r="Z139" t="str">
        <f>VLOOKUP(A139,[1]高一上!$A$3:$V$587,18,0)</f>
        <v>那士信</v>
      </c>
      <c r="AA139">
        <f t="shared" si="36"/>
        <v>66</v>
      </c>
      <c r="AB139" s="23">
        <f t="shared" si="37"/>
        <v>86.15384615384616</v>
      </c>
      <c r="AC139">
        <f>VLOOKUP(A139,[1]中考!$A$2:$M$571,11,0)</f>
        <v>37</v>
      </c>
      <c r="AD139">
        <f t="shared" si="38"/>
        <v>30</v>
      </c>
    </row>
    <row r="140" spans="1:30" ht="15" x14ac:dyDescent="0.35">
      <c r="A140" s="14" t="s">
        <v>254</v>
      </c>
      <c r="B140" s="1">
        <v>3</v>
      </c>
      <c r="C140" s="2" t="s">
        <v>255</v>
      </c>
      <c r="D140" s="4" t="s">
        <v>6</v>
      </c>
      <c r="E140">
        <f>VLOOKUP(A140,'[1]高三下(高考)'!$A$3:$P$615,11,0)</f>
        <v>49</v>
      </c>
      <c r="F140" t="str">
        <f>VLOOKUP(A140,'[1]高三下(高考)'!$A$3:$P$615,12,0)</f>
        <v>吴文艺</v>
      </c>
      <c r="G140" s="22">
        <f t="shared" si="26"/>
        <v>232</v>
      </c>
      <c r="H140" s="23">
        <f t="shared" si="27"/>
        <v>85.769230769230774</v>
      </c>
      <c r="I140">
        <f>VLOOKUP(A140,[1]高三上!$A$3:$P$588,11,0)</f>
        <v>34</v>
      </c>
      <c r="J140" t="str">
        <f>VLOOKUP(A140,[1]高三上!$A$3:$P$588,12,0)</f>
        <v>吴文艺</v>
      </c>
      <c r="K140" s="22">
        <f t="shared" si="28"/>
        <v>195</v>
      </c>
      <c r="L140" s="23">
        <f t="shared" si="29"/>
        <v>100</v>
      </c>
      <c r="M140" s="22">
        <v>0</v>
      </c>
      <c r="N140" t="s">
        <v>111</v>
      </c>
      <c r="O140" s="22">
        <f t="shared" si="30"/>
        <v>236</v>
      </c>
      <c r="P140" s="22">
        <f t="shared" si="31"/>
        <v>100</v>
      </c>
      <c r="Q140">
        <f>VLOOKUP(A140,[1]高二上!$A$3:$P$583,11,0)</f>
        <v>42</v>
      </c>
      <c r="R140" t="str">
        <f>VLOOKUP(A140,[1]高二上!$A$3:$P$583,12,0)</f>
        <v>那士信</v>
      </c>
      <c r="S140" s="22">
        <f t="shared" si="32"/>
        <v>208</v>
      </c>
      <c r="T140" s="22">
        <f t="shared" si="33"/>
        <v>96.15384615384616</v>
      </c>
      <c r="U140">
        <f>VLOOKUP(A140,[1]高一下!$A$3:$P$585,11,0)</f>
        <v>41</v>
      </c>
      <c r="V140" t="str">
        <f>VLOOKUP(A140,[1]高一下!$A$3:$P$585,12,0)</f>
        <v>那士信</v>
      </c>
      <c r="W140">
        <f t="shared" si="34"/>
        <v>198</v>
      </c>
      <c r="X140">
        <f t="shared" si="35"/>
        <v>115</v>
      </c>
      <c r="Y140">
        <f>VLOOKUP(A140,[1]高一上!$A$3:$V$587,17,0)</f>
        <v>36</v>
      </c>
      <c r="Z140" t="str">
        <f>VLOOKUP(A140,[1]高一上!$A$3:$V$587,18,0)</f>
        <v>那士信</v>
      </c>
      <c r="AA140">
        <f t="shared" si="36"/>
        <v>237</v>
      </c>
      <c r="AB140" s="23">
        <f t="shared" si="37"/>
        <v>84.615384615384613</v>
      </c>
      <c r="AC140">
        <f>VLOOKUP(A140,[1]中考!$A$2:$M$571,11,0)</f>
        <v>25</v>
      </c>
      <c r="AD140">
        <f t="shared" si="38"/>
        <v>197</v>
      </c>
    </row>
    <row r="141" spans="1:30" ht="15" x14ac:dyDescent="0.35">
      <c r="A141" s="14" t="s">
        <v>222</v>
      </c>
      <c r="B141" s="1">
        <v>3</v>
      </c>
      <c r="C141" s="2" t="s">
        <v>223</v>
      </c>
      <c r="D141" s="4" t="s">
        <v>6</v>
      </c>
      <c r="E141">
        <f>VLOOKUP(A141,'[1]高三下(高考)'!$A$3:$P$615,11,0)</f>
        <v>74</v>
      </c>
      <c r="F141" t="str">
        <f>VLOOKUP(A141,'[1]高三下(高考)'!$A$3:$P$615,12,0)</f>
        <v>吴文艺</v>
      </c>
      <c r="G141" s="22">
        <f t="shared" si="26"/>
        <v>26</v>
      </c>
      <c r="H141" s="23">
        <f t="shared" si="27"/>
        <v>173.07692307692307</v>
      </c>
      <c r="I141">
        <f>VLOOKUP(A141,[1]高三上!$A$3:$P$588,11,0)</f>
        <v>30.5</v>
      </c>
      <c r="J141" t="str">
        <f>VLOOKUP(A141,[1]高三上!$A$3:$P$588,12,0)</f>
        <v>吴文艺</v>
      </c>
      <c r="K141" s="22">
        <f t="shared" si="28"/>
        <v>216</v>
      </c>
      <c r="L141" s="23">
        <f t="shared" si="29"/>
        <v>42.692307692307693</v>
      </c>
      <c r="M141">
        <f>VLOOKUP(A141,[1]高二下!$A$3:$P$536,11,0)</f>
        <v>67</v>
      </c>
      <c r="N141" t="str">
        <f>VLOOKUP(A141,[1]高二下!$A$3:$P$536,12,0)</f>
        <v>吴文艺</v>
      </c>
      <c r="O141" s="22">
        <f t="shared" si="30"/>
        <v>67</v>
      </c>
      <c r="P141" s="22">
        <f t="shared" si="31"/>
        <v>148.84615384615384</v>
      </c>
      <c r="Q141">
        <f>VLOOKUP(A141,[1]高二上!$A$3:$P$583,11,0)</f>
        <v>44</v>
      </c>
      <c r="R141" t="str">
        <f>VLOOKUP(A141,[1]高二上!$A$3:$P$583,12,0)</f>
        <v>那士信</v>
      </c>
      <c r="S141" s="22">
        <f t="shared" si="32"/>
        <v>194</v>
      </c>
      <c r="T141" s="22">
        <f t="shared" si="33"/>
        <v>73.84615384615384</v>
      </c>
      <c r="U141">
        <f>VLOOKUP(A141,[1]高一下!$A$3:$P$585,11,0)</f>
        <v>50</v>
      </c>
      <c r="V141" t="str">
        <f>VLOOKUP(A141,[1]高一下!$A$3:$P$585,12,0)</f>
        <v>那士信</v>
      </c>
      <c r="W141">
        <f t="shared" si="34"/>
        <v>126</v>
      </c>
      <c r="X141">
        <f t="shared" si="35"/>
        <v>113.46153846153847</v>
      </c>
      <c r="Y141">
        <f>VLOOKUP(A141,[1]高一上!$A$3:$V$587,17,0)</f>
        <v>47</v>
      </c>
      <c r="Z141" t="str">
        <f>VLOOKUP(A141,[1]高一上!$A$3:$V$587,18,0)</f>
        <v>那士信</v>
      </c>
      <c r="AA141">
        <f t="shared" si="36"/>
        <v>161</v>
      </c>
      <c r="AB141" s="23">
        <f t="shared" si="37"/>
        <v>46.53846153846154</v>
      </c>
      <c r="AC141">
        <f>VLOOKUP(A141,[1]中考!$A$2:$M$571,11,0)</f>
        <v>38</v>
      </c>
      <c r="AD141">
        <f t="shared" si="38"/>
        <v>22</v>
      </c>
    </row>
    <row r="142" spans="1:30" ht="15" x14ac:dyDescent="0.35">
      <c r="A142" s="14" t="s">
        <v>280</v>
      </c>
      <c r="B142" s="1">
        <v>3</v>
      </c>
      <c r="C142" s="2" t="s">
        <v>281</v>
      </c>
      <c r="D142" s="4" t="s">
        <v>6</v>
      </c>
      <c r="E142">
        <f>VLOOKUP(A142,'[1]高三下(高考)'!$A$3:$P$615,11,0)</f>
        <v>44.5</v>
      </c>
      <c r="F142" t="str">
        <f>VLOOKUP(A142,'[1]高三下(高考)'!$A$3:$P$615,12,0)</f>
        <v>吴文艺</v>
      </c>
      <c r="G142" s="22">
        <f t="shared" si="26"/>
        <v>249</v>
      </c>
      <c r="H142" s="23">
        <f t="shared" si="27"/>
        <v>68.461538461538467</v>
      </c>
      <c r="I142">
        <f>VLOOKUP(A142,[1]高三上!$A$3:$P$588,11,0)</f>
        <v>38.5</v>
      </c>
      <c r="J142" t="str">
        <f>VLOOKUP(A142,[1]高三上!$A$3:$P$588,12,0)</f>
        <v>吴文艺</v>
      </c>
      <c r="K142" s="22">
        <f t="shared" si="28"/>
        <v>167</v>
      </c>
      <c r="L142" s="23">
        <f t="shared" si="29"/>
        <v>73.84615384615384</v>
      </c>
      <c r="M142">
        <f>VLOOKUP(A142,[1]高二下!$A$3:$P$536,11,0)</f>
        <v>64</v>
      </c>
      <c r="N142" t="str">
        <f>VLOOKUP(A142,[1]高二下!$A$3:$P$536,12,0)</f>
        <v>吴文艺</v>
      </c>
      <c r="O142" s="22">
        <f t="shared" si="30"/>
        <v>99</v>
      </c>
      <c r="P142" s="22">
        <f t="shared" si="31"/>
        <v>119.61538461538461</v>
      </c>
      <c r="Q142">
        <f>VLOOKUP(A142,[1]高二上!$A$3:$P$583,11,0)</f>
        <v>49</v>
      </c>
      <c r="R142" t="str">
        <f>VLOOKUP(A142,[1]高二上!$A$3:$P$583,12,0)</f>
        <v>那士信</v>
      </c>
      <c r="S142" s="22">
        <f t="shared" si="32"/>
        <v>150</v>
      </c>
      <c r="T142" s="22">
        <f t="shared" si="33"/>
        <v>122.30769230769231</v>
      </c>
      <c r="U142">
        <f>VLOOKUP(A142,[1]高一下!$A$3:$P$585,11,0)</f>
        <v>40</v>
      </c>
      <c r="V142" t="str">
        <f>VLOOKUP(A142,[1]高一下!$A$3:$P$585,12,0)</f>
        <v>那士信</v>
      </c>
      <c r="W142">
        <f t="shared" si="34"/>
        <v>208</v>
      </c>
      <c r="X142">
        <f t="shared" si="35"/>
        <v>78.461538461538453</v>
      </c>
      <c r="Y142">
        <f>VLOOKUP(A142,[1]高一上!$A$3:$V$587,17,0)</f>
        <v>48</v>
      </c>
      <c r="Z142" t="str">
        <f>VLOOKUP(A142,[1]高一上!$A$3:$V$587,18,0)</f>
        <v>那士信</v>
      </c>
      <c r="AA142">
        <f t="shared" si="36"/>
        <v>152</v>
      </c>
      <c r="AB142" s="23">
        <f t="shared" si="37"/>
        <v>120.38461538461539</v>
      </c>
      <c r="AC142">
        <f>VLOOKUP(A142,[1]中考!$A$2:$M$571,11,0)</f>
        <v>24</v>
      </c>
      <c r="AD142">
        <f t="shared" si="38"/>
        <v>205</v>
      </c>
    </row>
    <row r="143" spans="1:30" ht="15" x14ac:dyDescent="0.35">
      <c r="A143" s="14" t="s">
        <v>274</v>
      </c>
      <c r="B143" s="1">
        <v>3</v>
      </c>
      <c r="C143" s="2" t="s">
        <v>275</v>
      </c>
      <c r="D143" s="4" t="s">
        <v>6</v>
      </c>
      <c r="E143">
        <f>VLOOKUP(A143,'[1]高三下(高考)'!$A$3:$P$615,11,0)</f>
        <v>50.5</v>
      </c>
      <c r="F143" t="str">
        <f>VLOOKUP(A143,'[1]高三下(高考)'!$A$3:$P$615,12,0)</f>
        <v>吴文艺</v>
      </c>
      <c r="G143" s="22">
        <f t="shared" si="26"/>
        <v>224</v>
      </c>
      <c r="H143" s="23">
        <f t="shared" si="27"/>
        <v>85</v>
      </c>
      <c r="I143">
        <f>VLOOKUP(A143,[1]高三上!$A$3:$P$588,11,0)</f>
        <v>36</v>
      </c>
      <c r="J143" t="str">
        <f>VLOOKUP(A143,[1]高三上!$A$3:$P$588,12,0)</f>
        <v>吴文艺</v>
      </c>
      <c r="K143" s="22">
        <f t="shared" si="28"/>
        <v>185</v>
      </c>
      <c r="L143" s="23">
        <f t="shared" si="29"/>
        <v>85.384615384615387</v>
      </c>
      <c r="M143">
        <f>VLOOKUP(A143,[1]高二下!$A$3:$P$536,11,0)</f>
        <v>59</v>
      </c>
      <c r="N143" t="str">
        <f>VLOOKUP(A143,[1]高二下!$A$3:$P$536,12,0)</f>
        <v>吴文艺</v>
      </c>
      <c r="O143" s="22">
        <f t="shared" si="30"/>
        <v>147</v>
      </c>
      <c r="P143" s="22">
        <f t="shared" si="31"/>
        <v>87.692307692307693</v>
      </c>
      <c r="Q143">
        <f>VLOOKUP(A143,[1]高二上!$A$3:$P$583,11,0)</f>
        <v>53</v>
      </c>
      <c r="R143" t="str">
        <f>VLOOKUP(A143,[1]高二上!$A$3:$P$583,12,0)</f>
        <v>那士信</v>
      </c>
      <c r="S143" s="22">
        <f t="shared" si="32"/>
        <v>115</v>
      </c>
      <c r="T143" s="22">
        <f t="shared" si="33"/>
        <v>92.307692307692307</v>
      </c>
      <c r="U143">
        <f>VLOOKUP(A143,[1]高一下!$A$3:$P$585,11,0)</f>
        <v>54</v>
      </c>
      <c r="V143" t="str">
        <f>VLOOKUP(A143,[1]高一下!$A$3:$P$585,12,0)</f>
        <v>那士信</v>
      </c>
      <c r="W143">
        <f t="shared" si="34"/>
        <v>95</v>
      </c>
      <c r="X143">
        <f t="shared" si="35"/>
        <v>137.69230769230768</v>
      </c>
      <c r="Y143">
        <f>VLOOKUP(A143,[1]高一上!$A$3:$V$587,17,0)</f>
        <v>43</v>
      </c>
      <c r="Z143" t="str">
        <f>VLOOKUP(A143,[1]高一上!$A$3:$V$587,18,0)</f>
        <v>那士信</v>
      </c>
      <c r="AA143">
        <f t="shared" si="36"/>
        <v>193</v>
      </c>
      <c r="AB143" s="23">
        <f t="shared" si="37"/>
        <v>47.692307692307686</v>
      </c>
      <c r="AC143">
        <f>VLOOKUP(A143,[1]中考!$A$2:$M$571,11,0)</f>
        <v>35</v>
      </c>
      <c r="AD143">
        <f t="shared" si="38"/>
        <v>57</v>
      </c>
    </row>
    <row r="144" spans="1:30" ht="15" x14ac:dyDescent="0.35">
      <c r="A144" s="14" t="s">
        <v>270</v>
      </c>
      <c r="B144" s="1">
        <v>3</v>
      </c>
      <c r="C144" s="2" t="s">
        <v>271</v>
      </c>
      <c r="D144" s="4" t="s">
        <v>6</v>
      </c>
      <c r="E144">
        <f>VLOOKUP(A144,'[1]高三下(高考)'!$A$3:$P$615,11,0)</f>
        <v>58.5</v>
      </c>
      <c r="F144" t="str">
        <f>VLOOKUP(A144,'[1]高三下(高考)'!$A$3:$P$615,12,0)</f>
        <v>吴文艺</v>
      </c>
      <c r="G144" s="22">
        <f t="shared" si="26"/>
        <v>159</v>
      </c>
      <c r="H144" s="23">
        <f t="shared" si="27"/>
        <v>112.69230769230769</v>
      </c>
      <c r="I144">
        <f>VLOOKUP(A144,[1]高三上!$A$3:$P$588,11,0)</f>
        <v>35</v>
      </c>
      <c r="J144" t="str">
        <f>VLOOKUP(A144,[1]高三上!$A$3:$P$588,12,0)</f>
        <v>吴文艺</v>
      </c>
      <c r="K144" s="22">
        <f t="shared" si="28"/>
        <v>192</v>
      </c>
      <c r="L144" s="23">
        <f t="shared" si="29"/>
        <v>94.230769230769226</v>
      </c>
      <c r="M144">
        <f>VLOOKUP(A144,[1]高二下!$A$3:$P$536,11,0)</f>
        <v>56</v>
      </c>
      <c r="N144" t="str">
        <f>VLOOKUP(A144,[1]高二下!$A$3:$P$536,12,0)</f>
        <v>吴文艺</v>
      </c>
      <c r="O144" s="22">
        <f t="shared" si="30"/>
        <v>177</v>
      </c>
      <c r="P144" s="22">
        <f t="shared" si="31"/>
        <v>50.769230769230766</v>
      </c>
      <c r="Q144">
        <f>VLOOKUP(A144,[1]高二上!$A$3:$P$583,11,0)</f>
        <v>60</v>
      </c>
      <c r="R144" t="str">
        <f>VLOOKUP(A144,[1]高二上!$A$3:$P$583,12,0)</f>
        <v>那士信</v>
      </c>
      <c r="S144" s="22">
        <f t="shared" si="32"/>
        <v>49</v>
      </c>
      <c r="T144" s="22">
        <f t="shared" si="33"/>
        <v>135.38461538461539</v>
      </c>
      <c r="U144">
        <f>VLOOKUP(A144,[1]高一下!$A$3:$P$585,11,0)</f>
        <v>48</v>
      </c>
      <c r="V144" t="str">
        <f>VLOOKUP(A144,[1]高一下!$A$3:$P$585,12,0)</f>
        <v>那士信</v>
      </c>
      <c r="W144">
        <f t="shared" si="34"/>
        <v>141</v>
      </c>
      <c r="X144">
        <f t="shared" si="35"/>
        <v>126.15384615384616</v>
      </c>
      <c r="Y144">
        <f>VLOOKUP(A144,[1]高一上!$A$3:$V$587,17,0)</f>
        <v>41</v>
      </c>
      <c r="Z144" t="str">
        <f>VLOOKUP(A144,[1]高一上!$A$3:$V$587,18,0)</f>
        <v>那士信</v>
      </c>
      <c r="AA144">
        <f t="shared" si="36"/>
        <v>209</v>
      </c>
      <c r="AB144" s="23">
        <f t="shared" si="37"/>
        <v>101.15384615384616</v>
      </c>
      <c r="AC144">
        <f>VLOOKUP(A144,[1]中考!$A$2:$M$571,11,0)</f>
        <v>23</v>
      </c>
      <c r="AD144">
        <f t="shared" si="38"/>
        <v>212</v>
      </c>
    </row>
    <row r="145" spans="1:30" ht="15" x14ac:dyDescent="0.35">
      <c r="A145" s="14" t="s">
        <v>286</v>
      </c>
      <c r="B145" s="1">
        <v>3</v>
      </c>
      <c r="C145" s="3" t="s">
        <v>287</v>
      </c>
      <c r="D145" s="4" t="s">
        <v>6</v>
      </c>
      <c r="E145">
        <f>VLOOKUP(A145,'[1]高三下(高考)'!$A$3:$P$615,11,0)</f>
        <v>47.5</v>
      </c>
      <c r="F145" t="str">
        <f>VLOOKUP(A145,'[1]高三下(高考)'!$A$3:$P$615,12,0)</f>
        <v>吴文艺</v>
      </c>
      <c r="G145" s="22">
        <f t="shared" si="26"/>
        <v>237</v>
      </c>
      <c r="H145" s="23">
        <f t="shared" si="27"/>
        <v>38.076923076923073</v>
      </c>
      <c r="I145">
        <f>VLOOKUP(A145,[1]高三上!$A$3:$P$588,11,0)</f>
        <v>48.5</v>
      </c>
      <c r="J145" t="str">
        <f>VLOOKUP(A145,[1]高三上!$A$3:$P$588,12,0)</f>
        <v>吴文艺</v>
      </c>
      <c r="K145" s="22">
        <f t="shared" si="28"/>
        <v>76</v>
      </c>
      <c r="L145" s="23">
        <f t="shared" si="29"/>
        <v>122.69230769230769</v>
      </c>
      <c r="M145">
        <f>VLOOKUP(A145,[1]高二下!$A$3:$P$536,11,0)</f>
        <v>60</v>
      </c>
      <c r="N145" t="str">
        <f>VLOOKUP(A145,[1]高二下!$A$3:$P$536,12,0)</f>
        <v>吴文艺</v>
      </c>
      <c r="O145" s="22">
        <f t="shared" si="30"/>
        <v>135</v>
      </c>
      <c r="P145" s="22">
        <f t="shared" si="31"/>
        <v>126.15384615384616</v>
      </c>
      <c r="Q145">
        <f>VLOOKUP(A145,[1]高二上!$A$3:$P$583,11,0)</f>
        <v>43</v>
      </c>
      <c r="R145" t="str">
        <f>VLOOKUP(A145,[1]高二上!$A$3:$P$583,12,0)</f>
        <v>那士信</v>
      </c>
      <c r="S145" s="22">
        <f t="shared" si="32"/>
        <v>203</v>
      </c>
      <c r="T145" s="22">
        <f t="shared" si="33"/>
        <v>95</v>
      </c>
      <c r="U145">
        <f>VLOOKUP(A145,[1]高一下!$A$3:$P$585,11,0)</f>
        <v>42</v>
      </c>
      <c r="V145" t="str">
        <f>VLOOKUP(A145,[1]高一下!$A$3:$P$585,12,0)</f>
        <v>那士信</v>
      </c>
      <c r="W145">
        <f t="shared" si="34"/>
        <v>190</v>
      </c>
      <c r="X145">
        <f t="shared" si="35"/>
        <v>107.30769230769231</v>
      </c>
      <c r="Y145">
        <f>VLOOKUP(A145,[1]高一上!$A$3:$V$587,17,0)</f>
        <v>41</v>
      </c>
      <c r="Z145" t="str">
        <f>VLOOKUP(A145,[1]高一上!$A$3:$V$587,18,0)</f>
        <v>那士信</v>
      </c>
      <c r="AA145">
        <f t="shared" si="36"/>
        <v>209</v>
      </c>
      <c r="AB145" s="23">
        <f t="shared" si="37"/>
        <v>109.61538461538461</v>
      </c>
      <c r="AC145">
        <f>VLOOKUP(A145,[1]中考!$A$2:$M$571,11,0)</f>
        <v>21</v>
      </c>
      <c r="AD145">
        <f t="shared" si="38"/>
        <v>234</v>
      </c>
    </row>
    <row r="146" spans="1:30" ht="15" x14ac:dyDescent="0.35">
      <c r="A146" s="14" t="s">
        <v>246</v>
      </c>
      <c r="B146" s="1">
        <v>3</v>
      </c>
      <c r="C146" s="2" t="s">
        <v>247</v>
      </c>
      <c r="D146" s="4" t="s">
        <v>6</v>
      </c>
      <c r="E146">
        <f>VLOOKUP(A146,'[1]高三下(高考)'!$A$3:$P$615,11,0)</f>
        <v>53.5</v>
      </c>
      <c r="F146" t="str">
        <f>VLOOKUP(A146,'[1]高三下(高考)'!$A$3:$P$615,12,0)</f>
        <v>吴文艺</v>
      </c>
      <c r="G146" s="22">
        <f t="shared" si="26"/>
        <v>206</v>
      </c>
      <c r="H146" s="23">
        <f t="shared" si="27"/>
        <v>80.769230769230774</v>
      </c>
      <c r="I146">
        <f>VLOOKUP(A146,[1]高三上!$A$3:$P$588,11,0)</f>
        <v>39.5</v>
      </c>
      <c r="J146" t="str">
        <f>VLOOKUP(A146,[1]高三上!$A$3:$P$588,12,0)</f>
        <v>吴文艺</v>
      </c>
      <c r="K146" s="22">
        <f t="shared" si="28"/>
        <v>156</v>
      </c>
      <c r="L146" s="23">
        <f t="shared" si="29"/>
        <v>125.38461538461539</v>
      </c>
      <c r="M146">
        <f>VLOOKUP(A146,[1]高二下!$A$3:$P$536,11,0)</f>
        <v>45</v>
      </c>
      <c r="N146" t="str">
        <f>VLOOKUP(A146,[1]高二下!$A$3:$P$536,12,0)</f>
        <v>吴文艺</v>
      </c>
      <c r="O146" s="22">
        <f t="shared" si="30"/>
        <v>222</v>
      </c>
      <c r="P146" s="22">
        <f t="shared" si="31"/>
        <v>72.307692307692307</v>
      </c>
      <c r="Q146">
        <f>VLOOKUP(A146,[1]高二上!$A$3:$P$583,11,0)</f>
        <v>49</v>
      </c>
      <c r="R146" t="str">
        <f>VLOOKUP(A146,[1]高二上!$A$3:$P$583,12,0)</f>
        <v>那士信</v>
      </c>
      <c r="S146" s="22">
        <f t="shared" si="32"/>
        <v>150</v>
      </c>
      <c r="T146" s="22">
        <f t="shared" si="33"/>
        <v>60.769230769230766</v>
      </c>
      <c r="U146">
        <f>VLOOKUP(A146,[1]高一下!$A$3:$P$585,11,0)</f>
        <v>61</v>
      </c>
      <c r="V146" t="str">
        <f>VLOOKUP(A146,[1]高一下!$A$3:$P$585,12,0)</f>
        <v>那士信</v>
      </c>
      <c r="W146">
        <f t="shared" si="34"/>
        <v>48</v>
      </c>
      <c r="X146">
        <f t="shared" si="35"/>
        <v>140</v>
      </c>
      <c r="Y146">
        <f>VLOOKUP(A146,[1]高一上!$A$3:$V$587,17,0)</f>
        <v>48</v>
      </c>
      <c r="Z146" t="str">
        <f>VLOOKUP(A146,[1]高一上!$A$3:$V$587,18,0)</f>
        <v>那士信</v>
      </c>
      <c r="AA146">
        <f t="shared" si="36"/>
        <v>152</v>
      </c>
      <c r="AB146" s="23">
        <f t="shared" si="37"/>
        <v>53.07692307692308</v>
      </c>
      <c r="AC146">
        <f>VLOOKUP(A146,[1]中考!$A$2:$M$571,11,0)</f>
        <v>37</v>
      </c>
      <c r="AD146">
        <f t="shared" si="38"/>
        <v>30</v>
      </c>
    </row>
    <row r="147" spans="1:30" ht="15" x14ac:dyDescent="0.35">
      <c r="A147" s="14" t="s">
        <v>250</v>
      </c>
      <c r="B147" s="1">
        <v>3</v>
      </c>
      <c r="C147" s="2" t="s">
        <v>251</v>
      </c>
      <c r="D147" s="4" t="s">
        <v>6</v>
      </c>
      <c r="E147">
        <f>VLOOKUP(A147,'[1]高三下(高考)'!$A$3:$P$615,11,0)</f>
        <v>69.5</v>
      </c>
      <c r="F147" t="str">
        <f>VLOOKUP(A147,'[1]高三下(高考)'!$A$3:$P$615,12,0)</f>
        <v>吴文艺</v>
      </c>
      <c r="G147" s="22">
        <f t="shared" si="26"/>
        <v>55</v>
      </c>
      <c r="H147" s="23">
        <f t="shared" si="27"/>
        <v>129.61538461538461</v>
      </c>
      <c r="I147">
        <f>VLOOKUP(A147,[1]高三上!$A$3:$P$588,11,0)</f>
        <v>42</v>
      </c>
      <c r="J147" t="str">
        <f>VLOOKUP(A147,[1]高三上!$A$3:$P$588,12,0)</f>
        <v>吴文艺</v>
      </c>
      <c r="K147" s="22">
        <f t="shared" si="28"/>
        <v>132</v>
      </c>
      <c r="L147" s="23">
        <f t="shared" si="29"/>
        <v>101.15384615384616</v>
      </c>
      <c r="M147">
        <f>VLOOKUP(A147,[1]高二下!$A$3:$P$536,11,0)</f>
        <v>60</v>
      </c>
      <c r="N147" t="str">
        <f>VLOOKUP(A147,[1]高二下!$A$3:$P$536,12,0)</f>
        <v>吴文艺</v>
      </c>
      <c r="O147" s="22">
        <f t="shared" si="30"/>
        <v>135</v>
      </c>
      <c r="P147" s="22">
        <f t="shared" si="31"/>
        <v>108.84615384615384</v>
      </c>
      <c r="Q147">
        <f>VLOOKUP(A147,[1]高二上!$A$3:$P$583,11,0)</f>
        <v>48</v>
      </c>
      <c r="R147" t="str">
        <f>VLOOKUP(A147,[1]高二上!$A$3:$P$583,12,0)</f>
        <v>那士信</v>
      </c>
      <c r="S147" s="22">
        <f t="shared" si="32"/>
        <v>158</v>
      </c>
      <c r="T147" s="22">
        <f t="shared" si="33"/>
        <v>131.15384615384616</v>
      </c>
      <c r="U147">
        <f>VLOOKUP(A147,[1]高一下!$A$3:$P$585,11,0)</f>
        <v>31</v>
      </c>
      <c r="V147" t="str">
        <f>VLOOKUP(A147,[1]高一下!$A$3:$P$585,12,0)</f>
        <v>那士信</v>
      </c>
      <c r="W147">
        <f t="shared" si="34"/>
        <v>239</v>
      </c>
      <c r="X147">
        <f t="shared" si="35"/>
        <v>75</v>
      </c>
      <c r="Y147">
        <f>VLOOKUP(A147,[1]高一上!$A$3:$V$587,17,0)</f>
        <v>45</v>
      </c>
      <c r="Z147" t="str">
        <f>VLOOKUP(A147,[1]高一上!$A$3:$V$587,18,0)</f>
        <v>杨艳</v>
      </c>
      <c r="AA147">
        <f t="shared" si="36"/>
        <v>174</v>
      </c>
      <c r="AB147" s="23">
        <f t="shared" si="37"/>
        <v>119.23076923076923</v>
      </c>
      <c r="AC147">
        <f>VLOOKUP(A147,[1]中考!$A$2:$M$571,11,0)</f>
        <v>22</v>
      </c>
      <c r="AD147">
        <f t="shared" si="38"/>
        <v>224</v>
      </c>
    </row>
    <row r="148" spans="1:30" ht="15" x14ac:dyDescent="0.35">
      <c r="A148" s="14" t="s">
        <v>306</v>
      </c>
      <c r="B148" s="1">
        <v>3</v>
      </c>
      <c r="C148" s="3" t="s">
        <v>307</v>
      </c>
      <c r="D148" s="4" t="s">
        <v>6</v>
      </c>
      <c r="E148">
        <f>VLOOKUP(A148,'[1]高三下(高考)'!$A$3:$P$615,11,0)</f>
        <v>38.5</v>
      </c>
      <c r="F148" t="str">
        <f>VLOOKUP(A148,'[1]高三下(高考)'!$A$3:$P$615,12,0)</f>
        <v>吴文艺</v>
      </c>
      <c r="G148" s="22">
        <f t="shared" si="26"/>
        <v>255</v>
      </c>
      <c r="H148" s="23">
        <f t="shared" si="27"/>
        <v>100</v>
      </c>
      <c r="I148" s="22">
        <v>0</v>
      </c>
      <c r="J148" t="s">
        <v>111</v>
      </c>
      <c r="K148" s="22">
        <f t="shared" si="28"/>
        <v>241</v>
      </c>
      <c r="L148" s="23">
        <f t="shared" si="29"/>
        <v>100</v>
      </c>
      <c r="M148" s="22">
        <v>0</v>
      </c>
      <c r="N148" t="s">
        <v>111</v>
      </c>
      <c r="O148" s="22">
        <f t="shared" si="30"/>
        <v>236</v>
      </c>
      <c r="P148" s="22">
        <f t="shared" si="31"/>
        <v>100</v>
      </c>
      <c r="Q148">
        <f>VLOOKUP(A148,[1]高二上!$A$3:$P$583,11,0)</f>
        <v>48</v>
      </c>
      <c r="R148" t="str">
        <f>VLOOKUP(A148,[1]高二上!$A$3:$P$583,12,0)</f>
        <v>那士信</v>
      </c>
      <c r="S148" s="22">
        <f t="shared" si="32"/>
        <v>158</v>
      </c>
      <c r="T148" s="22">
        <f t="shared" si="33"/>
        <v>119.23076923076923</v>
      </c>
      <c r="U148">
        <f>VLOOKUP(A148,[1]高一下!$A$3:$P$585,11,0)</f>
        <v>40</v>
      </c>
      <c r="V148" t="str">
        <f>VLOOKUP(A148,[1]高一下!$A$3:$P$585,12,0)</f>
        <v>那士信</v>
      </c>
      <c r="W148">
        <f t="shared" si="34"/>
        <v>208</v>
      </c>
      <c r="X148">
        <f t="shared" si="35"/>
        <v>73.84615384615384</v>
      </c>
      <c r="Y148">
        <f>VLOOKUP(A148,[1]高一上!$A$3:$V$587,17,0)</f>
        <v>49</v>
      </c>
      <c r="Z148" t="str">
        <f>VLOOKUP(A148,[1]高一上!$A$3:$V$587,18,0)</f>
        <v>那士信</v>
      </c>
      <c r="AA148">
        <f t="shared" si="36"/>
        <v>140</v>
      </c>
      <c r="AB148" s="23">
        <f t="shared" si="37"/>
        <v>102.69230769230769</v>
      </c>
      <c r="AC148">
        <f>VLOOKUP(A148,[1]中考!$A$2:$M$571,11,0)</f>
        <v>29</v>
      </c>
      <c r="AD148">
        <f t="shared" si="38"/>
        <v>147</v>
      </c>
    </row>
    <row r="149" spans="1:30" ht="15" x14ac:dyDescent="0.35">
      <c r="A149" s="14" t="s">
        <v>290</v>
      </c>
      <c r="B149" s="1">
        <v>3</v>
      </c>
      <c r="C149" s="3" t="s">
        <v>291</v>
      </c>
      <c r="D149" s="4" t="s">
        <v>6</v>
      </c>
      <c r="E149">
        <f>VLOOKUP(A149,'[1]高三下(高考)'!$A$3:$P$615,11,0)</f>
        <v>58</v>
      </c>
      <c r="F149" t="str">
        <f>VLOOKUP(A149,'[1]高三下(高考)'!$A$3:$P$615,12,0)</f>
        <v>吴文艺</v>
      </c>
      <c r="G149" s="22">
        <f t="shared" si="26"/>
        <v>163</v>
      </c>
      <c r="H149" s="23">
        <f t="shared" si="27"/>
        <v>66.538461538461547</v>
      </c>
      <c r="I149">
        <f>VLOOKUP(A149,[1]高三上!$A$3:$P$588,11,0)</f>
        <v>48.5</v>
      </c>
      <c r="J149" t="str">
        <f>VLOOKUP(A149,[1]高三上!$A$3:$P$588,12,0)</f>
        <v>吴文艺</v>
      </c>
      <c r="K149" s="22">
        <f t="shared" si="28"/>
        <v>76</v>
      </c>
      <c r="L149" s="23">
        <f t="shared" si="29"/>
        <v>115.76923076923077</v>
      </c>
      <c r="M149">
        <f>VLOOKUP(A149,[1]高二下!$A$3:$P$536,11,0)</f>
        <v>62</v>
      </c>
      <c r="N149" t="str">
        <f>VLOOKUP(A149,[1]高二下!$A$3:$P$536,12,0)</f>
        <v>吴文艺</v>
      </c>
      <c r="O149" s="22">
        <f t="shared" si="30"/>
        <v>117</v>
      </c>
      <c r="P149" s="22">
        <f t="shared" si="31"/>
        <v>140</v>
      </c>
      <c r="Q149">
        <f>VLOOKUP(A149,[1]高二上!$A$3:$P$583,11,0)</f>
        <v>40</v>
      </c>
      <c r="R149" t="str">
        <f>VLOOKUP(A149,[1]高二上!$A$3:$P$583,12,0)</f>
        <v>那士信</v>
      </c>
      <c r="S149" s="22">
        <f t="shared" si="32"/>
        <v>221</v>
      </c>
      <c r="T149" s="22">
        <f t="shared" si="33"/>
        <v>88.07692307692308</v>
      </c>
      <c r="U149">
        <f>VLOOKUP(A149,[1]高一下!$A$3:$P$585,11,0)</f>
        <v>42</v>
      </c>
      <c r="V149" t="str">
        <f>VLOOKUP(A149,[1]高一下!$A$3:$P$585,12,0)</f>
        <v>那士信</v>
      </c>
      <c r="W149">
        <f t="shared" si="34"/>
        <v>190</v>
      </c>
      <c r="X149">
        <f t="shared" si="35"/>
        <v>107.30769230769231</v>
      </c>
      <c r="Y149">
        <f>VLOOKUP(A149,[1]高一上!$A$3:$V$587,17,0)</f>
        <v>41</v>
      </c>
      <c r="Z149" t="str">
        <f>VLOOKUP(A149,[1]高一上!$A$3:$V$587,18,0)</f>
        <v>那士信</v>
      </c>
      <c r="AA149">
        <f t="shared" si="36"/>
        <v>209</v>
      </c>
      <c r="AB149" s="23">
        <f t="shared" si="37"/>
        <v>76.15384615384616</v>
      </c>
      <c r="AC149">
        <f>VLOOKUP(A149,[1]中考!$A$2:$M$571,11,0)</f>
        <v>29</v>
      </c>
      <c r="AD149">
        <f t="shared" si="38"/>
        <v>147</v>
      </c>
    </row>
    <row r="150" spans="1:30" ht="15" x14ac:dyDescent="0.35">
      <c r="A150" s="14" t="s">
        <v>220</v>
      </c>
      <c r="B150" s="1">
        <v>3</v>
      </c>
      <c r="C150" s="2" t="s">
        <v>221</v>
      </c>
      <c r="D150" s="4" t="s">
        <v>6</v>
      </c>
      <c r="E150">
        <f>VLOOKUP(A150,'[1]高三下(高考)'!$A$3:$P$615,11,0)</f>
        <v>76</v>
      </c>
      <c r="F150" t="str">
        <f>VLOOKUP(A150,'[1]高三下(高考)'!$A$3:$P$615,12,0)</f>
        <v>吴文艺</v>
      </c>
      <c r="G150" s="22">
        <f t="shared" si="26"/>
        <v>13</v>
      </c>
      <c r="H150" s="23">
        <f t="shared" si="27"/>
        <v>95.769230769230774</v>
      </c>
      <c r="I150">
        <f>VLOOKUP(A150,[1]高三上!$A$3:$P$588,11,0)</f>
        <v>64.5</v>
      </c>
      <c r="J150" t="str">
        <f>VLOOKUP(A150,[1]高三上!$A$3:$P$588,12,0)</f>
        <v>吴文艺</v>
      </c>
      <c r="K150" s="22">
        <f t="shared" si="28"/>
        <v>2</v>
      </c>
      <c r="L150" s="23">
        <f t="shared" si="29"/>
        <v>111.92307692307692</v>
      </c>
      <c r="M150">
        <f>VLOOKUP(A150,[1]高二下!$A$3:$P$536,11,0)</f>
        <v>72</v>
      </c>
      <c r="N150" t="str">
        <f>VLOOKUP(A150,[1]高二下!$A$3:$P$536,12,0)</f>
        <v>吴文艺</v>
      </c>
      <c r="O150" s="22">
        <f t="shared" si="30"/>
        <v>33</v>
      </c>
      <c r="P150" s="22">
        <f t="shared" si="31"/>
        <v>89.615384615384613</v>
      </c>
      <c r="Q150">
        <f>VLOOKUP(A150,[1]高二上!$A$3:$P$583,11,0)</f>
        <v>70</v>
      </c>
      <c r="R150" t="str">
        <f>VLOOKUP(A150,[1]高二上!$A$3:$P$583,12,0)</f>
        <v>那士信</v>
      </c>
      <c r="S150" s="22">
        <f t="shared" si="32"/>
        <v>6</v>
      </c>
      <c r="T150" s="22">
        <f t="shared" si="33"/>
        <v>121.92307692307692</v>
      </c>
      <c r="U150">
        <f>VLOOKUP(A150,[1]高一下!$A$3:$P$585,11,0)</f>
        <v>58</v>
      </c>
      <c r="V150" t="str">
        <f>VLOOKUP(A150,[1]高一下!$A$3:$P$585,12,0)</f>
        <v>那士信</v>
      </c>
      <c r="W150">
        <f t="shared" si="34"/>
        <v>63</v>
      </c>
      <c r="X150">
        <f t="shared" si="35"/>
        <v>129.61538461538461</v>
      </c>
      <c r="Y150">
        <f>VLOOKUP(A150,[1]高一上!$A$3:$V$587,17,0)</f>
        <v>49</v>
      </c>
      <c r="Z150" t="str">
        <f>VLOOKUP(A150,[1]高一上!$A$3:$V$587,18,0)</f>
        <v>那士信</v>
      </c>
      <c r="AA150">
        <f t="shared" si="36"/>
        <v>140</v>
      </c>
      <c r="AB150" s="23">
        <f t="shared" si="37"/>
        <v>98.84615384615384</v>
      </c>
      <c r="AC150">
        <f>VLOOKUP(A150,[1]中考!$A$2:$M$571,11,0)</f>
        <v>30</v>
      </c>
      <c r="AD150">
        <f t="shared" si="38"/>
        <v>137</v>
      </c>
    </row>
    <row r="151" spans="1:30" ht="15" x14ac:dyDescent="0.35">
      <c r="A151" s="14" t="s">
        <v>228</v>
      </c>
      <c r="B151" s="1">
        <v>3</v>
      </c>
      <c r="C151" s="2" t="s">
        <v>229</v>
      </c>
      <c r="D151" s="4" t="s">
        <v>6</v>
      </c>
      <c r="E151">
        <f>VLOOKUP(A151,'[1]高三下(高考)'!$A$3:$P$615,11,0)</f>
        <v>63</v>
      </c>
      <c r="F151" t="str">
        <f>VLOOKUP(A151,'[1]高三下(高考)'!$A$3:$P$615,12,0)</f>
        <v>吴文艺</v>
      </c>
      <c r="G151" s="22">
        <f t="shared" si="26"/>
        <v>119</v>
      </c>
      <c r="H151" s="23">
        <f t="shared" si="27"/>
        <v>105</v>
      </c>
      <c r="I151">
        <f>VLOOKUP(A151,[1]高三上!$A$3:$P$588,11,0)</f>
        <v>42</v>
      </c>
      <c r="J151" t="str">
        <f>VLOOKUP(A151,[1]高三上!$A$3:$P$588,12,0)</f>
        <v>吴文艺</v>
      </c>
      <c r="K151" s="22">
        <f t="shared" si="28"/>
        <v>132</v>
      </c>
      <c r="L151" s="23">
        <f t="shared" si="29"/>
        <v>82.692307692307693</v>
      </c>
      <c r="M151">
        <f>VLOOKUP(A151,[1]高二下!$A$3:$P$536,11,0)</f>
        <v>65</v>
      </c>
      <c r="N151" t="str">
        <f>VLOOKUP(A151,[1]高二下!$A$3:$P$536,12,0)</f>
        <v>吴文艺</v>
      </c>
      <c r="O151" s="22">
        <f t="shared" si="30"/>
        <v>87</v>
      </c>
      <c r="P151" s="22">
        <f t="shared" si="31"/>
        <v>141.15384615384616</v>
      </c>
      <c r="Q151">
        <f>VLOOKUP(A151,[1]高二上!$A$3:$P$583,11,0)</f>
        <v>44</v>
      </c>
      <c r="R151" t="str">
        <f>VLOOKUP(A151,[1]高二上!$A$3:$P$583,12,0)</f>
        <v>那士信</v>
      </c>
      <c r="S151" s="22">
        <f t="shared" si="32"/>
        <v>194</v>
      </c>
      <c r="T151" s="22">
        <f t="shared" si="33"/>
        <v>92.692307692307693</v>
      </c>
      <c r="U151">
        <f>VLOOKUP(A151,[1]高一下!$A$3:$P$585,11,0)</f>
        <v>45</v>
      </c>
      <c r="V151" t="str">
        <f>VLOOKUP(A151,[1]高一下!$A$3:$P$585,12,0)</f>
        <v>那士信</v>
      </c>
      <c r="W151">
        <f t="shared" si="34"/>
        <v>175</v>
      </c>
      <c r="X151">
        <f t="shared" si="35"/>
        <v>52.692307692307693</v>
      </c>
      <c r="Y151">
        <f>VLOOKUP(A151,[1]高一上!$A$3:$V$587,17,0)</f>
        <v>62</v>
      </c>
      <c r="Z151" t="str">
        <f>VLOOKUP(A151,[1]高一上!$A$3:$V$587,18,0)</f>
        <v>那士信</v>
      </c>
      <c r="AA151">
        <f t="shared" si="36"/>
        <v>52</v>
      </c>
      <c r="AB151" s="23">
        <f t="shared" si="37"/>
        <v>85.769230769230774</v>
      </c>
      <c r="AC151">
        <f>VLOOKUP(A151,[1]中考!$A$2:$M$571,11,0)</f>
        <v>39</v>
      </c>
      <c r="AD151">
        <f t="shared" si="38"/>
        <v>15</v>
      </c>
    </row>
    <row r="152" spans="1:30" ht="15" x14ac:dyDescent="0.35">
      <c r="A152" s="14" t="s">
        <v>312</v>
      </c>
      <c r="B152" s="1">
        <v>3</v>
      </c>
      <c r="C152" s="3" t="s">
        <v>313</v>
      </c>
      <c r="D152" s="4" t="s">
        <v>6</v>
      </c>
      <c r="E152">
        <f>VLOOKUP(A152,'[1]高三下(高考)'!$A$3:$P$615,11,0)</f>
        <v>39.5</v>
      </c>
      <c r="F152" t="str">
        <f>VLOOKUP(A152,'[1]高三下(高考)'!$A$3:$P$615,12,0)</f>
        <v>吴文艺</v>
      </c>
      <c r="G152" s="22">
        <f t="shared" si="26"/>
        <v>253</v>
      </c>
      <c r="H152" s="23">
        <f t="shared" si="27"/>
        <v>36.15384615384616</v>
      </c>
      <c r="I152">
        <f>VLOOKUP(A152,[1]高三上!$A$3:$P$588,11,0)</f>
        <v>47.5</v>
      </c>
      <c r="J152" t="str">
        <f>VLOOKUP(A152,[1]高三上!$A$3:$P$588,12,0)</f>
        <v>吴文艺</v>
      </c>
      <c r="K152" s="22">
        <f t="shared" si="28"/>
        <v>87</v>
      </c>
      <c r="L152" s="23">
        <f t="shared" si="29"/>
        <v>145.38461538461539</v>
      </c>
      <c r="M152">
        <f>VLOOKUP(A152,[1]高二下!$A$3:$P$536,11,0)</f>
        <v>51</v>
      </c>
      <c r="N152" t="str">
        <f>VLOOKUP(A152,[1]高二下!$A$3:$P$536,12,0)</f>
        <v>吴文艺</v>
      </c>
      <c r="O152" s="22">
        <f t="shared" si="30"/>
        <v>205</v>
      </c>
      <c r="P152" s="22">
        <f t="shared" si="31"/>
        <v>101.15384615384616</v>
      </c>
      <c r="Q152">
        <f>VLOOKUP(A152,[1]高二上!$A$3:$P$583,11,0)</f>
        <v>42</v>
      </c>
      <c r="R152" t="str">
        <f>VLOOKUP(A152,[1]高二上!$A$3:$P$583,12,0)</f>
        <v>那士信</v>
      </c>
      <c r="S152" s="22">
        <f t="shared" si="32"/>
        <v>208</v>
      </c>
      <c r="T152" s="22">
        <f t="shared" si="33"/>
        <v>101.15384615384616</v>
      </c>
      <c r="U152">
        <f>VLOOKUP(A152,[1]高一下!$A$3:$P$585,11,0)</f>
        <v>39</v>
      </c>
      <c r="V152" t="str">
        <f>VLOOKUP(A152,[1]高一下!$A$3:$P$585,12,0)</f>
        <v>那士信</v>
      </c>
      <c r="W152">
        <f t="shared" si="34"/>
        <v>211</v>
      </c>
      <c r="X152">
        <f t="shared" si="35"/>
        <v>112.69230769230769</v>
      </c>
      <c r="Y152">
        <f>VLOOKUP(A152,[1]高一上!$A$3:$V$587,17,0)</f>
        <v>34</v>
      </c>
      <c r="Z152" t="str">
        <f>VLOOKUP(A152,[1]高一上!$A$3:$V$587,18,0)</f>
        <v>那士信</v>
      </c>
      <c r="AA152">
        <f t="shared" si="36"/>
        <v>244</v>
      </c>
      <c r="AB152" s="23">
        <f t="shared" si="37"/>
        <v>100.38461538461539</v>
      </c>
      <c r="AC152">
        <f>VLOOKUP(A152,[1]中考!$A$2:$M$571,11,0)</f>
        <v>19</v>
      </c>
      <c r="AD152">
        <f t="shared" si="38"/>
        <v>245</v>
      </c>
    </row>
    <row r="153" spans="1:30" ht="15" x14ac:dyDescent="0.35">
      <c r="A153" s="14" t="s">
        <v>236</v>
      </c>
      <c r="B153" s="1">
        <v>3</v>
      </c>
      <c r="C153" s="2" t="s">
        <v>237</v>
      </c>
      <c r="D153" s="4" t="s">
        <v>6</v>
      </c>
      <c r="E153">
        <f>VLOOKUP(A153,'[1]高三下(高考)'!$A$3:$P$615,11,0)</f>
        <v>57.5</v>
      </c>
      <c r="F153" t="str">
        <f>VLOOKUP(A153,'[1]高三下(高考)'!$A$3:$P$615,12,0)</f>
        <v>吴文艺</v>
      </c>
      <c r="G153" s="22">
        <f t="shared" si="26"/>
        <v>170</v>
      </c>
      <c r="H153" s="23">
        <f t="shared" si="27"/>
        <v>113.84615384615384</v>
      </c>
      <c r="I153">
        <f>VLOOKUP(A153,[1]高三上!$A$3:$P$588,11,0)</f>
        <v>32.5</v>
      </c>
      <c r="J153" t="str">
        <f>VLOOKUP(A153,[1]高三上!$A$3:$P$588,12,0)</f>
        <v>吴文艺</v>
      </c>
      <c r="K153" s="22">
        <f t="shared" si="28"/>
        <v>206</v>
      </c>
      <c r="L153" s="23">
        <f t="shared" si="29"/>
        <v>77.307692307692307</v>
      </c>
      <c r="M153">
        <f>VLOOKUP(A153,[1]高二下!$A$3:$P$536,11,0)</f>
        <v>59</v>
      </c>
      <c r="N153" t="str">
        <f>VLOOKUP(A153,[1]高二下!$A$3:$P$536,12,0)</f>
        <v>吴文艺</v>
      </c>
      <c r="O153" s="22">
        <f t="shared" si="30"/>
        <v>147</v>
      </c>
      <c r="P153" s="22">
        <f t="shared" si="31"/>
        <v>83.461538461538467</v>
      </c>
      <c r="Q153">
        <f>VLOOKUP(A153,[1]高二上!$A$3:$P$583,11,0)</f>
        <v>54</v>
      </c>
      <c r="R153" t="str">
        <f>VLOOKUP(A153,[1]高二上!$A$3:$P$583,12,0)</f>
        <v>那士信</v>
      </c>
      <c r="S153" s="22">
        <f t="shared" si="32"/>
        <v>104</v>
      </c>
      <c r="T153" s="22">
        <f t="shared" si="33"/>
        <v>111.53846153846153</v>
      </c>
      <c r="U153">
        <f>VLOOKUP(A153,[1]高一下!$A$3:$P$585,11,0)</f>
        <v>49</v>
      </c>
      <c r="V153" t="str">
        <f>VLOOKUP(A153,[1]高一下!$A$3:$P$585,12,0)</f>
        <v>那士信</v>
      </c>
      <c r="W153">
        <f t="shared" si="34"/>
        <v>134</v>
      </c>
      <c r="X153">
        <f t="shared" si="35"/>
        <v>92.307692307692307</v>
      </c>
      <c r="Y153">
        <f>VLOOKUP(A153,[1]高一上!$A$3:$V$587,17,0)</f>
        <v>53</v>
      </c>
      <c r="Z153" t="str">
        <f>VLOOKUP(A153,[1]高一上!$A$3:$V$587,18,0)</f>
        <v>那士信</v>
      </c>
      <c r="AA153">
        <f t="shared" si="36"/>
        <v>114</v>
      </c>
      <c r="AB153" s="23">
        <f t="shared" si="37"/>
        <v>137.69230769230768</v>
      </c>
      <c r="AC153">
        <f>VLOOKUP(A153,[1]中考!$A$2:$M$571,11,0)</f>
        <v>23</v>
      </c>
      <c r="AD153">
        <f t="shared" si="38"/>
        <v>212</v>
      </c>
    </row>
    <row r="154" spans="1:30" ht="15" x14ac:dyDescent="0.35">
      <c r="A154" s="14" t="s">
        <v>292</v>
      </c>
      <c r="B154" s="1">
        <v>3</v>
      </c>
      <c r="C154" s="3" t="s">
        <v>293</v>
      </c>
      <c r="D154" s="4" t="s">
        <v>6</v>
      </c>
      <c r="E154">
        <f>VLOOKUP(A154,'[1]高三下(高考)'!$A$3:$P$615,11,0)</f>
        <v>57.5</v>
      </c>
      <c r="F154" t="str">
        <f>VLOOKUP(A154,'[1]高三下(高考)'!$A$3:$P$615,12,0)</f>
        <v>吴文艺</v>
      </c>
      <c r="G154" s="22">
        <f t="shared" si="26"/>
        <v>170</v>
      </c>
      <c r="H154" s="23">
        <f t="shared" si="27"/>
        <v>84.230769230769226</v>
      </c>
      <c r="I154">
        <f>VLOOKUP(A154,[1]高三上!$A$3:$P$588,11,0)</f>
        <v>42.5</v>
      </c>
      <c r="J154" t="str">
        <f>VLOOKUP(A154,[1]高三上!$A$3:$P$588,12,0)</f>
        <v>吴文艺</v>
      </c>
      <c r="K154" s="22">
        <f t="shared" si="28"/>
        <v>129</v>
      </c>
      <c r="L154" s="23">
        <f t="shared" si="29"/>
        <v>106.92307692307692</v>
      </c>
      <c r="M154">
        <f>VLOOKUP(A154,[1]高二下!$A$3:$P$536,11,0)</f>
        <v>59</v>
      </c>
      <c r="N154" t="str">
        <f>VLOOKUP(A154,[1]高二下!$A$3:$P$536,12,0)</f>
        <v>吴文艺</v>
      </c>
      <c r="O154" s="22">
        <f t="shared" si="30"/>
        <v>147</v>
      </c>
      <c r="P154" s="22">
        <f t="shared" si="31"/>
        <v>104.23076923076923</v>
      </c>
      <c r="Q154">
        <f>VLOOKUP(A154,[1]高二上!$A$3:$P$583,11,0)</f>
        <v>48</v>
      </c>
      <c r="R154" t="str">
        <f>VLOOKUP(A154,[1]高二上!$A$3:$P$583,12,0)</f>
        <v>那士信</v>
      </c>
      <c r="S154" s="22">
        <f t="shared" si="32"/>
        <v>158</v>
      </c>
      <c r="T154" s="22">
        <f t="shared" si="33"/>
        <v>70.769230769230774</v>
      </c>
      <c r="U154">
        <f>VLOOKUP(A154,[1]高一下!$A$3:$P$585,11,0)</f>
        <v>56</v>
      </c>
      <c r="V154" t="str">
        <f>VLOOKUP(A154,[1]高一下!$A$3:$P$585,12,0)</f>
        <v>那士信</v>
      </c>
      <c r="W154">
        <f t="shared" si="34"/>
        <v>82</v>
      </c>
      <c r="X154">
        <f t="shared" si="35"/>
        <v>126.92307692307692</v>
      </c>
      <c r="Y154">
        <f>VLOOKUP(A154,[1]高一上!$A$3:$V$587,17,0)</f>
        <v>48</v>
      </c>
      <c r="Z154" t="str">
        <f>VLOOKUP(A154,[1]高一上!$A$3:$V$587,18,0)</f>
        <v>那士信</v>
      </c>
      <c r="AA154">
        <f t="shared" si="36"/>
        <v>152</v>
      </c>
      <c r="AB154" s="23">
        <f t="shared" si="37"/>
        <v>127.69230769230769</v>
      </c>
      <c r="AC154">
        <f>VLOOKUP(A154,[1]中考!$A$2:$M$571,11,0)</f>
        <v>22</v>
      </c>
      <c r="AD154">
        <f t="shared" si="38"/>
        <v>224</v>
      </c>
    </row>
    <row r="155" spans="1:30" ht="15" x14ac:dyDescent="0.35">
      <c r="A155" s="14" t="s">
        <v>218</v>
      </c>
      <c r="B155" s="1">
        <v>3</v>
      </c>
      <c r="C155" s="2" t="s">
        <v>219</v>
      </c>
      <c r="D155" s="4" t="s">
        <v>6</v>
      </c>
      <c r="E155">
        <f>VLOOKUP(A155,'[1]高三下(高考)'!$A$3:$P$615,11,0)</f>
        <v>72</v>
      </c>
      <c r="F155" t="str">
        <f>VLOOKUP(A155,'[1]高三下(高考)'!$A$3:$P$615,12,0)</f>
        <v>吴文艺</v>
      </c>
      <c r="G155" s="22">
        <f t="shared" si="26"/>
        <v>43</v>
      </c>
      <c r="H155" s="23">
        <f t="shared" si="27"/>
        <v>140.76923076923077</v>
      </c>
      <c r="I155">
        <f>VLOOKUP(A155,[1]高三上!$A$3:$P$588,11,0)</f>
        <v>40.5</v>
      </c>
      <c r="J155" t="str">
        <f>VLOOKUP(A155,[1]高三上!$A$3:$P$588,12,0)</f>
        <v>吴文艺</v>
      </c>
      <c r="K155" s="22">
        <f t="shared" si="28"/>
        <v>149</v>
      </c>
      <c r="L155" s="23">
        <f t="shared" si="29"/>
        <v>110.76923076923077</v>
      </c>
      <c r="M155">
        <f>VLOOKUP(A155,[1]高二下!$A$3:$P$536,11,0)</f>
        <v>56</v>
      </c>
      <c r="N155" t="str">
        <f>VLOOKUP(A155,[1]高二下!$A$3:$P$536,12,0)</f>
        <v>吴文艺</v>
      </c>
      <c r="O155" s="22">
        <f t="shared" si="30"/>
        <v>177</v>
      </c>
      <c r="P155" s="22">
        <f t="shared" si="31"/>
        <v>76.15384615384616</v>
      </c>
      <c r="Q155">
        <f>VLOOKUP(A155,[1]高二上!$A$3:$P$583,11,0)</f>
        <v>53</v>
      </c>
      <c r="R155" t="str">
        <f>VLOOKUP(A155,[1]高二上!$A$3:$P$583,12,0)</f>
        <v>那士信</v>
      </c>
      <c r="S155" s="22">
        <f t="shared" si="32"/>
        <v>115</v>
      </c>
      <c r="T155" s="22">
        <f t="shared" si="33"/>
        <v>110</v>
      </c>
      <c r="U155">
        <f>VLOOKUP(A155,[1]高一下!$A$3:$P$585,11,0)</f>
        <v>48</v>
      </c>
      <c r="V155" t="str">
        <f>VLOOKUP(A155,[1]高一下!$A$3:$P$585,12,0)</f>
        <v>那士信</v>
      </c>
      <c r="W155">
        <f t="shared" si="34"/>
        <v>141</v>
      </c>
      <c r="X155">
        <f t="shared" si="35"/>
        <v>116.92307692307692</v>
      </c>
      <c r="Y155">
        <f>VLOOKUP(A155,[1]高一上!$A$3:$V$587,17,0)</f>
        <v>44</v>
      </c>
      <c r="Z155" t="str">
        <f>VLOOKUP(A155,[1]高一上!$A$3:$V$587,18,0)</f>
        <v>那士信</v>
      </c>
      <c r="AA155">
        <f t="shared" si="36"/>
        <v>185</v>
      </c>
      <c r="AB155" s="23">
        <f t="shared" si="37"/>
        <v>85.384615384615387</v>
      </c>
      <c r="AC155">
        <f>VLOOKUP(A155,[1]中考!$A$2:$M$571,11,0)</f>
        <v>29</v>
      </c>
      <c r="AD155">
        <f t="shared" si="38"/>
        <v>147</v>
      </c>
    </row>
    <row r="156" spans="1:30" ht="15" x14ac:dyDescent="0.35">
      <c r="A156" s="14" t="s">
        <v>308</v>
      </c>
      <c r="B156" s="1">
        <v>3</v>
      </c>
      <c r="C156" s="3" t="s">
        <v>309</v>
      </c>
      <c r="D156" s="4" t="s">
        <v>6</v>
      </c>
      <c r="E156">
        <f>VLOOKUP(A156,'[1]高三下(高考)'!$A$3:$P$615,11,0)</f>
        <v>60</v>
      </c>
      <c r="F156" t="str">
        <f>VLOOKUP(A156,'[1]高三下(高考)'!$A$3:$P$615,12,0)</f>
        <v>吴文艺</v>
      </c>
      <c r="G156" s="22">
        <f t="shared" si="26"/>
        <v>141</v>
      </c>
      <c r="H156" s="23">
        <f t="shared" si="27"/>
        <v>100</v>
      </c>
      <c r="I156" s="22">
        <v>0</v>
      </c>
      <c r="J156" t="s">
        <v>111</v>
      </c>
      <c r="K156" s="22">
        <f t="shared" si="28"/>
        <v>241</v>
      </c>
      <c r="L156" s="23">
        <f t="shared" si="29"/>
        <v>100</v>
      </c>
      <c r="M156" s="22">
        <v>0</v>
      </c>
      <c r="N156" t="s">
        <v>111</v>
      </c>
      <c r="O156" s="22">
        <f t="shared" si="30"/>
        <v>236</v>
      </c>
      <c r="P156" s="22">
        <f t="shared" si="31"/>
        <v>100</v>
      </c>
      <c r="Q156">
        <f>VLOOKUP(A156,[1]高二上!$A$3:$P$583,11,0)</f>
        <v>42</v>
      </c>
      <c r="R156" t="str">
        <f>VLOOKUP(A156,[1]高二上!$A$3:$P$583,12,0)</f>
        <v>那士信</v>
      </c>
      <c r="S156" s="22">
        <f t="shared" si="32"/>
        <v>208</v>
      </c>
      <c r="T156" s="22">
        <f t="shared" si="33"/>
        <v>114.61538461538461</v>
      </c>
      <c r="U156">
        <f>VLOOKUP(A156,[1]高一下!$A$3:$P$585,11,0)</f>
        <v>28</v>
      </c>
      <c r="V156" t="str">
        <f>VLOOKUP(A156,[1]高一下!$A$3:$P$585,12,0)</f>
        <v>那士信</v>
      </c>
      <c r="W156">
        <f t="shared" si="34"/>
        <v>246</v>
      </c>
      <c r="X156">
        <f t="shared" si="35"/>
        <v>67.307692307692307</v>
      </c>
      <c r="Y156">
        <f>VLOOKUP(A156,[1]高一上!$A$3:$V$587,17,0)</f>
        <v>47</v>
      </c>
      <c r="Z156" t="str">
        <f>VLOOKUP(A156,[1]高一上!$A$3:$V$587,18,0)</f>
        <v>那士信</v>
      </c>
      <c r="AA156">
        <f t="shared" si="36"/>
        <v>161</v>
      </c>
      <c r="AB156" s="23">
        <f t="shared" si="37"/>
        <v>71.15384615384616</v>
      </c>
      <c r="AC156">
        <f>VLOOKUP(A156,[1]中考!$A$2:$M$571,11,0)</f>
        <v>33</v>
      </c>
      <c r="AD156">
        <f t="shared" si="38"/>
        <v>86</v>
      </c>
    </row>
    <row r="157" spans="1:30" ht="15" x14ac:dyDescent="0.35">
      <c r="A157" s="14" t="s">
        <v>260</v>
      </c>
      <c r="B157" s="1">
        <v>3</v>
      </c>
      <c r="C157" s="2" t="s">
        <v>261</v>
      </c>
      <c r="D157" s="4" t="s">
        <v>6</v>
      </c>
      <c r="E157">
        <f>VLOOKUP(A157,'[1]高三下(高考)'!$A$3:$P$615,11,0)</f>
        <v>59.5</v>
      </c>
      <c r="F157" t="str">
        <f>VLOOKUP(A157,'[1]高三下(高考)'!$A$3:$P$615,12,0)</f>
        <v>吴文艺</v>
      </c>
      <c r="G157" s="22">
        <f t="shared" si="26"/>
        <v>149</v>
      </c>
      <c r="H157" s="23">
        <f t="shared" si="27"/>
        <v>98.07692307692308</v>
      </c>
      <c r="I157">
        <f>VLOOKUP(A157,[1]高三上!$A$3:$P$588,11,0)</f>
        <v>41</v>
      </c>
      <c r="J157" t="str">
        <f>VLOOKUP(A157,[1]高三上!$A$3:$P$588,12,0)</f>
        <v>吴文艺</v>
      </c>
      <c r="K157" s="22">
        <f t="shared" si="28"/>
        <v>144</v>
      </c>
      <c r="L157" s="23">
        <f t="shared" si="29"/>
        <v>66.923076923076934</v>
      </c>
      <c r="M157">
        <f>VLOOKUP(A157,[1]高二下!$A$3:$P$536,11,0)</f>
        <v>68</v>
      </c>
      <c r="N157" t="str">
        <f>VLOOKUP(A157,[1]高二下!$A$3:$P$536,12,0)</f>
        <v>吴文艺</v>
      </c>
      <c r="O157" s="22">
        <f t="shared" si="30"/>
        <v>58</v>
      </c>
      <c r="P157" s="22">
        <f t="shared" si="31"/>
        <v>125.38461538461539</v>
      </c>
      <c r="Q157">
        <f>VLOOKUP(A157,[1]高二上!$A$3:$P$583,11,0)</f>
        <v>52</v>
      </c>
      <c r="R157" t="str">
        <f>VLOOKUP(A157,[1]高二上!$A$3:$P$583,12,0)</f>
        <v>那士信</v>
      </c>
      <c r="S157" s="22">
        <f t="shared" si="32"/>
        <v>124</v>
      </c>
      <c r="T157" s="22">
        <f t="shared" si="33"/>
        <v>128.46153846153845</v>
      </c>
      <c r="U157">
        <f>VLOOKUP(A157,[1]高一下!$A$3:$P$585,11,0)</f>
        <v>41</v>
      </c>
      <c r="V157" t="str">
        <f>VLOOKUP(A157,[1]高一下!$A$3:$P$585,12,0)</f>
        <v>那士信</v>
      </c>
      <c r="W157">
        <f t="shared" si="34"/>
        <v>198</v>
      </c>
      <c r="X157">
        <f t="shared" si="35"/>
        <v>110.76923076923077</v>
      </c>
      <c r="Y157">
        <f>VLOOKUP(A157,[1]高一上!$A$3:$V$587,17,0)</f>
        <v>39</v>
      </c>
      <c r="Z157" t="str">
        <f>VLOOKUP(A157,[1]高一上!$A$3:$V$587,18,0)</f>
        <v>那士信</v>
      </c>
      <c r="AA157">
        <f t="shared" si="36"/>
        <v>226</v>
      </c>
      <c r="AB157" s="23">
        <f t="shared" si="37"/>
        <v>46.153846153846153</v>
      </c>
      <c r="AC157">
        <f>VLOOKUP(A157,[1]中考!$A$2:$M$571,11,0)</f>
        <v>33</v>
      </c>
      <c r="AD157">
        <f t="shared" si="38"/>
        <v>86</v>
      </c>
    </row>
    <row r="158" spans="1:30" ht="15" x14ac:dyDescent="0.35">
      <c r="A158" s="14" t="s">
        <v>304</v>
      </c>
      <c r="B158" s="1">
        <v>3</v>
      </c>
      <c r="C158" s="3" t="s">
        <v>305</v>
      </c>
      <c r="D158" s="4" t="s">
        <v>6</v>
      </c>
      <c r="E158">
        <f>VLOOKUP(A158,'[1]高三下(高考)'!$A$3:$P$615,11,0)</f>
        <v>63</v>
      </c>
      <c r="F158" t="str">
        <f>VLOOKUP(A158,'[1]高三下(高考)'!$A$3:$P$615,12,0)</f>
        <v>吴文艺</v>
      </c>
      <c r="G158" s="22">
        <f t="shared" si="26"/>
        <v>119</v>
      </c>
      <c r="H158" s="23">
        <f t="shared" si="27"/>
        <v>128.46153846153845</v>
      </c>
      <c r="I158">
        <f>VLOOKUP(A158,[1]高三上!$A$3:$P$588,11,0)</f>
        <v>34.5</v>
      </c>
      <c r="J158" t="str">
        <f>VLOOKUP(A158,[1]高三上!$A$3:$P$588,12,0)</f>
        <v>吴文艺</v>
      </c>
      <c r="K158" s="22">
        <f t="shared" si="28"/>
        <v>193</v>
      </c>
      <c r="L158" s="23">
        <f t="shared" si="29"/>
        <v>87.307692307692307</v>
      </c>
      <c r="M158">
        <f>VLOOKUP(A158,[1]高二下!$A$3:$P$536,11,0)</f>
        <v>58</v>
      </c>
      <c r="N158" t="str">
        <f>VLOOKUP(A158,[1]高二下!$A$3:$P$536,12,0)</f>
        <v>吴文艺</v>
      </c>
      <c r="O158" s="22">
        <f t="shared" si="30"/>
        <v>160</v>
      </c>
      <c r="P158" s="22">
        <f t="shared" si="31"/>
        <v>89.230769230769226</v>
      </c>
      <c r="Q158">
        <f>VLOOKUP(A158,[1]高二上!$A$3:$P$583,11,0)</f>
        <v>51</v>
      </c>
      <c r="R158" t="str">
        <f>VLOOKUP(A158,[1]高二上!$A$3:$P$583,12,0)</f>
        <v>那士信</v>
      </c>
      <c r="S158" s="22">
        <f t="shared" si="32"/>
        <v>132</v>
      </c>
      <c r="T158" s="22">
        <f t="shared" si="33"/>
        <v>88.07692307692308</v>
      </c>
      <c r="U158">
        <f>VLOOKUP(A158,[1]高一下!$A$3:$P$585,11,0)</f>
        <v>53</v>
      </c>
      <c r="V158" t="str">
        <f>VLOOKUP(A158,[1]高一下!$A$3:$P$585,12,0)</f>
        <v>那士信</v>
      </c>
      <c r="W158">
        <f t="shared" si="34"/>
        <v>101</v>
      </c>
      <c r="X158">
        <f t="shared" si="35"/>
        <v>105</v>
      </c>
      <c r="Y158">
        <f>VLOOKUP(A158,[1]高一上!$A$3:$V$587,17,0)</f>
        <v>53</v>
      </c>
      <c r="Z158" t="str">
        <f>VLOOKUP(A158,[1]高一上!$A$3:$V$587,18,0)</f>
        <v>那士信</v>
      </c>
      <c r="AA158">
        <f t="shared" si="36"/>
        <v>114</v>
      </c>
      <c r="AB158" s="23">
        <f t="shared" si="37"/>
        <v>60.769230769230766</v>
      </c>
      <c r="AC158">
        <f>VLOOKUP(A158,[1]中考!$A$2:$M$571,11,0)</f>
        <v>40</v>
      </c>
      <c r="AD158">
        <f t="shared" si="38"/>
        <v>12</v>
      </c>
    </row>
    <row r="159" spans="1:30" ht="15" x14ac:dyDescent="0.35">
      <c r="A159" s="14" t="s">
        <v>294</v>
      </c>
      <c r="B159" s="1">
        <v>3</v>
      </c>
      <c r="C159" s="3" t="s">
        <v>295</v>
      </c>
      <c r="D159" s="4" t="s">
        <v>6</v>
      </c>
      <c r="E159">
        <f>VLOOKUP(A159,'[1]高三下(高考)'!$A$3:$P$615,11,0)</f>
        <v>62.5</v>
      </c>
      <c r="F159" t="str">
        <f>VLOOKUP(A159,'[1]高三下(高考)'!$A$3:$P$615,12,0)</f>
        <v>吴文艺</v>
      </c>
      <c r="G159" s="22">
        <f t="shared" si="26"/>
        <v>124</v>
      </c>
      <c r="H159" s="23">
        <f t="shared" si="27"/>
        <v>61.923076923076927</v>
      </c>
      <c r="I159">
        <f>VLOOKUP(A159,[1]高三上!$A$3:$P$588,11,0)</f>
        <v>55</v>
      </c>
      <c r="J159" t="str">
        <f>VLOOKUP(A159,[1]高三上!$A$3:$P$588,12,0)</f>
        <v>吴文艺</v>
      </c>
      <c r="K159" s="22">
        <f t="shared" si="28"/>
        <v>25</v>
      </c>
      <c r="L159" s="23">
        <f t="shared" si="29"/>
        <v>162.30769230769232</v>
      </c>
      <c r="M159">
        <f>VLOOKUP(A159,[1]高二下!$A$3:$P$536,11,0)</f>
        <v>54</v>
      </c>
      <c r="N159" t="str">
        <f>VLOOKUP(A159,[1]高二下!$A$3:$P$536,12,0)</f>
        <v>吴文艺</v>
      </c>
      <c r="O159" s="22">
        <f t="shared" si="30"/>
        <v>187</v>
      </c>
      <c r="P159" s="22">
        <f t="shared" si="31"/>
        <v>75.769230769230774</v>
      </c>
      <c r="Q159">
        <f>VLOOKUP(A159,[1]高二上!$A$3:$P$583,11,0)</f>
        <v>52</v>
      </c>
      <c r="R159" t="str">
        <f>VLOOKUP(A159,[1]高二上!$A$3:$P$583,12,0)</f>
        <v>那士信</v>
      </c>
      <c r="S159" s="22">
        <f t="shared" si="32"/>
        <v>124</v>
      </c>
      <c r="T159" s="22">
        <f t="shared" si="33"/>
        <v>85.769230769230774</v>
      </c>
      <c r="U159">
        <f>VLOOKUP(A159,[1]高一下!$A$3:$P$585,11,0)</f>
        <v>55</v>
      </c>
      <c r="V159" t="str">
        <f>VLOOKUP(A159,[1]高一下!$A$3:$P$585,12,0)</f>
        <v>那士信</v>
      </c>
      <c r="W159">
        <f t="shared" si="34"/>
        <v>87</v>
      </c>
      <c r="X159">
        <f t="shared" si="35"/>
        <v>102.69230769230769</v>
      </c>
      <c r="Y159">
        <f>VLOOKUP(A159,[1]高一上!$A$3:$V$587,17,0)</f>
        <v>55</v>
      </c>
      <c r="Z159" t="str">
        <f>VLOOKUP(A159,[1]高一上!$A$3:$V$587,18,0)</f>
        <v>那士信</v>
      </c>
      <c r="AA159">
        <f t="shared" si="36"/>
        <v>94</v>
      </c>
      <c r="AB159" s="23">
        <f t="shared" si="37"/>
        <v>92.692307692307693</v>
      </c>
      <c r="AC159">
        <f>VLOOKUP(A159,[1]中考!$A$2:$M$571,11,0)</f>
        <v>34</v>
      </c>
      <c r="AD159">
        <f t="shared" si="38"/>
        <v>75</v>
      </c>
    </row>
    <row r="160" spans="1:30" ht="15" x14ac:dyDescent="0.35">
      <c r="A160" s="14" t="s">
        <v>240</v>
      </c>
      <c r="B160" s="1">
        <v>3</v>
      </c>
      <c r="C160" s="2" t="s">
        <v>241</v>
      </c>
      <c r="D160" s="4" t="s">
        <v>6</v>
      </c>
      <c r="E160">
        <f>VLOOKUP(A160,'[1]高三下(高考)'!$A$3:$P$615,11,0)</f>
        <v>53.5</v>
      </c>
      <c r="F160" t="str">
        <f>VLOOKUP(A160,'[1]高三下(高考)'!$A$3:$P$615,12,0)</f>
        <v>吴文艺</v>
      </c>
      <c r="G160" s="22">
        <f t="shared" si="26"/>
        <v>206</v>
      </c>
      <c r="H160" s="23">
        <f t="shared" si="27"/>
        <v>54.230769230769234</v>
      </c>
      <c r="I160">
        <f>VLOOKUP(A160,[1]高三上!$A$3:$P$588,11,0)</f>
        <v>47.5</v>
      </c>
      <c r="J160" t="str">
        <f>VLOOKUP(A160,[1]高三上!$A$3:$P$588,12,0)</f>
        <v>吴文艺</v>
      </c>
      <c r="K160" s="22">
        <f t="shared" si="28"/>
        <v>87</v>
      </c>
      <c r="L160" s="23">
        <f t="shared" si="29"/>
        <v>88.84615384615384</v>
      </c>
      <c r="M160">
        <f>VLOOKUP(A160,[1]高二下!$A$3:$P$536,11,0)</f>
        <v>68</v>
      </c>
      <c r="N160" t="str">
        <f>VLOOKUP(A160,[1]高二下!$A$3:$P$536,12,0)</f>
        <v>吴文艺</v>
      </c>
      <c r="O160" s="22">
        <f t="shared" si="30"/>
        <v>58</v>
      </c>
      <c r="P160" s="22">
        <f t="shared" si="31"/>
        <v>128.46153846153845</v>
      </c>
      <c r="Q160">
        <f>VLOOKUP(A160,[1]高二上!$A$3:$P$583,11,0)</f>
        <v>51</v>
      </c>
      <c r="R160" t="str">
        <f>VLOOKUP(A160,[1]高二上!$A$3:$P$583,12,0)</f>
        <v>那士信</v>
      </c>
      <c r="S160" s="22">
        <f t="shared" si="32"/>
        <v>132</v>
      </c>
      <c r="T160" s="22">
        <f t="shared" si="33"/>
        <v>118.07692307692308</v>
      </c>
      <c r="U160">
        <f>VLOOKUP(A160,[1]高一下!$A$3:$P$585,11,0)</f>
        <v>44</v>
      </c>
      <c r="V160" t="str">
        <f>VLOOKUP(A160,[1]高一下!$A$3:$P$585,12,0)</f>
        <v>那士信</v>
      </c>
      <c r="W160">
        <f t="shared" si="34"/>
        <v>179</v>
      </c>
      <c r="X160">
        <f t="shared" si="35"/>
        <v>58.846153846153847</v>
      </c>
      <c r="Y160">
        <f>VLOOKUP(A160,[1]高一上!$A$3:$V$587,17,0)</f>
        <v>59</v>
      </c>
      <c r="Z160" t="str">
        <f>VLOOKUP(A160,[1]高一上!$A$3:$V$587,18,0)</f>
        <v>那士信</v>
      </c>
      <c r="AA160">
        <f t="shared" si="36"/>
        <v>72</v>
      </c>
      <c r="AB160" s="23">
        <f t="shared" si="37"/>
        <v>148.07692307692309</v>
      </c>
      <c r="AC160">
        <f>VLOOKUP(A160,[1]中考!$A$2:$M$571,11,0)</f>
        <v>25</v>
      </c>
      <c r="AD160">
        <f t="shared" si="38"/>
        <v>197</v>
      </c>
    </row>
    <row r="161" spans="1:30" ht="15" x14ac:dyDescent="0.35">
      <c r="A161" s="14" t="s">
        <v>357</v>
      </c>
      <c r="B161" s="1">
        <v>4</v>
      </c>
      <c r="C161" s="2" t="s">
        <v>358</v>
      </c>
      <c r="D161" s="4" t="s">
        <v>6</v>
      </c>
      <c r="E161">
        <f>VLOOKUP(A161,'[1]高三下(高考)'!$A$3:$P$615,11,0)</f>
        <v>68.5</v>
      </c>
      <c r="F161" t="str">
        <f>VLOOKUP(A161,'[1]高三下(高考)'!$A$3:$P$615,12,0)</f>
        <v>马巫各</v>
      </c>
      <c r="G161" s="22">
        <f t="shared" si="26"/>
        <v>63</v>
      </c>
      <c r="H161" s="23">
        <f t="shared" si="27"/>
        <v>148.07692307692309</v>
      </c>
      <c r="I161">
        <f>VLOOKUP(A161,[1]高三上!$A$3:$P$588,11,0)</f>
        <v>35.5</v>
      </c>
      <c r="J161" t="str">
        <f>VLOOKUP(A161,[1]高三上!$A$3:$P$588,12,0)</f>
        <v>马巫各</v>
      </c>
      <c r="K161" s="22">
        <f t="shared" si="28"/>
        <v>188</v>
      </c>
      <c r="L161" s="23">
        <f t="shared" si="29"/>
        <v>95.769230769230774</v>
      </c>
      <c r="M161">
        <f>VLOOKUP(A161,[1]高二下!$A$3:$P$536,11,0)</f>
        <v>56</v>
      </c>
      <c r="N161" t="str">
        <f>VLOOKUP(A161,[1]高二下!$A$3:$P$536,12,0)</f>
        <v>马巫各</v>
      </c>
      <c r="O161" s="22">
        <f t="shared" si="30"/>
        <v>177</v>
      </c>
      <c r="P161" s="22">
        <f t="shared" si="31"/>
        <v>58.076923076923073</v>
      </c>
      <c r="Q161">
        <f>VLOOKUP(A161,[1]高二上!$A$3:$P$583,11,0)</f>
        <v>57</v>
      </c>
      <c r="R161" t="str">
        <f>VLOOKUP(A161,[1]高二上!$A$3:$P$583,12,0)</f>
        <v>马巫各</v>
      </c>
      <c r="S161" s="22">
        <f t="shared" si="32"/>
        <v>68</v>
      </c>
      <c r="T161" s="22">
        <f t="shared" si="33"/>
        <v>83.84615384615384</v>
      </c>
      <c r="U161">
        <f>VLOOKUP(A161,[1]高一下!$A$3:$P$585,11,0)</f>
        <v>66</v>
      </c>
      <c r="V161" t="str">
        <f>VLOOKUP(A161,[1]高一下!$A$3:$P$585,12,0)</f>
        <v>杨艳</v>
      </c>
      <c r="W161">
        <f t="shared" si="34"/>
        <v>26</v>
      </c>
      <c r="X161">
        <f t="shared" si="35"/>
        <v>91.538461538461533</v>
      </c>
      <c r="Y161">
        <f>VLOOKUP(A161,[1]高一上!$A$3:$V$587,17,0)</f>
        <v>81</v>
      </c>
      <c r="Z161" t="str">
        <f>VLOOKUP(A161,[1]高一上!$A$3:$V$587,18,0)</f>
        <v>杨艳</v>
      </c>
      <c r="AA161">
        <f t="shared" si="36"/>
        <v>4</v>
      </c>
      <c r="AB161" s="23">
        <f t="shared" si="37"/>
        <v>140</v>
      </c>
      <c r="AC161">
        <f>VLOOKUP(A161,[1]中考!$A$2:$M$571,11,0)</f>
        <v>32</v>
      </c>
      <c r="AD161">
        <f t="shared" si="38"/>
        <v>108</v>
      </c>
    </row>
    <row r="162" spans="1:30" ht="15" x14ac:dyDescent="0.35">
      <c r="A162" s="14" t="s">
        <v>377</v>
      </c>
      <c r="B162" s="1">
        <v>4</v>
      </c>
      <c r="C162" s="2" t="s">
        <v>378</v>
      </c>
      <c r="D162" s="4" t="s">
        <v>6</v>
      </c>
      <c r="E162">
        <f>VLOOKUP(A162,'[1]高三下(高考)'!$A$3:$P$615,11,0)</f>
        <v>47</v>
      </c>
      <c r="F162" t="str">
        <f>VLOOKUP(A162,'[1]高三下(高考)'!$A$3:$P$615,12,0)</f>
        <v>马巫各</v>
      </c>
      <c r="G162" s="22">
        <f t="shared" si="26"/>
        <v>239</v>
      </c>
      <c r="H162" s="23">
        <f t="shared" si="27"/>
        <v>37.307692307692307</v>
      </c>
      <c r="I162">
        <f>VLOOKUP(A162,[1]高三上!$A$3:$P$588,11,0)</f>
        <v>48.5</v>
      </c>
      <c r="J162" t="str">
        <f>VLOOKUP(A162,[1]高三上!$A$3:$P$588,12,0)</f>
        <v>马巫各</v>
      </c>
      <c r="K162" s="22">
        <f t="shared" si="28"/>
        <v>76</v>
      </c>
      <c r="L162" s="23">
        <f t="shared" si="29"/>
        <v>81.15384615384616</v>
      </c>
      <c r="M162">
        <f>VLOOKUP(A162,[1]高二下!$A$3:$P$536,11,0)</f>
        <v>73</v>
      </c>
      <c r="N162" t="str">
        <f>VLOOKUP(A162,[1]高二下!$A$3:$P$536,12,0)</f>
        <v>马巫各</v>
      </c>
      <c r="O162" s="22">
        <f t="shared" si="30"/>
        <v>27</v>
      </c>
      <c r="P162" s="22">
        <f t="shared" si="31"/>
        <v>147.30769230769232</v>
      </c>
      <c r="Q162">
        <f>VLOOKUP(A162,[1]高二上!$A$3:$P$583,11,0)</f>
        <v>49</v>
      </c>
      <c r="R162" t="str">
        <f>VLOOKUP(A162,[1]高二上!$A$3:$P$583,12,0)</f>
        <v>马巫各</v>
      </c>
      <c r="S162" s="22">
        <f t="shared" si="32"/>
        <v>150</v>
      </c>
      <c r="T162" s="22">
        <f t="shared" si="33"/>
        <v>48.461538461538467</v>
      </c>
      <c r="U162">
        <f>VLOOKUP(A162,[1]高一下!$A$3:$P$585,11,0)</f>
        <v>69</v>
      </c>
      <c r="V162" t="str">
        <f>VLOOKUP(A162,[1]高一下!$A$3:$P$585,12,0)</f>
        <v>纪春权</v>
      </c>
      <c r="W162">
        <f t="shared" si="34"/>
        <v>16</v>
      </c>
      <c r="X162">
        <f t="shared" si="35"/>
        <v>174.23076923076923</v>
      </c>
      <c r="Y162">
        <f>VLOOKUP(A162,[1]高一上!$A$3:$V$587,17,0)</f>
        <v>41</v>
      </c>
      <c r="Z162" t="str">
        <f>VLOOKUP(A162,[1]高一上!$A$3:$V$587,18,0)</f>
        <v>杨艳</v>
      </c>
      <c r="AA162">
        <f t="shared" si="36"/>
        <v>209</v>
      </c>
      <c r="AB162" s="23">
        <f t="shared" si="37"/>
        <v>85.769230769230774</v>
      </c>
      <c r="AC162">
        <f>VLOOKUP(A162,[1]中考!$A$2:$M$571,11,0)</f>
        <v>27</v>
      </c>
      <c r="AD162">
        <f t="shared" si="38"/>
        <v>172</v>
      </c>
    </row>
    <row r="163" spans="1:30" ht="15" x14ac:dyDescent="0.35">
      <c r="A163" s="14" t="s">
        <v>367</v>
      </c>
      <c r="B163" s="1">
        <v>4</v>
      </c>
      <c r="C163" s="2" t="s">
        <v>368</v>
      </c>
      <c r="D163" s="4" t="s">
        <v>6</v>
      </c>
      <c r="E163">
        <f>VLOOKUP(A163,'[1]高三下(高考)'!$A$3:$P$615,11,0)</f>
        <v>59.5</v>
      </c>
      <c r="F163" t="str">
        <f>VLOOKUP(A163,'[1]高三下(高考)'!$A$3:$P$615,12,0)</f>
        <v>马巫各</v>
      </c>
      <c r="G163" s="22">
        <f t="shared" si="26"/>
        <v>149</v>
      </c>
      <c r="H163" s="23">
        <f t="shared" si="27"/>
        <v>81.92307692307692</v>
      </c>
      <c r="I163">
        <f>VLOOKUP(A163,[1]高三上!$A$3:$P$588,11,0)</f>
        <v>45</v>
      </c>
      <c r="J163" t="str">
        <f>VLOOKUP(A163,[1]高三上!$A$3:$P$588,12,0)</f>
        <v>马巫各</v>
      </c>
      <c r="K163" s="22">
        <f t="shared" si="28"/>
        <v>102</v>
      </c>
      <c r="L163" s="23">
        <f t="shared" si="29"/>
        <v>100</v>
      </c>
      <c r="M163" s="22">
        <v>0</v>
      </c>
      <c r="N163" t="s">
        <v>328</v>
      </c>
      <c r="O163" s="22">
        <f t="shared" si="30"/>
        <v>236</v>
      </c>
      <c r="P163" s="22">
        <f t="shared" si="31"/>
        <v>100</v>
      </c>
      <c r="Q163">
        <f>VLOOKUP(A163,[1]高二上!$A$3:$P$583,11,0)</f>
        <v>58</v>
      </c>
      <c r="R163" t="str">
        <f>VLOOKUP(A163,[1]高二上!$A$3:$P$583,12,0)</f>
        <v>马巫各</v>
      </c>
      <c r="S163" s="22">
        <f t="shared" si="32"/>
        <v>60</v>
      </c>
      <c r="T163" s="22">
        <f t="shared" si="33"/>
        <v>96.92307692307692</v>
      </c>
      <c r="U163">
        <f>VLOOKUP(A163,[1]高一下!$A$3:$P$585,11,0)</f>
        <v>60</v>
      </c>
      <c r="V163" t="str">
        <f>VLOOKUP(A163,[1]高一下!$A$3:$P$585,12,0)</f>
        <v>杨艳</v>
      </c>
      <c r="W163">
        <f t="shared" si="34"/>
        <v>52</v>
      </c>
      <c r="X163">
        <f t="shared" si="35"/>
        <v>107.69230769230769</v>
      </c>
      <c r="Y163">
        <f>VLOOKUP(A163,[1]高一上!$A$3:$V$587,17,0)</f>
        <v>59</v>
      </c>
      <c r="Z163" t="str">
        <f>VLOOKUP(A163,[1]高一上!$A$3:$V$587,18,0)</f>
        <v>杨艳</v>
      </c>
      <c r="AA163">
        <f t="shared" si="36"/>
        <v>72</v>
      </c>
      <c r="AB163" s="23">
        <f t="shared" si="37"/>
        <v>113.84615384615384</v>
      </c>
      <c r="AC163">
        <f>VLOOKUP(A163,[1]中考!$A$2:$M$571,11,0)</f>
        <v>32</v>
      </c>
      <c r="AD163">
        <f t="shared" si="38"/>
        <v>108</v>
      </c>
    </row>
    <row r="164" spans="1:30" ht="15" x14ac:dyDescent="0.35">
      <c r="A164" s="14" t="s">
        <v>373</v>
      </c>
      <c r="B164" s="1">
        <v>4</v>
      </c>
      <c r="C164" s="2" t="s">
        <v>374</v>
      </c>
      <c r="D164" s="4" t="s">
        <v>6</v>
      </c>
      <c r="E164">
        <f>VLOOKUP(A164,'[1]高三下(高考)'!$A$3:$P$615,11,0)</f>
        <v>60.5</v>
      </c>
      <c r="F164" t="str">
        <f>VLOOKUP(A164,'[1]高三下(高考)'!$A$3:$P$615,12,0)</f>
        <v>马巫各</v>
      </c>
      <c r="G164" s="22">
        <f t="shared" si="26"/>
        <v>138</v>
      </c>
      <c r="H164" s="23">
        <f t="shared" si="27"/>
        <v>119.23076923076923</v>
      </c>
      <c r="I164">
        <f>VLOOKUP(A164,[1]高三上!$A$3:$P$588,11,0)</f>
        <v>35.5</v>
      </c>
      <c r="J164" t="str">
        <f>VLOOKUP(A164,[1]高三上!$A$3:$P$588,12,0)</f>
        <v>马巫各</v>
      </c>
      <c r="K164" s="22">
        <f t="shared" si="28"/>
        <v>188</v>
      </c>
      <c r="L164" s="23">
        <f t="shared" si="29"/>
        <v>61.153846153846153</v>
      </c>
      <c r="M164">
        <f>VLOOKUP(A164,[1]高二下!$A$3:$P$536,11,0)</f>
        <v>65</v>
      </c>
      <c r="N164" t="str">
        <f>VLOOKUP(A164,[1]高二下!$A$3:$P$536,12,0)</f>
        <v>马巫各</v>
      </c>
      <c r="O164" s="22">
        <f t="shared" si="30"/>
        <v>87</v>
      </c>
      <c r="P164" s="22">
        <f t="shared" si="31"/>
        <v>102.69230769230769</v>
      </c>
      <c r="Q164">
        <f>VLOOKUP(A164,[1]高二上!$A$3:$P$583,11,0)</f>
        <v>55</v>
      </c>
      <c r="R164" t="str">
        <f>VLOOKUP(A164,[1]高二上!$A$3:$P$583,12,0)</f>
        <v>马巫各</v>
      </c>
      <c r="S164" s="22">
        <f t="shared" si="32"/>
        <v>94</v>
      </c>
      <c r="T164" s="22">
        <f t="shared" si="33"/>
        <v>97.307692307692307</v>
      </c>
      <c r="U164">
        <f>VLOOKUP(A164,[1]高一下!$A$3:$P$585,11,0)</f>
        <v>55</v>
      </c>
      <c r="V164" t="str">
        <f>VLOOKUP(A164,[1]高一下!$A$3:$P$585,12,0)</f>
        <v>杨艳</v>
      </c>
      <c r="W164">
        <f t="shared" si="34"/>
        <v>87</v>
      </c>
      <c r="X164">
        <f t="shared" si="35"/>
        <v>96.92307692307692</v>
      </c>
      <c r="Y164">
        <f>VLOOKUP(A164,[1]高一上!$A$3:$V$587,17,0)</f>
        <v>58</v>
      </c>
      <c r="Z164" t="str">
        <f>VLOOKUP(A164,[1]高一上!$A$3:$V$587,18,0)</f>
        <v>杨艳</v>
      </c>
      <c r="AA164">
        <f t="shared" si="36"/>
        <v>79</v>
      </c>
      <c r="AB164" s="23">
        <f t="shared" si="37"/>
        <v>151.15384615384613</v>
      </c>
      <c r="AC164">
        <f>VLOOKUP(A164,[1]中考!$A$2:$M$571,11,0)</f>
        <v>23</v>
      </c>
      <c r="AD164">
        <f t="shared" si="38"/>
        <v>212</v>
      </c>
    </row>
    <row r="165" spans="1:30" ht="15" x14ac:dyDescent="0.35">
      <c r="A165" s="14" t="s">
        <v>399</v>
      </c>
      <c r="B165" s="1">
        <v>4</v>
      </c>
      <c r="C165" s="2" t="s">
        <v>400</v>
      </c>
      <c r="D165" s="4" t="s">
        <v>6</v>
      </c>
      <c r="E165">
        <f>VLOOKUP(A165,'[1]高三下(高考)'!$A$3:$P$615,11,0)</f>
        <v>55</v>
      </c>
      <c r="F165" t="str">
        <f>VLOOKUP(A165,'[1]高三下(高考)'!$A$3:$P$615,12,0)</f>
        <v>马巫各</v>
      </c>
      <c r="G165" s="22">
        <f t="shared" si="26"/>
        <v>192</v>
      </c>
      <c r="H165" s="23">
        <f t="shared" si="27"/>
        <v>63.461538461538467</v>
      </c>
      <c r="I165">
        <f>VLOOKUP(A165,[1]高三上!$A$3:$P$588,11,0)</f>
        <v>46.5</v>
      </c>
      <c r="J165" t="str">
        <f>VLOOKUP(A165,[1]高三上!$A$3:$P$588,12,0)</f>
        <v>马巫各</v>
      </c>
      <c r="K165" s="22">
        <f t="shared" si="28"/>
        <v>97</v>
      </c>
      <c r="L165" s="23">
        <f t="shared" si="29"/>
        <v>151.92307692307693</v>
      </c>
      <c r="M165">
        <f>VLOOKUP(A165,[1]高二下!$A$3:$P$536,11,0)</f>
        <v>38</v>
      </c>
      <c r="N165" t="str">
        <f>VLOOKUP(A165,[1]高二下!$A$3:$P$536,12,0)</f>
        <v>马巫各</v>
      </c>
      <c r="O165" s="22">
        <f t="shared" si="30"/>
        <v>232</v>
      </c>
      <c r="P165" s="22">
        <f t="shared" si="31"/>
        <v>102.69230769230769</v>
      </c>
      <c r="Q165">
        <f>VLOOKUP(A165,[1]高二上!$A$3:$P$583,11,0)</f>
        <v>37</v>
      </c>
      <c r="R165" t="str">
        <f>VLOOKUP(A165,[1]高二上!$A$3:$P$583,12,0)</f>
        <v>马巫各</v>
      </c>
      <c r="S165" s="22">
        <f t="shared" si="32"/>
        <v>239</v>
      </c>
      <c r="T165" s="22">
        <f t="shared" si="33"/>
        <v>51.53846153846154</v>
      </c>
      <c r="U165">
        <f>VLOOKUP(A165,[1]高一下!$A$3:$P$585,11,0)</f>
        <v>52</v>
      </c>
      <c r="V165" t="str">
        <f>VLOOKUP(A165,[1]高一下!$A$3:$P$585,12,0)</f>
        <v>杨艳</v>
      </c>
      <c r="W165">
        <f t="shared" si="34"/>
        <v>113</v>
      </c>
      <c r="X165">
        <f t="shared" si="35"/>
        <v>127.69230769230769</v>
      </c>
      <c r="Y165">
        <f>VLOOKUP(A165,[1]高一上!$A$3:$V$587,17,0)</f>
        <v>44</v>
      </c>
      <c r="Z165" t="str">
        <f>VLOOKUP(A165,[1]高一上!$A$3:$V$587,18,0)</f>
        <v>杨艳</v>
      </c>
      <c r="AA165">
        <f t="shared" si="36"/>
        <v>185</v>
      </c>
      <c r="AB165" s="23">
        <f t="shared" si="37"/>
        <v>100</v>
      </c>
      <c r="AC165">
        <f>VLOOKUP(A165,[1]中考!$A$2:$M$571,11,0)</f>
        <v>26</v>
      </c>
      <c r="AD165">
        <f t="shared" si="38"/>
        <v>185</v>
      </c>
    </row>
    <row r="166" spans="1:30" ht="15" x14ac:dyDescent="0.35">
      <c r="A166" s="14" t="s">
        <v>427</v>
      </c>
      <c r="B166" s="1">
        <v>4</v>
      </c>
      <c r="C166" s="3" t="s">
        <v>428</v>
      </c>
      <c r="D166" s="4" t="s">
        <v>6</v>
      </c>
      <c r="E166">
        <f>VLOOKUP(A166,'[1]高三下(高考)'!$A$3:$P$615,11,0)</f>
        <v>57</v>
      </c>
      <c r="F166" t="str">
        <f>VLOOKUP(A166,'[1]高三下(高考)'!$A$3:$P$615,12,0)</f>
        <v>马巫各</v>
      </c>
      <c r="G166" s="22">
        <f t="shared" si="26"/>
        <v>179</v>
      </c>
      <c r="H166" s="23">
        <f t="shared" si="27"/>
        <v>95.384615384615387</v>
      </c>
      <c r="I166">
        <f>VLOOKUP(A166,[1]高三上!$A$3:$P$588,11,0)</f>
        <v>38.5</v>
      </c>
      <c r="J166" t="str">
        <f>VLOOKUP(A166,[1]高三上!$A$3:$P$588,12,0)</f>
        <v>马巫各</v>
      </c>
      <c r="K166" s="22">
        <f t="shared" si="28"/>
        <v>167</v>
      </c>
      <c r="L166" s="23">
        <f t="shared" si="29"/>
        <v>110.38461538461539</v>
      </c>
      <c r="M166">
        <f>VLOOKUP(A166,[1]高二下!$A$3:$P$536,11,0)</f>
        <v>53</v>
      </c>
      <c r="N166" t="str">
        <f>VLOOKUP(A166,[1]高二下!$A$3:$P$536,12,0)</f>
        <v>马巫各</v>
      </c>
      <c r="O166" s="22">
        <f t="shared" si="30"/>
        <v>194</v>
      </c>
      <c r="P166" s="22">
        <f t="shared" si="31"/>
        <v>110.38461538461539</v>
      </c>
      <c r="Q166">
        <f>VLOOKUP(A166,[1]高二上!$A$3:$P$583,11,0)</f>
        <v>40</v>
      </c>
      <c r="R166" t="str">
        <f>VLOOKUP(A166,[1]高二上!$A$3:$P$583,12,0)</f>
        <v>马巫各</v>
      </c>
      <c r="S166" s="22">
        <f t="shared" si="32"/>
        <v>221</v>
      </c>
      <c r="T166" s="22">
        <f t="shared" si="33"/>
        <v>58.46153846153846</v>
      </c>
      <c r="U166">
        <f>VLOOKUP(A166,[1]高一下!$A$3:$P$585,11,0)</f>
        <v>52</v>
      </c>
      <c r="V166" t="str">
        <f>VLOOKUP(A166,[1]高一下!$A$3:$P$585,12,0)</f>
        <v>杨艳</v>
      </c>
      <c r="W166">
        <f t="shared" si="34"/>
        <v>113</v>
      </c>
      <c r="X166">
        <f t="shared" si="35"/>
        <v>86.92307692307692</v>
      </c>
      <c r="Y166">
        <f>VLOOKUP(A166,[1]高一上!$A$3:$V$587,17,0)</f>
        <v>58</v>
      </c>
      <c r="Z166" t="str">
        <f>VLOOKUP(A166,[1]高一上!$A$3:$V$587,18,0)</f>
        <v>杨艳</v>
      </c>
      <c r="AA166">
        <f t="shared" si="36"/>
        <v>79</v>
      </c>
      <c r="AB166" s="23">
        <f t="shared" si="37"/>
        <v>75.384615384615387</v>
      </c>
      <c r="AC166">
        <f>VLOOKUP(A166,[1]中考!$A$2:$M$571,11,0)</f>
        <v>39</v>
      </c>
      <c r="AD166">
        <f t="shared" si="38"/>
        <v>15</v>
      </c>
    </row>
    <row r="167" spans="1:30" ht="15" x14ac:dyDescent="0.35">
      <c r="A167" s="14" t="s">
        <v>359</v>
      </c>
      <c r="B167" s="1">
        <v>4</v>
      </c>
      <c r="C167" s="2" t="s">
        <v>360</v>
      </c>
      <c r="D167" s="4" t="s">
        <v>6</v>
      </c>
      <c r="E167">
        <f>VLOOKUP(A167,'[1]高三下(高考)'!$A$3:$P$615,11,0)</f>
        <v>64</v>
      </c>
      <c r="F167" t="str">
        <f>VLOOKUP(A167,'[1]高三下(高考)'!$A$3:$P$615,12,0)</f>
        <v>马巫各</v>
      </c>
      <c r="G167" s="22">
        <f t="shared" si="26"/>
        <v>108</v>
      </c>
      <c r="H167" s="23">
        <f t="shared" si="27"/>
        <v>85</v>
      </c>
      <c r="I167">
        <f>VLOOKUP(A167,[1]高三上!$A$3:$P$588,11,0)</f>
        <v>49</v>
      </c>
      <c r="J167" t="str">
        <f>VLOOKUP(A167,[1]高三上!$A$3:$P$588,12,0)</f>
        <v>马巫各</v>
      </c>
      <c r="K167" s="22">
        <f t="shared" si="28"/>
        <v>69</v>
      </c>
      <c r="L167" s="23">
        <f t="shared" si="29"/>
        <v>106.92307692307692</v>
      </c>
      <c r="M167">
        <f>VLOOKUP(A167,[1]高二下!$A$3:$P$536,11,0)</f>
        <v>65</v>
      </c>
      <c r="N167" t="str">
        <f>VLOOKUP(A167,[1]高二下!$A$3:$P$536,12,0)</f>
        <v>马巫各</v>
      </c>
      <c r="O167" s="22">
        <f t="shared" si="30"/>
        <v>87</v>
      </c>
      <c r="P167" s="22">
        <f t="shared" si="31"/>
        <v>120.38461538461539</v>
      </c>
      <c r="Q167">
        <f>VLOOKUP(A167,[1]高二上!$A$3:$P$583,11,0)</f>
        <v>50</v>
      </c>
      <c r="R167" t="str">
        <f>VLOOKUP(A167,[1]高二上!$A$3:$P$583,12,0)</f>
        <v>马巫各</v>
      </c>
      <c r="S167" s="22">
        <f t="shared" si="32"/>
        <v>140</v>
      </c>
      <c r="T167" s="22">
        <f t="shared" si="33"/>
        <v>51.153846153846153</v>
      </c>
      <c r="U167">
        <f>VLOOKUP(A167,[1]高一下!$A$3:$P$585,11,0)</f>
        <v>70</v>
      </c>
      <c r="V167" t="str">
        <f>VLOOKUP(A167,[1]高一下!$A$3:$P$585,12,0)</f>
        <v>杨艳</v>
      </c>
      <c r="W167">
        <f t="shared" si="34"/>
        <v>13</v>
      </c>
      <c r="X167">
        <f t="shared" si="35"/>
        <v>95.769230769230774</v>
      </c>
      <c r="Y167">
        <f>VLOOKUP(A167,[1]高一上!$A$3:$V$587,17,0)</f>
        <v>83</v>
      </c>
      <c r="Z167" t="str">
        <f>VLOOKUP(A167,[1]高一上!$A$3:$V$587,18,0)</f>
        <v>杨艳</v>
      </c>
      <c r="AA167">
        <f t="shared" si="36"/>
        <v>2</v>
      </c>
      <c r="AB167" s="23">
        <f t="shared" si="37"/>
        <v>101.92307692307692</v>
      </c>
      <c r="AC167">
        <f>VLOOKUP(A167,[1]中考!$A$2:$M$571,11,0)</f>
        <v>41</v>
      </c>
      <c r="AD167">
        <f t="shared" si="38"/>
        <v>7</v>
      </c>
    </row>
    <row r="168" spans="1:30" ht="15" x14ac:dyDescent="0.35">
      <c r="A168" s="14" t="s">
        <v>429</v>
      </c>
      <c r="B168" s="1">
        <v>4</v>
      </c>
      <c r="C168" s="3" t="s">
        <v>430</v>
      </c>
      <c r="D168" s="4" t="s">
        <v>6</v>
      </c>
      <c r="E168">
        <f>VLOOKUP(A168,'[1]高三下(高考)'!$A$3:$P$615,11,0)</f>
        <v>34</v>
      </c>
      <c r="F168" t="str">
        <f>VLOOKUP(A168,'[1]高三下(高考)'!$A$3:$P$615,12,0)</f>
        <v>马巫各</v>
      </c>
      <c r="G168" s="22">
        <f t="shared" si="26"/>
        <v>258</v>
      </c>
      <c r="H168" s="23">
        <f t="shared" si="27"/>
        <v>77.692307692307693</v>
      </c>
      <c r="I168">
        <f>VLOOKUP(A168,[1]高三上!$A$3:$P$588,11,0)</f>
        <v>33.5</v>
      </c>
      <c r="J168" t="str">
        <f>VLOOKUP(A168,[1]高三上!$A$3:$P$588,12,0)</f>
        <v>马巫各</v>
      </c>
      <c r="K168" s="22">
        <f t="shared" si="28"/>
        <v>200</v>
      </c>
      <c r="L168" s="23">
        <f t="shared" si="29"/>
        <v>104.23076923076923</v>
      </c>
      <c r="M168">
        <f>VLOOKUP(A168,[1]高二下!$A$3:$P$536,11,0)</f>
        <v>49</v>
      </c>
      <c r="N168" t="str">
        <f>VLOOKUP(A168,[1]高二下!$A$3:$P$536,12,0)</f>
        <v>马巫各</v>
      </c>
      <c r="O168" s="22">
        <f t="shared" si="30"/>
        <v>211</v>
      </c>
      <c r="P168" s="22">
        <f t="shared" si="31"/>
        <v>114.23076923076923</v>
      </c>
      <c r="Q168">
        <f>VLOOKUP(A168,[1]高二上!$A$3:$P$583,11,0)</f>
        <v>34</v>
      </c>
      <c r="R168" t="str">
        <f>VLOOKUP(A168,[1]高二上!$A$3:$P$583,12,0)</f>
        <v>马巫各</v>
      </c>
      <c r="S168" s="22">
        <f t="shared" si="32"/>
        <v>248</v>
      </c>
      <c r="T168" s="22">
        <f t="shared" si="33"/>
        <v>89.230769230769226</v>
      </c>
      <c r="U168">
        <f>VLOOKUP(A168,[1]高一下!$A$3:$P$585,11,0)</f>
        <v>36</v>
      </c>
      <c r="V168" t="str">
        <f>VLOOKUP(A168,[1]高一下!$A$3:$P$585,12,0)</f>
        <v>杨艳</v>
      </c>
      <c r="W168">
        <f t="shared" si="34"/>
        <v>220</v>
      </c>
      <c r="X168">
        <f t="shared" si="35"/>
        <v>103.84615384615384</v>
      </c>
      <c r="Y168">
        <f>VLOOKUP(A168,[1]高一上!$A$3:$V$587,17,0)</f>
        <v>38</v>
      </c>
      <c r="Z168" t="str">
        <f>VLOOKUP(A168,[1]高一上!$A$3:$V$587,18,0)</f>
        <v>杨艳</v>
      </c>
      <c r="AA168">
        <f t="shared" si="36"/>
        <v>230</v>
      </c>
      <c r="AB168" s="23">
        <f t="shared" si="37"/>
        <v>44.615384615384613</v>
      </c>
      <c r="AC168">
        <f>VLOOKUP(A168,[1]中考!$A$2:$M$571,11,0)</f>
        <v>33</v>
      </c>
      <c r="AD168">
        <f t="shared" si="38"/>
        <v>86</v>
      </c>
    </row>
    <row r="169" spans="1:30" ht="15" x14ac:dyDescent="0.35">
      <c r="A169" s="14" t="s">
        <v>338</v>
      </c>
      <c r="B169" s="1">
        <v>4</v>
      </c>
      <c r="C169" s="2" t="s">
        <v>339</v>
      </c>
      <c r="D169" s="4" t="s">
        <v>6</v>
      </c>
      <c r="E169">
        <f>VLOOKUP(A169,'[1]高三下(高考)'!$A$3:$P$615,11,0)</f>
        <v>75.5</v>
      </c>
      <c r="F169" t="str">
        <f>VLOOKUP(A169,'[1]高三下(高考)'!$A$3:$P$615,12,0)</f>
        <v>马巫各</v>
      </c>
      <c r="G169" s="22">
        <f t="shared" si="26"/>
        <v>15</v>
      </c>
      <c r="H169" s="23">
        <f t="shared" si="27"/>
        <v>97.692307692307693</v>
      </c>
      <c r="I169">
        <f>VLOOKUP(A169,[1]高三上!$A$3:$P$588,11,0)</f>
        <v>59</v>
      </c>
      <c r="J169" t="str">
        <f>VLOOKUP(A169,[1]高三上!$A$3:$P$588,12,0)</f>
        <v>马巫各</v>
      </c>
      <c r="K169" s="22">
        <f t="shared" si="28"/>
        <v>9</v>
      </c>
      <c r="L169" s="23">
        <f t="shared" si="29"/>
        <v>171.15384615384616</v>
      </c>
      <c r="M169">
        <f>VLOOKUP(A169,[1]高二下!$A$3:$P$536,11,0)</f>
        <v>53</v>
      </c>
      <c r="N169" t="str">
        <f>VLOOKUP(A169,[1]高二下!$A$3:$P$536,12,0)</f>
        <v>马巫各</v>
      </c>
      <c r="O169" s="22">
        <f t="shared" si="30"/>
        <v>194</v>
      </c>
      <c r="P169" s="22">
        <f t="shared" si="31"/>
        <v>65.384615384615387</v>
      </c>
      <c r="Q169">
        <f>VLOOKUP(A169,[1]高二上!$A$3:$P$583,11,0)</f>
        <v>54</v>
      </c>
      <c r="R169" t="str">
        <f>VLOOKUP(A169,[1]高二上!$A$3:$P$583,12,0)</f>
        <v>马巫各</v>
      </c>
      <c r="S169" s="22">
        <f t="shared" si="32"/>
        <v>104</v>
      </c>
      <c r="T169" s="22">
        <f t="shared" si="33"/>
        <v>73.84615384615384</v>
      </c>
      <c r="U169">
        <f>VLOOKUP(A169,[1]高一下!$A$3:$P$585,11,0)</f>
        <v>64</v>
      </c>
      <c r="V169" t="str">
        <f>VLOOKUP(A169,[1]高一下!$A$3:$P$585,12,0)</f>
        <v>杨艳</v>
      </c>
      <c r="W169">
        <f t="shared" si="34"/>
        <v>36</v>
      </c>
      <c r="X169">
        <f t="shared" si="35"/>
        <v>89.615384615384613</v>
      </c>
      <c r="Y169">
        <f>VLOOKUP(A169,[1]高一上!$A$3:$V$587,17,0)</f>
        <v>77</v>
      </c>
      <c r="Z169" t="str">
        <f>VLOOKUP(A169,[1]高一上!$A$3:$V$587,18,0)</f>
        <v>杨艳</v>
      </c>
      <c r="AA169">
        <f t="shared" si="36"/>
        <v>9</v>
      </c>
      <c r="AB169" s="23">
        <f t="shared" si="37"/>
        <v>112.30769230769231</v>
      </c>
      <c r="AC169">
        <f>VLOOKUP(A169,[1]中考!$A$2:$M$571,11,0)</f>
        <v>36</v>
      </c>
      <c r="AD169">
        <f t="shared" si="38"/>
        <v>41</v>
      </c>
    </row>
    <row r="170" spans="1:30" ht="15" x14ac:dyDescent="0.35">
      <c r="A170" s="14" t="s">
        <v>431</v>
      </c>
      <c r="B170" s="1">
        <v>4</v>
      </c>
      <c r="C170" s="3" t="s">
        <v>432</v>
      </c>
      <c r="D170" s="4" t="s">
        <v>6</v>
      </c>
      <c r="E170">
        <f>VLOOKUP(A170,'[1]高三下(高考)'!$A$3:$P$615,11,0)</f>
        <v>42.5</v>
      </c>
      <c r="F170" t="str">
        <f>VLOOKUP(A170,'[1]高三下(高考)'!$A$3:$P$615,12,0)</f>
        <v>马巫各</v>
      </c>
      <c r="G170" s="22">
        <f t="shared" si="26"/>
        <v>251</v>
      </c>
      <c r="H170" s="23">
        <f t="shared" si="27"/>
        <v>95.384615384615387</v>
      </c>
      <c r="I170">
        <f>VLOOKUP(A170,[1]高三上!$A$3:$P$588,11,0)</f>
        <v>21</v>
      </c>
      <c r="J170" t="str">
        <f>VLOOKUP(A170,[1]高三上!$A$3:$P$588,12,0)</f>
        <v>马巫各</v>
      </c>
      <c r="K170" s="22">
        <f t="shared" si="28"/>
        <v>239</v>
      </c>
      <c r="L170" s="23">
        <f t="shared" si="29"/>
        <v>90.384615384615387</v>
      </c>
      <c r="M170">
        <f>VLOOKUP(A170,[1]高二下!$A$3:$P$536,11,0)</f>
        <v>48</v>
      </c>
      <c r="N170" t="str">
        <f>VLOOKUP(A170,[1]高二下!$A$3:$P$536,12,0)</f>
        <v>马巫各</v>
      </c>
      <c r="O170" s="22">
        <f t="shared" si="30"/>
        <v>214</v>
      </c>
      <c r="P170" s="22">
        <f t="shared" si="31"/>
        <v>109.61538461538461</v>
      </c>
      <c r="Q170">
        <f>VLOOKUP(A170,[1]高二上!$A$3:$P$583,11,0)</f>
        <v>37</v>
      </c>
      <c r="R170" t="str">
        <f>VLOOKUP(A170,[1]高二上!$A$3:$P$583,12,0)</f>
        <v>马巫各</v>
      </c>
      <c r="S170" s="22">
        <f t="shared" si="32"/>
        <v>239</v>
      </c>
      <c r="T170" s="22">
        <f t="shared" si="33"/>
        <v>84.230769230769226</v>
      </c>
      <c r="U170">
        <f>VLOOKUP(A170,[1]高一下!$A$3:$P$585,11,0)</f>
        <v>41</v>
      </c>
      <c r="V170" t="str">
        <f>VLOOKUP(A170,[1]高一下!$A$3:$P$585,12,0)</f>
        <v>杨艳</v>
      </c>
      <c r="W170">
        <f t="shared" si="34"/>
        <v>198</v>
      </c>
      <c r="X170">
        <f t="shared" si="35"/>
        <v>112.30769230769231</v>
      </c>
      <c r="Y170">
        <f>VLOOKUP(A170,[1]高一上!$A$3:$V$587,17,0)</f>
        <v>38</v>
      </c>
      <c r="Z170" t="str">
        <f>VLOOKUP(A170,[1]高一上!$A$3:$V$587,18,0)</f>
        <v>杨艳</v>
      </c>
      <c r="AA170">
        <f t="shared" si="36"/>
        <v>230</v>
      </c>
      <c r="AB170" s="23">
        <f t="shared" si="37"/>
        <v>33.461538461538467</v>
      </c>
      <c r="AC170">
        <f>VLOOKUP(A170,[1]中考!$A$2:$M$571,11,0)</f>
        <v>35</v>
      </c>
      <c r="AD170">
        <f t="shared" si="38"/>
        <v>57</v>
      </c>
    </row>
    <row r="171" spans="1:30" ht="15" x14ac:dyDescent="0.35">
      <c r="A171" s="14" t="s">
        <v>375</v>
      </c>
      <c r="B171" s="1">
        <v>4</v>
      </c>
      <c r="C171" s="2" t="s">
        <v>376</v>
      </c>
      <c r="D171" s="4" t="s">
        <v>6</v>
      </c>
      <c r="E171">
        <f>VLOOKUP(A171,'[1]高三下(高考)'!$A$3:$P$615,11,0)</f>
        <v>60.5</v>
      </c>
      <c r="F171" t="str">
        <f>VLOOKUP(A171,'[1]高三下(高考)'!$A$3:$P$615,12,0)</f>
        <v>马巫各</v>
      </c>
      <c r="G171" s="22">
        <f t="shared" si="26"/>
        <v>138</v>
      </c>
      <c r="H171" s="23">
        <f t="shared" si="27"/>
        <v>121.15384615384616</v>
      </c>
      <c r="I171">
        <f>VLOOKUP(A171,[1]高三上!$A$3:$P$588,11,0)</f>
        <v>34.5</v>
      </c>
      <c r="J171" t="str">
        <f>VLOOKUP(A171,[1]高三上!$A$3:$P$588,12,0)</f>
        <v>马巫各</v>
      </c>
      <c r="K171" s="22">
        <f t="shared" si="28"/>
        <v>193</v>
      </c>
      <c r="L171" s="23">
        <f t="shared" si="29"/>
        <v>115</v>
      </c>
      <c r="M171">
        <f>VLOOKUP(A171,[1]高二下!$A$3:$P$536,11,0)</f>
        <v>38</v>
      </c>
      <c r="N171" t="str">
        <f>VLOOKUP(A171,[1]高二下!$A$3:$P$536,12,0)</f>
        <v>马巫各</v>
      </c>
      <c r="O171" s="22">
        <f t="shared" si="30"/>
        <v>232</v>
      </c>
      <c r="P171" s="22">
        <f t="shared" si="31"/>
        <v>61.538461538461533</v>
      </c>
      <c r="Q171">
        <f>VLOOKUP(A171,[1]高二上!$A$3:$P$583,11,0)</f>
        <v>51</v>
      </c>
      <c r="R171" t="str">
        <f>VLOOKUP(A171,[1]高二上!$A$3:$P$583,12,0)</f>
        <v>马巫各</v>
      </c>
      <c r="S171" s="22">
        <f t="shared" si="32"/>
        <v>132</v>
      </c>
      <c r="T171" s="22">
        <f t="shared" si="33"/>
        <v>103.46153846153847</v>
      </c>
      <c r="U171">
        <f>VLOOKUP(A171,[1]高一下!$A$3:$P$585,11,0)</f>
        <v>48</v>
      </c>
      <c r="V171" t="str">
        <f>VLOOKUP(A171,[1]高一下!$A$3:$P$585,12,0)</f>
        <v>杨艳</v>
      </c>
      <c r="W171">
        <f t="shared" si="34"/>
        <v>141</v>
      </c>
      <c r="X171">
        <f t="shared" si="35"/>
        <v>104.23076923076923</v>
      </c>
      <c r="Y171">
        <f>VLOOKUP(A171,[1]高一上!$A$3:$V$587,17,0)</f>
        <v>48</v>
      </c>
      <c r="Z171" t="str">
        <f>VLOOKUP(A171,[1]高一上!$A$3:$V$587,18,0)</f>
        <v>杨艳</v>
      </c>
      <c r="AA171">
        <f t="shared" si="36"/>
        <v>152</v>
      </c>
      <c r="AB171" s="23">
        <f t="shared" si="37"/>
        <v>94.230769230769226</v>
      </c>
      <c r="AC171">
        <f>VLOOKUP(A171,[1]中考!$A$2:$M$571,11,0)</f>
        <v>30</v>
      </c>
      <c r="AD171">
        <f t="shared" si="38"/>
        <v>137</v>
      </c>
    </row>
    <row r="172" spans="1:30" ht="15.45" x14ac:dyDescent="0.35">
      <c r="A172" s="14" t="s">
        <v>361</v>
      </c>
      <c r="B172" s="1">
        <v>4</v>
      </c>
      <c r="C172" s="5" t="s">
        <v>362</v>
      </c>
      <c r="D172" s="4" t="s">
        <v>6</v>
      </c>
      <c r="E172">
        <f>VLOOKUP(A172,'[1]高三下(高考)'!$A$3:$P$615,11,0)</f>
        <v>72.5</v>
      </c>
      <c r="F172" t="str">
        <f>VLOOKUP(A172,'[1]高三下(高考)'!$A$3:$P$615,12,0)</f>
        <v>马巫各</v>
      </c>
      <c r="G172" s="22">
        <f t="shared" si="26"/>
        <v>36</v>
      </c>
      <c r="H172" s="23">
        <f t="shared" si="27"/>
        <v>108.84615384615384</v>
      </c>
      <c r="I172">
        <f>VLOOKUP(A172,[1]高三上!$A$3:$P$588,11,0)</f>
        <v>50.5</v>
      </c>
      <c r="J172" t="str">
        <f>VLOOKUP(A172,[1]高三上!$A$3:$P$588,12,0)</f>
        <v>马巫各</v>
      </c>
      <c r="K172" s="22">
        <f t="shared" si="28"/>
        <v>59</v>
      </c>
      <c r="L172" s="23">
        <f t="shared" si="29"/>
        <v>100</v>
      </c>
      <c r="M172" s="22">
        <v>0</v>
      </c>
      <c r="N172" t="s">
        <v>328</v>
      </c>
      <c r="O172" s="22">
        <f t="shared" si="30"/>
        <v>236</v>
      </c>
      <c r="P172" s="22">
        <f t="shared" si="31"/>
        <v>100</v>
      </c>
      <c r="Q172">
        <f>VLOOKUP(A172,[1]高二上!$A$3:$P$583,11,0)</f>
        <v>59</v>
      </c>
      <c r="R172" t="str">
        <f>VLOOKUP(A172,[1]高二上!$A$3:$P$583,12,0)</f>
        <v>马巫各</v>
      </c>
      <c r="S172" s="22">
        <f t="shared" si="32"/>
        <v>58</v>
      </c>
      <c r="T172" s="22">
        <f t="shared" si="33"/>
        <v>80.769230769230774</v>
      </c>
      <c r="U172">
        <f>VLOOKUP(A172,[1]高一下!$A$3:$P$585,11,0)</f>
        <v>72</v>
      </c>
      <c r="V172" t="str">
        <f>VLOOKUP(A172,[1]高一下!$A$3:$P$585,12,0)</f>
        <v>杨艳</v>
      </c>
      <c r="W172">
        <f t="shared" si="34"/>
        <v>8</v>
      </c>
      <c r="X172">
        <f t="shared" si="35"/>
        <v>101.15384615384616</v>
      </c>
      <c r="Y172">
        <f>VLOOKUP(A172,[1]高一上!$A$3:$V$587,17,0)</f>
        <v>76</v>
      </c>
      <c r="Z172" t="str">
        <f>VLOOKUP(A172,[1]高一上!$A$3:$V$587,18,0)</f>
        <v>杨艳</v>
      </c>
      <c r="AA172">
        <f t="shared" si="36"/>
        <v>11</v>
      </c>
      <c r="AB172" s="23">
        <f t="shared" si="37"/>
        <v>104.23076923076923</v>
      </c>
      <c r="AC172">
        <f>VLOOKUP(A172,[1]中考!$A$2:$M$571,11,0)</f>
        <v>38</v>
      </c>
      <c r="AD172">
        <f t="shared" si="38"/>
        <v>22</v>
      </c>
    </row>
    <row r="173" spans="1:30" ht="15" x14ac:dyDescent="0.35">
      <c r="A173" s="14" t="s">
        <v>340</v>
      </c>
      <c r="B173" s="1">
        <v>4</v>
      </c>
      <c r="C173" s="2" t="s">
        <v>341</v>
      </c>
      <c r="D173" s="4" t="s">
        <v>6</v>
      </c>
      <c r="E173">
        <f>VLOOKUP(A173,'[1]高三下(高考)'!$A$3:$P$615,11,0)</f>
        <v>71</v>
      </c>
      <c r="F173" t="str">
        <f>VLOOKUP(A173,'[1]高三下(高考)'!$A$3:$P$615,12,0)</f>
        <v>马巫各</v>
      </c>
      <c r="G173" s="22">
        <f t="shared" si="26"/>
        <v>51</v>
      </c>
      <c r="H173" s="23">
        <f t="shared" si="27"/>
        <v>111.92307692307692</v>
      </c>
      <c r="I173">
        <f>VLOOKUP(A173,[1]高三上!$A$3:$P$588,11,0)</f>
        <v>48</v>
      </c>
      <c r="J173" t="str">
        <f>VLOOKUP(A173,[1]高三上!$A$3:$P$588,12,0)</f>
        <v>马巫各</v>
      </c>
      <c r="K173" s="22">
        <f t="shared" si="28"/>
        <v>82</v>
      </c>
      <c r="L173" s="23">
        <f t="shared" si="29"/>
        <v>69.230769230769226</v>
      </c>
      <c r="M173">
        <f>VLOOKUP(A173,[1]高二下!$A$3:$P$536,11,0)</f>
        <v>84</v>
      </c>
      <c r="N173" t="str">
        <f>VLOOKUP(A173,[1]高二下!$A$3:$P$536,12,0)</f>
        <v>马巫各</v>
      </c>
      <c r="O173" s="22">
        <f t="shared" si="30"/>
        <v>2</v>
      </c>
      <c r="P173" s="22">
        <f t="shared" si="31"/>
        <v>165</v>
      </c>
      <c r="Q173">
        <f>VLOOKUP(A173,[1]高二上!$A$3:$P$583,11,0)</f>
        <v>47</v>
      </c>
      <c r="R173" t="str">
        <f>VLOOKUP(A173,[1]高二上!$A$3:$P$583,12,0)</f>
        <v>马巫各</v>
      </c>
      <c r="S173" s="22">
        <f t="shared" si="32"/>
        <v>171</v>
      </c>
      <c r="T173" s="22">
        <f t="shared" si="33"/>
        <v>100</v>
      </c>
      <c r="U173">
        <f>VLOOKUP(A173,[1]高一下!$A$3:$P$585,11,0)</f>
        <v>0</v>
      </c>
      <c r="V173" t="str">
        <f>VLOOKUP(A173,[1]高一下!$A$3:$P$585,12,0)</f>
        <v>杨艳</v>
      </c>
      <c r="W173">
        <f t="shared" si="34"/>
        <v>258</v>
      </c>
      <c r="X173">
        <f t="shared" si="35"/>
        <v>100</v>
      </c>
      <c r="Y173">
        <f>VLOOKUP(A173,[1]高一上!$A$3:$V$587,17,0)</f>
        <v>55</v>
      </c>
      <c r="Z173" t="str">
        <f>VLOOKUP(A173,[1]高一上!$A$3:$V$587,18,0)</f>
        <v>杨艳</v>
      </c>
      <c r="AA173">
        <f t="shared" si="36"/>
        <v>94</v>
      </c>
      <c r="AB173" s="23">
        <f t="shared" si="37"/>
        <v>79.615384615384613</v>
      </c>
      <c r="AC173">
        <f>VLOOKUP(A173,[1]中考!$A$2:$M$571,11,0)</f>
        <v>36</v>
      </c>
      <c r="AD173">
        <f t="shared" si="38"/>
        <v>41</v>
      </c>
    </row>
    <row r="174" spans="1:30" ht="15.45" x14ac:dyDescent="0.35">
      <c r="A174" s="14" t="s">
        <v>391</v>
      </c>
      <c r="B174" s="1">
        <v>4</v>
      </c>
      <c r="C174" s="5" t="s">
        <v>392</v>
      </c>
      <c r="D174" s="4" t="s">
        <v>6</v>
      </c>
      <c r="E174">
        <f>VLOOKUP(A174,'[1]高三下(高考)'!$A$3:$P$615,11,0)</f>
        <v>54.5</v>
      </c>
      <c r="F174" t="str">
        <f>VLOOKUP(A174,'[1]高三下(高考)'!$A$3:$P$615,12,0)</f>
        <v>马巫各</v>
      </c>
      <c r="G174" s="22">
        <f t="shared" si="26"/>
        <v>196</v>
      </c>
      <c r="H174" s="23">
        <f t="shared" si="27"/>
        <v>65.384615384615387</v>
      </c>
      <c r="I174">
        <f>VLOOKUP(A174,[1]高三上!$A$3:$P$588,11,0)</f>
        <v>44.5</v>
      </c>
      <c r="J174" t="str">
        <f>VLOOKUP(A174,[1]高三上!$A$3:$P$588,12,0)</f>
        <v>马巫各</v>
      </c>
      <c r="K174" s="22">
        <f t="shared" si="28"/>
        <v>106</v>
      </c>
      <c r="L174" s="23">
        <f t="shared" si="29"/>
        <v>135.76923076923077</v>
      </c>
      <c r="M174">
        <f>VLOOKUP(A174,[1]高二下!$A$3:$P$536,11,0)</f>
        <v>52</v>
      </c>
      <c r="N174" t="str">
        <f>VLOOKUP(A174,[1]高二下!$A$3:$P$536,12,0)</f>
        <v>马巫各</v>
      </c>
      <c r="O174" s="22">
        <f t="shared" si="30"/>
        <v>199</v>
      </c>
      <c r="P174" s="22">
        <f t="shared" si="31"/>
        <v>98.07692307692308</v>
      </c>
      <c r="Q174">
        <f>VLOOKUP(A174,[1]高二上!$A$3:$P$583,11,0)</f>
        <v>44</v>
      </c>
      <c r="R174" t="str">
        <f>VLOOKUP(A174,[1]高二上!$A$3:$P$583,12,0)</f>
        <v>马巫各</v>
      </c>
      <c r="S174" s="22">
        <f t="shared" si="32"/>
        <v>194</v>
      </c>
      <c r="T174" s="22">
        <f t="shared" si="33"/>
        <v>88.07692307692308</v>
      </c>
      <c r="U174">
        <f>VLOOKUP(A174,[1]高一下!$A$3:$P$585,11,0)</f>
        <v>46</v>
      </c>
      <c r="V174" t="str">
        <f>VLOOKUP(A174,[1]高一下!$A$3:$P$585,12,0)</f>
        <v>杨艳</v>
      </c>
      <c r="W174">
        <f t="shared" si="34"/>
        <v>163</v>
      </c>
      <c r="X174">
        <f t="shared" si="35"/>
        <v>70.384615384615387</v>
      </c>
      <c r="Y174">
        <f>VLOOKUP(A174,[1]高一上!$A$3:$V$587,17,0)</f>
        <v>57</v>
      </c>
      <c r="Z174" t="str">
        <f>VLOOKUP(A174,[1]高一上!$A$3:$V$587,18,0)</f>
        <v>杨艳</v>
      </c>
      <c r="AA174">
        <f t="shared" si="36"/>
        <v>86</v>
      </c>
      <c r="AB174" s="23">
        <f t="shared" si="37"/>
        <v>88.84615384615384</v>
      </c>
      <c r="AC174">
        <f>VLOOKUP(A174,[1]中考!$A$2:$M$571,11,0)</f>
        <v>35</v>
      </c>
      <c r="AD174">
        <f t="shared" si="38"/>
        <v>57</v>
      </c>
    </row>
    <row r="175" spans="1:30" ht="15" x14ac:dyDescent="0.35">
      <c r="A175" s="14" t="s">
        <v>415</v>
      </c>
      <c r="B175" s="1">
        <v>4</v>
      </c>
      <c r="C175" s="3" t="s">
        <v>416</v>
      </c>
      <c r="D175" s="4" t="s">
        <v>6</v>
      </c>
      <c r="E175">
        <f>VLOOKUP(A175,'[1]高三下(高考)'!$A$3:$P$615,11,0)</f>
        <v>52.5</v>
      </c>
      <c r="F175" t="str">
        <f>VLOOKUP(A175,'[1]高三下(高考)'!$A$3:$P$615,12,0)</f>
        <v>马巫各</v>
      </c>
      <c r="G175" s="22">
        <f t="shared" si="26"/>
        <v>214</v>
      </c>
      <c r="H175" s="23">
        <f t="shared" si="27"/>
        <v>76.538461538461547</v>
      </c>
      <c r="I175">
        <f>VLOOKUP(A175,[1]高三上!$A$3:$P$588,11,0)</f>
        <v>40</v>
      </c>
      <c r="J175" t="str">
        <f>VLOOKUP(A175,[1]高三上!$A$3:$P$588,12,0)</f>
        <v>马巫各</v>
      </c>
      <c r="K175" s="22">
        <f t="shared" si="28"/>
        <v>153</v>
      </c>
      <c r="L175" s="23">
        <f t="shared" si="29"/>
        <v>97.692307692307693</v>
      </c>
      <c r="M175">
        <f>VLOOKUP(A175,[1]高二下!$A$3:$P$536,11,0)</f>
        <v>59</v>
      </c>
      <c r="N175" t="str">
        <f>VLOOKUP(A175,[1]高二下!$A$3:$P$536,12,0)</f>
        <v>马巫各</v>
      </c>
      <c r="O175" s="22">
        <f t="shared" si="30"/>
        <v>147</v>
      </c>
      <c r="P175" s="22">
        <f t="shared" si="31"/>
        <v>135.38461538461539</v>
      </c>
      <c r="Q175">
        <f>VLOOKUP(A175,[1]高二上!$A$3:$P$583,11,0)</f>
        <v>37</v>
      </c>
      <c r="R175" t="str">
        <f>VLOOKUP(A175,[1]高二上!$A$3:$P$583,12,0)</f>
        <v>马巫各</v>
      </c>
      <c r="S175" s="22">
        <f t="shared" si="32"/>
        <v>239</v>
      </c>
      <c r="T175" s="22">
        <f t="shared" si="33"/>
        <v>76.92307692307692</v>
      </c>
      <c r="U175">
        <f>VLOOKUP(A175,[1]高一下!$A$3:$P$585,11,0)</f>
        <v>44</v>
      </c>
      <c r="V175" t="str">
        <f>VLOOKUP(A175,[1]高一下!$A$3:$P$585,12,0)</f>
        <v>杨艳</v>
      </c>
      <c r="W175">
        <f t="shared" si="34"/>
        <v>179</v>
      </c>
      <c r="X175">
        <f t="shared" si="35"/>
        <v>71.538461538461547</v>
      </c>
      <c r="Y175">
        <f>VLOOKUP(A175,[1]高一上!$A$3:$V$587,17,0)</f>
        <v>54</v>
      </c>
      <c r="Z175" t="str">
        <f>VLOOKUP(A175,[1]高一上!$A$3:$V$587,18,0)</f>
        <v>杨艳</v>
      </c>
      <c r="AA175">
        <f t="shared" si="36"/>
        <v>105</v>
      </c>
      <c r="AB175" s="23">
        <f t="shared" si="37"/>
        <v>112.30769230769231</v>
      </c>
      <c r="AC175">
        <f>VLOOKUP(A175,[1]中考!$A$2:$M$571,11,0)</f>
        <v>30</v>
      </c>
      <c r="AD175">
        <f t="shared" si="38"/>
        <v>137</v>
      </c>
    </row>
    <row r="176" spans="1:30" ht="15" x14ac:dyDescent="0.35">
      <c r="A176" s="14" t="s">
        <v>401</v>
      </c>
      <c r="B176" s="1">
        <v>4</v>
      </c>
      <c r="C176" s="2" t="s">
        <v>402</v>
      </c>
      <c r="D176" s="4" t="s">
        <v>6</v>
      </c>
      <c r="E176">
        <f>VLOOKUP(A176,'[1]高三下(高考)'!$A$3:$P$615,11,0)</f>
        <v>64.5</v>
      </c>
      <c r="F176" t="str">
        <f>VLOOKUP(A176,'[1]高三下(高考)'!$A$3:$P$615,12,0)</f>
        <v>马巫各</v>
      </c>
      <c r="G176" s="22">
        <f t="shared" si="26"/>
        <v>103</v>
      </c>
      <c r="H176" s="23">
        <f t="shared" si="27"/>
        <v>132.69230769230768</v>
      </c>
      <c r="I176">
        <f>VLOOKUP(A176,[1]高三上!$A$3:$P$588,11,0)</f>
        <v>35.5</v>
      </c>
      <c r="J176" t="str">
        <f>VLOOKUP(A176,[1]高三上!$A$3:$P$588,12,0)</f>
        <v>马巫各</v>
      </c>
      <c r="K176" s="22">
        <f t="shared" si="28"/>
        <v>188</v>
      </c>
      <c r="L176" s="23">
        <f t="shared" si="29"/>
        <v>92.307692307692307</v>
      </c>
      <c r="M176">
        <f>VLOOKUP(A176,[1]高二下!$A$3:$P$536,11,0)</f>
        <v>57</v>
      </c>
      <c r="N176" t="str">
        <f>VLOOKUP(A176,[1]高二下!$A$3:$P$536,12,0)</f>
        <v>马巫各</v>
      </c>
      <c r="O176" s="22">
        <f t="shared" si="30"/>
        <v>168</v>
      </c>
      <c r="P176" s="22">
        <f t="shared" si="31"/>
        <v>105.38461538461539</v>
      </c>
      <c r="Q176">
        <f>VLOOKUP(A176,[1]高二上!$A$3:$P$583,11,0)</f>
        <v>46</v>
      </c>
      <c r="R176" t="str">
        <f>VLOOKUP(A176,[1]高二上!$A$3:$P$583,12,0)</f>
        <v>马巫各</v>
      </c>
      <c r="S176" s="22">
        <f t="shared" si="32"/>
        <v>182</v>
      </c>
      <c r="T176" s="22">
        <f t="shared" si="33"/>
        <v>92.692307692307693</v>
      </c>
      <c r="U176">
        <f>VLOOKUP(A176,[1]高一下!$A$3:$P$585,11,0)</f>
        <v>46</v>
      </c>
      <c r="V176" t="str">
        <f>VLOOKUP(A176,[1]高一下!$A$3:$P$585,12,0)</f>
        <v>杨艳</v>
      </c>
      <c r="W176">
        <f t="shared" si="34"/>
        <v>163</v>
      </c>
      <c r="X176">
        <f t="shared" si="35"/>
        <v>99.230769230769226</v>
      </c>
      <c r="Y176">
        <f>VLOOKUP(A176,[1]高一上!$A$3:$V$587,17,0)</f>
        <v>47</v>
      </c>
      <c r="Z176" t="str">
        <f>VLOOKUP(A176,[1]高一上!$A$3:$V$587,18,0)</f>
        <v>杨艳</v>
      </c>
      <c r="AA176">
        <f t="shared" si="36"/>
        <v>161</v>
      </c>
      <c r="AB176" s="23">
        <f t="shared" si="37"/>
        <v>131.15384615384616</v>
      </c>
      <c r="AC176">
        <f>VLOOKUP(A176,[1]中考!$A$2:$M$571,11,0)</f>
        <v>20</v>
      </c>
      <c r="AD176">
        <f t="shared" si="38"/>
        <v>242</v>
      </c>
    </row>
    <row r="177" spans="1:30" ht="15" x14ac:dyDescent="0.35">
      <c r="A177" s="14" t="s">
        <v>403</v>
      </c>
      <c r="B177" s="1">
        <v>4</v>
      </c>
      <c r="C177" s="3" t="s">
        <v>404</v>
      </c>
      <c r="D177" s="4" t="s">
        <v>6</v>
      </c>
      <c r="E177">
        <f>VLOOKUP(A177,'[1]高三下(高考)'!$A$3:$P$615,11,0)</f>
        <v>46.5</v>
      </c>
      <c r="F177" t="str">
        <f>VLOOKUP(A177,'[1]高三下(高考)'!$A$3:$P$615,12,0)</f>
        <v>马巫各</v>
      </c>
      <c r="G177" s="22">
        <f t="shared" si="26"/>
        <v>242</v>
      </c>
      <c r="H177" s="23">
        <f t="shared" si="27"/>
        <v>100</v>
      </c>
      <c r="I177" s="22">
        <v>0</v>
      </c>
      <c r="J177" t="s">
        <v>328</v>
      </c>
      <c r="K177" s="22">
        <f t="shared" si="28"/>
        <v>241</v>
      </c>
      <c r="L177" s="23">
        <f t="shared" si="29"/>
        <v>100</v>
      </c>
      <c r="M177">
        <f>VLOOKUP(A177,[1]高二下!$A$3:$P$536,11,0)</f>
        <v>56</v>
      </c>
      <c r="N177" t="str">
        <f>VLOOKUP(A177,[1]高二下!$A$3:$P$536,12,0)</f>
        <v>马巫各</v>
      </c>
      <c r="O177" s="22">
        <f t="shared" si="30"/>
        <v>177</v>
      </c>
      <c r="P177" s="22">
        <f t="shared" si="31"/>
        <v>104.23076923076923</v>
      </c>
      <c r="Q177">
        <f>VLOOKUP(A177,[1]高二上!$A$3:$P$583,11,0)</f>
        <v>45</v>
      </c>
      <c r="R177" t="str">
        <f>VLOOKUP(A177,[1]高二上!$A$3:$P$583,12,0)</f>
        <v>马巫各</v>
      </c>
      <c r="S177" s="22">
        <f t="shared" si="32"/>
        <v>188</v>
      </c>
      <c r="T177" s="22">
        <f t="shared" si="33"/>
        <v>74.615384615384613</v>
      </c>
      <c r="U177">
        <f>VLOOKUP(A177,[1]高一下!$A$3:$P$585,11,0)</f>
        <v>51</v>
      </c>
      <c r="V177" t="str">
        <f>VLOOKUP(A177,[1]高一下!$A$3:$P$585,12,0)</f>
        <v>杨艳</v>
      </c>
      <c r="W177">
        <f t="shared" si="34"/>
        <v>122</v>
      </c>
      <c r="X177">
        <f t="shared" si="35"/>
        <v>100.76923076923077</v>
      </c>
      <c r="Y177">
        <f>VLOOKUP(A177,[1]高一上!$A$3:$V$587,17,0)</f>
        <v>52</v>
      </c>
      <c r="Z177" t="str">
        <f>VLOOKUP(A177,[1]高一上!$A$3:$V$587,18,0)</f>
        <v>杨艳</v>
      </c>
      <c r="AA177">
        <f t="shared" si="36"/>
        <v>124</v>
      </c>
      <c r="AB177" s="23">
        <f t="shared" si="37"/>
        <v>146.53846153846155</v>
      </c>
      <c r="AC177">
        <f>VLOOKUP(A177,[1]中考!$A$2:$M$571,11,0)</f>
        <v>19</v>
      </c>
      <c r="AD177">
        <f t="shared" si="38"/>
        <v>245</v>
      </c>
    </row>
    <row r="178" spans="1:30" ht="15" x14ac:dyDescent="0.35">
      <c r="A178" s="14" t="s">
        <v>365</v>
      </c>
      <c r="B178" s="1">
        <v>4</v>
      </c>
      <c r="C178" s="2" t="s">
        <v>366</v>
      </c>
      <c r="D178" s="4" t="s">
        <v>6</v>
      </c>
      <c r="E178">
        <f>VLOOKUP(A178,'[1]高三下(高考)'!$A$3:$P$615,11,0)</f>
        <v>64</v>
      </c>
      <c r="F178" t="str">
        <f>VLOOKUP(A178,'[1]高三下(高考)'!$A$3:$P$615,12,0)</f>
        <v>马巫各</v>
      </c>
      <c r="G178" s="22">
        <f t="shared" si="26"/>
        <v>108</v>
      </c>
      <c r="H178" s="23">
        <f t="shared" si="27"/>
        <v>90</v>
      </c>
      <c r="I178">
        <f>VLOOKUP(A178,[1]高三上!$A$3:$P$588,11,0)</f>
        <v>48</v>
      </c>
      <c r="J178" t="str">
        <f>VLOOKUP(A178,[1]高三上!$A$3:$P$588,12,0)</f>
        <v>马巫各</v>
      </c>
      <c r="K178" s="22">
        <f t="shared" si="28"/>
        <v>82</v>
      </c>
      <c r="L178" s="23">
        <f t="shared" si="29"/>
        <v>113.46153846153847</v>
      </c>
      <c r="M178">
        <f>VLOOKUP(A178,[1]高二下!$A$3:$P$536,11,0)</f>
        <v>62</v>
      </c>
      <c r="N178" t="str">
        <f>VLOOKUP(A178,[1]高二下!$A$3:$P$536,12,0)</f>
        <v>马巫各</v>
      </c>
      <c r="O178" s="22">
        <f t="shared" si="30"/>
        <v>117</v>
      </c>
      <c r="P178" s="22">
        <f t="shared" si="31"/>
        <v>95</v>
      </c>
      <c r="Q178">
        <f>VLOOKUP(A178,[1]高二上!$A$3:$P$583,11,0)</f>
        <v>54</v>
      </c>
      <c r="R178" t="str">
        <f>VLOOKUP(A178,[1]高二上!$A$3:$P$583,12,0)</f>
        <v>马巫各</v>
      </c>
      <c r="S178" s="22">
        <f t="shared" si="32"/>
        <v>104</v>
      </c>
      <c r="T178" s="22">
        <f t="shared" si="33"/>
        <v>82.692307692307693</v>
      </c>
      <c r="U178">
        <f>VLOOKUP(A178,[1]高一下!$A$3:$P$585,11,0)</f>
        <v>59</v>
      </c>
      <c r="V178" t="str">
        <f>VLOOKUP(A178,[1]高一下!$A$3:$P$585,12,0)</f>
        <v>杨艳</v>
      </c>
      <c r="W178">
        <f t="shared" si="34"/>
        <v>59</v>
      </c>
      <c r="X178">
        <f t="shared" si="35"/>
        <v>102.69230769230769</v>
      </c>
      <c r="Y178">
        <f>VLOOKUP(A178,[1]高一上!$A$3:$V$587,17,0)</f>
        <v>60</v>
      </c>
      <c r="Z178" t="str">
        <f>VLOOKUP(A178,[1]高一上!$A$3:$V$587,18,0)</f>
        <v>杨艳</v>
      </c>
      <c r="AA178">
        <f t="shared" si="36"/>
        <v>66</v>
      </c>
      <c r="AB178" s="23">
        <f t="shared" si="37"/>
        <v>135.76923076923077</v>
      </c>
      <c r="AC178">
        <f>VLOOKUP(A178,[1]中考!$A$2:$M$571,11,0)</f>
        <v>28</v>
      </c>
      <c r="AD178">
        <f t="shared" si="38"/>
        <v>159</v>
      </c>
    </row>
    <row r="179" spans="1:30" ht="15" x14ac:dyDescent="0.35">
      <c r="A179" s="14" t="s">
        <v>417</v>
      </c>
      <c r="B179" s="1">
        <v>4</v>
      </c>
      <c r="C179" s="3" t="s">
        <v>418</v>
      </c>
      <c r="D179" s="4" t="s">
        <v>6</v>
      </c>
      <c r="E179">
        <f>VLOOKUP(A179,'[1]高三下(高考)'!$A$3:$P$615,11,0)</f>
        <v>57.5</v>
      </c>
      <c r="F179" t="str">
        <f>VLOOKUP(A179,'[1]高三下(高考)'!$A$3:$P$615,12,0)</f>
        <v>马巫各</v>
      </c>
      <c r="G179" s="22">
        <f t="shared" si="26"/>
        <v>170</v>
      </c>
      <c r="H179" s="23">
        <f t="shared" si="27"/>
        <v>120.76923076923077</v>
      </c>
      <c r="I179">
        <f>VLOOKUP(A179,[1]高三上!$A$3:$P$588,11,0)</f>
        <v>28.5</v>
      </c>
      <c r="J179" t="str">
        <f>VLOOKUP(A179,[1]高三上!$A$3:$P$588,12,0)</f>
        <v>马巫各</v>
      </c>
      <c r="K179" s="22">
        <f t="shared" si="28"/>
        <v>224</v>
      </c>
      <c r="L179" s="23">
        <f t="shared" si="29"/>
        <v>99.230769230769226</v>
      </c>
      <c r="M179">
        <f>VLOOKUP(A179,[1]高二下!$A$3:$P$536,11,0)</f>
        <v>45</v>
      </c>
      <c r="N179" t="str">
        <f>VLOOKUP(A179,[1]高二下!$A$3:$P$536,12,0)</f>
        <v>马巫各</v>
      </c>
      <c r="O179" s="22">
        <f t="shared" si="30"/>
        <v>222</v>
      </c>
      <c r="P179" s="22">
        <f t="shared" si="31"/>
        <v>113.07692307692308</v>
      </c>
      <c r="Q179">
        <f>VLOOKUP(A179,[1]高二上!$A$3:$P$583,11,0)</f>
        <v>26</v>
      </c>
      <c r="R179" t="str">
        <f>VLOOKUP(A179,[1]高二上!$A$3:$P$583,12,0)</f>
        <v>马巫各</v>
      </c>
      <c r="S179" s="22">
        <f t="shared" si="32"/>
        <v>256</v>
      </c>
      <c r="T179" s="22">
        <f t="shared" si="33"/>
        <v>99.230769230769226</v>
      </c>
      <c r="U179">
        <f>VLOOKUP(A179,[1]高一下!$A$3:$P$585,11,0)</f>
        <v>20</v>
      </c>
      <c r="V179" t="str">
        <f>VLOOKUP(A179,[1]高一下!$A$3:$P$585,12,0)</f>
        <v>杨艳</v>
      </c>
      <c r="W179">
        <f t="shared" si="34"/>
        <v>254</v>
      </c>
      <c r="X179">
        <f t="shared" si="35"/>
        <v>99.615384615384613</v>
      </c>
      <c r="Y179">
        <f>VLOOKUP(A179,[1]高一上!$A$3:$V$587,17,0)</f>
        <v>29</v>
      </c>
      <c r="Z179" t="str">
        <f>VLOOKUP(A179,[1]高一上!$A$3:$V$587,18,0)</f>
        <v>杨艳</v>
      </c>
      <c r="AA179">
        <f t="shared" si="36"/>
        <v>253</v>
      </c>
      <c r="AB179" s="23">
        <f t="shared" si="37"/>
        <v>84.230769230769226</v>
      </c>
      <c r="AC179">
        <f>VLOOKUP(A179,[1]中考!$A$2:$M$571,11,0)</f>
        <v>23</v>
      </c>
      <c r="AD179">
        <f t="shared" si="38"/>
        <v>212</v>
      </c>
    </row>
    <row r="180" spans="1:30" ht="15" x14ac:dyDescent="0.35">
      <c r="A180" s="14" t="s">
        <v>342</v>
      </c>
      <c r="B180" s="1">
        <v>4</v>
      </c>
      <c r="C180" s="2" t="s">
        <v>343</v>
      </c>
      <c r="D180" s="4" t="s">
        <v>6</v>
      </c>
      <c r="E180">
        <f>VLOOKUP(A180,'[1]高三下(高考)'!$A$3:$P$615,11,0)</f>
        <v>71.5</v>
      </c>
      <c r="F180" t="str">
        <f>VLOOKUP(A180,'[1]高三下(高考)'!$A$3:$P$615,12,0)</f>
        <v>马巫各</v>
      </c>
      <c r="G180" s="22">
        <f t="shared" si="26"/>
        <v>46</v>
      </c>
      <c r="H180" s="23">
        <f t="shared" si="27"/>
        <v>93.84615384615384</v>
      </c>
      <c r="I180">
        <f>VLOOKUP(A180,[1]高三上!$A$3:$P$588,11,0)</f>
        <v>54</v>
      </c>
      <c r="J180" t="str">
        <f>VLOOKUP(A180,[1]高三上!$A$3:$P$588,12,0)</f>
        <v>马巫各</v>
      </c>
      <c r="K180" s="22">
        <f t="shared" si="28"/>
        <v>30</v>
      </c>
      <c r="L180" s="23">
        <f t="shared" si="29"/>
        <v>140.38461538461539</v>
      </c>
      <c r="M180">
        <f>VLOOKUP(A180,[1]高二下!$A$3:$P$536,11,0)</f>
        <v>60</v>
      </c>
      <c r="N180" t="str">
        <f>VLOOKUP(A180,[1]高二下!$A$3:$P$536,12,0)</f>
        <v>马巫各</v>
      </c>
      <c r="O180" s="22">
        <f t="shared" si="30"/>
        <v>135</v>
      </c>
      <c r="P180" s="22">
        <f t="shared" si="31"/>
        <v>74.230769230769226</v>
      </c>
      <c r="Q180">
        <f>VLOOKUP(A180,[1]高二上!$A$3:$P$583,11,0)</f>
        <v>57</v>
      </c>
      <c r="R180" t="str">
        <f>VLOOKUP(A180,[1]高二上!$A$3:$P$583,12,0)</f>
        <v>马巫各</v>
      </c>
      <c r="S180" s="22">
        <f t="shared" si="32"/>
        <v>68</v>
      </c>
      <c r="T180" s="22">
        <f t="shared" si="33"/>
        <v>82.692307692307693</v>
      </c>
      <c r="U180">
        <f>VLOOKUP(A180,[1]高一下!$A$3:$P$585,11,0)</f>
        <v>67</v>
      </c>
      <c r="V180" t="str">
        <f>VLOOKUP(A180,[1]高一下!$A$3:$P$585,12,0)</f>
        <v>杨艳</v>
      </c>
      <c r="W180">
        <f t="shared" si="34"/>
        <v>23</v>
      </c>
      <c r="X180">
        <f t="shared" si="35"/>
        <v>145</v>
      </c>
      <c r="Y180">
        <f>VLOOKUP(A180,[1]高一上!$A$3:$V$587,17,0)</f>
        <v>49</v>
      </c>
      <c r="Z180" t="str">
        <f>VLOOKUP(A180,[1]高一上!$A$3:$V$587,18,0)</f>
        <v>杨艳</v>
      </c>
      <c r="AA180">
        <f t="shared" si="36"/>
        <v>140</v>
      </c>
      <c r="AB180" s="23">
        <f t="shared" si="37"/>
        <v>47.692307692307686</v>
      </c>
      <c r="AC180">
        <f>VLOOKUP(A180,[1]中考!$A$2:$M$571,11,0)</f>
        <v>43</v>
      </c>
      <c r="AD180">
        <f t="shared" si="38"/>
        <v>4</v>
      </c>
    </row>
    <row r="181" spans="1:30" ht="15" x14ac:dyDescent="0.35">
      <c r="A181" s="14" t="s">
        <v>407</v>
      </c>
      <c r="B181" s="1">
        <v>4</v>
      </c>
      <c r="C181" s="3" t="s">
        <v>408</v>
      </c>
      <c r="D181" s="4" t="s">
        <v>6</v>
      </c>
      <c r="E181">
        <f>VLOOKUP(A181,'[1]高三下(高考)'!$A$3:$P$615,11,0)</f>
        <v>58</v>
      </c>
      <c r="F181" t="str">
        <f>VLOOKUP(A181,'[1]高三下(高考)'!$A$3:$P$615,12,0)</f>
        <v>马巫各</v>
      </c>
      <c r="G181" s="22">
        <f t="shared" si="26"/>
        <v>163</v>
      </c>
      <c r="H181" s="23">
        <f t="shared" si="27"/>
        <v>99.615384615384613</v>
      </c>
      <c r="I181">
        <f>VLOOKUP(A181,[1]高三上!$A$3:$P$588,11,0)</f>
        <v>39</v>
      </c>
      <c r="J181" t="str">
        <f>VLOOKUP(A181,[1]高三上!$A$3:$P$588,12,0)</f>
        <v>马巫各</v>
      </c>
      <c r="K181" s="22">
        <f t="shared" si="28"/>
        <v>162</v>
      </c>
      <c r="L181" s="23">
        <f t="shared" si="29"/>
        <v>127.69230769230769</v>
      </c>
      <c r="M181">
        <f>VLOOKUP(A181,[1]高二下!$A$3:$P$536,11,0)</f>
        <v>37</v>
      </c>
      <c r="N181" t="str">
        <f>VLOOKUP(A181,[1]高二下!$A$3:$P$536,12,0)</f>
        <v>马巫各</v>
      </c>
      <c r="O181" s="22">
        <f t="shared" si="30"/>
        <v>234</v>
      </c>
      <c r="P181" s="22">
        <f t="shared" si="31"/>
        <v>90</v>
      </c>
      <c r="Q181">
        <f>VLOOKUP(A181,[1]高二上!$A$3:$P$583,11,0)</f>
        <v>42</v>
      </c>
      <c r="R181" t="str">
        <f>VLOOKUP(A181,[1]高二上!$A$3:$P$583,12,0)</f>
        <v>马巫各</v>
      </c>
      <c r="S181" s="22">
        <f t="shared" si="32"/>
        <v>208</v>
      </c>
      <c r="T181" s="22">
        <f t="shared" si="33"/>
        <v>101.15384615384616</v>
      </c>
      <c r="U181">
        <f>VLOOKUP(A181,[1]高一下!$A$3:$P$585,11,0)</f>
        <v>39</v>
      </c>
      <c r="V181" t="str">
        <f>VLOOKUP(A181,[1]高一下!$A$3:$P$585,12,0)</f>
        <v>杨艳</v>
      </c>
      <c r="W181">
        <f t="shared" si="34"/>
        <v>211</v>
      </c>
      <c r="X181">
        <f t="shared" si="35"/>
        <v>99.230769230769226</v>
      </c>
      <c r="Y181">
        <f>VLOOKUP(A181,[1]高一上!$A$3:$V$587,17,0)</f>
        <v>41</v>
      </c>
      <c r="Z181" t="str">
        <f>VLOOKUP(A181,[1]高一上!$A$3:$V$587,18,0)</f>
        <v>那士信</v>
      </c>
      <c r="AA181">
        <f t="shared" si="36"/>
        <v>209</v>
      </c>
      <c r="AB181" s="23">
        <f t="shared" si="37"/>
        <v>76.15384615384616</v>
      </c>
      <c r="AC181">
        <f>VLOOKUP(A181,[1]中考!$A$2:$M$571,11,0)</f>
        <v>29</v>
      </c>
      <c r="AD181">
        <f t="shared" si="38"/>
        <v>147</v>
      </c>
    </row>
    <row r="182" spans="1:30" ht="15" x14ac:dyDescent="0.35">
      <c r="A182" s="14" t="s">
        <v>421</v>
      </c>
      <c r="B182" s="1">
        <v>4</v>
      </c>
      <c r="C182" s="3" t="s">
        <v>422</v>
      </c>
      <c r="D182" s="4" t="s">
        <v>6</v>
      </c>
      <c r="E182">
        <f>VLOOKUP(A182,'[1]高三下(高考)'!$A$3:$P$615,11,0)</f>
        <v>58</v>
      </c>
      <c r="F182" t="str">
        <f>VLOOKUP(A182,'[1]高三下(高考)'!$A$3:$P$615,12,0)</f>
        <v>马巫各</v>
      </c>
      <c r="G182" s="22">
        <f t="shared" si="26"/>
        <v>163</v>
      </c>
      <c r="H182" s="23">
        <f t="shared" si="27"/>
        <v>82.307692307692307</v>
      </c>
      <c r="I182">
        <f>VLOOKUP(A182,[1]高三上!$A$3:$P$588,11,0)</f>
        <v>43.5</v>
      </c>
      <c r="J182" t="str">
        <f>VLOOKUP(A182,[1]高三上!$A$3:$P$588,12,0)</f>
        <v>马巫各</v>
      </c>
      <c r="K182" s="22">
        <f t="shared" si="28"/>
        <v>117</v>
      </c>
      <c r="L182" s="23">
        <f t="shared" si="29"/>
        <v>145.38461538461539</v>
      </c>
      <c r="M182">
        <f>VLOOKUP(A182,[1]高二下!$A$3:$P$536,11,0)</f>
        <v>32</v>
      </c>
      <c r="N182" t="str">
        <f>VLOOKUP(A182,[1]高二下!$A$3:$P$536,12,0)</f>
        <v>马巫各</v>
      </c>
      <c r="O182" s="22">
        <f t="shared" si="30"/>
        <v>235</v>
      </c>
      <c r="P182" s="22">
        <f t="shared" si="31"/>
        <v>108.07692307692308</v>
      </c>
      <c r="Q182">
        <f>VLOOKUP(A182,[1]高二上!$A$3:$P$583,11,0)</f>
        <v>26</v>
      </c>
      <c r="R182" t="str">
        <f>VLOOKUP(A182,[1]高二上!$A$3:$P$583,12,0)</f>
        <v>马巫各</v>
      </c>
      <c r="S182" s="22">
        <f t="shared" si="32"/>
        <v>256</v>
      </c>
      <c r="T182" s="22">
        <f t="shared" si="33"/>
        <v>98.461538461538467</v>
      </c>
      <c r="U182">
        <f>VLOOKUP(A182,[1]高一下!$A$3:$P$585,11,0)</f>
        <v>25</v>
      </c>
      <c r="V182" t="str">
        <f>VLOOKUP(A182,[1]高一下!$A$3:$P$585,12,0)</f>
        <v>杨艳</v>
      </c>
      <c r="W182">
        <f t="shared" si="34"/>
        <v>252</v>
      </c>
      <c r="X182">
        <f t="shared" si="35"/>
        <v>83.461538461538467</v>
      </c>
      <c r="Y182">
        <f>VLOOKUP(A182,[1]高一上!$A$3:$V$587,17,0)</f>
        <v>41</v>
      </c>
      <c r="Z182" t="str">
        <f>VLOOKUP(A182,[1]高一上!$A$3:$V$587,18,0)</f>
        <v>杨艳</v>
      </c>
      <c r="AA182">
        <f t="shared" si="36"/>
        <v>209</v>
      </c>
      <c r="AB182" s="23">
        <f t="shared" si="37"/>
        <v>85.769230769230774</v>
      </c>
      <c r="AC182">
        <f>VLOOKUP(A182,[1]中考!$A$2:$M$571,11,0)</f>
        <v>27</v>
      </c>
      <c r="AD182">
        <f t="shared" si="38"/>
        <v>172</v>
      </c>
    </row>
    <row r="183" spans="1:30" ht="15" x14ac:dyDescent="0.35">
      <c r="A183" s="14" t="s">
        <v>371</v>
      </c>
      <c r="B183" s="1">
        <v>4</v>
      </c>
      <c r="C183" s="2" t="s">
        <v>372</v>
      </c>
      <c r="D183" s="4" t="s">
        <v>6</v>
      </c>
      <c r="E183">
        <f>VLOOKUP(A183,'[1]高三下(高考)'!$A$3:$P$615,11,0)</f>
        <v>56.5</v>
      </c>
      <c r="F183" t="str">
        <f>VLOOKUP(A183,'[1]高三下(高考)'!$A$3:$P$615,12,0)</f>
        <v>马巫各</v>
      </c>
      <c r="G183" s="22">
        <f t="shared" si="26"/>
        <v>181</v>
      </c>
      <c r="H183" s="23">
        <f t="shared" si="27"/>
        <v>40</v>
      </c>
      <c r="I183">
        <f>VLOOKUP(A183,[1]高三上!$A$3:$P$588,11,0)</f>
        <v>55</v>
      </c>
      <c r="J183" t="str">
        <f>VLOOKUP(A183,[1]高三上!$A$3:$P$588,12,0)</f>
        <v>马巫各</v>
      </c>
      <c r="K183" s="22">
        <f t="shared" si="28"/>
        <v>25</v>
      </c>
      <c r="L183" s="23">
        <f t="shared" si="29"/>
        <v>173.46153846153845</v>
      </c>
      <c r="M183">
        <f>VLOOKUP(A183,[1]高二下!$A$3:$P$536,11,0)</f>
        <v>47</v>
      </c>
      <c r="N183" t="str">
        <f>VLOOKUP(A183,[1]高二下!$A$3:$P$536,12,0)</f>
        <v>马巫各</v>
      </c>
      <c r="O183" s="22">
        <f t="shared" si="30"/>
        <v>216</v>
      </c>
      <c r="P183" s="22">
        <f t="shared" si="31"/>
        <v>82.692307692307693</v>
      </c>
      <c r="Q183">
        <f>VLOOKUP(A183,[1]高二上!$A$3:$P$583,11,0)</f>
        <v>47</v>
      </c>
      <c r="R183" t="str">
        <f>VLOOKUP(A183,[1]高二上!$A$3:$P$583,12,0)</f>
        <v>马巫各</v>
      </c>
      <c r="S183" s="22">
        <f t="shared" si="32"/>
        <v>171</v>
      </c>
      <c r="T183" s="22">
        <f t="shared" si="33"/>
        <v>82.692307692307693</v>
      </c>
      <c r="U183">
        <f>VLOOKUP(A183,[1]高一下!$A$3:$P$585,11,0)</f>
        <v>50</v>
      </c>
      <c r="V183" t="str">
        <f>VLOOKUP(A183,[1]高一下!$A$3:$P$585,12,0)</f>
        <v>杨艳</v>
      </c>
      <c r="W183">
        <f t="shared" si="34"/>
        <v>126</v>
      </c>
      <c r="X183">
        <f t="shared" si="35"/>
        <v>95.384615384615387</v>
      </c>
      <c r="Y183">
        <f>VLOOKUP(A183,[1]高一上!$A$3:$V$587,17,0)</f>
        <v>53</v>
      </c>
      <c r="Z183" t="str">
        <f>VLOOKUP(A183,[1]高一上!$A$3:$V$587,18,0)</f>
        <v>杨艳</v>
      </c>
      <c r="AA183">
        <f t="shared" si="36"/>
        <v>114</v>
      </c>
      <c r="AB183" s="23">
        <f t="shared" si="37"/>
        <v>117.30769230769231</v>
      </c>
      <c r="AC183">
        <f>VLOOKUP(A183,[1]中考!$A$2:$M$571,11,0)</f>
        <v>28</v>
      </c>
      <c r="AD183">
        <f t="shared" si="38"/>
        <v>159</v>
      </c>
    </row>
    <row r="184" spans="1:30" ht="15" x14ac:dyDescent="0.35">
      <c r="A184" s="14" t="s">
        <v>389</v>
      </c>
      <c r="B184" s="1">
        <v>4</v>
      </c>
      <c r="C184" s="2" t="s">
        <v>390</v>
      </c>
      <c r="D184" s="4" t="s">
        <v>6</v>
      </c>
      <c r="E184">
        <f>VLOOKUP(A184,'[1]高三下(高考)'!$A$3:$P$615,11,0)</f>
        <v>64</v>
      </c>
      <c r="F184" t="str">
        <f>VLOOKUP(A184,'[1]高三下(高考)'!$A$3:$P$615,12,0)</f>
        <v>马巫各</v>
      </c>
      <c r="G184" s="22">
        <f t="shared" si="26"/>
        <v>108</v>
      </c>
      <c r="H184" s="23">
        <f t="shared" si="27"/>
        <v>66.923076923076934</v>
      </c>
      <c r="I184">
        <f>VLOOKUP(A184,[1]高三上!$A$3:$P$588,11,0)</f>
        <v>56</v>
      </c>
      <c r="J184" t="str">
        <f>VLOOKUP(A184,[1]高三上!$A$3:$P$588,12,0)</f>
        <v>马巫各</v>
      </c>
      <c r="K184" s="22">
        <f t="shared" si="28"/>
        <v>22</v>
      </c>
      <c r="L184" s="23">
        <f t="shared" si="29"/>
        <v>134.23076923076923</v>
      </c>
      <c r="M184">
        <f>VLOOKUP(A184,[1]高二下!$A$3:$P$536,11,0)</f>
        <v>63</v>
      </c>
      <c r="N184" t="str">
        <f>VLOOKUP(A184,[1]高二下!$A$3:$P$536,12,0)</f>
        <v>马巫各</v>
      </c>
      <c r="O184" s="22">
        <f t="shared" si="30"/>
        <v>111</v>
      </c>
      <c r="P184" s="22">
        <f t="shared" si="31"/>
        <v>88.84615384615384</v>
      </c>
      <c r="Q184">
        <f>VLOOKUP(A184,[1]高二上!$A$3:$P$583,11,0)</f>
        <v>56</v>
      </c>
      <c r="R184" t="str">
        <f>VLOOKUP(A184,[1]高二上!$A$3:$P$583,12,0)</f>
        <v>马巫各</v>
      </c>
      <c r="S184" s="22">
        <f t="shared" si="32"/>
        <v>82</v>
      </c>
      <c r="T184" s="22">
        <f t="shared" si="33"/>
        <v>139.61538461538461</v>
      </c>
      <c r="U184">
        <f>VLOOKUP(A184,[1]高一下!$A$3:$P$585,11,0)</f>
        <v>43</v>
      </c>
      <c r="V184" t="str">
        <f>VLOOKUP(A184,[1]高一下!$A$3:$P$585,12,0)</f>
        <v>杨艳</v>
      </c>
      <c r="W184">
        <f t="shared" si="34"/>
        <v>185</v>
      </c>
      <c r="X184">
        <f t="shared" si="35"/>
        <v>47.692307692307686</v>
      </c>
      <c r="Y184">
        <f>VLOOKUP(A184,[1]高一上!$A$3:$V$587,17,0)</f>
        <v>63</v>
      </c>
      <c r="Z184" t="str">
        <f>VLOOKUP(A184,[1]高一上!$A$3:$V$587,18,0)</f>
        <v>杨艳</v>
      </c>
      <c r="AA184">
        <f t="shared" si="36"/>
        <v>49</v>
      </c>
      <c r="AB184" s="23">
        <f t="shared" si="37"/>
        <v>92.692307692307693</v>
      </c>
      <c r="AC184">
        <f>VLOOKUP(A184,[1]中考!$A$2:$M$571,11,0)</f>
        <v>37</v>
      </c>
      <c r="AD184">
        <f t="shared" si="38"/>
        <v>30</v>
      </c>
    </row>
    <row r="185" spans="1:30" ht="15" x14ac:dyDescent="0.35">
      <c r="A185" s="14" t="s">
        <v>345</v>
      </c>
      <c r="B185" s="1">
        <v>4</v>
      </c>
      <c r="C185" s="2" t="s">
        <v>346</v>
      </c>
      <c r="D185" s="4" t="s">
        <v>6</v>
      </c>
      <c r="E185">
        <f>VLOOKUP(A185,'[1]高三下(高考)'!$A$3:$P$615,11,0)</f>
        <v>78</v>
      </c>
      <c r="F185" t="str">
        <f>VLOOKUP(A185,'[1]高三下(高考)'!$A$3:$P$615,12,0)</f>
        <v>马巫各</v>
      </c>
      <c r="G185" s="22">
        <f t="shared" si="26"/>
        <v>8</v>
      </c>
      <c r="H185" s="23">
        <f t="shared" si="27"/>
        <v>122.30769230769231</v>
      </c>
      <c r="I185">
        <f>VLOOKUP(A185,[1]高三上!$A$3:$P$588,11,0)</f>
        <v>49.5</v>
      </c>
      <c r="J185" t="str">
        <f>VLOOKUP(A185,[1]高三上!$A$3:$P$588,12,0)</f>
        <v>马巫各</v>
      </c>
      <c r="K185" s="22">
        <f t="shared" si="28"/>
        <v>66</v>
      </c>
      <c r="L185" s="23">
        <f t="shared" si="29"/>
        <v>136.15384615384616</v>
      </c>
      <c r="M185">
        <f>VLOOKUP(A185,[1]高二下!$A$3:$P$536,11,0)</f>
        <v>58</v>
      </c>
      <c r="N185" t="str">
        <f>VLOOKUP(A185,[1]高二下!$A$3:$P$536,12,0)</f>
        <v>马巫各</v>
      </c>
      <c r="O185" s="22">
        <f t="shared" si="30"/>
        <v>160</v>
      </c>
      <c r="P185" s="22">
        <f t="shared" si="31"/>
        <v>92.307692307692307</v>
      </c>
      <c r="Q185">
        <f>VLOOKUP(A185,[1]高二上!$A$3:$P$583,11,0)</f>
        <v>50</v>
      </c>
      <c r="R185" t="str">
        <f>VLOOKUP(A185,[1]高二上!$A$3:$P$583,12,0)</f>
        <v>马巫各</v>
      </c>
      <c r="S185" s="22">
        <f t="shared" si="32"/>
        <v>140</v>
      </c>
      <c r="T185" s="22">
        <f t="shared" si="33"/>
        <v>85</v>
      </c>
      <c r="U185">
        <f>VLOOKUP(A185,[1]高一下!$A$3:$P$585,11,0)</f>
        <v>53</v>
      </c>
      <c r="V185" t="str">
        <f>VLOOKUP(A185,[1]高一下!$A$3:$P$585,12,0)</f>
        <v>杨艳</v>
      </c>
      <c r="W185">
        <f t="shared" si="34"/>
        <v>101</v>
      </c>
      <c r="X185">
        <f t="shared" si="35"/>
        <v>119.61538461538461</v>
      </c>
      <c r="Y185">
        <f>VLOOKUP(A185,[1]高一上!$A$3:$V$587,17,0)</f>
        <v>48</v>
      </c>
      <c r="Z185" t="str">
        <f>VLOOKUP(A185,[1]高一上!$A$3:$V$587,18,0)</f>
        <v>杨艳</v>
      </c>
      <c r="AA185">
        <f t="shared" si="36"/>
        <v>152</v>
      </c>
      <c r="AB185" s="23">
        <f t="shared" si="37"/>
        <v>94.230769230769226</v>
      </c>
      <c r="AC185">
        <f>VLOOKUP(A185,[1]中考!$A$2:$M$571,11,0)</f>
        <v>30</v>
      </c>
      <c r="AD185">
        <f t="shared" si="38"/>
        <v>137</v>
      </c>
    </row>
    <row r="186" spans="1:30" ht="15" x14ac:dyDescent="0.35">
      <c r="A186" s="14" t="s">
        <v>383</v>
      </c>
      <c r="B186" s="1">
        <v>4</v>
      </c>
      <c r="C186" s="2" t="s">
        <v>384</v>
      </c>
      <c r="D186" s="4" t="s">
        <v>6</v>
      </c>
      <c r="E186">
        <f>VLOOKUP(A186,'[1]高三下(高考)'!$A$3:$P$615,11,0)</f>
        <v>71.5</v>
      </c>
      <c r="F186" t="str">
        <f>VLOOKUP(A186,'[1]高三下(高考)'!$A$3:$P$615,12,0)</f>
        <v>马巫各</v>
      </c>
      <c r="G186" s="22">
        <f t="shared" si="26"/>
        <v>46</v>
      </c>
      <c r="H186" s="23">
        <f t="shared" si="27"/>
        <v>96.538461538461533</v>
      </c>
      <c r="I186">
        <f>VLOOKUP(A186,[1]高三上!$A$3:$P$588,11,0)</f>
        <v>53.5</v>
      </c>
      <c r="J186" t="str">
        <f>VLOOKUP(A186,[1]高三上!$A$3:$P$588,12,0)</f>
        <v>马巫各</v>
      </c>
      <c r="K186" s="22">
        <f t="shared" si="28"/>
        <v>37</v>
      </c>
      <c r="L186" s="23">
        <f t="shared" si="29"/>
        <v>142.30769230769232</v>
      </c>
      <c r="M186">
        <f>VLOOKUP(A186,[1]高二下!$A$3:$P$536,11,0)</f>
        <v>59</v>
      </c>
      <c r="N186" t="str">
        <f>VLOOKUP(A186,[1]高二下!$A$3:$P$536,12,0)</f>
        <v>马巫各</v>
      </c>
      <c r="O186" s="22">
        <f t="shared" si="30"/>
        <v>147</v>
      </c>
      <c r="P186" s="22">
        <f t="shared" si="31"/>
        <v>126.92307692307692</v>
      </c>
      <c r="Q186">
        <f>VLOOKUP(A186,[1]高二上!$A$3:$P$583,11,0)</f>
        <v>41</v>
      </c>
      <c r="R186" t="str">
        <f>VLOOKUP(A186,[1]高二上!$A$3:$P$583,12,0)</f>
        <v>马巫各</v>
      </c>
      <c r="S186" s="22">
        <f t="shared" si="32"/>
        <v>217</v>
      </c>
      <c r="T186" s="22">
        <f t="shared" si="33"/>
        <v>79.230769230769226</v>
      </c>
      <c r="U186">
        <f>VLOOKUP(A186,[1]高一下!$A$3:$P$585,11,0)</f>
        <v>46</v>
      </c>
      <c r="V186" t="str">
        <f>VLOOKUP(A186,[1]高一下!$A$3:$P$585,12,0)</f>
        <v>杨艳</v>
      </c>
      <c r="W186">
        <f t="shared" si="34"/>
        <v>163</v>
      </c>
      <c r="X186">
        <f t="shared" si="35"/>
        <v>88.84615384615384</v>
      </c>
      <c r="Y186">
        <f>VLOOKUP(A186,[1]高一上!$A$3:$V$587,17,0)</f>
        <v>50</v>
      </c>
      <c r="Z186" t="str">
        <f>VLOOKUP(A186,[1]高一上!$A$3:$V$587,18,0)</f>
        <v>杨艳</v>
      </c>
      <c r="AA186">
        <f t="shared" si="36"/>
        <v>134</v>
      </c>
      <c r="AB186" s="23">
        <f t="shared" si="37"/>
        <v>105</v>
      </c>
      <c r="AC186">
        <f>VLOOKUP(A186,[1]中考!$A$2:$M$571,11,0)</f>
        <v>29</v>
      </c>
      <c r="AD186">
        <f t="shared" si="38"/>
        <v>147</v>
      </c>
    </row>
    <row r="187" spans="1:30" ht="15" x14ac:dyDescent="0.35">
      <c r="A187" s="14" t="s">
        <v>336</v>
      </c>
      <c r="B187" s="1">
        <v>4</v>
      </c>
      <c r="C187" s="2" t="s">
        <v>337</v>
      </c>
      <c r="D187" s="4" t="s">
        <v>6</v>
      </c>
      <c r="E187">
        <f>VLOOKUP(A187,'[1]高三下(高考)'!$A$3:$P$615,11,0)</f>
        <v>63</v>
      </c>
      <c r="F187" t="str">
        <f>VLOOKUP(A187,'[1]高三下(高考)'!$A$3:$P$615,12,0)</f>
        <v>马巫各</v>
      </c>
      <c r="G187" s="22">
        <f t="shared" si="26"/>
        <v>119</v>
      </c>
      <c r="H187" s="23">
        <f t="shared" si="27"/>
        <v>71.538461538461547</v>
      </c>
      <c r="I187">
        <f>VLOOKUP(A187,[1]高三上!$A$3:$P$588,11,0)</f>
        <v>52.5</v>
      </c>
      <c r="J187" t="str">
        <f>VLOOKUP(A187,[1]高三上!$A$3:$P$588,12,0)</f>
        <v>马巫各</v>
      </c>
      <c r="K187" s="22">
        <f t="shared" si="28"/>
        <v>45</v>
      </c>
      <c r="L187" s="23">
        <f t="shared" si="29"/>
        <v>105</v>
      </c>
      <c r="M187">
        <f>VLOOKUP(A187,[1]高二下!$A$3:$P$536,11,0)</f>
        <v>68</v>
      </c>
      <c r="N187" t="str">
        <f>VLOOKUP(A187,[1]高二下!$A$3:$P$536,12,0)</f>
        <v>马巫各</v>
      </c>
      <c r="O187" s="22">
        <f t="shared" si="30"/>
        <v>58</v>
      </c>
      <c r="P187" s="22">
        <f t="shared" si="31"/>
        <v>117.69230769230769</v>
      </c>
      <c r="Q187">
        <f>VLOOKUP(A187,[1]高二上!$A$3:$P$583,11,0)</f>
        <v>54</v>
      </c>
      <c r="R187" t="str">
        <f>VLOOKUP(A187,[1]高二上!$A$3:$P$583,12,0)</f>
        <v>马巫各</v>
      </c>
      <c r="S187" s="22">
        <f t="shared" si="32"/>
        <v>104</v>
      </c>
      <c r="T187" s="22">
        <f t="shared" si="33"/>
        <v>84.230769230769226</v>
      </c>
      <c r="U187">
        <f>VLOOKUP(A187,[1]高一下!$A$3:$P$585,11,0)</f>
        <v>58</v>
      </c>
      <c r="V187" t="str">
        <f>VLOOKUP(A187,[1]高一下!$A$3:$P$585,12,0)</f>
        <v>杨艳</v>
      </c>
      <c r="W187">
        <f t="shared" si="34"/>
        <v>63</v>
      </c>
      <c r="X187">
        <f t="shared" si="35"/>
        <v>108.84615384615384</v>
      </c>
      <c r="Y187">
        <f>VLOOKUP(A187,[1]高一上!$A$3:$V$587,17,0)</f>
        <v>57</v>
      </c>
      <c r="Z187" t="str">
        <f>VLOOKUP(A187,[1]高一上!$A$3:$V$587,18,0)</f>
        <v>杨艳</v>
      </c>
      <c r="AA187">
        <f t="shared" si="36"/>
        <v>86</v>
      </c>
      <c r="AB187" s="23">
        <f t="shared" si="37"/>
        <v>108.46153846153847</v>
      </c>
      <c r="AC187">
        <f>VLOOKUP(A187,[1]中考!$A$2:$M$571,11,0)</f>
        <v>32</v>
      </c>
      <c r="AD187">
        <f t="shared" si="38"/>
        <v>108</v>
      </c>
    </row>
    <row r="188" spans="1:30" ht="15" x14ac:dyDescent="0.35">
      <c r="A188" s="14" t="s">
        <v>425</v>
      </c>
      <c r="B188" s="1">
        <v>4</v>
      </c>
      <c r="C188" s="3" t="s">
        <v>426</v>
      </c>
      <c r="D188" s="4" t="s">
        <v>6</v>
      </c>
      <c r="E188">
        <f>VLOOKUP(A188,'[1]高三下(高考)'!$A$3:$P$615,11,0)</f>
        <v>41.5</v>
      </c>
      <c r="F188" t="str">
        <f>VLOOKUP(A188,'[1]高三下(高考)'!$A$3:$P$615,12,0)</f>
        <v>马巫各</v>
      </c>
      <c r="G188" s="22">
        <f t="shared" si="26"/>
        <v>252</v>
      </c>
      <c r="H188" s="23">
        <f t="shared" si="27"/>
        <v>86.15384615384616</v>
      </c>
      <c r="I188">
        <f>VLOOKUP(A188,[1]高三上!$A$3:$P$588,11,0)</f>
        <v>30.5</v>
      </c>
      <c r="J188" t="str">
        <f>VLOOKUP(A188,[1]高三上!$A$3:$P$588,12,0)</f>
        <v>马巫各</v>
      </c>
      <c r="K188" s="22">
        <f t="shared" si="28"/>
        <v>216</v>
      </c>
      <c r="L188" s="23">
        <f t="shared" si="29"/>
        <v>100.76923076923077</v>
      </c>
      <c r="M188">
        <f>VLOOKUP(A188,[1]高二下!$A$3:$P$536,11,0)</f>
        <v>46</v>
      </c>
      <c r="N188" t="str">
        <f>VLOOKUP(A188,[1]高二下!$A$3:$P$536,12,0)</f>
        <v>马巫各</v>
      </c>
      <c r="O188" s="22">
        <f t="shared" si="30"/>
        <v>218</v>
      </c>
      <c r="P188" s="22">
        <f t="shared" si="31"/>
        <v>66.923076923076934</v>
      </c>
      <c r="Q188">
        <f>VLOOKUP(A188,[1]高二上!$A$3:$P$583,11,0)</f>
        <v>51</v>
      </c>
      <c r="R188" t="str">
        <f>VLOOKUP(A188,[1]高二上!$A$3:$P$583,12,0)</f>
        <v>马巫各</v>
      </c>
      <c r="S188" s="22">
        <f t="shared" si="32"/>
        <v>132</v>
      </c>
      <c r="T188" s="22">
        <f t="shared" si="33"/>
        <v>136.92307692307693</v>
      </c>
      <c r="U188">
        <f>VLOOKUP(A188,[1]高一下!$A$3:$P$585,11,0)</f>
        <v>34</v>
      </c>
      <c r="V188" t="str">
        <f>VLOOKUP(A188,[1]高一下!$A$3:$P$585,12,0)</f>
        <v>杨艳</v>
      </c>
      <c r="W188">
        <f t="shared" si="34"/>
        <v>228</v>
      </c>
      <c r="X188">
        <f t="shared" si="35"/>
        <v>103.46153846153847</v>
      </c>
      <c r="Y188">
        <f>VLOOKUP(A188,[1]高一上!$A$3:$V$587,17,0)</f>
        <v>36</v>
      </c>
      <c r="Z188" t="str">
        <f>VLOOKUP(A188,[1]高一上!$A$3:$V$587,18,0)</f>
        <v>杨艳</v>
      </c>
      <c r="AA188">
        <f t="shared" si="36"/>
        <v>237</v>
      </c>
      <c r="AB188" s="23">
        <f t="shared" si="37"/>
        <v>75</v>
      </c>
      <c r="AC188">
        <f>VLOOKUP(A188,[1]中考!$A$2:$M$571,11,0)</f>
        <v>27</v>
      </c>
      <c r="AD188">
        <f t="shared" si="38"/>
        <v>172</v>
      </c>
    </row>
    <row r="189" spans="1:30" ht="15" x14ac:dyDescent="0.35">
      <c r="A189" s="14" t="s">
        <v>363</v>
      </c>
      <c r="B189" s="1">
        <v>4</v>
      </c>
      <c r="C189" s="2" t="s">
        <v>364</v>
      </c>
      <c r="D189" s="4" t="s">
        <v>6</v>
      </c>
      <c r="E189">
        <f>VLOOKUP(A189,'[1]高三下(高考)'!$A$3:$P$615,11,0)</f>
        <v>61</v>
      </c>
      <c r="F189" t="str">
        <f>VLOOKUP(A189,'[1]高三下(高考)'!$A$3:$P$615,12,0)</f>
        <v>马巫各</v>
      </c>
      <c r="G189" s="22">
        <f t="shared" si="26"/>
        <v>132</v>
      </c>
      <c r="H189" s="23">
        <f t="shared" si="27"/>
        <v>88.461538461538467</v>
      </c>
      <c r="I189">
        <f>VLOOKUP(A189,[1]高三上!$A$3:$P$588,11,0)</f>
        <v>45</v>
      </c>
      <c r="J189" t="str">
        <f>VLOOKUP(A189,[1]高三上!$A$3:$P$588,12,0)</f>
        <v>马巫各</v>
      </c>
      <c r="K189" s="22">
        <f t="shared" si="28"/>
        <v>102</v>
      </c>
      <c r="L189" s="23">
        <f t="shared" si="29"/>
        <v>125.38461538461539</v>
      </c>
      <c r="M189">
        <f>VLOOKUP(A189,[1]高二下!$A$3:$P$536,11,0)</f>
        <v>57</v>
      </c>
      <c r="N189" t="str">
        <f>VLOOKUP(A189,[1]高二下!$A$3:$P$536,12,0)</f>
        <v>马巫各</v>
      </c>
      <c r="O189" s="22">
        <f t="shared" si="30"/>
        <v>168</v>
      </c>
      <c r="P189" s="22">
        <f t="shared" si="31"/>
        <v>79.615384615384613</v>
      </c>
      <c r="Q189">
        <f>VLOOKUP(A189,[1]高二上!$A$3:$P$583,11,0)</f>
        <v>53</v>
      </c>
      <c r="R189" t="str">
        <f>VLOOKUP(A189,[1]高二上!$A$3:$P$583,12,0)</f>
        <v>马巫各</v>
      </c>
      <c r="S189" s="22">
        <f t="shared" si="32"/>
        <v>115</v>
      </c>
      <c r="T189" s="22">
        <f t="shared" si="33"/>
        <v>89.230769230769226</v>
      </c>
      <c r="U189">
        <f>VLOOKUP(A189,[1]高一下!$A$3:$P$585,11,0)</f>
        <v>55</v>
      </c>
      <c r="V189" t="str">
        <f>VLOOKUP(A189,[1]高一下!$A$3:$P$585,12,0)</f>
        <v>杨艳</v>
      </c>
      <c r="W189">
        <f t="shared" si="34"/>
        <v>87</v>
      </c>
      <c r="X189">
        <f t="shared" si="35"/>
        <v>142.69230769230768</v>
      </c>
      <c r="Y189">
        <f>VLOOKUP(A189,[1]高一上!$A$3:$V$587,17,0)</f>
        <v>42</v>
      </c>
      <c r="Z189" t="str">
        <f>VLOOKUP(A189,[1]高一上!$A$3:$V$587,18,0)</f>
        <v>杨艳</v>
      </c>
      <c r="AA189">
        <f t="shared" si="36"/>
        <v>198</v>
      </c>
      <c r="AB189" s="23">
        <f t="shared" si="37"/>
        <v>113.84615384615384</v>
      </c>
      <c r="AC189">
        <f>VLOOKUP(A189,[1]中考!$A$2:$M$571,11,0)</f>
        <v>21</v>
      </c>
      <c r="AD189">
        <f t="shared" si="38"/>
        <v>234</v>
      </c>
    </row>
    <row r="190" spans="1:30" ht="15" x14ac:dyDescent="0.35">
      <c r="A190" s="14" t="s">
        <v>393</v>
      </c>
      <c r="B190" s="1">
        <v>4</v>
      </c>
      <c r="C190" s="2" t="s">
        <v>394</v>
      </c>
      <c r="D190" s="4" t="s">
        <v>6</v>
      </c>
      <c r="E190">
        <f>VLOOKUP(A190,'[1]高三下(高考)'!$A$3:$P$615,11,0)</f>
        <v>54.5</v>
      </c>
      <c r="F190" t="str">
        <f>VLOOKUP(A190,'[1]高三下(高考)'!$A$3:$P$615,12,0)</f>
        <v>马巫各</v>
      </c>
      <c r="G190" s="22">
        <f t="shared" si="26"/>
        <v>196</v>
      </c>
      <c r="H190" s="23">
        <f t="shared" si="27"/>
        <v>78.07692307692308</v>
      </c>
      <c r="I190">
        <f>VLOOKUP(A190,[1]高三上!$A$3:$P$588,11,0)</f>
        <v>41.5</v>
      </c>
      <c r="J190" t="str">
        <f>VLOOKUP(A190,[1]高三上!$A$3:$P$588,12,0)</f>
        <v>马巫各</v>
      </c>
      <c r="K190" s="22">
        <f t="shared" si="28"/>
        <v>139</v>
      </c>
      <c r="L190" s="23">
        <f t="shared" si="29"/>
        <v>108.07692307692308</v>
      </c>
      <c r="M190">
        <f>VLOOKUP(A190,[1]高二下!$A$3:$P$536,11,0)</f>
        <v>58</v>
      </c>
      <c r="N190" t="str">
        <f>VLOOKUP(A190,[1]高二下!$A$3:$P$536,12,0)</f>
        <v>马巫各</v>
      </c>
      <c r="O190" s="22">
        <f t="shared" si="30"/>
        <v>160</v>
      </c>
      <c r="P190" s="22">
        <f t="shared" si="31"/>
        <v>123.46153846153845</v>
      </c>
      <c r="Q190">
        <f>VLOOKUP(A190,[1]高二上!$A$3:$P$583,11,0)</f>
        <v>40</v>
      </c>
      <c r="R190" t="str">
        <f>VLOOKUP(A190,[1]高二上!$A$3:$P$583,12,0)</f>
        <v>马巫各</v>
      </c>
      <c r="S190" s="22">
        <f t="shared" si="32"/>
        <v>221</v>
      </c>
      <c r="T190" s="22">
        <f t="shared" si="33"/>
        <v>77.692307692307693</v>
      </c>
      <c r="U190">
        <f>VLOOKUP(A190,[1]高一下!$A$3:$P$585,11,0)</f>
        <v>46</v>
      </c>
      <c r="V190" t="str">
        <f>VLOOKUP(A190,[1]高一下!$A$3:$P$585,12,0)</f>
        <v>杨艳</v>
      </c>
      <c r="W190">
        <f t="shared" si="34"/>
        <v>163</v>
      </c>
      <c r="X190">
        <f t="shared" si="35"/>
        <v>108.46153846153847</v>
      </c>
      <c r="Y190">
        <f>VLOOKUP(A190,[1]高一上!$A$3:$V$587,17,0)</f>
        <v>44</v>
      </c>
      <c r="Z190" t="str">
        <f>VLOOKUP(A190,[1]高一上!$A$3:$V$587,18,0)</f>
        <v>杨艳</v>
      </c>
      <c r="AA190">
        <f t="shared" si="36"/>
        <v>185</v>
      </c>
      <c r="AB190" s="23">
        <f t="shared" si="37"/>
        <v>81.538461538461533</v>
      </c>
      <c r="AC190">
        <f>VLOOKUP(A190,[1]中考!$A$2:$M$571,11,0)</f>
        <v>30</v>
      </c>
      <c r="AD190">
        <f t="shared" si="38"/>
        <v>137</v>
      </c>
    </row>
    <row r="191" spans="1:30" ht="15" x14ac:dyDescent="0.35">
      <c r="A191" s="14" t="s">
        <v>351</v>
      </c>
      <c r="B191" s="1">
        <v>4</v>
      </c>
      <c r="C191" s="2" t="s">
        <v>325</v>
      </c>
      <c r="D191" s="4" t="s">
        <v>6</v>
      </c>
      <c r="E191">
        <f>VLOOKUP(A191,'[1]高三下(高考)'!$A$3:$P$615,11,0)</f>
        <v>65</v>
      </c>
      <c r="F191" t="str">
        <f>VLOOKUP(A191,'[1]高三下(高考)'!$A$3:$P$615,12,0)</f>
        <v>马巫各</v>
      </c>
      <c r="G191" s="22">
        <f t="shared" si="26"/>
        <v>97</v>
      </c>
      <c r="H191" s="23">
        <f t="shared" si="27"/>
        <v>65.769230769230774</v>
      </c>
      <c r="I191">
        <f>VLOOKUP(A191,[1]高三上!$A$3:$P$588,11,0)</f>
        <v>60</v>
      </c>
      <c r="J191" t="str">
        <f>VLOOKUP(A191,[1]高三上!$A$3:$P$588,12,0)</f>
        <v>马巫各</v>
      </c>
      <c r="K191" s="22">
        <f t="shared" si="28"/>
        <v>8</v>
      </c>
      <c r="L191" s="23">
        <f t="shared" si="29"/>
        <v>111.53846153846153</v>
      </c>
      <c r="M191">
        <f>VLOOKUP(A191,[1]高二下!$A$3:$P$536,11,0)</f>
        <v>71</v>
      </c>
      <c r="N191" t="str">
        <f>VLOOKUP(A191,[1]高二下!$A$3:$P$536,12,0)</f>
        <v>马巫各</v>
      </c>
      <c r="O191" s="22">
        <f t="shared" si="30"/>
        <v>38</v>
      </c>
      <c r="P191" s="22">
        <f t="shared" si="31"/>
        <v>111.53846153846153</v>
      </c>
      <c r="Q191">
        <f>VLOOKUP(A191,[1]高二上!$A$3:$P$583,11,0)</f>
        <v>57</v>
      </c>
      <c r="R191" t="str">
        <f>VLOOKUP(A191,[1]高二上!$A$3:$P$583,12,0)</f>
        <v>马巫各</v>
      </c>
      <c r="S191" s="22">
        <f t="shared" si="32"/>
        <v>68</v>
      </c>
      <c r="T191" s="22">
        <f t="shared" si="33"/>
        <v>93.84615384615384</v>
      </c>
      <c r="U191">
        <f>VLOOKUP(A191,[1]高一下!$A$3:$P$585,11,0)</f>
        <v>60</v>
      </c>
      <c r="V191" t="str">
        <f>VLOOKUP(A191,[1]高一下!$A$3:$P$585,12,0)</f>
        <v>杨艳</v>
      </c>
      <c r="W191">
        <f t="shared" si="34"/>
        <v>52</v>
      </c>
      <c r="X191">
        <f t="shared" si="35"/>
        <v>131.53846153846155</v>
      </c>
      <c r="Y191">
        <f>VLOOKUP(A191,[1]高一上!$A$3:$V$587,17,0)</f>
        <v>50</v>
      </c>
      <c r="Z191" t="str">
        <f>VLOOKUP(A191,[1]高一上!$A$3:$V$587,18,0)</f>
        <v>杨艳</v>
      </c>
      <c r="AA191">
        <f t="shared" si="36"/>
        <v>134</v>
      </c>
      <c r="AB191" s="23">
        <f t="shared" si="37"/>
        <v>64.230769230769226</v>
      </c>
      <c r="AC191">
        <f>VLOOKUP(A191,[1]中考!$A$2:$M$571,11,0)</f>
        <v>36</v>
      </c>
      <c r="AD191">
        <f t="shared" si="38"/>
        <v>41</v>
      </c>
    </row>
    <row r="192" spans="1:30" ht="15" x14ac:dyDescent="0.35">
      <c r="A192" s="14" t="s">
        <v>347</v>
      </c>
      <c r="B192" s="1">
        <v>4</v>
      </c>
      <c r="C192" s="2" t="s">
        <v>348</v>
      </c>
      <c r="D192" s="4" t="s">
        <v>6</v>
      </c>
      <c r="E192">
        <f>VLOOKUP(A192,'[1]高三下(高考)'!$A$3:$P$615,11,0)</f>
        <v>63.5</v>
      </c>
      <c r="F192" t="str">
        <f>VLOOKUP(A192,'[1]高三下(高考)'!$A$3:$P$615,12,0)</f>
        <v>马巫各</v>
      </c>
      <c r="G192" s="22">
        <f t="shared" si="26"/>
        <v>113</v>
      </c>
      <c r="H192" s="23">
        <f t="shared" si="27"/>
        <v>131.53846153846155</v>
      </c>
      <c r="I192">
        <f>VLOOKUP(A192,[1]高三上!$A$3:$P$588,11,0)</f>
        <v>34</v>
      </c>
      <c r="J192" t="str">
        <f>VLOOKUP(A192,[1]高三上!$A$3:$P$588,12,0)</f>
        <v>马巫各</v>
      </c>
      <c r="K192" s="22">
        <f t="shared" si="28"/>
        <v>195</v>
      </c>
      <c r="L192" s="23">
        <f t="shared" si="29"/>
        <v>81.538461538461533</v>
      </c>
      <c r="M192">
        <f>VLOOKUP(A192,[1]高二下!$A$3:$P$536,11,0)</f>
        <v>59</v>
      </c>
      <c r="N192" t="str">
        <f>VLOOKUP(A192,[1]高二下!$A$3:$P$536,12,0)</f>
        <v>马巫各</v>
      </c>
      <c r="O192" s="22">
        <f t="shared" si="30"/>
        <v>147</v>
      </c>
      <c r="P192" s="22">
        <f t="shared" si="31"/>
        <v>59.230769230769234</v>
      </c>
      <c r="Q192">
        <f>VLOOKUP(A192,[1]高二上!$A$3:$P$583,11,0)</f>
        <v>61</v>
      </c>
      <c r="R192" t="str">
        <f>VLOOKUP(A192,[1]高二上!$A$3:$P$583,12,0)</f>
        <v>马巫各</v>
      </c>
      <c r="S192" s="22">
        <f t="shared" si="32"/>
        <v>41</v>
      </c>
      <c r="T192" s="22">
        <f t="shared" si="33"/>
        <v>88.07692307692308</v>
      </c>
      <c r="U192">
        <f>VLOOKUP(A192,[1]高一下!$A$3:$P$585,11,0)</f>
        <v>71</v>
      </c>
      <c r="V192" t="str">
        <f>VLOOKUP(A192,[1]高一下!$A$3:$P$585,12,0)</f>
        <v>杨艳</v>
      </c>
      <c r="W192">
        <f t="shared" si="34"/>
        <v>10</v>
      </c>
      <c r="X192">
        <f t="shared" si="35"/>
        <v>146.15384615384616</v>
      </c>
      <c r="Y192">
        <f>VLOOKUP(A192,[1]高一上!$A$3:$V$587,17,0)</f>
        <v>51</v>
      </c>
      <c r="Z192" t="str">
        <f>VLOOKUP(A192,[1]高一上!$A$3:$V$587,18,0)</f>
        <v>杨艳</v>
      </c>
      <c r="AA192">
        <f t="shared" si="36"/>
        <v>130</v>
      </c>
      <c r="AB192" s="23">
        <f t="shared" si="37"/>
        <v>83.07692307692308</v>
      </c>
      <c r="AC192">
        <f>VLOOKUP(A192,[1]中考!$A$2:$M$571,11,0)</f>
        <v>33</v>
      </c>
      <c r="AD192">
        <f t="shared" si="38"/>
        <v>86</v>
      </c>
    </row>
    <row r="193" spans="1:30" ht="15" x14ac:dyDescent="0.35">
      <c r="A193" s="14" t="s">
        <v>352</v>
      </c>
      <c r="B193" s="1">
        <v>4</v>
      </c>
      <c r="C193" s="2" t="s">
        <v>12</v>
      </c>
      <c r="D193" s="4" t="s">
        <v>6</v>
      </c>
      <c r="E193">
        <f>VLOOKUP(A193,'[1]高三下(高考)'!$A$3:$P$615,11,0)</f>
        <v>77</v>
      </c>
      <c r="F193" t="str">
        <f>VLOOKUP(A193,'[1]高三下(高考)'!$A$3:$P$615,12,0)</f>
        <v>马巫各</v>
      </c>
      <c r="G193" s="22">
        <f t="shared" si="26"/>
        <v>10</v>
      </c>
      <c r="H193" s="23">
        <f t="shared" si="27"/>
        <v>156.15384615384616</v>
      </c>
      <c r="I193">
        <f>VLOOKUP(A193,[1]高三上!$A$3:$P$588,11,0)</f>
        <v>39.5</v>
      </c>
      <c r="J193" t="str">
        <f>VLOOKUP(A193,[1]高三上!$A$3:$P$588,12,0)</f>
        <v>马巫各</v>
      </c>
      <c r="K193" s="22">
        <f t="shared" si="28"/>
        <v>156</v>
      </c>
      <c r="L193" s="23">
        <f t="shared" si="29"/>
        <v>101.53846153846153</v>
      </c>
      <c r="M193">
        <f>VLOOKUP(A193,[1]高二下!$A$3:$P$536,11,0)</f>
        <v>58</v>
      </c>
      <c r="N193" t="str">
        <f>VLOOKUP(A193,[1]高二下!$A$3:$P$536,12,0)</f>
        <v>马巫各</v>
      </c>
      <c r="O193" s="22">
        <f t="shared" si="30"/>
        <v>160</v>
      </c>
      <c r="P193" s="22">
        <f t="shared" si="31"/>
        <v>118.46153846153847</v>
      </c>
      <c r="Q193">
        <f>VLOOKUP(A193,[1]高二上!$A$3:$P$583,11,0)</f>
        <v>42</v>
      </c>
      <c r="R193" t="str">
        <f>VLOOKUP(A193,[1]高二上!$A$3:$P$583,12,0)</f>
        <v>马巫各</v>
      </c>
      <c r="S193" s="22">
        <f t="shared" si="32"/>
        <v>208</v>
      </c>
      <c r="T193" s="22">
        <f t="shared" si="33"/>
        <v>53.46153846153846</v>
      </c>
      <c r="U193">
        <f>VLOOKUP(A193,[1]高一下!$A$3:$P$585,11,0)</f>
        <v>55</v>
      </c>
      <c r="V193" t="str">
        <f>VLOOKUP(A193,[1]高一下!$A$3:$P$585,12,0)</f>
        <v>杨艳</v>
      </c>
      <c r="W193">
        <f t="shared" si="34"/>
        <v>87</v>
      </c>
      <c r="X193">
        <f t="shared" si="35"/>
        <v>120.38461538461539</v>
      </c>
      <c r="Y193">
        <f>VLOOKUP(A193,[1]高一上!$A$3:$V$587,17,0)</f>
        <v>49</v>
      </c>
      <c r="Z193" t="str">
        <f>VLOOKUP(A193,[1]高一上!$A$3:$V$587,18,0)</f>
        <v>杨艳</v>
      </c>
      <c r="AA193">
        <f t="shared" si="36"/>
        <v>140</v>
      </c>
      <c r="AB193" s="23">
        <f t="shared" si="37"/>
        <v>98.84615384615384</v>
      </c>
      <c r="AC193">
        <f>VLOOKUP(A193,[1]中考!$A$2:$M$571,11,0)</f>
        <v>30</v>
      </c>
      <c r="AD193">
        <f t="shared" si="38"/>
        <v>137</v>
      </c>
    </row>
    <row r="194" spans="1:30" ht="15" x14ac:dyDescent="0.35">
      <c r="A194" s="14" t="s">
        <v>395</v>
      </c>
      <c r="B194" s="1">
        <v>4</v>
      </c>
      <c r="C194" s="2" t="s">
        <v>396</v>
      </c>
      <c r="D194" s="4" t="s">
        <v>6</v>
      </c>
      <c r="E194">
        <f>VLOOKUP(A194,'[1]高三下(高考)'!$A$3:$P$615,11,0)</f>
        <v>72.5</v>
      </c>
      <c r="F194" t="str">
        <f>VLOOKUP(A194,'[1]高三下(高考)'!$A$3:$P$615,12,0)</f>
        <v>马巫各</v>
      </c>
      <c r="G194" s="22">
        <f t="shared" si="26"/>
        <v>36</v>
      </c>
      <c r="H194" s="23">
        <f t="shared" si="27"/>
        <v>170</v>
      </c>
      <c r="I194">
        <f>VLOOKUP(A194,[1]高三上!$A$3:$P$588,11,0)</f>
        <v>30</v>
      </c>
      <c r="J194" t="str">
        <f>VLOOKUP(A194,[1]高三上!$A$3:$P$588,12,0)</f>
        <v>马巫各</v>
      </c>
      <c r="K194" s="22">
        <f t="shared" si="28"/>
        <v>218</v>
      </c>
      <c r="L194" s="23">
        <f t="shared" si="29"/>
        <v>33.07692307692308</v>
      </c>
      <c r="M194">
        <f>VLOOKUP(A194,[1]高二下!$A$3:$P$536,11,0)</f>
        <v>70</v>
      </c>
      <c r="N194" t="str">
        <f>VLOOKUP(A194,[1]高二下!$A$3:$P$536,12,0)</f>
        <v>马巫各</v>
      </c>
      <c r="O194" s="22">
        <f t="shared" si="30"/>
        <v>44</v>
      </c>
      <c r="P194" s="22">
        <f t="shared" si="31"/>
        <v>95.769230769230774</v>
      </c>
      <c r="Q194">
        <f>VLOOKUP(A194,[1]高二上!$A$3:$P$583,11,0)</f>
        <v>62</v>
      </c>
      <c r="R194" t="str">
        <f>VLOOKUP(A194,[1]高二上!$A$3:$P$583,12,0)</f>
        <v>马巫各</v>
      </c>
      <c r="S194" s="22">
        <f t="shared" si="32"/>
        <v>33</v>
      </c>
      <c r="T194" s="22">
        <f t="shared" si="33"/>
        <v>118.84615384615384</v>
      </c>
      <c r="U194">
        <f>VLOOKUP(A194,[1]高一下!$A$3:$P$585,11,0)</f>
        <v>56</v>
      </c>
      <c r="V194" t="str">
        <f>VLOOKUP(A194,[1]高一下!$A$3:$P$585,12,0)</f>
        <v>杨艳</v>
      </c>
      <c r="W194">
        <f t="shared" si="34"/>
        <v>82</v>
      </c>
      <c r="X194">
        <f t="shared" si="35"/>
        <v>126.92307692307692</v>
      </c>
      <c r="Y194">
        <f>VLOOKUP(A194,[1]高一上!$A$3:$V$587,17,0)</f>
        <v>48</v>
      </c>
      <c r="Z194" t="str">
        <f>VLOOKUP(A194,[1]高一上!$A$3:$V$587,18,0)</f>
        <v>杨艳</v>
      </c>
      <c r="AA194">
        <f t="shared" si="36"/>
        <v>152</v>
      </c>
      <c r="AB194" s="23">
        <f t="shared" si="37"/>
        <v>94.230769230769226</v>
      </c>
      <c r="AC194">
        <f>VLOOKUP(A194,[1]中考!$A$2:$M$571,11,0)</f>
        <v>30</v>
      </c>
      <c r="AD194">
        <f t="shared" si="38"/>
        <v>137</v>
      </c>
    </row>
    <row r="195" spans="1:30" ht="15" x14ac:dyDescent="0.35">
      <c r="A195" s="14" t="s">
        <v>413</v>
      </c>
      <c r="B195" s="1">
        <v>4</v>
      </c>
      <c r="C195" s="3" t="s">
        <v>414</v>
      </c>
      <c r="D195" s="4" t="s">
        <v>6</v>
      </c>
      <c r="E195">
        <f>VLOOKUP(A195,'[1]高三下(高考)'!$A$3:$P$615,11,0)</f>
        <v>45</v>
      </c>
      <c r="F195" t="str">
        <f>VLOOKUP(A195,'[1]高三下(高考)'!$A$3:$P$615,12,0)</f>
        <v>马巫各</v>
      </c>
      <c r="G195" s="22">
        <f t="shared" si="26"/>
        <v>246</v>
      </c>
      <c r="H195" s="23">
        <f t="shared" si="27"/>
        <v>100</v>
      </c>
      <c r="I195" s="22">
        <v>0</v>
      </c>
      <c r="J195" t="s">
        <v>328</v>
      </c>
      <c r="K195" s="22">
        <f t="shared" si="28"/>
        <v>241</v>
      </c>
      <c r="L195" s="23">
        <f t="shared" si="29"/>
        <v>100</v>
      </c>
      <c r="M195">
        <f>VLOOKUP(A195,[1]高二下!$A$3:$P$536,11,0)</f>
        <v>45</v>
      </c>
      <c r="N195" t="str">
        <f>VLOOKUP(A195,[1]高二下!$A$3:$P$536,12,0)</f>
        <v>马巫各</v>
      </c>
      <c r="O195" s="22">
        <f t="shared" si="30"/>
        <v>222</v>
      </c>
      <c r="P195" s="22">
        <f t="shared" si="31"/>
        <v>105.76923076923077</v>
      </c>
      <c r="Q195">
        <f>VLOOKUP(A195,[1]高二上!$A$3:$P$583,11,0)</f>
        <v>38</v>
      </c>
      <c r="R195" t="str">
        <f>VLOOKUP(A195,[1]高二上!$A$3:$P$583,12,0)</f>
        <v>马巫各</v>
      </c>
      <c r="S195" s="22">
        <f t="shared" si="32"/>
        <v>237</v>
      </c>
      <c r="T195" s="22">
        <f t="shared" si="33"/>
        <v>71.538461538461547</v>
      </c>
      <c r="U195">
        <f>VLOOKUP(A195,[1]高一下!$A$3:$P$585,11,0)</f>
        <v>46</v>
      </c>
      <c r="V195" t="str">
        <f>VLOOKUP(A195,[1]高一下!$A$3:$P$585,12,0)</f>
        <v>纪春权</v>
      </c>
      <c r="W195">
        <f t="shared" si="34"/>
        <v>163</v>
      </c>
      <c r="X195">
        <f t="shared" si="35"/>
        <v>62.692307692307693</v>
      </c>
      <c r="Y195">
        <f>VLOOKUP(A195,[1]高一上!$A$3:$V$587,17,0)</f>
        <v>60</v>
      </c>
      <c r="Z195" t="str">
        <f>VLOOKUP(A195,[1]高一上!$A$3:$V$587,18,0)</f>
        <v>纪春权</v>
      </c>
      <c r="AA195">
        <f t="shared" si="36"/>
        <v>66</v>
      </c>
      <c r="AB195" s="23">
        <f t="shared" si="37"/>
        <v>86.15384615384616</v>
      </c>
      <c r="AC195">
        <f>VLOOKUP(A195,[1]中考!$A$2:$M$571,11,0)</f>
        <v>37</v>
      </c>
      <c r="AD195">
        <f t="shared" si="38"/>
        <v>30</v>
      </c>
    </row>
    <row r="196" spans="1:30" ht="15.45" x14ac:dyDescent="0.35">
      <c r="A196" s="14" t="s">
        <v>397</v>
      </c>
      <c r="B196" s="1">
        <v>4</v>
      </c>
      <c r="C196" s="5" t="s">
        <v>398</v>
      </c>
      <c r="D196" s="4" t="s">
        <v>6</v>
      </c>
      <c r="E196">
        <f>VLOOKUP(A196,'[1]高三下(高考)'!$A$3:$P$615,11,0)</f>
        <v>55</v>
      </c>
      <c r="F196" t="str">
        <f>VLOOKUP(A196,'[1]高三下(高考)'!$A$3:$P$615,12,0)</f>
        <v>马巫各</v>
      </c>
      <c r="G196" s="22">
        <f t="shared" si="26"/>
        <v>192</v>
      </c>
      <c r="H196" s="23">
        <f t="shared" si="27"/>
        <v>73.461538461538453</v>
      </c>
      <c r="I196">
        <f>VLOOKUP(A196,[1]高三上!$A$3:$P$588,11,0)</f>
        <v>43</v>
      </c>
      <c r="J196" t="str">
        <f>VLOOKUP(A196,[1]高三上!$A$3:$P$588,12,0)</f>
        <v>马巫各</v>
      </c>
      <c r="K196" s="22">
        <f t="shared" si="28"/>
        <v>123</v>
      </c>
      <c r="L196" s="23">
        <f t="shared" si="29"/>
        <v>135.76923076923077</v>
      </c>
      <c r="M196">
        <f>VLOOKUP(A196,[1]高二下!$A$3:$P$536,11,0)</f>
        <v>47</v>
      </c>
      <c r="N196" t="str">
        <f>VLOOKUP(A196,[1]高二下!$A$3:$P$536,12,0)</f>
        <v>马巫各</v>
      </c>
      <c r="O196" s="22">
        <f t="shared" si="30"/>
        <v>216</v>
      </c>
      <c r="P196" s="22">
        <f t="shared" si="31"/>
        <v>86.92307692307692</v>
      </c>
      <c r="Q196">
        <f>VLOOKUP(A196,[1]高二上!$A$3:$P$583,11,0)</f>
        <v>46</v>
      </c>
      <c r="R196" t="str">
        <f>VLOOKUP(A196,[1]高二上!$A$3:$P$583,12,0)</f>
        <v>马巫各</v>
      </c>
      <c r="S196" s="22">
        <f t="shared" si="32"/>
        <v>182</v>
      </c>
      <c r="T196" s="22">
        <f t="shared" si="33"/>
        <v>48.461538461538467</v>
      </c>
      <c r="U196">
        <f>VLOOKUP(A196,[1]高一下!$A$3:$P$585,11,0)</f>
        <v>61</v>
      </c>
      <c r="V196" t="str">
        <f>VLOOKUP(A196,[1]高一下!$A$3:$P$585,12,0)</f>
        <v>杨艳</v>
      </c>
      <c r="W196">
        <f t="shared" si="34"/>
        <v>48</v>
      </c>
      <c r="X196">
        <f t="shared" si="35"/>
        <v>143.46153846153845</v>
      </c>
      <c r="Y196">
        <f>VLOOKUP(A196,[1]高一上!$A$3:$V$587,17,0)</f>
        <v>47</v>
      </c>
      <c r="Z196" t="str">
        <f>VLOOKUP(A196,[1]高一上!$A$3:$V$587,18,0)</f>
        <v>杨艳</v>
      </c>
      <c r="AA196">
        <f t="shared" si="36"/>
        <v>161</v>
      </c>
      <c r="AB196" s="23">
        <f t="shared" si="37"/>
        <v>94.615384615384613</v>
      </c>
      <c r="AC196">
        <f>VLOOKUP(A196,[1]中考!$A$2:$M$571,11,0)</f>
        <v>29</v>
      </c>
      <c r="AD196">
        <f t="shared" si="38"/>
        <v>147</v>
      </c>
    </row>
    <row r="197" spans="1:30" ht="15" x14ac:dyDescent="0.35">
      <c r="A197" s="14" t="s">
        <v>329</v>
      </c>
      <c r="B197" s="1">
        <v>4</v>
      </c>
      <c r="C197" s="2" t="s">
        <v>330</v>
      </c>
      <c r="D197" s="4" t="s">
        <v>6</v>
      </c>
      <c r="E197">
        <f>VLOOKUP(A197,'[1]高三下(高考)'!$A$3:$P$615,11,0)</f>
        <v>77</v>
      </c>
      <c r="F197" t="str">
        <f>VLOOKUP(A197,'[1]高三下(高考)'!$A$3:$P$615,12,0)</f>
        <v>马巫各</v>
      </c>
      <c r="G197" s="22">
        <f t="shared" ref="G197:G260" si="39">RANK(E197,$E$4:$E$263,0)</f>
        <v>10</v>
      </c>
      <c r="H197" s="23">
        <f t="shared" ref="H197:H260" si="40">IF(OR(I197=0,E197=0),100,((K197-G197)/COUNTA($D$4:$D$263))*100+100)</f>
        <v>110.38461538461539</v>
      </c>
      <c r="I197">
        <f>VLOOKUP(A197,[1]高三上!$A$3:$P$588,11,0)</f>
        <v>53.5</v>
      </c>
      <c r="J197" t="str">
        <f>VLOOKUP(A197,[1]高三上!$A$3:$P$588,12,0)</f>
        <v>马巫各</v>
      </c>
      <c r="K197" s="22">
        <f t="shared" ref="K197:K260" si="41">RANK(I197,$I$4:$I$263,0)</f>
        <v>37</v>
      </c>
      <c r="L197" s="23">
        <f t="shared" ref="L197:L260" si="42">IF(OR(I197=0,M197=0),100,((O197-K197)/COUNTA($D$4:$D$263))*100+100)</f>
        <v>111.53846153846153</v>
      </c>
      <c r="M197">
        <f>VLOOKUP(A197,[1]高二下!$A$3:$P$536,11,0)</f>
        <v>67</v>
      </c>
      <c r="N197" t="str">
        <f>VLOOKUP(A197,[1]高二下!$A$3:$P$536,12,0)</f>
        <v>马巫各</v>
      </c>
      <c r="O197" s="22">
        <f t="shared" ref="O197:O260" si="43">RANK(M197,$M$4:$M$263,0)</f>
        <v>67</v>
      </c>
      <c r="P197" s="22">
        <f t="shared" ref="P197:P260" si="44">IF(OR(Q197=0,M197=0),100,((S197-O197)/COUNTA($D$4:$D$263))*100+100)</f>
        <v>93.07692307692308</v>
      </c>
      <c r="Q197">
        <f>VLOOKUP(A197,[1]高二上!$A$3:$P$583,11,0)</f>
        <v>60</v>
      </c>
      <c r="R197" t="str">
        <f>VLOOKUP(A197,[1]高二上!$A$3:$P$583,12,0)</f>
        <v>马巫各</v>
      </c>
      <c r="S197" s="22">
        <f t="shared" ref="S197:S260" si="45">RANK(Q197,$Q$4:$Q$263,0)</f>
        <v>49</v>
      </c>
      <c r="T197" s="22">
        <f t="shared" ref="T197:T260" si="46">IF(OR(Q197=0,U197=0),100,((W197-S197)/COUNTA($D$4:$D$263))*100+100)</f>
        <v>95</v>
      </c>
      <c r="U197">
        <f>VLOOKUP(A197,[1]高一下!$A$3:$P$585,11,0)</f>
        <v>64</v>
      </c>
      <c r="V197" t="str">
        <f>VLOOKUP(A197,[1]高一下!$A$3:$P$585,12,0)</f>
        <v>杨艳</v>
      </c>
      <c r="W197">
        <f t="shared" ref="W197:W260" si="47">RANK(U197,$U$4:$U$263,0)</f>
        <v>36</v>
      </c>
      <c r="X197">
        <f t="shared" ref="X197:X260" si="48">IF(OR(Y197=0,U197=0),100,((AA197-W197)/COUNTA($D$4:$D$263))*100+100)</f>
        <v>97.307692307692307</v>
      </c>
      <c r="Y197">
        <f>VLOOKUP(A197,[1]高一上!$A$3:$V$587,17,0)</f>
        <v>68</v>
      </c>
      <c r="Z197" t="str">
        <f>VLOOKUP(A197,[1]高一上!$A$3:$V$587,18,0)</f>
        <v>杨艳</v>
      </c>
      <c r="AA197">
        <f t="shared" ref="AA197:AA260" si="49">RANK(Y197,$Y$4:$Y$263,0)</f>
        <v>29</v>
      </c>
      <c r="AB197" s="23">
        <f t="shared" ref="AB197:AB260" si="50">IF(OR(Y197=0,AC197=0),100,((AD197-AA197)/COUNTA($D$4:$D$263))*100+100)</f>
        <v>150</v>
      </c>
      <c r="AC197">
        <f>VLOOKUP(A197,[1]中考!$A$2:$M$571,11,0)</f>
        <v>28</v>
      </c>
      <c r="AD197">
        <f t="shared" ref="AD197:AD260" si="51">RANK(AC197,$AC$4:$AC$263,0)</f>
        <v>159</v>
      </c>
    </row>
    <row r="198" spans="1:30" ht="15" x14ac:dyDescent="0.35">
      <c r="A198" s="14" t="s">
        <v>353</v>
      </c>
      <c r="B198" s="1">
        <v>4</v>
      </c>
      <c r="C198" s="2" t="s">
        <v>354</v>
      </c>
      <c r="D198" s="4" t="s">
        <v>6</v>
      </c>
      <c r="E198">
        <f>VLOOKUP(A198,'[1]高三下(高考)'!$A$3:$P$615,11,0)</f>
        <v>67.5</v>
      </c>
      <c r="F198" t="str">
        <f>VLOOKUP(A198,'[1]高三下(高考)'!$A$3:$P$615,12,0)</f>
        <v>马巫各</v>
      </c>
      <c r="G198" s="22">
        <f t="shared" si="39"/>
        <v>78</v>
      </c>
      <c r="H198" s="23">
        <f t="shared" si="40"/>
        <v>103.46153846153847</v>
      </c>
      <c r="I198">
        <f>VLOOKUP(A198,[1]高三上!$A$3:$P$588,11,0)</f>
        <v>47.5</v>
      </c>
      <c r="J198" t="str">
        <f>VLOOKUP(A198,[1]高三上!$A$3:$P$588,12,0)</f>
        <v>马巫各</v>
      </c>
      <c r="K198" s="22">
        <f t="shared" si="41"/>
        <v>87</v>
      </c>
      <c r="L198" s="23">
        <f t="shared" si="42"/>
        <v>131.15384615384616</v>
      </c>
      <c r="M198">
        <f>VLOOKUP(A198,[1]高二下!$A$3:$P$536,11,0)</f>
        <v>57</v>
      </c>
      <c r="N198" t="str">
        <f>VLOOKUP(A198,[1]高二下!$A$3:$P$536,12,0)</f>
        <v>马巫各</v>
      </c>
      <c r="O198" s="22">
        <f t="shared" si="43"/>
        <v>168</v>
      </c>
      <c r="P198" s="22">
        <f t="shared" si="44"/>
        <v>75.384615384615387</v>
      </c>
      <c r="Q198">
        <f>VLOOKUP(A198,[1]高二上!$A$3:$P$583,11,0)</f>
        <v>54</v>
      </c>
      <c r="R198" t="str">
        <f>VLOOKUP(A198,[1]高二上!$A$3:$P$583,12,0)</f>
        <v>马巫各</v>
      </c>
      <c r="S198" s="22">
        <f t="shared" si="45"/>
        <v>104</v>
      </c>
      <c r="T198" s="22">
        <f t="shared" si="46"/>
        <v>82.692307692307693</v>
      </c>
      <c r="U198">
        <f>VLOOKUP(A198,[1]高一下!$A$3:$P$585,11,0)</f>
        <v>59</v>
      </c>
      <c r="V198" t="str">
        <f>VLOOKUP(A198,[1]高一下!$A$3:$P$585,12,0)</f>
        <v>杨艳</v>
      </c>
      <c r="W198">
        <f t="shared" si="47"/>
        <v>59</v>
      </c>
      <c r="X198">
        <f t="shared" si="48"/>
        <v>121.15384615384616</v>
      </c>
      <c r="Y198">
        <f>VLOOKUP(A198,[1]高一上!$A$3:$V$587,17,0)</f>
        <v>53</v>
      </c>
      <c r="Z198" t="str">
        <f>VLOOKUP(A198,[1]高一上!$A$3:$V$587,18,0)</f>
        <v>杨艳</v>
      </c>
      <c r="AA198">
        <f t="shared" si="49"/>
        <v>114</v>
      </c>
      <c r="AB198" s="23">
        <f t="shared" si="50"/>
        <v>89.230769230769226</v>
      </c>
      <c r="AC198">
        <f>VLOOKUP(A198,[1]中考!$A$2:$M$571,11,0)</f>
        <v>33</v>
      </c>
      <c r="AD198">
        <f t="shared" si="51"/>
        <v>86</v>
      </c>
    </row>
    <row r="199" spans="1:30" ht="15" x14ac:dyDescent="0.35">
      <c r="A199" s="14" t="s">
        <v>379</v>
      </c>
      <c r="B199" s="1">
        <v>4</v>
      </c>
      <c r="C199" s="2" t="s">
        <v>380</v>
      </c>
      <c r="D199" s="4" t="s">
        <v>6</v>
      </c>
      <c r="E199">
        <f>VLOOKUP(A199,'[1]高三下(高考)'!$A$3:$P$615,11,0)</f>
        <v>57</v>
      </c>
      <c r="F199" t="str">
        <f>VLOOKUP(A199,'[1]高三下(高考)'!$A$3:$P$615,12,0)</f>
        <v>马巫各</v>
      </c>
      <c r="G199" s="22">
        <f t="shared" si="39"/>
        <v>179</v>
      </c>
      <c r="H199" s="23">
        <f t="shared" si="40"/>
        <v>66.923076923076934</v>
      </c>
      <c r="I199">
        <f>VLOOKUP(A199,[1]高三上!$A$3:$P$588,11,0)</f>
        <v>47</v>
      </c>
      <c r="J199" t="str">
        <f>VLOOKUP(A199,[1]高三上!$A$3:$P$588,12,0)</f>
        <v>马巫各</v>
      </c>
      <c r="K199" s="22">
        <f t="shared" si="41"/>
        <v>93</v>
      </c>
      <c r="L199" s="23">
        <f t="shared" si="42"/>
        <v>143.07692307692309</v>
      </c>
      <c r="M199">
        <f>VLOOKUP(A199,[1]高二下!$A$3:$P$536,11,0)</f>
        <v>51</v>
      </c>
      <c r="N199" t="str">
        <f>VLOOKUP(A199,[1]高二下!$A$3:$P$536,12,0)</f>
        <v>马巫各</v>
      </c>
      <c r="O199" s="22">
        <f t="shared" si="43"/>
        <v>205</v>
      </c>
      <c r="P199" s="22">
        <f t="shared" si="44"/>
        <v>75</v>
      </c>
      <c r="Q199">
        <f>VLOOKUP(A199,[1]高二上!$A$3:$P$583,11,0)</f>
        <v>50</v>
      </c>
      <c r="R199" t="str">
        <f>VLOOKUP(A199,[1]高二上!$A$3:$P$583,12,0)</f>
        <v>马巫各</v>
      </c>
      <c r="S199" s="22">
        <f t="shared" si="45"/>
        <v>140</v>
      </c>
      <c r="T199" s="22">
        <f t="shared" si="46"/>
        <v>129.23076923076923</v>
      </c>
      <c r="U199">
        <f>VLOOKUP(A199,[1]高一下!$A$3:$P$585,11,0)</f>
        <v>37</v>
      </c>
      <c r="V199" t="str">
        <f>VLOOKUP(A199,[1]高一下!$A$3:$P$585,12,0)</f>
        <v>杨艳</v>
      </c>
      <c r="W199">
        <f t="shared" si="47"/>
        <v>216</v>
      </c>
      <c r="X199">
        <f t="shared" si="48"/>
        <v>83.84615384615384</v>
      </c>
      <c r="Y199">
        <f>VLOOKUP(A199,[1]高一上!$A$3:$V$587,17,0)</f>
        <v>45</v>
      </c>
      <c r="Z199" t="str">
        <f>VLOOKUP(A199,[1]高一上!$A$3:$V$587,18,0)</f>
        <v>杨艳</v>
      </c>
      <c r="AA199">
        <f t="shared" si="49"/>
        <v>174</v>
      </c>
      <c r="AB199" s="23">
        <f t="shared" si="50"/>
        <v>108.84615384615384</v>
      </c>
      <c r="AC199">
        <f>VLOOKUP(A199,[1]中考!$A$2:$M$571,11,0)</f>
        <v>25</v>
      </c>
      <c r="AD199">
        <f t="shared" si="51"/>
        <v>197</v>
      </c>
    </row>
    <row r="200" spans="1:30" ht="15" x14ac:dyDescent="0.35">
      <c r="A200" s="14" t="s">
        <v>355</v>
      </c>
      <c r="B200" s="1">
        <v>4</v>
      </c>
      <c r="C200" s="2" t="s">
        <v>356</v>
      </c>
      <c r="D200" s="4" t="s">
        <v>6</v>
      </c>
      <c r="E200">
        <f>VLOOKUP(A200,'[1]高三下(高考)'!$A$3:$P$615,11,0)</f>
        <v>69.5</v>
      </c>
      <c r="F200" t="str">
        <f>VLOOKUP(A200,'[1]高三下(高考)'!$A$3:$P$615,12,0)</f>
        <v>马巫各</v>
      </c>
      <c r="G200" s="22">
        <f t="shared" si="39"/>
        <v>55</v>
      </c>
      <c r="H200" s="23">
        <f t="shared" si="40"/>
        <v>134.23076923076923</v>
      </c>
      <c r="I200">
        <f>VLOOKUP(A200,[1]高三上!$A$3:$P$588,11,0)</f>
        <v>41</v>
      </c>
      <c r="J200" t="str">
        <f>VLOOKUP(A200,[1]高三上!$A$3:$P$588,12,0)</f>
        <v>马巫各</v>
      </c>
      <c r="K200" s="22">
        <f t="shared" si="41"/>
        <v>144</v>
      </c>
      <c r="L200" s="23">
        <f t="shared" si="42"/>
        <v>131.53846153846155</v>
      </c>
      <c r="M200">
        <f>VLOOKUP(A200,[1]高二下!$A$3:$P$536,11,0)</f>
        <v>43</v>
      </c>
      <c r="N200" t="str">
        <f>VLOOKUP(A200,[1]高二下!$A$3:$P$536,12,0)</f>
        <v>马巫各</v>
      </c>
      <c r="O200" s="22">
        <f t="shared" si="43"/>
        <v>226</v>
      </c>
      <c r="P200" s="22">
        <f t="shared" si="44"/>
        <v>101.53846153846153</v>
      </c>
      <c r="Q200">
        <f>VLOOKUP(A200,[1]高二上!$A$3:$P$583,11,0)</f>
        <v>39</v>
      </c>
      <c r="R200" t="str">
        <f>VLOOKUP(A200,[1]高二上!$A$3:$P$583,12,0)</f>
        <v>马巫各</v>
      </c>
      <c r="S200" s="22">
        <f t="shared" si="45"/>
        <v>230</v>
      </c>
      <c r="T200" s="22">
        <f t="shared" si="46"/>
        <v>92.692307692307693</v>
      </c>
      <c r="U200">
        <f>VLOOKUP(A200,[1]高一下!$A$3:$P$585,11,0)</f>
        <v>39</v>
      </c>
      <c r="V200" t="str">
        <f>VLOOKUP(A200,[1]高一下!$A$3:$P$585,12,0)</f>
        <v>杨艳</v>
      </c>
      <c r="W200">
        <f t="shared" si="47"/>
        <v>211</v>
      </c>
      <c r="X200">
        <f t="shared" si="48"/>
        <v>90</v>
      </c>
      <c r="Y200">
        <f>VLOOKUP(A200,[1]高一上!$A$3:$V$587,17,0)</f>
        <v>44</v>
      </c>
      <c r="Z200" t="str">
        <f>VLOOKUP(A200,[1]高一上!$A$3:$V$587,18,0)</f>
        <v>杨艳</v>
      </c>
      <c r="AA200">
        <f t="shared" si="49"/>
        <v>185</v>
      </c>
      <c r="AB200" s="23">
        <f t="shared" si="50"/>
        <v>110.38461538461539</v>
      </c>
      <c r="AC200">
        <f>VLOOKUP(A200,[1]中考!$A$2:$M$571,11,0)</f>
        <v>23</v>
      </c>
      <c r="AD200">
        <f t="shared" si="51"/>
        <v>212</v>
      </c>
    </row>
    <row r="201" spans="1:30" ht="15" x14ac:dyDescent="0.35">
      <c r="A201" s="14" t="s">
        <v>332</v>
      </c>
      <c r="B201" s="1">
        <v>4</v>
      </c>
      <c r="C201" s="2" t="s">
        <v>333</v>
      </c>
      <c r="D201" s="4" t="s">
        <v>6</v>
      </c>
      <c r="E201">
        <f>VLOOKUP(A201,'[1]高三下(高考)'!$A$3:$P$615,11,0)</f>
        <v>69</v>
      </c>
      <c r="F201" t="str">
        <f>VLOOKUP(A201,'[1]高三下(高考)'!$A$3:$P$615,12,0)</f>
        <v>马巫各</v>
      </c>
      <c r="G201" s="22">
        <f t="shared" si="39"/>
        <v>60</v>
      </c>
      <c r="H201" s="23">
        <f t="shared" si="40"/>
        <v>88.461538461538467</v>
      </c>
      <c r="I201">
        <f>VLOOKUP(A201,[1]高三上!$A$3:$P$588,11,0)</f>
        <v>54</v>
      </c>
      <c r="J201" t="str">
        <f>VLOOKUP(A201,[1]高三上!$A$3:$P$588,12,0)</f>
        <v>马巫各</v>
      </c>
      <c r="K201" s="22">
        <f t="shared" si="41"/>
        <v>30</v>
      </c>
      <c r="L201" s="23">
        <f t="shared" si="42"/>
        <v>140.38461538461539</v>
      </c>
      <c r="M201">
        <f>VLOOKUP(A201,[1]高二下!$A$3:$P$536,11,0)</f>
        <v>60</v>
      </c>
      <c r="N201" t="str">
        <f>VLOOKUP(A201,[1]高二下!$A$3:$P$536,12,0)</f>
        <v>马巫各</v>
      </c>
      <c r="O201" s="22">
        <f t="shared" si="43"/>
        <v>135</v>
      </c>
      <c r="P201" s="22">
        <f t="shared" si="44"/>
        <v>98.84615384615384</v>
      </c>
      <c r="Q201">
        <f>VLOOKUP(A201,[1]高二上!$A$3:$P$583,11,0)</f>
        <v>51</v>
      </c>
      <c r="R201" t="str">
        <f>VLOOKUP(A201,[1]高二上!$A$3:$P$583,12,0)</f>
        <v>马巫各</v>
      </c>
      <c r="S201" s="22">
        <f t="shared" si="45"/>
        <v>132</v>
      </c>
      <c r="T201" s="22">
        <f t="shared" si="46"/>
        <v>61.153846153846153</v>
      </c>
      <c r="U201">
        <f>VLOOKUP(A201,[1]高一下!$A$3:$P$585,11,0)</f>
        <v>65</v>
      </c>
      <c r="V201" t="str">
        <f>VLOOKUP(A201,[1]高一下!$A$3:$P$585,12,0)</f>
        <v>杨艳</v>
      </c>
      <c r="W201">
        <f t="shared" si="47"/>
        <v>31</v>
      </c>
      <c r="X201">
        <f t="shared" si="48"/>
        <v>106.92307692307692</v>
      </c>
      <c r="Y201">
        <f>VLOOKUP(A201,[1]高一上!$A$3:$V$587,17,0)</f>
        <v>63</v>
      </c>
      <c r="Z201" t="str">
        <f>VLOOKUP(A201,[1]高一上!$A$3:$V$587,18,0)</f>
        <v>杨艳</v>
      </c>
      <c r="AA201">
        <f t="shared" si="49"/>
        <v>49</v>
      </c>
      <c r="AB201" s="23">
        <f t="shared" si="50"/>
        <v>114.23076923076923</v>
      </c>
      <c r="AC201">
        <f>VLOOKUP(A201,[1]中考!$A$2:$M$571,11,0)</f>
        <v>33</v>
      </c>
      <c r="AD201">
        <f t="shared" si="51"/>
        <v>86</v>
      </c>
    </row>
    <row r="202" spans="1:30" ht="15" x14ac:dyDescent="0.35">
      <c r="A202" s="14" t="s">
        <v>409</v>
      </c>
      <c r="B202" s="1">
        <v>4</v>
      </c>
      <c r="C202" s="3" t="s">
        <v>410</v>
      </c>
      <c r="D202" s="4" t="s">
        <v>6</v>
      </c>
      <c r="E202">
        <f>VLOOKUP(A202,'[1]高三下(高考)'!$A$3:$P$615,11,0)</f>
        <v>60</v>
      </c>
      <c r="F202" t="str">
        <f>VLOOKUP(A202,'[1]高三下(高考)'!$A$3:$P$615,12,0)</f>
        <v>马巫各</v>
      </c>
      <c r="G202" s="22">
        <f t="shared" si="39"/>
        <v>141</v>
      </c>
      <c r="H202" s="23">
        <f t="shared" si="40"/>
        <v>88.84615384615384</v>
      </c>
      <c r="I202">
        <f>VLOOKUP(A202,[1]高三上!$A$3:$P$588,11,0)</f>
        <v>44</v>
      </c>
      <c r="J202" t="str">
        <f>VLOOKUP(A202,[1]高三上!$A$3:$P$588,12,0)</f>
        <v>马巫各</v>
      </c>
      <c r="K202" s="22">
        <f t="shared" si="41"/>
        <v>112</v>
      </c>
      <c r="L202" s="23">
        <f t="shared" si="42"/>
        <v>142.30769230769232</v>
      </c>
      <c r="M202">
        <f>VLOOKUP(A202,[1]高二下!$A$3:$P$536,11,0)</f>
        <v>45</v>
      </c>
      <c r="N202" t="str">
        <f>VLOOKUP(A202,[1]高二下!$A$3:$P$536,12,0)</f>
        <v>马巫各</v>
      </c>
      <c r="O202" s="22">
        <f t="shared" si="43"/>
        <v>222</v>
      </c>
      <c r="P202" s="22">
        <f t="shared" si="44"/>
        <v>80.384615384615387</v>
      </c>
      <c r="Q202">
        <f>VLOOKUP(A202,[1]高二上!$A$3:$P$583,11,0)</f>
        <v>47</v>
      </c>
      <c r="R202" t="str">
        <f>VLOOKUP(A202,[1]高二上!$A$3:$P$583,12,0)</f>
        <v>马巫各</v>
      </c>
      <c r="S202" s="22">
        <f t="shared" si="45"/>
        <v>171</v>
      </c>
      <c r="T202" s="22">
        <f t="shared" si="46"/>
        <v>93.07692307692308</v>
      </c>
      <c r="U202">
        <f>VLOOKUP(A202,[1]高一下!$A$3:$P$585,11,0)</f>
        <v>47</v>
      </c>
      <c r="V202" t="str">
        <f>VLOOKUP(A202,[1]高一下!$A$3:$P$585,12,0)</f>
        <v>杨艳</v>
      </c>
      <c r="W202">
        <f t="shared" si="47"/>
        <v>153</v>
      </c>
      <c r="X202">
        <f t="shared" si="48"/>
        <v>108.07692307692308</v>
      </c>
      <c r="Y202">
        <f>VLOOKUP(A202,[1]高一上!$A$3:$V$587,17,0)</f>
        <v>45</v>
      </c>
      <c r="Z202" t="str">
        <f>VLOOKUP(A202,[1]高一上!$A$3:$V$587,18,0)</f>
        <v>杨艳</v>
      </c>
      <c r="AA202">
        <f t="shared" si="49"/>
        <v>174</v>
      </c>
      <c r="AB202" s="23">
        <f t="shared" si="50"/>
        <v>37.692307692307693</v>
      </c>
      <c r="AC202">
        <f>VLOOKUP(A202,[1]中考!$A$2:$M$571,11,0)</f>
        <v>40</v>
      </c>
      <c r="AD202">
        <f t="shared" si="51"/>
        <v>12</v>
      </c>
    </row>
    <row r="203" spans="1:30" ht="15" x14ac:dyDescent="0.35">
      <c r="A203" s="14" t="s">
        <v>411</v>
      </c>
      <c r="B203" s="1">
        <v>4</v>
      </c>
      <c r="C203" s="3" t="s">
        <v>412</v>
      </c>
      <c r="D203" s="4" t="s">
        <v>6</v>
      </c>
      <c r="E203">
        <f>VLOOKUP(A203,'[1]高三下(高考)'!$A$3:$P$615,11,0)</f>
        <v>54</v>
      </c>
      <c r="F203" t="str">
        <f>VLOOKUP(A203,'[1]高三下(高考)'!$A$3:$P$615,12,0)</f>
        <v>马巫各</v>
      </c>
      <c r="G203" s="22">
        <f t="shared" si="39"/>
        <v>202</v>
      </c>
      <c r="H203" s="23">
        <f t="shared" si="40"/>
        <v>90.384615384615387</v>
      </c>
      <c r="I203">
        <f>VLOOKUP(A203,[1]高三上!$A$3:$P$588,11,0)</f>
        <v>37</v>
      </c>
      <c r="J203" t="str">
        <f>VLOOKUP(A203,[1]高三上!$A$3:$P$588,12,0)</f>
        <v>马巫各</v>
      </c>
      <c r="K203" s="22">
        <f t="shared" si="41"/>
        <v>177</v>
      </c>
      <c r="L203" s="23">
        <f t="shared" si="42"/>
        <v>108.46153846153847</v>
      </c>
      <c r="M203">
        <f>VLOOKUP(A203,[1]高二下!$A$3:$P$536,11,0)</f>
        <v>52</v>
      </c>
      <c r="N203" t="str">
        <f>VLOOKUP(A203,[1]高二下!$A$3:$P$536,12,0)</f>
        <v>马巫各</v>
      </c>
      <c r="O203" s="22">
        <f t="shared" si="43"/>
        <v>199</v>
      </c>
      <c r="P203" s="22">
        <f t="shared" si="44"/>
        <v>89.230769230769226</v>
      </c>
      <c r="Q203">
        <f>VLOOKUP(A203,[1]高二上!$A$3:$P$583,11,0)</f>
        <v>47</v>
      </c>
      <c r="R203" t="str">
        <f>VLOOKUP(A203,[1]高二上!$A$3:$P$583,12,0)</f>
        <v>马巫各</v>
      </c>
      <c r="S203" s="22">
        <f t="shared" si="45"/>
        <v>171</v>
      </c>
      <c r="T203" s="22">
        <f t="shared" si="46"/>
        <v>118.84615384615384</v>
      </c>
      <c r="U203">
        <f>VLOOKUP(A203,[1]高一下!$A$3:$P$585,11,0)</f>
        <v>36</v>
      </c>
      <c r="V203" t="str">
        <f>VLOOKUP(A203,[1]高一下!$A$3:$P$585,12,0)</f>
        <v>杨艳</v>
      </c>
      <c r="W203">
        <f t="shared" si="47"/>
        <v>220</v>
      </c>
      <c r="X203">
        <f t="shared" si="48"/>
        <v>50.384615384615387</v>
      </c>
      <c r="Y203">
        <f>VLOOKUP(A203,[1]高一上!$A$3:$V$587,17,0)</f>
        <v>56</v>
      </c>
      <c r="Z203" t="str">
        <f>VLOOKUP(A203,[1]高一上!$A$3:$V$587,18,0)</f>
        <v>杨艳</v>
      </c>
      <c r="AA203">
        <f t="shared" si="49"/>
        <v>91</v>
      </c>
      <c r="AB203" s="23">
        <f t="shared" si="50"/>
        <v>98.07692307692308</v>
      </c>
      <c r="AC203">
        <f>VLOOKUP(A203,[1]中考!$A$2:$M$571,11,0)</f>
        <v>33</v>
      </c>
      <c r="AD203">
        <f t="shared" si="51"/>
        <v>86</v>
      </c>
    </row>
    <row r="204" spans="1:30" ht="15" x14ac:dyDescent="0.35">
      <c r="A204" s="14" t="s">
        <v>369</v>
      </c>
      <c r="B204" s="1">
        <v>4</v>
      </c>
      <c r="C204" s="2" t="s">
        <v>370</v>
      </c>
      <c r="D204" s="4" t="s">
        <v>6</v>
      </c>
      <c r="E204">
        <f>VLOOKUP(A204,'[1]高三下(高考)'!$A$3:$P$615,11,0)</f>
        <v>56</v>
      </c>
      <c r="F204" t="str">
        <f>VLOOKUP(A204,'[1]高三下(高考)'!$A$3:$P$615,12,0)</f>
        <v>马巫各</v>
      </c>
      <c r="G204" s="22">
        <f t="shared" si="39"/>
        <v>185</v>
      </c>
      <c r="H204" s="23">
        <f t="shared" si="40"/>
        <v>84.230769230769226</v>
      </c>
      <c r="I204">
        <f>VLOOKUP(A204,[1]高三上!$A$3:$P$588,11,0)</f>
        <v>41</v>
      </c>
      <c r="J204" t="str">
        <f>VLOOKUP(A204,[1]高三上!$A$3:$P$588,12,0)</f>
        <v>马巫各</v>
      </c>
      <c r="K204" s="22">
        <f t="shared" si="41"/>
        <v>144</v>
      </c>
      <c r="L204" s="23">
        <f t="shared" si="42"/>
        <v>109.23076923076923</v>
      </c>
      <c r="M204">
        <f>VLOOKUP(A204,[1]高二下!$A$3:$P$536,11,0)</f>
        <v>57</v>
      </c>
      <c r="N204" t="str">
        <f>VLOOKUP(A204,[1]高二下!$A$3:$P$536,12,0)</f>
        <v>马巫各</v>
      </c>
      <c r="O204" s="22">
        <f t="shared" si="43"/>
        <v>168</v>
      </c>
      <c r="P204" s="22">
        <f t="shared" si="44"/>
        <v>101.15384615384616</v>
      </c>
      <c r="Q204">
        <f>VLOOKUP(A204,[1]高二上!$A$3:$P$583,11,0)</f>
        <v>47</v>
      </c>
      <c r="R204" t="str">
        <f>VLOOKUP(A204,[1]高二上!$A$3:$P$583,12,0)</f>
        <v>马巫各</v>
      </c>
      <c r="S204" s="22">
        <f t="shared" si="45"/>
        <v>171</v>
      </c>
      <c r="T204" s="22">
        <f t="shared" si="46"/>
        <v>93.07692307692308</v>
      </c>
      <c r="U204">
        <f>VLOOKUP(A204,[1]高一下!$A$3:$P$585,11,0)</f>
        <v>47</v>
      </c>
      <c r="V204" t="str">
        <f>VLOOKUP(A204,[1]高一下!$A$3:$P$585,12,0)</f>
        <v>杨艳</v>
      </c>
      <c r="W204">
        <f t="shared" si="47"/>
        <v>153</v>
      </c>
      <c r="X204">
        <f t="shared" si="48"/>
        <v>103.07692307692308</v>
      </c>
      <c r="Y204">
        <f>VLOOKUP(A204,[1]高一上!$A$3:$V$587,17,0)</f>
        <v>47</v>
      </c>
      <c r="Z204" t="str">
        <f>VLOOKUP(A204,[1]高一上!$A$3:$V$587,18,0)</f>
        <v>杨艳</v>
      </c>
      <c r="AA204">
        <f t="shared" si="49"/>
        <v>161</v>
      </c>
      <c r="AB204" s="23">
        <f t="shared" si="50"/>
        <v>94.615384615384613</v>
      </c>
      <c r="AC204">
        <f>VLOOKUP(A204,[1]中考!$A$2:$M$571,11,0)</f>
        <v>29</v>
      </c>
      <c r="AD204">
        <f t="shared" si="51"/>
        <v>147</v>
      </c>
    </row>
    <row r="205" spans="1:30" ht="15" x14ac:dyDescent="0.35">
      <c r="A205" s="14" t="s">
        <v>381</v>
      </c>
      <c r="B205" s="1">
        <v>4</v>
      </c>
      <c r="C205" s="2" t="s">
        <v>382</v>
      </c>
      <c r="D205" s="4" t="s">
        <v>6</v>
      </c>
      <c r="E205">
        <f>VLOOKUP(A205,'[1]高三下(高考)'!$A$3:$P$615,11,0)</f>
        <v>63</v>
      </c>
      <c r="F205" t="str">
        <f>VLOOKUP(A205,'[1]高三下(高考)'!$A$3:$P$615,12,0)</f>
        <v>马巫各</v>
      </c>
      <c r="G205" s="22">
        <f t="shared" si="39"/>
        <v>119</v>
      </c>
      <c r="H205" s="23">
        <f t="shared" si="40"/>
        <v>146.53846153846155</v>
      </c>
      <c r="I205">
        <f>VLOOKUP(A205,[1]高三上!$A$3:$P$588,11,0)</f>
        <v>20</v>
      </c>
      <c r="J205" t="str">
        <f>VLOOKUP(A205,[1]高三上!$A$3:$P$588,12,0)</f>
        <v>马巫各</v>
      </c>
      <c r="K205" s="22">
        <f t="shared" si="41"/>
        <v>240</v>
      </c>
      <c r="L205" s="23">
        <f t="shared" si="42"/>
        <v>88.84615384615384</v>
      </c>
      <c r="M205">
        <f>VLOOKUP(A205,[1]高二下!$A$3:$P$536,11,0)</f>
        <v>49</v>
      </c>
      <c r="N205" t="str">
        <f>VLOOKUP(A205,[1]高二下!$A$3:$P$536,12,0)</f>
        <v>马巫各</v>
      </c>
      <c r="O205" s="22">
        <f t="shared" si="43"/>
        <v>211</v>
      </c>
      <c r="P205" s="22">
        <f t="shared" si="44"/>
        <v>93.461538461538467</v>
      </c>
      <c r="Q205">
        <f>VLOOKUP(A205,[1]高二上!$A$3:$P$583,11,0)</f>
        <v>44</v>
      </c>
      <c r="R205" t="str">
        <f>VLOOKUP(A205,[1]高二上!$A$3:$P$583,12,0)</f>
        <v>马巫各</v>
      </c>
      <c r="S205" s="22">
        <f t="shared" si="45"/>
        <v>194</v>
      </c>
      <c r="T205" s="22">
        <f t="shared" si="46"/>
        <v>58.846153846153847</v>
      </c>
      <c r="U205">
        <f>VLOOKUP(A205,[1]高一下!$A$3:$P$585,11,0)</f>
        <v>55</v>
      </c>
      <c r="V205" t="str">
        <f>VLOOKUP(A205,[1]高一下!$A$3:$P$585,12,0)</f>
        <v>杨艳</v>
      </c>
      <c r="W205">
        <f t="shared" si="47"/>
        <v>87</v>
      </c>
      <c r="X205">
        <f t="shared" si="48"/>
        <v>133.46153846153845</v>
      </c>
      <c r="Y205">
        <f>VLOOKUP(A205,[1]高一上!$A$3:$V$587,17,0)</f>
        <v>45</v>
      </c>
      <c r="Z205" t="str">
        <f>VLOOKUP(A205,[1]高一上!$A$3:$V$587,18,0)</f>
        <v>杨艳</v>
      </c>
      <c r="AA205">
        <f t="shared" si="49"/>
        <v>174</v>
      </c>
      <c r="AB205" s="23">
        <f t="shared" si="50"/>
        <v>119.23076923076923</v>
      </c>
      <c r="AC205">
        <f>VLOOKUP(A205,[1]中考!$A$2:$M$571,11,0)</f>
        <v>22</v>
      </c>
      <c r="AD205">
        <f t="shared" si="51"/>
        <v>224</v>
      </c>
    </row>
    <row r="206" spans="1:30" ht="15" x14ac:dyDescent="0.35">
      <c r="A206" s="14" t="s">
        <v>349</v>
      </c>
      <c r="B206" s="1">
        <v>4</v>
      </c>
      <c r="C206" s="2" t="s">
        <v>350</v>
      </c>
      <c r="D206" s="4" t="s">
        <v>6</v>
      </c>
      <c r="E206">
        <f>VLOOKUP(A206,'[1]高三下(高考)'!$A$3:$P$615,11,0)</f>
        <v>69</v>
      </c>
      <c r="F206" t="str">
        <f>VLOOKUP(A206,'[1]高三下(高考)'!$A$3:$P$615,12,0)</f>
        <v>马巫各</v>
      </c>
      <c r="G206" s="22">
        <f t="shared" si="39"/>
        <v>60</v>
      </c>
      <c r="H206" s="23">
        <f t="shared" si="40"/>
        <v>145</v>
      </c>
      <c r="I206">
        <f>VLOOKUP(A206,[1]高三上!$A$3:$P$588,11,0)</f>
        <v>37</v>
      </c>
      <c r="J206" t="str">
        <f>VLOOKUP(A206,[1]高三上!$A$3:$P$588,12,0)</f>
        <v>马巫各</v>
      </c>
      <c r="K206" s="22">
        <f t="shared" si="41"/>
        <v>177</v>
      </c>
      <c r="L206" s="23">
        <f t="shared" si="42"/>
        <v>115.76923076923077</v>
      </c>
      <c r="M206">
        <f>VLOOKUP(A206,[1]高二下!$A$3:$P$536,11,0)</f>
        <v>46</v>
      </c>
      <c r="N206" t="str">
        <f>VLOOKUP(A206,[1]高二下!$A$3:$P$536,12,0)</f>
        <v>马巫各</v>
      </c>
      <c r="O206" s="22">
        <f t="shared" si="43"/>
        <v>218</v>
      </c>
      <c r="P206" s="22">
        <f t="shared" si="44"/>
        <v>76.92307692307692</v>
      </c>
      <c r="Q206">
        <f>VLOOKUP(A206,[1]高二上!$A$3:$P$583,11,0)</f>
        <v>48</v>
      </c>
      <c r="R206" t="str">
        <f>VLOOKUP(A206,[1]高二上!$A$3:$P$583,12,0)</f>
        <v>马巫各</v>
      </c>
      <c r="S206" s="22">
        <f t="shared" si="45"/>
        <v>158</v>
      </c>
      <c r="T206" s="22">
        <f t="shared" si="46"/>
        <v>106.53846153846153</v>
      </c>
      <c r="U206">
        <f>VLOOKUP(A206,[1]高一下!$A$3:$P$585,11,0)</f>
        <v>45</v>
      </c>
      <c r="V206" t="str">
        <f>VLOOKUP(A206,[1]高一下!$A$3:$P$585,12,0)</f>
        <v>杨艳</v>
      </c>
      <c r="W206">
        <f t="shared" si="47"/>
        <v>175</v>
      </c>
      <c r="X206">
        <f t="shared" si="48"/>
        <v>123.07692307692308</v>
      </c>
      <c r="Y206">
        <f>VLOOKUP(A206,[1]高一上!$A$3:$V$587,17,0)</f>
        <v>37</v>
      </c>
      <c r="Z206" t="str">
        <f>VLOOKUP(A206,[1]高一上!$A$3:$V$587,18,0)</f>
        <v>杨艳</v>
      </c>
      <c r="AA206">
        <f t="shared" si="49"/>
        <v>235</v>
      </c>
      <c r="AB206" s="23">
        <f t="shared" si="50"/>
        <v>70.769230769230774</v>
      </c>
      <c r="AC206">
        <f>VLOOKUP(A206,[1]中考!$A$2:$M$571,11,0)</f>
        <v>28</v>
      </c>
      <c r="AD206">
        <f t="shared" si="51"/>
        <v>159</v>
      </c>
    </row>
    <row r="207" spans="1:30" ht="15" x14ac:dyDescent="0.35">
      <c r="A207" s="14" t="s">
        <v>405</v>
      </c>
      <c r="B207" s="1">
        <v>4</v>
      </c>
      <c r="C207" s="3" t="s">
        <v>406</v>
      </c>
      <c r="D207" s="4" t="s">
        <v>6</v>
      </c>
      <c r="E207">
        <f>VLOOKUP(A207,'[1]高三下(高考)'!$A$3:$P$615,11,0)</f>
        <v>48.5</v>
      </c>
      <c r="F207" t="str">
        <f>VLOOKUP(A207,'[1]高三下(高考)'!$A$3:$P$615,12,0)</f>
        <v>马巫各</v>
      </c>
      <c r="G207" s="22">
        <f t="shared" si="39"/>
        <v>234</v>
      </c>
      <c r="H207" s="23">
        <f t="shared" si="40"/>
        <v>21.538461538461533</v>
      </c>
      <c r="I207">
        <f>VLOOKUP(A207,[1]高三上!$A$3:$P$588,11,0)</f>
        <v>54</v>
      </c>
      <c r="J207" t="str">
        <f>VLOOKUP(A207,[1]高三上!$A$3:$P$588,12,0)</f>
        <v>马巫各</v>
      </c>
      <c r="K207" s="22">
        <f t="shared" si="41"/>
        <v>30</v>
      </c>
      <c r="L207" s="23">
        <f t="shared" si="42"/>
        <v>159.23076923076923</v>
      </c>
      <c r="M207">
        <f>VLOOKUP(A207,[1]高二下!$A$3:$P$536,11,0)</f>
        <v>55</v>
      </c>
      <c r="N207" t="str">
        <f>VLOOKUP(A207,[1]高二下!$A$3:$P$536,12,0)</f>
        <v>马巫各</v>
      </c>
      <c r="O207" s="22">
        <f t="shared" si="43"/>
        <v>184</v>
      </c>
      <c r="P207" s="22">
        <f t="shared" si="44"/>
        <v>55.38461538461538</v>
      </c>
      <c r="Q207">
        <f>VLOOKUP(A207,[1]高二上!$A$3:$P$583,11,0)</f>
        <v>57</v>
      </c>
      <c r="R207" t="str">
        <f>VLOOKUP(A207,[1]高二上!$A$3:$P$583,12,0)</f>
        <v>马巫各</v>
      </c>
      <c r="S207" s="22">
        <f t="shared" si="45"/>
        <v>68</v>
      </c>
      <c r="T207" s="22">
        <f t="shared" si="46"/>
        <v>102.30769230769231</v>
      </c>
      <c r="U207">
        <f>VLOOKUP(A207,[1]高一下!$A$3:$P$585,11,0)</f>
        <v>57</v>
      </c>
      <c r="V207" t="str">
        <f>VLOOKUP(A207,[1]高一下!$A$3:$P$585,12,0)</f>
        <v>杨艳</v>
      </c>
      <c r="W207">
        <f t="shared" si="47"/>
        <v>74</v>
      </c>
      <c r="X207">
        <f t="shared" si="48"/>
        <v>123.07692307692308</v>
      </c>
      <c r="Y207">
        <f>VLOOKUP(A207,[1]高一上!$A$3:$V$587,17,0)</f>
        <v>50</v>
      </c>
      <c r="Z207" t="str">
        <f>VLOOKUP(A207,[1]高一上!$A$3:$V$587,18,0)</f>
        <v>杨艳</v>
      </c>
      <c r="AA207">
        <f t="shared" si="49"/>
        <v>134</v>
      </c>
      <c r="AB207" s="23">
        <f t="shared" si="50"/>
        <v>98.07692307692308</v>
      </c>
      <c r="AC207">
        <f>VLOOKUP(A207,[1]中考!$A$2:$M$571,11,0)</f>
        <v>31</v>
      </c>
      <c r="AD207">
        <f t="shared" si="51"/>
        <v>129</v>
      </c>
    </row>
    <row r="208" spans="1:30" ht="15" x14ac:dyDescent="0.35">
      <c r="A208" s="14" t="s">
        <v>385</v>
      </c>
      <c r="B208" s="1">
        <v>4</v>
      </c>
      <c r="C208" s="2" t="s">
        <v>386</v>
      </c>
      <c r="D208" s="4" t="s">
        <v>6</v>
      </c>
      <c r="E208">
        <f>VLOOKUP(A208,'[1]高三下(高考)'!$A$3:$P$615,11,0)</f>
        <v>49.5</v>
      </c>
      <c r="F208" t="str">
        <f>VLOOKUP(A208,'[1]高三下(高考)'!$A$3:$P$615,12,0)</f>
        <v>马巫各</v>
      </c>
      <c r="G208" s="22">
        <f t="shared" si="39"/>
        <v>229</v>
      </c>
      <c r="H208" s="23">
        <f t="shared" si="40"/>
        <v>100</v>
      </c>
      <c r="I208" s="22">
        <v>0</v>
      </c>
      <c r="J208" t="s">
        <v>328</v>
      </c>
      <c r="K208" s="22">
        <f t="shared" si="41"/>
        <v>241</v>
      </c>
      <c r="L208" s="23">
        <f t="shared" si="42"/>
        <v>100</v>
      </c>
      <c r="M208" s="22">
        <v>0</v>
      </c>
      <c r="N208" t="s">
        <v>328</v>
      </c>
      <c r="O208" s="22">
        <f t="shared" si="43"/>
        <v>236</v>
      </c>
      <c r="P208" s="22">
        <f t="shared" si="44"/>
        <v>100</v>
      </c>
      <c r="Q208">
        <f>VLOOKUP(A208,[1]高二上!$A$3:$P$583,11,0)</f>
        <v>48</v>
      </c>
      <c r="R208" t="str">
        <f>VLOOKUP(A208,[1]高二上!$A$3:$P$583,12,0)</f>
        <v>马巫各</v>
      </c>
      <c r="S208" s="22">
        <f t="shared" si="45"/>
        <v>158</v>
      </c>
      <c r="T208" s="22">
        <f t="shared" si="46"/>
        <v>112.30769230769231</v>
      </c>
      <c r="U208">
        <f>VLOOKUP(A208,[1]高一下!$A$3:$P$585,11,0)</f>
        <v>42</v>
      </c>
      <c r="V208" t="str">
        <f>VLOOKUP(A208,[1]高一下!$A$3:$P$585,12,0)</f>
        <v>杨艳</v>
      </c>
      <c r="W208">
        <f t="shared" si="47"/>
        <v>190</v>
      </c>
      <c r="X208">
        <f t="shared" si="48"/>
        <v>67.307692307692307</v>
      </c>
      <c r="Y208">
        <f>VLOOKUP(A208,[1]高一上!$A$3:$V$587,17,0)</f>
        <v>54</v>
      </c>
      <c r="Z208" t="str">
        <f>VLOOKUP(A208,[1]高一上!$A$3:$V$587,18,0)</f>
        <v>纪春权</v>
      </c>
      <c r="AA208">
        <f t="shared" si="49"/>
        <v>105</v>
      </c>
      <c r="AB208" s="23">
        <f t="shared" si="50"/>
        <v>116.15384615384616</v>
      </c>
      <c r="AC208">
        <f>VLOOKUP(A208,[1]中考!$A$2:$M$571,11,0)</f>
        <v>29</v>
      </c>
      <c r="AD208">
        <f t="shared" si="51"/>
        <v>147</v>
      </c>
    </row>
    <row r="209" spans="1:30" ht="15" x14ac:dyDescent="0.35">
      <c r="A209" s="14" t="s">
        <v>419</v>
      </c>
      <c r="B209" s="1">
        <v>4</v>
      </c>
      <c r="C209" s="3" t="s">
        <v>420</v>
      </c>
      <c r="D209" s="4" t="s">
        <v>6</v>
      </c>
      <c r="E209">
        <f>VLOOKUP(A209,'[1]高三下(高考)'!$A$3:$P$615,11,0)</f>
        <v>51</v>
      </c>
      <c r="F209" t="str">
        <f>VLOOKUP(A209,'[1]高三下(高考)'!$A$3:$P$615,12,0)</f>
        <v>马巫各</v>
      </c>
      <c r="G209" s="22">
        <f t="shared" si="39"/>
        <v>221</v>
      </c>
      <c r="H209" s="23">
        <f t="shared" si="40"/>
        <v>64.615384615384613</v>
      </c>
      <c r="I209">
        <f>VLOOKUP(A209,[1]高三上!$A$3:$P$588,11,0)</f>
        <v>42.5</v>
      </c>
      <c r="J209" t="str">
        <f>VLOOKUP(A209,[1]高三上!$A$3:$P$588,12,0)</f>
        <v>马巫各</v>
      </c>
      <c r="K209" s="22">
        <f t="shared" si="41"/>
        <v>129</v>
      </c>
      <c r="L209" s="23">
        <f t="shared" si="42"/>
        <v>70</v>
      </c>
      <c r="M209">
        <f>VLOOKUP(A209,[1]高二下!$A$3:$P$536,11,0)</f>
        <v>69</v>
      </c>
      <c r="N209" t="str">
        <f>VLOOKUP(A209,[1]高二下!$A$3:$P$536,12,0)</f>
        <v>马巫各</v>
      </c>
      <c r="O209" s="22">
        <f t="shared" si="43"/>
        <v>51</v>
      </c>
      <c r="P209" s="22">
        <f t="shared" si="44"/>
        <v>174.23076923076923</v>
      </c>
      <c r="Q209">
        <f>VLOOKUP(A209,[1]高二上!$A$3:$P$583,11,0)</f>
        <v>35</v>
      </c>
      <c r="R209" t="str">
        <f>VLOOKUP(A209,[1]高二上!$A$3:$P$583,12,0)</f>
        <v>马巫各</v>
      </c>
      <c r="S209" s="22">
        <f t="shared" si="45"/>
        <v>244</v>
      </c>
      <c r="T209" s="22">
        <f t="shared" si="46"/>
        <v>65</v>
      </c>
      <c r="U209">
        <f>VLOOKUP(A209,[1]高一下!$A$3:$P$585,11,0)</f>
        <v>47</v>
      </c>
      <c r="V209" t="str">
        <f>VLOOKUP(A209,[1]高一下!$A$3:$P$585,12,0)</f>
        <v>杨艳</v>
      </c>
      <c r="W209">
        <f t="shared" si="47"/>
        <v>153</v>
      </c>
      <c r="X209">
        <f t="shared" si="48"/>
        <v>95</v>
      </c>
      <c r="Y209">
        <f>VLOOKUP(A209,[1]高一上!$A$3:$V$587,17,0)</f>
        <v>49</v>
      </c>
      <c r="Z209" t="str">
        <f>VLOOKUP(A209,[1]高一上!$A$3:$V$587,18,0)</f>
        <v>杨艳</v>
      </c>
      <c r="AA209">
        <f t="shared" si="49"/>
        <v>140</v>
      </c>
      <c r="AB209" s="23">
        <f t="shared" si="50"/>
        <v>68.07692307692308</v>
      </c>
      <c r="AC209">
        <f>VLOOKUP(A209,[1]中考!$A$2:$M$571,11,0)</f>
        <v>35</v>
      </c>
      <c r="AD209">
        <f t="shared" si="51"/>
        <v>57</v>
      </c>
    </row>
    <row r="210" spans="1:30" ht="15" x14ac:dyDescent="0.35">
      <c r="A210" s="14" t="s">
        <v>423</v>
      </c>
      <c r="B210" s="1">
        <v>4</v>
      </c>
      <c r="C210" s="3" t="s">
        <v>424</v>
      </c>
      <c r="D210" s="4" t="s">
        <v>6</v>
      </c>
      <c r="E210">
        <f>VLOOKUP(A210,'[1]高三下(高考)'!$A$3:$P$615,11,0)</f>
        <v>55.5</v>
      </c>
      <c r="F210" t="str">
        <f>VLOOKUP(A210,'[1]高三下(高考)'!$A$3:$P$615,12,0)</f>
        <v>马巫各</v>
      </c>
      <c r="G210" s="22">
        <f t="shared" si="39"/>
        <v>188</v>
      </c>
      <c r="H210" s="23">
        <f t="shared" si="40"/>
        <v>54.230769230769234</v>
      </c>
      <c r="I210">
        <f>VLOOKUP(A210,[1]高三上!$A$3:$P$588,11,0)</f>
        <v>49</v>
      </c>
      <c r="J210" t="str">
        <f>VLOOKUP(A210,[1]高三上!$A$3:$P$588,12,0)</f>
        <v>马巫各</v>
      </c>
      <c r="K210" s="22">
        <f t="shared" si="41"/>
        <v>69</v>
      </c>
      <c r="L210" s="23">
        <f t="shared" si="42"/>
        <v>160.38461538461539</v>
      </c>
      <c r="M210">
        <f>VLOOKUP(A210,[1]高二下!$A$3:$P$536,11,0)</f>
        <v>43</v>
      </c>
      <c r="N210" t="str">
        <f>VLOOKUP(A210,[1]高二下!$A$3:$P$536,12,0)</f>
        <v>马巫各</v>
      </c>
      <c r="O210" s="22">
        <f t="shared" si="43"/>
        <v>226</v>
      </c>
      <c r="P210" s="22">
        <f t="shared" si="44"/>
        <v>73.84615384615384</v>
      </c>
      <c r="Q210">
        <f>VLOOKUP(A210,[1]高二上!$A$3:$P$583,11,0)</f>
        <v>48</v>
      </c>
      <c r="R210" t="str">
        <f>VLOOKUP(A210,[1]高二上!$A$3:$P$583,12,0)</f>
        <v>马巫各</v>
      </c>
      <c r="S210" s="22">
        <f t="shared" si="45"/>
        <v>158</v>
      </c>
      <c r="T210" s="22">
        <f t="shared" si="46"/>
        <v>101.92307692307692</v>
      </c>
      <c r="U210">
        <f>VLOOKUP(A210,[1]高一下!$A$3:$P$585,11,0)</f>
        <v>46</v>
      </c>
      <c r="V210" t="str">
        <f>VLOOKUP(A210,[1]高一下!$A$3:$P$585,12,0)</f>
        <v>杨艳</v>
      </c>
      <c r="W210">
        <f t="shared" si="47"/>
        <v>163</v>
      </c>
      <c r="X210">
        <f t="shared" si="48"/>
        <v>67.692307692307693</v>
      </c>
      <c r="Y210">
        <f>VLOOKUP(A210,[1]高一上!$A$3:$V$587,17,0)</f>
        <v>58</v>
      </c>
      <c r="Z210" t="str">
        <f>VLOOKUP(A210,[1]高一上!$A$3:$V$587,18,0)</f>
        <v>杨艳</v>
      </c>
      <c r="AA210">
        <f t="shared" si="49"/>
        <v>79</v>
      </c>
      <c r="AB210" s="23">
        <f t="shared" si="50"/>
        <v>130.76923076923077</v>
      </c>
      <c r="AC210">
        <f>VLOOKUP(A210,[1]中考!$A$2:$M$571,11,0)</f>
        <v>28</v>
      </c>
      <c r="AD210">
        <f t="shared" si="51"/>
        <v>159</v>
      </c>
    </row>
    <row r="211" spans="1:30" ht="15" x14ac:dyDescent="0.35">
      <c r="A211" s="14" t="s">
        <v>387</v>
      </c>
      <c r="B211" s="1">
        <v>4</v>
      </c>
      <c r="C211" s="2" t="s">
        <v>388</v>
      </c>
      <c r="D211" s="4" t="s">
        <v>6</v>
      </c>
      <c r="E211">
        <f>VLOOKUP(A211,'[1]高三下(高考)'!$A$3:$P$615,11,0)</f>
        <v>53</v>
      </c>
      <c r="F211" t="str">
        <f>VLOOKUP(A211,'[1]高三下(高考)'!$A$3:$P$615,12,0)</f>
        <v>马巫各</v>
      </c>
      <c r="G211" s="22">
        <f t="shared" si="39"/>
        <v>211</v>
      </c>
      <c r="H211" s="23">
        <f t="shared" si="40"/>
        <v>100</v>
      </c>
      <c r="I211" s="22">
        <v>0</v>
      </c>
      <c r="J211" t="s">
        <v>328</v>
      </c>
      <c r="K211" s="22">
        <f t="shared" si="41"/>
        <v>241</v>
      </c>
      <c r="L211" s="23">
        <f t="shared" si="42"/>
        <v>100</v>
      </c>
      <c r="M211" s="22">
        <v>0</v>
      </c>
      <c r="N211" t="s">
        <v>328</v>
      </c>
      <c r="O211" s="22">
        <f t="shared" si="43"/>
        <v>236</v>
      </c>
      <c r="P211" s="22">
        <f t="shared" si="44"/>
        <v>100</v>
      </c>
      <c r="Q211">
        <f>VLOOKUP(A211,[1]高二上!$A$3:$P$583,11,0)</f>
        <v>55</v>
      </c>
      <c r="R211" t="str">
        <f>VLOOKUP(A211,[1]高二上!$A$3:$P$583,12,0)</f>
        <v>马巫各</v>
      </c>
      <c r="S211" s="22">
        <f t="shared" si="45"/>
        <v>94</v>
      </c>
      <c r="T211" s="22">
        <f t="shared" si="46"/>
        <v>112.30769230769231</v>
      </c>
      <c r="U211">
        <f>VLOOKUP(A211,[1]高一下!$A$3:$P$585,11,0)</f>
        <v>50</v>
      </c>
      <c r="V211" t="str">
        <f>VLOOKUP(A211,[1]高一下!$A$3:$P$585,12,0)</f>
        <v>杨艳</v>
      </c>
      <c r="W211">
        <f t="shared" si="47"/>
        <v>126</v>
      </c>
      <c r="X211">
        <f t="shared" si="48"/>
        <v>81.92307692307692</v>
      </c>
      <c r="Y211">
        <f>VLOOKUP(A211,[1]高一上!$A$3:$V$587,17,0)</f>
        <v>58</v>
      </c>
      <c r="Z211" t="str">
        <f>VLOOKUP(A211,[1]高一上!$A$3:$V$587,18,0)</f>
        <v>杨艳</v>
      </c>
      <c r="AA211">
        <f t="shared" si="49"/>
        <v>79</v>
      </c>
      <c r="AB211" s="23">
        <f t="shared" si="50"/>
        <v>102.69230769230769</v>
      </c>
      <c r="AC211">
        <f>VLOOKUP(A211,[1]中考!$A$2:$M$571,11,0)</f>
        <v>33</v>
      </c>
      <c r="AD211">
        <f t="shared" si="51"/>
        <v>86</v>
      </c>
    </row>
    <row r="212" spans="1:30" ht="15" x14ac:dyDescent="0.35">
      <c r="A212" s="14" t="s">
        <v>334</v>
      </c>
      <c r="B212" s="1">
        <v>4</v>
      </c>
      <c r="C212" s="2" t="s">
        <v>335</v>
      </c>
      <c r="D212" s="4" t="s">
        <v>6</v>
      </c>
      <c r="E212">
        <f>VLOOKUP(A212,'[1]高三下(高考)'!$A$3:$P$615,11,0)</f>
        <v>66.5</v>
      </c>
      <c r="F212" t="str">
        <f>VLOOKUP(A212,'[1]高三下(高考)'!$A$3:$P$615,12,0)</f>
        <v>马巫各</v>
      </c>
      <c r="G212" s="22">
        <f t="shared" si="39"/>
        <v>83</v>
      </c>
      <c r="H212" s="23">
        <f t="shared" si="40"/>
        <v>97.307692307692307</v>
      </c>
      <c r="I212">
        <f>VLOOKUP(A212,[1]高三上!$A$3:$P$588,11,0)</f>
        <v>48.5</v>
      </c>
      <c r="J212" t="str">
        <f>VLOOKUP(A212,[1]高三上!$A$3:$P$588,12,0)</f>
        <v>马巫各</v>
      </c>
      <c r="K212" s="22">
        <f t="shared" si="41"/>
        <v>76</v>
      </c>
      <c r="L212" s="23">
        <f t="shared" si="42"/>
        <v>90.384615384615387</v>
      </c>
      <c r="M212">
        <f>VLOOKUP(A212,[1]高二下!$A$3:$P$536,11,0)</f>
        <v>69</v>
      </c>
      <c r="N212" t="str">
        <f>VLOOKUP(A212,[1]高二下!$A$3:$P$536,12,0)</f>
        <v>马巫各</v>
      </c>
      <c r="O212" s="22">
        <f t="shared" si="43"/>
        <v>51</v>
      </c>
      <c r="P212" s="22">
        <f t="shared" si="44"/>
        <v>111.92307692307692</v>
      </c>
      <c r="Q212">
        <f>VLOOKUP(A212,[1]高二上!$A$3:$P$583,11,0)</f>
        <v>56</v>
      </c>
      <c r="R212" t="str">
        <f>VLOOKUP(A212,[1]高二上!$A$3:$P$583,12,0)</f>
        <v>马巫各</v>
      </c>
      <c r="S212" s="22">
        <f t="shared" si="45"/>
        <v>82</v>
      </c>
      <c r="T212" s="22">
        <f t="shared" si="46"/>
        <v>96.92307692307692</v>
      </c>
      <c r="U212">
        <f>VLOOKUP(A212,[1]高一下!$A$3:$P$585,11,0)</f>
        <v>57</v>
      </c>
      <c r="V212" t="str">
        <f>VLOOKUP(A212,[1]高一下!$A$3:$P$585,12,0)</f>
        <v>杨艳</v>
      </c>
      <c r="W212">
        <f t="shared" si="47"/>
        <v>74</v>
      </c>
      <c r="X212">
        <f t="shared" si="48"/>
        <v>111.92307692307692</v>
      </c>
      <c r="Y212">
        <f>VLOOKUP(A212,[1]高一上!$A$3:$V$587,17,0)</f>
        <v>54</v>
      </c>
      <c r="Z212" t="str">
        <f>VLOOKUP(A212,[1]高一上!$A$3:$V$587,18,0)</f>
        <v>杨艳</v>
      </c>
      <c r="AA212">
        <f t="shared" si="49"/>
        <v>105</v>
      </c>
      <c r="AB212" s="23">
        <f t="shared" si="50"/>
        <v>145.76923076923077</v>
      </c>
      <c r="AC212">
        <f>VLOOKUP(A212,[1]中考!$A$2:$M$571,11,0)</f>
        <v>22</v>
      </c>
      <c r="AD212">
        <f t="shared" si="51"/>
        <v>224</v>
      </c>
    </row>
    <row r="213" spans="1:30" ht="15" x14ac:dyDescent="0.35">
      <c r="A213" s="14" t="s">
        <v>331</v>
      </c>
      <c r="B213" s="1">
        <v>4</v>
      </c>
      <c r="C213" s="2" t="s">
        <v>179</v>
      </c>
      <c r="D213" s="4" t="s">
        <v>6</v>
      </c>
      <c r="E213">
        <f>VLOOKUP(A213,'[1]高三下(高考)'!$A$3:$P$615,11,0)</f>
        <v>75</v>
      </c>
      <c r="F213" t="str">
        <f>VLOOKUP(A213,'[1]高三下(高考)'!$A$3:$P$615,12,0)</f>
        <v>马巫各</v>
      </c>
      <c r="G213" s="22">
        <f t="shared" si="39"/>
        <v>18</v>
      </c>
      <c r="H213" s="23">
        <f t="shared" si="40"/>
        <v>130.76923076923077</v>
      </c>
      <c r="I213">
        <f>VLOOKUP(A213,[1]高三上!$A$3:$P$588,11,0)</f>
        <v>45.5</v>
      </c>
      <c r="J213" t="str">
        <f>VLOOKUP(A213,[1]高三上!$A$3:$P$588,12,0)</f>
        <v>马巫各</v>
      </c>
      <c r="K213" s="22">
        <f t="shared" si="41"/>
        <v>98</v>
      </c>
      <c r="L213" s="23">
        <f t="shared" si="42"/>
        <v>79.230769230769226</v>
      </c>
      <c r="M213">
        <f>VLOOKUP(A213,[1]高二下!$A$3:$P$536,11,0)</f>
        <v>70</v>
      </c>
      <c r="N213" t="str">
        <f>VLOOKUP(A213,[1]高二下!$A$3:$P$536,12,0)</f>
        <v>马巫各</v>
      </c>
      <c r="O213" s="22">
        <f t="shared" si="43"/>
        <v>44</v>
      </c>
      <c r="P213" s="22">
        <f t="shared" si="44"/>
        <v>119.23076923076923</v>
      </c>
      <c r="Q213">
        <f>VLOOKUP(A213,[1]高二上!$A$3:$P$583,11,0)</f>
        <v>55</v>
      </c>
      <c r="R213" t="str">
        <f>VLOOKUP(A213,[1]高二上!$A$3:$P$583,12,0)</f>
        <v>马巫各</v>
      </c>
      <c r="S213" s="22">
        <f t="shared" si="45"/>
        <v>94</v>
      </c>
      <c r="T213" s="22">
        <f t="shared" si="46"/>
        <v>70</v>
      </c>
      <c r="U213">
        <f>VLOOKUP(A213,[1]高一下!$A$3:$P$585,11,0)</f>
        <v>69</v>
      </c>
      <c r="V213" t="str">
        <f>VLOOKUP(A213,[1]高一下!$A$3:$P$585,12,0)</f>
        <v>杨艳</v>
      </c>
      <c r="W213">
        <f t="shared" si="47"/>
        <v>16</v>
      </c>
      <c r="X213">
        <f t="shared" si="48"/>
        <v>186.92307692307691</v>
      </c>
      <c r="Y213">
        <f>VLOOKUP(A213,[1]高一上!$A$3:$V$587,17,0)</f>
        <v>35</v>
      </c>
      <c r="Z213" t="str">
        <f>VLOOKUP(A213,[1]高一上!$A$3:$V$587,18,0)</f>
        <v>杨艳</v>
      </c>
      <c r="AA213">
        <f t="shared" si="49"/>
        <v>242</v>
      </c>
      <c r="AB213" s="23">
        <f t="shared" si="50"/>
        <v>78.07692307692308</v>
      </c>
      <c r="AC213">
        <f>VLOOKUP(A213,[1]中考!$A$2:$M$571,11,0)</f>
        <v>26</v>
      </c>
      <c r="AD213">
        <f t="shared" si="51"/>
        <v>185</v>
      </c>
    </row>
    <row r="214" spans="1:30" ht="15" x14ac:dyDescent="0.35">
      <c r="A214" s="14" t="s">
        <v>470</v>
      </c>
      <c r="B214" s="1">
        <v>5</v>
      </c>
      <c r="C214" s="2" t="s">
        <v>471</v>
      </c>
      <c r="D214" s="4" t="s">
        <v>6</v>
      </c>
      <c r="E214">
        <f>VLOOKUP(A214,'[1]高三下(高考)'!$A$3:$P$615,11,0)</f>
        <v>65.5</v>
      </c>
      <c r="F214" t="str">
        <f>VLOOKUP(A214,'[1]高三下(高考)'!$A$3:$P$615,12,0)</f>
        <v>纪春权</v>
      </c>
      <c r="G214" s="22">
        <f t="shared" si="39"/>
        <v>94</v>
      </c>
      <c r="H214" s="23">
        <f t="shared" si="40"/>
        <v>88.07692307692308</v>
      </c>
      <c r="I214">
        <f>VLOOKUP(A214,[1]高三上!$A$3:$P$588,11,0)</f>
        <v>50</v>
      </c>
      <c r="J214" t="str">
        <f>VLOOKUP(A214,[1]高三上!$A$3:$P$588,12,0)</f>
        <v>纪春权</v>
      </c>
      <c r="K214" s="22">
        <f t="shared" si="41"/>
        <v>63</v>
      </c>
      <c r="L214" s="23">
        <f t="shared" si="42"/>
        <v>101.53846153846153</v>
      </c>
      <c r="M214">
        <f>VLOOKUP(A214,[1]高二下!$A$3:$P$536,11,0)</f>
        <v>67</v>
      </c>
      <c r="N214" t="str">
        <f>VLOOKUP(A214,[1]高二下!$A$3:$P$536,12,0)</f>
        <v>纪春权</v>
      </c>
      <c r="O214" s="22">
        <f t="shared" si="43"/>
        <v>67</v>
      </c>
      <c r="P214" s="22">
        <f t="shared" si="44"/>
        <v>105.76923076923077</v>
      </c>
      <c r="Q214">
        <f>VLOOKUP(A214,[1]高二上!$A$3:$P$583,11,0)</f>
        <v>56</v>
      </c>
      <c r="R214" t="str">
        <f>VLOOKUP(A214,[1]高二上!$A$3:$P$583,12,0)</f>
        <v>杨艳</v>
      </c>
      <c r="S214" s="22">
        <f t="shared" si="45"/>
        <v>82</v>
      </c>
      <c r="T214" s="22">
        <f t="shared" si="46"/>
        <v>157.69230769230768</v>
      </c>
      <c r="U214">
        <f>VLOOKUP(A214,[1]高一下!$A$3:$P$585,11,0)</f>
        <v>33</v>
      </c>
      <c r="V214" t="str">
        <f>VLOOKUP(A214,[1]高一下!$A$3:$P$585,12,0)</f>
        <v>杨艳</v>
      </c>
      <c r="W214">
        <f t="shared" si="47"/>
        <v>232</v>
      </c>
      <c r="X214">
        <f t="shared" si="48"/>
        <v>75.769230769230774</v>
      </c>
      <c r="Y214">
        <f>VLOOKUP(A214,[1]高一上!$A$3:$V$587,17,0)</f>
        <v>46</v>
      </c>
      <c r="Z214" t="str">
        <f>VLOOKUP(A214,[1]高一上!$A$3:$V$587,18,0)</f>
        <v>杨艳</v>
      </c>
      <c r="AA214">
        <f t="shared" si="49"/>
        <v>169</v>
      </c>
      <c r="AB214" s="23">
        <f t="shared" si="50"/>
        <v>76.538461538461547</v>
      </c>
      <c r="AC214">
        <f>VLOOKUP(A214,[1]中考!$A$2:$M$571,11,0)</f>
        <v>32</v>
      </c>
      <c r="AD214">
        <f t="shared" si="51"/>
        <v>108</v>
      </c>
    </row>
    <row r="215" spans="1:30" ht="15" x14ac:dyDescent="0.35">
      <c r="A215" s="14" t="s">
        <v>491</v>
      </c>
      <c r="B215" s="1">
        <v>5</v>
      </c>
      <c r="C215" s="2" t="s">
        <v>492</v>
      </c>
      <c r="D215" s="4" t="s">
        <v>6</v>
      </c>
      <c r="E215">
        <f>VLOOKUP(A215,'[1]高三下(高考)'!$A$3:$P$615,11,0)</f>
        <v>61</v>
      </c>
      <c r="F215" t="str">
        <f>VLOOKUP(A215,'[1]高三下(高考)'!$A$3:$P$615,12,0)</f>
        <v>纪春权</v>
      </c>
      <c r="G215" s="22">
        <f t="shared" si="39"/>
        <v>132</v>
      </c>
      <c r="H215" s="23">
        <f t="shared" si="40"/>
        <v>129.61538461538461</v>
      </c>
      <c r="I215">
        <f>VLOOKUP(A215,[1]高三上!$A$3:$P$588,11,0)</f>
        <v>32</v>
      </c>
      <c r="J215" t="str">
        <f>VLOOKUP(A215,[1]高三上!$A$3:$P$588,12,0)</f>
        <v>纪春权</v>
      </c>
      <c r="K215" s="22">
        <f t="shared" si="41"/>
        <v>209</v>
      </c>
      <c r="L215" s="23">
        <f t="shared" si="42"/>
        <v>76.15384615384616</v>
      </c>
      <c r="M215">
        <f>VLOOKUP(A215,[1]高二下!$A$3:$P$536,11,0)</f>
        <v>59</v>
      </c>
      <c r="N215" t="str">
        <f>VLOOKUP(A215,[1]高二下!$A$3:$P$536,12,0)</f>
        <v>纪春权</v>
      </c>
      <c r="O215" s="22">
        <f t="shared" si="43"/>
        <v>147</v>
      </c>
      <c r="P215" s="22">
        <f t="shared" si="44"/>
        <v>121.53846153846155</v>
      </c>
      <c r="Q215">
        <f>VLOOKUP(A215,[1]高二上!$A$3:$P$583,11,0)</f>
        <v>43</v>
      </c>
      <c r="R215" t="str">
        <f>VLOOKUP(A215,[1]高二上!$A$3:$P$583,12,0)</f>
        <v>杨艳</v>
      </c>
      <c r="S215" s="22">
        <f t="shared" si="45"/>
        <v>203</v>
      </c>
      <c r="T215" s="22">
        <f t="shared" si="46"/>
        <v>46.153846153846153</v>
      </c>
      <c r="U215">
        <f>VLOOKUP(A215,[1]高一下!$A$3:$P$585,11,0)</f>
        <v>58</v>
      </c>
      <c r="V215" t="str">
        <f>VLOOKUP(A215,[1]高一下!$A$3:$P$585,12,0)</f>
        <v>杨艳</v>
      </c>
      <c r="W215">
        <f t="shared" si="47"/>
        <v>63</v>
      </c>
      <c r="X215">
        <f t="shared" si="48"/>
        <v>103.46153846153847</v>
      </c>
      <c r="Y215">
        <f>VLOOKUP(A215,[1]高一上!$A$3:$V$587,17,0)</f>
        <v>59</v>
      </c>
      <c r="Z215" t="str">
        <f>VLOOKUP(A215,[1]高一上!$A$3:$V$587,18,0)</f>
        <v>杨艳</v>
      </c>
      <c r="AA215">
        <f t="shared" si="49"/>
        <v>72</v>
      </c>
      <c r="AB215" s="23">
        <f t="shared" si="50"/>
        <v>94.230769230769226</v>
      </c>
      <c r="AC215">
        <f>VLOOKUP(A215,[1]中考!$A$2:$M$571,11,0)</f>
        <v>35</v>
      </c>
      <c r="AD215">
        <f t="shared" si="51"/>
        <v>57</v>
      </c>
    </row>
    <row r="216" spans="1:30" ht="15" x14ac:dyDescent="0.35">
      <c r="A216" s="14" t="s">
        <v>454</v>
      </c>
      <c r="B216" s="1">
        <v>5</v>
      </c>
      <c r="C216" s="2" t="s">
        <v>455</v>
      </c>
      <c r="D216" s="4" t="s">
        <v>6</v>
      </c>
      <c r="E216">
        <f>VLOOKUP(A216,'[1]高三下(高考)'!$A$3:$P$615,11,0)</f>
        <v>58.5</v>
      </c>
      <c r="F216" t="str">
        <f>VLOOKUP(A216,'[1]高三下(高考)'!$A$3:$P$615,12,0)</f>
        <v>纪春权</v>
      </c>
      <c r="G216" s="22">
        <f t="shared" si="39"/>
        <v>159</v>
      </c>
      <c r="H216" s="23">
        <f t="shared" si="40"/>
        <v>96.15384615384616</v>
      </c>
      <c r="I216">
        <f>VLOOKUP(A216,[1]高三上!$A$3:$P$588,11,0)</f>
        <v>40.5</v>
      </c>
      <c r="J216" t="str">
        <f>VLOOKUP(A216,[1]高三上!$A$3:$P$588,12,0)</f>
        <v>纪春权</v>
      </c>
      <c r="K216" s="22">
        <f t="shared" si="41"/>
        <v>149</v>
      </c>
      <c r="L216" s="23">
        <f t="shared" si="42"/>
        <v>107.30769230769231</v>
      </c>
      <c r="M216">
        <f>VLOOKUP(A216,[1]高二下!$A$3:$P$536,11,0)</f>
        <v>57</v>
      </c>
      <c r="N216" t="str">
        <f>VLOOKUP(A216,[1]高二下!$A$3:$P$536,12,0)</f>
        <v>纪春权</v>
      </c>
      <c r="O216" s="22">
        <f t="shared" si="43"/>
        <v>168</v>
      </c>
      <c r="P216" s="22">
        <f t="shared" si="44"/>
        <v>48.076923076923073</v>
      </c>
      <c r="Q216">
        <f>VLOOKUP(A216,[1]高二上!$A$3:$P$583,11,0)</f>
        <v>62</v>
      </c>
      <c r="R216" t="str">
        <f>VLOOKUP(A216,[1]高二上!$A$3:$P$583,12,0)</f>
        <v>杨艳</v>
      </c>
      <c r="S216" s="22">
        <f t="shared" si="45"/>
        <v>33</v>
      </c>
      <c r="T216" s="22">
        <f t="shared" si="46"/>
        <v>123.84615384615384</v>
      </c>
      <c r="U216">
        <f>VLOOKUP(A216,[1]高一下!$A$3:$P$585,11,0)</f>
        <v>54</v>
      </c>
      <c r="V216" t="str">
        <f>VLOOKUP(A216,[1]高一下!$A$3:$P$585,12,0)</f>
        <v>杨艳</v>
      </c>
      <c r="W216">
        <f t="shared" si="47"/>
        <v>95</v>
      </c>
      <c r="X216">
        <f t="shared" si="48"/>
        <v>79.615384615384613</v>
      </c>
      <c r="Y216">
        <f>VLOOKUP(A216,[1]高一上!$A$3:$V$587,17,0)</f>
        <v>65</v>
      </c>
      <c r="Z216" t="str">
        <f>VLOOKUP(A216,[1]高一上!$A$3:$V$587,18,0)</f>
        <v>杨艳</v>
      </c>
      <c r="AA216">
        <f t="shared" si="49"/>
        <v>42</v>
      </c>
      <c r="AB216" s="23">
        <f t="shared" si="50"/>
        <v>95.384615384615387</v>
      </c>
      <c r="AC216">
        <f>VLOOKUP(A216,[1]中考!$A$2:$M$571,11,0)</f>
        <v>37</v>
      </c>
      <c r="AD216">
        <f t="shared" si="51"/>
        <v>30</v>
      </c>
    </row>
    <row r="217" spans="1:30" ht="15" x14ac:dyDescent="0.35">
      <c r="A217" s="14" t="s">
        <v>511</v>
      </c>
      <c r="B217" s="1">
        <v>5</v>
      </c>
      <c r="C217" s="3" t="s">
        <v>512</v>
      </c>
      <c r="D217" s="4" t="s">
        <v>6</v>
      </c>
      <c r="E217">
        <f>VLOOKUP(A217,'[1]高三下(高考)'!$A$3:$P$615,11,0)</f>
        <v>68.5</v>
      </c>
      <c r="F217" t="str">
        <f>VLOOKUP(A217,'[1]高三下(高考)'!$A$3:$P$615,12,0)</f>
        <v>纪春权</v>
      </c>
      <c r="G217" s="22">
        <f t="shared" si="39"/>
        <v>63</v>
      </c>
      <c r="H217" s="23">
        <f t="shared" si="40"/>
        <v>148.07692307692309</v>
      </c>
      <c r="I217">
        <f>VLOOKUP(A217,[1]高三上!$A$3:$P$588,11,0)</f>
        <v>35.5</v>
      </c>
      <c r="J217" t="str">
        <f>VLOOKUP(A217,[1]高三上!$A$3:$P$588,12,0)</f>
        <v>纪春权</v>
      </c>
      <c r="K217" s="22">
        <f t="shared" si="41"/>
        <v>188</v>
      </c>
      <c r="L217" s="23">
        <f t="shared" si="42"/>
        <v>99.615384615384613</v>
      </c>
      <c r="M217">
        <f>VLOOKUP(A217,[1]高二下!$A$3:$P$536,11,0)</f>
        <v>54</v>
      </c>
      <c r="N217" t="str">
        <f>VLOOKUP(A217,[1]高二下!$A$3:$P$536,12,0)</f>
        <v>纪春权</v>
      </c>
      <c r="O217" s="22">
        <f t="shared" si="43"/>
        <v>187</v>
      </c>
      <c r="P217" s="22">
        <f t="shared" si="44"/>
        <v>72.307692307692307</v>
      </c>
      <c r="Q217">
        <f>VLOOKUP(A217,[1]高二上!$A$3:$P$583,11,0)</f>
        <v>53</v>
      </c>
      <c r="R217" t="str">
        <f>VLOOKUP(A217,[1]高二上!$A$3:$P$583,12,0)</f>
        <v>杨艳</v>
      </c>
      <c r="S217" s="22">
        <f t="shared" si="45"/>
        <v>115</v>
      </c>
      <c r="T217" s="22">
        <f t="shared" si="46"/>
        <v>124.61538461538461</v>
      </c>
      <c r="U217">
        <f>VLOOKUP(A217,[1]高一下!$A$3:$P$585,11,0)</f>
        <v>44</v>
      </c>
      <c r="V217" t="str">
        <f>VLOOKUP(A217,[1]高一下!$A$3:$P$585,12,0)</f>
        <v>杨艳</v>
      </c>
      <c r="W217">
        <f t="shared" si="47"/>
        <v>179</v>
      </c>
      <c r="X217">
        <f t="shared" si="48"/>
        <v>82.692307692307693</v>
      </c>
      <c r="Y217">
        <f>VLOOKUP(A217,[1]高一上!$A$3:$V$587,17,0)</f>
        <v>50</v>
      </c>
      <c r="Z217" t="str">
        <f>VLOOKUP(A217,[1]高一上!$A$3:$V$587,18,0)</f>
        <v>杨艳</v>
      </c>
      <c r="AA217">
        <f t="shared" si="49"/>
        <v>134</v>
      </c>
      <c r="AB217" s="23">
        <f t="shared" si="50"/>
        <v>98.07692307692308</v>
      </c>
      <c r="AC217">
        <f>VLOOKUP(A217,[1]中考!$A$2:$M$571,11,0)</f>
        <v>31</v>
      </c>
      <c r="AD217">
        <f t="shared" si="51"/>
        <v>129</v>
      </c>
    </row>
    <row r="218" spans="1:30" ht="15" x14ac:dyDescent="0.35">
      <c r="A218" s="14" t="s">
        <v>480</v>
      </c>
      <c r="B218" s="1">
        <v>5</v>
      </c>
      <c r="C218" s="2" t="s">
        <v>481</v>
      </c>
      <c r="D218" s="4" t="s">
        <v>6</v>
      </c>
      <c r="E218">
        <f>VLOOKUP(A218,'[1]高三下(高考)'!$A$3:$P$615,11,0)</f>
        <v>54.5</v>
      </c>
      <c r="F218" t="str">
        <f>VLOOKUP(A218,'[1]高三下(高考)'!$A$3:$P$615,12,0)</f>
        <v>纪春权</v>
      </c>
      <c r="G218" s="22">
        <f t="shared" si="39"/>
        <v>196</v>
      </c>
      <c r="H218" s="23">
        <f t="shared" si="40"/>
        <v>105</v>
      </c>
      <c r="I218">
        <f>VLOOKUP(A218,[1]高三上!$A$3:$P$588,11,0)</f>
        <v>32</v>
      </c>
      <c r="J218" t="str">
        <f>VLOOKUP(A218,[1]高三上!$A$3:$P$588,12,0)</f>
        <v>纪春权</v>
      </c>
      <c r="K218" s="22">
        <f t="shared" si="41"/>
        <v>209</v>
      </c>
      <c r="L218" s="23">
        <f t="shared" si="42"/>
        <v>30</v>
      </c>
      <c r="M218">
        <f>VLOOKUP(A218,[1]高二下!$A$3:$P$536,11,0)</f>
        <v>73</v>
      </c>
      <c r="N218" t="str">
        <f>VLOOKUP(A218,[1]高二下!$A$3:$P$536,12,0)</f>
        <v>纪春权</v>
      </c>
      <c r="O218" s="22">
        <f t="shared" si="43"/>
        <v>27</v>
      </c>
      <c r="P218" s="22">
        <f t="shared" si="44"/>
        <v>100</v>
      </c>
      <c r="Q218">
        <f>VLOOKUP(A218,[1]高二上!$A$3:$P$583,11,0)</f>
        <v>63</v>
      </c>
      <c r="R218" t="str">
        <f>VLOOKUP(A218,[1]高二上!$A$3:$P$583,12,0)</f>
        <v>杨艳</v>
      </c>
      <c r="S218" s="22">
        <f t="shared" si="45"/>
        <v>27</v>
      </c>
      <c r="T218" s="22">
        <f t="shared" si="46"/>
        <v>126.15384615384616</v>
      </c>
      <c r="U218">
        <f>VLOOKUP(A218,[1]高一下!$A$3:$P$585,11,0)</f>
        <v>54</v>
      </c>
      <c r="V218" t="str">
        <f>VLOOKUP(A218,[1]高一下!$A$3:$P$585,12,0)</f>
        <v>杨艳</v>
      </c>
      <c r="W218">
        <f t="shared" si="47"/>
        <v>95</v>
      </c>
      <c r="X218">
        <f t="shared" si="48"/>
        <v>111.15384615384616</v>
      </c>
      <c r="Y218">
        <f>VLOOKUP(A218,[1]高一上!$A$3:$V$587,17,0)</f>
        <v>52</v>
      </c>
      <c r="Z218" t="str">
        <f>VLOOKUP(A218,[1]高一上!$A$3:$V$587,18,0)</f>
        <v>杨艳</v>
      </c>
      <c r="AA218">
        <f t="shared" si="49"/>
        <v>124</v>
      </c>
      <c r="AB218" s="23">
        <f t="shared" si="50"/>
        <v>133.84615384615384</v>
      </c>
      <c r="AC218">
        <f>VLOOKUP(A218,[1]中考!$A$2:$M$571,11,0)</f>
        <v>23</v>
      </c>
      <c r="AD218">
        <f t="shared" si="51"/>
        <v>212</v>
      </c>
    </row>
    <row r="219" spans="1:30" ht="15" x14ac:dyDescent="0.35">
      <c r="A219" s="14" t="s">
        <v>488</v>
      </c>
      <c r="B219" s="1">
        <v>5</v>
      </c>
      <c r="C219" s="2" t="s">
        <v>489</v>
      </c>
      <c r="D219" s="4" t="s">
        <v>6</v>
      </c>
      <c r="E219">
        <f>VLOOKUP(A219,'[1]高三下(高考)'!$A$3:$P$615,11,0)</f>
        <v>58</v>
      </c>
      <c r="F219" t="str">
        <f>VLOOKUP(A219,'[1]高三下(高考)'!$A$3:$P$615,12,0)</f>
        <v>纪春权</v>
      </c>
      <c r="G219" s="22">
        <f t="shared" si="39"/>
        <v>163</v>
      </c>
      <c r="H219" s="23">
        <f t="shared" si="40"/>
        <v>63.846153846153847</v>
      </c>
      <c r="I219">
        <f>VLOOKUP(A219,[1]高三上!$A$3:$P$588,11,0)</f>
        <v>49</v>
      </c>
      <c r="J219" t="str">
        <f>VLOOKUP(A219,[1]高三上!$A$3:$P$588,12,0)</f>
        <v>纪春权</v>
      </c>
      <c r="K219" s="22">
        <f t="shared" si="41"/>
        <v>69</v>
      </c>
      <c r="L219" s="23">
        <f t="shared" si="42"/>
        <v>130</v>
      </c>
      <c r="M219">
        <f>VLOOKUP(A219,[1]高二下!$A$3:$P$536,11,0)</f>
        <v>59</v>
      </c>
      <c r="N219" t="str">
        <f>VLOOKUP(A219,[1]高二下!$A$3:$P$536,12,0)</f>
        <v>纪春权</v>
      </c>
      <c r="O219" s="22">
        <f t="shared" si="43"/>
        <v>147</v>
      </c>
      <c r="P219" s="22">
        <f t="shared" si="44"/>
        <v>87.692307692307693</v>
      </c>
      <c r="Q219">
        <f>VLOOKUP(A219,[1]高二上!$A$3:$P$583,11,0)</f>
        <v>53</v>
      </c>
      <c r="R219" t="str">
        <f>VLOOKUP(A219,[1]高二上!$A$3:$P$583,12,0)</f>
        <v>杨艳</v>
      </c>
      <c r="S219" s="22">
        <f t="shared" si="45"/>
        <v>115</v>
      </c>
      <c r="T219" s="22">
        <f t="shared" si="46"/>
        <v>94.615384615384613</v>
      </c>
      <c r="U219">
        <f>VLOOKUP(A219,[1]高一下!$A$3:$P$585,11,0)</f>
        <v>53</v>
      </c>
      <c r="V219" t="str">
        <f>VLOOKUP(A219,[1]高一下!$A$3:$P$585,12,0)</f>
        <v>杨艳</v>
      </c>
      <c r="W219">
        <f t="shared" si="47"/>
        <v>101</v>
      </c>
      <c r="X219">
        <f t="shared" si="48"/>
        <v>63.846153846153847</v>
      </c>
      <c r="Y219">
        <f>VLOOKUP(A219,[1]高一上!$A$3:$V$587,17,0)</f>
        <v>78</v>
      </c>
      <c r="Z219" t="str">
        <f>VLOOKUP(A219,[1]高一上!$A$3:$V$587,18,0)</f>
        <v>杨艳</v>
      </c>
      <c r="AA219">
        <f t="shared" si="49"/>
        <v>7</v>
      </c>
      <c r="AB219" s="23">
        <f t="shared" si="50"/>
        <v>173.07692307692307</v>
      </c>
      <c r="AC219">
        <f>VLOOKUP(A219,[1]中考!$A$2:$M$571,11,0)</f>
        <v>25</v>
      </c>
      <c r="AD219">
        <f t="shared" si="51"/>
        <v>197</v>
      </c>
    </row>
    <row r="220" spans="1:30" ht="15" x14ac:dyDescent="0.35">
      <c r="A220" s="14" t="s">
        <v>482</v>
      </c>
      <c r="B220" s="1">
        <v>5</v>
      </c>
      <c r="C220" s="2" t="s">
        <v>483</v>
      </c>
      <c r="D220" s="4" t="s">
        <v>6</v>
      </c>
      <c r="E220">
        <f>VLOOKUP(A220,'[1]高三下(高考)'!$A$3:$P$615,11,0)</f>
        <v>56.5</v>
      </c>
      <c r="F220" t="str">
        <f>VLOOKUP(A220,'[1]高三下(高考)'!$A$3:$P$615,12,0)</f>
        <v>纪春权</v>
      </c>
      <c r="G220" s="22">
        <f t="shared" si="39"/>
        <v>181</v>
      </c>
      <c r="H220" s="23">
        <f t="shared" si="40"/>
        <v>71.15384615384616</v>
      </c>
      <c r="I220">
        <f>VLOOKUP(A220,[1]高三上!$A$3:$P$588,11,0)</f>
        <v>44.5</v>
      </c>
      <c r="J220" t="str">
        <f>VLOOKUP(A220,[1]高三上!$A$3:$P$588,12,0)</f>
        <v>纪春权</v>
      </c>
      <c r="K220" s="22">
        <f t="shared" si="41"/>
        <v>106</v>
      </c>
      <c r="L220" s="23">
        <f t="shared" si="42"/>
        <v>104.23076923076923</v>
      </c>
      <c r="M220">
        <f>VLOOKUP(A220,[1]高二下!$A$3:$P$536,11,0)</f>
        <v>62</v>
      </c>
      <c r="N220" t="str">
        <f>VLOOKUP(A220,[1]高二下!$A$3:$P$536,12,0)</f>
        <v>纪春权</v>
      </c>
      <c r="O220" s="22">
        <f t="shared" si="43"/>
        <v>117</v>
      </c>
      <c r="P220" s="22">
        <f t="shared" si="44"/>
        <v>86.538461538461533</v>
      </c>
      <c r="Q220">
        <f>VLOOKUP(A220,[1]高二上!$A$3:$P$583,11,0)</f>
        <v>56</v>
      </c>
      <c r="R220" t="str">
        <f>VLOOKUP(A220,[1]高二上!$A$3:$P$583,12,0)</f>
        <v>杨艳</v>
      </c>
      <c r="S220" s="22">
        <f t="shared" si="45"/>
        <v>82</v>
      </c>
      <c r="T220" s="22">
        <f t="shared" si="46"/>
        <v>141.53846153846155</v>
      </c>
      <c r="U220">
        <f>VLOOKUP(A220,[1]高一下!$A$3:$P$585,11,0)</f>
        <v>42</v>
      </c>
      <c r="V220" t="str">
        <f>VLOOKUP(A220,[1]高一下!$A$3:$P$585,12,0)</f>
        <v>杨艳</v>
      </c>
      <c r="W220">
        <f t="shared" si="47"/>
        <v>190</v>
      </c>
      <c r="X220">
        <f t="shared" si="48"/>
        <v>74.615384615384613</v>
      </c>
      <c r="Y220">
        <f>VLOOKUP(A220,[1]高一上!$A$3:$V$587,17,0)</f>
        <v>52</v>
      </c>
      <c r="Z220" t="str">
        <f>VLOOKUP(A220,[1]高一上!$A$3:$V$587,18,0)</f>
        <v>杨艳</v>
      </c>
      <c r="AA220">
        <f t="shared" si="49"/>
        <v>124</v>
      </c>
      <c r="AB220" s="23">
        <f t="shared" si="50"/>
        <v>74.230769230769226</v>
      </c>
      <c r="AC220">
        <f>VLOOKUP(A220,[1]中考!$A$2:$M$571,11,0)</f>
        <v>35</v>
      </c>
      <c r="AD220">
        <f t="shared" si="51"/>
        <v>57</v>
      </c>
    </row>
    <row r="221" spans="1:30" ht="15" x14ac:dyDescent="0.35">
      <c r="A221" s="14" t="s">
        <v>441</v>
      </c>
      <c r="B221" s="1">
        <v>5</v>
      </c>
      <c r="C221" s="2" t="s">
        <v>442</v>
      </c>
      <c r="D221" s="4" t="s">
        <v>6</v>
      </c>
      <c r="E221">
        <f>VLOOKUP(A221,'[1]高三下(高考)'!$A$3:$P$615,11,0)</f>
        <v>73</v>
      </c>
      <c r="F221" t="str">
        <f>VLOOKUP(A221,'[1]高三下(高考)'!$A$3:$P$615,12,0)</f>
        <v>纪春权</v>
      </c>
      <c r="G221" s="22">
        <f t="shared" si="39"/>
        <v>31</v>
      </c>
      <c r="H221" s="23">
        <f t="shared" si="40"/>
        <v>170</v>
      </c>
      <c r="I221">
        <f>VLOOKUP(A221,[1]高三上!$A$3:$P$588,11,0)</f>
        <v>31</v>
      </c>
      <c r="J221" t="str">
        <f>VLOOKUP(A221,[1]高三上!$A$3:$P$588,12,0)</f>
        <v>纪春权</v>
      </c>
      <c r="K221" s="22">
        <f t="shared" si="41"/>
        <v>213</v>
      </c>
      <c r="L221" s="23">
        <f t="shared" si="42"/>
        <v>82.692307692307693</v>
      </c>
      <c r="M221">
        <f>VLOOKUP(A221,[1]高二下!$A$3:$P$536,11,0)</f>
        <v>57</v>
      </c>
      <c r="N221" t="str">
        <f>VLOOKUP(A221,[1]高二下!$A$3:$P$536,12,0)</f>
        <v>纪春权</v>
      </c>
      <c r="O221" s="22">
        <f t="shared" si="43"/>
        <v>168</v>
      </c>
      <c r="P221" s="22">
        <f t="shared" si="44"/>
        <v>101.15384615384616</v>
      </c>
      <c r="Q221">
        <f>VLOOKUP(A221,[1]高二上!$A$3:$P$583,11,0)</f>
        <v>47</v>
      </c>
      <c r="R221" t="str">
        <f>VLOOKUP(A221,[1]高二上!$A$3:$P$583,12,0)</f>
        <v>杨艳</v>
      </c>
      <c r="S221" s="22">
        <f t="shared" si="45"/>
        <v>171</v>
      </c>
      <c r="T221" s="22">
        <f t="shared" si="46"/>
        <v>118.84615384615384</v>
      </c>
      <c r="U221">
        <f>VLOOKUP(A221,[1]高一下!$A$3:$P$585,11,0)</f>
        <v>36</v>
      </c>
      <c r="V221" t="str">
        <f>VLOOKUP(A221,[1]高一下!$A$3:$P$585,12,0)</f>
        <v>杨艳</v>
      </c>
      <c r="W221">
        <f t="shared" si="47"/>
        <v>220</v>
      </c>
      <c r="X221">
        <f t="shared" si="48"/>
        <v>86.538461538461533</v>
      </c>
      <c r="Y221">
        <f>VLOOKUP(A221,[1]高一上!$A$3:$V$587,17,0)</f>
        <v>44</v>
      </c>
      <c r="Z221" t="str">
        <f>VLOOKUP(A221,[1]高一上!$A$3:$V$587,18,0)</f>
        <v>杨艳</v>
      </c>
      <c r="AA221">
        <f t="shared" si="49"/>
        <v>185</v>
      </c>
      <c r="AB221" s="23">
        <f t="shared" si="50"/>
        <v>44.615384615384613</v>
      </c>
      <c r="AC221">
        <f>VLOOKUP(A221,[1]中考!$A$2:$M$571,11,0)</f>
        <v>36</v>
      </c>
      <c r="AD221">
        <f t="shared" si="51"/>
        <v>41</v>
      </c>
    </row>
    <row r="222" spans="1:30" ht="15" x14ac:dyDescent="0.35">
      <c r="A222" s="14" t="s">
        <v>436</v>
      </c>
      <c r="B222" s="1">
        <v>5</v>
      </c>
      <c r="C222" s="2" t="s">
        <v>437</v>
      </c>
      <c r="D222" s="4" t="s">
        <v>6</v>
      </c>
      <c r="E222">
        <f>VLOOKUP(A222,'[1]高三下(高考)'!$A$3:$P$615,11,0)</f>
        <v>61.5</v>
      </c>
      <c r="F222" t="str">
        <f>VLOOKUP(A222,'[1]高三下(高考)'!$A$3:$P$615,12,0)</f>
        <v>纪春权</v>
      </c>
      <c r="G222" s="22">
        <f t="shared" si="39"/>
        <v>128</v>
      </c>
      <c r="H222" s="23">
        <f t="shared" si="40"/>
        <v>77.307692307692307</v>
      </c>
      <c r="I222">
        <f>VLOOKUP(A222,[1]高三上!$A$3:$P$588,11,0)</f>
        <v>49</v>
      </c>
      <c r="J222" t="str">
        <f>VLOOKUP(A222,[1]高三上!$A$3:$P$588,12,0)</f>
        <v>纪春权</v>
      </c>
      <c r="K222" s="22">
        <f t="shared" si="41"/>
        <v>69</v>
      </c>
      <c r="L222" s="23">
        <f t="shared" si="42"/>
        <v>76.15384615384616</v>
      </c>
      <c r="M222">
        <f>VLOOKUP(A222,[1]高二下!$A$3:$P$536,11,0)</f>
        <v>78</v>
      </c>
      <c r="N222" t="str">
        <f>VLOOKUP(A222,[1]高二下!$A$3:$P$536,12,0)</f>
        <v>纪春权</v>
      </c>
      <c r="O222" s="22">
        <f t="shared" si="43"/>
        <v>7</v>
      </c>
      <c r="P222" s="22">
        <f t="shared" si="44"/>
        <v>133.46153846153845</v>
      </c>
      <c r="Q222">
        <f>VLOOKUP(A222,[1]高二上!$A$3:$P$583,11,0)</f>
        <v>55</v>
      </c>
      <c r="R222" t="str">
        <f>VLOOKUP(A222,[1]高二上!$A$3:$P$583,12,0)</f>
        <v>杨艳</v>
      </c>
      <c r="S222" s="22">
        <f t="shared" si="45"/>
        <v>94</v>
      </c>
      <c r="T222" s="22">
        <f t="shared" si="46"/>
        <v>66.923076923076934</v>
      </c>
      <c r="U222">
        <f>VLOOKUP(A222,[1]高一下!$A$3:$P$585,11,0)</f>
        <v>72</v>
      </c>
      <c r="V222" t="str">
        <f>VLOOKUP(A222,[1]高一下!$A$3:$P$585,12,0)</f>
        <v>杨艳</v>
      </c>
      <c r="W222">
        <f t="shared" si="47"/>
        <v>8</v>
      </c>
      <c r="X222">
        <f t="shared" si="48"/>
        <v>105</v>
      </c>
      <c r="Y222">
        <f>VLOOKUP(A222,[1]高一上!$A$3:$V$587,17,0)</f>
        <v>73</v>
      </c>
      <c r="Z222" t="str">
        <f>VLOOKUP(A222,[1]高一上!$A$3:$V$587,18,0)</f>
        <v>杨艳</v>
      </c>
      <c r="AA222">
        <f t="shared" si="49"/>
        <v>21</v>
      </c>
      <c r="AB222" s="23">
        <f t="shared" si="50"/>
        <v>113.84615384615384</v>
      </c>
      <c r="AC222">
        <f>VLOOKUP(A222,[1]中考!$A$2:$M$571,11,0)</f>
        <v>35</v>
      </c>
      <c r="AD222">
        <f t="shared" si="51"/>
        <v>57</v>
      </c>
    </row>
    <row r="223" spans="1:30" ht="15" x14ac:dyDescent="0.35">
      <c r="A223" s="14" t="s">
        <v>478</v>
      </c>
      <c r="B223" s="1">
        <v>5</v>
      </c>
      <c r="C223" s="2" t="s">
        <v>479</v>
      </c>
      <c r="D223" s="4" t="s">
        <v>6</v>
      </c>
      <c r="E223">
        <f>VLOOKUP(A223,'[1]高三下(高考)'!$A$3:$P$615,11,0)</f>
        <v>68</v>
      </c>
      <c r="F223" t="str">
        <f>VLOOKUP(A223,'[1]高三下(高考)'!$A$3:$P$615,12,0)</f>
        <v>纪春权</v>
      </c>
      <c r="G223" s="22">
        <f t="shared" si="39"/>
        <v>70</v>
      </c>
      <c r="H223" s="23">
        <f t="shared" si="40"/>
        <v>139.23076923076923</v>
      </c>
      <c r="I223">
        <f>VLOOKUP(A223,[1]高三上!$A$3:$P$588,11,0)</f>
        <v>37.5</v>
      </c>
      <c r="J223" t="str">
        <f>VLOOKUP(A223,[1]高三上!$A$3:$P$588,12,0)</f>
        <v>纪春权</v>
      </c>
      <c r="K223" s="22">
        <f t="shared" si="41"/>
        <v>172</v>
      </c>
      <c r="L223" s="23">
        <f t="shared" si="42"/>
        <v>100</v>
      </c>
      <c r="M223" s="22">
        <v>0</v>
      </c>
      <c r="N223" t="s">
        <v>3</v>
      </c>
      <c r="O223" s="22">
        <f t="shared" si="43"/>
        <v>236</v>
      </c>
      <c r="P223" s="22">
        <f t="shared" si="44"/>
        <v>100</v>
      </c>
      <c r="Q223">
        <f>VLOOKUP(A223,[1]高二上!$A$3:$P$583,11,0)</f>
        <v>48</v>
      </c>
      <c r="R223" t="str">
        <f>VLOOKUP(A223,[1]高二上!$A$3:$P$583,12,0)</f>
        <v>杨艳</v>
      </c>
      <c r="S223" s="22">
        <f t="shared" si="45"/>
        <v>158</v>
      </c>
      <c r="T223" s="22">
        <f t="shared" si="46"/>
        <v>115.38461538461539</v>
      </c>
      <c r="U223">
        <f>VLOOKUP(A223,[1]高一下!$A$3:$P$585,11,0)</f>
        <v>41</v>
      </c>
      <c r="V223" t="str">
        <f>VLOOKUP(A223,[1]高一下!$A$3:$P$585,12,0)</f>
        <v>杨艳</v>
      </c>
      <c r="W223">
        <f t="shared" si="47"/>
        <v>198</v>
      </c>
      <c r="X223">
        <f t="shared" si="48"/>
        <v>82.307692307692307</v>
      </c>
      <c r="Y223">
        <f>VLOOKUP(A223,[1]高一上!$A$3:$V$587,17,0)</f>
        <v>48</v>
      </c>
      <c r="Z223" t="str">
        <f>VLOOKUP(A223,[1]高一上!$A$3:$V$587,18,0)</f>
        <v>那士信</v>
      </c>
      <c r="AA223">
        <f t="shared" si="49"/>
        <v>152</v>
      </c>
      <c r="AB223" s="23">
        <f t="shared" si="50"/>
        <v>117.30769230769231</v>
      </c>
      <c r="AC223">
        <f>VLOOKUP(A223,[1]中考!$A$2:$M$571,11,0)</f>
        <v>25</v>
      </c>
      <c r="AD223">
        <f t="shared" si="51"/>
        <v>197</v>
      </c>
    </row>
    <row r="224" spans="1:30" ht="15" x14ac:dyDescent="0.35">
      <c r="A224" s="14" t="s">
        <v>466</v>
      </c>
      <c r="B224" s="1">
        <v>5</v>
      </c>
      <c r="C224" s="2" t="s">
        <v>467</v>
      </c>
      <c r="D224" s="4" t="s">
        <v>6</v>
      </c>
      <c r="E224">
        <f>VLOOKUP(A224,'[1]高三下(高考)'!$A$3:$P$615,11,0)</f>
        <v>65</v>
      </c>
      <c r="F224" t="str">
        <f>VLOOKUP(A224,'[1]高三下(高考)'!$A$3:$P$615,12,0)</f>
        <v>纪春权</v>
      </c>
      <c r="G224" s="22">
        <f t="shared" si="39"/>
        <v>97</v>
      </c>
      <c r="H224" s="23">
        <f t="shared" si="40"/>
        <v>139.61538461538461</v>
      </c>
      <c r="I224">
        <f>VLOOKUP(A224,[1]高三上!$A$3:$P$588,11,0)</f>
        <v>33.5</v>
      </c>
      <c r="J224" t="str">
        <f>VLOOKUP(A224,[1]高三上!$A$3:$P$588,12,0)</f>
        <v>纪春权</v>
      </c>
      <c r="K224" s="22">
        <f t="shared" si="41"/>
        <v>200</v>
      </c>
      <c r="L224" s="23">
        <f t="shared" si="42"/>
        <v>28.84615384615384</v>
      </c>
      <c r="M224">
        <f>VLOOKUP(A224,[1]高二下!$A$3:$P$536,11,0)</f>
        <v>76</v>
      </c>
      <c r="N224" t="str">
        <f>VLOOKUP(A224,[1]高二下!$A$3:$P$536,12,0)</f>
        <v>纪春权</v>
      </c>
      <c r="O224" s="22">
        <f t="shared" si="43"/>
        <v>15</v>
      </c>
      <c r="P224" s="22">
        <f t="shared" si="44"/>
        <v>120.38461538461539</v>
      </c>
      <c r="Q224">
        <f>VLOOKUP(A224,[1]高二上!$A$3:$P$583,11,0)</f>
        <v>57</v>
      </c>
      <c r="R224" t="str">
        <f>VLOOKUP(A224,[1]高二上!$A$3:$P$583,12,0)</f>
        <v>杨艳</v>
      </c>
      <c r="S224" s="22">
        <f t="shared" si="45"/>
        <v>68</v>
      </c>
      <c r="T224" s="22">
        <f t="shared" si="46"/>
        <v>112.69230769230769</v>
      </c>
      <c r="U224">
        <f>VLOOKUP(A224,[1]高一下!$A$3:$P$585,11,0)</f>
        <v>53</v>
      </c>
      <c r="V224" t="str">
        <f>VLOOKUP(A224,[1]高一下!$A$3:$P$585,12,0)</f>
        <v>杨艳</v>
      </c>
      <c r="W224">
        <f t="shared" si="47"/>
        <v>101</v>
      </c>
      <c r="X224">
        <f t="shared" si="48"/>
        <v>83.84615384615384</v>
      </c>
      <c r="Y224">
        <f>VLOOKUP(A224,[1]高一上!$A$3:$V$587,17,0)</f>
        <v>61</v>
      </c>
      <c r="Z224" t="str">
        <f>VLOOKUP(A224,[1]高一上!$A$3:$V$587,18,0)</f>
        <v>杨艳</v>
      </c>
      <c r="AA224">
        <f t="shared" si="49"/>
        <v>59</v>
      </c>
      <c r="AB224" s="23">
        <f t="shared" si="50"/>
        <v>133.84615384615384</v>
      </c>
      <c r="AC224">
        <f>VLOOKUP(A224,[1]中考!$A$2:$M$571,11,0)</f>
        <v>29</v>
      </c>
      <c r="AD224">
        <f t="shared" si="51"/>
        <v>147</v>
      </c>
    </row>
    <row r="225" spans="1:30" ht="15" x14ac:dyDescent="0.35">
      <c r="A225" s="14" t="s">
        <v>497</v>
      </c>
      <c r="B225" s="1">
        <v>5</v>
      </c>
      <c r="C225" s="3" t="s">
        <v>498</v>
      </c>
      <c r="D225" s="4" t="s">
        <v>6</v>
      </c>
      <c r="E225">
        <f>VLOOKUP(A225,'[1]高三下(高考)'!$A$3:$P$615,11,0)</f>
        <v>57.5</v>
      </c>
      <c r="F225" t="str">
        <f>VLOOKUP(A225,'[1]高三下(高考)'!$A$3:$P$615,12,0)</f>
        <v>纪春权</v>
      </c>
      <c r="G225" s="22">
        <f t="shared" si="39"/>
        <v>170</v>
      </c>
      <c r="H225" s="23">
        <f t="shared" si="40"/>
        <v>120.76923076923077</v>
      </c>
      <c r="I225">
        <f>VLOOKUP(A225,[1]高三上!$A$3:$P$588,11,0)</f>
        <v>28.5</v>
      </c>
      <c r="J225" t="str">
        <f>VLOOKUP(A225,[1]高三上!$A$3:$P$588,12,0)</f>
        <v>纪春权</v>
      </c>
      <c r="K225" s="22">
        <f t="shared" si="41"/>
        <v>224</v>
      </c>
      <c r="L225" s="23">
        <f t="shared" si="42"/>
        <v>100</v>
      </c>
      <c r="M225" s="22">
        <v>0</v>
      </c>
      <c r="N225" t="s">
        <v>3</v>
      </c>
      <c r="O225" s="22">
        <f t="shared" si="43"/>
        <v>236</v>
      </c>
      <c r="P225" s="22">
        <f t="shared" si="44"/>
        <v>100</v>
      </c>
      <c r="Q225">
        <f>VLOOKUP(A225,[1]高二上!$A$3:$P$583,11,0)</f>
        <v>38</v>
      </c>
      <c r="R225" t="str">
        <f>VLOOKUP(A225,[1]高二上!$A$3:$P$583,12,0)</f>
        <v>杨艳</v>
      </c>
      <c r="S225" s="22">
        <f t="shared" si="45"/>
        <v>237</v>
      </c>
      <c r="T225" s="22">
        <f t="shared" si="46"/>
        <v>105</v>
      </c>
      <c r="U225">
        <f>VLOOKUP(A225,[1]高一下!$A$3:$P$585,11,0)</f>
        <v>26</v>
      </c>
      <c r="V225" t="str">
        <f>VLOOKUP(A225,[1]高一下!$A$3:$P$585,12,0)</f>
        <v>杨艳</v>
      </c>
      <c r="W225">
        <f t="shared" si="47"/>
        <v>250</v>
      </c>
      <c r="X225">
        <f t="shared" si="48"/>
        <v>90.769230769230774</v>
      </c>
      <c r="Y225">
        <f>VLOOKUP(A225,[1]高一上!$A$3:$V$587,17,0)</f>
        <v>39</v>
      </c>
      <c r="Z225" t="str">
        <f>VLOOKUP(A225,[1]高一上!$A$3:$V$587,18,0)</f>
        <v>杨艳</v>
      </c>
      <c r="AA225">
        <f t="shared" si="49"/>
        <v>226</v>
      </c>
      <c r="AB225" s="23">
        <f t="shared" si="50"/>
        <v>88.84615384615384</v>
      </c>
      <c r="AC225">
        <f>VLOOKUP(A225,[1]中考!$A$2:$M$571,11,0)</f>
        <v>25</v>
      </c>
      <c r="AD225">
        <f t="shared" si="51"/>
        <v>197</v>
      </c>
    </row>
    <row r="226" spans="1:30" ht="15" x14ac:dyDescent="0.35">
      <c r="A226" s="14" t="s">
        <v>513</v>
      </c>
      <c r="B226" s="1">
        <v>5</v>
      </c>
      <c r="C226" s="3" t="s">
        <v>514</v>
      </c>
      <c r="D226" s="4" t="s">
        <v>6</v>
      </c>
      <c r="E226">
        <f>VLOOKUP(A226,'[1]高三下(高考)'!$A$3:$P$615,11,0)</f>
        <v>52.5</v>
      </c>
      <c r="F226" t="str">
        <f>VLOOKUP(A226,'[1]高三下(高考)'!$A$3:$P$615,12,0)</f>
        <v>纪春权</v>
      </c>
      <c r="G226" s="22">
        <f t="shared" si="39"/>
        <v>214</v>
      </c>
      <c r="H226" s="23">
        <f t="shared" si="40"/>
        <v>103.84615384615384</v>
      </c>
      <c r="I226">
        <f>VLOOKUP(A226,[1]高三上!$A$3:$P$588,11,0)</f>
        <v>28.5</v>
      </c>
      <c r="J226" t="str">
        <f>VLOOKUP(A226,[1]高三上!$A$3:$P$588,12,0)</f>
        <v>纪春权</v>
      </c>
      <c r="K226" s="22">
        <f t="shared" si="41"/>
        <v>224</v>
      </c>
      <c r="L226" s="23">
        <f t="shared" si="42"/>
        <v>81.92307692307692</v>
      </c>
      <c r="M226">
        <f>VLOOKUP(A226,[1]高二下!$A$3:$P$536,11,0)</f>
        <v>56</v>
      </c>
      <c r="N226" t="str">
        <f>VLOOKUP(A226,[1]高二下!$A$3:$P$536,12,0)</f>
        <v>纪春权</v>
      </c>
      <c r="O226" s="22">
        <f t="shared" si="43"/>
        <v>177</v>
      </c>
      <c r="P226" s="22">
        <f t="shared" si="44"/>
        <v>101.92307692307692</v>
      </c>
      <c r="Q226">
        <f>VLOOKUP(A226,[1]高二上!$A$3:$P$583,11,0)</f>
        <v>46</v>
      </c>
      <c r="R226" t="str">
        <f>VLOOKUP(A226,[1]高二上!$A$3:$P$583,12,0)</f>
        <v>杨艳</v>
      </c>
      <c r="S226" s="22">
        <f t="shared" si="45"/>
        <v>182</v>
      </c>
      <c r="T226" s="22">
        <f t="shared" si="46"/>
        <v>101.15384615384616</v>
      </c>
      <c r="U226">
        <f>VLOOKUP(A226,[1]高一下!$A$3:$P$585,11,0)</f>
        <v>43</v>
      </c>
      <c r="V226" t="str">
        <f>VLOOKUP(A226,[1]高一下!$A$3:$P$585,12,0)</f>
        <v>杨艳</v>
      </c>
      <c r="W226">
        <f t="shared" si="47"/>
        <v>185</v>
      </c>
      <c r="X226">
        <f t="shared" si="48"/>
        <v>82.692307692307693</v>
      </c>
      <c r="Y226">
        <f>VLOOKUP(A226,[1]高一上!$A$3:$V$587,17,0)</f>
        <v>49</v>
      </c>
      <c r="Z226" t="str">
        <f>VLOOKUP(A226,[1]高一上!$A$3:$V$587,18,0)</f>
        <v>杨艳</v>
      </c>
      <c r="AA226">
        <f t="shared" si="49"/>
        <v>140</v>
      </c>
      <c r="AB226" s="23">
        <f t="shared" si="50"/>
        <v>68.07692307692308</v>
      </c>
      <c r="AC226">
        <f>VLOOKUP(A226,[1]中考!$A$2:$M$571,11,0)</f>
        <v>35</v>
      </c>
      <c r="AD226">
        <f t="shared" si="51"/>
        <v>57</v>
      </c>
    </row>
    <row r="227" spans="1:30" ht="15" x14ac:dyDescent="0.35">
      <c r="A227" s="14" t="s">
        <v>460</v>
      </c>
      <c r="B227" s="1">
        <v>5</v>
      </c>
      <c r="C227" s="2" t="s">
        <v>461</v>
      </c>
      <c r="D227" s="4" t="s">
        <v>6</v>
      </c>
      <c r="E227">
        <f>VLOOKUP(A227,'[1]高三下(高考)'!$A$3:$P$615,11,0)</f>
        <v>60</v>
      </c>
      <c r="F227" t="str">
        <f>VLOOKUP(A227,'[1]高三下(高考)'!$A$3:$P$615,12,0)</f>
        <v>纪春权</v>
      </c>
      <c r="G227" s="22">
        <f t="shared" si="39"/>
        <v>141</v>
      </c>
      <c r="H227" s="23">
        <f t="shared" si="40"/>
        <v>131.53846153846155</v>
      </c>
      <c r="I227">
        <f>VLOOKUP(A227,[1]高三上!$A$3:$P$588,11,0)</f>
        <v>29</v>
      </c>
      <c r="J227" t="str">
        <f>VLOOKUP(A227,[1]高三上!$A$3:$P$588,12,0)</f>
        <v>纪春权</v>
      </c>
      <c r="K227" s="22">
        <f t="shared" si="41"/>
        <v>223</v>
      </c>
      <c r="L227" s="23">
        <f t="shared" si="42"/>
        <v>43.846153846153847</v>
      </c>
      <c r="M227">
        <f>VLOOKUP(A227,[1]高二下!$A$3:$P$536,11,0)</f>
        <v>66</v>
      </c>
      <c r="N227" t="str">
        <f>VLOOKUP(A227,[1]高二下!$A$3:$P$536,12,0)</f>
        <v>纪春权</v>
      </c>
      <c r="O227" s="22">
        <f t="shared" si="43"/>
        <v>77</v>
      </c>
      <c r="P227" s="22">
        <f t="shared" si="44"/>
        <v>86.15384615384616</v>
      </c>
      <c r="Q227">
        <f>VLOOKUP(A227,[1]高二上!$A$3:$P$583,11,0)</f>
        <v>61</v>
      </c>
      <c r="R227" t="str">
        <f>VLOOKUP(A227,[1]高二上!$A$3:$P$583,12,0)</f>
        <v>杨艳</v>
      </c>
      <c r="S227" s="22">
        <f t="shared" si="45"/>
        <v>41</v>
      </c>
      <c r="T227" s="22">
        <f t="shared" si="46"/>
        <v>108.46153846153847</v>
      </c>
      <c r="U227">
        <f>VLOOKUP(A227,[1]高一下!$A$3:$P$585,11,0)</f>
        <v>58</v>
      </c>
      <c r="V227" t="str">
        <f>VLOOKUP(A227,[1]高一下!$A$3:$P$585,12,0)</f>
        <v>杨艳</v>
      </c>
      <c r="W227">
        <f t="shared" si="47"/>
        <v>63</v>
      </c>
      <c r="X227">
        <f t="shared" si="48"/>
        <v>137.69230769230768</v>
      </c>
      <c r="Y227">
        <f>VLOOKUP(A227,[1]高一上!$A$3:$V$587,17,0)</f>
        <v>47</v>
      </c>
      <c r="Z227" t="str">
        <f>VLOOKUP(A227,[1]高一上!$A$3:$V$587,18,0)</f>
        <v>那士信</v>
      </c>
      <c r="AA227">
        <f t="shared" si="49"/>
        <v>161</v>
      </c>
      <c r="AB227" s="23">
        <f t="shared" si="50"/>
        <v>71.15384615384616</v>
      </c>
      <c r="AC227">
        <f>VLOOKUP(A227,[1]中考!$A$2:$M$571,11,0)</f>
        <v>33</v>
      </c>
      <c r="AD227">
        <f t="shared" si="51"/>
        <v>86</v>
      </c>
    </row>
    <row r="228" spans="1:30" ht="15" x14ac:dyDescent="0.35">
      <c r="A228" s="14" t="s">
        <v>495</v>
      </c>
      <c r="B228" s="1">
        <v>5</v>
      </c>
      <c r="C228" s="2" t="s">
        <v>496</v>
      </c>
      <c r="D228" s="4" t="s">
        <v>6</v>
      </c>
      <c r="E228">
        <f>VLOOKUP(A228,'[1]高三下(高考)'!$A$3:$P$615,11,0)</f>
        <v>63.5</v>
      </c>
      <c r="F228" t="str">
        <f>VLOOKUP(A228,'[1]高三下(高考)'!$A$3:$P$615,12,0)</f>
        <v>纪春权</v>
      </c>
      <c r="G228" s="22">
        <f t="shared" si="39"/>
        <v>113</v>
      </c>
      <c r="H228" s="23">
        <f t="shared" si="40"/>
        <v>115.38461538461539</v>
      </c>
      <c r="I228">
        <f>VLOOKUP(A228,[1]高三上!$A$3:$P$588,11,0)</f>
        <v>40</v>
      </c>
      <c r="J228" t="str">
        <f>VLOOKUP(A228,[1]高三上!$A$3:$P$588,12,0)</f>
        <v>纪春权</v>
      </c>
      <c r="K228" s="22">
        <f t="shared" si="41"/>
        <v>153</v>
      </c>
      <c r="L228" s="23">
        <f t="shared" si="42"/>
        <v>79.230769230769226</v>
      </c>
      <c r="M228">
        <f>VLOOKUP(A228,[1]高二下!$A$3:$P$536,11,0)</f>
        <v>64</v>
      </c>
      <c r="N228" t="str">
        <f>VLOOKUP(A228,[1]高二下!$A$3:$P$536,12,0)</f>
        <v>纪春权</v>
      </c>
      <c r="O228" s="22">
        <f t="shared" si="43"/>
        <v>99</v>
      </c>
      <c r="P228" s="22">
        <f t="shared" si="44"/>
        <v>101.92307692307692</v>
      </c>
      <c r="Q228">
        <f>VLOOKUP(A228,[1]高二上!$A$3:$P$583,11,0)</f>
        <v>54</v>
      </c>
      <c r="R228" t="str">
        <f>VLOOKUP(A228,[1]高二上!$A$3:$P$583,12,0)</f>
        <v>杨艳</v>
      </c>
      <c r="S228" s="22">
        <f t="shared" si="45"/>
        <v>104</v>
      </c>
      <c r="T228" s="22">
        <f t="shared" si="46"/>
        <v>118.84615384615384</v>
      </c>
      <c r="U228">
        <f>VLOOKUP(A228,[1]高一下!$A$3:$P$585,11,0)</f>
        <v>47</v>
      </c>
      <c r="V228" t="str">
        <f>VLOOKUP(A228,[1]高一下!$A$3:$P$585,12,0)</f>
        <v>杨艳</v>
      </c>
      <c r="W228">
        <f t="shared" si="47"/>
        <v>153</v>
      </c>
      <c r="X228">
        <f t="shared" si="48"/>
        <v>61.153846153846153</v>
      </c>
      <c r="Y228">
        <f>VLOOKUP(A228,[1]高一上!$A$3:$V$587,17,0)</f>
        <v>62</v>
      </c>
      <c r="Z228" t="str">
        <f>VLOOKUP(A228,[1]高一上!$A$3:$V$587,18,0)</f>
        <v>杨艳</v>
      </c>
      <c r="AA228">
        <f t="shared" si="49"/>
        <v>52</v>
      </c>
      <c r="AB228" s="23">
        <f t="shared" si="50"/>
        <v>151.15384615384613</v>
      </c>
      <c r="AC228">
        <f>VLOOKUP(A228,[1]中考!$A$2:$M$571,11,0)</f>
        <v>26</v>
      </c>
      <c r="AD228">
        <f t="shared" si="51"/>
        <v>185</v>
      </c>
    </row>
    <row r="229" spans="1:30" ht="15" x14ac:dyDescent="0.35">
      <c r="A229" s="14" t="s">
        <v>440</v>
      </c>
      <c r="B229" s="1">
        <v>5</v>
      </c>
      <c r="C229" s="2" t="s">
        <v>295</v>
      </c>
      <c r="D229" s="4" t="s">
        <v>6</v>
      </c>
      <c r="E229">
        <f>VLOOKUP(A229,'[1]高三下(高考)'!$A$3:$P$615,11,0)</f>
        <v>64.5</v>
      </c>
      <c r="F229" t="str">
        <f>VLOOKUP(A229,'[1]高三下(高考)'!$A$3:$P$615,12,0)</f>
        <v>纪春权</v>
      </c>
      <c r="G229" s="22">
        <f t="shared" si="39"/>
        <v>103</v>
      </c>
      <c r="H229" s="23">
        <f t="shared" si="40"/>
        <v>107.69230769230769</v>
      </c>
      <c r="I229">
        <f>VLOOKUP(A229,[1]高三上!$A$3:$P$588,11,0)</f>
        <v>43</v>
      </c>
      <c r="J229" t="str">
        <f>VLOOKUP(A229,[1]高三上!$A$3:$P$588,12,0)</f>
        <v>纪春权</v>
      </c>
      <c r="K229" s="22">
        <f t="shared" si="41"/>
        <v>123</v>
      </c>
      <c r="L229" s="23">
        <f t="shared" si="42"/>
        <v>124.61538461538461</v>
      </c>
      <c r="M229">
        <f>VLOOKUP(A229,[1]高二下!$A$3:$P$536,11,0)</f>
        <v>54</v>
      </c>
      <c r="N229" t="str">
        <f>VLOOKUP(A229,[1]高二下!$A$3:$P$536,12,0)</f>
        <v>纪春权</v>
      </c>
      <c r="O229" s="22">
        <f t="shared" si="43"/>
        <v>187</v>
      </c>
      <c r="P229" s="22">
        <f t="shared" si="44"/>
        <v>34.230769230769226</v>
      </c>
      <c r="Q229">
        <f>VLOOKUP(A229,[1]高二上!$A$3:$P$583,11,0)</f>
        <v>66</v>
      </c>
      <c r="R229" t="str">
        <f>VLOOKUP(A229,[1]高二上!$A$3:$P$583,12,0)</f>
        <v>杨艳</v>
      </c>
      <c r="S229" s="22">
        <f t="shared" si="45"/>
        <v>16</v>
      </c>
      <c r="T229" s="22">
        <f t="shared" si="46"/>
        <v>148.07692307692309</v>
      </c>
      <c r="U229">
        <f>VLOOKUP(A229,[1]高一下!$A$3:$P$585,11,0)</f>
        <v>48</v>
      </c>
      <c r="V229" t="str">
        <f>VLOOKUP(A229,[1]高一下!$A$3:$P$585,12,0)</f>
        <v>杨艳</v>
      </c>
      <c r="W229">
        <f t="shared" si="47"/>
        <v>141</v>
      </c>
      <c r="X229">
        <f t="shared" si="48"/>
        <v>56.92307692307692</v>
      </c>
      <c r="Y229">
        <f>VLOOKUP(A229,[1]高一上!$A$3:$V$587,17,0)</f>
        <v>68</v>
      </c>
      <c r="Z229" t="str">
        <f>VLOOKUP(A229,[1]高一上!$A$3:$V$587,18,0)</f>
        <v>杨艳</v>
      </c>
      <c r="AA229">
        <f t="shared" si="49"/>
        <v>29</v>
      </c>
      <c r="AB229" s="23">
        <f t="shared" si="50"/>
        <v>121.92307692307692</v>
      </c>
      <c r="AC229">
        <f>VLOOKUP(A229,[1]中考!$A$2:$M$571,11,0)</f>
        <v>33</v>
      </c>
      <c r="AD229">
        <f t="shared" si="51"/>
        <v>86</v>
      </c>
    </row>
    <row r="230" spans="1:30" ht="15" x14ac:dyDescent="0.35">
      <c r="A230" s="14" t="s">
        <v>433</v>
      </c>
      <c r="B230" s="1">
        <v>5</v>
      </c>
      <c r="C230" s="2" t="s">
        <v>434</v>
      </c>
      <c r="D230" s="4" t="s">
        <v>6</v>
      </c>
      <c r="E230">
        <f>VLOOKUP(A230,'[1]高三下(高考)'!$A$3:$P$615,11,0)</f>
        <v>72.5</v>
      </c>
      <c r="F230" t="str">
        <f>VLOOKUP(A230,'[1]高三下(高考)'!$A$3:$P$615,12,0)</f>
        <v>纪春权</v>
      </c>
      <c r="G230" s="22">
        <f t="shared" si="39"/>
        <v>36</v>
      </c>
      <c r="H230" s="23">
        <f t="shared" si="40"/>
        <v>94.615384615384613</v>
      </c>
      <c r="I230">
        <f>VLOOKUP(A230,[1]高三上!$A$3:$P$588,11,0)</f>
        <v>56</v>
      </c>
      <c r="J230" t="str">
        <f>VLOOKUP(A230,[1]高三上!$A$3:$P$588,12,0)</f>
        <v>纪春权</v>
      </c>
      <c r="K230" s="22">
        <f t="shared" si="41"/>
        <v>22</v>
      </c>
      <c r="L230" s="23">
        <f t="shared" si="42"/>
        <v>121.15384615384616</v>
      </c>
      <c r="M230">
        <f>VLOOKUP(A230,[1]高二下!$A$3:$P$536,11,0)</f>
        <v>66</v>
      </c>
      <c r="N230" t="str">
        <f>VLOOKUP(A230,[1]高二下!$A$3:$P$536,12,0)</f>
        <v>纪春权</v>
      </c>
      <c r="O230" s="22">
        <f t="shared" si="43"/>
        <v>77</v>
      </c>
      <c r="P230" s="22">
        <f t="shared" si="44"/>
        <v>93.461538461538467</v>
      </c>
      <c r="Q230">
        <f>VLOOKUP(A230,[1]高二上!$A$3:$P$583,11,0)</f>
        <v>58</v>
      </c>
      <c r="R230" t="str">
        <f>VLOOKUP(A230,[1]高二上!$A$3:$P$583,12,0)</f>
        <v>杨艳</v>
      </c>
      <c r="S230" s="22">
        <f t="shared" si="45"/>
        <v>60</v>
      </c>
      <c r="T230" s="22">
        <f t="shared" si="46"/>
        <v>110.38461538461539</v>
      </c>
      <c r="U230">
        <f>VLOOKUP(A230,[1]高一下!$A$3:$P$585,11,0)</f>
        <v>55</v>
      </c>
      <c r="V230" t="str">
        <f>VLOOKUP(A230,[1]高一下!$A$3:$P$585,12,0)</f>
        <v>杨艳</v>
      </c>
      <c r="W230">
        <f t="shared" si="47"/>
        <v>87</v>
      </c>
      <c r="X230">
        <f t="shared" si="48"/>
        <v>75</v>
      </c>
      <c r="Y230">
        <f>VLOOKUP(A230,[1]高一上!$A$3:$V$587,17,0)</f>
        <v>71</v>
      </c>
      <c r="Z230" t="str">
        <f>VLOOKUP(A230,[1]高一上!$A$3:$V$587,18,0)</f>
        <v>杨艳</v>
      </c>
      <c r="AA230">
        <f t="shared" si="49"/>
        <v>22</v>
      </c>
      <c r="AB230" s="23">
        <f t="shared" si="50"/>
        <v>157.69230769230768</v>
      </c>
      <c r="AC230">
        <f>VLOOKUP(A230,[1]中考!$A$2:$M$571,11,0)</f>
        <v>27</v>
      </c>
      <c r="AD230">
        <f t="shared" si="51"/>
        <v>172</v>
      </c>
    </row>
    <row r="231" spans="1:30" ht="15" x14ac:dyDescent="0.35">
      <c r="A231" s="14" t="s">
        <v>474</v>
      </c>
      <c r="B231" s="1">
        <v>5</v>
      </c>
      <c r="C231" s="2" t="s">
        <v>475</v>
      </c>
      <c r="D231" s="4" t="s">
        <v>6</v>
      </c>
      <c r="E231">
        <f>VLOOKUP(A231,'[1]高三下(高考)'!$A$3:$P$615,11,0)</f>
        <v>56.5</v>
      </c>
      <c r="F231" t="str">
        <f>VLOOKUP(A231,'[1]高三下(高考)'!$A$3:$P$615,12,0)</f>
        <v>纪春权</v>
      </c>
      <c r="G231" s="22">
        <f t="shared" si="39"/>
        <v>181</v>
      </c>
      <c r="H231" s="23">
        <f t="shared" si="40"/>
        <v>116.53846153846153</v>
      </c>
      <c r="I231">
        <f>VLOOKUP(A231,[1]高三上!$A$3:$P$588,11,0)</f>
        <v>28.5</v>
      </c>
      <c r="J231" t="str">
        <f>VLOOKUP(A231,[1]高三上!$A$3:$P$588,12,0)</f>
        <v>纪春权</v>
      </c>
      <c r="K231" s="22">
        <f t="shared" si="41"/>
        <v>224</v>
      </c>
      <c r="L231" s="23">
        <f t="shared" si="42"/>
        <v>43.46153846153846</v>
      </c>
      <c r="M231">
        <f>VLOOKUP(A231,[1]高二下!$A$3:$P$536,11,0)</f>
        <v>66</v>
      </c>
      <c r="N231" t="str">
        <f>VLOOKUP(A231,[1]高二下!$A$3:$P$536,12,0)</f>
        <v>纪春权</v>
      </c>
      <c r="O231" s="22">
        <f t="shared" si="43"/>
        <v>77</v>
      </c>
      <c r="P231" s="22">
        <f t="shared" si="44"/>
        <v>83.07692307692308</v>
      </c>
      <c r="Q231">
        <f>VLOOKUP(A231,[1]高二上!$A$3:$P$583,11,0)</f>
        <v>62</v>
      </c>
      <c r="R231" t="str">
        <f>VLOOKUP(A231,[1]高二上!$A$3:$P$583,12,0)</f>
        <v>杨艳</v>
      </c>
      <c r="S231" s="22">
        <f t="shared" si="45"/>
        <v>33</v>
      </c>
      <c r="T231" s="22">
        <f t="shared" si="46"/>
        <v>154.61538461538461</v>
      </c>
      <c r="U231">
        <f>VLOOKUP(A231,[1]高一下!$A$3:$P$585,11,0)</f>
        <v>45</v>
      </c>
      <c r="V231" t="str">
        <f>VLOOKUP(A231,[1]高一下!$A$3:$P$585,12,0)</f>
        <v>杨艳</v>
      </c>
      <c r="W231">
        <f t="shared" si="47"/>
        <v>175</v>
      </c>
      <c r="X231">
        <f t="shared" si="48"/>
        <v>108.84615384615384</v>
      </c>
      <c r="Y231">
        <f>VLOOKUP(A231,[1]高一上!$A$3:$V$587,17,0)</f>
        <v>42</v>
      </c>
      <c r="Z231" t="str">
        <f>VLOOKUP(A231,[1]高一上!$A$3:$V$587,18,0)</f>
        <v>杨艳</v>
      </c>
      <c r="AA231">
        <f t="shared" si="49"/>
        <v>198</v>
      </c>
      <c r="AB231" s="23">
        <f t="shared" si="50"/>
        <v>45.769230769230774</v>
      </c>
      <c r="AC231">
        <f>VLOOKUP(A231,[1]中考!$A$2:$M$571,11,0)</f>
        <v>35</v>
      </c>
      <c r="AD231">
        <f t="shared" si="51"/>
        <v>57</v>
      </c>
    </row>
    <row r="232" spans="1:30" ht="15" x14ac:dyDescent="0.35">
      <c r="A232" s="14" t="s">
        <v>501</v>
      </c>
      <c r="B232" s="1">
        <v>5</v>
      </c>
      <c r="C232" s="3" t="s">
        <v>502</v>
      </c>
      <c r="D232" s="4" t="s">
        <v>6</v>
      </c>
      <c r="E232">
        <f>VLOOKUP(A232,'[1]高三下(高考)'!$A$3:$P$615,11,0)</f>
        <v>74</v>
      </c>
      <c r="F232" t="str">
        <f>VLOOKUP(A232,'[1]高三下(高考)'!$A$3:$P$615,12,0)</f>
        <v>纪春权</v>
      </c>
      <c r="G232" s="22">
        <f t="shared" si="39"/>
        <v>26</v>
      </c>
      <c r="H232" s="23">
        <f t="shared" si="40"/>
        <v>150</v>
      </c>
      <c r="I232">
        <f>VLOOKUP(A232,[1]高三上!$A$3:$P$588,11,0)</f>
        <v>39.5</v>
      </c>
      <c r="J232" t="str">
        <f>VLOOKUP(A232,[1]高三上!$A$3:$P$588,12,0)</f>
        <v>纪春权</v>
      </c>
      <c r="K232" s="22">
        <f t="shared" si="41"/>
        <v>156</v>
      </c>
      <c r="L232" s="23">
        <f t="shared" si="42"/>
        <v>65.769230769230774</v>
      </c>
      <c r="M232">
        <f>VLOOKUP(A232,[1]高二下!$A$3:$P$536,11,0)</f>
        <v>67</v>
      </c>
      <c r="N232" t="str">
        <f>VLOOKUP(A232,[1]高二下!$A$3:$P$536,12,0)</f>
        <v>纪春权</v>
      </c>
      <c r="O232" s="22">
        <f t="shared" si="43"/>
        <v>67</v>
      </c>
      <c r="P232" s="22">
        <f t="shared" si="44"/>
        <v>90</v>
      </c>
      <c r="Q232">
        <f>VLOOKUP(A232,[1]高二上!$A$3:$P$583,11,0)</f>
        <v>61</v>
      </c>
      <c r="R232" t="str">
        <f>VLOOKUP(A232,[1]高二上!$A$3:$P$583,12,0)</f>
        <v>杨艳</v>
      </c>
      <c r="S232" s="22">
        <f t="shared" si="45"/>
        <v>41</v>
      </c>
      <c r="T232" s="22">
        <f t="shared" si="46"/>
        <v>155.38461538461539</v>
      </c>
      <c r="U232">
        <f>VLOOKUP(A232,[1]高一下!$A$3:$P$585,11,0)</f>
        <v>43</v>
      </c>
      <c r="V232" t="str">
        <f>VLOOKUP(A232,[1]高一下!$A$3:$P$585,12,0)</f>
        <v>杨艳</v>
      </c>
      <c r="W232">
        <f t="shared" si="47"/>
        <v>185</v>
      </c>
      <c r="X232">
        <f t="shared" si="48"/>
        <v>100</v>
      </c>
      <c r="Y232">
        <f>VLOOKUP(A232,[1]高一上!$A$3:$V$587,17,0)</f>
        <v>44</v>
      </c>
      <c r="Z232" t="str">
        <f>VLOOKUP(A232,[1]高一上!$A$3:$V$587,18,0)</f>
        <v>杨艳</v>
      </c>
      <c r="AA232">
        <f t="shared" si="49"/>
        <v>185</v>
      </c>
      <c r="AB232" s="23">
        <f t="shared" si="50"/>
        <v>85.384615384615387</v>
      </c>
      <c r="AC232">
        <f>VLOOKUP(A232,[1]中考!$A$2:$M$571,11,0)</f>
        <v>29</v>
      </c>
      <c r="AD232">
        <f t="shared" si="51"/>
        <v>147</v>
      </c>
    </row>
    <row r="233" spans="1:30" ht="15" x14ac:dyDescent="0.35">
      <c r="A233" s="14" t="s">
        <v>458</v>
      </c>
      <c r="B233" s="1">
        <v>5</v>
      </c>
      <c r="C233" s="2" t="s">
        <v>459</v>
      </c>
      <c r="D233" s="4" t="s">
        <v>6</v>
      </c>
      <c r="E233">
        <f>VLOOKUP(A233,'[1]高三下(高考)'!$A$3:$P$615,11,0)</f>
        <v>74.5</v>
      </c>
      <c r="F233" t="str">
        <f>VLOOKUP(A233,'[1]高三下(高考)'!$A$3:$P$615,12,0)</f>
        <v>纪春权</v>
      </c>
      <c r="G233" s="22">
        <f t="shared" si="39"/>
        <v>22</v>
      </c>
      <c r="H233" s="23">
        <f t="shared" si="40"/>
        <v>123.07692307692308</v>
      </c>
      <c r="I233">
        <f>VLOOKUP(A233,[1]高三上!$A$3:$P$588,11,0)</f>
        <v>48</v>
      </c>
      <c r="J233" t="str">
        <f>VLOOKUP(A233,[1]高三上!$A$3:$P$588,12,0)</f>
        <v>纪春权</v>
      </c>
      <c r="K233" s="22">
        <f t="shared" si="41"/>
        <v>82</v>
      </c>
      <c r="L233" s="23">
        <f t="shared" si="42"/>
        <v>106.53846153846153</v>
      </c>
      <c r="M233">
        <f>VLOOKUP(A233,[1]高二下!$A$3:$P$536,11,0)</f>
        <v>64</v>
      </c>
      <c r="N233" t="str">
        <f>VLOOKUP(A233,[1]高二下!$A$3:$P$536,12,0)</f>
        <v>纪春权</v>
      </c>
      <c r="O233" s="22">
        <f t="shared" si="43"/>
        <v>99</v>
      </c>
      <c r="P233" s="22">
        <f t="shared" si="44"/>
        <v>74.615384615384613</v>
      </c>
      <c r="Q233">
        <f>VLOOKUP(A233,[1]高二上!$A$3:$P$583,11,0)</f>
        <v>62</v>
      </c>
      <c r="R233" t="str">
        <f>VLOOKUP(A233,[1]高二上!$A$3:$P$583,12,0)</f>
        <v>杨艳</v>
      </c>
      <c r="S233" s="22">
        <f t="shared" si="45"/>
        <v>33</v>
      </c>
      <c r="T233" s="22">
        <f t="shared" si="46"/>
        <v>93.461538461538467</v>
      </c>
      <c r="U233">
        <f>VLOOKUP(A233,[1]高一下!$A$3:$P$585,11,0)</f>
        <v>69</v>
      </c>
      <c r="V233" t="str">
        <f>VLOOKUP(A233,[1]高一下!$A$3:$P$585,12,0)</f>
        <v>杨艳</v>
      </c>
      <c r="W233">
        <f t="shared" si="47"/>
        <v>16</v>
      </c>
      <c r="X233">
        <f t="shared" si="48"/>
        <v>134.23076923076923</v>
      </c>
      <c r="Y233">
        <f>VLOOKUP(A233,[1]高一上!$A$3:$V$587,17,0)</f>
        <v>54</v>
      </c>
      <c r="Z233" t="str">
        <f>VLOOKUP(A233,[1]高一上!$A$3:$V$587,18,0)</f>
        <v>杨艳</v>
      </c>
      <c r="AA233">
        <f t="shared" si="49"/>
        <v>105</v>
      </c>
      <c r="AB233" s="23">
        <f t="shared" si="50"/>
        <v>71.15384615384616</v>
      </c>
      <c r="AC233">
        <f>VLOOKUP(A233,[1]中考!$A$2:$M$571,11,0)</f>
        <v>37</v>
      </c>
      <c r="AD233">
        <f t="shared" si="51"/>
        <v>30</v>
      </c>
    </row>
    <row r="234" spans="1:30" ht="15" x14ac:dyDescent="0.35">
      <c r="A234" s="14" t="s">
        <v>445</v>
      </c>
      <c r="B234" s="1">
        <v>5</v>
      </c>
      <c r="C234" s="2" t="s">
        <v>78</v>
      </c>
      <c r="D234" s="4" t="s">
        <v>6</v>
      </c>
      <c r="E234">
        <f>VLOOKUP(A234,'[1]高三下(高考)'!$A$3:$P$615,11,0)</f>
        <v>66</v>
      </c>
      <c r="F234" t="str">
        <f>VLOOKUP(A234,'[1]高三下(高考)'!$A$3:$P$615,12,0)</f>
        <v>纪春权</v>
      </c>
      <c r="G234" s="22">
        <f t="shared" si="39"/>
        <v>86</v>
      </c>
      <c r="H234" s="23">
        <f t="shared" si="40"/>
        <v>145.38461538461539</v>
      </c>
      <c r="I234">
        <f>VLOOKUP(A234,[1]高三上!$A$3:$P$588,11,0)</f>
        <v>33</v>
      </c>
      <c r="J234" t="str">
        <f>VLOOKUP(A234,[1]高三上!$A$3:$P$588,12,0)</f>
        <v>纪春权</v>
      </c>
      <c r="K234" s="22">
        <f t="shared" si="41"/>
        <v>204</v>
      </c>
      <c r="L234" s="23">
        <f t="shared" si="42"/>
        <v>36.15384615384616</v>
      </c>
      <c r="M234">
        <f>VLOOKUP(A234,[1]高二下!$A$3:$P$536,11,0)</f>
        <v>71</v>
      </c>
      <c r="N234" t="str">
        <f>VLOOKUP(A234,[1]高二下!$A$3:$P$536,12,0)</f>
        <v>纪春权</v>
      </c>
      <c r="O234" s="22">
        <f t="shared" si="43"/>
        <v>38</v>
      </c>
      <c r="P234" s="22">
        <f t="shared" si="44"/>
        <v>91.538461538461533</v>
      </c>
      <c r="Q234">
        <f>VLOOKUP(A234,[1]高二上!$A$3:$P$583,11,0)</f>
        <v>66</v>
      </c>
      <c r="R234" t="str">
        <f>VLOOKUP(A234,[1]高二上!$A$3:$P$583,12,0)</f>
        <v>杨艳</v>
      </c>
      <c r="S234" s="22">
        <f t="shared" si="45"/>
        <v>16</v>
      </c>
      <c r="T234" s="22">
        <f t="shared" si="46"/>
        <v>116.53846153846153</v>
      </c>
      <c r="U234">
        <f>VLOOKUP(A234,[1]高一下!$A$3:$P$585,11,0)</f>
        <v>59</v>
      </c>
      <c r="V234" t="str">
        <f>VLOOKUP(A234,[1]高一下!$A$3:$P$585,12,0)</f>
        <v>杨艳</v>
      </c>
      <c r="W234">
        <f t="shared" si="47"/>
        <v>59</v>
      </c>
      <c r="X234">
        <f t="shared" si="48"/>
        <v>85.769230769230774</v>
      </c>
      <c r="Y234">
        <f>VLOOKUP(A234,[1]高一上!$A$3:$V$587,17,0)</f>
        <v>71</v>
      </c>
      <c r="Z234" t="str">
        <f>VLOOKUP(A234,[1]高一上!$A$3:$V$587,18,0)</f>
        <v>杨艳</v>
      </c>
      <c r="AA234">
        <f t="shared" si="49"/>
        <v>22</v>
      </c>
      <c r="AB234" s="23">
        <f t="shared" si="50"/>
        <v>93.461538461538467</v>
      </c>
      <c r="AC234">
        <f>VLOOKUP(A234,[1]中考!$A$2:$M$571,11,0)</f>
        <v>42</v>
      </c>
      <c r="AD234">
        <f t="shared" si="51"/>
        <v>5</v>
      </c>
    </row>
    <row r="235" spans="1:30" ht="15" x14ac:dyDescent="0.35">
      <c r="A235" s="14" t="s">
        <v>524</v>
      </c>
      <c r="B235" s="1">
        <v>5</v>
      </c>
      <c r="C235" s="3" t="s">
        <v>209</v>
      </c>
      <c r="D235" s="4" t="s">
        <v>6</v>
      </c>
      <c r="E235">
        <f>VLOOKUP(A235,'[1]高三下(高考)'!$A$3:$P$615,11,0)</f>
        <v>54</v>
      </c>
      <c r="F235" t="str">
        <f>VLOOKUP(A235,'[1]高三下(高考)'!$A$3:$P$615,12,0)</f>
        <v>纪春权</v>
      </c>
      <c r="G235" s="22">
        <f t="shared" si="39"/>
        <v>202</v>
      </c>
      <c r="H235" s="23">
        <f t="shared" si="40"/>
        <v>100</v>
      </c>
      <c r="I235" s="22">
        <v>0</v>
      </c>
      <c r="J235" t="s">
        <v>3</v>
      </c>
      <c r="K235" s="22">
        <f t="shared" si="41"/>
        <v>241</v>
      </c>
      <c r="L235" s="23">
        <f t="shared" si="42"/>
        <v>100</v>
      </c>
      <c r="M235">
        <f>VLOOKUP(A235,[1]高二下!$A$3:$P$536,11,0)</f>
        <v>62</v>
      </c>
      <c r="N235" t="str">
        <f>VLOOKUP(A235,[1]高二下!$A$3:$P$536,12,0)</f>
        <v>纪春权</v>
      </c>
      <c r="O235" s="22">
        <f t="shared" si="43"/>
        <v>117</v>
      </c>
      <c r="P235" s="22">
        <f t="shared" si="44"/>
        <v>120.76923076923077</v>
      </c>
      <c r="Q235">
        <f>VLOOKUP(A235,[1]高二上!$A$3:$P$583,11,0)</f>
        <v>47</v>
      </c>
      <c r="R235" t="str">
        <f>VLOOKUP(A235,[1]高二上!$A$3:$P$583,12,0)</f>
        <v>杨艳</v>
      </c>
      <c r="S235" s="22">
        <f t="shared" si="45"/>
        <v>171</v>
      </c>
      <c r="T235" s="22">
        <f t="shared" si="46"/>
        <v>123.46153846153845</v>
      </c>
      <c r="U235">
        <f>VLOOKUP(A235,[1]高一下!$A$3:$P$585,11,0)</f>
        <v>33</v>
      </c>
      <c r="V235" t="str">
        <f>VLOOKUP(A235,[1]高一下!$A$3:$P$585,12,0)</f>
        <v>杨艳</v>
      </c>
      <c r="W235">
        <f t="shared" si="47"/>
        <v>232</v>
      </c>
      <c r="X235">
        <f t="shared" si="48"/>
        <v>95.769230769230774</v>
      </c>
      <c r="Y235">
        <f>VLOOKUP(A235,[1]高一上!$A$3:$V$587,17,0)</f>
        <v>40</v>
      </c>
      <c r="Z235" t="str">
        <f>VLOOKUP(A235,[1]高一上!$A$3:$V$587,18,0)</f>
        <v>杨艳</v>
      </c>
      <c r="AA235">
        <f t="shared" si="49"/>
        <v>221</v>
      </c>
      <c r="AB235" s="23">
        <f t="shared" si="50"/>
        <v>105</v>
      </c>
      <c r="AC235">
        <f>VLOOKUP(A235,[1]中考!$A$2:$M$571,11,0)</f>
        <v>21</v>
      </c>
      <c r="AD235">
        <f t="shared" si="51"/>
        <v>234</v>
      </c>
    </row>
    <row r="236" spans="1:30" ht="15" x14ac:dyDescent="0.35">
      <c r="A236" s="14" t="s">
        <v>509</v>
      </c>
      <c r="B236" s="1">
        <v>5</v>
      </c>
      <c r="C236" s="3" t="s">
        <v>510</v>
      </c>
      <c r="D236" s="4" t="s">
        <v>6</v>
      </c>
      <c r="E236">
        <f>VLOOKUP(A236,'[1]高三下(高考)'!$A$3:$P$615,11,0)</f>
        <v>55</v>
      </c>
      <c r="F236" t="str">
        <f>VLOOKUP(A236,'[1]高三下(高考)'!$A$3:$P$615,12,0)</f>
        <v>纪春权</v>
      </c>
      <c r="G236" s="22">
        <f t="shared" si="39"/>
        <v>192</v>
      </c>
      <c r="H236" s="23">
        <f t="shared" si="40"/>
        <v>94.230769230769226</v>
      </c>
      <c r="I236">
        <f>VLOOKUP(A236,[1]高三上!$A$3:$P$588,11,0)</f>
        <v>37</v>
      </c>
      <c r="J236" t="str">
        <f>VLOOKUP(A236,[1]高三上!$A$3:$P$588,12,0)</f>
        <v>纪春权</v>
      </c>
      <c r="K236" s="22">
        <f t="shared" si="41"/>
        <v>177</v>
      </c>
      <c r="L236" s="23">
        <f t="shared" si="42"/>
        <v>57.692307692307693</v>
      </c>
      <c r="M236">
        <f>VLOOKUP(A236,[1]高二下!$A$3:$P$536,11,0)</f>
        <v>67</v>
      </c>
      <c r="N236" t="str">
        <f>VLOOKUP(A236,[1]高二下!$A$3:$P$536,12,0)</f>
        <v>纪春权</v>
      </c>
      <c r="O236" s="22">
        <f t="shared" si="43"/>
        <v>67</v>
      </c>
      <c r="P236" s="22">
        <f t="shared" si="44"/>
        <v>148.84615384615384</v>
      </c>
      <c r="Q236">
        <f>VLOOKUP(A236,[1]高二上!$A$3:$P$583,11,0)</f>
        <v>44</v>
      </c>
      <c r="R236" t="str">
        <f>VLOOKUP(A236,[1]高二上!$A$3:$P$583,12,0)</f>
        <v>杨艳</v>
      </c>
      <c r="S236" s="22">
        <f t="shared" si="45"/>
        <v>194</v>
      </c>
      <c r="T236" s="22">
        <f t="shared" si="46"/>
        <v>100</v>
      </c>
      <c r="U236" s="22">
        <v>0</v>
      </c>
      <c r="V236" t="s">
        <v>1122</v>
      </c>
      <c r="W236">
        <f t="shared" si="47"/>
        <v>258</v>
      </c>
      <c r="X236">
        <f t="shared" si="48"/>
        <v>100</v>
      </c>
      <c r="Y236" s="22">
        <v>0</v>
      </c>
      <c r="Z236" t="s">
        <v>1122</v>
      </c>
      <c r="AA236">
        <f t="shared" si="49"/>
        <v>257</v>
      </c>
      <c r="AB236" s="23">
        <f t="shared" si="50"/>
        <v>100</v>
      </c>
      <c r="AC236">
        <v>0</v>
      </c>
      <c r="AD236">
        <f t="shared" si="51"/>
        <v>255</v>
      </c>
    </row>
    <row r="237" spans="1:30" ht="15" x14ac:dyDescent="0.35">
      <c r="A237" s="14" t="s">
        <v>499</v>
      </c>
      <c r="B237" s="1">
        <v>5</v>
      </c>
      <c r="C237" s="3" t="s">
        <v>500</v>
      </c>
      <c r="D237" s="4" t="s">
        <v>6</v>
      </c>
      <c r="E237">
        <f>VLOOKUP(A237,'[1]高三下(高考)'!$A$3:$P$615,11,0)</f>
        <v>55.5</v>
      </c>
      <c r="F237" t="str">
        <f>VLOOKUP(A237,'[1]高三下(高考)'!$A$3:$P$615,12,0)</f>
        <v>纪春权</v>
      </c>
      <c r="G237" s="22">
        <f t="shared" si="39"/>
        <v>188</v>
      </c>
      <c r="H237" s="23">
        <f t="shared" si="40"/>
        <v>90</v>
      </c>
      <c r="I237">
        <f>VLOOKUP(A237,[1]高三上!$A$3:$P$588,11,0)</f>
        <v>39</v>
      </c>
      <c r="J237" t="str">
        <f>VLOOKUP(A237,[1]高三上!$A$3:$P$588,12,0)</f>
        <v>纪春权</v>
      </c>
      <c r="K237" s="22">
        <f t="shared" si="41"/>
        <v>162</v>
      </c>
      <c r="L237" s="23">
        <f t="shared" si="42"/>
        <v>89.615384615384613</v>
      </c>
      <c r="M237">
        <f>VLOOKUP(A237,[1]高二下!$A$3:$P$536,11,0)</f>
        <v>60</v>
      </c>
      <c r="N237" t="str">
        <f>VLOOKUP(A237,[1]高二下!$A$3:$P$536,12,0)</f>
        <v>纪春权</v>
      </c>
      <c r="O237" s="22">
        <f t="shared" si="43"/>
        <v>135</v>
      </c>
      <c r="P237" s="22">
        <f t="shared" si="44"/>
        <v>113.84615384615384</v>
      </c>
      <c r="Q237">
        <f>VLOOKUP(A237,[1]高二上!$A$3:$P$583,11,0)</f>
        <v>47</v>
      </c>
      <c r="R237" t="str">
        <f>VLOOKUP(A237,[1]高二上!$A$3:$P$583,12,0)</f>
        <v>杨艳</v>
      </c>
      <c r="S237" s="22">
        <f t="shared" si="45"/>
        <v>171</v>
      </c>
      <c r="T237" s="22">
        <f t="shared" si="46"/>
        <v>123.46153846153845</v>
      </c>
      <c r="U237">
        <f>VLOOKUP(A237,[1]高一下!$A$3:$P$585,11,0)</f>
        <v>33</v>
      </c>
      <c r="V237" t="str">
        <f>VLOOKUP(A237,[1]高一下!$A$3:$P$585,12,0)</f>
        <v>杨艳</v>
      </c>
      <c r="W237">
        <f t="shared" si="47"/>
        <v>232</v>
      </c>
      <c r="X237">
        <f t="shared" si="48"/>
        <v>86.92307692307692</v>
      </c>
      <c r="Y237">
        <f>VLOOKUP(A237,[1]高一上!$A$3:$V$587,17,0)</f>
        <v>42</v>
      </c>
      <c r="Z237" t="str">
        <f>VLOOKUP(A237,[1]高一上!$A$3:$V$587,18,0)</f>
        <v>杨艳</v>
      </c>
      <c r="AA237">
        <f t="shared" si="49"/>
        <v>198</v>
      </c>
      <c r="AB237" s="23">
        <f t="shared" si="50"/>
        <v>85</v>
      </c>
      <c r="AC237">
        <f>VLOOKUP(A237,[1]中考!$A$2:$M$571,11,0)</f>
        <v>28</v>
      </c>
      <c r="AD237">
        <f t="shared" si="51"/>
        <v>159</v>
      </c>
    </row>
    <row r="238" spans="1:30" ht="15" x14ac:dyDescent="0.35">
      <c r="A238" s="14" t="s">
        <v>476</v>
      </c>
      <c r="B238" s="1">
        <v>5</v>
      </c>
      <c r="C238" s="2" t="s">
        <v>477</v>
      </c>
      <c r="D238" s="4" t="s">
        <v>6</v>
      </c>
      <c r="E238">
        <f>VLOOKUP(A238,'[1]高三下(高考)'!$A$3:$P$615,11,0)</f>
        <v>61.5</v>
      </c>
      <c r="F238" t="str">
        <f>VLOOKUP(A238,'[1]高三下(高考)'!$A$3:$P$615,12,0)</f>
        <v>纪春权</v>
      </c>
      <c r="G238" s="22">
        <f t="shared" si="39"/>
        <v>128</v>
      </c>
      <c r="H238" s="23">
        <f t="shared" si="40"/>
        <v>110.76923076923077</v>
      </c>
      <c r="I238">
        <f>VLOOKUP(A238,[1]高三上!$A$3:$P$588,11,0)</f>
        <v>39.5</v>
      </c>
      <c r="J238" t="str">
        <f>VLOOKUP(A238,[1]高三上!$A$3:$P$588,12,0)</f>
        <v>纪春权</v>
      </c>
      <c r="K238" s="22">
        <f t="shared" si="41"/>
        <v>156</v>
      </c>
      <c r="L238" s="23">
        <f t="shared" si="42"/>
        <v>91.92307692307692</v>
      </c>
      <c r="M238">
        <f>VLOOKUP(A238,[1]高二下!$A$3:$P$536,11,0)</f>
        <v>60</v>
      </c>
      <c r="N238" t="str">
        <f>VLOOKUP(A238,[1]高二下!$A$3:$P$536,12,0)</f>
        <v>纪春权</v>
      </c>
      <c r="O238" s="22">
        <f t="shared" si="43"/>
        <v>135</v>
      </c>
      <c r="P238" s="22">
        <f t="shared" si="44"/>
        <v>74.230769230769226</v>
      </c>
      <c r="Q238">
        <f>VLOOKUP(A238,[1]高二上!$A$3:$P$583,11,0)</f>
        <v>57</v>
      </c>
      <c r="R238" t="str">
        <f>VLOOKUP(A238,[1]高二上!$A$3:$P$583,12,0)</f>
        <v>杨艳</v>
      </c>
      <c r="S238" s="22">
        <f t="shared" si="45"/>
        <v>68</v>
      </c>
      <c r="T238" s="22">
        <f t="shared" si="46"/>
        <v>128.07692307692307</v>
      </c>
      <c r="U238">
        <f>VLOOKUP(A238,[1]高一下!$A$3:$P$585,11,0)</f>
        <v>48</v>
      </c>
      <c r="V238" t="str">
        <f>VLOOKUP(A238,[1]高一下!$A$3:$P$585,12,0)</f>
        <v>杨艳</v>
      </c>
      <c r="W238">
        <f t="shared" si="47"/>
        <v>141</v>
      </c>
      <c r="X238">
        <f t="shared" si="48"/>
        <v>64.615384615384613</v>
      </c>
      <c r="Y238">
        <f>VLOOKUP(A238,[1]高一上!$A$3:$V$587,17,0)</f>
        <v>63</v>
      </c>
      <c r="Z238" t="str">
        <f>VLOOKUP(A238,[1]高一上!$A$3:$V$587,18,0)</f>
        <v>杨艳</v>
      </c>
      <c r="AA238">
        <f t="shared" si="49"/>
        <v>49</v>
      </c>
      <c r="AB238" s="23">
        <f t="shared" si="50"/>
        <v>103.07692307692308</v>
      </c>
      <c r="AC238">
        <f>VLOOKUP(A238,[1]中考!$A$2:$M$571,11,0)</f>
        <v>35</v>
      </c>
      <c r="AD238">
        <f t="shared" si="51"/>
        <v>57</v>
      </c>
    </row>
    <row r="239" spans="1:30" ht="15" x14ac:dyDescent="0.35">
      <c r="A239" s="14" t="s">
        <v>507</v>
      </c>
      <c r="B239" s="1">
        <v>5</v>
      </c>
      <c r="C239" s="3" t="s">
        <v>508</v>
      </c>
      <c r="D239" s="4" t="s">
        <v>6</v>
      </c>
      <c r="E239">
        <f>VLOOKUP(A239,'[1]高三下(高考)'!$A$3:$P$615,11,0)</f>
        <v>65.5</v>
      </c>
      <c r="F239" t="str">
        <f>VLOOKUP(A239,'[1]高三下(高考)'!$A$3:$P$615,12,0)</f>
        <v>纪春权</v>
      </c>
      <c r="G239" s="22">
        <f t="shared" si="39"/>
        <v>94</v>
      </c>
      <c r="H239" s="23">
        <f t="shared" si="40"/>
        <v>101.53846153846153</v>
      </c>
      <c r="I239">
        <f>VLOOKUP(A239,[1]高三上!$A$3:$P$588,11,0)</f>
        <v>45.5</v>
      </c>
      <c r="J239" t="str">
        <f>VLOOKUP(A239,[1]高三上!$A$3:$P$588,12,0)</f>
        <v>纪春权</v>
      </c>
      <c r="K239" s="22">
        <f t="shared" si="41"/>
        <v>98</v>
      </c>
      <c r="L239" s="23">
        <f t="shared" si="42"/>
        <v>107.30769230769231</v>
      </c>
      <c r="M239">
        <f>VLOOKUP(A239,[1]高二下!$A$3:$P$536,11,0)</f>
        <v>62</v>
      </c>
      <c r="N239" t="str">
        <f>VLOOKUP(A239,[1]高二下!$A$3:$P$536,12,0)</f>
        <v>纪春权</v>
      </c>
      <c r="O239" s="22">
        <f t="shared" si="43"/>
        <v>117</v>
      </c>
      <c r="P239" s="22">
        <f t="shared" si="44"/>
        <v>135</v>
      </c>
      <c r="Q239">
        <f>VLOOKUP(A239,[1]高二上!$A$3:$P$583,11,0)</f>
        <v>42</v>
      </c>
      <c r="R239" t="str">
        <f>VLOOKUP(A239,[1]高二上!$A$3:$P$583,12,0)</f>
        <v>杨艳</v>
      </c>
      <c r="S239" s="22">
        <f t="shared" si="45"/>
        <v>208</v>
      </c>
      <c r="T239" s="22">
        <f t="shared" si="46"/>
        <v>48.461538461538467</v>
      </c>
      <c r="U239">
        <f>VLOOKUP(A239,[1]高一下!$A$3:$P$585,11,0)</f>
        <v>57</v>
      </c>
      <c r="V239" t="str">
        <f>VLOOKUP(A239,[1]高一下!$A$3:$P$585,12,0)</f>
        <v>杨艳</v>
      </c>
      <c r="W239">
        <f t="shared" si="47"/>
        <v>74</v>
      </c>
      <c r="X239">
        <f t="shared" si="48"/>
        <v>138.46153846153845</v>
      </c>
      <c r="Y239">
        <f>VLOOKUP(A239,[1]高一上!$A$3:$V$587,17,0)</f>
        <v>45</v>
      </c>
      <c r="Z239" t="str">
        <f>VLOOKUP(A239,[1]高一上!$A$3:$V$587,18,0)</f>
        <v>杨艳</v>
      </c>
      <c r="AA239">
        <f t="shared" si="49"/>
        <v>174</v>
      </c>
      <c r="AB239" s="23">
        <f t="shared" si="50"/>
        <v>129.23076923076923</v>
      </c>
      <c r="AC239">
        <f>VLOOKUP(A239,[1]中考!$A$2:$M$571,11,0)</f>
        <v>16</v>
      </c>
      <c r="AD239">
        <f t="shared" si="51"/>
        <v>250</v>
      </c>
    </row>
    <row r="240" spans="1:30" ht="15" x14ac:dyDescent="0.35">
      <c r="A240" s="14" t="s">
        <v>505</v>
      </c>
      <c r="B240" s="1">
        <v>5</v>
      </c>
      <c r="C240" s="3" t="s">
        <v>506</v>
      </c>
      <c r="D240" s="4" t="s">
        <v>6</v>
      </c>
      <c r="E240">
        <f>VLOOKUP(A240,'[1]高三下(高考)'!$A$3:$P$615,11,0)</f>
        <v>73</v>
      </c>
      <c r="F240" t="str">
        <f>VLOOKUP(A240,'[1]高三下(高考)'!$A$3:$P$615,12,0)</f>
        <v>纪春权</v>
      </c>
      <c r="G240" s="22">
        <f t="shared" si="39"/>
        <v>31</v>
      </c>
      <c r="H240" s="23">
        <f t="shared" si="40"/>
        <v>128.84615384615384</v>
      </c>
      <c r="I240">
        <f>VLOOKUP(A240,[1]高三上!$A$3:$P$588,11,0)</f>
        <v>44.5</v>
      </c>
      <c r="J240" t="str">
        <f>VLOOKUP(A240,[1]高三上!$A$3:$P$588,12,0)</f>
        <v>纪春权</v>
      </c>
      <c r="K240" s="22">
        <f t="shared" si="41"/>
        <v>106</v>
      </c>
      <c r="L240" s="23">
        <f t="shared" si="42"/>
        <v>92.692307692307693</v>
      </c>
      <c r="M240">
        <f>VLOOKUP(A240,[1]高二下!$A$3:$P$536,11,0)</f>
        <v>65</v>
      </c>
      <c r="N240" t="str">
        <f>VLOOKUP(A240,[1]高二下!$A$3:$P$536,12,0)</f>
        <v>纪春权</v>
      </c>
      <c r="O240" s="22">
        <f t="shared" si="43"/>
        <v>87</v>
      </c>
      <c r="P240" s="22">
        <f t="shared" si="44"/>
        <v>98.07692307692308</v>
      </c>
      <c r="Q240">
        <f>VLOOKUP(A240,[1]高二上!$A$3:$P$583,11,0)</f>
        <v>56</v>
      </c>
      <c r="R240" t="str">
        <f>VLOOKUP(A240,[1]高二上!$A$3:$P$583,12,0)</f>
        <v>杨艳</v>
      </c>
      <c r="S240" s="22">
        <f t="shared" si="45"/>
        <v>82</v>
      </c>
      <c r="T240" s="22">
        <f t="shared" si="46"/>
        <v>92.692307692307693</v>
      </c>
      <c r="U240">
        <f>VLOOKUP(A240,[1]高一下!$A$3:$P$585,11,0)</f>
        <v>58</v>
      </c>
      <c r="V240" t="str">
        <f>VLOOKUP(A240,[1]高一下!$A$3:$P$585,12,0)</f>
        <v>杨艳</v>
      </c>
      <c r="W240">
        <f t="shared" si="47"/>
        <v>63</v>
      </c>
      <c r="X240">
        <f t="shared" si="48"/>
        <v>123.46153846153845</v>
      </c>
      <c r="Y240">
        <f>VLOOKUP(A240,[1]高一上!$A$3:$V$587,17,0)</f>
        <v>52</v>
      </c>
      <c r="Z240" t="str">
        <f>VLOOKUP(A240,[1]高一上!$A$3:$V$587,18,0)</f>
        <v>那士信</v>
      </c>
      <c r="AA240">
        <f t="shared" si="49"/>
        <v>124</v>
      </c>
      <c r="AB240" s="23">
        <f t="shared" si="50"/>
        <v>147.69230769230768</v>
      </c>
      <c r="AC240">
        <f>VLOOKUP(A240,[1]中考!$A$2:$M$571,11,0)</f>
        <v>18</v>
      </c>
      <c r="AD240">
        <f t="shared" si="51"/>
        <v>248</v>
      </c>
    </row>
    <row r="241" spans="1:30" ht="15" x14ac:dyDescent="0.35">
      <c r="A241" s="14" t="s">
        <v>527</v>
      </c>
      <c r="B241" s="1">
        <v>5</v>
      </c>
      <c r="C241" s="3" t="s">
        <v>528</v>
      </c>
      <c r="D241" s="4" t="s">
        <v>6</v>
      </c>
      <c r="E241">
        <f>VLOOKUP(A241,'[1]高三下(高考)'!$A$3:$P$615,11,0)</f>
        <v>47.5</v>
      </c>
      <c r="F241" t="str">
        <f>VLOOKUP(A241,'[1]高三下(高考)'!$A$3:$P$615,12,0)</f>
        <v>纪春权</v>
      </c>
      <c r="G241" s="22">
        <f t="shared" si="39"/>
        <v>237</v>
      </c>
      <c r="H241" s="23">
        <f t="shared" si="40"/>
        <v>100</v>
      </c>
      <c r="I241" s="22">
        <v>0</v>
      </c>
      <c r="J241" t="s">
        <v>3</v>
      </c>
      <c r="K241" s="22">
        <f t="shared" si="41"/>
        <v>241</v>
      </c>
      <c r="L241" s="23">
        <f t="shared" si="42"/>
        <v>100</v>
      </c>
      <c r="M241" s="22">
        <v>0</v>
      </c>
      <c r="N241" t="s">
        <v>3</v>
      </c>
      <c r="O241" s="22">
        <f t="shared" si="43"/>
        <v>236</v>
      </c>
      <c r="P241" s="22">
        <f t="shared" si="44"/>
        <v>100</v>
      </c>
      <c r="Q241">
        <f>VLOOKUP(A241,[1]高二上!$A$3:$P$583,11,0)</f>
        <v>39</v>
      </c>
      <c r="R241" t="str">
        <f>VLOOKUP(A241,[1]高二上!$A$3:$P$583,12,0)</f>
        <v>杨艳</v>
      </c>
      <c r="S241" s="22">
        <f t="shared" si="45"/>
        <v>230</v>
      </c>
      <c r="T241" s="22">
        <f t="shared" si="46"/>
        <v>109.23076923076923</v>
      </c>
      <c r="U241">
        <f>VLOOKUP(A241,[1]高一下!$A$3:$P$585,11,0)</f>
        <v>20</v>
      </c>
      <c r="V241" t="str">
        <f>VLOOKUP(A241,[1]高一下!$A$3:$P$585,12,0)</f>
        <v>杨艳</v>
      </c>
      <c r="W241">
        <f t="shared" si="47"/>
        <v>254</v>
      </c>
      <c r="X241">
        <f t="shared" si="48"/>
        <v>87.307692307692307</v>
      </c>
      <c r="Y241">
        <f>VLOOKUP(A241,[1]高一上!$A$3:$V$587,17,0)</f>
        <v>40</v>
      </c>
      <c r="Z241" t="str">
        <f>VLOOKUP(A241,[1]高一上!$A$3:$V$587,18,0)</f>
        <v>杨艳</v>
      </c>
      <c r="AA241">
        <f t="shared" si="49"/>
        <v>221</v>
      </c>
      <c r="AB241" s="23">
        <f t="shared" si="50"/>
        <v>86.15384615384616</v>
      </c>
      <c r="AC241">
        <f>VLOOKUP(A241,[1]中考!$A$2:$M$571,11,0)</f>
        <v>26</v>
      </c>
      <c r="AD241">
        <f t="shared" si="51"/>
        <v>185</v>
      </c>
    </row>
    <row r="242" spans="1:30" ht="15" x14ac:dyDescent="0.35">
      <c r="A242" s="14" t="s">
        <v>468</v>
      </c>
      <c r="B242" s="1">
        <v>5</v>
      </c>
      <c r="C242" s="2" t="s">
        <v>469</v>
      </c>
      <c r="D242" s="4" t="s">
        <v>6</v>
      </c>
      <c r="E242">
        <f>VLOOKUP(A242,'[1]高三下(高考)'!$A$3:$P$615,11,0)</f>
        <v>68</v>
      </c>
      <c r="F242" t="str">
        <f>VLOOKUP(A242,'[1]高三下(高考)'!$A$3:$P$615,12,0)</f>
        <v>纪春权</v>
      </c>
      <c r="G242" s="22">
        <f t="shared" si="39"/>
        <v>70</v>
      </c>
      <c r="H242" s="23">
        <f t="shared" si="40"/>
        <v>139.23076923076923</v>
      </c>
      <c r="I242">
        <f>VLOOKUP(A242,[1]高三上!$A$3:$P$588,11,0)</f>
        <v>37.5</v>
      </c>
      <c r="J242" t="str">
        <f>VLOOKUP(A242,[1]高三上!$A$3:$P$588,12,0)</f>
        <v>纪春权</v>
      </c>
      <c r="K242" s="22">
        <f t="shared" si="41"/>
        <v>172</v>
      </c>
      <c r="L242" s="23">
        <f t="shared" si="42"/>
        <v>100</v>
      </c>
      <c r="M242" s="22">
        <v>0</v>
      </c>
      <c r="N242" t="s">
        <v>3</v>
      </c>
      <c r="O242" s="22">
        <f t="shared" si="43"/>
        <v>236</v>
      </c>
      <c r="P242" s="22">
        <f t="shared" si="44"/>
        <v>100</v>
      </c>
      <c r="Q242">
        <f>VLOOKUP(A242,[1]高二上!$A$3:$P$583,11,0)</f>
        <v>53</v>
      </c>
      <c r="R242" t="str">
        <f>VLOOKUP(A242,[1]高二上!$A$3:$P$583,12,0)</f>
        <v>杨艳</v>
      </c>
      <c r="S242" s="22">
        <f t="shared" si="45"/>
        <v>115</v>
      </c>
      <c r="T242" s="22">
        <f t="shared" si="46"/>
        <v>70.769230769230774</v>
      </c>
      <c r="U242">
        <f>VLOOKUP(A242,[1]高一下!$A$3:$P$585,11,0)</f>
        <v>63</v>
      </c>
      <c r="V242" t="str">
        <f>VLOOKUP(A242,[1]高一下!$A$3:$P$585,12,0)</f>
        <v>杨艳</v>
      </c>
      <c r="W242">
        <f t="shared" si="47"/>
        <v>39</v>
      </c>
      <c r="X242">
        <f t="shared" si="48"/>
        <v>151.92307692307693</v>
      </c>
      <c r="Y242">
        <f>VLOOKUP(A242,[1]高一上!$A$3:$V$587,17,0)</f>
        <v>45</v>
      </c>
      <c r="Z242" t="str">
        <f>VLOOKUP(A242,[1]高一上!$A$3:$V$587,18,0)</f>
        <v>杨艳</v>
      </c>
      <c r="AA242">
        <f t="shared" si="49"/>
        <v>174</v>
      </c>
      <c r="AB242" s="23">
        <f t="shared" si="50"/>
        <v>41.538461538461533</v>
      </c>
      <c r="AC242">
        <f>VLOOKUP(A242,[1]中考!$A$2:$M$571,11,0)</f>
        <v>38</v>
      </c>
      <c r="AD242">
        <f t="shared" si="51"/>
        <v>22</v>
      </c>
    </row>
    <row r="243" spans="1:30" ht="15" x14ac:dyDescent="0.35">
      <c r="A243" s="14" t="s">
        <v>516</v>
      </c>
      <c r="B243" s="1">
        <v>5</v>
      </c>
      <c r="C243" s="3" t="s">
        <v>517</v>
      </c>
      <c r="D243" s="4" t="s">
        <v>6</v>
      </c>
      <c r="E243">
        <f>VLOOKUP(A243,'[1]高三下(高考)'!$A$3:$P$615,11,0)</f>
        <v>54</v>
      </c>
      <c r="F243" t="str">
        <f>VLOOKUP(A243,'[1]高三下(高考)'!$A$3:$P$615,12,0)</f>
        <v>纪春权</v>
      </c>
      <c r="G243" s="22">
        <f t="shared" si="39"/>
        <v>202</v>
      </c>
      <c r="H243" s="23">
        <f t="shared" si="40"/>
        <v>61.538461538461533</v>
      </c>
      <c r="I243">
        <f>VLOOKUP(A243,[1]高三上!$A$3:$P$588,11,0)</f>
        <v>45</v>
      </c>
      <c r="J243" t="str">
        <f>VLOOKUP(A243,[1]高三上!$A$3:$P$588,12,0)</f>
        <v>纪春权</v>
      </c>
      <c r="K243" s="22">
        <f t="shared" si="41"/>
        <v>102</v>
      </c>
      <c r="L243" s="23">
        <f t="shared" si="42"/>
        <v>77.692307692307693</v>
      </c>
      <c r="M243">
        <f>VLOOKUP(A243,[1]高二下!$A$3:$P$536,11,0)</f>
        <v>70</v>
      </c>
      <c r="N243" t="str">
        <f>VLOOKUP(A243,[1]高二下!$A$3:$P$536,12,0)</f>
        <v>纪春权</v>
      </c>
      <c r="O243" s="22">
        <f t="shared" si="43"/>
        <v>44</v>
      </c>
      <c r="P243" s="22">
        <f t="shared" si="44"/>
        <v>101.92307692307692</v>
      </c>
      <c r="Q243">
        <f>VLOOKUP(A243,[1]高二上!$A$3:$P$583,11,0)</f>
        <v>60</v>
      </c>
      <c r="R243" t="str">
        <f>VLOOKUP(A243,[1]高二上!$A$3:$P$583,12,0)</f>
        <v>杨艳</v>
      </c>
      <c r="S243" s="22">
        <f t="shared" si="45"/>
        <v>49</v>
      </c>
      <c r="T243" s="22">
        <f t="shared" si="46"/>
        <v>128.07692307692307</v>
      </c>
      <c r="U243">
        <f>VLOOKUP(A243,[1]高一下!$A$3:$P$585,11,0)</f>
        <v>51</v>
      </c>
      <c r="V243" t="str">
        <f>VLOOKUP(A243,[1]高一下!$A$3:$P$585,12,0)</f>
        <v>杨艳</v>
      </c>
      <c r="W243">
        <f t="shared" si="47"/>
        <v>122</v>
      </c>
      <c r="X243">
        <f t="shared" si="48"/>
        <v>120</v>
      </c>
      <c r="Y243">
        <f>VLOOKUP(A243,[1]高一上!$A$3:$V$587,17,0)</f>
        <v>45</v>
      </c>
      <c r="Z243" t="str">
        <f>VLOOKUP(A243,[1]高一上!$A$3:$V$587,18,0)</f>
        <v>杨艳</v>
      </c>
      <c r="AA243">
        <f t="shared" si="49"/>
        <v>174</v>
      </c>
      <c r="AB243" s="23">
        <f t="shared" si="50"/>
        <v>111.92307692307692</v>
      </c>
      <c r="AC243">
        <f>VLOOKUP(A243,[1]中考!$A$2:$M$571,11,0)</f>
        <v>24</v>
      </c>
      <c r="AD243">
        <f t="shared" si="51"/>
        <v>205</v>
      </c>
    </row>
    <row r="244" spans="1:30" ht="15" x14ac:dyDescent="0.35">
      <c r="A244" s="14" t="s">
        <v>515</v>
      </c>
      <c r="B244" s="1">
        <v>5</v>
      </c>
      <c r="C244" s="3" t="s">
        <v>430</v>
      </c>
      <c r="D244" s="4" t="s">
        <v>6</v>
      </c>
      <c r="E244">
        <f>VLOOKUP(A244,'[1]高三下(高考)'!$A$3:$P$615,11,0)</f>
        <v>39</v>
      </c>
      <c r="F244" t="str">
        <f>VLOOKUP(A244,'[1]高三下(高考)'!$A$3:$P$615,12,0)</f>
        <v>纪春权</v>
      </c>
      <c r="G244" s="22">
        <f t="shared" si="39"/>
        <v>254</v>
      </c>
      <c r="H244" s="23">
        <f t="shared" si="40"/>
        <v>21.538461538461533</v>
      </c>
      <c r="I244">
        <f>VLOOKUP(A244,[1]高三上!$A$3:$P$588,11,0)</f>
        <v>52</v>
      </c>
      <c r="J244" t="str">
        <f>VLOOKUP(A244,[1]高三上!$A$3:$P$588,12,0)</f>
        <v>纪春权</v>
      </c>
      <c r="K244" s="22">
        <f t="shared" si="41"/>
        <v>50</v>
      </c>
      <c r="L244" s="23">
        <f t="shared" si="42"/>
        <v>100</v>
      </c>
      <c r="M244" s="22">
        <v>0</v>
      </c>
      <c r="N244" t="s">
        <v>3</v>
      </c>
      <c r="O244" s="22">
        <f t="shared" si="43"/>
        <v>236</v>
      </c>
      <c r="P244" s="22">
        <f t="shared" si="44"/>
        <v>100</v>
      </c>
      <c r="Q244">
        <f>VLOOKUP(A244,[1]高二上!$A$3:$P$583,11,0)</f>
        <v>50</v>
      </c>
      <c r="R244" t="str">
        <f>VLOOKUP(A244,[1]高二上!$A$3:$P$583,12,0)</f>
        <v>杨艳</v>
      </c>
      <c r="S244" s="22">
        <f t="shared" si="45"/>
        <v>140</v>
      </c>
      <c r="T244" s="22">
        <f t="shared" si="46"/>
        <v>139.23076923076923</v>
      </c>
      <c r="U244">
        <f>VLOOKUP(A244,[1]高一下!$A$3:$P$585,11,0)</f>
        <v>30</v>
      </c>
      <c r="V244" t="str">
        <f>VLOOKUP(A244,[1]高一下!$A$3:$P$585,12,0)</f>
        <v>杨艳</v>
      </c>
      <c r="W244">
        <f t="shared" si="47"/>
        <v>242</v>
      </c>
      <c r="X244">
        <f t="shared" si="48"/>
        <v>95.384615384615387</v>
      </c>
      <c r="Y244">
        <f>VLOOKUP(A244,[1]高一上!$A$3:$V$587,17,0)</f>
        <v>38</v>
      </c>
      <c r="Z244" t="str">
        <f>VLOOKUP(A244,[1]高一上!$A$3:$V$587,18,0)</f>
        <v>杨艳</v>
      </c>
      <c r="AA244">
        <f t="shared" si="49"/>
        <v>230</v>
      </c>
      <c r="AB244" s="23">
        <f t="shared" si="50"/>
        <v>61.153846153846153</v>
      </c>
      <c r="AC244">
        <f>VLOOKUP(A244,[1]中考!$A$2:$M$571,11,0)</f>
        <v>31</v>
      </c>
      <c r="AD244">
        <f t="shared" si="51"/>
        <v>129</v>
      </c>
    </row>
    <row r="245" spans="1:30" ht="15" x14ac:dyDescent="0.35">
      <c r="A245" s="14" t="s">
        <v>490</v>
      </c>
      <c r="B245" s="1">
        <v>5</v>
      </c>
      <c r="C245" s="2" t="s">
        <v>247</v>
      </c>
      <c r="D245" s="4" t="s">
        <v>6</v>
      </c>
      <c r="E245">
        <f>VLOOKUP(A245,'[1]高三下(高考)'!$A$3:$P$615,11,0)</f>
        <v>57.5</v>
      </c>
      <c r="F245" t="str">
        <f>VLOOKUP(A245,'[1]高三下(高考)'!$A$3:$P$615,12,0)</f>
        <v>纪春权</v>
      </c>
      <c r="G245" s="22">
        <f t="shared" si="39"/>
        <v>170</v>
      </c>
      <c r="H245" s="23">
        <f t="shared" si="40"/>
        <v>61.153846153846153</v>
      </c>
      <c r="I245">
        <f>VLOOKUP(A245,[1]高三上!$A$3:$P$588,11,0)</f>
        <v>49</v>
      </c>
      <c r="J245" t="str">
        <f>VLOOKUP(A245,[1]高三上!$A$3:$P$588,12,0)</f>
        <v>纪春权</v>
      </c>
      <c r="K245" s="22">
        <f t="shared" si="41"/>
        <v>69</v>
      </c>
      <c r="L245" s="23">
        <f t="shared" si="42"/>
        <v>93.07692307692308</v>
      </c>
      <c r="M245">
        <f>VLOOKUP(A245,[1]高二下!$A$3:$P$536,11,0)</f>
        <v>69</v>
      </c>
      <c r="N245" t="str">
        <f>VLOOKUP(A245,[1]高二下!$A$3:$P$536,12,0)</f>
        <v>纪春权</v>
      </c>
      <c r="O245" s="22">
        <f t="shared" si="43"/>
        <v>51</v>
      </c>
      <c r="P245" s="22">
        <f t="shared" si="44"/>
        <v>158.46153846153845</v>
      </c>
      <c r="Q245">
        <f>VLOOKUP(A245,[1]高二上!$A$3:$P$583,11,0)</f>
        <v>43</v>
      </c>
      <c r="R245" t="str">
        <f>VLOOKUP(A245,[1]高二上!$A$3:$P$583,12,0)</f>
        <v>杨艳</v>
      </c>
      <c r="S245" s="22">
        <f t="shared" si="45"/>
        <v>203</v>
      </c>
      <c r="T245" s="22">
        <f t="shared" si="46"/>
        <v>58.46153846153846</v>
      </c>
      <c r="U245">
        <f>VLOOKUP(A245,[1]高一下!$A$3:$P$585,11,0)</f>
        <v>54</v>
      </c>
      <c r="V245" t="str">
        <f>VLOOKUP(A245,[1]高一下!$A$3:$P$585,12,0)</f>
        <v>杨艳</v>
      </c>
      <c r="W245">
        <f t="shared" si="47"/>
        <v>95</v>
      </c>
      <c r="X245">
        <f t="shared" si="48"/>
        <v>88.84615384615384</v>
      </c>
      <c r="Y245">
        <f>VLOOKUP(A245,[1]高一上!$A$3:$V$587,17,0)</f>
        <v>60</v>
      </c>
      <c r="Z245" t="str">
        <f>VLOOKUP(A245,[1]高一上!$A$3:$V$587,18,0)</f>
        <v>杨艳</v>
      </c>
      <c r="AA245">
        <f t="shared" si="49"/>
        <v>66</v>
      </c>
      <c r="AB245" s="23">
        <f t="shared" si="50"/>
        <v>150.38461538461539</v>
      </c>
      <c r="AC245">
        <f>VLOOKUP(A245,[1]中考!$A$2:$M$571,11,0)</f>
        <v>25</v>
      </c>
      <c r="AD245">
        <f t="shared" si="51"/>
        <v>197</v>
      </c>
    </row>
    <row r="246" spans="1:30" ht="15" x14ac:dyDescent="0.35">
      <c r="A246" s="14" t="s">
        <v>472</v>
      </c>
      <c r="B246" s="1">
        <v>5</v>
      </c>
      <c r="C246" s="2" t="s">
        <v>473</v>
      </c>
      <c r="D246" s="4" t="s">
        <v>6</v>
      </c>
      <c r="E246">
        <f>VLOOKUP(A246,'[1]高三下(高考)'!$A$3:$P$615,11,0)</f>
        <v>62.5</v>
      </c>
      <c r="F246" t="str">
        <f>VLOOKUP(A246,'[1]高三下(高考)'!$A$3:$P$615,12,0)</f>
        <v>纪春权</v>
      </c>
      <c r="G246" s="22">
        <f t="shared" si="39"/>
        <v>124</v>
      </c>
      <c r="H246" s="23">
        <f t="shared" si="40"/>
        <v>127.30769230769231</v>
      </c>
      <c r="I246">
        <f>VLOOKUP(A246,[1]高三上!$A$3:$P$588,11,0)</f>
        <v>34</v>
      </c>
      <c r="J246" t="str">
        <f>VLOOKUP(A246,[1]高三上!$A$3:$P$588,12,0)</f>
        <v>纪春权</v>
      </c>
      <c r="K246" s="22">
        <f t="shared" si="41"/>
        <v>195</v>
      </c>
      <c r="L246" s="23">
        <f t="shared" si="42"/>
        <v>67.692307692307693</v>
      </c>
      <c r="M246">
        <f>VLOOKUP(A246,[1]高二下!$A$3:$P$536,11,0)</f>
        <v>63</v>
      </c>
      <c r="N246" t="str">
        <f>VLOOKUP(A246,[1]高二下!$A$3:$P$536,12,0)</f>
        <v>纪春权</v>
      </c>
      <c r="O246" s="22">
        <f t="shared" si="43"/>
        <v>111</v>
      </c>
      <c r="P246" s="22">
        <f t="shared" si="44"/>
        <v>70</v>
      </c>
      <c r="Q246">
        <f>VLOOKUP(A246,[1]高二上!$A$3:$P$583,11,0)</f>
        <v>62</v>
      </c>
      <c r="R246" t="str">
        <f>VLOOKUP(A246,[1]高二上!$A$3:$P$583,12,0)</f>
        <v>杨艳</v>
      </c>
      <c r="S246" s="22">
        <f t="shared" si="45"/>
        <v>33</v>
      </c>
      <c r="T246" s="22">
        <f t="shared" si="46"/>
        <v>115.76923076923077</v>
      </c>
      <c r="U246">
        <f>VLOOKUP(A246,[1]高一下!$A$3:$P$585,11,0)</f>
        <v>57</v>
      </c>
      <c r="V246" t="str">
        <f>VLOOKUP(A246,[1]高一下!$A$3:$P$585,12,0)</f>
        <v>杨艳</v>
      </c>
      <c r="W246">
        <f t="shared" si="47"/>
        <v>74</v>
      </c>
      <c r="X246">
        <f t="shared" si="48"/>
        <v>71.92307692307692</v>
      </c>
      <c r="Y246">
        <f>VLOOKUP(A246,[1]高一上!$A$3:$V$587,17,0)</f>
        <v>84</v>
      </c>
      <c r="Z246" t="str">
        <f>VLOOKUP(A246,[1]高一上!$A$3:$V$587,18,0)</f>
        <v>杨艳</v>
      </c>
      <c r="AA246">
        <f t="shared" si="49"/>
        <v>1</v>
      </c>
      <c r="AB246" s="23">
        <f t="shared" si="50"/>
        <v>104.23076923076923</v>
      </c>
      <c r="AC246">
        <f>VLOOKUP(A246,[1]中考!$A$2:$M$571,11,0)</f>
        <v>40</v>
      </c>
      <c r="AD246">
        <f t="shared" si="51"/>
        <v>12</v>
      </c>
    </row>
    <row r="247" spans="1:30" ht="15" x14ac:dyDescent="0.35">
      <c r="A247" s="14" t="s">
        <v>486</v>
      </c>
      <c r="B247" s="1">
        <v>5</v>
      </c>
      <c r="C247" s="2" t="s">
        <v>487</v>
      </c>
      <c r="D247" s="4" t="s">
        <v>6</v>
      </c>
      <c r="E247">
        <f>VLOOKUP(A247,'[1]高三下(高考)'!$A$3:$P$615,11,0)</f>
        <v>49.5</v>
      </c>
      <c r="F247" t="str">
        <f>VLOOKUP(A247,'[1]高三下(高考)'!$A$3:$P$615,12,0)</f>
        <v>纪春权</v>
      </c>
      <c r="G247" s="22">
        <f t="shared" si="39"/>
        <v>229</v>
      </c>
      <c r="H247" s="23">
        <f t="shared" si="40"/>
        <v>96.15384615384616</v>
      </c>
      <c r="I247">
        <f>VLOOKUP(A247,[1]高三上!$A$3:$P$588,11,0)</f>
        <v>29.5</v>
      </c>
      <c r="J247" t="str">
        <f>VLOOKUP(A247,[1]高三上!$A$3:$P$588,12,0)</f>
        <v>纪春权</v>
      </c>
      <c r="K247" s="22">
        <f t="shared" si="41"/>
        <v>219</v>
      </c>
      <c r="L247" s="23">
        <f t="shared" si="42"/>
        <v>49.230769230769234</v>
      </c>
      <c r="M247">
        <f>VLOOKUP(A247,[1]高二下!$A$3:$P$536,11,0)</f>
        <v>65</v>
      </c>
      <c r="N247" t="str">
        <f>VLOOKUP(A247,[1]高二下!$A$3:$P$536,12,0)</f>
        <v>纪春权</v>
      </c>
      <c r="O247" s="22">
        <f t="shared" si="43"/>
        <v>87</v>
      </c>
      <c r="P247" s="22">
        <f t="shared" si="44"/>
        <v>114.23076923076923</v>
      </c>
      <c r="Q247">
        <f>VLOOKUP(A247,[1]高二上!$A$3:$P$583,11,0)</f>
        <v>52</v>
      </c>
      <c r="R247" t="str">
        <f>VLOOKUP(A247,[1]高二上!$A$3:$P$583,12,0)</f>
        <v>杨艳</v>
      </c>
      <c r="S247" s="22">
        <f t="shared" si="45"/>
        <v>124</v>
      </c>
      <c r="T247" s="22">
        <f t="shared" si="46"/>
        <v>119.61538461538461</v>
      </c>
      <c r="U247">
        <f>VLOOKUP(A247,[1]高一下!$A$3:$P$585,11,0)</f>
        <v>45</v>
      </c>
      <c r="V247" t="str">
        <f>VLOOKUP(A247,[1]高一下!$A$3:$P$585,12,0)</f>
        <v>杨艳</v>
      </c>
      <c r="W247">
        <f t="shared" si="47"/>
        <v>175</v>
      </c>
      <c r="X247">
        <f t="shared" si="48"/>
        <v>108.84615384615384</v>
      </c>
      <c r="Y247">
        <f>VLOOKUP(A247,[1]高一上!$A$3:$V$587,17,0)</f>
        <v>42</v>
      </c>
      <c r="Z247" t="str">
        <f>VLOOKUP(A247,[1]高一上!$A$3:$V$587,18,0)</f>
        <v>杨艳</v>
      </c>
      <c r="AA247">
        <f t="shared" si="49"/>
        <v>198</v>
      </c>
      <c r="AB247" s="23">
        <f t="shared" si="50"/>
        <v>113.84615384615384</v>
      </c>
      <c r="AC247">
        <f>VLOOKUP(A247,[1]中考!$A$2:$M$571,11,0)</f>
        <v>21</v>
      </c>
      <c r="AD247">
        <f t="shared" si="51"/>
        <v>234</v>
      </c>
    </row>
    <row r="248" spans="1:30" ht="15" x14ac:dyDescent="0.35">
      <c r="A248" s="14" t="s">
        <v>438</v>
      </c>
      <c r="B248" s="1">
        <v>5</v>
      </c>
      <c r="C248" s="2" t="s">
        <v>439</v>
      </c>
      <c r="D248" s="4" t="s">
        <v>6</v>
      </c>
      <c r="E248">
        <f>VLOOKUP(A248,'[1]高三下(高考)'!$A$3:$P$615,11,0)</f>
        <v>48.5</v>
      </c>
      <c r="F248" t="str">
        <f>VLOOKUP(A248,'[1]高三下(高考)'!$A$3:$P$615,12,0)</f>
        <v>纪春权</v>
      </c>
      <c r="G248" s="22">
        <f t="shared" si="39"/>
        <v>234</v>
      </c>
      <c r="H248" s="23">
        <f t="shared" si="40"/>
        <v>63.461538461538467</v>
      </c>
      <c r="I248">
        <f>VLOOKUP(A248,[1]高三上!$A$3:$P$588,11,0)</f>
        <v>41.5</v>
      </c>
      <c r="J248" t="str">
        <f>VLOOKUP(A248,[1]高三上!$A$3:$P$588,12,0)</f>
        <v>纪春权</v>
      </c>
      <c r="K248" s="22">
        <f t="shared" si="41"/>
        <v>139</v>
      </c>
      <c r="L248" s="23">
        <f t="shared" si="42"/>
        <v>84.615384615384613</v>
      </c>
      <c r="M248">
        <f>VLOOKUP(A248,[1]高二下!$A$3:$P$536,11,0)</f>
        <v>64</v>
      </c>
      <c r="N248" t="str">
        <f>VLOOKUP(A248,[1]高二下!$A$3:$P$536,12,0)</f>
        <v>纪春权</v>
      </c>
      <c r="O248" s="22">
        <f t="shared" si="43"/>
        <v>99</v>
      </c>
      <c r="P248" s="22">
        <f t="shared" si="44"/>
        <v>134.23076923076923</v>
      </c>
      <c r="Q248">
        <f>VLOOKUP(A248,[1]高二上!$A$3:$P$583,11,0)</f>
        <v>45</v>
      </c>
      <c r="R248" t="str">
        <f>VLOOKUP(A248,[1]高二上!$A$3:$P$583,12,0)</f>
        <v>杨艳</v>
      </c>
      <c r="S248" s="22">
        <f t="shared" si="45"/>
        <v>188</v>
      </c>
      <c r="T248" s="22">
        <f t="shared" si="46"/>
        <v>113.84615384615384</v>
      </c>
      <c r="U248">
        <f>VLOOKUP(A248,[1]高一下!$A$3:$P$585,11,0)</f>
        <v>35</v>
      </c>
      <c r="V248" t="str">
        <f>VLOOKUP(A248,[1]高一下!$A$3:$P$585,12,0)</f>
        <v>王友春</v>
      </c>
      <c r="W248">
        <f t="shared" si="47"/>
        <v>224</v>
      </c>
      <c r="X248">
        <f t="shared" si="48"/>
        <v>90</v>
      </c>
      <c r="Y248">
        <f>VLOOKUP(A248,[1]高一上!$A$3:$V$587,17,0)</f>
        <v>42</v>
      </c>
      <c r="Z248" t="str">
        <f>VLOOKUP(A248,[1]高一上!$A$3:$V$587,18,0)</f>
        <v>纪春权</v>
      </c>
      <c r="AA248">
        <f t="shared" si="49"/>
        <v>198</v>
      </c>
      <c r="AB248" s="23">
        <f t="shared" si="50"/>
        <v>95</v>
      </c>
      <c r="AC248">
        <f>VLOOKUP(A248,[1]中考!$A$2:$M$571,11,0)</f>
        <v>26</v>
      </c>
      <c r="AD248">
        <f t="shared" si="51"/>
        <v>185</v>
      </c>
    </row>
    <row r="249" spans="1:30" ht="15" x14ac:dyDescent="0.35">
      <c r="A249" s="14" t="s">
        <v>456</v>
      </c>
      <c r="B249" s="1">
        <v>5</v>
      </c>
      <c r="C249" s="2" t="s">
        <v>457</v>
      </c>
      <c r="D249" s="4" t="s">
        <v>6</v>
      </c>
      <c r="E249">
        <f>VLOOKUP(A249,'[1]高三下(高考)'!$A$3:$P$615,11,0)</f>
        <v>73</v>
      </c>
      <c r="F249" t="str">
        <f>VLOOKUP(A249,'[1]高三下(高考)'!$A$3:$P$615,12,0)</f>
        <v>纪春权</v>
      </c>
      <c r="G249" s="22">
        <f t="shared" si="39"/>
        <v>31</v>
      </c>
      <c r="H249" s="23">
        <f t="shared" si="40"/>
        <v>97.692307692307693</v>
      </c>
      <c r="I249">
        <f>VLOOKUP(A249,[1]高三上!$A$3:$P$588,11,0)</f>
        <v>55</v>
      </c>
      <c r="J249" t="str">
        <f>VLOOKUP(A249,[1]高三上!$A$3:$P$588,12,0)</f>
        <v>纪春权</v>
      </c>
      <c r="K249" s="22">
        <f t="shared" si="41"/>
        <v>25</v>
      </c>
      <c r="L249" s="23">
        <f t="shared" si="42"/>
        <v>93.07692307692308</v>
      </c>
      <c r="M249">
        <f>VLOOKUP(A249,[1]高二下!$A$3:$P$536,11,0)</f>
        <v>78</v>
      </c>
      <c r="N249" t="str">
        <f>VLOOKUP(A249,[1]高二下!$A$3:$P$536,12,0)</f>
        <v>纪春权</v>
      </c>
      <c r="O249" s="22">
        <f t="shared" si="43"/>
        <v>7</v>
      </c>
      <c r="P249" s="22">
        <f t="shared" si="44"/>
        <v>101.92307692307692</v>
      </c>
      <c r="Q249">
        <f>VLOOKUP(A249,[1]高二上!$A$3:$P$583,11,0)</f>
        <v>68</v>
      </c>
      <c r="R249" t="str">
        <f>VLOOKUP(A249,[1]高二上!$A$3:$P$583,12,0)</f>
        <v>杨艳</v>
      </c>
      <c r="S249" s="22">
        <f t="shared" si="45"/>
        <v>12</v>
      </c>
      <c r="T249" s="22">
        <f t="shared" si="46"/>
        <v>134.23076923076923</v>
      </c>
      <c r="U249">
        <f>VLOOKUP(A249,[1]高一下!$A$3:$P$585,11,0)</f>
        <v>53</v>
      </c>
      <c r="V249" t="str">
        <f>VLOOKUP(A249,[1]高一下!$A$3:$P$585,12,0)</f>
        <v>杨艳</v>
      </c>
      <c r="W249">
        <f t="shared" si="47"/>
        <v>101</v>
      </c>
      <c r="X249">
        <f t="shared" si="48"/>
        <v>78.84615384615384</v>
      </c>
      <c r="Y249">
        <f>VLOOKUP(A249,[1]高一上!$A$3:$V$587,17,0)</f>
        <v>64</v>
      </c>
      <c r="Z249" t="str">
        <f>VLOOKUP(A249,[1]高一上!$A$3:$V$587,18,0)</f>
        <v>杨艳</v>
      </c>
      <c r="AA249">
        <f t="shared" si="49"/>
        <v>46</v>
      </c>
      <c r="AB249" s="23">
        <f t="shared" si="50"/>
        <v>131.92307692307691</v>
      </c>
      <c r="AC249">
        <f>VLOOKUP(A249,[1]中考!$A$2:$M$571,11,0)</f>
        <v>31</v>
      </c>
      <c r="AD249">
        <f t="shared" si="51"/>
        <v>129</v>
      </c>
    </row>
    <row r="250" spans="1:30" ht="15" x14ac:dyDescent="0.35">
      <c r="A250" s="14" t="s">
        <v>503</v>
      </c>
      <c r="B250" s="1">
        <v>5</v>
      </c>
      <c r="C250" s="3" t="s">
        <v>504</v>
      </c>
      <c r="D250" s="4" t="s">
        <v>6</v>
      </c>
      <c r="E250">
        <f>VLOOKUP(A250,'[1]高三下(高考)'!$A$3:$P$615,11,0)</f>
        <v>52</v>
      </c>
      <c r="F250" t="str">
        <f>VLOOKUP(A250,'[1]高三下(高考)'!$A$3:$P$615,12,0)</f>
        <v>纪春权</v>
      </c>
      <c r="G250" s="22">
        <f t="shared" si="39"/>
        <v>216</v>
      </c>
      <c r="H250" s="23">
        <f t="shared" si="40"/>
        <v>107.69230769230769</v>
      </c>
      <c r="I250">
        <f>VLOOKUP(A250,[1]高三上!$A$3:$P$588,11,0)</f>
        <v>23</v>
      </c>
      <c r="J250" t="str">
        <f>VLOOKUP(A250,[1]高三上!$A$3:$P$588,12,0)</f>
        <v>纪春权</v>
      </c>
      <c r="K250" s="22">
        <f t="shared" si="41"/>
        <v>236</v>
      </c>
      <c r="L250" s="23">
        <f t="shared" si="42"/>
        <v>51.92307692307692</v>
      </c>
      <c r="M250">
        <f>VLOOKUP(A250,[1]高二下!$A$3:$P$536,11,0)</f>
        <v>63</v>
      </c>
      <c r="N250" t="str">
        <f>VLOOKUP(A250,[1]高二下!$A$3:$P$536,12,0)</f>
        <v>纪春权</v>
      </c>
      <c r="O250" s="22">
        <f t="shared" si="43"/>
        <v>111</v>
      </c>
      <c r="P250" s="22">
        <f t="shared" si="44"/>
        <v>83.461538461538467</v>
      </c>
      <c r="Q250">
        <f>VLOOKUP(A250,[1]高二上!$A$3:$P$583,11,0)</f>
        <v>57</v>
      </c>
      <c r="R250" t="str">
        <f>VLOOKUP(A250,[1]高二上!$A$3:$P$583,12,0)</f>
        <v>杨艳</v>
      </c>
      <c r="S250" s="22">
        <f t="shared" si="45"/>
        <v>68</v>
      </c>
      <c r="T250" s="22">
        <f t="shared" si="46"/>
        <v>153.84615384615384</v>
      </c>
      <c r="U250">
        <f>VLOOKUP(A250,[1]高一下!$A$3:$P$585,11,0)</f>
        <v>40</v>
      </c>
      <c r="V250" t="str">
        <f>VLOOKUP(A250,[1]高一下!$A$3:$P$585,12,0)</f>
        <v>杨艳</v>
      </c>
      <c r="W250">
        <f t="shared" si="47"/>
        <v>208</v>
      </c>
      <c r="X250">
        <f t="shared" si="48"/>
        <v>100.38461538461539</v>
      </c>
      <c r="Y250">
        <f>VLOOKUP(A250,[1]高一上!$A$3:$V$587,17,0)</f>
        <v>41</v>
      </c>
      <c r="Z250" t="str">
        <f>VLOOKUP(A250,[1]高一上!$A$3:$V$587,18,0)</f>
        <v>杨艳</v>
      </c>
      <c r="AA250">
        <f t="shared" si="49"/>
        <v>209</v>
      </c>
      <c r="AB250" s="23">
        <f t="shared" si="50"/>
        <v>101.15384615384616</v>
      </c>
      <c r="AC250">
        <f>VLOOKUP(A250,[1]中考!$A$2:$M$571,11,0)</f>
        <v>23</v>
      </c>
      <c r="AD250">
        <f t="shared" si="51"/>
        <v>212</v>
      </c>
    </row>
    <row r="251" spans="1:30" ht="15" x14ac:dyDescent="0.35">
      <c r="A251" s="14" t="s">
        <v>443</v>
      </c>
      <c r="B251" s="1">
        <v>5</v>
      </c>
      <c r="C251" s="2" t="s">
        <v>444</v>
      </c>
      <c r="D251" s="4" t="s">
        <v>6</v>
      </c>
      <c r="E251">
        <f>VLOOKUP(A251,'[1]高三下(高考)'!$A$3:$P$615,11,0)</f>
        <v>67.5</v>
      </c>
      <c r="F251" t="str">
        <f>VLOOKUP(A251,'[1]高三下(高考)'!$A$3:$P$615,12,0)</f>
        <v>纪春权</v>
      </c>
      <c r="G251" s="22">
        <f t="shared" si="39"/>
        <v>78</v>
      </c>
      <c r="H251" s="23">
        <f t="shared" si="40"/>
        <v>105.76923076923077</v>
      </c>
      <c r="I251">
        <f>VLOOKUP(A251,[1]高三上!$A$3:$P$588,11,0)</f>
        <v>47</v>
      </c>
      <c r="J251" t="str">
        <f>VLOOKUP(A251,[1]高三上!$A$3:$P$588,12,0)</f>
        <v>纪春权</v>
      </c>
      <c r="K251" s="22">
        <f t="shared" si="41"/>
        <v>93</v>
      </c>
      <c r="L251" s="23">
        <f t="shared" si="42"/>
        <v>138.84615384615384</v>
      </c>
      <c r="M251">
        <f>VLOOKUP(A251,[1]高二下!$A$3:$P$536,11,0)</f>
        <v>53</v>
      </c>
      <c r="N251" t="str">
        <f>VLOOKUP(A251,[1]高二下!$A$3:$P$536,12,0)</f>
        <v>纪春权</v>
      </c>
      <c r="O251" s="22">
        <f t="shared" si="43"/>
        <v>194</v>
      </c>
      <c r="P251" s="22">
        <f t="shared" si="44"/>
        <v>41.153846153846153</v>
      </c>
      <c r="Q251">
        <f>VLOOKUP(A251,[1]高二上!$A$3:$P$583,11,0)</f>
        <v>61</v>
      </c>
      <c r="R251" t="str">
        <f>VLOOKUP(A251,[1]高二上!$A$3:$P$583,12,0)</f>
        <v>杨艳</v>
      </c>
      <c r="S251" s="22">
        <f t="shared" si="45"/>
        <v>41</v>
      </c>
      <c r="T251" s="22">
        <f t="shared" si="46"/>
        <v>160.38461538461539</v>
      </c>
      <c r="U251">
        <f>VLOOKUP(A251,[1]高一下!$A$3:$P$585,11,0)</f>
        <v>41</v>
      </c>
      <c r="V251" t="str">
        <f>VLOOKUP(A251,[1]高一下!$A$3:$P$585,12,0)</f>
        <v>杨艳</v>
      </c>
      <c r="W251">
        <f t="shared" si="47"/>
        <v>198</v>
      </c>
      <c r="X251">
        <f t="shared" si="48"/>
        <v>115</v>
      </c>
      <c r="Y251">
        <f>VLOOKUP(A251,[1]高一上!$A$3:$V$587,17,0)</f>
        <v>36</v>
      </c>
      <c r="Z251" t="str">
        <f>VLOOKUP(A251,[1]高一上!$A$3:$V$587,18,0)</f>
        <v>那士信</v>
      </c>
      <c r="AA251">
        <f t="shared" si="49"/>
        <v>237</v>
      </c>
      <c r="AB251" s="23">
        <f t="shared" si="50"/>
        <v>70</v>
      </c>
      <c r="AC251">
        <f>VLOOKUP(A251,[1]中考!$A$2:$M$571,11,0)</f>
        <v>28</v>
      </c>
      <c r="AD251">
        <f t="shared" si="51"/>
        <v>159</v>
      </c>
    </row>
    <row r="252" spans="1:30" ht="15" x14ac:dyDescent="0.35">
      <c r="A252" s="14" t="s">
        <v>464</v>
      </c>
      <c r="B252" s="1">
        <v>5</v>
      </c>
      <c r="C252" s="2" t="s">
        <v>465</v>
      </c>
      <c r="D252" s="4" t="s">
        <v>6</v>
      </c>
      <c r="E252">
        <f>VLOOKUP(A252,'[1]高三下(高考)'!$A$3:$P$615,11,0)</f>
        <v>74.5</v>
      </c>
      <c r="F252" t="str">
        <f>VLOOKUP(A252,'[1]高三下(高考)'!$A$3:$P$615,12,0)</f>
        <v>纪春权</v>
      </c>
      <c r="G252" s="22">
        <f t="shared" si="39"/>
        <v>22</v>
      </c>
      <c r="H252" s="23">
        <f t="shared" si="40"/>
        <v>125</v>
      </c>
      <c r="I252">
        <f>VLOOKUP(A252,[1]高三上!$A$3:$P$588,11,0)</f>
        <v>47.5</v>
      </c>
      <c r="J252" t="str">
        <f>VLOOKUP(A252,[1]高三上!$A$3:$P$588,12,0)</f>
        <v>纪春权</v>
      </c>
      <c r="K252" s="22">
        <f t="shared" si="41"/>
        <v>87</v>
      </c>
      <c r="L252" s="23">
        <f t="shared" si="42"/>
        <v>100</v>
      </c>
      <c r="M252">
        <f>VLOOKUP(A252,[1]高二下!$A$3:$P$536,11,0)</f>
        <v>65</v>
      </c>
      <c r="N252" t="str">
        <f>VLOOKUP(A252,[1]高二下!$A$3:$P$536,12,0)</f>
        <v>纪春权</v>
      </c>
      <c r="O252" s="22">
        <f t="shared" si="43"/>
        <v>87</v>
      </c>
      <c r="P252" s="22">
        <f t="shared" si="44"/>
        <v>69.615384615384613</v>
      </c>
      <c r="Q252">
        <f>VLOOKUP(A252,[1]高二上!$A$3:$P$583,11,0)</f>
        <v>69</v>
      </c>
      <c r="R252" t="str">
        <f>VLOOKUP(A252,[1]高二上!$A$3:$P$583,12,0)</f>
        <v>杨艳</v>
      </c>
      <c r="S252" s="22">
        <f t="shared" si="45"/>
        <v>8</v>
      </c>
      <c r="T252" s="22">
        <f t="shared" si="46"/>
        <v>159.61538461538461</v>
      </c>
      <c r="U252">
        <f>VLOOKUP(A252,[1]高一下!$A$3:$P$585,11,0)</f>
        <v>46</v>
      </c>
      <c r="V252" t="str">
        <f>VLOOKUP(A252,[1]高一下!$A$3:$P$585,12,0)</f>
        <v>杨艳</v>
      </c>
      <c r="W252">
        <f t="shared" si="47"/>
        <v>163</v>
      </c>
      <c r="X252">
        <f t="shared" si="48"/>
        <v>48.461538461538467</v>
      </c>
      <c r="Y252">
        <f>VLOOKUP(A252,[1]高一上!$A$3:$V$587,17,0)</f>
        <v>68</v>
      </c>
      <c r="Z252" t="str">
        <f>VLOOKUP(A252,[1]高一上!$A$3:$V$587,18,0)</f>
        <v>杨艳</v>
      </c>
      <c r="AA252">
        <f t="shared" si="49"/>
        <v>29</v>
      </c>
      <c r="AB252" s="23">
        <f t="shared" si="50"/>
        <v>100.38461538461539</v>
      </c>
      <c r="AC252">
        <f>VLOOKUP(A252,[1]中考!$A$2:$M$571,11,0)</f>
        <v>37</v>
      </c>
      <c r="AD252">
        <f t="shared" si="51"/>
        <v>30</v>
      </c>
    </row>
    <row r="253" spans="1:30" ht="15" x14ac:dyDescent="0.35">
      <c r="A253" s="14" t="s">
        <v>450</v>
      </c>
      <c r="B253" s="1">
        <v>5</v>
      </c>
      <c r="C253" s="2" t="s">
        <v>451</v>
      </c>
      <c r="D253" s="4" t="s">
        <v>6</v>
      </c>
      <c r="E253">
        <f>VLOOKUP(A253,'[1]高三下(高考)'!$A$3:$P$615,11,0)</f>
        <v>60.5</v>
      </c>
      <c r="F253" t="str">
        <f>VLOOKUP(A253,'[1]高三下(高考)'!$A$3:$P$615,12,0)</f>
        <v>纪春权</v>
      </c>
      <c r="G253" s="22">
        <f t="shared" si="39"/>
        <v>138</v>
      </c>
      <c r="H253" s="23">
        <f t="shared" si="40"/>
        <v>104.23076923076923</v>
      </c>
      <c r="I253">
        <f>VLOOKUP(A253,[1]高三上!$A$3:$P$588,11,0)</f>
        <v>40.5</v>
      </c>
      <c r="J253" t="str">
        <f>VLOOKUP(A253,[1]高三上!$A$3:$P$588,12,0)</f>
        <v>纪春权</v>
      </c>
      <c r="K253" s="22">
        <f t="shared" si="41"/>
        <v>149</v>
      </c>
      <c r="L253" s="23">
        <f t="shared" si="42"/>
        <v>80.769230769230774</v>
      </c>
      <c r="M253">
        <f>VLOOKUP(A253,[1]高二下!$A$3:$P$536,11,0)</f>
        <v>64</v>
      </c>
      <c r="N253" t="str">
        <f>VLOOKUP(A253,[1]高二下!$A$3:$P$536,12,0)</f>
        <v>纪春权</v>
      </c>
      <c r="O253" s="22">
        <f t="shared" si="43"/>
        <v>99</v>
      </c>
      <c r="P253" s="22">
        <f t="shared" si="44"/>
        <v>84.230769230769226</v>
      </c>
      <c r="Q253">
        <f>VLOOKUP(A253,[1]高二上!$A$3:$P$583,11,0)</f>
        <v>59</v>
      </c>
      <c r="R253" t="str">
        <f>VLOOKUP(A253,[1]高二上!$A$3:$P$583,12,0)</f>
        <v>杨艳</v>
      </c>
      <c r="S253" s="22">
        <f t="shared" si="45"/>
        <v>58</v>
      </c>
      <c r="T253" s="22">
        <f t="shared" si="46"/>
        <v>101.92307692307692</v>
      </c>
      <c r="U253">
        <f>VLOOKUP(A253,[1]高一下!$A$3:$P$585,11,0)</f>
        <v>58</v>
      </c>
      <c r="V253" t="str">
        <f>VLOOKUP(A253,[1]高一下!$A$3:$P$585,12,0)</f>
        <v>杨艳</v>
      </c>
      <c r="W253">
        <f t="shared" si="47"/>
        <v>63</v>
      </c>
      <c r="X253">
        <f t="shared" si="48"/>
        <v>89.230769230769226</v>
      </c>
      <c r="Y253">
        <f>VLOOKUP(A253,[1]高一上!$A$3:$V$587,17,0)</f>
        <v>67</v>
      </c>
      <c r="Z253" t="str">
        <f>VLOOKUP(A253,[1]高一上!$A$3:$V$587,18,0)</f>
        <v>杨艳</v>
      </c>
      <c r="AA253">
        <f t="shared" si="49"/>
        <v>35</v>
      </c>
      <c r="AB253" s="23">
        <f t="shared" si="50"/>
        <v>165.38461538461539</v>
      </c>
      <c r="AC253">
        <f>VLOOKUP(A253,[1]中考!$A$2:$M$571,11,0)</f>
        <v>24</v>
      </c>
      <c r="AD253">
        <f t="shared" si="51"/>
        <v>205</v>
      </c>
    </row>
    <row r="254" spans="1:30" ht="15" x14ac:dyDescent="0.35">
      <c r="A254" s="14" t="s">
        <v>446</v>
      </c>
      <c r="B254" s="1">
        <v>5</v>
      </c>
      <c r="C254" s="2" t="s">
        <v>447</v>
      </c>
      <c r="D254" s="4" t="s">
        <v>6</v>
      </c>
      <c r="E254">
        <f>VLOOKUP(A254,'[1]高三下(高考)'!$A$3:$P$615,11,0)</f>
        <v>72</v>
      </c>
      <c r="F254" t="str">
        <f>VLOOKUP(A254,'[1]高三下(高考)'!$A$3:$P$615,12,0)</f>
        <v>纪春权</v>
      </c>
      <c r="G254" s="22">
        <f t="shared" si="39"/>
        <v>43</v>
      </c>
      <c r="H254" s="23">
        <f t="shared" si="40"/>
        <v>145.76923076923077</v>
      </c>
      <c r="I254">
        <f>VLOOKUP(A254,[1]高三上!$A$3:$P$588,11,0)</f>
        <v>39</v>
      </c>
      <c r="J254" t="str">
        <f>VLOOKUP(A254,[1]高三上!$A$3:$P$588,12,0)</f>
        <v>纪春权</v>
      </c>
      <c r="K254" s="22">
        <f t="shared" si="41"/>
        <v>162</v>
      </c>
      <c r="L254" s="23">
        <f t="shared" si="42"/>
        <v>60</v>
      </c>
      <c r="M254">
        <f>VLOOKUP(A254,[1]高二下!$A$3:$P$536,11,0)</f>
        <v>68</v>
      </c>
      <c r="N254" t="str">
        <f>VLOOKUP(A254,[1]高二下!$A$3:$P$536,12,0)</f>
        <v>纪春权</v>
      </c>
      <c r="O254" s="22">
        <f t="shared" si="43"/>
        <v>58</v>
      </c>
      <c r="P254" s="22">
        <f t="shared" si="44"/>
        <v>100.76923076923077</v>
      </c>
      <c r="Q254">
        <f>VLOOKUP(A254,[1]高二上!$A$3:$P$583,11,0)</f>
        <v>58</v>
      </c>
      <c r="R254" t="str">
        <f>VLOOKUP(A254,[1]高二上!$A$3:$P$583,12,0)</f>
        <v>杨艳</v>
      </c>
      <c r="S254" s="22">
        <f t="shared" si="45"/>
        <v>60</v>
      </c>
      <c r="T254" s="22">
        <f t="shared" si="46"/>
        <v>125.38461538461539</v>
      </c>
      <c r="U254">
        <f>VLOOKUP(A254,[1]高一下!$A$3:$P$585,11,0)</f>
        <v>50</v>
      </c>
      <c r="V254" t="str">
        <f>VLOOKUP(A254,[1]高一下!$A$3:$P$585,12,0)</f>
        <v>杨艳</v>
      </c>
      <c r="W254">
        <f t="shared" si="47"/>
        <v>126</v>
      </c>
      <c r="X254">
        <f t="shared" si="48"/>
        <v>62.307692307692307</v>
      </c>
      <c r="Y254">
        <f>VLOOKUP(A254,[1]高一上!$A$3:$V$587,17,0)</f>
        <v>69</v>
      </c>
      <c r="Z254" t="str">
        <f>VLOOKUP(A254,[1]高一上!$A$3:$V$587,18,0)</f>
        <v>杨艳</v>
      </c>
      <c r="AA254">
        <f t="shared" si="49"/>
        <v>28</v>
      </c>
      <c r="AB254" s="23">
        <f t="shared" si="50"/>
        <v>118.07692307692308</v>
      </c>
      <c r="AC254">
        <f>VLOOKUP(A254,[1]中考!$A$2:$M$571,11,0)</f>
        <v>34</v>
      </c>
      <c r="AD254">
        <f t="shared" si="51"/>
        <v>75</v>
      </c>
    </row>
    <row r="255" spans="1:30" ht="15" x14ac:dyDescent="0.35">
      <c r="A255" s="14" t="s">
        <v>493</v>
      </c>
      <c r="B255" s="1">
        <v>5</v>
      </c>
      <c r="C255" s="2" t="s">
        <v>494</v>
      </c>
      <c r="D255" s="4" t="s">
        <v>6</v>
      </c>
      <c r="E255">
        <f>VLOOKUP(A255,'[1]高三下(高考)'!$A$3:$P$615,11,0)</f>
        <v>47</v>
      </c>
      <c r="F255" t="str">
        <f>VLOOKUP(A255,'[1]高三下(高考)'!$A$3:$P$615,12,0)</f>
        <v>纪春权</v>
      </c>
      <c r="G255" s="22">
        <f t="shared" si="39"/>
        <v>239</v>
      </c>
      <c r="H255" s="23">
        <f t="shared" si="40"/>
        <v>30.769230769230774</v>
      </c>
      <c r="I255">
        <f>VLOOKUP(A255,[1]高三上!$A$3:$P$588,11,0)</f>
        <v>50.5</v>
      </c>
      <c r="J255" t="str">
        <f>VLOOKUP(A255,[1]高三上!$A$3:$P$588,12,0)</f>
        <v>纪春权</v>
      </c>
      <c r="K255" s="22">
        <f t="shared" si="41"/>
        <v>59</v>
      </c>
      <c r="L255" s="23">
        <f t="shared" si="42"/>
        <v>129.23076923076923</v>
      </c>
      <c r="M255">
        <f>VLOOKUP(A255,[1]高二下!$A$3:$P$536,11,0)</f>
        <v>60</v>
      </c>
      <c r="N255" t="str">
        <f>VLOOKUP(A255,[1]高二下!$A$3:$P$536,12,0)</f>
        <v>纪春权</v>
      </c>
      <c r="O255" s="22">
        <f t="shared" si="43"/>
        <v>135</v>
      </c>
      <c r="P255" s="22">
        <f t="shared" si="44"/>
        <v>74.230769230769226</v>
      </c>
      <c r="Q255">
        <f>VLOOKUP(A255,[1]高二上!$A$3:$P$583,11,0)</f>
        <v>57</v>
      </c>
      <c r="R255" t="str">
        <f>VLOOKUP(A255,[1]高二上!$A$3:$P$583,12,0)</f>
        <v>杨艳</v>
      </c>
      <c r="S255" s="22">
        <f t="shared" si="45"/>
        <v>68</v>
      </c>
      <c r="T255" s="22">
        <f t="shared" si="46"/>
        <v>146.92307692307691</v>
      </c>
      <c r="U255">
        <f>VLOOKUP(A255,[1]高一下!$A$3:$P$585,11,0)</f>
        <v>42</v>
      </c>
      <c r="V255" t="str">
        <f>VLOOKUP(A255,[1]高一下!$A$3:$P$585,12,0)</f>
        <v>杨艳</v>
      </c>
      <c r="W255">
        <f t="shared" si="47"/>
        <v>190</v>
      </c>
      <c r="X255">
        <f t="shared" si="48"/>
        <v>74.615384615384613</v>
      </c>
      <c r="Y255">
        <f>VLOOKUP(A255,[1]高一上!$A$3:$V$587,17,0)</f>
        <v>52</v>
      </c>
      <c r="Z255" t="str">
        <f>VLOOKUP(A255,[1]高一上!$A$3:$V$587,18,0)</f>
        <v>杨艳</v>
      </c>
      <c r="AA255">
        <f t="shared" si="49"/>
        <v>124</v>
      </c>
      <c r="AB255" s="23">
        <f t="shared" si="50"/>
        <v>133.84615384615384</v>
      </c>
      <c r="AC255">
        <f>VLOOKUP(A255,[1]中考!$A$2:$M$571,11,0)</f>
        <v>23</v>
      </c>
      <c r="AD255">
        <f t="shared" si="51"/>
        <v>212</v>
      </c>
    </row>
    <row r="256" spans="1:30" ht="15" x14ac:dyDescent="0.35">
      <c r="A256" s="14" t="s">
        <v>448</v>
      </c>
      <c r="B256" s="1">
        <v>5</v>
      </c>
      <c r="C256" s="2" t="s">
        <v>449</v>
      </c>
      <c r="D256" s="4" t="s">
        <v>6</v>
      </c>
      <c r="E256">
        <f>VLOOKUP(A256,'[1]高三下(高考)'!$A$3:$P$615,11,0)</f>
        <v>72.5</v>
      </c>
      <c r="F256" t="str">
        <f>VLOOKUP(A256,'[1]高三下(高考)'!$A$3:$P$615,12,0)</f>
        <v>纪春权</v>
      </c>
      <c r="G256" s="22">
        <f t="shared" si="39"/>
        <v>36</v>
      </c>
      <c r="H256" s="23">
        <f t="shared" si="40"/>
        <v>105.38461538461539</v>
      </c>
      <c r="I256">
        <f>VLOOKUP(A256,[1]高三上!$A$3:$P$588,11,0)</f>
        <v>52</v>
      </c>
      <c r="J256" t="str">
        <f>VLOOKUP(A256,[1]高三上!$A$3:$P$588,12,0)</f>
        <v>纪春权</v>
      </c>
      <c r="K256" s="22">
        <f t="shared" si="41"/>
        <v>50</v>
      </c>
      <c r="L256" s="23">
        <f t="shared" si="42"/>
        <v>118.84615384615384</v>
      </c>
      <c r="M256">
        <f>VLOOKUP(A256,[1]高二下!$A$3:$P$536,11,0)</f>
        <v>64</v>
      </c>
      <c r="N256" t="str">
        <f>VLOOKUP(A256,[1]高二下!$A$3:$P$536,12,0)</f>
        <v>纪春权</v>
      </c>
      <c r="O256" s="22">
        <f t="shared" si="43"/>
        <v>99</v>
      </c>
      <c r="P256" s="22">
        <f t="shared" si="44"/>
        <v>127.69230769230769</v>
      </c>
      <c r="Q256">
        <f>VLOOKUP(A256,[1]高二上!$A$3:$P$583,11,0)</f>
        <v>47</v>
      </c>
      <c r="R256" t="str">
        <f>VLOOKUP(A256,[1]高二上!$A$3:$P$583,12,0)</f>
        <v>杨艳</v>
      </c>
      <c r="S256" s="22">
        <f t="shared" si="45"/>
        <v>171</v>
      </c>
      <c r="T256" s="22">
        <f t="shared" si="46"/>
        <v>103.07692307692308</v>
      </c>
      <c r="U256">
        <f>VLOOKUP(A256,[1]高一下!$A$3:$P$585,11,0)</f>
        <v>44</v>
      </c>
      <c r="V256" t="str">
        <f>VLOOKUP(A256,[1]高一下!$A$3:$P$585,12,0)</f>
        <v>杨艳</v>
      </c>
      <c r="W256">
        <f t="shared" si="47"/>
        <v>179</v>
      </c>
      <c r="X256">
        <f t="shared" si="48"/>
        <v>107.30769230769231</v>
      </c>
      <c r="Y256">
        <f>VLOOKUP(A256,[1]高一上!$A$3:$V$587,17,0)</f>
        <v>42</v>
      </c>
      <c r="Z256" t="str">
        <f>VLOOKUP(A256,[1]高一上!$A$3:$V$587,18,0)</f>
        <v>杨艳</v>
      </c>
      <c r="AA256">
        <f t="shared" si="49"/>
        <v>198</v>
      </c>
      <c r="AB256" s="23">
        <f t="shared" si="50"/>
        <v>95</v>
      </c>
      <c r="AC256">
        <f>VLOOKUP(A256,[1]中考!$A$2:$M$571,11,0)</f>
        <v>26</v>
      </c>
      <c r="AD256">
        <f t="shared" si="51"/>
        <v>185</v>
      </c>
    </row>
    <row r="257" spans="1:30" ht="15.45" x14ac:dyDescent="0.35">
      <c r="A257" s="14" t="s">
        <v>462</v>
      </c>
      <c r="B257" s="1">
        <v>5</v>
      </c>
      <c r="C257" s="5" t="s">
        <v>463</v>
      </c>
      <c r="D257" s="4" t="s">
        <v>6</v>
      </c>
      <c r="E257">
        <f>VLOOKUP(A257,'[1]高三下(高考)'!$A$3:$P$615,11,0)</f>
        <v>59.5</v>
      </c>
      <c r="F257" t="str">
        <f>VLOOKUP(A257,'[1]高三下(高考)'!$A$3:$P$615,12,0)</f>
        <v>纪春权</v>
      </c>
      <c r="G257" s="22">
        <f t="shared" si="39"/>
        <v>149</v>
      </c>
      <c r="H257" s="23">
        <f t="shared" si="40"/>
        <v>93.461538461538467</v>
      </c>
      <c r="I257">
        <f>VLOOKUP(A257,[1]高三上!$A$3:$P$588,11,0)</f>
        <v>42</v>
      </c>
      <c r="J257" t="str">
        <f>VLOOKUP(A257,[1]高三上!$A$3:$P$588,12,0)</f>
        <v>纪春权</v>
      </c>
      <c r="K257" s="22">
        <f t="shared" si="41"/>
        <v>132</v>
      </c>
      <c r="L257" s="23">
        <f t="shared" si="42"/>
        <v>82.692307692307693</v>
      </c>
      <c r="M257">
        <f>VLOOKUP(A257,[1]高二下!$A$3:$P$536,11,0)</f>
        <v>65</v>
      </c>
      <c r="N257" t="str">
        <f>VLOOKUP(A257,[1]高二下!$A$3:$P$536,12,0)</f>
        <v>纪春权</v>
      </c>
      <c r="O257" s="22">
        <f t="shared" si="43"/>
        <v>87</v>
      </c>
      <c r="P257" s="22">
        <f t="shared" si="44"/>
        <v>102.69230769230769</v>
      </c>
      <c r="Q257">
        <f>VLOOKUP(A257,[1]高二上!$A$3:$P$583,11,0)</f>
        <v>55</v>
      </c>
      <c r="R257" t="str">
        <f>VLOOKUP(A257,[1]高二上!$A$3:$P$583,12,0)</f>
        <v>杨艳</v>
      </c>
      <c r="S257" s="22">
        <f t="shared" si="45"/>
        <v>94</v>
      </c>
      <c r="T257" s="22">
        <f t="shared" si="46"/>
        <v>153.07692307692309</v>
      </c>
      <c r="U257">
        <f>VLOOKUP(A257,[1]高一下!$A$3:$P$585,11,0)</f>
        <v>33</v>
      </c>
      <c r="V257" t="str">
        <f>VLOOKUP(A257,[1]高一下!$A$3:$P$585,12,0)</f>
        <v>杨艳</v>
      </c>
      <c r="W257">
        <f t="shared" si="47"/>
        <v>232</v>
      </c>
      <c r="X257">
        <f t="shared" si="48"/>
        <v>46.92307692307692</v>
      </c>
      <c r="Y257">
        <f>VLOOKUP(A257,[1]高一上!$A$3:$V$587,17,0)</f>
        <v>55</v>
      </c>
      <c r="Z257" t="str">
        <f>VLOOKUP(A257,[1]高一上!$A$3:$V$587,18,0)</f>
        <v>杨艳</v>
      </c>
      <c r="AA257">
        <f t="shared" si="49"/>
        <v>94</v>
      </c>
      <c r="AB257" s="23">
        <f t="shared" si="50"/>
        <v>96.92307692307692</v>
      </c>
      <c r="AC257">
        <f>VLOOKUP(A257,[1]中考!$A$2:$M$571,11,0)</f>
        <v>33</v>
      </c>
      <c r="AD257">
        <f t="shared" si="51"/>
        <v>86</v>
      </c>
    </row>
    <row r="258" spans="1:30" ht="15" x14ac:dyDescent="0.35">
      <c r="A258" s="14" t="s">
        <v>522</v>
      </c>
      <c r="B258" s="1">
        <v>5</v>
      </c>
      <c r="C258" s="3" t="s">
        <v>523</v>
      </c>
      <c r="D258" s="4" t="s">
        <v>6</v>
      </c>
      <c r="E258">
        <f>VLOOKUP(A258,'[1]高三下(高考)'!$A$3:$P$615,11,0)</f>
        <v>53.5</v>
      </c>
      <c r="F258" t="str">
        <f>VLOOKUP(A258,'[1]高三下(高考)'!$A$3:$P$615,12,0)</f>
        <v>纪春权</v>
      </c>
      <c r="G258" s="22">
        <f t="shared" si="39"/>
        <v>206</v>
      </c>
      <c r="H258" s="23">
        <f t="shared" si="40"/>
        <v>110.38461538461539</v>
      </c>
      <c r="I258">
        <f>VLOOKUP(A258,[1]高三上!$A$3:$P$588,11,0)</f>
        <v>26.5</v>
      </c>
      <c r="J258" t="str">
        <f>VLOOKUP(A258,[1]高三上!$A$3:$P$588,12,0)</f>
        <v>纪春权</v>
      </c>
      <c r="K258" s="22">
        <f t="shared" si="41"/>
        <v>233</v>
      </c>
      <c r="L258" s="23">
        <f t="shared" si="42"/>
        <v>53.07692307692308</v>
      </c>
      <c r="M258">
        <f>VLOOKUP(A258,[1]高二下!$A$3:$P$536,11,0)</f>
        <v>63</v>
      </c>
      <c r="N258" t="str">
        <f>VLOOKUP(A258,[1]高二下!$A$3:$P$536,12,0)</f>
        <v>纪春权</v>
      </c>
      <c r="O258" s="22">
        <f t="shared" si="43"/>
        <v>111</v>
      </c>
      <c r="P258" s="22">
        <f t="shared" si="44"/>
        <v>65.384615384615387</v>
      </c>
      <c r="Q258">
        <f>VLOOKUP(A258,[1]高二上!$A$3:$P$583,11,0)</f>
        <v>65</v>
      </c>
      <c r="R258" t="str">
        <f>VLOOKUP(A258,[1]高二上!$A$3:$P$583,12,0)</f>
        <v>杨艳</v>
      </c>
      <c r="S258" s="22">
        <f t="shared" si="45"/>
        <v>21</v>
      </c>
      <c r="T258" s="22">
        <f t="shared" si="46"/>
        <v>135.38461538461539</v>
      </c>
      <c r="U258">
        <f>VLOOKUP(A258,[1]高一下!$A$3:$P$585,11,0)</f>
        <v>52</v>
      </c>
      <c r="V258" t="str">
        <f>VLOOKUP(A258,[1]高一下!$A$3:$P$585,12,0)</f>
        <v>杨艳</v>
      </c>
      <c r="W258">
        <f t="shared" si="47"/>
        <v>113</v>
      </c>
      <c r="X258">
        <f t="shared" si="48"/>
        <v>81.92307692307692</v>
      </c>
      <c r="Y258">
        <f>VLOOKUP(A258,[1]高一上!$A$3:$V$587,17,0)</f>
        <v>60</v>
      </c>
      <c r="Z258" t="str">
        <f>VLOOKUP(A258,[1]高一上!$A$3:$V$587,18,0)</f>
        <v>杨艳</v>
      </c>
      <c r="AA258">
        <f t="shared" si="49"/>
        <v>66</v>
      </c>
      <c r="AB258" s="23">
        <f t="shared" si="50"/>
        <v>107.69230769230769</v>
      </c>
      <c r="AC258">
        <f>VLOOKUP(A258,[1]中考!$A$2:$M$571,11,0)</f>
        <v>33</v>
      </c>
      <c r="AD258">
        <f t="shared" si="51"/>
        <v>86</v>
      </c>
    </row>
    <row r="259" spans="1:30" ht="15" x14ac:dyDescent="0.35">
      <c r="A259" s="14" t="s">
        <v>520</v>
      </c>
      <c r="B259" s="1">
        <v>5</v>
      </c>
      <c r="C259" s="3" t="s">
        <v>521</v>
      </c>
      <c r="D259" s="4" t="s">
        <v>6</v>
      </c>
      <c r="E259">
        <f>VLOOKUP(A259,'[1]高三下(高考)'!$A$3:$P$615,11,0)</f>
        <v>50.5</v>
      </c>
      <c r="F259" t="str">
        <f>VLOOKUP(A259,'[1]高三下(高考)'!$A$3:$P$615,12,0)</f>
        <v>纪春权</v>
      </c>
      <c r="G259" s="22">
        <f t="shared" si="39"/>
        <v>224</v>
      </c>
      <c r="H259" s="23">
        <f t="shared" si="40"/>
        <v>58.846153846153847</v>
      </c>
      <c r="I259">
        <f>VLOOKUP(A259,[1]高三上!$A$3:$P$588,11,0)</f>
        <v>43.5</v>
      </c>
      <c r="J259" t="str">
        <f>VLOOKUP(A259,[1]高三上!$A$3:$P$588,12,0)</f>
        <v>纪春权</v>
      </c>
      <c r="K259" s="22">
        <f t="shared" si="41"/>
        <v>117</v>
      </c>
      <c r="L259" s="23">
        <f t="shared" si="42"/>
        <v>123.07692307692308</v>
      </c>
      <c r="M259">
        <f>VLOOKUP(A259,[1]高二下!$A$3:$P$536,11,0)</f>
        <v>56</v>
      </c>
      <c r="N259" t="str">
        <f>VLOOKUP(A259,[1]高二下!$A$3:$P$536,12,0)</f>
        <v>纪春权</v>
      </c>
      <c r="O259" s="22">
        <f t="shared" si="43"/>
        <v>177</v>
      </c>
      <c r="P259" s="22">
        <f t="shared" si="44"/>
        <v>120.38461538461539</v>
      </c>
      <c r="Q259">
        <f>VLOOKUP(A259,[1]高二上!$A$3:$P$583,11,0)</f>
        <v>39</v>
      </c>
      <c r="R259" t="str">
        <f>VLOOKUP(A259,[1]高二上!$A$3:$P$583,12,0)</f>
        <v>杨艳</v>
      </c>
      <c r="S259" s="22">
        <f t="shared" si="45"/>
        <v>230</v>
      </c>
      <c r="T259" s="22">
        <f t="shared" si="46"/>
        <v>106.92307692307692</v>
      </c>
      <c r="U259">
        <f>VLOOKUP(A259,[1]高一下!$A$3:$P$585,11,0)</f>
        <v>27</v>
      </c>
      <c r="V259" t="str">
        <f>VLOOKUP(A259,[1]高一下!$A$3:$P$585,12,0)</f>
        <v>杨艳</v>
      </c>
      <c r="W259">
        <f t="shared" si="47"/>
        <v>248</v>
      </c>
      <c r="X259">
        <f t="shared" si="48"/>
        <v>71.538461538461547</v>
      </c>
      <c r="Y259">
        <f>VLOOKUP(A259,[1]高一上!$A$3:$V$587,17,0)</f>
        <v>45</v>
      </c>
      <c r="Z259" t="str">
        <f>VLOOKUP(A259,[1]高一上!$A$3:$V$587,18,0)</f>
        <v>杨艳</v>
      </c>
      <c r="AA259">
        <f t="shared" si="49"/>
        <v>174</v>
      </c>
      <c r="AB259" s="23">
        <f t="shared" si="50"/>
        <v>126.15384615384616</v>
      </c>
      <c r="AC259">
        <f>VLOOKUP(A259,[1]中考!$A$2:$M$571,11,0)</f>
        <v>20</v>
      </c>
      <c r="AD259">
        <f t="shared" si="51"/>
        <v>242</v>
      </c>
    </row>
    <row r="260" spans="1:30" ht="15" x14ac:dyDescent="0.35">
      <c r="A260" s="14" t="s">
        <v>525</v>
      </c>
      <c r="B260" s="1">
        <v>5</v>
      </c>
      <c r="C260" s="3" t="s">
        <v>526</v>
      </c>
      <c r="D260" s="4" t="s">
        <v>6</v>
      </c>
      <c r="E260">
        <f>VLOOKUP(A260,'[1]高三下(高考)'!$A$3:$P$615,11,0)</f>
        <v>53.5</v>
      </c>
      <c r="F260" t="str">
        <f>VLOOKUP(A260,'[1]高三下(高考)'!$A$3:$P$615,12,0)</f>
        <v>纪春权</v>
      </c>
      <c r="G260" s="22">
        <f t="shared" si="39"/>
        <v>206</v>
      </c>
      <c r="H260" s="23">
        <f t="shared" si="40"/>
        <v>74.230769230769226</v>
      </c>
      <c r="I260">
        <f>VLOOKUP(A260,[1]高三上!$A$3:$P$588,11,0)</f>
        <v>41.5</v>
      </c>
      <c r="J260" t="str">
        <f>VLOOKUP(A260,[1]高三上!$A$3:$P$588,12,0)</f>
        <v>纪春权</v>
      </c>
      <c r="K260" s="22">
        <f t="shared" si="41"/>
        <v>139</v>
      </c>
      <c r="L260" s="23">
        <f t="shared" si="42"/>
        <v>100</v>
      </c>
      <c r="M260" s="22">
        <v>0</v>
      </c>
      <c r="N260" t="s">
        <v>3</v>
      </c>
      <c r="O260" s="22">
        <f t="shared" si="43"/>
        <v>236</v>
      </c>
      <c r="P260" s="22">
        <f t="shared" si="44"/>
        <v>100</v>
      </c>
      <c r="Q260">
        <f>VLOOKUP(A260,[1]高二上!$A$3:$P$583,11,0)</f>
        <v>62</v>
      </c>
      <c r="R260" t="str">
        <f>VLOOKUP(A260,[1]高二上!$A$3:$P$583,12,0)</f>
        <v>杨艳</v>
      </c>
      <c r="S260" s="22">
        <f t="shared" si="45"/>
        <v>33</v>
      </c>
      <c r="T260" s="22">
        <f t="shared" si="46"/>
        <v>107.30769230769231</v>
      </c>
      <c r="U260">
        <f>VLOOKUP(A260,[1]高一下!$A$3:$P$585,11,0)</f>
        <v>60</v>
      </c>
      <c r="V260" t="str">
        <f>VLOOKUP(A260,[1]高一下!$A$3:$P$585,12,0)</f>
        <v>杨艳</v>
      </c>
      <c r="W260">
        <f t="shared" si="47"/>
        <v>52</v>
      </c>
      <c r="X260">
        <f t="shared" si="48"/>
        <v>141.92307692307693</v>
      </c>
      <c r="Y260">
        <f>VLOOKUP(A260,[1]高一上!$A$3:$V$587,17,0)</f>
        <v>47</v>
      </c>
      <c r="Z260" t="str">
        <f>VLOOKUP(A260,[1]高一上!$A$3:$V$587,18,0)</f>
        <v>杨艳</v>
      </c>
      <c r="AA260">
        <f t="shared" si="49"/>
        <v>161</v>
      </c>
      <c r="AB260" s="23">
        <f t="shared" si="50"/>
        <v>128.07692307692307</v>
      </c>
      <c r="AC260">
        <f>VLOOKUP(A260,[1]中考!$A$2:$M$571,11,0)</f>
        <v>21</v>
      </c>
      <c r="AD260">
        <f t="shared" si="51"/>
        <v>234</v>
      </c>
    </row>
    <row r="261" spans="1:30" ht="15" x14ac:dyDescent="0.35">
      <c r="A261" s="14" t="s">
        <v>452</v>
      </c>
      <c r="B261" s="1">
        <v>5</v>
      </c>
      <c r="C261" s="2" t="s">
        <v>453</v>
      </c>
      <c r="D261" s="4" t="s">
        <v>6</v>
      </c>
      <c r="E261">
        <f>VLOOKUP(A261,'[1]高三下(高考)'!$A$3:$P$615,11,0)</f>
        <v>69.5</v>
      </c>
      <c r="F261" t="str">
        <f>VLOOKUP(A261,'[1]高三下(高考)'!$A$3:$P$615,12,0)</f>
        <v>纪春权</v>
      </c>
      <c r="G261" s="22">
        <f t="shared" ref="G261:G263" si="52">RANK(E261,$E$4:$E$263,0)</f>
        <v>55</v>
      </c>
      <c r="H261" s="23">
        <f t="shared" ref="H261:H263" si="53">IF(OR(I261=0,E261=0),100,((K261-G261)/COUNTA($D$4:$D$263))*100+100)</f>
        <v>86.15384615384616</v>
      </c>
      <c r="I261">
        <f>VLOOKUP(A261,[1]高三上!$A$3:$P$588,11,0)</f>
        <v>56.5</v>
      </c>
      <c r="J261" t="str">
        <f>VLOOKUP(A261,[1]高三上!$A$3:$P$588,12,0)</f>
        <v>纪春权</v>
      </c>
      <c r="K261" s="22">
        <f t="shared" ref="K261:K263" si="54">RANK(I261,$I$4:$I$263,0)</f>
        <v>19</v>
      </c>
      <c r="L261" s="23">
        <f t="shared" ref="L261:L263" si="55">IF(OR(I261=0,M261=0),100,((O261-K261)/COUNTA($D$4:$D$263))*100+100)</f>
        <v>96.92307692307692</v>
      </c>
      <c r="M261">
        <f>VLOOKUP(A261,[1]高二下!$A$3:$P$536,11,0)</f>
        <v>77</v>
      </c>
      <c r="N261" t="str">
        <f>VLOOKUP(A261,[1]高二下!$A$3:$P$536,12,0)</f>
        <v>纪春权</v>
      </c>
      <c r="O261" s="22">
        <f t="shared" ref="O261:O263" si="56">RANK(M261,$M$4:$M$263,0)</f>
        <v>11</v>
      </c>
      <c r="P261" s="22">
        <f t="shared" ref="P261:P263" si="57">IF(OR(Q261=0,M261=0),100,((S261-O261)/COUNTA($D$4:$D$263))*100+100)</f>
        <v>106.15384615384616</v>
      </c>
      <c r="Q261">
        <f>VLOOKUP(A261,[1]高二上!$A$3:$P$583,11,0)</f>
        <v>63</v>
      </c>
      <c r="R261" t="str">
        <f>VLOOKUP(A261,[1]高二上!$A$3:$P$583,12,0)</f>
        <v>杨艳</v>
      </c>
      <c r="S261" s="22">
        <f t="shared" ref="S261:S263" si="58">RANK(Q261,$Q$4:$Q$263,0)</f>
        <v>27</v>
      </c>
      <c r="T261" s="22">
        <f t="shared" ref="T261:T263" si="59">IF(OR(Q261=0,U261=0),100,((W261-S261)/COUNTA($D$4:$D$263))*100+100)</f>
        <v>113.84615384615384</v>
      </c>
      <c r="U261">
        <f>VLOOKUP(A261,[1]高一下!$A$3:$P$585,11,0)</f>
        <v>58</v>
      </c>
      <c r="V261" t="str">
        <f>VLOOKUP(A261,[1]高一下!$A$3:$P$585,12,0)</f>
        <v>杨艳</v>
      </c>
      <c r="W261">
        <f t="shared" ref="W261:W263" si="60">RANK(U261,$U$4:$U$263,0)</f>
        <v>63</v>
      </c>
      <c r="X261">
        <f t="shared" ref="X261:X263" si="61">IF(OR(Y261=0,U261=0),100,((AA261-W261)/COUNTA($D$4:$D$263))*100+100)</f>
        <v>84.230769230769226</v>
      </c>
      <c r="Y261">
        <f>VLOOKUP(A261,[1]高一上!$A$3:$V$587,17,0)</f>
        <v>71</v>
      </c>
      <c r="Z261" t="str">
        <f>VLOOKUP(A261,[1]高一上!$A$3:$V$587,18,0)</f>
        <v>杨艳</v>
      </c>
      <c r="AA261">
        <f t="shared" ref="AA261:AA263" si="62">RANK(Y261,$Y$4:$Y$263,0)</f>
        <v>22</v>
      </c>
      <c r="AB261" s="23">
        <f t="shared" ref="AB261:AB263" si="63">IF(OR(Y261=0,AC261=0),100,((AD261-AA261)/COUNTA($D$4:$D$263))*100+100)</f>
        <v>103.07692307692308</v>
      </c>
      <c r="AC261">
        <f>VLOOKUP(A261,[1]中考!$A$2:$M$571,11,0)</f>
        <v>37</v>
      </c>
      <c r="AD261">
        <f t="shared" ref="AD261:AD263" si="64">RANK(AC261,$AC$4:$AC$263,0)</f>
        <v>30</v>
      </c>
    </row>
    <row r="262" spans="1:30" ht="15" x14ac:dyDescent="0.35">
      <c r="A262" s="14" t="s">
        <v>518</v>
      </c>
      <c r="B262" s="1">
        <v>5</v>
      </c>
      <c r="C262" s="3" t="s">
        <v>519</v>
      </c>
      <c r="D262" s="4" t="s">
        <v>6</v>
      </c>
      <c r="E262">
        <f>VLOOKUP(A262,'[1]高三下(高考)'!$A$3:$P$615,11,0)</f>
        <v>53.5</v>
      </c>
      <c r="F262" t="str">
        <f>VLOOKUP(A262,'[1]高三下(高考)'!$A$3:$P$615,12,0)</f>
        <v>纪春权</v>
      </c>
      <c r="G262" s="22">
        <f t="shared" si="52"/>
        <v>206</v>
      </c>
      <c r="H262" s="23">
        <f t="shared" si="53"/>
        <v>102.69230769230769</v>
      </c>
      <c r="I262">
        <f>VLOOKUP(A262,[1]高三上!$A$3:$P$588,11,0)</f>
        <v>31</v>
      </c>
      <c r="J262" t="str">
        <f>VLOOKUP(A262,[1]高三上!$A$3:$P$588,12,0)</f>
        <v>纪春权</v>
      </c>
      <c r="K262" s="22">
        <f t="shared" si="54"/>
        <v>213</v>
      </c>
      <c r="L262" s="23">
        <f t="shared" si="55"/>
        <v>97.692307692307693</v>
      </c>
      <c r="M262">
        <f>VLOOKUP(A262,[1]高二下!$A$3:$P$536,11,0)</f>
        <v>50</v>
      </c>
      <c r="N262" t="str">
        <f>VLOOKUP(A262,[1]高二下!$A$3:$P$536,12,0)</f>
        <v>纪春权</v>
      </c>
      <c r="O262" s="22">
        <f t="shared" si="56"/>
        <v>207</v>
      </c>
      <c r="P262" s="22">
        <f t="shared" si="57"/>
        <v>36.15384615384616</v>
      </c>
      <c r="Q262">
        <f>VLOOKUP(A262,[1]高二上!$A$3:$P$583,11,0)</f>
        <v>61</v>
      </c>
      <c r="R262" t="str">
        <f>VLOOKUP(A262,[1]高二上!$A$3:$P$583,12,0)</f>
        <v>杨艳</v>
      </c>
      <c r="S262" s="22">
        <f t="shared" si="58"/>
        <v>41</v>
      </c>
      <c r="T262" s="22">
        <f t="shared" si="59"/>
        <v>170.38461538461539</v>
      </c>
      <c r="U262">
        <f>VLOOKUP(A262,[1]高一下!$A$3:$P$585,11,0)</f>
        <v>35</v>
      </c>
      <c r="V262" t="str">
        <f>VLOOKUP(A262,[1]高一下!$A$3:$P$585,12,0)</f>
        <v>杨艳</v>
      </c>
      <c r="W262">
        <f t="shared" si="60"/>
        <v>224</v>
      </c>
      <c r="X262">
        <f t="shared" si="61"/>
        <v>85</v>
      </c>
      <c r="Y262">
        <f>VLOOKUP(A262,[1]高一上!$A$3:$V$587,17,0)</f>
        <v>44</v>
      </c>
      <c r="Z262" t="str">
        <f>VLOOKUP(A262,[1]高一上!$A$3:$V$587,18,0)</f>
        <v>杨艳</v>
      </c>
      <c r="AA262">
        <f t="shared" si="62"/>
        <v>185</v>
      </c>
      <c r="AB262" s="23">
        <f t="shared" si="63"/>
        <v>95</v>
      </c>
      <c r="AC262">
        <f>VLOOKUP(A262,[1]中考!$A$2:$M$571,11,0)</f>
        <v>27</v>
      </c>
      <c r="AD262">
        <f t="shared" si="64"/>
        <v>172</v>
      </c>
    </row>
    <row r="263" spans="1:30" ht="15" x14ac:dyDescent="0.35">
      <c r="A263" s="14" t="s">
        <v>484</v>
      </c>
      <c r="B263" s="1">
        <v>5</v>
      </c>
      <c r="C263" s="2" t="s">
        <v>485</v>
      </c>
      <c r="D263" s="4" t="s">
        <v>6</v>
      </c>
      <c r="E263">
        <f>VLOOKUP(A263,'[1]高三下(高考)'!$A$3:$P$615,11,0)</f>
        <v>53</v>
      </c>
      <c r="F263" t="str">
        <f>VLOOKUP(A263,'[1]高三下(高考)'!$A$3:$P$615,12,0)</f>
        <v>纪春权</v>
      </c>
      <c r="G263" s="22">
        <f t="shared" si="52"/>
        <v>211</v>
      </c>
      <c r="H263" s="23">
        <f t="shared" si="53"/>
        <v>66.15384615384616</v>
      </c>
      <c r="I263">
        <f>VLOOKUP(A263,[1]高三上!$A$3:$P$588,11,0)</f>
        <v>43</v>
      </c>
      <c r="J263" t="str">
        <f>VLOOKUP(A263,[1]高三上!$A$3:$P$588,12,0)</f>
        <v>纪春权</v>
      </c>
      <c r="K263" s="22">
        <f t="shared" si="54"/>
        <v>123</v>
      </c>
      <c r="L263" s="23">
        <f t="shared" si="55"/>
        <v>114.23076923076923</v>
      </c>
      <c r="M263">
        <f>VLOOKUP(A263,[1]高二下!$A$3:$P$536,11,0)</f>
        <v>58</v>
      </c>
      <c r="N263" t="str">
        <f>VLOOKUP(A263,[1]高二下!$A$3:$P$536,12,0)</f>
        <v>纪春权</v>
      </c>
      <c r="O263" s="22">
        <f t="shared" si="56"/>
        <v>160</v>
      </c>
      <c r="P263" s="22">
        <f t="shared" si="57"/>
        <v>92.307692307692307</v>
      </c>
      <c r="Q263">
        <f>VLOOKUP(A263,[1]高二上!$A$3:$P$583,11,0)</f>
        <v>50</v>
      </c>
      <c r="R263" t="str">
        <f>VLOOKUP(A263,[1]高二上!$A$3:$P$583,12,0)</f>
        <v>杨艳</v>
      </c>
      <c r="S263" s="22">
        <f t="shared" si="58"/>
        <v>140</v>
      </c>
      <c r="T263" s="22">
        <f t="shared" si="59"/>
        <v>122.30769230769231</v>
      </c>
      <c r="U263">
        <f>VLOOKUP(A263,[1]高一下!$A$3:$P$585,11,0)</f>
        <v>41</v>
      </c>
      <c r="V263" t="str">
        <f>VLOOKUP(A263,[1]高一下!$A$3:$P$585,12,0)</f>
        <v>杨艳</v>
      </c>
      <c r="W263">
        <f t="shared" si="60"/>
        <v>198</v>
      </c>
      <c r="X263">
        <f t="shared" si="61"/>
        <v>100</v>
      </c>
      <c r="Y263">
        <f>VLOOKUP(A263,[1]高一上!$A$3:$V$587,17,0)</f>
        <v>42</v>
      </c>
      <c r="Z263" t="str">
        <f>VLOOKUP(A263,[1]高一上!$A$3:$V$587,18,0)</f>
        <v>杨艳</v>
      </c>
      <c r="AA263">
        <f t="shared" si="62"/>
        <v>198</v>
      </c>
      <c r="AB263" s="23">
        <f t="shared" si="63"/>
        <v>56.92307692307692</v>
      </c>
      <c r="AC263">
        <f>VLOOKUP(A263,[1]中考!$A$2:$M$571,11,0)</f>
        <v>33</v>
      </c>
      <c r="AD263">
        <f t="shared" si="64"/>
        <v>86</v>
      </c>
    </row>
    <row r="264" spans="1:30" ht="15" x14ac:dyDescent="0.35">
      <c r="A264" s="14" t="s">
        <v>616</v>
      </c>
      <c r="B264" s="1">
        <v>6</v>
      </c>
      <c r="C264" s="2" t="s">
        <v>617</v>
      </c>
      <c r="D264" s="4" t="s">
        <v>537</v>
      </c>
      <c r="E264">
        <f>VLOOKUP(A264,'[1]高三下(高考)'!$A$3:$P$615,11,0)</f>
        <v>23</v>
      </c>
      <c r="F264" t="str">
        <f>VLOOKUP(A264,'[1]高三下(高考)'!$A$3:$P$615,12,0)</f>
        <v>沈志霞</v>
      </c>
      <c r="G264" s="22">
        <f>RANK(E264,$E$264:$E$550,0)</f>
        <v>214</v>
      </c>
      <c r="H264" s="23">
        <f>IF(OR(E264=0,I264=0),100,((K264-G264)/COUNTA($D$264:$D$550))*100+100)</f>
        <v>100</v>
      </c>
      <c r="I264">
        <f>VLOOKUP(A264,[1]高三上!$A$3:$P$588,11,0)</f>
        <v>0</v>
      </c>
      <c r="J264" t="str">
        <f>VLOOKUP(A264,[1]高三上!$A$3:$P$588,12,0)</f>
        <v>夏宇</v>
      </c>
      <c r="K264" s="22">
        <f>RANK(I264,$I$264:$I$550)</f>
        <v>277</v>
      </c>
      <c r="L264" s="23">
        <f>IF(OR(I264=0,M264=0),100,((O264-K264)/COUNTA($D$264:$D$550))*100+100)</f>
        <v>100</v>
      </c>
      <c r="M264">
        <f>VLOOKUP(A264,[1]高二下!$A$3:$P$536,11,0)</f>
        <v>4</v>
      </c>
      <c r="N264" t="str">
        <f>VLOOKUP(A264,[1]高二下!$A$3:$P$536,12,0)</f>
        <v>周强</v>
      </c>
      <c r="O264" s="22">
        <f>RANK(M264,$M$264:$M$550,0)</f>
        <v>269</v>
      </c>
      <c r="P264" s="22">
        <f>IF(OR(Q264=0,M264=0),100,((S264-O264)/COUNTA($D$264:$D$550))*100+100)</f>
        <v>101.39372822299651</v>
      </c>
      <c r="Q264">
        <f>VLOOKUP(A264,[1]高二上!$A$3:$P$583,11,0)</f>
        <v>20</v>
      </c>
      <c r="R264" t="str">
        <f>VLOOKUP(A264,[1]高二上!$A$3:$P$583,12,0)</f>
        <v>王春波</v>
      </c>
      <c r="S264" s="22">
        <f>RANK(Q264,$Q$264:$Q$550,0)</f>
        <v>273</v>
      </c>
      <c r="T264" s="22">
        <f>IF(OR(Q264=0,U264=0),100,((W264-S264)/COUNTA($D$264:$D$550))*100+100)</f>
        <v>90.592334494773525</v>
      </c>
      <c r="U264">
        <f>VLOOKUP(A264,[1]高一下!$A$3:$P$585,11,0)</f>
        <v>23</v>
      </c>
      <c r="V264" t="str">
        <f>VLOOKUP(A264,[1]高一下!$A$3:$P$585,12,0)</f>
        <v>王春波</v>
      </c>
      <c r="W264">
        <f>RANK(U264,$U$264:$U$550)</f>
        <v>246</v>
      </c>
      <c r="X264">
        <f>IF(OR(Y264=0,U264=0),100,((AA264-W264)/COUNTA($D$264:$D$550))*100+100)</f>
        <v>109.05923344947735</v>
      </c>
      <c r="Y264">
        <f>VLOOKUP(A264,[1]高一上!$A$3:$P$587,11,0)</f>
        <v>24</v>
      </c>
      <c r="Z264" t="str">
        <f>VLOOKUP(A264,[1]高一上!$A$3:$P$587,12,0)</f>
        <v>王春波</v>
      </c>
      <c r="AA264">
        <f>RANK(Y264,$Y$264:$Y$550,0)</f>
        <v>272</v>
      </c>
      <c r="AB264" s="23">
        <f>IF(OR(Y264=0,AC264=0),100,((AD264-AA264)/COUNTA($D$264:$D$550))*100+100)</f>
        <v>89.547038327526138</v>
      </c>
      <c r="AC264">
        <f>VLOOKUP(A264,[1]中考!$A$2:$J$571,8,0)</f>
        <v>38</v>
      </c>
      <c r="AD264">
        <f>RANK(AC264,$AC$264:$AC$550,0)</f>
        <v>242</v>
      </c>
    </row>
    <row r="265" spans="1:30" ht="15" x14ac:dyDescent="0.35">
      <c r="A265" s="14" t="s">
        <v>598</v>
      </c>
      <c r="B265" s="1">
        <v>6</v>
      </c>
      <c r="C265" s="2" t="s">
        <v>599</v>
      </c>
      <c r="D265" s="4" t="s">
        <v>537</v>
      </c>
      <c r="E265">
        <f>VLOOKUP(A265,'[1]高三下(高考)'!$A$3:$P$615,11,0)</f>
        <v>36</v>
      </c>
      <c r="F265" t="str">
        <f>VLOOKUP(A265,'[1]高三下(高考)'!$A$3:$P$615,12,0)</f>
        <v>沈志霞</v>
      </c>
      <c r="G265" s="22">
        <f t="shared" ref="G265:G328" si="65">RANK(E265,$E$264:$E$550,0)</f>
        <v>121</v>
      </c>
      <c r="H265" s="23">
        <f t="shared" ref="H265:H328" si="66">IF(OR(E265=0,I265=0),100,((K265-G265)/COUNTA($D$264:$D$550))*100+100)</f>
        <v>109.40766550522648</v>
      </c>
      <c r="I265">
        <f>VLOOKUP(A265,[1]高三上!$A$3:$P$588,11,0)</f>
        <v>36.5</v>
      </c>
      <c r="J265" t="str">
        <f>VLOOKUP(A265,[1]高三上!$A$3:$P$588,12,0)</f>
        <v>夏宇</v>
      </c>
      <c r="K265" s="22">
        <f t="shared" ref="K265:K328" si="67">RANK(I265,$I$264:$I$550)</f>
        <v>148</v>
      </c>
      <c r="L265" s="23">
        <f t="shared" ref="L265:L328" si="68">IF(OR(I265=0,M265=0),100,((O265-K265)/COUNTA($D$264:$D$550))*100+100)</f>
        <v>115.67944250871079</v>
      </c>
      <c r="M265">
        <f>VLOOKUP(A265,[1]高二下!$A$3:$P$536,11,0)</f>
        <v>28</v>
      </c>
      <c r="N265" t="str">
        <f>VLOOKUP(A265,[1]高二下!$A$3:$P$536,12,0)</f>
        <v>周强</v>
      </c>
      <c r="O265" s="22">
        <f t="shared" ref="O265:O328" si="69">RANK(M265,$M$264:$M$550,0)</f>
        <v>193</v>
      </c>
      <c r="P265" s="22">
        <f t="shared" ref="P265:P328" si="70">IF(OR(Q265=0,M265=0),100,((S265-O265)/COUNTA($D$264:$D$550))*100+100)</f>
        <v>97.21254355400697</v>
      </c>
      <c r="Q265">
        <f>VLOOKUP(A265,[1]高二上!$A$3:$P$583,11,0)</f>
        <v>44</v>
      </c>
      <c r="R265" t="str">
        <f>VLOOKUP(A265,[1]高二上!$A$3:$P$583,12,0)</f>
        <v>王春波</v>
      </c>
      <c r="S265" s="22">
        <f t="shared" ref="S265:S328" si="71">RANK(Q265,$Q$264:$Q$550,0)</f>
        <v>185</v>
      </c>
      <c r="T265" s="22">
        <f t="shared" ref="T265:T328" si="72">IF(OR(Q265=0,U265=0),100,((W265-S265)/COUNTA($D$264:$D$550))*100+100)</f>
        <v>85.365853658536594</v>
      </c>
      <c r="U265">
        <f>VLOOKUP(A265,[1]高一下!$A$3:$P$585,11,0)</f>
        <v>38</v>
      </c>
      <c r="V265" t="str">
        <f>VLOOKUP(A265,[1]高一下!$A$3:$P$585,12,0)</f>
        <v>王春波</v>
      </c>
      <c r="W265">
        <f t="shared" ref="W265:W328" si="73">RANK(U265,$U$264:$U$550)</f>
        <v>143</v>
      </c>
      <c r="X265">
        <f t="shared" ref="X265:X328" si="74">IF(OR(Y265=0,U265=0),100,((AA265-W265)/COUNTA($D$264:$D$550))*100+100)</f>
        <v>111.49825783972125</v>
      </c>
      <c r="Y265">
        <f>VLOOKUP(A265,[1]高一上!$A$3:$P$587,11,0)</f>
        <v>47</v>
      </c>
      <c r="Z265" t="str">
        <f>VLOOKUP(A265,[1]高一上!$A$3:$P$587,12,0)</f>
        <v>王春波</v>
      </c>
      <c r="AA265">
        <f t="shared" ref="AA265:AA328" si="75">RANK(Y265,$Y$264:$Y$550,0)</f>
        <v>176</v>
      </c>
      <c r="AB265" s="23">
        <f>IF(OR(Y265=0,AC265=0),100,((AD265-AA265)/COUNTA($D$264:$D$550))*100+100)</f>
        <v>90.592334494773525</v>
      </c>
      <c r="AC265">
        <f>VLOOKUP(A265,[1]中考!$A$2:$J$571,8,0)</f>
        <v>53</v>
      </c>
      <c r="AD265">
        <f t="shared" ref="AD265:AD328" si="76">RANK(AC265,$AC$264:$AC$550,0)</f>
        <v>149</v>
      </c>
    </row>
    <row r="266" spans="1:30" ht="15" x14ac:dyDescent="0.35">
      <c r="A266" s="14" t="s">
        <v>579</v>
      </c>
      <c r="B266" s="1">
        <v>6</v>
      </c>
      <c r="C266" s="2" t="s">
        <v>580</v>
      </c>
      <c r="D266" s="4" t="s">
        <v>537</v>
      </c>
      <c r="E266">
        <f>VLOOKUP(A266,'[1]高三下(高考)'!$A$3:$P$615,11,0)</f>
        <v>27.5</v>
      </c>
      <c r="F266" t="str">
        <f>VLOOKUP(A266,'[1]高三下(高考)'!$A$3:$P$615,12,0)</f>
        <v>沈志霞</v>
      </c>
      <c r="G266" s="22">
        <f t="shared" si="65"/>
        <v>181</v>
      </c>
      <c r="H266" s="23">
        <f t="shared" si="66"/>
        <v>111.14982578397212</v>
      </c>
      <c r="I266">
        <f>VLOOKUP(A266,[1]高三上!$A$3:$P$588,11,0)</f>
        <v>27</v>
      </c>
      <c r="J266" t="str">
        <f>VLOOKUP(A266,[1]高三上!$A$3:$P$588,12,0)</f>
        <v>夏宇</v>
      </c>
      <c r="K266" s="22">
        <f t="shared" si="67"/>
        <v>213</v>
      </c>
      <c r="L266" s="23">
        <f t="shared" si="68"/>
        <v>111.84668989547038</v>
      </c>
      <c r="M266">
        <f>VLOOKUP(A266,[1]高二下!$A$3:$P$536,11,0)</f>
        <v>18</v>
      </c>
      <c r="N266" t="str">
        <f>VLOOKUP(A266,[1]高二下!$A$3:$P$536,12,0)</f>
        <v>周强</v>
      </c>
      <c r="O266" s="22">
        <f t="shared" si="69"/>
        <v>247</v>
      </c>
      <c r="P266" s="22">
        <f t="shared" si="70"/>
        <v>72.125435540069688</v>
      </c>
      <c r="Q266">
        <f>VLOOKUP(A266,[1]高二上!$A$3:$P$583,11,0)</f>
        <v>49</v>
      </c>
      <c r="R266" t="str">
        <f>VLOOKUP(A266,[1]高二上!$A$3:$P$583,12,0)</f>
        <v>王春波</v>
      </c>
      <c r="S266" s="22">
        <f t="shared" si="71"/>
        <v>167</v>
      </c>
      <c r="T266" s="22">
        <f t="shared" si="72"/>
        <v>83.62369337979095</v>
      </c>
      <c r="U266">
        <f>VLOOKUP(A266,[1]高一下!$A$3:$P$585,11,0)</f>
        <v>42</v>
      </c>
      <c r="V266" t="str">
        <f>VLOOKUP(A266,[1]高一下!$A$3:$P$585,12,0)</f>
        <v>王春波</v>
      </c>
      <c r="W266">
        <f t="shared" si="73"/>
        <v>120</v>
      </c>
      <c r="X266">
        <f t="shared" si="74"/>
        <v>114.63414634146341</v>
      </c>
      <c r="Y266">
        <f>VLOOKUP(A266,[1]高一上!$A$3:$P$587,11,0)</f>
        <v>51</v>
      </c>
      <c r="Z266" t="str">
        <f>VLOOKUP(A266,[1]高一上!$A$3:$P$587,12,0)</f>
        <v>王春波</v>
      </c>
      <c r="AA266">
        <f t="shared" si="75"/>
        <v>162</v>
      </c>
      <c r="AB266" s="23">
        <f t="shared" ref="AB266:AB329" si="77">IF(OR(Y266=0,AC266=0),100,((AD266-AA266)/COUNTA($D$264:$D$550))*100+100)</f>
        <v>93.379790940766554</v>
      </c>
      <c r="AC266">
        <f>VLOOKUP(A266,[1]中考!$A$2:$J$571,8,0)</f>
        <v>54</v>
      </c>
      <c r="AD266">
        <f t="shared" si="76"/>
        <v>143</v>
      </c>
    </row>
    <row r="267" spans="1:30" ht="15" x14ac:dyDescent="0.35">
      <c r="A267" s="14" t="s">
        <v>593</v>
      </c>
      <c r="B267" s="1">
        <v>6</v>
      </c>
      <c r="C267" s="2" t="s">
        <v>2</v>
      </c>
      <c r="D267" s="4" t="s">
        <v>537</v>
      </c>
      <c r="E267">
        <f>VLOOKUP(A267,'[1]高三下(高考)'!$A$3:$P$615,11,0)</f>
        <v>19</v>
      </c>
      <c r="F267" t="str">
        <f>VLOOKUP(A267,'[1]高三下(高考)'!$A$3:$P$615,12,0)</f>
        <v>沈志霞</v>
      </c>
      <c r="G267" s="22">
        <f t="shared" si="65"/>
        <v>245</v>
      </c>
      <c r="H267" s="23">
        <f t="shared" si="66"/>
        <v>53.310104529616723</v>
      </c>
      <c r="I267">
        <f>VLOOKUP(A267,[1]高三上!$A$3:$P$588,11,0)</f>
        <v>41.5</v>
      </c>
      <c r="J267" t="str">
        <f>VLOOKUP(A267,[1]高三上!$A$3:$P$588,12,0)</f>
        <v>夏宇</v>
      </c>
      <c r="K267" s="22">
        <f t="shared" si="67"/>
        <v>111</v>
      </c>
      <c r="L267" s="23">
        <f t="shared" si="68"/>
        <v>147.38675958188153</v>
      </c>
      <c r="M267">
        <f>VLOOKUP(A267,[1]高二下!$A$3:$P$536,11,0)</f>
        <v>18</v>
      </c>
      <c r="N267" t="str">
        <f>VLOOKUP(A267,[1]高二下!$A$3:$P$536,12,0)</f>
        <v>周强</v>
      </c>
      <c r="O267" s="22">
        <f t="shared" si="69"/>
        <v>247</v>
      </c>
      <c r="P267" s="22">
        <f t="shared" si="70"/>
        <v>109.05923344947735</v>
      </c>
      <c r="Q267">
        <f>VLOOKUP(A267,[1]高二上!$A$3:$P$583,11,0)</f>
        <v>20</v>
      </c>
      <c r="R267" t="str">
        <f>VLOOKUP(A267,[1]高二上!$A$3:$P$583,12,0)</f>
        <v>王春波</v>
      </c>
      <c r="S267" s="22">
        <f t="shared" si="71"/>
        <v>273</v>
      </c>
      <c r="T267" s="22">
        <f t="shared" si="72"/>
        <v>71.777003484320559</v>
      </c>
      <c r="U267">
        <f>VLOOKUP(A267,[1]高一下!$A$3:$P$585,11,0)</f>
        <v>32</v>
      </c>
      <c r="V267" t="str">
        <f>VLOOKUP(A267,[1]高一下!$A$3:$P$585,12,0)</f>
        <v>王春波</v>
      </c>
      <c r="W267">
        <f t="shared" si="73"/>
        <v>192</v>
      </c>
      <c r="X267">
        <f t="shared" si="74"/>
        <v>125.78397212543554</v>
      </c>
      <c r="Y267">
        <f>VLOOKUP(A267,[1]高一上!$A$3:$P$587,11,0)</f>
        <v>25</v>
      </c>
      <c r="Z267" t="str">
        <f>VLOOKUP(A267,[1]高一上!$A$3:$P$587,12,0)</f>
        <v>王春波</v>
      </c>
      <c r="AA267">
        <f t="shared" si="75"/>
        <v>266</v>
      </c>
      <c r="AB267" s="23">
        <f t="shared" si="77"/>
        <v>90.243902439024396</v>
      </c>
      <c r="AC267">
        <f>VLOOKUP(A267,[1]中考!$A$2:$J$571,8,0)</f>
        <v>39</v>
      </c>
      <c r="AD267">
        <f t="shared" si="76"/>
        <v>238</v>
      </c>
    </row>
    <row r="268" spans="1:30" ht="15" x14ac:dyDescent="0.35">
      <c r="A268" s="14" t="s">
        <v>612</v>
      </c>
      <c r="B268" s="1">
        <v>6</v>
      </c>
      <c r="C268" s="2" t="s">
        <v>613</v>
      </c>
      <c r="D268" s="4" t="s">
        <v>537</v>
      </c>
      <c r="E268">
        <f>VLOOKUP(A268,'[1]高三下(高考)'!$A$3:$P$615,11,0)</f>
        <v>24</v>
      </c>
      <c r="F268" t="str">
        <f>VLOOKUP(A268,'[1]高三下(高考)'!$A$3:$P$615,12,0)</f>
        <v>沈志霞</v>
      </c>
      <c r="G268" s="22">
        <f t="shared" si="65"/>
        <v>207</v>
      </c>
      <c r="H268" s="23">
        <f t="shared" si="66"/>
        <v>119.16376306620209</v>
      </c>
      <c r="I268">
        <f>VLOOKUP(A268,[1]高三上!$A$3:$P$588,11,0)</f>
        <v>16</v>
      </c>
      <c r="J268" t="str">
        <f>VLOOKUP(A268,[1]高三上!$A$3:$P$588,12,0)</f>
        <v>夏宇</v>
      </c>
      <c r="K268" s="22">
        <f t="shared" si="67"/>
        <v>262</v>
      </c>
      <c r="L268" s="23">
        <f t="shared" si="68"/>
        <v>56.097560975609753</v>
      </c>
      <c r="M268">
        <f>VLOOKUP(A268,[1]高二下!$A$3:$P$536,11,0)</f>
        <v>37</v>
      </c>
      <c r="N268" t="str">
        <f>VLOOKUP(A268,[1]高二下!$A$3:$P$536,12,0)</f>
        <v>周强</v>
      </c>
      <c r="O268" s="22">
        <f t="shared" si="69"/>
        <v>136</v>
      </c>
      <c r="P268" s="22">
        <f t="shared" si="70"/>
        <v>121.60278745644599</v>
      </c>
      <c r="Q268">
        <f>VLOOKUP(A268,[1]高二上!$A$3:$P$583,11,0)</f>
        <v>41</v>
      </c>
      <c r="R268" t="str">
        <f>VLOOKUP(A268,[1]高二上!$A$3:$P$583,12,0)</f>
        <v>王春波</v>
      </c>
      <c r="S268" s="22">
        <f t="shared" si="71"/>
        <v>198</v>
      </c>
      <c r="T268" s="22">
        <f t="shared" si="72"/>
        <v>114.98257839721254</v>
      </c>
      <c r="U268">
        <f>VLOOKUP(A268,[1]高一下!$A$3:$P$585,11,0)</f>
        <v>24</v>
      </c>
      <c r="V268" t="str">
        <f>VLOOKUP(A268,[1]高一下!$A$3:$P$585,12,0)</f>
        <v>王春波</v>
      </c>
      <c r="W268">
        <f t="shared" si="73"/>
        <v>241</v>
      </c>
      <c r="X268">
        <f t="shared" si="74"/>
        <v>112.89198606271776</v>
      </c>
      <c r="Y268">
        <f>VLOOKUP(A268,[1]高一上!$A$3:$P$587,11,0)</f>
        <v>20</v>
      </c>
      <c r="Z268" t="str">
        <f>VLOOKUP(A268,[1]高一上!$A$3:$P$587,12,0)</f>
        <v>王春波</v>
      </c>
      <c r="AA268">
        <f t="shared" si="75"/>
        <v>278</v>
      </c>
      <c r="AB268" s="23">
        <f t="shared" si="77"/>
        <v>77.351916376306619</v>
      </c>
      <c r="AC268">
        <f>VLOOKUP(A268,[1]中考!$A$2:$J$571,8,0)</f>
        <v>43</v>
      </c>
      <c r="AD268">
        <f t="shared" si="76"/>
        <v>213</v>
      </c>
    </row>
    <row r="269" spans="1:30" ht="15" x14ac:dyDescent="0.35">
      <c r="A269" s="14" t="s">
        <v>583</v>
      </c>
      <c r="B269" s="1">
        <v>6</v>
      </c>
      <c r="C269" s="2" t="s">
        <v>584</v>
      </c>
      <c r="D269" s="4" t="s">
        <v>537</v>
      </c>
      <c r="E269">
        <f>VLOOKUP(A269,'[1]高三下(高考)'!$A$3:$P$615,11,0)</f>
        <v>34</v>
      </c>
      <c r="F269" t="str">
        <f>VLOOKUP(A269,'[1]高三下(高考)'!$A$3:$P$615,12,0)</f>
        <v>沈志霞</v>
      </c>
      <c r="G269" s="22">
        <f t="shared" si="65"/>
        <v>134</v>
      </c>
      <c r="H269" s="23">
        <f t="shared" si="66"/>
        <v>132.05574912891984</v>
      </c>
      <c r="I269">
        <f>VLOOKUP(A269,[1]高三上!$A$3:$P$588,11,0)</f>
        <v>25</v>
      </c>
      <c r="J269" t="str">
        <f>VLOOKUP(A269,[1]高三上!$A$3:$P$588,12,0)</f>
        <v>夏宇</v>
      </c>
      <c r="K269" s="22">
        <f t="shared" si="67"/>
        <v>226</v>
      </c>
      <c r="L269" s="23">
        <f t="shared" si="68"/>
        <v>81.881533101045292</v>
      </c>
      <c r="M269">
        <f>VLOOKUP(A269,[1]高二下!$A$3:$P$536,11,0)</f>
        <v>30</v>
      </c>
      <c r="N269" t="str">
        <f>VLOOKUP(A269,[1]高二下!$A$3:$P$536,12,0)</f>
        <v>周强</v>
      </c>
      <c r="O269" s="22">
        <f t="shared" si="69"/>
        <v>174</v>
      </c>
      <c r="P269" s="22">
        <f t="shared" si="70"/>
        <v>93.379790940766554</v>
      </c>
      <c r="Q269">
        <f>VLOOKUP(A269,[1]高二上!$A$3:$P$583,11,0)</f>
        <v>55</v>
      </c>
      <c r="R269" t="str">
        <f>VLOOKUP(A269,[1]高二上!$A$3:$P$583,12,0)</f>
        <v>王春波</v>
      </c>
      <c r="S269" s="22">
        <f t="shared" si="71"/>
        <v>155</v>
      </c>
      <c r="T269" s="22">
        <f t="shared" si="72"/>
        <v>113.58885017421602</v>
      </c>
      <c r="U269">
        <f>VLOOKUP(A269,[1]高一下!$A$3:$P$585,11,0)</f>
        <v>31</v>
      </c>
      <c r="V269" t="str">
        <f>VLOOKUP(A269,[1]高一下!$A$3:$P$585,12,0)</f>
        <v>王春波</v>
      </c>
      <c r="W269">
        <f t="shared" si="73"/>
        <v>194</v>
      </c>
      <c r="X269">
        <f t="shared" si="74"/>
        <v>91.637630662020911</v>
      </c>
      <c r="Y269">
        <f>VLOOKUP(A269,[1]高一上!$A$3:$P$587,11,0)</f>
        <v>49</v>
      </c>
      <c r="Z269" t="str">
        <f>VLOOKUP(A269,[1]高一上!$A$3:$P$587,12,0)</f>
        <v>王春波</v>
      </c>
      <c r="AA269">
        <f t="shared" si="75"/>
        <v>170</v>
      </c>
      <c r="AB269" s="23">
        <f t="shared" si="77"/>
        <v>114.98257839721254</v>
      </c>
      <c r="AC269">
        <f>VLOOKUP(A269,[1]中考!$A$2:$J$571,8,0)</f>
        <v>43</v>
      </c>
      <c r="AD269">
        <f t="shared" si="76"/>
        <v>213</v>
      </c>
    </row>
    <row r="270" spans="1:30" ht="15" x14ac:dyDescent="0.35">
      <c r="A270" s="14" t="s">
        <v>596</v>
      </c>
      <c r="B270" s="1">
        <v>6</v>
      </c>
      <c r="C270" s="2" t="s">
        <v>597</v>
      </c>
      <c r="D270" s="4" t="s">
        <v>537</v>
      </c>
      <c r="E270">
        <f>VLOOKUP(A270,'[1]高三下(高考)'!$A$3:$P$615,11,0)</f>
        <v>20.5</v>
      </c>
      <c r="F270" t="str">
        <f>VLOOKUP(A270,'[1]高三下(高考)'!$A$3:$P$615,12,0)</f>
        <v>沈志霞</v>
      </c>
      <c r="G270" s="22">
        <f t="shared" si="65"/>
        <v>234</v>
      </c>
      <c r="H270" s="23">
        <f t="shared" si="66"/>
        <v>107.3170731707317</v>
      </c>
      <c r="I270">
        <f>VLOOKUP(A270,[1]高三上!$A$3:$P$588,11,0)</f>
        <v>18</v>
      </c>
      <c r="J270" t="str">
        <f>VLOOKUP(A270,[1]高三上!$A$3:$P$588,12,0)</f>
        <v>夏宇</v>
      </c>
      <c r="K270" s="22">
        <f t="shared" si="67"/>
        <v>255</v>
      </c>
      <c r="L270" s="23">
        <f t="shared" si="68"/>
        <v>95.470383275261327</v>
      </c>
      <c r="M270">
        <f>VLOOKUP(A270,[1]高二下!$A$3:$P$536,11,0)</f>
        <v>19</v>
      </c>
      <c r="N270" t="str">
        <f>VLOOKUP(A270,[1]高二下!$A$3:$P$536,12,0)</f>
        <v>周强</v>
      </c>
      <c r="O270" s="22">
        <f t="shared" si="69"/>
        <v>242</v>
      </c>
      <c r="P270" s="22">
        <f t="shared" si="70"/>
        <v>112.54355400696863</v>
      </c>
      <c r="Q270">
        <f>VLOOKUP(A270,[1]高二上!$A$3:$P$583,11,0)</f>
        <v>19</v>
      </c>
      <c r="R270" t="str">
        <f>VLOOKUP(A270,[1]高二上!$A$3:$P$583,12,0)</f>
        <v>王春波</v>
      </c>
      <c r="S270" s="22">
        <f t="shared" si="71"/>
        <v>278</v>
      </c>
      <c r="T270" s="22">
        <f t="shared" si="72"/>
        <v>80.487804878048777</v>
      </c>
      <c r="U270">
        <f>VLOOKUP(A270,[1]高一下!$A$3:$P$585,11,0)</f>
        <v>27</v>
      </c>
      <c r="V270" t="str">
        <f>VLOOKUP(A270,[1]高一下!$A$3:$P$585,12,0)</f>
        <v>王春波</v>
      </c>
      <c r="W270">
        <f t="shared" si="73"/>
        <v>222</v>
      </c>
      <c r="X270">
        <f t="shared" si="74"/>
        <v>104.18118466898954</v>
      </c>
      <c r="Y270">
        <f>VLOOKUP(A270,[1]高一上!$A$3:$P$587,11,0)</f>
        <v>33</v>
      </c>
      <c r="Z270" t="str">
        <f>VLOOKUP(A270,[1]高一上!$A$3:$P$587,12,0)</f>
        <v>王春波</v>
      </c>
      <c r="AA270">
        <f t="shared" si="75"/>
        <v>234</v>
      </c>
      <c r="AB270" s="23">
        <f t="shared" si="77"/>
        <v>106.96864111498257</v>
      </c>
      <c r="AC270">
        <f>VLOOKUP(A270,[1]中考!$A$2:$J$571,8,0)</f>
        <v>36</v>
      </c>
      <c r="AD270">
        <f t="shared" si="76"/>
        <v>254</v>
      </c>
    </row>
    <row r="271" spans="1:30" ht="15" x14ac:dyDescent="0.35">
      <c r="A271" s="14" t="s">
        <v>552</v>
      </c>
      <c r="B271" s="1">
        <v>6</v>
      </c>
      <c r="C271" s="2" t="s">
        <v>553</v>
      </c>
      <c r="D271" s="4" t="s">
        <v>537</v>
      </c>
      <c r="E271">
        <f>VLOOKUP(A271,'[1]高三下(高考)'!$A$3:$P$615,11,0)</f>
        <v>38.5</v>
      </c>
      <c r="F271" t="str">
        <f>VLOOKUP(A271,'[1]高三下(高考)'!$A$3:$P$615,12,0)</f>
        <v>沈志霞</v>
      </c>
      <c r="G271" s="22">
        <f t="shared" si="65"/>
        <v>107</v>
      </c>
      <c r="H271" s="23">
        <f t="shared" si="66"/>
        <v>107.66550522648083</v>
      </c>
      <c r="I271">
        <f>VLOOKUP(A271,[1]高三上!$A$3:$P$588,11,0)</f>
        <v>39</v>
      </c>
      <c r="J271" t="str">
        <f>VLOOKUP(A271,[1]高三上!$A$3:$P$588,12,0)</f>
        <v>夏宇</v>
      </c>
      <c r="K271" s="22">
        <f t="shared" si="67"/>
        <v>129</v>
      </c>
      <c r="L271" s="23">
        <f t="shared" si="68"/>
        <v>118.46689895470384</v>
      </c>
      <c r="M271">
        <f>VLOOKUP(A271,[1]高二下!$A$3:$P$536,11,0)</f>
        <v>29</v>
      </c>
      <c r="N271" t="str">
        <f>VLOOKUP(A271,[1]高二下!$A$3:$P$536,12,0)</f>
        <v>周强</v>
      </c>
      <c r="O271" s="22">
        <f t="shared" si="69"/>
        <v>182</v>
      </c>
      <c r="P271" s="22">
        <f t="shared" si="70"/>
        <v>72.125435540069688</v>
      </c>
      <c r="Q271">
        <f>VLOOKUP(A271,[1]高二上!$A$3:$P$583,11,0)</f>
        <v>69</v>
      </c>
      <c r="R271" t="str">
        <f>VLOOKUP(A271,[1]高二上!$A$3:$P$583,12,0)</f>
        <v>王春波</v>
      </c>
      <c r="S271" s="22">
        <f t="shared" si="71"/>
        <v>102</v>
      </c>
      <c r="T271" s="22">
        <f t="shared" si="72"/>
        <v>86.759581881533109</v>
      </c>
      <c r="U271">
        <f>VLOOKUP(A271,[1]高一下!$A$3:$P$585,11,0)</f>
        <v>51</v>
      </c>
      <c r="V271" t="str">
        <f>VLOOKUP(A271,[1]高一下!$A$3:$P$585,12,0)</f>
        <v>王春波</v>
      </c>
      <c r="W271">
        <f t="shared" si="73"/>
        <v>64</v>
      </c>
      <c r="X271">
        <f t="shared" si="74"/>
        <v>126.82926829268293</v>
      </c>
      <c r="Y271">
        <f>VLOOKUP(A271,[1]高一上!$A$3:$P$587,11,0)</f>
        <v>53</v>
      </c>
      <c r="Z271" t="str">
        <f>VLOOKUP(A271,[1]高一上!$A$3:$P$587,12,0)</f>
        <v>王春波</v>
      </c>
      <c r="AA271">
        <f t="shared" si="75"/>
        <v>141</v>
      </c>
      <c r="AB271" s="23">
        <f t="shared" si="77"/>
        <v>129.96515679442507</v>
      </c>
      <c r="AC271">
        <f>VLOOKUP(A271,[1]中考!$A$2:$J$571,8,0)</f>
        <v>40</v>
      </c>
      <c r="AD271">
        <f t="shared" si="76"/>
        <v>227</v>
      </c>
    </row>
    <row r="272" spans="1:30" ht="15" x14ac:dyDescent="0.35">
      <c r="A272" s="14" t="s">
        <v>568</v>
      </c>
      <c r="B272" s="1">
        <v>6</v>
      </c>
      <c r="C272" s="2" t="s">
        <v>569</v>
      </c>
      <c r="D272" s="4" t="s">
        <v>537</v>
      </c>
      <c r="E272">
        <f>VLOOKUP(A272,'[1]高三下(高考)'!$A$3:$P$615,11,0)</f>
        <v>13</v>
      </c>
      <c r="F272" t="str">
        <f>VLOOKUP(A272,'[1]高三下(高考)'!$A$3:$P$615,12,0)</f>
        <v>沈志霞</v>
      </c>
      <c r="G272" s="22">
        <f t="shared" si="65"/>
        <v>268</v>
      </c>
      <c r="H272" s="23">
        <f t="shared" si="66"/>
        <v>53.658536585365852</v>
      </c>
      <c r="I272">
        <f>VLOOKUP(A272,[1]高三上!$A$3:$P$588,11,0)</f>
        <v>38.5</v>
      </c>
      <c r="J272" t="str">
        <f>VLOOKUP(A272,[1]高三上!$A$3:$P$588,12,0)</f>
        <v>夏宇</v>
      </c>
      <c r="K272" s="22">
        <f t="shared" si="67"/>
        <v>135</v>
      </c>
      <c r="L272" s="23">
        <f t="shared" si="68"/>
        <v>113.58885017421602</v>
      </c>
      <c r="M272">
        <f>VLOOKUP(A272,[1]高二下!$A$3:$P$536,11,0)</f>
        <v>30</v>
      </c>
      <c r="N272" t="str">
        <f>VLOOKUP(A272,[1]高二下!$A$3:$P$536,12,0)</f>
        <v>周强</v>
      </c>
      <c r="O272" s="22">
        <f t="shared" si="69"/>
        <v>174</v>
      </c>
      <c r="P272" s="22">
        <f t="shared" si="70"/>
        <v>115.33101045296166</v>
      </c>
      <c r="Q272">
        <f>VLOOKUP(A272,[1]高二上!$A$3:$P$583,11,0)</f>
        <v>37</v>
      </c>
      <c r="R272" t="str">
        <f>VLOOKUP(A272,[1]高二上!$A$3:$P$583,12,0)</f>
        <v>王春波</v>
      </c>
      <c r="S272" s="22">
        <f t="shared" si="71"/>
        <v>218</v>
      </c>
      <c r="T272" s="22">
        <f t="shared" si="72"/>
        <v>82.926829268292678</v>
      </c>
      <c r="U272">
        <f>VLOOKUP(A272,[1]高一下!$A$3:$P$585,11,0)</f>
        <v>34</v>
      </c>
      <c r="V272" t="str">
        <f>VLOOKUP(A272,[1]高一下!$A$3:$P$585,12,0)</f>
        <v>王春波</v>
      </c>
      <c r="W272">
        <f t="shared" si="73"/>
        <v>169</v>
      </c>
      <c r="X272">
        <f t="shared" si="74"/>
        <v>117.42160278745645</v>
      </c>
      <c r="Y272">
        <f>VLOOKUP(A272,[1]高一上!$A$3:$P$587,11,0)</f>
        <v>37</v>
      </c>
      <c r="Z272" t="str">
        <f>VLOOKUP(A272,[1]高一上!$A$3:$P$587,12,0)</f>
        <v>王春波</v>
      </c>
      <c r="AA272">
        <f t="shared" si="75"/>
        <v>219</v>
      </c>
      <c r="AB272" s="23">
        <f t="shared" si="77"/>
        <v>106.62020905923345</v>
      </c>
      <c r="AC272">
        <f>VLOOKUP(A272,[1]中考!$A$2:$J$571,8,0)</f>
        <v>39</v>
      </c>
      <c r="AD272">
        <f t="shared" si="76"/>
        <v>238</v>
      </c>
    </row>
    <row r="273" spans="1:30" ht="15" x14ac:dyDescent="0.35">
      <c r="A273" s="14" t="s">
        <v>570</v>
      </c>
      <c r="B273" s="1">
        <v>6</v>
      </c>
      <c r="C273" s="2" t="s">
        <v>125</v>
      </c>
      <c r="D273" s="4" t="s">
        <v>537</v>
      </c>
      <c r="E273">
        <f>VLOOKUP(A273,'[1]高三下(高考)'!$A$3:$P$615,11,0)</f>
        <v>25.5</v>
      </c>
      <c r="F273" t="str">
        <f>VLOOKUP(A273,'[1]高三下(高考)'!$A$3:$P$615,12,0)</f>
        <v>沈志霞</v>
      </c>
      <c r="G273" s="22">
        <f t="shared" si="65"/>
        <v>195</v>
      </c>
      <c r="H273" s="23">
        <f t="shared" si="66"/>
        <v>119.16376306620209</v>
      </c>
      <c r="I273">
        <f>VLOOKUP(A273,[1]高三上!$A$3:$P$588,11,0)</f>
        <v>21</v>
      </c>
      <c r="J273" t="str">
        <f>VLOOKUP(A273,[1]高三上!$A$3:$P$588,12,0)</f>
        <v>夏宇</v>
      </c>
      <c r="K273" s="22">
        <f t="shared" si="67"/>
        <v>250</v>
      </c>
      <c r="L273" s="23">
        <f t="shared" si="68"/>
        <v>76.306620209059233</v>
      </c>
      <c r="M273">
        <f>VLOOKUP(A273,[1]高二下!$A$3:$P$536,11,0)</f>
        <v>29</v>
      </c>
      <c r="N273" t="str">
        <f>VLOOKUP(A273,[1]高二下!$A$3:$P$536,12,0)</f>
        <v>周强</v>
      </c>
      <c r="O273" s="22">
        <f t="shared" si="69"/>
        <v>182</v>
      </c>
      <c r="P273" s="22">
        <f t="shared" si="70"/>
        <v>119.16376306620209</v>
      </c>
      <c r="Q273">
        <f>VLOOKUP(A273,[1]高二上!$A$3:$P$583,11,0)</f>
        <v>33</v>
      </c>
      <c r="R273" t="str">
        <f>VLOOKUP(A273,[1]高二上!$A$3:$P$583,12,0)</f>
        <v>王春波</v>
      </c>
      <c r="S273" s="22">
        <f t="shared" si="71"/>
        <v>237</v>
      </c>
      <c r="T273" s="22">
        <f t="shared" si="72"/>
        <v>94.076655052264812</v>
      </c>
      <c r="U273">
        <f>VLOOKUP(A273,[1]高一下!$A$3:$P$585,11,0)</f>
        <v>28</v>
      </c>
      <c r="V273" t="str">
        <f>VLOOKUP(A273,[1]高一下!$A$3:$P$585,12,0)</f>
        <v>王春波</v>
      </c>
      <c r="W273">
        <f t="shared" si="73"/>
        <v>220</v>
      </c>
      <c r="X273">
        <f t="shared" si="74"/>
        <v>99.651567944250871</v>
      </c>
      <c r="Y273">
        <f>VLOOKUP(A273,[1]高一上!$A$3:$P$587,11,0)</f>
        <v>37</v>
      </c>
      <c r="Z273" t="str">
        <f>VLOOKUP(A273,[1]高一上!$A$3:$P$587,12,0)</f>
        <v>王春波</v>
      </c>
      <c r="AA273">
        <f t="shared" si="75"/>
        <v>219</v>
      </c>
      <c r="AB273" s="23">
        <f t="shared" si="77"/>
        <v>77.700348432055748</v>
      </c>
      <c r="AC273">
        <f>VLOOKUP(A273,[1]中考!$A$2:$J$571,8,0)</f>
        <v>52</v>
      </c>
      <c r="AD273">
        <f t="shared" si="76"/>
        <v>155</v>
      </c>
    </row>
    <row r="274" spans="1:30" ht="15" x14ac:dyDescent="0.35">
      <c r="A274" s="14" t="s">
        <v>600</v>
      </c>
      <c r="B274" s="1">
        <v>6</v>
      </c>
      <c r="C274" s="2" t="s">
        <v>601</v>
      </c>
      <c r="D274" s="4" t="s">
        <v>537</v>
      </c>
      <c r="E274">
        <f>VLOOKUP(A274,'[1]高三下(高考)'!$A$3:$P$615,11,0)</f>
        <v>16.5</v>
      </c>
      <c r="F274" t="str">
        <f>VLOOKUP(A274,'[1]高三下(高考)'!$A$3:$P$615,12,0)</f>
        <v>沈志霞</v>
      </c>
      <c r="G274" s="22">
        <f t="shared" si="65"/>
        <v>257</v>
      </c>
      <c r="H274" s="23">
        <f t="shared" si="66"/>
        <v>101.74216027874564</v>
      </c>
      <c r="I274">
        <f>VLOOKUP(A274,[1]高三上!$A$3:$P$588,11,0)</f>
        <v>16</v>
      </c>
      <c r="J274" t="str">
        <f>VLOOKUP(A274,[1]高三上!$A$3:$P$588,12,0)</f>
        <v>夏宇</v>
      </c>
      <c r="K274" s="22">
        <f t="shared" si="67"/>
        <v>262</v>
      </c>
      <c r="L274" s="23">
        <f t="shared" si="68"/>
        <v>87.456445993031366</v>
      </c>
      <c r="M274">
        <f>VLOOKUP(A274,[1]高二下!$A$3:$P$536,11,0)</f>
        <v>22</v>
      </c>
      <c r="N274" t="str">
        <f>VLOOKUP(A274,[1]高二下!$A$3:$P$536,12,0)</f>
        <v>周强</v>
      </c>
      <c r="O274" s="22">
        <f t="shared" si="69"/>
        <v>226</v>
      </c>
      <c r="P274" s="22">
        <f t="shared" si="70"/>
        <v>114.28571428571428</v>
      </c>
      <c r="Q274">
        <f>VLOOKUP(A274,[1]高二上!$A$3:$P$583,11,0)</f>
        <v>23</v>
      </c>
      <c r="R274" t="str">
        <f>VLOOKUP(A274,[1]高二上!$A$3:$P$583,12,0)</f>
        <v>王春波</v>
      </c>
      <c r="S274" s="22">
        <f t="shared" si="71"/>
        <v>267</v>
      </c>
      <c r="T274" s="22">
        <f t="shared" si="72"/>
        <v>96.515679442508713</v>
      </c>
      <c r="U274">
        <f>VLOOKUP(A274,[1]高一下!$A$3:$P$585,11,0)</f>
        <v>21</v>
      </c>
      <c r="V274" t="str">
        <f>VLOOKUP(A274,[1]高一下!$A$3:$P$585,12,0)</f>
        <v>王春波</v>
      </c>
      <c r="W274">
        <f t="shared" si="73"/>
        <v>257</v>
      </c>
      <c r="X274">
        <f t="shared" si="74"/>
        <v>68.98954703832753</v>
      </c>
      <c r="Y274">
        <f>VLOOKUP(A274,[1]高一上!$A$3:$P$587,11,0)</f>
        <v>50</v>
      </c>
      <c r="Z274" t="str">
        <f>VLOOKUP(A274,[1]高一上!$A$3:$P$587,12,0)</f>
        <v>王春波</v>
      </c>
      <c r="AA274">
        <f t="shared" si="75"/>
        <v>168</v>
      </c>
      <c r="AB274" s="23">
        <f t="shared" si="77"/>
        <v>109.7560975609756</v>
      </c>
      <c r="AC274">
        <f>VLOOKUP(A274,[1]中考!$A$2:$J$571,8,0)</f>
        <v>46</v>
      </c>
      <c r="AD274">
        <f t="shared" si="76"/>
        <v>196</v>
      </c>
    </row>
    <row r="275" spans="1:30" ht="15" x14ac:dyDescent="0.35">
      <c r="A275" s="14" t="s">
        <v>577</v>
      </c>
      <c r="B275" s="1">
        <v>6</v>
      </c>
      <c r="C275" s="2" t="s">
        <v>578</v>
      </c>
      <c r="D275" s="4" t="s">
        <v>537</v>
      </c>
      <c r="E275">
        <f>VLOOKUP(A275,'[1]高三下(高考)'!$A$3:$P$615,11,0)</f>
        <v>21.5</v>
      </c>
      <c r="F275" t="str">
        <f>VLOOKUP(A275,'[1]高三下(高考)'!$A$3:$P$615,12,0)</f>
        <v>沈志霞</v>
      </c>
      <c r="G275" s="22">
        <f t="shared" si="65"/>
        <v>224</v>
      </c>
      <c r="H275" s="23">
        <f t="shared" si="66"/>
        <v>86.062717770034851</v>
      </c>
      <c r="I275">
        <f>VLOOKUP(A275,[1]高三上!$A$3:$P$588,11,0)</f>
        <v>31.5</v>
      </c>
      <c r="J275" t="str">
        <f>VLOOKUP(A275,[1]高三上!$A$3:$P$588,12,0)</f>
        <v>夏宇</v>
      </c>
      <c r="K275" s="22">
        <f t="shared" si="67"/>
        <v>184</v>
      </c>
      <c r="L275" s="23">
        <f t="shared" si="68"/>
        <v>91.986062717770039</v>
      </c>
      <c r="M275">
        <f>VLOOKUP(A275,[1]高二下!$A$3:$P$536,11,0)</f>
        <v>32</v>
      </c>
      <c r="N275" t="str">
        <f>VLOOKUP(A275,[1]高二下!$A$3:$P$536,12,0)</f>
        <v>周强</v>
      </c>
      <c r="O275" s="22">
        <f t="shared" si="69"/>
        <v>161</v>
      </c>
      <c r="P275" s="22">
        <f t="shared" si="70"/>
        <v>109.40766550522648</v>
      </c>
      <c r="Q275">
        <f>VLOOKUP(A275,[1]高二上!$A$3:$P$583,11,0)</f>
        <v>43</v>
      </c>
      <c r="R275" t="str">
        <f>VLOOKUP(A275,[1]高二上!$A$3:$P$583,12,0)</f>
        <v>王春波</v>
      </c>
      <c r="S275" s="22">
        <f t="shared" si="71"/>
        <v>188</v>
      </c>
      <c r="T275" s="22">
        <f t="shared" si="72"/>
        <v>88.501742160278752</v>
      </c>
      <c r="U275">
        <f>VLOOKUP(A275,[1]高一下!$A$3:$P$585,11,0)</f>
        <v>36</v>
      </c>
      <c r="V275" t="str">
        <f>VLOOKUP(A275,[1]高一下!$A$3:$P$585,12,0)</f>
        <v>王春波</v>
      </c>
      <c r="W275">
        <f t="shared" si="73"/>
        <v>155</v>
      </c>
      <c r="X275">
        <f t="shared" si="74"/>
        <v>116.72473867595819</v>
      </c>
      <c r="Y275">
        <f>VLOOKUP(A275,[1]高一上!$A$3:$P$587,11,0)</f>
        <v>41</v>
      </c>
      <c r="Z275" t="str">
        <f>VLOOKUP(A275,[1]高一上!$A$3:$P$587,12,0)</f>
        <v>王春波</v>
      </c>
      <c r="AA275">
        <f t="shared" si="75"/>
        <v>203</v>
      </c>
      <c r="AB275" s="23">
        <f t="shared" si="77"/>
        <v>94.076655052264812</v>
      </c>
      <c r="AC275">
        <f>VLOOKUP(A275,[1]中考!$A$2:$J$571,8,0)</f>
        <v>48</v>
      </c>
      <c r="AD275">
        <f t="shared" si="76"/>
        <v>186</v>
      </c>
    </row>
    <row r="276" spans="1:30" ht="15" x14ac:dyDescent="0.35">
      <c r="A276" s="14" t="s">
        <v>611</v>
      </c>
      <c r="B276" s="1">
        <v>6</v>
      </c>
      <c r="C276" s="2" t="s">
        <v>84</v>
      </c>
      <c r="D276" s="4" t="s">
        <v>537</v>
      </c>
      <c r="E276">
        <f>VLOOKUP(A276,'[1]高三下(高考)'!$A$3:$P$615,11,0)</f>
        <v>13</v>
      </c>
      <c r="F276" t="str">
        <f>VLOOKUP(A276,'[1]高三下(高考)'!$A$3:$P$615,12,0)</f>
        <v>沈志霞</v>
      </c>
      <c r="G276" s="22">
        <f t="shared" si="65"/>
        <v>268</v>
      </c>
      <c r="H276" s="23">
        <f t="shared" si="66"/>
        <v>94.076655052264812</v>
      </c>
      <c r="I276">
        <f>VLOOKUP(A276,[1]高三上!$A$3:$P$588,11,0)</f>
        <v>20</v>
      </c>
      <c r="J276" t="str">
        <f>VLOOKUP(A276,[1]高三上!$A$3:$P$588,12,0)</f>
        <v>夏宇</v>
      </c>
      <c r="K276" s="22">
        <f t="shared" si="67"/>
        <v>251</v>
      </c>
      <c r="L276" s="23">
        <f t="shared" si="68"/>
        <v>87.456445993031366</v>
      </c>
      <c r="M276">
        <f>VLOOKUP(A276,[1]高二下!$A$3:$P$536,11,0)</f>
        <v>24</v>
      </c>
      <c r="N276" t="str">
        <f>VLOOKUP(A276,[1]高二下!$A$3:$P$536,12,0)</f>
        <v>周强</v>
      </c>
      <c r="O276" s="22">
        <f t="shared" si="69"/>
        <v>215</v>
      </c>
      <c r="P276" s="22">
        <f t="shared" si="70"/>
        <v>124.39024390243902</v>
      </c>
      <c r="Q276">
        <f>VLOOKUP(A276,[1]高二上!$A$3:$P$583,11,0)</f>
        <v>15</v>
      </c>
      <c r="R276" t="str">
        <f>VLOOKUP(A276,[1]高二上!$A$3:$P$583,12,0)</f>
        <v>王春波</v>
      </c>
      <c r="S276" s="22">
        <f t="shared" si="71"/>
        <v>285</v>
      </c>
      <c r="T276" s="22">
        <f t="shared" si="72"/>
        <v>82.57839721254355</v>
      </c>
      <c r="U276">
        <f>VLOOKUP(A276,[1]高一下!$A$3:$P$585,11,0)</f>
        <v>25</v>
      </c>
      <c r="V276" t="str">
        <f>VLOOKUP(A276,[1]高一下!$A$3:$P$585,12,0)</f>
        <v>王春波</v>
      </c>
      <c r="W276">
        <f t="shared" si="73"/>
        <v>235</v>
      </c>
      <c r="X276">
        <f t="shared" si="74"/>
        <v>97.909407665505228</v>
      </c>
      <c r="Y276">
        <f>VLOOKUP(A276,[1]高一上!$A$3:$P$587,11,0)</f>
        <v>35</v>
      </c>
      <c r="Z276" t="str">
        <f>VLOOKUP(A276,[1]高一上!$A$3:$P$587,12,0)</f>
        <v>王春波</v>
      </c>
      <c r="AA276">
        <f t="shared" si="75"/>
        <v>229</v>
      </c>
      <c r="AB276" s="23">
        <f t="shared" si="77"/>
        <v>105.92334494773519</v>
      </c>
      <c r="AC276">
        <f>VLOOKUP(A276,[1]中考!$A$2:$J$571,8,0)</f>
        <v>37</v>
      </c>
      <c r="AD276">
        <f t="shared" si="76"/>
        <v>246</v>
      </c>
    </row>
    <row r="277" spans="1:30" ht="15" x14ac:dyDescent="0.35">
      <c r="A277" s="14" t="s">
        <v>562</v>
      </c>
      <c r="B277" s="1">
        <v>6</v>
      </c>
      <c r="C277" s="2" t="s">
        <v>563</v>
      </c>
      <c r="D277" s="4" t="s">
        <v>537</v>
      </c>
      <c r="E277">
        <f>VLOOKUP(A277,'[1]高三下(高考)'!$A$3:$P$615,11,0)</f>
        <v>40.5</v>
      </c>
      <c r="F277" t="str">
        <f>VLOOKUP(A277,'[1]高三下(高考)'!$A$3:$P$615,12,0)</f>
        <v>沈志霞</v>
      </c>
      <c r="G277" s="22">
        <f t="shared" si="65"/>
        <v>92</v>
      </c>
      <c r="H277" s="23">
        <f t="shared" si="66"/>
        <v>145.99303135888502</v>
      </c>
      <c r="I277">
        <f>VLOOKUP(A277,[1]高三上!$A$3:$P$588,11,0)</f>
        <v>26</v>
      </c>
      <c r="J277" t="str">
        <f>VLOOKUP(A277,[1]高三上!$A$3:$P$588,12,0)</f>
        <v>夏宇</v>
      </c>
      <c r="K277" s="22">
        <f t="shared" si="67"/>
        <v>224</v>
      </c>
      <c r="L277" s="23">
        <f t="shared" si="68"/>
        <v>64.111498257839713</v>
      </c>
      <c r="M277">
        <f>VLOOKUP(A277,[1]高二下!$A$3:$P$536,11,0)</f>
        <v>39</v>
      </c>
      <c r="N277" t="str">
        <f>VLOOKUP(A277,[1]高二下!$A$3:$P$536,12,0)</f>
        <v>周强</v>
      </c>
      <c r="O277" s="22">
        <f t="shared" si="69"/>
        <v>121</v>
      </c>
      <c r="P277" s="22">
        <f t="shared" si="70"/>
        <v>86.41114982578398</v>
      </c>
      <c r="Q277">
        <f>VLOOKUP(A277,[1]高二上!$A$3:$P$583,11,0)</f>
        <v>73</v>
      </c>
      <c r="R277" t="str">
        <f>VLOOKUP(A277,[1]高二上!$A$3:$P$583,12,0)</f>
        <v>王春波</v>
      </c>
      <c r="S277" s="22">
        <f t="shared" si="71"/>
        <v>82</v>
      </c>
      <c r="T277" s="22">
        <f t="shared" si="72"/>
        <v>166.89895470383277</v>
      </c>
      <c r="U277">
        <f>VLOOKUP(A277,[1]高一下!$A$3:$P$585,11,0)</f>
        <v>17</v>
      </c>
      <c r="V277" t="str">
        <f>VLOOKUP(A277,[1]高一下!$A$3:$P$585,12,0)</f>
        <v>王春波</v>
      </c>
      <c r="W277">
        <f t="shared" si="73"/>
        <v>274</v>
      </c>
      <c r="X277">
        <f t="shared" si="74"/>
        <v>53.658536585365852</v>
      </c>
      <c r="Y277">
        <f>VLOOKUP(A277,[1]高一上!$A$3:$P$587,11,0)</f>
        <v>53</v>
      </c>
      <c r="Z277" t="str">
        <f>VLOOKUP(A277,[1]高一上!$A$3:$P$587,12,0)</f>
        <v>王春波</v>
      </c>
      <c r="AA277">
        <f t="shared" si="75"/>
        <v>141</v>
      </c>
      <c r="AB277" s="23">
        <f t="shared" si="77"/>
        <v>61.324041811846691</v>
      </c>
      <c r="AC277">
        <f>VLOOKUP(A277,[1]中考!$A$2:$J$571,8,0)</f>
        <v>66</v>
      </c>
      <c r="AD277">
        <f t="shared" si="76"/>
        <v>30</v>
      </c>
    </row>
    <row r="278" spans="1:30" ht="15" x14ac:dyDescent="0.35">
      <c r="A278" s="14" t="s">
        <v>538</v>
      </c>
      <c r="B278" s="1">
        <v>6</v>
      </c>
      <c r="C278" s="2" t="s">
        <v>539</v>
      </c>
      <c r="D278" s="4" t="s">
        <v>537</v>
      </c>
      <c r="E278">
        <f>VLOOKUP(A278,'[1]高三下(高考)'!$A$3:$P$615,11,0)</f>
        <v>56.5</v>
      </c>
      <c r="F278" t="str">
        <f>VLOOKUP(A278,'[1]高三下(高考)'!$A$3:$P$615,12,0)</f>
        <v>沈志霞</v>
      </c>
      <c r="G278" s="22">
        <f t="shared" si="65"/>
        <v>24</v>
      </c>
      <c r="H278" s="23">
        <f t="shared" si="66"/>
        <v>114.98257839721254</v>
      </c>
      <c r="I278">
        <f>VLOOKUP(A278,[1]高三上!$A$3:$P$588,11,0)</f>
        <v>50</v>
      </c>
      <c r="J278" t="str">
        <f>VLOOKUP(A278,[1]高三上!$A$3:$P$588,12,0)</f>
        <v>夏宇</v>
      </c>
      <c r="K278" s="22">
        <f t="shared" si="67"/>
        <v>67</v>
      </c>
      <c r="L278" s="23">
        <f t="shared" si="68"/>
        <v>101.74216027874564</v>
      </c>
      <c r="M278">
        <f>VLOOKUP(A278,[1]高二下!$A$3:$P$536,11,0)</f>
        <v>49</v>
      </c>
      <c r="N278" t="str">
        <f>VLOOKUP(A278,[1]高二下!$A$3:$P$536,12,0)</f>
        <v>周强</v>
      </c>
      <c r="O278" s="22">
        <f t="shared" si="69"/>
        <v>72</v>
      </c>
      <c r="P278" s="22">
        <f t="shared" si="70"/>
        <v>119.16376306620209</v>
      </c>
      <c r="Q278">
        <f>VLOOKUP(A278,[1]高二上!$A$3:$P$583,11,0)</f>
        <v>63</v>
      </c>
      <c r="R278" t="str">
        <f>VLOOKUP(A278,[1]高二上!$A$3:$P$583,12,0)</f>
        <v>王春波</v>
      </c>
      <c r="S278" s="22">
        <f t="shared" si="71"/>
        <v>127</v>
      </c>
      <c r="T278" s="22">
        <f t="shared" si="72"/>
        <v>90.592334494773525</v>
      </c>
      <c r="U278">
        <f>VLOOKUP(A278,[1]高一下!$A$3:$P$585,11,0)</f>
        <v>44</v>
      </c>
      <c r="V278" t="str">
        <f>VLOOKUP(A278,[1]高一下!$A$3:$P$585,12,0)</f>
        <v>王春波</v>
      </c>
      <c r="W278">
        <f t="shared" si="73"/>
        <v>100</v>
      </c>
      <c r="X278">
        <f t="shared" si="74"/>
        <v>124.39024390243902</v>
      </c>
      <c r="Y278">
        <f>VLOOKUP(A278,[1]高一上!$A$3:$P$587,11,0)</f>
        <v>49</v>
      </c>
      <c r="Z278" t="str">
        <f>VLOOKUP(A278,[1]高一上!$A$3:$P$587,12,0)</f>
        <v>王春波</v>
      </c>
      <c r="AA278">
        <f t="shared" si="75"/>
        <v>170</v>
      </c>
      <c r="AB278" s="23">
        <f t="shared" si="77"/>
        <v>56.445993031358888</v>
      </c>
      <c r="AC278">
        <f>VLOOKUP(A278,[1]中考!$A$2:$J$571,8,0)</f>
        <v>64</v>
      </c>
      <c r="AD278">
        <f t="shared" si="76"/>
        <v>45</v>
      </c>
    </row>
    <row r="279" spans="1:30" ht="15" x14ac:dyDescent="0.35">
      <c r="A279" s="14" t="s">
        <v>609</v>
      </c>
      <c r="B279" s="1">
        <v>6</v>
      </c>
      <c r="C279" s="2" t="s">
        <v>610</v>
      </c>
      <c r="D279" s="4" t="s">
        <v>537</v>
      </c>
      <c r="E279">
        <f>VLOOKUP(A279,'[1]高三下(高考)'!$A$3:$P$615,11,0)</f>
        <v>27</v>
      </c>
      <c r="F279" t="str">
        <f>VLOOKUP(A279,'[1]高三下(高考)'!$A$3:$P$615,12,0)</f>
        <v>沈志霞</v>
      </c>
      <c r="G279" s="22">
        <f t="shared" si="65"/>
        <v>182</v>
      </c>
      <c r="H279" s="23">
        <f t="shared" si="66"/>
        <v>122.29965156794425</v>
      </c>
      <c r="I279">
        <f>VLOOKUP(A279,[1]高三上!$A$3:$P$588,11,0)</f>
        <v>22</v>
      </c>
      <c r="J279" t="str">
        <f>VLOOKUP(A279,[1]高三上!$A$3:$P$588,12,0)</f>
        <v>夏宇</v>
      </c>
      <c r="K279" s="22">
        <f t="shared" si="67"/>
        <v>246</v>
      </c>
      <c r="L279" s="23">
        <f t="shared" si="68"/>
        <v>107.3170731707317</v>
      </c>
      <c r="M279">
        <f>VLOOKUP(A279,[1]高二下!$A$3:$P$536,11,0)</f>
        <v>11</v>
      </c>
      <c r="N279" t="str">
        <f>VLOOKUP(A279,[1]高二下!$A$3:$P$536,12,0)</f>
        <v>周强</v>
      </c>
      <c r="O279" s="22">
        <f t="shared" si="69"/>
        <v>267</v>
      </c>
      <c r="P279" s="22">
        <f t="shared" si="70"/>
        <v>82.926829268292678</v>
      </c>
      <c r="Q279">
        <f>VLOOKUP(A279,[1]高二上!$A$3:$P$583,11,0)</f>
        <v>37</v>
      </c>
      <c r="R279" t="str">
        <f>VLOOKUP(A279,[1]高二上!$A$3:$P$583,12,0)</f>
        <v>王春波</v>
      </c>
      <c r="S279" s="22">
        <f t="shared" si="71"/>
        <v>218</v>
      </c>
      <c r="T279" s="22">
        <f t="shared" si="72"/>
        <v>102.4390243902439</v>
      </c>
      <c r="U279">
        <f>VLOOKUP(A279,[1]高一下!$A$3:$P$585,11,0)</f>
        <v>26</v>
      </c>
      <c r="V279" t="str">
        <f>VLOOKUP(A279,[1]高一下!$A$3:$P$585,12,0)</f>
        <v>王春波</v>
      </c>
      <c r="W279">
        <f t="shared" si="73"/>
        <v>225</v>
      </c>
      <c r="X279">
        <f t="shared" si="74"/>
        <v>119.86062717770035</v>
      </c>
      <c r="Y279">
        <f>VLOOKUP(A279,[1]高一上!$A$3:$P$587,11,0)</f>
        <v>17</v>
      </c>
      <c r="Z279" t="str">
        <f>VLOOKUP(A279,[1]高一上!$A$3:$P$587,12,0)</f>
        <v>王春波</v>
      </c>
      <c r="AA279">
        <f t="shared" si="75"/>
        <v>282</v>
      </c>
      <c r="AB279" s="23">
        <f t="shared" si="77"/>
        <v>99.651567944250871</v>
      </c>
      <c r="AC279">
        <f>VLOOKUP(A279,[1]中考!$A$2:$J$571,8,0)</f>
        <v>25</v>
      </c>
      <c r="AD279">
        <f t="shared" si="76"/>
        <v>281</v>
      </c>
    </row>
    <row r="280" spans="1:30" ht="15" x14ac:dyDescent="0.35">
      <c r="A280" s="14" t="s">
        <v>602</v>
      </c>
      <c r="B280" s="1">
        <v>6</v>
      </c>
      <c r="C280" s="2" t="s">
        <v>277</v>
      </c>
      <c r="D280" s="4" t="s">
        <v>537</v>
      </c>
      <c r="E280">
        <f>VLOOKUP(A280,'[1]高三下(高考)'!$A$3:$P$615,11,0)</f>
        <v>21</v>
      </c>
      <c r="F280" t="str">
        <f>VLOOKUP(A280,'[1]高三下(高考)'!$A$3:$P$615,12,0)</f>
        <v>沈志霞</v>
      </c>
      <c r="G280" s="22">
        <f t="shared" si="65"/>
        <v>228</v>
      </c>
      <c r="H280" s="23">
        <f t="shared" si="66"/>
        <v>94.773519163763069</v>
      </c>
      <c r="I280">
        <f>VLOOKUP(A280,[1]高三上!$A$3:$P$588,11,0)</f>
        <v>27</v>
      </c>
      <c r="J280" t="str">
        <f>VLOOKUP(A280,[1]高三上!$A$3:$P$588,12,0)</f>
        <v>夏宇</v>
      </c>
      <c r="K280" s="22">
        <f t="shared" si="67"/>
        <v>213</v>
      </c>
      <c r="L280" s="23">
        <f t="shared" si="68"/>
        <v>108.36236933797909</v>
      </c>
      <c r="M280">
        <f>VLOOKUP(A280,[1]高二下!$A$3:$P$536,11,0)</f>
        <v>20</v>
      </c>
      <c r="N280" t="str">
        <f>VLOOKUP(A280,[1]高二下!$A$3:$P$536,12,0)</f>
        <v>周强</v>
      </c>
      <c r="O280" s="22">
        <f t="shared" si="69"/>
        <v>237</v>
      </c>
      <c r="P280" s="22">
        <f t="shared" si="70"/>
        <v>103.83275261324042</v>
      </c>
      <c r="Q280">
        <f>VLOOKUP(A280,[1]高二上!$A$3:$P$583,11,0)</f>
        <v>30</v>
      </c>
      <c r="R280" t="str">
        <f>VLOOKUP(A280,[1]高二上!$A$3:$P$583,12,0)</f>
        <v>王春波</v>
      </c>
      <c r="S280" s="22">
        <f t="shared" si="71"/>
        <v>248</v>
      </c>
      <c r="T280" s="22">
        <f t="shared" si="72"/>
        <v>106.96864111498257</v>
      </c>
      <c r="U280">
        <f>VLOOKUP(A280,[1]高一下!$A$3:$P$585,11,0)</f>
        <v>19</v>
      </c>
      <c r="V280" t="str">
        <f>VLOOKUP(A280,[1]高一下!$A$3:$P$585,12,0)</f>
        <v>王春波</v>
      </c>
      <c r="W280">
        <f t="shared" si="73"/>
        <v>268</v>
      </c>
      <c r="X280">
        <f t="shared" si="74"/>
        <v>93.379790940766554</v>
      </c>
      <c r="Y280">
        <f>VLOOKUP(A280,[1]高一上!$A$3:$P$587,11,0)</f>
        <v>29</v>
      </c>
      <c r="Z280" t="str">
        <f>VLOOKUP(A280,[1]高一上!$A$3:$P$587,12,0)</f>
        <v>王春波</v>
      </c>
      <c r="AA280">
        <f t="shared" si="75"/>
        <v>249</v>
      </c>
      <c r="AB280" s="23">
        <f t="shared" si="77"/>
        <v>92.334494773519168</v>
      </c>
      <c r="AC280">
        <f>VLOOKUP(A280,[1]中考!$A$2:$J$571,8,0)</f>
        <v>40</v>
      </c>
      <c r="AD280">
        <f t="shared" si="76"/>
        <v>227</v>
      </c>
    </row>
    <row r="281" spans="1:30" ht="15" x14ac:dyDescent="0.35">
      <c r="A281" s="14" t="s">
        <v>548</v>
      </c>
      <c r="B281" s="1">
        <v>6</v>
      </c>
      <c r="C281" s="2" t="s">
        <v>549</v>
      </c>
      <c r="D281" s="4" t="s">
        <v>537</v>
      </c>
      <c r="E281">
        <f>VLOOKUP(A281,'[1]高三下(高考)'!$A$3:$P$615,11,0)</f>
        <v>56.5</v>
      </c>
      <c r="F281" t="str">
        <f>VLOOKUP(A281,'[1]高三下(高考)'!$A$3:$P$615,12,0)</f>
        <v>沈志霞</v>
      </c>
      <c r="G281" s="22">
        <f t="shared" si="65"/>
        <v>24</v>
      </c>
      <c r="H281" s="23">
        <f t="shared" si="66"/>
        <v>152.26480836236934</v>
      </c>
      <c r="I281">
        <f>VLOOKUP(A281,[1]高三上!$A$3:$P$588,11,0)</f>
        <v>32.5</v>
      </c>
      <c r="J281" t="str">
        <f>VLOOKUP(A281,[1]高三上!$A$3:$P$588,12,0)</f>
        <v>夏宇</v>
      </c>
      <c r="K281" s="22">
        <f t="shared" si="67"/>
        <v>174</v>
      </c>
      <c r="L281" s="23">
        <f t="shared" si="68"/>
        <v>61.324041811846691</v>
      </c>
      <c r="M281">
        <f>VLOOKUP(A281,[1]高二下!$A$3:$P$536,11,0)</f>
        <v>51</v>
      </c>
      <c r="N281" t="str">
        <f>VLOOKUP(A281,[1]高二下!$A$3:$P$536,12,0)</f>
        <v>周强</v>
      </c>
      <c r="O281" s="22">
        <f t="shared" si="69"/>
        <v>63</v>
      </c>
      <c r="P281" s="22">
        <f t="shared" si="70"/>
        <v>126.82926829268293</v>
      </c>
      <c r="Q281">
        <f>VLOOKUP(A281,[1]高二上!$A$3:$P$583,11,0)</f>
        <v>59</v>
      </c>
      <c r="R281" t="str">
        <f>VLOOKUP(A281,[1]高二上!$A$3:$P$583,12,0)</f>
        <v>王春波</v>
      </c>
      <c r="S281" s="22">
        <f t="shared" si="71"/>
        <v>140</v>
      </c>
      <c r="T281" s="22">
        <f t="shared" si="72"/>
        <v>109.40766550522648</v>
      </c>
      <c r="U281">
        <f>VLOOKUP(A281,[1]高一下!$A$3:$P$585,11,0)</f>
        <v>35</v>
      </c>
      <c r="V281" t="str">
        <f>VLOOKUP(A281,[1]高一下!$A$3:$P$585,12,0)</f>
        <v>王春波</v>
      </c>
      <c r="W281">
        <f t="shared" si="73"/>
        <v>167</v>
      </c>
      <c r="X281">
        <f t="shared" si="74"/>
        <v>88.153310104529623</v>
      </c>
      <c r="Y281">
        <f>VLOOKUP(A281,[1]高一上!$A$3:$P$587,11,0)</f>
        <v>55</v>
      </c>
      <c r="Z281" t="str">
        <f>VLOOKUP(A281,[1]高一上!$A$3:$P$587,12,0)</f>
        <v>王春波</v>
      </c>
      <c r="AA281">
        <f t="shared" si="75"/>
        <v>133</v>
      </c>
      <c r="AB281" s="23">
        <f t="shared" si="77"/>
        <v>142.1602787456446</v>
      </c>
      <c r="AC281">
        <f>VLOOKUP(A281,[1]中考!$A$2:$J$571,8,0)</f>
        <v>36</v>
      </c>
      <c r="AD281">
        <f t="shared" si="76"/>
        <v>254</v>
      </c>
    </row>
    <row r="282" spans="1:30" ht="15" x14ac:dyDescent="0.35">
      <c r="A282" s="14" t="s">
        <v>573</v>
      </c>
      <c r="B282" s="1">
        <v>6</v>
      </c>
      <c r="C282" s="2" t="s">
        <v>574</v>
      </c>
      <c r="D282" s="4" t="s">
        <v>537</v>
      </c>
      <c r="E282">
        <f>VLOOKUP(A282,'[1]高三下(高考)'!$A$3:$P$615,11,0)</f>
        <v>36.5</v>
      </c>
      <c r="F282" t="str">
        <f>VLOOKUP(A282,'[1]高三下(高考)'!$A$3:$P$615,12,0)</f>
        <v>沈志霞</v>
      </c>
      <c r="G282" s="22">
        <f t="shared" si="65"/>
        <v>119</v>
      </c>
      <c r="H282" s="23">
        <f t="shared" si="66"/>
        <v>140.76655052264809</v>
      </c>
      <c r="I282">
        <f>VLOOKUP(A282,[1]高三上!$A$3:$P$588,11,0)</f>
        <v>24</v>
      </c>
      <c r="J282" t="str">
        <f>VLOOKUP(A282,[1]高三上!$A$3:$P$588,12,0)</f>
        <v>夏宇</v>
      </c>
      <c r="K282" s="22">
        <f t="shared" si="67"/>
        <v>236</v>
      </c>
      <c r="L282" s="23">
        <f t="shared" si="68"/>
        <v>103.83275261324042</v>
      </c>
      <c r="M282">
        <f>VLOOKUP(A282,[1]高二下!$A$3:$P$536,11,0)</f>
        <v>18</v>
      </c>
      <c r="N282" t="str">
        <f>VLOOKUP(A282,[1]高二下!$A$3:$P$536,12,0)</f>
        <v>周强</v>
      </c>
      <c r="O282" s="22">
        <f t="shared" si="69"/>
        <v>247</v>
      </c>
      <c r="P282" s="22">
        <f t="shared" si="70"/>
        <v>104.52961672473867</v>
      </c>
      <c r="Q282">
        <f>VLOOKUP(A282,[1]高二上!$A$3:$P$583,11,0)</f>
        <v>26</v>
      </c>
      <c r="R282" t="str">
        <f>VLOOKUP(A282,[1]高二上!$A$3:$P$583,12,0)</f>
        <v>王春波</v>
      </c>
      <c r="S282" s="22">
        <f t="shared" si="71"/>
        <v>260</v>
      </c>
      <c r="T282" s="22">
        <f t="shared" si="72"/>
        <v>68.292682926829272</v>
      </c>
      <c r="U282">
        <f>VLOOKUP(A282,[1]高一下!$A$3:$P$585,11,0)</f>
        <v>34</v>
      </c>
      <c r="V282" t="str">
        <f>VLOOKUP(A282,[1]高一下!$A$3:$P$585,12,0)</f>
        <v>王春波</v>
      </c>
      <c r="W282">
        <f t="shared" si="73"/>
        <v>169</v>
      </c>
      <c r="X282">
        <f t="shared" si="74"/>
        <v>127.87456445993031</v>
      </c>
      <c r="Y282">
        <f>VLOOKUP(A282,[1]高一上!$A$3:$P$587,11,0)</f>
        <v>29</v>
      </c>
      <c r="Z282" t="str">
        <f>VLOOKUP(A282,[1]高一上!$A$3:$P$587,12,0)</f>
        <v>王春波</v>
      </c>
      <c r="AA282">
        <f t="shared" si="75"/>
        <v>249</v>
      </c>
      <c r="AB282" s="23">
        <f t="shared" si="77"/>
        <v>98.954703832752614</v>
      </c>
      <c r="AC282">
        <f>VLOOKUP(A282,[1]中考!$A$2:$J$571,8,0)</f>
        <v>37</v>
      </c>
      <c r="AD282">
        <f t="shared" si="76"/>
        <v>246</v>
      </c>
    </row>
    <row r="283" spans="1:30" ht="15" x14ac:dyDescent="0.35">
      <c r="A283" s="14" t="s">
        <v>564</v>
      </c>
      <c r="B283" s="1">
        <v>6</v>
      </c>
      <c r="C283" s="2" t="s">
        <v>565</v>
      </c>
      <c r="D283" s="4" t="s">
        <v>537</v>
      </c>
      <c r="E283">
        <f>VLOOKUP(A283,'[1]高三下(高考)'!$A$3:$P$615,11,0)</f>
        <v>18</v>
      </c>
      <c r="F283" t="str">
        <f>VLOOKUP(A283,'[1]高三下(高考)'!$A$3:$P$615,12,0)</f>
        <v>沈志霞</v>
      </c>
      <c r="G283" s="22">
        <f t="shared" si="65"/>
        <v>250</v>
      </c>
      <c r="H283" s="23">
        <f t="shared" si="66"/>
        <v>82.57839721254355</v>
      </c>
      <c r="I283">
        <f>VLOOKUP(A283,[1]高三上!$A$3:$P$588,11,0)</f>
        <v>29</v>
      </c>
      <c r="J283" t="str">
        <f>VLOOKUP(A283,[1]高三上!$A$3:$P$588,12,0)</f>
        <v>夏宇</v>
      </c>
      <c r="K283" s="22">
        <f t="shared" si="67"/>
        <v>200</v>
      </c>
      <c r="L283" s="23">
        <f t="shared" si="68"/>
        <v>116.37630662020905</v>
      </c>
      <c r="M283">
        <f>VLOOKUP(A283,[1]高二下!$A$3:$P$536,11,0)</f>
        <v>18</v>
      </c>
      <c r="N283" t="str">
        <f>VLOOKUP(A283,[1]高二下!$A$3:$P$536,12,0)</f>
        <v>周强</v>
      </c>
      <c r="O283" s="22">
        <f t="shared" si="69"/>
        <v>247</v>
      </c>
      <c r="P283" s="22">
        <f t="shared" si="70"/>
        <v>105.57491289198606</v>
      </c>
      <c r="Q283">
        <f>VLOOKUP(A283,[1]高二上!$A$3:$P$583,11,0)</f>
        <v>25</v>
      </c>
      <c r="R283" t="str">
        <f>VLOOKUP(A283,[1]高二上!$A$3:$P$583,12,0)</f>
        <v>王春波</v>
      </c>
      <c r="S283" s="22">
        <f t="shared" si="71"/>
        <v>263</v>
      </c>
      <c r="T283" s="22">
        <f t="shared" si="72"/>
        <v>90.243902439024396</v>
      </c>
      <c r="U283">
        <f>VLOOKUP(A283,[1]高一下!$A$3:$P$585,11,0)</f>
        <v>25</v>
      </c>
      <c r="V283" t="str">
        <f>VLOOKUP(A283,[1]高一下!$A$3:$P$585,12,0)</f>
        <v>王春波</v>
      </c>
      <c r="W283">
        <f t="shared" si="73"/>
        <v>235</v>
      </c>
      <c r="X283">
        <f t="shared" si="74"/>
        <v>99.651567944250871</v>
      </c>
      <c r="Y283">
        <f>VLOOKUP(A283,[1]高一上!$A$3:$P$587,11,0)</f>
        <v>33</v>
      </c>
      <c r="Z283" t="str">
        <f>VLOOKUP(A283,[1]高一上!$A$3:$P$587,12,0)</f>
        <v>王春波</v>
      </c>
      <c r="AA283">
        <f t="shared" si="75"/>
        <v>234</v>
      </c>
      <c r="AB283" s="23">
        <f t="shared" si="77"/>
        <v>86.759581881533109</v>
      </c>
      <c r="AC283">
        <f>VLOOKUP(A283,[1]中考!$A$2:$J$571,8,0)</f>
        <v>46</v>
      </c>
      <c r="AD283">
        <f t="shared" si="76"/>
        <v>196</v>
      </c>
    </row>
    <row r="284" spans="1:30" ht="15" x14ac:dyDescent="0.35">
      <c r="A284" s="14" t="s">
        <v>618</v>
      </c>
      <c r="B284" s="1">
        <v>6</v>
      </c>
      <c r="C284" s="2" t="s">
        <v>619</v>
      </c>
      <c r="D284" s="4" t="s">
        <v>537</v>
      </c>
      <c r="E284">
        <f>VLOOKUP(A284,'[1]高三下(高考)'!$A$3:$P$615,11,0)</f>
        <v>4</v>
      </c>
      <c r="F284" t="str">
        <f>VLOOKUP(A284,'[1]高三下(高考)'!$A$3:$P$615,12,0)</f>
        <v>沈志霞</v>
      </c>
      <c r="G284" s="22">
        <f t="shared" si="65"/>
        <v>287</v>
      </c>
      <c r="H284" s="23">
        <f t="shared" si="66"/>
        <v>100</v>
      </c>
      <c r="I284" s="22">
        <v>0</v>
      </c>
      <c r="J284" t="s">
        <v>1119</v>
      </c>
      <c r="K284" s="22">
        <f t="shared" si="67"/>
        <v>277</v>
      </c>
      <c r="L284" s="23">
        <f t="shared" si="68"/>
        <v>100</v>
      </c>
      <c r="M284">
        <f>VLOOKUP(A284,[1]高二下!$A$3:$P$536,11,0)</f>
        <v>39</v>
      </c>
      <c r="N284" t="str">
        <f>VLOOKUP(A284,[1]高二下!$A$3:$P$536,12,0)</f>
        <v>周强</v>
      </c>
      <c r="O284" s="22">
        <f t="shared" si="69"/>
        <v>121</v>
      </c>
      <c r="P284" s="22">
        <f t="shared" si="70"/>
        <v>108.36236933797909</v>
      </c>
      <c r="Q284">
        <f>VLOOKUP(A284,[1]高二上!$A$3:$P$583,11,0)</f>
        <v>58</v>
      </c>
      <c r="R284" t="str">
        <f>VLOOKUP(A284,[1]高二上!$A$3:$P$583,12,0)</f>
        <v>王春波</v>
      </c>
      <c r="S284" s="22">
        <f t="shared" si="71"/>
        <v>145</v>
      </c>
      <c r="T284" s="22">
        <f t="shared" si="72"/>
        <v>87.804878048780495</v>
      </c>
      <c r="U284">
        <f>VLOOKUP(A284,[1]高一下!$A$3:$P$585,11,0)</f>
        <v>43</v>
      </c>
      <c r="V284" t="str">
        <f>VLOOKUP(A284,[1]高一下!$A$3:$P$585,12,0)</f>
        <v>王春波</v>
      </c>
      <c r="W284">
        <f t="shared" si="73"/>
        <v>110</v>
      </c>
      <c r="X284">
        <f t="shared" si="74"/>
        <v>108.36236933797909</v>
      </c>
      <c r="Y284">
        <f>VLOOKUP(A284,[1]高一上!$A$3:$P$587,11,0)</f>
        <v>54</v>
      </c>
      <c r="Z284" t="str">
        <f>VLOOKUP(A284,[1]高一上!$A$3:$P$587,12,0)</f>
        <v>王春波</v>
      </c>
      <c r="AA284">
        <f t="shared" si="75"/>
        <v>134</v>
      </c>
      <c r="AB284" s="23">
        <f t="shared" si="77"/>
        <v>127.52613240418118</v>
      </c>
      <c r="AC284">
        <f>VLOOKUP(A284,[1]中考!$A$2:$J$571,8,0)</f>
        <v>43</v>
      </c>
      <c r="AD284">
        <f t="shared" si="76"/>
        <v>213</v>
      </c>
    </row>
    <row r="285" spans="1:30" ht="15" x14ac:dyDescent="0.35">
      <c r="A285" s="14" t="s">
        <v>581</v>
      </c>
      <c r="B285" s="1">
        <v>6</v>
      </c>
      <c r="C285" s="2" t="s">
        <v>582</v>
      </c>
      <c r="D285" s="4" t="s">
        <v>537</v>
      </c>
      <c r="E285">
        <f>VLOOKUP(A285,'[1]高三下(高考)'!$A$3:$P$615,11,0)</f>
        <v>18</v>
      </c>
      <c r="F285" t="str">
        <f>VLOOKUP(A285,'[1]高三下(高考)'!$A$3:$P$615,12,0)</f>
        <v>沈志霞</v>
      </c>
      <c r="G285" s="22">
        <f t="shared" si="65"/>
        <v>250</v>
      </c>
      <c r="H285" s="23">
        <f t="shared" si="66"/>
        <v>78.397212543554005</v>
      </c>
      <c r="I285">
        <f>VLOOKUP(A285,[1]高三上!$A$3:$P$588,11,0)</f>
        <v>30.5</v>
      </c>
      <c r="J285" t="str">
        <f>VLOOKUP(A285,[1]高三上!$A$3:$P$588,12,0)</f>
        <v>夏宇</v>
      </c>
      <c r="K285" s="22">
        <f t="shared" si="67"/>
        <v>188</v>
      </c>
      <c r="L285" s="23">
        <f t="shared" si="68"/>
        <v>105.57491289198606</v>
      </c>
      <c r="M285">
        <f>VLOOKUP(A285,[1]高二下!$A$3:$P$536,11,0)</f>
        <v>27</v>
      </c>
      <c r="N285" t="str">
        <f>VLOOKUP(A285,[1]高二下!$A$3:$P$536,12,0)</f>
        <v>周强</v>
      </c>
      <c r="O285" s="22">
        <f t="shared" si="69"/>
        <v>204</v>
      </c>
      <c r="P285" s="22">
        <f t="shared" si="70"/>
        <v>118.11846689895471</v>
      </c>
      <c r="Q285">
        <f>VLOOKUP(A285,[1]高二上!$A$3:$P$583,11,0)</f>
        <v>27</v>
      </c>
      <c r="R285" t="str">
        <f>VLOOKUP(A285,[1]高二上!$A$3:$P$583,12,0)</f>
        <v>王春波</v>
      </c>
      <c r="S285" s="22">
        <f t="shared" si="71"/>
        <v>256</v>
      </c>
      <c r="T285" s="22">
        <f t="shared" si="72"/>
        <v>84.320557491289208</v>
      </c>
      <c r="U285">
        <f>VLOOKUP(A285,[1]高一下!$A$3:$P$585,11,0)</f>
        <v>29</v>
      </c>
      <c r="V285" t="str">
        <f>VLOOKUP(A285,[1]高一下!$A$3:$P$585,12,0)</f>
        <v>赵建超</v>
      </c>
      <c r="W285">
        <f t="shared" si="73"/>
        <v>211</v>
      </c>
      <c r="X285">
        <f t="shared" si="74"/>
        <v>73.170731707317074</v>
      </c>
      <c r="Y285">
        <f>VLOOKUP(A285,[1]高一上!$A$3:$P$587,11,0)</f>
        <v>54</v>
      </c>
      <c r="Z285" t="str">
        <f>VLOOKUP(A285,[1]高一上!$A$3:$P$587,12,0)</f>
        <v>赵建超</v>
      </c>
      <c r="AA285">
        <f t="shared" si="75"/>
        <v>134</v>
      </c>
      <c r="AB285" s="23">
        <f t="shared" si="77"/>
        <v>114.28571428571428</v>
      </c>
      <c r="AC285">
        <f>VLOOKUP(A285,[1]中考!$A$2:$J$571,8,0)</f>
        <v>50</v>
      </c>
      <c r="AD285">
        <f t="shared" si="76"/>
        <v>175</v>
      </c>
    </row>
    <row r="286" spans="1:30" ht="15" x14ac:dyDescent="0.35">
      <c r="A286" s="14" t="s">
        <v>585</v>
      </c>
      <c r="B286" s="1">
        <v>6</v>
      </c>
      <c r="C286" s="2" t="s">
        <v>586</v>
      </c>
      <c r="D286" s="4" t="s">
        <v>537</v>
      </c>
      <c r="E286">
        <f>VLOOKUP(A286,'[1]高三下(高考)'!$A$3:$P$615,11,0)</f>
        <v>22</v>
      </c>
      <c r="F286" t="str">
        <f>VLOOKUP(A286,'[1]高三下(高考)'!$A$3:$P$615,12,0)</f>
        <v>沈志霞</v>
      </c>
      <c r="G286" s="22">
        <f t="shared" si="65"/>
        <v>220</v>
      </c>
      <c r="H286" s="23">
        <f t="shared" si="66"/>
        <v>71.428571428571431</v>
      </c>
      <c r="I286">
        <f>VLOOKUP(A286,[1]高三上!$A$3:$P$588,11,0)</f>
        <v>38</v>
      </c>
      <c r="J286" t="str">
        <f>VLOOKUP(A286,[1]高三上!$A$3:$P$588,12,0)</f>
        <v>夏宇</v>
      </c>
      <c r="K286" s="22">
        <f t="shared" si="67"/>
        <v>138</v>
      </c>
      <c r="L286" s="23">
        <f t="shared" si="68"/>
        <v>132.7526132404181</v>
      </c>
      <c r="M286">
        <f>VLOOKUP(A286,[1]高二下!$A$3:$P$536,11,0)</f>
        <v>21</v>
      </c>
      <c r="N286" t="str">
        <f>VLOOKUP(A286,[1]高二下!$A$3:$P$536,12,0)</f>
        <v>周强</v>
      </c>
      <c r="O286" s="22">
        <f t="shared" si="69"/>
        <v>232</v>
      </c>
      <c r="P286" s="22">
        <f t="shared" si="70"/>
        <v>118.81533101045297</v>
      </c>
      <c r="Q286">
        <f>VLOOKUP(A286,[1]高二上!$A$3:$P$583,11,0)</f>
        <v>13</v>
      </c>
      <c r="R286" t="str">
        <f>VLOOKUP(A286,[1]高二上!$A$3:$P$583,12,0)</f>
        <v>王春波</v>
      </c>
      <c r="S286" s="22">
        <f t="shared" si="71"/>
        <v>286</v>
      </c>
      <c r="T286" s="22">
        <f t="shared" si="72"/>
        <v>89.895470383275267</v>
      </c>
      <c r="U286">
        <f>VLOOKUP(A286,[1]高一下!$A$3:$P$585,11,0)</f>
        <v>21</v>
      </c>
      <c r="V286" t="str">
        <f>VLOOKUP(A286,[1]高一下!$A$3:$P$585,12,0)</f>
        <v>王春波</v>
      </c>
      <c r="W286">
        <f t="shared" si="73"/>
        <v>257</v>
      </c>
      <c r="X286">
        <f t="shared" si="74"/>
        <v>83.275261324041807</v>
      </c>
      <c r="Y286">
        <f>VLOOKUP(A286,[1]高一上!$A$3:$P$587,11,0)</f>
        <v>39</v>
      </c>
      <c r="Z286" t="str">
        <f>VLOOKUP(A286,[1]高一上!$A$3:$P$587,12,0)</f>
        <v>王春波</v>
      </c>
      <c r="AA286">
        <f t="shared" si="75"/>
        <v>209</v>
      </c>
      <c r="AB286" s="23">
        <f t="shared" si="77"/>
        <v>85.365853658536594</v>
      </c>
      <c r="AC286">
        <f>VLOOKUP(A286,[1]中考!$A$2:$J$571,8,0)</f>
        <v>51</v>
      </c>
      <c r="AD286">
        <f t="shared" si="76"/>
        <v>167</v>
      </c>
    </row>
    <row r="287" spans="1:30" ht="15" x14ac:dyDescent="0.35">
      <c r="A287" s="14" t="s">
        <v>614</v>
      </c>
      <c r="B287" s="1">
        <v>6</v>
      </c>
      <c r="C287" s="2" t="s">
        <v>615</v>
      </c>
      <c r="D287" s="4" t="s">
        <v>537</v>
      </c>
      <c r="E287">
        <f>VLOOKUP(A287,'[1]高三下(高考)'!$A$3:$P$615,11,0)</f>
        <v>9.5</v>
      </c>
      <c r="F287" t="str">
        <f>VLOOKUP(A287,'[1]高三下(高考)'!$A$3:$P$615,12,0)</f>
        <v>沈志霞</v>
      </c>
      <c r="G287" s="22">
        <f t="shared" si="65"/>
        <v>278</v>
      </c>
      <c r="H287" s="23">
        <f t="shared" si="66"/>
        <v>90.592334494773525</v>
      </c>
      <c r="I287">
        <f>VLOOKUP(A287,[1]高三上!$A$3:$P$588,11,0)</f>
        <v>20</v>
      </c>
      <c r="J287" t="str">
        <f>VLOOKUP(A287,[1]高三上!$A$3:$P$588,12,0)</f>
        <v>夏宇</v>
      </c>
      <c r="K287" s="22">
        <f t="shared" si="67"/>
        <v>251</v>
      </c>
      <c r="L287" s="23">
        <f t="shared" si="68"/>
        <v>79.79094076655052</v>
      </c>
      <c r="M287">
        <f>VLOOKUP(A287,[1]高二下!$A$3:$P$536,11,0)</f>
        <v>28</v>
      </c>
      <c r="N287" t="str">
        <f>VLOOKUP(A287,[1]高二下!$A$3:$P$536,12,0)</f>
        <v>周强</v>
      </c>
      <c r="O287" s="22">
        <f t="shared" si="69"/>
        <v>193</v>
      </c>
      <c r="P287" s="22">
        <f t="shared" si="70"/>
        <v>119.16376306620209</v>
      </c>
      <c r="Q287">
        <f>VLOOKUP(A287,[1]高二上!$A$3:$P$583,11,0)</f>
        <v>30</v>
      </c>
      <c r="R287" t="str">
        <f>VLOOKUP(A287,[1]高二上!$A$3:$P$583,12,0)</f>
        <v>王春波</v>
      </c>
      <c r="S287" s="22">
        <f t="shared" si="71"/>
        <v>248</v>
      </c>
      <c r="T287" s="22">
        <f t="shared" si="72"/>
        <v>103.13588850174216</v>
      </c>
      <c r="U287">
        <f>VLOOKUP(A287,[1]高一下!$A$3:$P$585,11,0)</f>
        <v>21</v>
      </c>
      <c r="V287" t="str">
        <f>VLOOKUP(A287,[1]高一下!$A$3:$P$585,12,0)</f>
        <v>王春波</v>
      </c>
      <c r="W287">
        <f t="shared" si="73"/>
        <v>257</v>
      </c>
      <c r="X287">
        <f t="shared" si="74"/>
        <v>107.3170731707317</v>
      </c>
      <c r="Y287">
        <f>VLOOKUP(A287,[1]高一上!$A$3:$P$587,11,0)</f>
        <v>20</v>
      </c>
      <c r="Z287" t="str">
        <f>VLOOKUP(A287,[1]高一上!$A$3:$P$587,12,0)</f>
        <v>王春波</v>
      </c>
      <c r="AA287">
        <f t="shared" si="75"/>
        <v>278</v>
      </c>
      <c r="AB287" s="23">
        <f t="shared" si="77"/>
        <v>88.850174216027881</v>
      </c>
      <c r="AC287">
        <f>VLOOKUP(A287,[1]中考!$A$2:$J$571,8,0)</f>
        <v>37</v>
      </c>
      <c r="AD287">
        <f t="shared" si="76"/>
        <v>246</v>
      </c>
    </row>
    <row r="288" spans="1:30" ht="15" x14ac:dyDescent="0.35">
      <c r="A288" s="14" t="s">
        <v>587</v>
      </c>
      <c r="B288" s="1">
        <v>6</v>
      </c>
      <c r="C288" s="2" t="s">
        <v>588</v>
      </c>
      <c r="D288" s="4" t="s">
        <v>537</v>
      </c>
      <c r="E288">
        <f>VLOOKUP(A288,'[1]高三下(高考)'!$A$3:$P$615,11,0)</f>
        <v>10</v>
      </c>
      <c r="F288" t="str">
        <f>VLOOKUP(A288,'[1]高三下(高考)'!$A$3:$P$615,12,0)</f>
        <v>沈志霞</v>
      </c>
      <c r="G288" s="22">
        <f t="shared" si="65"/>
        <v>277</v>
      </c>
      <c r="H288" s="23">
        <f t="shared" si="66"/>
        <v>99.651567944250871</v>
      </c>
      <c r="I288">
        <f>VLOOKUP(A288,[1]高三上!$A$3:$P$588,11,0)</f>
        <v>5</v>
      </c>
      <c r="J288" t="str">
        <f>VLOOKUP(A288,[1]高三上!$A$3:$P$588,12,0)</f>
        <v>夏宇</v>
      </c>
      <c r="K288" s="22">
        <f t="shared" si="67"/>
        <v>276</v>
      </c>
      <c r="L288" s="23">
        <f t="shared" si="68"/>
        <v>59.930313588850176</v>
      </c>
      <c r="M288">
        <f>VLOOKUP(A288,[1]高二下!$A$3:$P$536,11,0)</f>
        <v>32</v>
      </c>
      <c r="N288" t="str">
        <f>VLOOKUP(A288,[1]高二下!$A$3:$P$536,12,0)</f>
        <v>周强</v>
      </c>
      <c r="O288" s="22">
        <f t="shared" si="69"/>
        <v>161</v>
      </c>
      <c r="P288" s="22">
        <f t="shared" si="70"/>
        <v>126.4808362369338</v>
      </c>
      <c r="Q288">
        <f>VLOOKUP(A288,[1]高二上!$A$3:$P$583,11,0)</f>
        <v>33</v>
      </c>
      <c r="R288" t="str">
        <f>VLOOKUP(A288,[1]高二上!$A$3:$P$583,12,0)</f>
        <v>王春波</v>
      </c>
      <c r="S288" s="22">
        <f t="shared" si="71"/>
        <v>237</v>
      </c>
      <c r="T288" s="22">
        <f t="shared" si="72"/>
        <v>85.017421602787465</v>
      </c>
      <c r="U288">
        <f>VLOOKUP(A288,[1]高一下!$A$3:$P$585,11,0)</f>
        <v>31</v>
      </c>
      <c r="V288" t="str">
        <f>VLOOKUP(A288,[1]高一下!$A$3:$P$585,12,0)</f>
        <v>王春波</v>
      </c>
      <c r="W288">
        <f t="shared" si="73"/>
        <v>194</v>
      </c>
      <c r="X288">
        <f t="shared" si="74"/>
        <v>123.34494773519164</v>
      </c>
      <c r="Y288">
        <f>VLOOKUP(A288,[1]高一上!$A$3:$P$587,11,0)</f>
        <v>26</v>
      </c>
      <c r="Z288" t="str">
        <f>VLOOKUP(A288,[1]高一上!$A$3:$P$587,12,0)</f>
        <v>王春波</v>
      </c>
      <c r="AA288">
        <f t="shared" si="75"/>
        <v>261</v>
      </c>
      <c r="AB288" s="23">
        <f t="shared" si="77"/>
        <v>93.379790940766554</v>
      </c>
      <c r="AC288">
        <f>VLOOKUP(A288,[1]中考!$A$2:$J$571,8,0)</f>
        <v>38</v>
      </c>
      <c r="AD288">
        <f t="shared" si="76"/>
        <v>242</v>
      </c>
    </row>
    <row r="289" spans="1:30" ht="15" x14ac:dyDescent="0.35">
      <c r="A289" s="14" t="s">
        <v>558</v>
      </c>
      <c r="B289" s="1">
        <v>6</v>
      </c>
      <c r="C289" s="2" t="s">
        <v>559</v>
      </c>
      <c r="D289" s="4" t="s">
        <v>537</v>
      </c>
      <c r="E289">
        <f>VLOOKUP(A289,'[1]高三下(高考)'!$A$3:$P$615,11,0)</f>
        <v>22</v>
      </c>
      <c r="F289" t="str">
        <f>VLOOKUP(A289,'[1]高三下(高考)'!$A$3:$P$615,12,0)</f>
        <v>沈志霞</v>
      </c>
      <c r="G289" s="22">
        <f t="shared" si="65"/>
        <v>220</v>
      </c>
      <c r="H289" s="23">
        <f t="shared" si="66"/>
        <v>102.09059233449477</v>
      </c>
      <c r="I289">
        <f>VLOOKUP(A289,[1]高三上!$A$3:$P$588,11,0)</f>
        <v>25</v>
      </c>
      <c r="J289" t="str">
        <f>VLOOKUP(A289,[1]高三上!$A$3:$P$588,12,0)</f>
        <v>夏宇</v>
      </c>
      <c r="K289" s="22">
        <f t="shared" si="67"/>
        <v>226</v>
      </c>
      <c r="L289" s="23">
        <f t="shared" si="68"/>
        <v>102.09059233449477</v>
      </c>
      <c r="M289">
        <f>VLOOKUP(A289,[1]高二下!$A$3:$P$536,11,0)</f>
        <v>21</v>
      </c>
      <c r="N289" t="str">
        <f>VLOOKUP(A289,[1]高二下!$A$3:$P$536,12,0)</f>
        <v>周强</v>
      </c>
      <c r="O289" s="22">
        <f t="shared" si="69"/>
        <v>232</v>
      </c>
      <c r="P289" s="22">
        <f t="shared" si="70"/>
        <v>88.153310104529623</v>
      </c>
      <c r="Q289">
        <f>VLOOKUP(A289,[1]高二上!$A$3:$P$583,11,0)</f>
        <v>41</v>
      </c>
      <c r="R289" t="str">
        <f>VLOOKUP(A289,[1]高二上!$A$3:$P$583,12,0)</f>
        <v>王春波</v>
      </c>
      <c r="S289" s="22">
        <f t="shared" si="71"/>
        <v>198</v>
      </c>
      <c r="T289" s="22">
        <f t="shared" si="72"/>
        <v>101.39372822299651</v>
      </c>
      <c r="U289">
        <f>VLOOKUP(A289,[1]高一下!$A$3:$P$585,11,0)</f>
        <v>30</v>
      </c>
      <c r="V289" t="str">
        <f>VLOOKUP(A289,[1]高一下!$A$3:$P$585,12,0)</f>
        <v>王春波</v>
      </c>
      <c r="W289">
        <f t="shared" si="73"/>
        <v>202</v>
      </c>
      <c r="X289">
        <f t="shared" si="74"/>
        <v>120.55749128919861</v>
      </c>
      <c r="Y289">
        <f>VLOOKUP(A289,[1]高一上!$A$3:$P$587,11,0)</f>
        <v>26</v>
      </c>
      <c r="Z289" t="str">
        <f>VLOOKUP(A289,[1]高一上!$A$3:$P$587,12,0)</f>
        <v>王春波</v>
      </c>
      <c r="AA289">
        <f t="shared" si="75"/>
        <v>261</v>
      </c>
      <c r="AB289" s="23">
        <f t="shared" si="77"/>
        <v>58.88501742160279</v>
      </c>
      <c r="AC289">
        <f>VLOOKUP(A289,[1]中考!$A$2:$J$571,8,0)</f>
        <v>54</v>
      </c>
      <c r="AD289">
        <f t="shared" si="76"/>
        <v>143</v>
      </c>
    </row>
    <row r="290" spans="1:30" ht="15" x14ac:dyDescent="0.35">
      <c r="A290" s="14" t="s">
        <v>550</v>
      </c>
      <c r="B290" s="1">
        <v>6</v>
      </c>
      <c r="C290" s="2" t="s">
        <v>551</v>
      </c>
      <c r="D290" s="4" t="s">
        <v>537</v>
      </c>
      <c r="E290">
        <f>VLOOKUP(A290,'[1]高三下(高考)'!$A$3:$P$615,11,0)</f>
        <v>29.5</v>
      </c>
      <c r="F290" t="str">
        <f>VLOOKUP(A290,'[1]高三下(高考)'!$A$3:$P$615,12,0)</f>
        <v>沈志霞</v>
      </c>
      <c r="G290" s="22">
        <f t="shared" si="65"/>
        <v>166</v>
      </c>
      <c r="H290" s="23">
        <f t="shared" si="66"/>
        <v>112.89198606271776</v>
      </c>
      <c r="I290">
        <f>VLOOKUP(A290,[1]高三上!$A$3:$P$588,11,0)</f>
        <v>28.5</v>
      </c>
      <c r="J290" t="str">
        <f>VLOOKUP(A290,[1]高三上!$A$3:$P$588,12,0)</f>
        <v>夏宇</v>
      </c>
      <c r="K290" s="22">
        <f t="shared" si="67"/>
        <v>203</v>
      </c>
      <c r="L290" s="23">
        <f t="shared" si="68"/>
        <v>101.74216027874564</v>
      </c>
      <c r="M290">
        <f>VLOOKUP(A290,[1]高二下!$A$3:$P$536,11,0)</f>
        <v>26</v>
      </c>
      <c r="N290" t="str">
        <f>VLOOKUP(A290,[1]高二下!$A$3:$P$536,12,0)</f>
        <v>周强</v>
      </c>
      <c r="O290" s="22">
        <f t="shared" si="69"/>
        <v>208</v>
      </c>
      <c r="P290" s="22">
        <f t="shared" si="70"/>
        <v>68.98954703832753</v>
      </c>
      <c r="Q290">
        <f>VLOOKUP(A290,[1]高二上!$A$3:$P$583,11,0)</f>
        <v>64</v>
      </c>
      <c r="R290" t="str">
        <f>VLOOKUP(A290,[1]高二上!$A$3:$P$583,12,0)</f>
        <v>王春波</v>
      </c>
      <c r="S290" s="22">
        <f t="shared" si="71"/>
        <v>119</v>
      </c>
      <c r="T290" s="22">
        <f t="shared" si="72"/>
        <v>149.82578397212544</v>
      </c>
      <c r="U290">
        <f>VLOOKUP(A290,[1]高一下!$A$3:$P$585,11,0)</f>
        <v>20</v>
      </c>
      <c r="V290" t="str">
        <f>VLOOKUP(A290,[1]高一下!$A$3:$P$585,12,0)</f>
        <v>王春波</v>
      </c>
      <c r="W290">
        <f t="shared" si="73"/>
        <v>262</v>
      </c>
      <c r="X290">
        <f t="shared" si="74"/>
        <v>72.473867595818817</v>
      </c>
      <c r="Y290">
        <f>VLOOKUP(A290,[1]高一上!$A$3:$P$587,11,0)</f>
        <v>46</v>
      </c>
      <c r="Z290" t="str">
        <f>VLOOKUP(A290,[1]高一上!$A$3:$P$587,12,0)</f>
        <v>王春波</v>
      </c>
      <c r="AA290">
        <f t="shared" si="75"/>
        <v>183</v>
      </c>
      <c r="AB290" s="23">
        <f t="shared" si="77"/>
        <v>114.63414634146341</v>
      </c>
      <c r="AC290">
        <f>VLOOKUP(A290,[1]中考!$A$2:$J$571,8,0)</f>
        <v>41</v>
      </c>
      <c r="AD290">
        <f t="shared" si="76"/>
        <v>225</v>
      </c>
    </row>
    <row r="291" spans="1:30" ht="15" x14ac:dyDescent="0.35">
      <c r="A291" s="14" t="s">
        <v>607</v>
      </c>
      <c r="B291" s="1">
        <v>6</v>
      </c>
      <c r="C291" s="2" t="s">
        <v>608</v>
      </c>
      <c r="D291" s="4" t="s">
        <v>537</v>
      </c>
      <c r="E291">
        <f>VLOOKUP(A291,'[1]高三下(高考)'!$A$3:$P$615,11,0)</f>
        <v>27</v>
      </c>
      <c r="F291" t="str">
        <f>VLOOKUP(A291,'[1]高三下(高考)'!$A$3:$P$615,12,0)</f>
        <v>沈志霞</v>
      </c>
      <c r="G291" s="22">
        <f t="shared" si="65"/>
        <v>182</v>
      </c>
      <c r="H291" s="23">
        <f t="shared" si="66"/>
        <v>107.3170731707317</v>
      </c>
      <c r="I291">
        <f>VLOOKUP(A291,[1]高三上!$A$3:$P$588,11,0)</f>
        <v>28.5</v>
      </c>
      <c r="J291" t="str">
        <f>VLOOKUP(A291,[1]高三上!$A$3:$P$588,12,0)</f>
        <v>夏宇</v>
      </c>
      <c r="K291" s="22">
        <f t="shared" si="67"/>
        <v>203</v>
      </c>
      <c r="L291" s="23">
        <f t="shared" si="68"/>
        <v>76.655052264808361</v>
      </c>
      <c r="M291">
        <f>VLOOKUP(A291,[1]高二下!$A$3:$P$536,11,0)</f>
        <v>37</v>
      </c>
      <c r="N291" t="str">
        <f>VLOOKUP(A291,[1]高二下!$A$3:$P$536,12,0)</f>
        <v>周强</v>
      </c>
      <c r="O291" s="22">
        <f t="shared" si="69"/>
        <v>136</v>
      </c>
      <c r="P291" s="22">
        <f t="shared" si="70"/>
        <v>143.20557491289199</v>
      </c>
      <c r="Q291">
        <f>VLOOKUP(A291,[1]高二上!$A$3:$P$583,11,0)</f>
        <v>26</v>
      </c>
      <c r="R291" t="str">
        <f>VLOOKUP(A291,[1]高二上!$A$3:$P$583,12,0)</f>
        <v>王春波</v>
      </c>
      <c r="S291" s="22">
        <f t="shared" si="71"/>
        <v>260</v>
      </c>
      <c r="T291" s="22">
        <f t="shared" si="72"/>
        <v>87.804878048780495</v>
      </c>
      <c r="U291">
        <f>VLOOKUP(A291,[1]高一下!$A$3:$P$585,11,0)</f>
        <v>26</v>
      </c>
      <c r="V291" t="str">
        <f>VLOOKUP(A291,[1]高一下!$A$3:$P$585,12,0)</f>
        <v>王春波</v>
      </c>
      <c r="W291">
        <f t="shared" si="73"/>
        <v>225</v>
      </c>
      <c r="X291">
        <f t="shared" si="74"/>
        <v>111.14982578397212</v>
      </c>
      <c r="Y291">
        <f>VLOOKUP(A291,[1]高一上!$A$3:$P$587,11,0)</f>
        <v>27</v>
      </c>
      <c r="Z291" t="str">
        <f>VLOOKUP(A291,[1]高一上!$A$3:$P$587,12,0)</f>
        <v>王春波</v>
      </c>
      <c r="AA291">
        <f t="shared" si="75"/>
        <v>257</v>
      </c>
      <c r="AB291" s="23">
        <f t="shared" si="77"/>
        <v>88.850174216027881</v>
      </c>
      <c r="AC291">
        <f>VLOOKUP(A291,[1]中考!$A$2:$J$571,8,0)</f>
        <v>41</v>
      </c>
      <c r="AD291">
        <f t="shared" si="76"/>
        <v>225</v>
      </c>
    </row>
    <row r="292" spans="1:30" ht="15" x14ac:dyDescent="0.35">
      <c r="A292" s="14" t="s">
        <v>554</v>
      </c>
      <c r="B292" s="1">
        <v>6</v>
      </c>
      <c r="C292" s="2" t="s">
        <v>555</v>
      </c>
      <c r="D292" s="4" t="s">
        <v>537</v>
      </c>
      <c r="E292">
        <f>VLOOKUP(A292,'[1]高三下(高考)'!$A$3:$P$615,11,0)</f>
        <v>34.5</v>
      </c>
      <c r="F292" t="str">
        <f>VLOOKUP(A292,'[1]高三下(高考)'!$A$3:$P$615,12,0)</f>
        <v>沈志霞</v>
      </c>
      <c r="G292" s="22">
        <f t="shared" si="65"/>
        <v>132</v>
      </c>
      <c r="H292" s="23">
        <f t="shared" si="66"/>
        <v>112.19512195121951</v>
      </c>
      <c r="I292">
        <f>VLOOKUP(A292,[1]高三上!$A$3:$P$588,11,0)</f>
        <v>33.5</v>
      </c>
      <c r="J292" t="str">
        <f>VLOOKUP(A292,[1]高三上!$A$3:$P$588,12,0)</f>
        <v>夏宇</v>
      </c>
      <c r="K292" s="22">
        <f t="shared" si="67"/>
        <v>167</v>
      </c>
      <c r="L292" s="23">
        <f t="shared" si="68"/>
        <v>71.080139372822302</v>
      </c>
      <c r="M292">
        <f>VLOOKUP(A292,[1]高二下!$A$3:$P$536,11,0)</f>
        <v>46</v>
      </c>
      <c r="N292" t="str">
        <f>VLOOKUP(A292,[1]高二下!$A$3:$P$536,12,0)</f>
        <v>周强</v>
      </c>
      <c r="O292" s="22">
        <f t="shared" si="69"/>
        <v>84</v>
      </c>
      <c r="P292" s="22">
        <f t="shared" si="70"/>
        <v>133.44947735191639</v>
      </c>
      <c r="Q292">
        <f>VLOOKUP(A292,[1]高二上!$A$3:$P$583,11,0)</f>
        <v>46</v>
      </c>
      <c r="R292" t="str">
        <f>VLOOKUP(A292,[1]高二上!$A$3:$P$583,12,0)</f>
        <v>王春波</v>
      </c>
      <c r="S292" s="22">
        <f t="shared" si="71"/>
        <v>180</v>
      </c>
      <c r="T292" s="22">
        <f t="shared" si="72"/>
        <v>101.04529616724739</v>
      </c>
      <c r="U292">
        <f>VLOOKUP(A292,[1]高一下!$A$3:$P$585,11,0)</f>
        <v>33</v>
      </c>
      <c r="V292" t="str">
        <f>VLOOKUP(A292,[1]高一下!$A$3:$P$585,12,0)</f>
        <v>王春波</v>
      </c>
      <c r="W292">
        <f t="shared" si="73"/>
        <v>183</v>
      </c>
      <c r="X292">
        <f t="shared" si="74"/>
        <v>127.17770034843205</v>
      </c>
      <c r="Y292">
        <f>VLOOKUP(A292,[1]高一上!$A$3:$P$587,11,0)</f>
        <v>26</v>
      </c>
      <c r="Z292" t="str">
        <f>VLOOKUP(A292,[1]高一上!$A$3:$P$587,12,0)</f>
        <v>王春波</v>
      </c>
      <c r="AA292">
        <f t="shared" si="75"/>
        <v>261</v>
      </c>
      <c r="AB292" s="23">
        <f t="shared" si="77"/>
        <v>88.153310104529623</v>
      </c>
      <c r="AC292">
        <f>VLOOKUP(A292,[1]中考!$A$2:$J$571,8,0)</f>
        <v>40</v>
      </c>
      <c r="AD292">
        <f t="shared" si="76"/>
        <v>227</v>
      </c>
    </row>
    <row r="293" spans="1:30" ht="15" x14ac:dyDescent="0.35">
      <c r="A293" s="14" t="s">
        <v>620</v>
      </c>
      <c r="B293" s="1">
        <v>6</v>
      </c>
      <c r="C293" s="2" t="s">
        <v>621</v>
      </c>
      <c r="D293" s="4" t="s">
        <v>537</v>
      </c>
      <c r="E293">
        <f>VLOOKUP(A293,'[1]高三下(高考)'!$A$3:$P$615,11,0)</f>
        <v>14</v>
      </c>
      <c r="F293" t="str">
        <f>VLOOKUP(A293,'[1]高三下(高考)'!$A$3:$P$615,12,0)</f>
        <v>沈志霞</v>
      </c>
      <c r="G293" s="22">
        <f t="shared" si="65"/>
        <v>265</v>
      </c>
      <c r="H293" s="23">
        <f t="shared" si="66"/>
        <v>103.48432055749129</v>
      </c>
      <c r="I293">
        <f>VLOOKUP(A293,[1]高三上!$A$3:$P$588,11,0)</f>
        <v>6</v>
      </c>
      <c r="J293" t="str">
        <f>VLOOKUP(A293,[1]高三上!$A$3:$P$588,12,0)</f>
        <v>夏宇</v>
      </c>
      <c r="K293" s="22">
        <f t="shared" si="67"/>
        <v>275</v>
      </c>
      <c r="L293" s="23">
        <f t="shared" si="68"/>
        <v>100</v>
      </c>
      <c r="M293" s="22">
        <v>0</v>
      </c>
      <c r="N293" t="s">
        <v>1120</v>
      </c>
      <c r="O293" s="22">
        <f t="shared" si="69"/>
        <v>270</v>
      </c>
      <c r="P293" s="22">
        <f t="shared" si="70"/>
        <v>100</v>
      </c>
      <c r="Q293">
        <f>VLOOKUP(A293,[1]高二上!$A$3:$P$583,11,0)</f>
        <v>25</v>
      </c>
      <c r="R293" t="str">
        <f>VLOOKUP(A293,[1]高二上!$A$3:$P$583,12,0)</f>
        <v>王春波</v>
      </c>
      <c r="S293" s="22">
        <f t="shared" si="71"/>
        <v>263</v>
      </c>
      <c r="T293" s="22">
        <f t="shared" si="72"/>
        <v>86.759581881533109</v>
      </c>
      <c r="U293">
        <f>VLOOKUP(A293,[1]高一下!$A$3:$P$585,11,0)</f>
        <v>26</v>
      </c>
      <c r="V293" t="str">
        <f>VLOOKUP(A293,[1]高一下!$A$3:$P$585,12,0)</f>
        <v>王友春</v>
      </c>
      <c r="W293">
        <f t="shared" si="73"/>
        <v>225</v>
      </c>
      <c r="X293">
        <f t="shared" si="74"/>
        <v>96.864111498257842</v>
      </c>
      <c r="Y293">
        <f>VLOOKUP(A293,[1]高一上!$A$3:$P$587,11,0)</f>
        <v>38</v>
      </c>
      <c r="Z293" t="str">
        <f>VLOOKUP(A293,[1]高一上!$A$3:$P$587,12,0)</f>
        <v>王友春</v>
      </c>
      <c r="AA293">
        <f t="shared" si="75"/>
        <v>216</v>
      </c>
      <c r="AB293" s="23">
        <f t="shared" si="77"/>
        <v>71.080139372822302</v>
      </c>
      <c r="AC293">
        <f>VLOOKUP(A293,[1]中考!$A$2:$J$571,8,0)</f>
        <v>55</v>
      </c>
      <c r="AD293">
        <f t="shared" si="76"/>
        <v>133</v>
      </c>
    </row>
    <row r="294" spans="1:30" ht="15" x14ac:dyDescent="0.35">
      <c r="A294" s="14" t="s">
        <v>542</v>
      </c>
      <c r="B294" s="1">
        <v>6</v>
      </c>
      <c r="C294" s="2" t="s">
        <v>543</v>
      </c>
      <c r="D294" s="4" t="s">
        <v>537</v>
      </c>
      <c r="E294">
        <f>VLOOKUP(A294,'[1]高三下(高考)'!$A$3:$P$615,11,0)</f>
        <v>43.5</v>
      </c>
      <c r="F294" t="str">
        <f>VLOOKUP(A294,'[1]高三下(高考)'!$A$3:$P$615,12,0)</f>
        <v>沈志霞</v>
      </c>
      <c r="G294" s="22">
        <f t="shared" si="65"/>
        <v>76</v>
      </c>
      <c r="H294" s="23">
        <f t="shared" si="66"/>
        <v>104.18118466898954</v>
      </c>
      <c r="I294">
        <f>VLOOKUP(A294,[1]高三上!$A$3:$P$588,11,0)</f>
        <v>46</v>
      </c>
      <c r="J294" t="str">
        <f>VLOOKUP(A294,[1]高三上!$A$3:$P$588,12,0)</f>
        <v>夏宇</v>
      </c>
      <c r="K294" s="22">
        <f t="shared" si="67"/>
        <v>88</v>
      </c>
      <c r="L294" s="23">
        <f t="shared" si="68"/>
        <v>143.20557491289199</v>
      </c>
      <c r="M294">
        <f>VLOOKUP(A294,[1]高二下!$A$3:$P$536,11,0)</f>
        <v>25</v>
      </c>
      <c r="N294" t="str">
        <f>VLOOKUP(A294,[1]高二下!$A$3:$P$536,12,0)</f>
        <v>周强</v>
      </c>
      <c r="O294" s="22">
        <f t="shared" si="69"/>
        <v>212</v>
      </c>
      <c r="P294" s="22">
        <f t="shared" si="70"/>
        <v>108.71080139372822</v>
      </c>
      <c r="Q294">
        <f>VLOOKUP(A294,[1]高二上!$A$3:$P$583,11,0)</f>
        <v>33</v>
      </c>
      <c r="R294" t="str">
        <f>VLOOKUP(A294,[1]高二上!$A$3:$P$583,12,0)</f>
        <v>王春波</v>
      </c>
      <c r="S294" s="22">
        <f t="shared" si="71"/>
        <v>237</v>
      </c>
      <c r="T294" s="22">
        <f t="shared" si="72"/>
        <v>106.96864111498257</v>
      </c>
      <c r="U294">
        <f>VLOOKUP(A294,[1]高一下!$A$3:$P$585,11,0)</f>
        <v>21</v>
      </c>
      <c r="V294" t="str">
        <f>VLOOKUP(A294,[1]高一下!$A$3:$P$585,12,0)</f>
        <v>王春波</v>
      </c>
      <c r="W294">
        <f t="shared" si="73"/>
        <v>257</v>
      </c>
      <c r="X294">
        <f t="shared" si="74"/>
        <v>95.470383275261327</v>
      </c>
      <c r="Y294">
        <f>VLOOKUP(A294,[1]高一上!$A$3:$P$587,11,0)</f>
        <v>30</v>
      </c>
      <c r="Z294" t="str">
        <f>VLOOKUP(A294,[1]高一上!$A$3:$P$587,12,0)</f>
        <v>王春波</v>
      </c>
      <c r="AA294">
        <f t="shared" si="75"/>
        <v>244</v>
      </c>
      <c r="AB294" s="23">
        <f t="shared" si="77"/>
        <v>48.432055749128921</v>
      </c>
      <c r="AC294">
        <f>VLOOKUP(A294,[1]中考!$A$2:$J$571,8,0)</f>
        <v>59</v>
      </c>
      <c r="AD294">
        <f t="shared" si="76"/>
        <v>96</v>
      </c>
    </row>
    <row r="295" spans="1:30" ht="15" x14ac:dyDescent="0.35">
      <c r="A295" s="14" t="s">
        <v>540</v>
      </c>
      <c r="B295" s="1">
        <v>6</v>
      </c>
      <c r="C295" s="2" t="s">
        <v>541</v>
      </c>
      <c r="D295" s="4" t="s">
        <v>537</v>
      </c>
      <c r="E295">
        <f>VLOOKUP(A295,'[1]高三下(高考)'!$A$3:$P$615,11,0)</f>
        <v>46</v>
      </c>
      <c r="F295" t="str">
        <f>VLOOKUP(A295,'[1]高三下(高考)'!$A$3:$P$615,12,0)</f>
        <v>沈志霞</v>
      </c>
      <c r="G295" s="22">
        <f t="shared" si="65"/>
        <v>64</v>
      </c>
      <c r="H295" s="23">
        <f t="shared" si="66"/>
        <v>95.470383275261327</v>
      </c>
      <c r="I295">
        <f>VLOOKUP(A295,[1]高三上!$A$3:$P$588,11,0)</f>
        <v>52.5</v>
      </c>
      <c r="J295" t="str">
        <f>VLOOKUP(A295,[1]高三上!$A$3:$P$588,12,0)</f>
        <v>夏宇</v>
      </c>
      <c r="K295" s="22">
        <f t="shared" si="67"/>
        <v>51</v>
      </c>
      <c r="L295" s="23">
        <f t="shared" si="68"/>
        <v>89.547038327526138</v>
      </c>
      <c r="M295">
        <f>VLOOKUP(A295,[1]高二下!$A$3:$P$536,11,0)</f>
        <v>61</v>
      </c>
      <c r="N295" t="str">
        <f>VLOOKUP(A295,[1]高二下!$A$3:$P$536,12,0)</f>
        <v>周强</v>
      </c>
      <c r="O295" s="22">
        <f t="shared" si="69"/>
        <v>21</v>
      </c>
      <c r="P295" s="22">
        <f t="shared" si="70"/>
        <v>104.52961672473867</v>
      </c>
      <c r="Q295">
        <f>VLOOKUP(A295,[1]高二上!$A$3:$P$583,11,0)</f>
        <v>84</v>
      </c>
      <c r="R295" t="str">
        <f>VLOOKUP(A295,[1]高二上!$A$3:$P$583,12,0)</f>
        <v>王春波</v>
      </c>
      <c r="S295" s="22">
        <f t="shared" si="71"/>
        <v>34</v>
      </c>
      <c r="T295" s="22">
        <f t="shared" si="72"/>
        <v>101.04529616724739</v>
      </c>
      <c r="U295">
        <f>VLOOKUP(A295,[1]高一下!$A$3:$P$585,11,0)</f>
        <v>56</v>
      </c>
      <c r="V295" t="str">
        <f>VLOOKUP(A295,[1]高一下!$A$3:$P$585,12,0)</f>
        <v>王春波</v>
      </c>
      <c r="W295">
        <f t="shared" si="73"/>
        <v>37</v>
      </c>
      <c r="X295">
        <f t="shared" si="74"/>
        <v>124.0418118466899</v>
      </c>
      <c r="Y295">
        <f>VLOOKUP(A295,[1]高一上!$A$3:$P$587,11,0)</f>
        <v>63</v>
      </c>
      <c r="Z295" t="str">
        <f>VLOOKUP(A295,[1]高一上!$A$3:$P$587,12,0)</f>
        <v>王春波</v>
      </c>
      <c r="AA295">
        <f t="shared" si="75"/>
        <v>106</v>
      </c>
      <c r="AB295" s="23">
        <f t="shared" si="77"/>
        <v>117.07317073170732</v>
      </c>
      <c r="AC295">
        <f>VLOOKUP(A295,[1]中考!$A$2:$J$571,8,0)</f>
        <v>52</v>
      </c>
      <c r="AD295">
        <f t="shared" si="76"/>
        <v>155</v>
      </c>
    </row>
    <row r="296" spans="1:30" ht="15" x14ac:dyDescent="0.35">
      <c r="A296" s="14" t="s">
        <v>566</v>
      </c>
      <c r="B296" s="1">
        <v>6</v>
      </c>
      <c r="C296" s="2" t="s">
        <v>567</v>
      </c>
      <c r="D296" s="4" t="s">
        <v>537</v>
      </c>
      <c r="E296">
        <f>VLOOKUP(A296,'[1]高三下(高考)'!$A$3:$P$615,11,0)</f>
        <v>27</v>
      </c>
      <c r="F296" t="str">
        <f>VLOOKUP(A296,'[1]高三下(高考)'!$A$3:$P$615,12,0)</f>
        <v>沈志霞</v>
      </c>
      <c r="G296" s="22">
        <f t="shared" si="65"/>
        <v>182</v>
      </c>
      <c r="H296" s="23">
        <f t="shared" si="66"/>
        <v>103.13588850174216</v>
      </c>
      <c r="I296">
        <f>VLOOKUP(A296,[1]高三上!$A$3:$P$588,11,0)</f>
        <v>30</v>
      </c>
      <c r="J296" t="str">
        <f>VLOOKUP(A296,[1]高三上!$A$3:$P$588,12,0)</f>
        <v>夏宇</v>
      </c>
      <c r="K296" s="22">
        <f t="shared" si="67"/>
        <v>191</v>
      </c>
      <c r="L296" s="23">
        <f t="shared" si="68"/>
        <v>119.51219512195122</v>
      </c>
      <c r="M296">
        <f>VLOOKUP(A296,[1]高二下!$A$3:$P$536,11,0)</f>
        <v>18</v>
      </c>
      <c r="N296" t="str">
        <f>VLOOKUP(A296,[1]高二下!$A$3:$P$536,12,0)</f>
        <v>周强</v>
      </c>
      <c r="O296" s="22">
        <f t="shared" si="69"/>
        <v>247</v>
      </c>
      <c r="P296" s="22">
        <f t="shared" si="70"/>
        <v>113.93728222996515</v>
      </c>
      <c r="Q296">
        <f>VLOOKUP(A296,[1]高二上!$A$3:$P$583,11,0)</f>
        <v>9</v>
      </c>
      <c r="R296" t="str">
        <f>VLOOKUP(A296,[1]高二上!$A$3:$P$583,12,0)</f>
        <v>王春波</v>
      </c>
      <c r="S296" s="22">
        <f t="shared" si="71"/>
        <v>287</v>
      </c>
      <c r="T296" s="22">
        <f t="shared" si="72"/>
        <v>73.519163763066203</v>
      </c>
      <c r="U296">
        <f>VLOOKUP(A296,[1]高一下!$A$3:$P$585,11,0)</f>
        <v>29</v>
      </c>
      <c r="V296" t="str">
        <f>VLOOKUP(A296,[1]高一下!$A$3:$P$585,12,0)</f>
        <v>王春波</v>
      </c>
      <c r="W296">
        <f t="shared" si="73"/>
        <v>211</v>
      </c>
      <c r="X296">
        <f t="shared" si="74"/>
        <v>99.303135888501743</v>
      </c>
      <c r="Y296">
        <f>VLOOKUP(A296,[1]高一上!$A$3:$P$587,11,0)</f>
        <v>39</v>
      </c>
      <c r="Z296" t="str">
        <f>VLOOKUP(A296,[1]高一上!$A$3:$P$587,12,0)</f>
        <v>王春波</v>
      </c>
      <c r="AA296">
        <f t="shared" si="75"/>
        <v>209</v>
      </c>
      <c r="AB296" s="23">
        <f t="shared" si="77"/>
        <v>106.27177700348432</v>
      </c>
      <c r="AC296">
        <f>VLOOKUP(A296,[1]中考!$A$2:$J$571,8,0)</f>
        <v>40</v>
      </c>
      <c r="AD296">
        <f t="shared" si="76"/>
        <v>227</v>
      </c>
    </row>
    <row r="297" spans="1:30" ht="15" x14ac:dyDescent="0.35">
      <c r="A297" s="14" t="s">
        <v>546</v>
      </c>
      <c r="B297" s="1">
        <v>6</v>
      </c>
      <c r="C297" s="2" t="s">
        <v>547</v>
      </c>
      <c r="D297" s="4" t="s">
        <v>537</v>
      </c>
      <c r="E297">
        <f>VLOOKUP(A297,'[1]高三下(高考)'!$A$3:$P$615,11,0)</f>
        <v>43.5</v>
      </c>
      <c r="F297" t="str">
        <f>VLOOKUP(A297,'[1]高三下(高考)'!$A$3:$P$615,12,0)</f>
        <v>沈志霞</v>
      </c>
      <c r="G297" s="22">
        <f t="shared" si="65"/>
        <v>76</v>
      </c>
      <c r="H297" s="23">
        <f t="shared" si="66"/>
        <v>152.26480836236934</v>
      </c>
      <c r="I297">
        <f>VLOOKUP(A297,[1]高三上!$A$3:$P$588,11,0)</f>
        <v>25</v>
      </c>
      <c r="J297" t="str">
        <f>VLOOKUP(A297,[1]高三上!$A$3:$P$588,12,0)</f>
        <v>夏宇</v>
      </c>
      <c r="K297" s="22">
        <f t="shared" si="67"/>
        <v>226</v>
      </c>
      <c r="L297" s="23">
        <f t="shared" si="68"/>
        <v>35.191637630662015</v>
      </c>
      <c r="M297">
        <f>VLOOKUP(A297,[1]高二下!$A$3:$P$536,11,0)</f>
        <v>56</v>
      </c>
      <c r="N297" t="str">
        <f>VLOOKUP(A297,[1]高二下!$A$3:$P$536,12,0)</f>
        <v>周强</v>
      </c>
      <c r="O297" s="22">
        <f t="shared" si="69"/>
        <v>40</v>
      </c>
      <c r="P297" s="22">
        <f t="shared" si="70"/>
        <v>127.52613240418118</v>
      </c>
      <c r="Q297">
        <f>VLOOKUP(A297,[1]高二上!$A$3:$P$583,11,0)</f>
        <v>64</v>
      </c>
      <c r="R297" t="str">
        <f>VLOOKUP(A297,[1]高二上!$A$3:$P$583,12,0)</f>
        <v>王春波</v>
      </c>
      <c r="S297" s="22">
        <f t="shared" si="71"/>
        <v>119</v>
      </c>
      <c r="T297" s="22">
        <f t="shared" si="72"/>
        <v>83.275261324041807</v>
      </c>
      <c r="U297">
        <f>VLOOKUP(A297,[1]高一下!$A$3:$P$585,11,0)</f>
        <v>50</v>
      </c>
      <c r="V297" t="str">
        <f>VLOOKUP(A297,[1]高一下!$A$3:$P$585,12,0)</f>
        <v>王春波</v>
      </c>
      <c r="W297">
        <f t="shared" si="73"/>
        <v>71</v>
      </c>
      <c r="X297">
        <f t="shared" si="74"/>
        <v>103.48432055749129</v>
      </c>
      <c r="Y297">
        <f>VLOOKUP(A297,[1]高一上!$A$3:$P$587,11,0)</f>
        <v>67</v>
      </c>
      <c r="Z297" t="str">
        <f>VLOOKUP(A297,[1]高一上!$A$3:$P$587,12,0)</f>
        <v>王春波</v>
      </c>
      <c r="AA297">
        <f t="shared" si="75"/>
        <v>81</v>
      </c>
      <c r="AB297" s="23">
        <f t="shared" si="77"/>
        <v>125.78397212543554</v>
      </c>
      <c r="AC297">
        <f>VLOOKUP(A297,[1]中考!$A$2:$J$571,8,0)</f>
        <v>52</v>
      </c>
      <c r="AD297">
        <f t="shared" si="76"/>
        <v>155</v>
      </c>
    </row>
    <row r="298" spans="1:30" ht="15" x14ac:dyDescent="0.35">
      <c r="A298" s="14" t="s">
        <v>529</v>
      </c>
      <c r="B298" s="1">
        <v>6</v>
      </c>
      <c r="C298" s="2" t="s">
        <v>530</v>
      </c>
      <c r="D298" s="4" t="s">
        <v>537</v>
      </c>
      <c r="E298">
        <f>VLOOKUP(A298,'[1]高三下(高考)'!$A$3:$P$615,11,0)</f>
        <v>74.5</v>
      </c>
      <c r="F298" t="str">
        <f>VLOOKUP(A298,'[1]高三下(高考)'!$A$3:$P$615,12,0)</f>
        <v>沈志霞</v>
      </c>
      <c r="G298" s="22">
        <f t="shared" si="65"/>
        <v>6</v>
      </c>
      <c r="H298" s="23">
        <f t="shared" si="66"/>
        <v>121.95121951219512</v>
      </c>
      <c r="I298">
        <f>VLOOKUP(A298,[1]高三上!$A$3:$P$588,11,0)</f>
        <v>49.5</v>
      </c>
      <c r="J298" t="str">
        <f>VLOOKUP(A298,[1]高三上!$A$3:$P$588,12,0)</f>
        <v>夏宇</v>
      </c>
      <c r="K298" s="22">
        <f t="shared" si="67"/>
        <v>69</v>
      </c>
      <c r="L298" s="23">
        <f t="shared" si="68"/>
        <v>91.986062717770039</v>
      </c>
      <c r="M298">
        <f>VLOOKUP(A298,[1]高二下!$A$3:$P$536,11,0)</f>
        <v>54</v>
      </c>
      <c r="N298" t="str">
        <f>VLOOKUP(A298,[1]高二下!$A$3:$P$536,12,0)</f>
        <v>周强</v>
      </c>
      <c r="O298" s="22">
        <f t="shared" si="69"/>
        <v>46</v>
      </c>
      <c r="P298" s="22">
        <f t="shared" si="70"/>
        <v>97.909407665505228</v>
      </c>
      <c r="Q298">
        <f>VLOOKUP(A298,[1]高二上!$A$3:$P$583,11,0)</f>
        <v>83</v>
      </c>
      <c r="R298" t="str">
        <f>VLOOKUP(A298,[1]高二上!$A$3:$P$583,12,0)</f>
        <v>王春波</v>
      </c>
      <c r="S298" s="22">
        <f t="shared" si="71"/>
        <v>40</v>
      </c>
      <c r="T298" s="22">
        <f t="shared" si="72"/>
        <v>103.48432055749129</v>
      </c>
      <c r="U298">
        <f>VLOOKUP(A298,[1]高一下!$A$3:$P$585,11,0)</f>
        <v>53</v>
      </c>
      <c r="V298" t="str">
        <f>VLOOKUP(A298,[1]高一下!$A$3:$P$585,12,0)</f>
        <v>王春波</v>
      </c>
      <c r="W298">
        <f t="shared" si="73"/>
        <v>50</v>
      </c>
      <c r="X298">
        <f t="shared" si="74"/>
        <v>141.81184668989548</v>
      </c>
      <c r="Y298">
        <f>VLOOKUP(A298,[1]高一上!$A$3:$P$587,11,0)</f>
        <v>49</v>
      </c>
      <c r="Z298" t="str">
        <f>VLOOKUP(A298,[1]高一上!$A$3:$P$587,12,0)</f>
        <v>王友春</v>
      </c>
      <c r="AA298">
        <f t="shared" si="75"/>
        <v>170</v>
      </c>
      <c r="AB298" s="23">
        <f t="shared" si="77"/>
        <v>98.954703832752614</v>
      </c>
      <c r="AC298">
        <f>VLOOKUP(A298,[1]中考!$A$2:$J$571,8,0)</f>
        <v>51</v>
      </c>
      <c r="AD298">
        <f t="shared" si="76"/>
        <v>167</v>
      </c>
    </row>
    <row r="299" spans="1:30" ht="15" x14ac:dyDescent="0.35">
      <c r="A299" s="14" t="s">
        <v>622</v>
      </c>
      <c r="B299" s="1">
        <v>6</v>
      </c>
      <c r="C299" s="2" t="s">
        <v>623</v>
      </c>
      <c r="D299" s="4" t="s">
        <v>537</v>
      </c>
      <c r="E299">
        <f>VLOOKUP(A299,'[1]高三下(高考)'!$A$3:$P$615,11,0)</f>
        <v>5</v>
      </c>
      <c r="F299" t="str">
        <f>VLOOKUP(A299,'[1]高三下(高考)'!$A$3:$P$615,12,0)</f>
        <v>沈志霞</v>
      </c>
      <c r="G299" s="22">
        <f t="shared" si="65"/>
        <v>286</v>
      </c>
      <c r="H299" s="23">
        <f t="shared" si="66"/>
        <v>91.637630662020911</v>
      </c>
      <c r="I299">
        <f>VLOOKUP(A299,[1]高三上!$A$3:$P$588,11,0)</f>
        <v>16</v>
      </c>
      <c r="J299" t="str">
        <f>VLOOKUP(A299,[1]高三上!$A$3:$P$588,12,0)</f>
        <v>夏宇</v>
      </c>
      <c r="K299" s="22">
        <f t="shared" si="67"/>
        <v>262</v>
      </c>
      <c r="L299" s="23">
        <f t="shared" si="68"/>
        <v>91.289198606271782</v>
      </c>
      <c r="M299">
        <f>VLOOKUP(A299,[1]高二下!$A$3:$P$536,11,0)</f>
        <v>20</v>
      </c>
      <c r="N299" t="str">
        <f>VLOOKUP(A299,[1]高二下!$A$3:$P$536,12,0)</f>
        <v>周强</v>
      </c>
      <c r="O299" s="22">
        <f t="shared" si="69"/>
        <v>237</v>
      </c>
      <c r="P299" s="22">
        <f t="shared" si="70"/>
        <v>109.05923344947735</v>
      </c>
      <c r="Q299">
        <f>VLOOKUP(A299,[1]高二上!$A$3:$P$583,11,0)</f>
        <v>25</v>
      </c>
      <c r="R299" t="str">
        <f>VLOOKUP(A299,[1]高二上!$A$3:$P$583,12,0)</f>
        <v>王春波</v>
      </c>
      <c r="S299" s="22">
        <f t="shared" si="71"/>
        <v>263</v>
      </c>
      <c r="T299" s="22">
        <f t="shared" si="72"/>
        <v>105.22648083623693</v>
      </c>
      <c r="U299">
        <f>VLOOKUP(A299,[1]高一下!$A$3:$P$585,11,0)</f>
        <v>15</v>
      </c>
      <c r="V299" t="str">
        <f>VLOOKUP(A299,[1]高一下!$A$3:$P$585,12,0)</f>
        <v>王春波</v>
      </c>
      <c r="W299">
        <f t="shared" si="73"/>
        <v>278</v>
      </c>
      <c r="X299">
        <f t="shared" si="74"/>
        <v>78.397212543554005</v>
      </c>
      <c r="Y299">
        <f>VLOOKUP(A299,[1]高一上!$A$3:$P$587,11,0)</f>
        <v>38</v>
      </c>
      <c r="Z299" t="str">
        <f>VLOOKUP(A299,[1]高一上!$A$3:$P$587,12,0)</f>
        <v>王春波</v>
      </c>
      <c r="AA299">
        <f t="shared" si="75"/>
        <v>216</v>
      </c>
      <c r="AB299" s="23">
        <f t="shared" si="77"/>
        <v>82.926829268292678</v>
      </c>
      <c r="AC299">
        <f>VLOOKUP(A299,[1]中考!$A$2:$J$571,8,0)</f>
        <v>51</v>
      </c>
      <c r="AD299">
        <f t="shared" si="76"/>
        <v>167</v>
      </c>
    </row>
    <row r="300" spans="1:30" ht="15" x14ac:dyDescent="0.35">
      <c r="A300" s="14" t="s">
        <v>589</v>
      </c>
      <c r="B300" s="1">
        <v>6</v>
      </c>
      <c r="C300" s="2" t="s">
        <v>590</v>
      </c>
      <c r="D300" s="4" t="s">
        <v>537</v>
      </c>
      <c r="E300">
        <f>VLOOKUP(A300,'[1]高三下(高考)'!$A$3:$P$615,11,0)</f>
        <v>6.5</v>
      </c>
      <c r="F300" t="str">
        <f>VLOOKUP(A300,'[1]高三下(高考)'!$A$3:$P$615,12,0)</f>
        <v>沈志霞</v>
      </c>
      <c r="G300" s="22">
        <f t="shared" si="65"/>
        <v>284</v>
      </c>
      <c r="H300" s="23">
        <f t="shared" si="66"/>
        <v>75.261324041811847</v>
      </c>
      <c r="I300">
        <f>VLOOKUP(A300,[1]高三上!$A$3:$P$588,11,0)</f>
        <v>27</v>
      </c>
      <c r="J300" t="str">
        <f>VLOOKUP(A300,[1]高三上!$A$3:$P$588,12,0)</f>
        <v>夏宇</v>
      </c>
      <c r="K300" s="22">
        <f t="shared" si="67"/>
        <v>213</v>
      </c>
      <c r="L300" s="23">
        <f t="shared" si="68"/>
        <v>115.67944250871079</v>
      </c>
      <c r="M300">
        <f>VLOOKUP(A300,[1]高二下!$A$3:$P$536,11,0)</f>
        <v>15</v>
      </c>
      <c r="N300" t="str">
        <f>VLOOKUP(A300,[1]高二下!$A$3:$P$536,12,0)</f>
        <v>周强</v>
      </c>
      <c r="O300" s="22">
        <f t="shared" si="69"/>
        <v>258</v>
      </c>
      <c r="P300" s="22">
        <f t="shared" si="70"/>
        <v>103.13588850174216</v>
      </c>
      <c r="Q300">
        <f>VLOOKUP(A300,[1]高二上!$A$3:$P$583,11,0)</f>
        <v>23</v>
      </c>
      <c r="R300" t="str">
        <f>VLOOKUP(A300,[1]高二上!$A$3:$P$583,12,0)</f>
        <v>王春波</v>
      </c>
      <c r="S300" s="22">
        <f t="shared" si="71"/>
        <v>267</v>
      </c>
      <c r="T300" s="22">
        <f t="shared" si="72"/>
        <v>98.257839721254356</v>
      </c>
      <c r="U300">
        <f>VLOOKUP(A300,[1]高一下!$A$3:$P$585,11,0)</f>
        <v>20</v>
      </c>
      <c r="V300" t="str">
        <f>VLOOKUP(A300,[1]高一下!$A$3:$P$585,12,0)</f>
        <v>王春波</v>
      </c>
      <c r="W300">
        <f t="shared" si="73"/>
        <v>262</v>
      </c>
      <c r="X300">
        <f t="shared" si="74"/>
        <v>106.62020905923345</v>
      </c>
      <c r="Y300">
        <f>VLOOKUP(A300,[1]高一上!$A$3:$P$587,11,0)</f>
        <v>19</v>
      </c>
      <c r="Z300" t="str">
        <f>VLOOKUP(A300,[1]高一上!$A$3:$P$587,12,0)</f>
        <v>王春波</v>
      </c>
      <c r="AA300">
        <f t="shared" si="75"/>
        <v>281</v>
      </c>
      <c r="AB300" s="23">
        <f t="shared" si="77"/>
        <v>100.69686411149826</v>
      </c>
      <c r="AC300">
        <f>VLOOKUP(A300,[1]中考!$A$2:$J$571,8,0)</f>
        <v>22</v>
      </c>
      <c r="AD300">
        <f t="shared" si="76"/>
        <v>283</v>
      </c>
    </row>
    <row r="301" spans="1:30" ht="15" x14ac:dyDescent="0.35">
      <c r="A301" s="14" t="s">
        <v>603</v>
      </c>
      <c r="B301" s="1">
        <v>6</v>
      </c>
      <c r="C301" s="2" t="s">
        <v>604</v>
      </c>
      <c r="D301" s="4" t="s">
        <v>537</v>
      </c>
      <c r="E301">
        <f>VLOOKUP(A301,'[1]高三下(高考)'!$A$3:$P$615,11,0)</f>
        <v>7</v>
      </c>
      <c r="F301" t="str">
        <f>VLOOKUP(A301,'[1]高三下(高考)'!$A$3:$P$615,12,0)</f>
        <v>沈志霞</v>
      </c>
      <c r="G301" s="22">
        <f t="shared" si="65"/>
        <v>282</v>
      </c>
      <c r="H301" s="23">
        <f t="shared" si="66"/>
        <v>44.599303135888505</v>
      </c>
      <c r="I301">
        <f>VLOOKUP(A301,[1]高三上!$A$3:$P$588,11,0)</f>
        <v>39.5</v>
      </c>
      <c r="J301" t="str">
        <f>VLOOKUP(A301,[1]高三上!$A$3:$P$588,12,0)</f>
        <v>夏宇</v>
      </c>
      <c r="K301" s="22">
        <f t="shared" si="67"/>
        <v>123</v>
      </c>
      <c r="L301" s="23">
        <f t="shared" si="68"/>
        <v>141.46341463414635</v>
      </c>
      <c r="M301">
        <f>VLOOKUP(A301,[1]高二下!$A$3:$P$536,11,0)</f>
        <v>19</v>
      </c>
      <c r="N301" t="str">
        <f>VLOOKUP(A301,[1]高二下!$A$3:$P$536,12,0)</f>
        <v>周强</v>
      </c>
      <c r="O301" s="22">
        <f t="shared" si="69"/>
        <v>242</v>
      </c>
      <c r="P301" s="22">
        <f t="shared" si="70"/>
        <v>81.184668989547035</v>
      </c>
      <c r="Q301">
        <f>VLOOKUP(A301,[1]高二上!$A$3:$P$583,11,0)</f>
        <v>43</v>
      </c>
      <c r="R301" t="str">
        <f>VLOOKUP(A301,[1]高二上!$A$3:$P$583,12,0)</f>
        <v>王春波</v>
      </c>
      <c r="S301" s="22">
        <f t="shared" si="71"/>
        <v>188</v>
      </c>
      <c r="T301" s="22">
        <f t="shared" si="72"/>
        <v>120.20905923344948</v>
      </c>
      <c r="U301">
        <f>VLOOKUP(A301,[1]高一下!$A$3:$P$585,11,0)</f>
        <v>23</v>
      </c>
      <c r="V301" t="str">
        <f>VLOOKUP(A301,[1]高一下!$A$3:$P$585,12,0)</f>
        <v>王春波</v>
      </c>
      <c r="W301">
        <f t="shared" si="73"/>
        <v>246</v>
      </c>
      <c r="X301">
        <f t="shared" si="74"/>
        <v>95.121951219512198</v>
      </c>
      <c r="Y301">
        <f>VLOOKUP(A301,[1]高一上!$A$3:$P$587,11,0)</f>
        <v>34</v>
      </c>
      <c r="Z301" t="str">
        <f>VLOOKUP(A301,[1]高一上!$A$3:$P$587,12,0)</f>
        <v>王春波</v>
      </c>
      <c r="AA301">
        <f t="shared" si="75"/>
        <v>232</v>
      </c>
      <c r="AB301" s="23">
        <f t="shared" si="77"/>
        <v>73.170731707317074</v>
      </c>
      <c r="AC301">
        <f>VLOOKUP(A301,[1]中考!$A$2:$J$571,8,0)</f>
        <v>52</v>
      </c>
      <c r="AD301">
        <f t="shared" si="76"/>
        <v>155</v>
      </c>
    </row>
    <row r="302" spans="1:30" ht="15" x14ac:dyDescent="0.35">
      <c r="A302" s="14" t="s">
        <v>605</v>
      </c>
      <c r="B302" s="1">
        <v>6</v>
      </c>
      <c r="C302" s="2" t="s">
        <v>606</v>
      </c>
      <c r="D302" s="4" t="s">
        <v>537</v>
      </c>
      <c r="E302">
        <f>VLOOKUP(A302,'[1]高三下(高考)'!$A$3:$P$615,11,0)</f>
        <v>17</v>
      </c>
      <c r="F302" t="str">
        <f>VLOOKUP(A302,'[1]高三下(高考)'!$A$3:$P$615,12,0)</f>
        <v>沈志霞</v>
      </c>
      <c r="G302" s="22">
        <f t="shared" si="65"/>
        <v>255</v>
      </c>
      <c r="H302" s="23">
        <f t="shared" si="66"/>
        <v>105.22648083623693</v>
      </c>
      <c r="I302">
        <f>VLOOKUP(A302,[1]高三上!$A$3:$P$588,11,0)</f>
        <v>11</v>
      </c>
      <c r="J302" t="str">
        <f>VLOOKUP(A302,[1]高三上!$A$3:$P$588,12,0)</f>
        <v>夏宇</v>
      </c>
      <c r="K302" s="22">
        <f t="shared" si="67"/>
        <v>270</v>
      </c>
      <c r="L302" s="23">
        <f t="shared" si="68"/>
        <v>97.21254355400697</v>
      </c>
      <c r="M302">
        <f>VLOOKUP(A302,[1]高二下!$A$3:$P$536,11,0)</f>
        <v>14</v>
      </c>
      <c r="N302" t="str">
        <f>VLOOKUP(A302,[1]高二下!$A$3:$P$536,12,0)</f>
        <v>周强</v>
      </c>
      <c r="O302" s="22">
        <f t="shared" si="69"/>
        <v>262</v>
      </c>
      <c r="P302" s="22">
        <f t="shared" si="70"/>
        <v>105.57491289198606</v>
      </c>
      <c r="Q302">
        <f>VLOOKUP(A302,[1]高二上!$A$3:$P$583,11,0)</f>
        <v>19</v>
      </c>
      <c r="R302" t="str">
        <f>VLOOKUP(A302,[1]高二上!$A$3:$P$583,12,0)</f>
        <v>王春波</v>
      </c>
      <c r="S302" s="22">
        <f t="shared" si="71"/>
        <v>278</v>
      </c>
      <c r="T302" s="22">
        <f t="shared" si="72"/>
        <v>101.39372822299651</v>
      </c>
      <c r="U302">
        <f>VLOOKUP(A302,[1]高一下!$A$3:$P$585,11,0)</f>
        <v>12</v>
      </c>
      <c r="V302" t="str">
        <f>VLOOKUP(A302,[1]高一下!$A$3:$P$585,12,0)</f>
        <v>王春波</v>
      </c>
      <c r="W302">
        <f t="shared" si="73"/>
        <v>282</v>
      </c>
      <c r="X302">
        <f t="shared" si="74"/>
        <v>98.606271777003485</v>
      </c>
      <c r="Y302">
        <f>VLOOKUP(A302,[1]高一上!$A$3:$P$587,11,0)</f>
        <v>20</v>
      </c>
      <c r="Z302" t="str">
        <f>VLOOKUP(A302,[1]高一上!$A$3:$P$587,12,0)</f>
        <v>王春波</v>
      </c>
      <c r="AA302">
        <f t="shared" si="75"/>
        <v>278</v>
      </c>
      <c r="AB302" s="23">
        <f t="shared" si="77"/>
        <v>65.156794425087099</v>
      </c>
      <c r="AC302">
        <f>VLOOKUP(A302,[1]中考!$A$2:$J$571,8,0)</f>
        <v>49</v>
      </c>
      <c r="AD302">
        <f t="shared" si="76"/>
        <v>178</v>
      </c>
    </row>
    <row r="303" spans="1:30" ht="15" x14ac:dyDescent="0.35">
      <c r="A303" s="14" t="s">
        <v>591</v>
      </c>
      <c r="B303" s="1">
        <v>6</v>
      </c>
      <c r="C303" s="2" t="s">
        <v>592</v>
      </c>
      <c r="D303" s="4" t="s">
        <v>537</v>
      </c>
      <c r="E303">
        <f>VLOOKUP(A303,'[1]高三下(高考)'!$A$3:$P$615,11,0)</f>
        <v>26</v>
      </c>
      <c r="F303" t="str">
        <f>VLOOKUP(A303,'[1]高三下(高考)'!$A$3:$P$615,12,0)</f>
        <v>沈志霞</v>
      </c>
      <c r="G303" s="22">
        <f t="shared" si="65"/>
        <v>191</v>
      </c>
      <c r="H303" s="23">
        <f t="shared" si="66"/>
        <v>103.13588850174216</v>
      </c>
      <c r="I303">
        <f>VLOOKUP(A303,[1]高三上!$A$3:$P$588,11,0)</f>
        <v>29</v>
      </c>
      <c r="J303" t="str">
        <f>VLOOKUP(A303,[1]高三上!$A$3:$P$588,12,0)</f>
        <v>夏宇</v>
      </c>
      <c r="K303" s="22">
        <f t="shared" si="67"/>
        <v>200</v>
      </c>
      <c r="L303" s="23">
        <f t="shared" si="68"/>
        <v>122.99651567944251</v>
      </c>
      <c r="M303">
        <f>VLOOKUP(A303,[1]高二下!$A$3:$P$536,11,0)</f>
        <v>12</v>
      </c>
      <c r="N303" t="str">
        <f>VLOOKUP(A303,[1]高二下!$A$3:$P$536,12,0)</f>
        <v>周强</v>
      </c>
      <c r="O303" s="22">
        <f t="shared" si="69"/>
        <v>266</v>
      </c>
      <c r="P303" s="22">
        <f t="shared" si="70"/>
        <v>92.334494773519168</v>
      </c>
      <c r="Q303">
        <f>VLOOKUP(A303,[1]高二上!$A$3:$P$583,11,0)</f>
        <v>31</v>
      </c>
      <c r="R303" t="str">
        <f>VLOOKUP(A303,[1]高二上!$A$3:$P$583,12,0)</f>
        <v>王春波</v>
      </c>
      <c r="S303" s="22">
        <f t="shared" si="71"/>
        <v>244</v>
      </c>
      <c r="T303" s="22">
        <f t="shared" si="72"/>
        <v>64.808362369337971</v>
      </c>
      <c r="U303">
        <f>VLOOKUP(A303,[1]高一下!$A$3:$P$585,11,0)</f>
        <v>38</v>
      </c>
      <c r="V303" t="str">
        <f>VLOOKUP(A303,[1]高一下!$A$3:$P$585,12,0)</f>
        <v>王春波</v>
      </c>
      <c r="W303">
        <f t="shared" si="73"/>
        <v>143</v>
      </c>
      <c r="X303">
        <f t="shared" si="74"/>
        <v>133.44947735191639</v>
      </c>
      <c r="Y303">
        <f>VLOOKUP(A303,[1]高一上!$A$3:$P$587,11,0)</f>
        <v>32</v>
      </c>
      <c r="Z303" t="str">
        <f>VLOOKUP(A303,[1]高一上!$A$3:$P$587,12,0)</f>
        <v>王春波</v>
      </c>
      <c r="AA303">
        <f t="shared" si="75"/>
        <v>239</v>
      </c>
      <c r="AB303" s="23">
        <f t="shared" si="77"/>
        <v>78.745644599303134</v>
      </c>
      <c r="AC303">
        <f>VLOOKUP(A303,[1]中考!$A$2:$J$571,8,0)</f>
        <v>49</v>
      </c>
      <c r="AD303">
        <f t="shared" si="76"/>
        <v>178</v>
      </c>
    </row>
    <row r="304" spans="1:30" ht="15" x14ac:dyDescent="0.35">
      <c r="A304" s="14" t="s">
        <v>556</v>
      </c>
      <c r="B304" s="1">
        <v>6</v>
      </c>
      <c r="C304" s="2" t="s">
        <v>557</v>
      </c>
      <c r="D304" s="4" t="s">
        <v>537</v>
      </c>
      <c r="E304">
        <f>VLOOKUP(A304,'[1]高三下(高考)'!$A$3:$P$615,11,0)</f>
        <v>41</v>
      </c>
      <c r="F304" t="str">
        <f>VLOOKUP(A304,'[1]高三下(高考)'!$A$3:$P$615,12,0)</f>
        <v>沈志霞</v>
      </c>
      <c r="G304" s="22">
        <f t="shared" si="65"/>
        <v>87</v>
      </c>
      <c r="H304" s="23">
        <f t="shared" si="66"/>
        <v>158.53658536585365</v>
      </c>
      <c r="I304">
        <f>VLOOKUP(A304,[1]高三上!$A$3:$P$588,11,0)</f>
        <v>18</v>
      </c>
      <c r="J304" t="str">
        <f>VLOOKUP(A304,[1]高三上!$A$3:$P$588,12,0)</f>
        <v>夏宇</v>
      </c>
      <c r="K304" s="22">
        <f t="shared" si="67"/>
        <v>255</v>
      </c>
      <c r="L304" s="23">
        <f t="shared" si="68"/>
        <v>36.236933797909408</v>
      </c>
      <c r="M304">
        <f>VLOOKUP(A304,[1]高二下!$A$3:$P$536,11,0)</f>
        <v>49</v>
      </c>
      <c r="N304" t="str">
        <f>VLOOKUP(A304,[1]高二下!$A$3:$P$536,12,0)</f>
        <v>周强</v>
      </c>
      <c r="O304" s="22">
        <f t="shared" si="69"/>
        <v>72</v>
      </c>
      <c r="P304" s="22">
        <f t="shared" si="70"/>
        <v>128.91986062717771</v>
      </c>
      <c r="Q304">
        <f>VLOOKUP(A304,[1]高二上!$A$3:$P$583,11,0)</f>
        <v>55</v>
      </c>
      <c r="R304" t="str">
        <f>VLOOKUP(A304,[1]高二上!$A$3:$P$583,12,0)</f>
        <v>王春波</v>
      </c>
      <c r="S304" s="22">
        <f t="shared" si="71"/>
        <v>155</v>
      </c>
      <c r="T304" s="22">
        <f t="shared" si="72"/>
        <v>100</v>
      </c>
      <c r="U304">
        <f>VLOOKUP(A304,[1]高一下!$A$3:$P$585,11,0)</f>
        <v>36</v>
      </c>
      <c r="V304" t="str">
        <f>VLOOKUP(A304,[1]高一下!$A$3:$P$585,12,0)</f>
        <v>王春波</v>
      </c>
      <c r="W304">
        <f t="shared" si="73"/>
        <v>155</v>
      </c>
      <c r="X304">
        <f t="shared" si="74"/>
        <v>99.651567944250871</v>
      </c>
      <c r="Y304">
        <f>VLOOKUP(A304,[1]高一上!$A$3:$P$587,11,0)</f>
        <v>52</v>
      </c>
      <c r="Z304" t="str">
        <f>VLOOKUP(A304,[1]高一上!$A$3:$P$587,12,0)</f>
        <v>王春波</v>
      </c>
      <c r="AA304">
        <f t="shared" si="75"/>
        <v>154</v>
      </c>
      <c r="AB304" s="23">
        <f t="shared" si="77"/>
        <v>74.21602787456446</v>
      </c>
      <c r="AC304">
        <f>VLOOKUP(A304,[1]中考!$A$2:$J$571,8,0)</f>
        <v>60</v>
      </c>
      <c r="AD304">
        <f t="shared" si="76"/>
        <v>80</v>
      </c>
    </row>
    <row r="305" spans="1:30" ht="15" x14ac:dyDescent="0.35">
      <c r="A305" s="14" t="s">
        <v>571</v>
      </c>
      <c r="B305" s="1">
        <v>6</v>
      </c>
      <c r="C305" s="2" t="s">
        <v>572</v>
      </c>
      <c r="D305" s="4" t="s">
        <v>537</v>
      </c>
      <c r="E305">
        <f>VLOOKUP(A305,'[1]高三下(高考)'!$A$3:$P$615,11,0)</f>
        <v>30</v>
      </c>
      <c r="F305" t="str">
        <f>VLOOKUP(A305,'[1]高三下(高考)'!$A$3:$P$615,12,0)</f>
        <v>沈志霞</v>
      </c>
      <c r="G305" s="22">
        <f t="shared" si="65"/>
        <v>161</v>
      </c>
      <c r="H305" s="23">
        <f t="shared" si="66"/>
        <v>120.20905923344948</v>
      </c>
      <c r="I305">
        <f>VLOOKUP(A305,[1]高三上!$A$3:$P$588,11,0)</f>
        <v>26.5</v>
      </c>
      <c r="J305" t="str">
        <f>VLOOKUP(A305,[1]高三上!$A$3:$P$588,12,0)</f>
        <v>夏宇</v>
      </c>
      <c r="K305" s="22">
        <f t="shared" si="67"/>
        <v>219</v>
      </c>
      <c r="L305" s="23">
        <f t="shared" si="68"/>
        <v>84.320557491289208</v>
      </c>
      <c r="M305">
        <f>VLOOKUP(A305,[1]高二下!$A$3:$P$536,11,0)</f>
        <v>30</v>
      </c>
      <c r="N305" t="str">
        <f>VLOOKUP(A305,[1]高二下!$A$3:$P$536,12,0)</f>
        <v>周强</v>
      </c>
      <c r="O305" s="22">
        <f t="shared" si="69"/>
        <v>174</v>
      </c>
      <c r="P305" s="22">
        <f t="shared" si="70"/>
        <v>128.57142857142856</v>
      </c>
      <c r="Q305">
        <f>VLOOKUP(A305,[1]高二上!$A$3:$P$583,11,0)</f>
        <v>27</v>
      </c>
      <c r="R305" t="str">
        <f>VLOOKUP(A305,[1]高二上!$A$3:$P$583,12,0)</f>
        <v>王春波</v>
      </c>
      <c r="S305" s="22">
        <f t="shared" si="71"/>
        <v>256</v>
      </c>
      <c r="T305" s="22">
        <f t="shared" si="72"/>
        <v>62.717770034843205</v>
      </c>
      <c r="U305">
        <f>VLOOKUP(A305,[1]高一下!$A$3:$P$585,11,0)</f>
        <v>37</v>
      </c>
      <c r="V305" t="str">
        <f>VLOOKUP(A305,[1]高一下!$A$3:$P$585,12,0)</f>
        <v>王春波</v>
      </c>
      <c r="W305">
        <f t="shared" si="73"/>
        <v>149</v>
      </c>
      <c r="X305">
        <f t="shared" si="74"/>
        <v>116.72473867595819</v>
      </c>
      <c r="Y305">
        <f>VLOOKUP(A305,[1]高一上!$A$3:$P$587,11,0)</f>
        <v>43</v>
      </c>
      <c r="Z305" t="str">
        <f>VLOOKUP(A305,[1]高一上!$A$3:$P$587,12,0)</f>
        <v>王春波</v>
      </c>
      <c r="AA305">
        <f t="shared" si="75"/>
        <v>197</v>
      </c>
      <c r="AB305" s="23">
        <f t="shared" si="77"/>
        <v>105.57491289198606</v>
      </c>
      <c r="AC305">
        <f>VLOOKUP(A305,[1]中考!$A$2:$J$571,8,0)</f>
        <v>43</v>
      </c>
      <c r="AD305">
        <f t="shared" si="76"/>
        <v>213</v>
      </c>
    </row>
    <row r="306" spans="1:30" ht="15" x14ac:dyDescent="0.35">
      <c r="A306" s="14" t="s">
        <v>560</v>
      </c>
      <c r="B306" s="1">
        <v>6</v>
      </c>
      <c r="C306" s="2" t="s">
        <v>561</v>
      </c>
      <c r="D306" s="4" t="s">
        <v>537</v>
      </c>
      <c r="E306">
        <f>VLOOKUP(A306,'[1]高三下(高考)'!$A$3:$P$615,11,0)</f>
        <v>23.5</v>
      </c>
      <c r="F306" t="str">
        <f>VLOOKUP(A306,'[1]高三下(高考)'!$A$3:$P$615,12,0)</f>
        <v>沈志霞</v>
      </c>
      <c r="G306" s="22">
        <f t="shared" si="65"/>
        <v>210</v>
      </c>
      <c r="H306" s="23">
        <f t="shared" si="66"/>
        <v>115.67944250871079</v>
      </c>
      <c r="I306">
        <f>VLOOKUP(A306,[1]高三上!$A$3:$P$588,11,0)</f>
        <v>18</v>
      </c>
      <c r="J306" t="str">
        <f>VLOOKUP(A306,[1]高三上!$A$3:$P$588,12,0)</f>
        <v>夏宇</v>
      </c>
      <c r="K306" s="22">
        <f t="shared" si="67"/>
        <v>255</v>
      </c>
      <c r="L306" s="23">
        <f t="shared" si="68"/>
        <v>85.017421602787465</v>
      </c>
      <c r="M306">
        <f>VLOOKUP(A306,[1]高二下!$A$3:$P$536,11,0)</f>
        <v>25</v>
      </c>
      <c r="N306" t="str">
        <f>VLOOKUP(A306,[1]高二下!$A$3:$P$536,12,0)</f>
        <v>周强</v>
      </c>
      <c r="O306" s="22">
        <f t="shared" si="69"/>
        <v>212</v>
      </c>
      <c r="P306" s="22">
        <f t="shared" si="70"/>
        <v>125.08710801393728</v>
      </c>
      <c r="Q306">
        <f>VLOOKUP(A306,[1]高二上!$A$3:$P$583,11,0)</f>
        <v>16</v>
      </c>
      <c r="R306" t="str">
        <f>VLOOKUP(A306,[1]高二上!$A$3:$P$583,12,0)</f>
        <v>王春波</v>
      </c>
      <c r="S306" s="22">
        <f t="shared" si="71"/>
        <v>284</v>
      </c>
      <c r="T306" s="22">
        <f t="shared" si="72"/>
        <v>88.850174216027881</v>
      </c>
      <c r="U306">
        <f>VLOOKUP(A306,[1]高一下!$A$3:$P$585,11,0)</f>
        <v>22</v>
      </c>
      <c r="V306" t="str">
        <f>VLOOKUP(A306,[1]高一下!$A$3:$P$585,12,0)</f>
        <v>王春波</v>
      </c>
      <c r="W306">
        <f t="shared" si="73"/>
        <v>252</v>
      </c>
      <c r="X306">
        <f t="shared" si="74"/>
        <v>73.519163763066203</v>
      </c>
      <c r="Y306">
        <f>VLOOKUP(A306,[1]高一上!$A$3:$P$587,11,0)</f>
        <v>47</v>
      </c>
      <c r="Z306" t="str">
        <f>VLOOKUP(A306,[1]高一上!$A$3:$P$587,12,0)</f>
        <v>王春波</v>
      </c>
      <c r="AA306">
        <f t="shared" si="75"/>
        <v>176</v>
      </c>
      <c r="AB306" s="23">
        <f t="shared" si="77"/>
        <v>124.39024390243902</v>
      </c>
      <c r="AC306">
        <f>VLOOKUP(A306,[1]中考!$A$2:$J$571,8,0)</f>
        <v>37</v>
      </c>
      <c r="AD306">
        <f t="shared" si="76"/>
        <v>246</v>
      </c>
    </row>
    <row r="307" spans="1:30" ht="15" x14ac:dyDescent="0.35">
      <c r="A307" s="14" t="s">
        <v>594</v>
      </c>
      <c r="B307" s="1">
        <v>6</v>
      </c>
      <c r="C307" s="2" t="s">
        <v>595</v>
      </c>
      <c r="D307" s="4" t="s">
        <v>537</v>
      </c>
      <c r="E307">
        <f>VLOOKUP(A307,'[1]高三下(高考)'!$A$3:$P$615,11,0)</f>
        <v>18</v>
      </c>
      <c r="F307" t="str">
        <f>VLOOKUP(A307,'[1]高三下(高考)'!$A$3:$P$615,12,0)</f>
        <v>沈志霞</v>
      </c>
      <c r="G307" s="22">
        <f t="shared" si="65"/>
        <v>250</v>
      </c>
      <c r="H307" s="23">
        <f t="shared" si="66"/>
        <v>108.01393728222996</v>
      </c>
      <c r="I307">
        <f>VLOOKUP(A307,[1]高三上!$A$3:$P$588,11,0)</f>
        <v>7.5</v>
      </c>
      <c r="J307" t="str">
        <f>VLOOKUP(A307,[1]高三上!$A$3:$P$588,12,0)</f>
        <v>夏宇</v>
      </c>
      <c r="K307" s="22">
        <f t="shared" si="67"/>
        <v>273</v>
      </c>
      <c r="L307" s="23">
        <f t="shared" si="68"/>
        <v>79.79094076655052</v>
      </c>
      <c r="M307">
        <f>VLOOKUP(A307,[1]高二下!$A$3:$P$536,11,0)</f>
        <v>24</v>
      </c>
      <c r="N307" t="str">
        <f>VLOOKUP(A307,[1]高二下!$A$3:$P$536,12,0)</f>
        <v>周强</v>
      </c>
      <c r="O307" s="22">
        <f t="shared" si="69"/>
        <v>215</v>
      </c>
      <c r="P307" s="22">
        <f t="shared" si="70"/>
        <v>121.95121951219512</v>
      </c>
      <c r="Q307">
        <f>VLOOKUP(A307,[1]高二上!$A$3:$P$583,11,0)</f>
        <v>19</v>
      </c>
      <c r="R307" t="str">
        <f>VLOOKUP(A307,[1]高二上!$A$3:$P$583,12,0)</f>
        <v>王春波</v>
      </c>
      <c r="S307" s="22">
        <f t="shared" si="71"/>
        <v>278</v>
      </c>
      <c r="T307" s="22">
        <f t="shared" si="72"/>
        <v>102.4390243902439</v>
      </c>
      <c r="U307">
        <f>VLOOKUP(A307,[1]高一下!$A$3:$P$585,11,0)</f>
        <v>9</v>
      </c>
      <c r="V307" t="str">
        <f>VLOOKUP(A307,[1]高一下!$A$3:$P$585,12,0)</f>
        <v>王春波</v>
      </c>
      <c r="W307">
        <f t="shared" si="73"/>
        <v>285</v>
      </c>
      <c r="X307">
        <f t="shared" si="74"/>
        <v>93.379790940766554</v>
      </c>
      <c r="Y307">
        <f>VLOOKUP(A307,[1]高一上!$A$3:$P$587,11,0)</f>
        <v>25</v>
      </c>
      <c r="Z307" t="str">
        <f>VLOOKUP(A307,[1]高一上!$A$3:$P$587,12,0)</f>
        <v>王春波</v>
      </c>
      <c r="AA307">
        <f t="shared" si="75"/>
        <v>266</v>
      </c>
      <c r="AB307" s="23">
        <f t="shared" si="77"/>
        <v>101.39372822299651</v>
      </c>
      <c r="AC307">
        <f>VLOOKUP(A307,[1]中考!$A$2:$J$571,8,0)</f>
        <v>32</v>
      </c>
      <c r="AD307">
        <f t="shared" si="76"/>
        <v>270</v>
      </c>
    </row>
    <row r="308" spans="1:30" ht="15" x14ac:dyDescent="0.35">
      <c r="A308" s="14" t="s">
        <v>544</v>
      </c>
      <c r="B308" s="1">
        <v>6</v>
      </c>
      <c r="C308" s="2" t="s">
        <v>545</v>
      </c>
      <c r="D308" s="4" t="s">
        <v>537</v>
      </c>
      <c r="E308">
        <f>VLOOKUP(A308,'[1]高三下(高考)'!$A$3:$P$615,11,0)</f>
        <v>41</v>
      </c>
      <c r="F308" t="str">
        <f>VLOOKUP(A308,'[1]高三下(高考)'!$A$3:$P$615,12,0)</f>
        <v>沈志霞</v>
      </c>
      <c r="G308" s="22">
        <f t="shared" si="65"/>
        <v>87</v>
      </c>
      <c r="H308" s="23">
        <f t="shared" si="66"/>
        <v>109.7560975609756</v>
      </c>
      <c r="I308">
        <f>VLOOKUP(A308,[1]高三上!$A$3:$P$588,11,0)</f>
        <v>40.5</v>
      </c>
      <c r="J308" t="str">
        <f>VLOOKUP(A308,[1]高三上!$A$3:$P$588,12,0)</f>
        <v>夏宇</v>
      </c>
      <c r="K308" s="22">
        <f t="shared" si="67"/>
        <v>115</v>
      </c>
      <c r="L308" s="23">
        <f t="shared" si="68"/>
        <v>91.289198606271782</v>
      </c>
      <c r="M308">
        <f>VLOOKUP(A308,[1]高二下!$A$3:$P$536,11,0)</f>
        <v>45</v>
      </c>
      <c r="N308" t="str">
        <f>VLOOKUP(A308,[1]高二下!$A$3:$P$536,12,0)</f>
        <v>周强</v>
      </c>
      <c r="O308" s="22">
        <f t="shared" si="69"/>
        <v>90</v>
      </c>
      <c r="P308" s="22">
        <f t="shared" si="70"/>
        <v>88.501742160278752</v>
      </c>
      <c r="Q308">
        <f>VLOOKUP(A308,[1]高二上!$A$3:$P$583,11,0)</f>
        <v>78</v>
      </c>
      <c r="R308" t="str">
        <f>VLOOKUP(A308,[1]高二上!$A$3:$P$583,12,0)</f>
        <v>王春波</v>
      </c>
      <c r="S308" s="22">
        <f t="shared" si="71"/>
        <v>57</v>
      </c>
      <c r="T308" s="22">
        <f t="shared" si="72"/>
        <v>87.456445993031366</v>
      </c>
      <c r="U308">
        <f>VLOOKUP(A308,[1]高一下!$A$3:$P$585,11,0)</f>
        <v>61</v>
      </c>
      <c r="V308" t="str">
        <f>VLOOKUP(A308,[1]高一下!$A$3:$P$585,12,0)</f>
        <v>王春波</v>
      </c>
      <c r="W308">
        <f t="shared" si="73"/>
        <v>21</v>
      </c>
      <c r="X308">
        <f t="shared" si="74"/>
        <v>120.20905923344948</v>
      </c>
      <c r="Y308">
        <f>VLOOKUP(A308,[1]高一上!$A$3:$P$587,11,0)</f>
        <v>68</v>
      </c>
      <c r="Z308" t="str">
        <f>VLOOKUP(A308,[1]高一上!$A$3:$P$587,12,0)</f>
        <v>王春波</v>
      </c>
      <c r="AA308">
        <f t="shared" si="75"/>
        <v>79</v>
      </c>
      <c r="AB308" s="23">
        <f t="shared" si="77"/>
        <v>97.909407665505228</v>
      </c>
      <c r="AC308">
        <f>VLOOKUP(A308,[1]中考!$A$2:$J$571,8,0)</f>
        <v>61</v>
      </c>
      <c r="AD308">
        <f t="shared" si="76"/>
        <v>73</v>
      </c>
    </row>
    <row r="309" spans="1:30" ht="15" x14ac:dyDescent="0.35">
      <c r="A309" s="14" t="s">
        <v>575</v>
      </c>
      <c r="B309" s="1">
        <v>6</v>
      </c>
      <c r="C309" s="2" t="s">
        <v>576</v>
      </c>
      <c r="D309" s="4" t="s">
        <v>537</v>
      </c>
      <c r="E309">
        <f>VLOOKUP(A309,'[1]高三下(高考)'!$A$3:$P$615,11,0)</f>
        <v>28</v>
      </c>
      <c r="F309" t="str">
        <f>VLOOKUP(A309,'[1]高三下(高考)'!$A$3:$P$615,12,0)</f>
        <v>沈志霞</v>
      </c>
      <c r="G309" s="22">
        <f t="shared" si="65"/>
        <v>176</v>
      </c>
      <c r="H309" s="23">
        <f t="shared" si="66"/>
        <v>114.98257839721254</v>
      </c>
      <c r="I309">
        <f>VLOOKUP(A309,[1]高三上!$A$3:$P$588,11,0)</f>
        <v>26.5</v>
      </c>
      <c r="J309" t="str">
        <f>VLOOKUP(A309,[1]高三上!$A$3:$P$588,12,0)</f>
        <v>夏宇</v>
      </c>
      <c r="K309" s="22">
        <f t="shared" si="67"/>
        <v>219</v>
      </c>
      <c r="L309" s="23">
        <f t="shared" si="68"/>
        <v>108.01393728222996</v>
      </c>
      <c r="M309">
        <f>VLOOKUP(A309,[1]高二下!$A$3:$P$536,11,0)</f>
        <v>19</v>
      </c>
      <c r="N309" t="str">
        <f>VLOOKUP(A309,[1]高二下!$A$3:$P$536,12,0)</f>
        <v>周强</v>
      </c>
      <c r="O309" s="22">
        <f t="shared" si="69"/>
        <v>242</v>
      </c>
      <c r="P309" s="22">
        <f t="shared" si="70"/>
        <v>89.895470383275267</v>
      </c>
      <c r="Q309">
        <f>VLOOKUP(A309,[1]高二上!$A$3:$P$583,11,0)</f>
        <v>38</v>
      </c>
      <c r="R309" t="str">
        <f>VLOOKUP(A309,[1]高二上!$A$3:$P$583,12,0)</f>
        <v>王春波</v>
      </c>
      <c r="S309" s="22">
        <f t="shared" si="71"/>
        <v>213</v>
      </c>
      <c r="T309" s="22">
        <f t="shared" si="72"/>
        <v>89.547038327526138</v>
      </c>
      <c r="U309">
        <f>VLOOKUP(A309,[1]高一下!$A$3:$P$585,11,0)</f>
        <v>33</v>
      </c>
      <c r="V309" t="str">
        <f>VLOOKUP(A309,[1]高一下!$A$3:$P$585,12,0)</f>
        <v>王春波</v>
      </c>
      <c r="W309">
        <f t="shared" si="73"/>
        <v>183</v>
      </c>
      <c r="X309">
        <f t="shared" si="74"/>
        <v>108.01393728222996</v>
      </c>
      <c r="Y309">
        <f>VLOOKUP(A309,[1]高一上!$A$3:$P$587,11,0)</f>
        <v>40</v>
      </c>
      <c r="Z309" t="str">
        <f>VLOOKUP(A309,[1]高一上!$A$3:$P$587,12,0)</f>
        <v>王春波</v>
      </c>
      <c r="AA309">
        <f t="shared" si="75"/>
        <v>206</v>
      </c>
      <c r="AB309" s="23">
        <f t="shared" si="77"/>
        <v>98.257839721254356</v>
      </c>
      <c r="AC309">
        <f>VLOOKUP(A309,[1]中考!$A$2:$J$571,8,0)</f>
        <v>45</v>
      </c>
      <c r="AD309">
        <f t="shared" si="76"/>
        <v>201</v>
      </c>
    </row>
    <row r="310" spans="1:30" ht="15" x14ac:dyDescent="0.35">
      <c r="A310" s="14" t="s">
        <v>641</v>
      </c>
      <c r="B310" s="1">
        <v>7</v>
      </c>
      <c r="C310" s="2" t="s">
        <v>642</v>
      </c>
      <c r="D310" s="4" t="s">
        <v>537</v>
      </c>
      <c r="E310">
        <f>VLOOKUP(A310,'[1]高三下(高考)'!$A$3:$P$615,11,0)</f>
        <v>31.5</v>
      </c>
      <c r="F310" t="str">
        <f>VLOOKUP(A310,'[1]高三下(高考)'!$A$3:$P$615,12,0)</f>
        <v>赵建超</v>
      </c>
      <c r="G310" s="22">
        <f t="shared" si="65"/>
        <v>154</v>
      </c>
      <c r="H310" s="23">
        <f t="shared" si="66"/>
        <v>87.456445993031366</v>
      </c>
      <c r="I310">
        <f>VLOOKUP(A310,[1]高三上!$A$3:$P$588,11,0)</f>
        <v>40</v>
      </c>
      <c r="J310" t="str">
        <f>VLOOKUP(A310,[1]高三上!$A$3:$P$588,12,0)</f>
        <v>夏宇</v>
      </c>
      <c r="K310" s="22">
        <f t="shared" si="67"/>
        <v>118</v>
      </c>
      <c r="L310" s="23">
        <f t="shared" si="68"/>
        <v>119.51219512195122</v>
      </c>
      <c r="M310">
        <f>VLOOKUP(A310,[1]高二下!$A$3:$P$536,11,0)</f>
        <v>30</v>
      </c>
      <c r="N310" t="str">
        <f>VLOOKUP(A310,[1]高二下!$A$3:$P$536,12,0)</f>
        <v>赵建超</v>
      </c>
      <c r="O310" s="22">
        <f t="shared" si="69"/>
        <v>174</v>
      </c>
      <c r="P310" s="22">
        <f t="shared" si="70"/>
        <v>106.62020905923345</v>
      </c>
      <c r="Q310">
        <f>VLOOKUP(A310,[1]高二上!$A$3:$P$583,11,0)</f>
        <v>42</v>
      </c>
      <c r="R310" t="str">
        <f>VLOOKUP(A310,[1]高二上!$A$3:$P$583,12,0)</f>
        <v>王春波</v>
      </c>
      <c r="S310" s="22">
        <f t="shared" si="71"/>
        <v>193</v>
      </c>
      <c r="T310" s="22">
        <f t="shared" si="72"/>
        <v>103.13588850174216</v>
      </c>
      <c r="U310">
        <f>VLOOKUP(A310,[1]高一下!$A$3:$P$585,11,0)</f>
        <v>30</v>
      </c>
      <c r="V310" t="str">
        <f>VLOOKUP(A310,[1]高一下!$A$3:$P$585,12,0)</f>
        <v>赵建超</v>
      </c>
      <c r="W310">
        <f t="shared" si="73"/>
        <v>202</v>
      </c>
      <c r="X310">
        <f t="shared" si="74"/>
        <v>78.745644599303134</v>
      </c>
      <c r="Y310">
        <f>VLOOKUP(A310,[1]高一上!$A$3:$P$587,11,0)</f>
        <v>53</v>
      </c>
      <c r="Z310" t="str">
        <f>VLOOKUP(A310,[1]高一上!$A$3:$P$587,12,0)</f>
        <v>赵建超</v>
      </c>
      <c r="AA310">
        <f t="shared" si="75"/>
        <v>141</v>
      </c>
      <c r="AB310" s="23">
        <f t="shared" si="77"/>
        <v>102.78745644599303</v>
      </c>
      <c r="AC310">
        <f>VLOOKUP(A310,[1]中考!$A$2:$J$571,8,0)</f>
        <v>53</v>
      </c>
      <c r="AD310">
        <f t="shared" si="76"/>
        <v>149</v>
      </c>
    </row>
    <row r="311" spans="1:30" ht="15" x14ac:dyDescent="0.35">
      <c r="A311" s="14" t="s">
        <v>631</v>
      </c>
      <c r="B311" s="1">
        <v>7</v>
      </c>
      <c r="C311" s="2" t="s">
        <v>632</v>
      </c>
      <c r="D311" s="4" t="s">
        <v>537</v>
      </c>
      <c r="E311">
        <f>VLOOKUP(A311,'[1]高三下(高考)'!$A$3:$P$615,11,0)</f>
        <v>42</v>
      </c>
      <c r="F311" t="str">
        <f>VLOOKUP(A311,'[1]高三下(高考)'!$A$3:$P$615,12,0)</f>
        <v>赵建超</v>
      </c>
      <c r="G311" s="22">
        <f t="shared" si="65"/>
        <v>81</v>
      </c>
      <c r="H311" s="23">
        <f t="shared" si="66"/>
        <v>124.39024390243902</v>
      </c>
      <c r="I311">
        <f>VLOOKUP(A311,[1]高三上!$A$3:$P$588,11,0)</f>
        <v>36</v>
      </c>
      <c r="J311" t="str">
        <f>VLOOKUP(A311,[1]高三上!$A$3:$P$588,12,0)</f>
        <v>夏宇</v>
      </c>
      <c r="K311" s="22">
        <f t="shared" si="67"/>
        <v>151</v>
      </c>
      <c r="L311" s="23">
        <f t="shared" si="68"/>
        <v>69.337979094076658</v>
      </c>
      <c r="M311">
        <f>VLOOKUP(A311,[1]高二下!$A$3:$P$536,11,0)</f>
        <v>51</v>
      </c>
      <c r="N311" t="str">
        <f>VLOOKUP(A311,[1]高二下!$A$3:$P$536,12,0)</f>
        <v>赵建超</v>
      </c>
      <c r="O311" s="22">
        <f t="shared" si="69"/>
        <v>63</v>
      </c>
      <c r="P311" s="22">
        <f t="shared" si="70"/>
        <v>139.7212543554007</v>
      </c>
      <c r="Q311">
        <f>VLOOKUP(A311,[1]高二上!$A$3:$P$583,11,0)</f>
        <v>47</v>
      </c>
      <c r="R311" t="str">
        <f>VLOOKUP(A311,[1]高二上!$A$3:$P$583,12,0)</f>
        <v>王春波</v>
      </c>
      <c r="S311" s="22">
        <f t="shared" si="71"/>
        <v>177</v>
      </c>
      <c r="T311" s="22">
        <f t="shared" si="72"/>
        <v>67.247386759581886</v>
      </c>
      <c r="U311">
        <f>VLOOKUP(A311,[1]高一下!$A$3:$P$585,11,0)</f>
        <v>48</v>
      </c>
      <c r="V311" t="str">
        <f>VLOOKUP(A311,[1]高一下!$A$3:$P$585,12,0)</f>
        <v>王春波</v>
      </c>
      <c r="W311">
        <f t="shared" si="73"/>
        <v>83</v>
      </c>
      <c r="X311">
        <f t="shared" si="74"/>
        <v>127.52613240418118</v>
      </c>
      <c r="Y311">
        <f>VLOOKUP(A311,[1]高一上!$A$3:$P$587,11,0)</f>
        <v>51</v>
      </c>
      <c r="Z311" t="str">
        <f>VLOOKUP(A311,[1]高一上!$A$3:$P$587,12,0)</f>
        <v>王春波</v>
      </c>
      <c r="AA311">
        <f t="shared" si="75"/>
        <v>162</v>
      </c>
      <c r="AB311" s="23">
        <f t="shared" si="77"/>
        <v>93.379790940766554</v>
      </c>
      <c r="AC311">
        <f>VLOOKUP(A311,[1]中考!$A$2:$J$571,8,0)</f>
        <v>54</v>
      </c>
      <c r="AD311">
        <f t="shared" si="76"/>
        <v>143</v>
      </c>
    </row>
    <row r="312" spans="1:30" ht="15" x14ac:dyDescent="0.35">
      <c r="A312" s="14" t="s">
        <v>692</v>
      </c>
      <c r="B312" s="1">
        <v>7</v>
      </c>
      <c r="C312" s="2" t="s">
        <v>693</v>
      </c>
      <c r="D312" s="4" t="s">
        <v>537</v>
      </c>
      <c r="E312">
        <f>VLOOKUP(A312,'[1]高三下(高考)'!$A$3:$P$615,11,0)</f>
        <v>30</v>
      </c>
      <c r="F312" t="str">
        <f>VLOOKUP(A312,'[1]高三下(高考)'!$A$3:$P$615,12,0)</f>
        <v>赵建超</v>
      </c>
      <c r="G312" s="22">
        <f t="shared" si="65"/>
        <v>161</v>
      </c>
      <c r="H312" s="23">
        <f t="shared" si="66"/>
        <v>95.470383275261327</v>
      </c>
      <c r="I312">
        <f>VLOOKUP(A312,[1]高三上!$A$3:$P$588,11,0)</f>
        <v>36.5</v>
      </c>
      <c r="J312" t="str">
        <f>VLOOKUP(A312,[1]高三上!$A$3:$P$588,12,0)</f>
        <v>夏宇</v>
      </c>
      <c r="K312" s="22">
        <f t="shared" si="67"/>
        <v>148</v>
      </c>
      <c r="L312" s="23">
        <f t="shared" si="68"/>
        <v>107.3170731707317</v>
      </c>
      <c r="M312">
        <f>VLOOKUP(A312,[1]高二下!$A$3:$P$536,11,0)</f>
        <v>31</v>
      </c>
      <c r="N312" t="str">
        <f>VLOOKUP(A312,[1]高二下!$A$3:$P$536,12,0)</f>
        <v>赵建超</v>
      </c>
      <c r="O312" s="22">
        <f t="shared" si="69"/>
        <v>169</v>
      </c>
      <c r="P312" s="22">
        <f t="shared" si="70"/>
        <v>103.83275261324042</v>
      </c>
      <c r="Q312">
        <f>VLOOKUP(A312,[1]高二上!$A$3:$P$583,11,0)</f>
        <v>46</v>
      </c>
      <c r="R312" t="str">
        <f>VLOOKUP(A312,[1]高二上!$A$3:$P$583,12,0)</f>
        <v>王春波</v>
      </c>
      <c r="S312" s="22">
        <f t="shared" si="71"/>
        <v>180</v>
      </c>
      <c r="T312" s="22">
        <f t="shared" si="72"/>
        <v>101.04529616724739</v>
      </c>
      <c r="U312">
        <f>VLOOKUP(A312,[1]高一下!$A$3:$P$585,11,0)</f>
        <v>33</v>
      </c>
      <c r="V312" t="str">
        <f>VLOOKUP(A312,[1]高一下!$A$3:$P$585,12,0)</f>
        <v>王春波</v>
      </c>
      <c r="W312">
        <f t="shared" si="73"/>
        <v>183</v>
      </c>
      <c r="X312">
        <f t="shared" si="74"/>
        <v>124.73867595818815</v>
      </c>
      <c r="Y312">
        <f>VLOOKUP(A312,[1]高一上!$A$3:$P$587,11,0)</f>
        <v>28</v>
      </c>
      <c r="Z312" t="str">
        <f>VLOOKUP(A312,[1]高一上!$A$3:$P$587,12,0)</f>
        <v>王春波</v>
      </c>
      <c r="AA312">
        <f t="shared" si="75"/>
        <v>254</v>
      </c>
      <c r="AB312" s="23">
        <f t="shared" si="77"/>
        <v>85.714285714285722</v>
      </c>
      <c r="AC312">
        <f>VLOOKUP(A312,[1]中考!$A$2:$J$571,8,0)</f>
        <v>43</v>
      </c>
      <c r="AD312">
        <f t="shared" si="76"/>
        <v>213</v>
      </c>
    </row>
    <row r="313" spans="1:30" ht="15" x14ac:dyDescent="0.35">
      <c r="A313" s="14" t="s">
        <v>665</v>
      </c>
      <c r="B313" s="1">
        <v>7</v>
      </c>
      <c r="C313" s="2" t="s">
        <v>666</v>
      </c>
      <c r="D313" s="4" t="s">
        <v>537</v>
      </c>
      <c r="E313">
        <f>VLOOKUP(A313,'[1]高三下(高考)'!$A$3:$P$615,11,0)</f>
        <v>37.5</v>
      </c>
      <c r="F313" t="str">
        <f>VLOOKUP(A313,'[1]高三下(高考)'!$A$3:$P$615,12,0)</f>
        <v>赵建超</v>
      </c>
      <c r="G313" s="22">
        <f t="shared" si="65"/>
        <v>115</v>
      </c>
      <c r="H313" s="23">
        <f t="shared" si="66"/>
        <v>132.05574912891984</v>
      </c>
      <c r="I313">
        <f>VLOOKUP(A313,[1]高三上!$A$3:$P$588,11,0)</f>
        <v>28</v>
      </c>
      <c r="J313" t="str">
        <f>VLOOKUP(A313,[1]高三上!$A$3:$P$588,12,0)</f>
        <v>夏宇</v>
      </c>
      <c r="K313" s="22">
        <f t="shared" si="67"/>
        <v>207</v>
      </c>
      <c r="L313" s="23">
        <f t="shared" si="68"/>
        <v>86.759581881533109</v>
      </c>
      <c r="M313">
        <f>VLOOKUP(A313,[1]高二下!$A$3:$P$536,11,0)</f>
        <v>31</v>
      </c>
      <c r="N313" t="str">
        <f>VLOOKUP(A313,[1]高二下!$A$3:$P$536,12,0)</f>
        <v>赵建超</v>
      </c>
      <c r="O313" s="22">
        <f t="shared" si="69"/>
        <v>169</v>
      </c>
      <c r="P313" s="22">
        <f t="shared" si="70"/>
        <v>117.07317073170732</v>
      </c>
      <c r="Q313">
        <f>VLOOKUP(A313,[1]高二上!$A$3:$P$583,11,0)</f>
        <v>37</v>
      </c>
      <c r="R313" t="str">
        <f>VLOOKUP(A313,[1]高二上!$A$3:$P$583,12,0)</f>
        <v>王春波</v>
      </c>
      <c r="S313" s="22">
        <f t="shared" si="71"/>
        <v>218</v>
      </c>
      <c r="T313" s="22">
        <f t="shared" si="72"/>
        <v>108.01393728222996</v>
      </c>
      <c r="U313">
        <f>VLOOKUP(A313,[1]高一下!$A$3:$P$585,11,0)</f>
        <v>24</v>
      </c>
      <c r="V313" t="str">
        <f>VLOOKUP(A313,[1]高一下!$A$3:$P$585,12,0)</f>
        <v>王春波</v>
      </c>
      <c r="W313">
        <f t="shared" si="73"/>
        <v>241</v>
      </c>
      <c r="X313">
        <f t="shared" si="74"/>
        <v>101.04529616724739</v>
      </c>
      <c r="Y313">
        <f>VLOOKUP(A313,[1]高一上!$A$3:$P$587,11,0)</f>
        <v>30</v>
      </c>
      <c r="Z313" t="str">
        <f>VLOOKUP(A313,[1]高一上!$A$3:$P$587,12,0)</f>
        <v>王春波</v>
      </c>
      <c r="AA313">
        <f t="shared" si="75"/>
        <v>244</v>
      </c>
      <c r="AB313" s="23">
        <f t="shared" si="77"/>
        <v>53.310104529616723</v>
      </c>
      <c r="AC313">
        <f>VLOOKUP(A313,[1]中考!$A$2:$J$571,8,0)</f>
        <v>57</v>
      </c>
      <c r="AD313">
        <f t="shared" si="76"/>
        <v>110</v>
      </c>
    </row>
    <row r="314" spans="1:30" ht="15" x14ac:dyDescent="0.35">
      <c r="A314" s="14" t="s">
        <v>653</v>
      </c>
      <c r="B314" s="1">
        <v>7</v>
      </c>
      <c r="C314" s="2" t="s">
        <v>654</v>
      </c>
      <c r="D314" s="4" t="s">
        <v>537</v>
      </c>
      <c r="E314">
        <f>VLOOKUP(A314,'[1]高三下(高考)'!$A$3:$P$615,11,0)</f>
        <v>20</v>
      </c>
      <c r="F314" t="str">
        <f>VLOOKUP(A314,'[1]高三下(高考)'!$A$3:$P$615,12,0)</f>
        <v>赵建超</v>
      </c>
      <c r="G314" s="22">
        <f t="shared" si="65"/>
        <v>237</v>
      </c>
      <c r="H314" s="23">
        <f t="shared" si="66"/>
        <v>74.564459930313589</v>
      </c>
      <c r="I314">
        <f>VLOOKUP(A314,[1]高三上!$A$3:$P$588,11,0)</f>
        <v>34</v>
      </c>
      <c r="J314" t="str">
        <f>VLOOKUP(A314,[1]高三上!$A$3:$P$588,12,0)</f>
        <v>夏宇</v>
      </c>
      <c r="K314" s="22">
        <f t="shared" si="67"/>
        <v>164</v>
      </c>
      <c r="L314" s="23">
        <f t="shared" si="68"/>
        <v>79.442508710801391</v>
      </c>
      <c r="M314">
        <f>VLOOKUP(A314,[1]高二下!$A$3:$P$536,11,0)</f>
        <v>43</v>
      </c>
      <c r="N314" t="str">
        <f>VLOOKUP(A314,[1]高二下!$A$3:$P$536,12,0)</f>
        <v>赵建超</v>
      </c>
      <c r="O314" s="22">
        <f t="shared" si="69"/>
        <v>105</v>
      </c>
      <c r="P314" s="22">
        <f t="shared" si="70"/>
        <v>119.16376306620209</v>
      </c>
      <c r="Q314">
        <f>VLOOKUP(A314,[1]高二上!$A$3:$P$583,11,0)</f>
        <v>53</v>
      </c>
      <c r="R314" t="str">
        <f>VLOOKUP(A314,[1]高二上!$A$3:$P$583,12,0)</f>
        <v>王春波</v>
      </c>
      <c r="S314" s="22">
        <f t="shared" si="71"/>
        <v>160</v>
      </c>
      <c r="T314" s="22">
        <f t="shared" si="72"/>
        <v>103.13588850174216</v>
      </c>
      <c r="U314">
        <f>VLOOKUP(A314,[1]高一下!$A$3:$P$585,11,0)</f>
        <v>34</v>
      </c>
      <c r="V314" t="str">
        <f>VLOOKUP(A314,[1]高一下!$A$3:$P$585,12,0)</f>
        <v>王春波</v>
      </c>
      <c r="W314">
        <f t="shared" si="73"/>
        <v>169</v>
      </c>
      <c r="X314">
        <f t="shared" si="74"/>
        <v>99.651567944250871</v>
      </c>
      <c r="Y314">
        <f>VLOOKUP(A314,[1]高一上!$A$3:$P$587,11,0)</f>
        <v>50</v>
      </c>
      <c r="Z314" t="str">
        <f>VLOOKUP(A314,[1]高一上!$A$3:$P$587,12,0)</f>
        <v>王友春</v>
      </c>
      <c r="AA314">
        <f t="shared" si="75"/>
        <v>168</v>
      </c>
      <c r="AB314" s="23">
        <f t="shared" si="77"/>
        <v>120.55749128919861</v>
      </c>
      <c r="AC314">
        <f>VLOOKUP(A314,[1]中考!$A$2:$J$571,8,0)</f>
        <v>40</v>
      </c>
      <c r="AD314">
        <f t="shared" si="76"/>
        <v>227</v>
      </c>
    </row>
    <row r="315" spans="1:30" ht="15" x14ac:dyDescent="0.35">
      <c r="A315" s="14" t="s">
        <v>657</v>
      </c>
      <c r="B315" s="1">
        <v>7</v>
      </c>
      <c r="C315" s="2" t="s">
        <v>658</v>
      </c>
      <c r="D315" s="4" t="s">
        <v>537</v>
      </c>
      <c r="E315">
        <f>VLOOKUP(A315,'[1]高三下(高考)'!$A$3:$P$615,11,0)</f>
        <v>28.5</v>
      </c>
      <c r="F315" t="str">
        <f>VLOOKUP(A315,'[1]高三下(高考)'!$A$3:$P$615,12,0)</f>
        <v>赵建超</v>
      </c>
      <c r="G315" s="22">
        <f t="shared" si="65"/>
        <v>171</v>
      </c>
      <c r="H315" s="23">
        <f t="shared" si="66"/>
        <v>124.39024390243902</v>
      </c>
      <c r="I315">
        <f>VLOOKUP(A315,[1]高三上!$A$3:$P$588,11,0)</f>
        <v>23</v>
      </c>
      <c r="J315" t="str">
        <f>VLOOKUP(A315,[1]高三上!$A$3:$P$588,12,0)</f>
        <v>夏宇</v>
      </c>
      <c r="K315" s="22">
        <f t="shared" si="67"/>
        <v>241</v>
      </c>
      <c r="L315" s="23">
        <f t="shared" si="68"/>
        <v>79.442508710801391</v>
      </c>
      <c r="M315">
        <f>VLOOKUP(A315,[1]高二下!$A$3:$P$536,11,0)</f>
        <v>29</v>
      </c>
      <c r="N315" t="str">
        <f>VLOOKUP(A315,[1]高二下!$A$3:$P$536,12,0)</f>
        <v>赵建超</v>
      </c>
      <c r="O315" s="22">
        <f t="shared" si="69"/>
        <v>182</v>
      </c>
      <c r="P315" s="22">
        <f t="shared" si="70"/>
        <v>120.55749128919861</v>
      </c>
      <c r="Q315">
        <f>VLOOKUP(A315,[1]高二上!$A$3:$P$583,11,0)</f>
        <v>32</v>
      </c>
      <c r="R315" t="str">
        <f>VLOOKUP(A315,[1]高二上!$A$3:$P$583,12,0)</f>
        <v>王春波</v>
      </c>
      <c r="S315" s="22">
        <f t="shared" si="71"/>
        <v>241</v>
      </c>
      <c r="T315" s="22">
        <f t="shared" si="72"/>
        <v>83.62369337979095</v>
      </c>
      <c r="U315">
        <f>VLOOKUP(A315,[1]高一下!$A$3:$P$585,11,0)</f>
        <v>31</v>
      </c>
      <c r="V315" t="str">
        <f>VLOOKUP(A315,[1]高一下!$A$3:$P$585,12,0)</f>
        <v>王春波</v>
      </c>
      <c r="W315">
        <f t="shared" si="73"/>
        <v>194</v>
      </c>
      <c r="X315">
        <f t="shared" si="74"/>
        <v>121.95121951219512</v>
      </c>
      <c r="Y315">
        <f>VLOOKUP(A315,[1]高一上!$A$3:$P$587,11,0)</f>
        <v>27</v>
      </c>
      <c r="Z315" t="str">
        <f>VLOOKUP(A315,[1]高一上!$A$3:$P$587,12,0)</f>
        <v>王春波</v>
      </c>
      <c r="AA315">
        <f t="shared" si="75"/>
        <v>257</v>
      </c>
      <c r="AB315" s="23">
        <f t="shared" si="77"/>
        <v>103.13588850174216</v>
      </c>
      <c r="AC315">
        <f>VLOOKUP(A315,[1]中考!$A$2:$J$571,8,0)</f>
        <v>33</v>
      </c>
      <c r="AD315">
        <f t="shared" si="76"/>
        <v>266</v>
      </c>
    </row>
    <row r="316" spans="1:30" ht="15" x14ac:dyDescent="0.35">
      <c r="A316" s="14" t="s">
        <v>686</v>
      </c>
      <c r="B316" s="1">
        <v>7</v>
      </c>
      <c r="C316" s="2" t="s">
        <v>687</v>
      </c>
      <c r="D316" s="4" t="s">
        <v>537</v>
      </c>
      <c r="E316">
        <f>VLOOKUP(A316,'[1]高三下(高考)'!$A$3:$P$615,11,0)</f>
        <v>24</v>
      </c>
      <c r="F316" t="str">
        <f>VLOOKUP(A316,'[1]高三下(高考)'!$A$3:$P$615,12,0)</f>
        <v>赵建超</v>
      </c>
      <c r="G316" s="22">
        <f t="shared" si="65"/>
        <v>207</v>
      </c>
      <c r="H316" s="23">
        <f t="shared" si="66"/>
        <v>96.515679442508713</v>
      </c>
      <c r="I316">
        <f>VLOOKUP(A316,[1]高三上!$A$3:$P$588,11,0)</f>
        <v>29.5</v>
      </c>
      <c r="J316" t="str">
        <f>VLOOKUP(A316,[1]高三上!$A$3:$P$588,12,0)</f>
        <v>夏宇</v>
      </c>
      <c r="K316" s="22">
        <f t="shared" si="67"/>
        <v>197</v>
      </c>
      <c r="L316" s="23">
        <f t="shared" si="68"/>
        <v>91.986062717770039</v>
      </c>
      <c r="M316">
        <f>VLOOKUP(A316,[1]高二下!$A$3:$P$536,11,0)</f>
        <v>30</v>
      </c>
      <c r="N316" t="str">
        <f>VLOOKUP(A316,[1]高二下!$A$3:$P$536,12,0)</f>
        <v>赵建超</v>
      </c>
      <c r="O316" s="22">
        <f t="shared" si="69"/>
        <v>174</v>
      </c>
      <c r="P316" s="22">
        <f t="shared" si="70"/>
        <v>123.34494773519164</v>
      </c>
      <c r="Q316">
        <f>VLOOKUP(A316,[1]高二上!$A$3:$P$583,11,0)</f>
        <v>32</v>
      </c>
      <c r="R316" t="str">
        <f>VLOOKUP(A316,[1]高二上!$A$3:$P$583,12,0)</f>
        <v>王春波</v>
      </c>
      <c r="S316" s="22">
        <f t="shared" si="71"/>
        <v>241</v>
      </c>
      <c r="T316" s="22">
        <f t="shared" si="72"/>
        <v>65.853658536585357</v>
      </c>
      <c r="U316">
        <f>VLOOKUP(A316,[1]高一下!$A$3:$P$585,11,0)</f>
        <v>38</v>
      </c>
      <c r="V316" t="str">
        <f>VLOOKUP(A316,[1]高一下!$A$3:$P$585,12,0)</f>
        <v>王春波</v>
      </c>
      <c r="W316">
        <f t="shared" si="73"/>
        <v>143</v>
      </c>
      <c r="X316">
        <f t="shared" si="74"/>
        <v>115.33101045296166</v>
      </c>
      <c r="Y316">
        <f>VLOOKUP(A316,[1]高一上!$A$3:$P$587,11,0)</f>
        <v>45</v>
      </c>
      <c r="Z316" t="str">
        <f>VLOOKUP(A316,[1]高一上!$A$3:$P$587,12,0)</f>
        <v>王春波</v>
      </c>
      <c r="AA316">
        <f t="shared" si="75"/>
        <v>187</v>
      </c>
      <c r="AB316" s="23">
        <f t="shared" si="77"/>
        <v>106.62020905923345</v>
      </c>
      <c r="AC316">
        <f>VLOOKUP(A316,[1]中考!$A$2:$J$571,8,0)</f>
        <v>44</v>
      </c>
      <c r="AD316">
        <f t="shared" si="76"/>
        <v>206</v>
      </c>
    </row>
    <row r="317" spans="1:30" ht="15" x14ac:dyDescent="0.35">
      <c r="A317" s="14" t="s">
        <v>659</v>
      </c>
      <c r="B317" s="1">
        <v>7</v>
      </c>
      <c r="C317" s="2" t="s">
        <v>660</v>
      </c>
      <c r="D317" s="4" t="s">
        <v>537</v>
      </c>
      <c r="E317">
        <f>VLOOKUP(A317,'[1]高三下(高考)'!$A$3:$P$615,11,0)</f>
        <v>15.5</v>
      </c>
      <c r="F317" t="str">
        <f>VLOOKUP(A317,'[1]高三下(高考)'!$A$3:$P$615,12,0)</f>
        <v>赵建超</v>
      </c>
      <c r="G317" s="22">
        <f t="shared" si="65"/>
        <v>263</v>
      </c>
      <c r="H317" s="23">
        <f t="shared" si="66"/>
        <v>86.41114982578398</v>
      </c>
      <c r="I317">
        <f>VLOOKUP(A317,[1]高三上!$A$3:$P$588,11,0)</f>
        <v>26</v>
      </c>
      <c r="J317" t="str">
        <f>VLOOKUP(A317,[1]高三上!$A$3:$P$588,12,0)</f>
        <v>夏宇</v>
      </c>
      <c r="K317" s="22">
        <f t="shared" si="67"/>
        <v>224</v>
      </c>
      <c r="L317" s="23">
        <f t="shared" si="68"/>
        <v>78.048780487804876</v>
      </c>
      <c r="M317">
        <f>VLOOKUP(A317,[1]高二下!$A$3:$P$536,11,0)</f>
        <v>32</v>
      </c>
      <c r="N317" t="str">
        <f>VLOOKUP(A317,[1]高二下!$A$3:$P$536,12,0)</f>
        <v>赵建超</v>
      </c>
      <c r="O317" s="22">
        <f t="shared" si="69"/>
        <v>161</v>
      </c>
      <c r="P317" s="22">
        <f t="shared" si="70"/>
        <v>118.11846689895471</v>
      </c>
      <c r="Q317">
        <f>VLOOKUP(A317,[1]高二上!$A$3:$P$583,11,0)</f>
        <v>38</v>
      </c>
      <c r="R317" t="str">
        <f>VLOOKUP(A317,[1]高二上!$A$3:$P$583,12,0)</f>
        <v>王春波</v>
      </c>
      <c r="S317" s="22">
        <f t="shared" si="71"/>
        <v>213</v>
      </c>
      <c r="T317" s="22">
        <f t="shared" si="72"/>
        <v>111.49825783972125</v>
      </c>
      <c r="U317">
        <f>VLOOKUP(A317,[1]高一下!$A$3:$P$585,11,0)</f>
        <v>23</v>
      </c>
      <c r="V317" t="str">
        <f>VLOOKUP(A317,[1]高一下!$A$3:$P$585,12,0)</f>
        <v>王春波</v>
      </c>
      <c r="W317">
        <f t="shared" si="73"/>
        <v>246</v>
      </c>
      <c r="X317">
        <f t="shared" si="74"/>
        <v>63.414634146341463</v>
      </c>
      <c r="Y317">
        <f>VLOOKUP(A317,[1]高一上!$A$3:$P$587,11,0)</f>
        <v>53</v>
      </c>
      <c r="Z317" t="str">
        <f>VLOOKUP(A317,[1]高一上!$A$3:$P$587,12,0)</f>
        <v>王春波</v>
      </c>
      <c r="AA317">
        <f t="shared" si="75"/>
        <v>141</v>
      </c>
      <c r="AB317" s="23">
        <f t="shared" si="77"/>
        <v>118.11846689895471</v>
      </c>
      <c r="AC317">
        <f>VLOOKUP(A317,[1]中考!$A$2:$J$571,8,0)</f>
        <v>47</v>
      </c>
      <c r="AD317">
        <f t="shared" si="76"/>
        <v>193</v>
      </c>
    </row>
    <row r="318" spans="1:30" ht="15" x14ac:dyDescent="0.35">
      <c r="A318" s="14" t="s">
        <v>667</v>
      </c>
      <c r="B318" s="1">
        <v>7</v>
      </c>
      <c r="C318" s="2" t="s">
        <v>668</v>
      </c>
      <c r="D318" s="4" t="s">
        <v>537</v>
      </c>
      <c r="E318">
        <f>VLOOKUP(A318,'[1]高三下(高考)'!$A$3:$P$615,11,0)</f>
        <v>55</v>
      </c>
      <c r="F318" t="str">
        <f>VLOOKUP(A318,'[1]高三下(高考)'!$A$3:$P$615,12,0)</f>
        <v>赵建超</v>
      </c>
      <c r="G318" s="22">
        <f t="shared" si="65"/>
        <v>27</v>
      </c>
      <c r="H318" s="23">
        <f t="shared" si="66"/>
        <v>129.96515679442507</v>
      </c>
      <c r="I318">
        <f>VLOOKUP(A318,[1]高三上!$A$3:$P$588,11,0)</f>
        <v>41</v>
      </c>
      <c r="J318" t="str">
        <f>VLOOKUP(A318,[1]高三上!$A$3:$P$588,12,0)</f>
        <v>夏宇</v>
      </c>
      <c r="K318" s="22">
        <f t="shared" si="67"/>
        <v>113</v>
      </c>
      <c r="L318" s="23">
        <f t="shared" si="68"/>
        <v>100</v>
      </c>
      <c r="M318" s="22">
        <v>0</v>
      </c>
      <c r="N318" t="s">
        <v>628</v>
      </c>
      <c r="O318" s="22">
        <f t="shared" si="69"/>
        <v>270</v>
      </c>
      <c r="P318" s="22">
        <f t="shared" si="70"/>
        <v>100</v>
      </c>
      <c r="Q318">
        <f>VLOOKUP(A318,[1]高二上!$A$3:$P$583,11,0)</f>
        <v>42</v>
      </c>
      <c r="R318" t="str">
        <f>VLOOKUP(A318,[1]高二上!$A$3:$P$583,12,0)</f>
        <v>王春波</v>
      </c>
      <c r="S318" s="22">
        <f t="shared" si="71"/>
        <v>193</v>
      </c>
      <c r="T318" s="22">
        <f t="shared" si="72"/>
        <v>96.515679442508713</v>
      </c>
      <c r="U318">
        <f>VLOOKUP(A318,[1]高一下!$A$3:$P$585,11,0)</f>
        <v>33</v>
      </c>
      <c r="V318" t="str">
        <f>VLOOKUP(A318,[1]高一下!$A$3:$P$585,12,0)</f>
        <v>王春波</v>
      </c>
      <c r="W318">
        <f t="shared" si="73"/>
        <v>183</v>
      </c>
      <c r="X318">
        <f t="shared" si="74"/>
        <v>101.39372822299651</v>
      </c>
      <c r="Y318">
        <f>VLOOKUP(A318,[1]高一上!$A$3:$P$587,11,0)</f>
        <v>45</v>
      </c>
      <c r="Z318" t="str">
        <f>VLOOKUP(A318,[1]高一上!$A$3:$P$587,12,0)</f>
        <v>王春波</v>
      </c>
      <c r="AA318">
        <f t="shared" si="75"/>
        <v>187</v>
      </c>
      <c r="AB318" s="23">
        <f t="shared" si="77"/>
        <v>88.850174216027881</v>
      </c>
      <c r="AC318">
        <f>VLOOKUP(A318,[1]中考!$A$2:$J$571,8,0)</f>
        <v>52</v>
      </c>
      <c r="AD318">
        <f t="shared" si="76"/>
        <v>155</v>
      </c>
    </row>
    <row r="319" spans="1:30" ht="15" x14ac:dyDescent="0.35">
      <c r="A319" s="14" t="s">
        <v>688</v>
      </c>
      <c r="B319" s="1">
        <v>7</v>
      </c>
      <c r="C319" s="2" t="s">
        <v>689</v>
      </c>
      <c r="D319" s="4" t="s">
        <v>537</v>
      </c>
      <c r="E319">
        <f>VLOOKUP(A319,'[1]高三下(高考)'!$A$3:$P$615,11,0)</f>
        <v>9</v>
      </c>
      <c r="F319" t="str">
        <f>VLOOKUP(A319,'[1]高三下(高考)'!$A$3:$P$615,12,0)</f>
        <v>赵建超</v>
      </c>
      <c r="G319" s="22">
        <f t="shared" si="65"/>
        <v>280</v>
      </c>
      <c r="H319" s="23">
        <f t="shared" si="66"/>
        <v>63.066202090592334</v>
      </c>
      <c r="I319">
        <f>VLOOKUP(A319,[1]高三上!$A$3:$P$588,11,0)</f>
        <v>32.5</v>
      </c>
      <c r="J319" t="str">
        <f>VLOOKUP(A319,[1]高三上!$A$3:$P$588,12,0)</f>
        <v>夏宇</v>
      </c>
      <c r="K319" s="22">
        <f t="shared" si="67"/>
        <v>174</v>
      </c>
      <c r="L319" s="23">
        <f t="shared" si="68"/>
        <v>106.62020905923345</v>
      </c>
      <c r="M319">
        <f>VLOOKUP(A319,[1]高二下!$A$3:$P$536,11,0)</f>
        <v>28</v>
      </c>
      <c r="N319" t="str">
        <f>VLOOKUP(A319,[1]高二下!$A$3:$P$536,12,0)</f>
        <v>赵建超</v>
      </c>
      <c r="O319" s="22">
        <f t="shared" si="69"/>
        <v>193</v>
      </c>
      <c r="P319" s="22">
        <f t="shared" si="70"/>
        <v>119.16376306620209</v>
      </c>
      <c r="Q319">
        <f>VLOOKUP(A319,[1]高二上!$A$3:$P$583,11,0)</f>
        <v>30</v>
      </c>
      <c r="R319" t="str">
        <f>VLOOKUP(A319,[1]高二上!$A$3:$P$583,12,0)</f>
        <v>王春波</v>
      </c>
      <c r="S319" s="22">
        <f t="shared" si="71"/>
        <v>248</v>
      </c>
      <c r="T319" s="22">
        <f t="shared" si="72"/>
        <v>109.05923344947735</v>
      </c>
      <c r="U319">
        <f>VLOOKUP(A319,[1]高一下!$A$3:$P$585,11,0)</f>
        <v>17</v>
      </c>
      <c r="V319" t="str">
        <f>VLOOKUP(A319,[1]高一下!$A$3:$P$585,12,0)</f>
        <v>王春波</v>
      </c>
      <c r="W319">
        <f t="shared" si="73"/>
        <v>274</v>
      </c>
      <c r="X319">
        <f t="shared" si="74"/>
        <v>97.21254355400697</v>
      </c>
      <c r="Y319">
        <f>VLOOKUP(A319,[1]高一上!$A$3:$P$587,11,0)</f>
        <v>25</v>
      </c>
      <c r="Z319" t="str">
        <f>VLOOKUP(A319,[1]高一上!$A$3:$P$587,12,0)</f>
        <v>王春波</v>
      </c>
      <c r="AA319">
        <f t="shared" si="75"/>
        <v>266</v>
      </c>
      <c r="AB319" s="23">
        <f t="shared" si="77"/>
        <v>98.606271777003485</v>
      </c>
      <c r="AC319">
        <f>VLOOKUP(A319,[1]中考!$A$2:$J$571,8,0)</f>
        <v>35</v>
      </c>
      <c r="AD319">
        <f t="shared" si="76"/>
        <v>262</v>
      </c>
    </row>
    <row r="320" spans="1:30" ht="15" x14ac:dyDescent="0.35">
      <c r="A320" s="14" t="s">
        <v>643</v>
      </c>
      <c r="B320" s="1">
        <v>7</v>
      </c>
      <c r="C320" s="2" t="s">
        <v>644</v>
      </c>
      <c r="D320" s="4" t="s">
        <v>537</v>
      </c>
      <c r="E320">
        <f>VLOOKUP(A320,'[1]高三下(高考)'!$A$3:$P$615,11,0)</f>
        <v>46.5</v>
      </c>
      <c r="F320" t="str">
        <f>VLOOKUP(A320,'[1]高三下(高考)'!$A$3:$P$615,12,0)</f>
        <v>赵建超</v>
      </c>
      <c r="G320" s="22">
        <f t="shared" si="65"/>
        <v>61</v>
      </c>
      <c r="H320" s="23">
        <f t="shared" si="66"/>
        <v>157.49128919860627</v>
      </c>
      <c r="I320">
        <f>VLOOKUP(A320,[1]高三上!$A$3:$P$588,11,0)</f>
        <v>25</v>
      </c>
      <c r="J320" t="str">
        <f>VLOOKUP(A320,[1]高三上!$A$3:$P$588,12,0)</f>
        <v>夏宇</v>
      </c>
      <c r="K320" s="22">
        <f t="shared" si="67"/>
        <v>226</v>
      </c>
      <c r="L320" s="23">
        <f t="shared" si="68"/>
        <v>52.613240418118465</v>
      </c>
      <c r="M320">
        <f>VLOOKUP(A320,[1]高二下!$A$3:$P$536,11,0)</f>
        <v>45</v>
      </c>
      <c r="N320" t="str">
        <f>VLOOKUP(A320,[1]高二下!$A$3:$P$536,12,0)</f>
        <v>赵建超</v>
      </c>
      <c r="O320" s="22">
        <f t="shared" si="69"/>
        <v>90</v>
      </c>
      <c r="P320" s="22">
        <f t="shared" si="70"/>
        <v>116.72473867595819</v>
      </c>
      <c r="Q320">
        <f>VLOOKUP(A320,[1]高二上!$A$3:$P$583,11,0)</f>
        <v>60</v>
      </c>
      <c r="R320" t="str">
        <f>VLOOKUP(A320,[1]高二上!$A$3:$P$583,12,0)</f>
        <v>王春波</v>
      </c>
      <c r="S320" s="22">
        <f t="shared" si="71"/>
        <v>138</v>
      </c>
      <c r="T320" s="22">
        <f t="shared" si="72"/>
        <v>86.759581881533109</v>
      </c>
      <c r="U320">
        <f>VLOOKUP(A320,[1]高一下!$A$3:$P$585,11,0)</f>
        <v>44</v>
      </c>
      <c r="V320" t="str">
        <f>VLOOKUP(A320,[1]高一下!$A$3:$P$585,12,0)</f>
        <v>王春波</v>
      </c>
      <c r="W320">
        <f t="shared" si="73"/>
        <v>100</v>
      </c>
      <c r="X320">
        <f t="shared" si="74"/>
        <v>114.28571428571428</v>
      </c>
      <c r="Y320">
        <f>VLOOKUP(A320,[1]高一上!$A$3:$P$587,11,0)</f>
        <v>53</v>
      </c>
      <c r="Z320" t="str">
        <f>VLOOKUP(A320,[1]高一上!$A$3:$P$587,12,0)</f>
        <v>王春波</v>
      </c>
      <c r="AA320">
        <f t="shared" si="75"/>
        <v>141</v>
      </c>
      <c r="AB320" s="23">
        <f t="shared" si="77"/>
        <v>104.8780487804878</v>
      </c>
      <c r="AC320">
        <f>VLOOKUP(A320,[1]中考!$A$2:$J$571,8,0)</f>
        <v>52</v>
      </c>
      <c r="AD320">
        <f t="shared" si="76"/>
        <v>155</v>
      </c>
    </row>
    <row r="321" spans="1:30" ht="15" x14ac:dyDescent="0.35">
      <c r="A321" s="14" t="s">
        <v>675</v>
      </c>
      <c r="B321" s="1">
        <v>7</v>
      </c>
      <c r="C321" s="2" t="s">
        <v>325</v>
      </c>
      <c r="D321" s="4" t="s">
        <v>537</v>
      </c>
      <c r="E321">
        <f>VLOOKUP(A321,'[1]高三下(高考)'!$A$3:$P$615,11,0)</f>
        <v>18</v>
      </c>
      <c r="F321" t="str">
        <f>VLOOKUP(A321,'[1]高三下(高考)'!$A$3:$P$615,12,0)</f>
        <v>赵建超</v>
      </c>
      <c r="G321" s="22">
        <f t="shared" si="65"/>
        <v>250</v>
      </c>
      <c r="H321" s="23">
        <f t="shared" si="66"/>
        <v>81.533101045296164</v>
      </c>
      <c r="I321">
        <f>VLOOKUP(A321,[1]高三上!$A$3:$P$588,11,0)</f>
        <v>29.5</v>
      </c>
      <c r="J321" t="str">
        <f>VLOOKUP(A321,[1]高三上!$A$3:$P$588,12,0)</f>
        <v>夏宇</v>
      </c>
      <c r="K321" s="22">
        <f t="shared" si="67"/>
        <v>197</v>
      </c>
      <c r="L321" s="23">
        <f t="shared" si="68"/>
        <v>122.64808362369338</v>
      </c>
      <c r="M321">
        <f>VLOOKUP(A321,[1]高二下!$A$3:$P$536,11,0)</f>
        <v>14</v>
      </c>
      <c r="N321" t="str">
        <f>VLOOKUP(A321,[1]高二下!$A$3:$P$536,12,0)</f>
        <v>赵建超</v>
      </c>
      <c r="O321" s="22">
        <f t="shared" si="69"/>
        <v>262</v>
      </c>
      <c r="P321" s="22">
        <f t="shared" si="70"/>
        <v>93.728222996515683</v>
      </c>
      <c r="Q321">
        <f>VLOOKUP(A321,[1]高二上!$A$3:$P$583,11,0)</f>
        <v>31</v>
      </c>
      <c r="R321" t="str">
        <f>VLOOKUP(A321,[1]高二上!$A$3:$P$583,12,0)</f>
        <v>王春波</v>
      </c>
      <c r="S321" s="22">
        <f t="shared" si="71"/>
        <v>244</v>
      </c>
      <c r="T321" s="22">
        <f t="shared" si="72"/>
        <v>92.334494773519168</v>
      </c>
      <c r="U321">
        <f>VLOOKUP(A321,[1]高一下!$A$3:$P$585,11,0)</f>
        <v>27</v>
      </c>
      <c r="V321" t="str">
        <f>VLOOKUP(A321,[1]高一下!$A$3:$P$585,12,0)</f>
        <v>王春波</v>
      </c>
      <c r="W321">
        <f t="shared" si="73"/>
        <v>222</v>
      </c>
      <c r="X321">
        <f t="shared" si="74"/>
        <v>113.58885017421602</v>
      </c>
      <c r="Y321">
        <f>VLOOKUP(A321,[1]高一上!$A$3:$P$587,11,0)</f>
        <v>26</v>
      </c>
      <c r="Z321" t="str">
        <f>VLOOKUP(A321,[1]高一上!$A$3:$P$587,12,0)</f>
        <v>王友春</v>
      </c>
      <c r="AA321">
        <f t="shared" si="75"/>
        <v>261</v>
      </c>
      <c r="AB321" s="23">
        <f t="shared" si="77"/>
        <v>106.27177700348432</v>
      </c>
      <c r="AC321">
        <f>VLOOKUP(A321,[1]中考!$A$2:$J$571,8,0)</f>
        <v>27</v>
      </c>
      <c r="AD321">
        <f t="shared" si="76"/>
        <v>279</v>
      </c>
    </row>
    <row r="322" spans="1:30" ht="15" x14ac:dyDescent="0.35">
      <c r="A322" s="14" t="s">
        <v>697</v>
      </c>
      <c r="B322" s="1">
        <v>7</v>
      </c>
      <c r="C322" s="2" t="s">
        <v>698</v>
      </c>
      <c r="D322" s="4" t="s">
        <v>537</v>
      </c>
      <c r="E322">
        <f>VLOOKUP(A322,'[1]高三下(高考)'!$A$3:$P$615,11,0)</f>
        <v>26.5</v>
      </c>
      <c r="F322" t="str">
        <f>VLOOKUP(A322,'[1]高三下(高考)'!$A$3:$P$615,12,0)</f>
        <v>赵建超</v>
      </c>
      <c r="G322" s="22">
        <f t="shared" si="65"/>
        <v>189</v>
      </c>
      <c r="H322" s="23">
        <f t="shared" si="66"/>
        <v>92.334494773519168</v>
      </c>
      <c r="I322">
        <f>VLOOKUP(A322,[1]高三上!$A$3:$P$588,11,0)</f>
        <v>33.5</v>
      </c>
      <c r="J322" t="str">
        <f>VLOOKUP(A322,[1]高三上!$A$3:$P$588,12,0)</f>
        <v>夏宇</v>
      </c>
      <c r="K322" s="22">
        <f t="shared" si="67"/>
        <v>167</v>
      </c>
      <c r="L322" s="23">
        <f t="shared" si="68"/>
        <v>100</v>
      </c>
      <c r="M322" s="22">
        <v>0</v>
      </c>
      <c r="N322" t="s">
        <v>628</v>
      </c>
      <c r="O322" s="22">
        <f t="shared" si="69"/>
        <v>270</v>
      </c>
      <c r="P322" s="22">
        <f t="shared" si="70"/>
        <v>100</v>
      </c>
      <c r="Q322">
        <f>VLOOKUP(A322,[1]高二上!$A$3:$P$583,11,0)</f>
        <v>44</v>
      </c>
      <c r="R322" t="str">
        <f>VLOOKUP(A322,[1]高二上!$A$3:$P$583,12,0)</f>
        <v>王春波</v>
      </c>
      <c r="S322" s="22">
        <f t="shared" si="71"/>
        <v>185</v>
      </c>
      <c r="T322" s="22">
        <f t="shared" si="72"/>
        <v>105.92334494773519</v>
      </c>
      <c r="U322">
        <f>VLOOKUP(A322,[1]高一下!$A$3:$P$585,11,0)</f>
        <v>30</v>
      </c>
      <c r="V322" t="str">
        <f>VLOOKUP(A322,[1]高一下!$A$3:$P$585,12,0)</f>
        <v>王春波</v>
      </c>
      <c r="W322">
        <f t="shared" si="73"/>
        <v>202</v>
      </c>
      <c r="X322">
        <f t="shared" si="74"/>
        <v>116.37630662020905</v>
      </c>
      <c r="Y322">
        <f>VLOOKUP(A322,[1]高一上!$A$3:$P$587,11,0)</f>
        <v>29</v>
      </c>
      <c r="Z322" t="str">
        <f>VLOOKUP(A322,[1]高一上!$A$3:$P$587,12,0)</f>
        <v>王春波</v>
      </c>
      <c r="AA322">
        <f t="shared" si="75"/>
        <v>249</v>
      </c>
      <c r="AB322" s="23">
        <f t="shared" si="77"/>
        <v>74.21602787456446</v>
      </c>
      <c r="AC322">
        <f>VLOOKUP(A322,[1]中考!$A$2:$J$571,8,0)</f>
        <v>50</v>
      </c>
      <c r="AD322">
        <f t="shared" si="76"/>
        <v>175</v>
      </c>
    </row>
    <row r="323" spans="1:30" ht="15" x14ac:dyDescent="0.35">
      <c r="A323" s="14" t="s">
        <v>694</v>
      </c>
      <c r="B323" s="1">
        <v>7</v>
      </c>
      <c r="C323" s="2" t="s">
        <v>695</v>
      </c>
      <c r="D323" s="4" t="s">
        <v>537</v>
      </c>
      <c r="E323">
        <f>VLOOKUP(A323,'[1]高三下(高考)'!$A$3:$P$615,11,0)</f>
        <v>28.5</v>
      </c>
      <c r="F323" t="str">
        <f>VLOOKUP(A323,'[1]高三下(高考)'!$A$3:$P$615,12,0)</f>
        <v>赵建超</v>
      </c>
      <c r="G323" s="22">
        <f t="shared" si="65"/>
        <v>171</v>
      </c>
      <c r="H323" s="23">
        <f t="shared" si="66"/>
        <v>90.592334494773525</v>
      </c>
      <c r="I323">
        <f>VLOOKUP(A323,[1]高三上!$A$3:$P$588,11,0)</f>
        <v>37</v>
      </c>
      <c r="J323" t="str">
        <f>VLOOKUP(A323,[1]高三上!$A$3:$P$588,12,0)</f>
        <v>夏宇</v>
      </c>
      <c r="K323" s="22">
        <f t="shared" si="67"/>
        <v>144</v>
      </c>
      <c r="L323" s="23">
        <f t="shared" si="68"/>
        <v>99.651567944250871</v>
      </c>
      <c r="M323">
        <f>VLOOKUP(A323,[1]高二下!$A$3:$P$536,11,0)</f>
        <v>36</v>
      </c>
      <c r="N323" t="str">
        <f>VLOOKUP(A323,[1]高二下!$A$3:$P$536,12,0)</f>
        <v>赵建超</v>
      </c>
      <c r="O323" s="22">
        <f t="shared" si="69"/>
        <v>143</v>
      </c>
      <c r="P323" s="22">
        <f t="shared" si="70"/>
        <v>89.895470383275267</v>
      </c>
      <c r="Q323">
        <f>VLOOKUP(A323,[1]高二上!$A$3:$P$583,11,0)</f>
        <v>66</v>
      </c>
      <c r="R323" t="str">
        <f>VLOOKUP(A323,[1]高二上!$A$3:$P$583,12,0)</f>
        <v>王春波</v>
      </c>
      <c r="S323" s="22">
        <f t="shared" si="71"/>
        <v>114</v>
      </c>
      <c r="T323" s="22">
        <f t="shared" si="72"/>
        <v>127.87456445993031</v>
      </c>
      <c r="U323">
        <f>VLOOKUP(A323,[1]高一下!$A$3:$P$585,11,0)</f>
        <v>31</v>
      </c>
      <c r="V323" t="str">
        <f>VLOOKUP(A323,[1]高一下!$A$3:$P$585,12,0)</f>
        <v>王春波</v>
      </c>
      <c r="W323">
        <f t="shared" si="73"/>
        <v>194</v>
      </c>
      <c r="X323">
        <f t="shared" si="74"/>
        <v>81.533101045296164</v>
      </c>
      <c r="Y323">
        <f>VLOOKUP(A323,[1]高一上!$A$3:$P$587,11,0)</f>
        <v>53</v>
      </c>
      <c r="Z323" t="str">
        <f>VLOOKUP(A323,[1]高一上!$A$3:$P$587,12,0)</f>
        <v>王春波</v>
      </c>
      <c r="AA323">
        <f t="shared" si="75"/>
        <v>141</v>
      </c>
      <c r="AB323" s="23">
        <f t="shared" si="77"/>
        <v>112.89198606271776</v>
      </c>
      <c r="AC323">
        <f>VLOOKUP(A323,[1]中考!$A$2:$J$571,8,0)</f>
        <v>49</v>
      </c>
      <c r="AD323">
        <f t="shared" si="76"/>
        <v>178</v>
      </c>
    </row>
    <row r="324" spans="1:30" ht="15" x14ac:dyDescent="0.35">
      <c r="A324" s="14" t="s">
        <v>645</v>
      </c>
      <c r="B324" s="1">
        <v>7</v>
      </c>
      <c r="C324" s="2" t="s">
        <v>646</v>
      </c>
      <c r="D324" s="4" t="s">
        <v>537</v>
      </c>
      <c r="E324">
        <f>VLOOKUP(A324,'[1]高三下(高考)'!$A$3:$P$615,11,0)</f>
        <v>24</v>
      </c>
      <c r="F324" t="str">
        <f>VLOOKUP(A324,'[1]高三下(高考)'!$A$3:$P$615,12,0)</f>
        <v>赵建超</v>
      </c>
      <c r="G324" s="22">
        <f t="shared" si="65"/>
        <v>207</v>
      </c>
      <c r="H324" s="23">
        <f t="shared" si="66"/>
        <v>121.60278745644599</v>
      </c>
      <c r="I324">
        <f>VLOOKUP(A324,[1]高三上!$A$3:$P$588,11,0)</f>
        <v>12</v>
      </c>
      <c r="J324" t="str">
        <f>VLOOKUP(A324,[1]高三上!$A$3:$P$588,12,0)</f>
        <v>夏宇</v>
      </c>
      <c r="K324" s="22">
        <f t="shared" si="67"/>
        <v>269</v>
      </c>
      <c r="L324" s="23">
        <f t="shared" si="68"/>
        <v>65.156794425087099</v>
      </c>
      <c r="M324">
        <f>VLOOKUP(A324,[1]高二下!$A$3:$P$536,11,0)</f>
        <v>31</v>
      </c>
      <c r="N324" t="str">
        <f>VLOOKUP(A324,[1]高二下!$A$3:$P$536,12,0)</f>
        <v>赵建超</v>
      </c>
      <c r="O324" s="22">
        <f t="shared" si="69"/>
        <v>169</v>
      </c>
      <c r="P324" s="22">
        <f t="shared" si="70"/>
        <v>103.83275261324042</v>
      </c>
      <c r="Q324">
        <f>VLOOKUP(A324,[1]高二上!$A$3:$P$583,11,0)</f>
        <v>46</v>
      </c>
      <c r="R324" t="str">
        <f>VLOOKUP(A324,[1]高二上!$A$3:$P$583,12,0)</f>
        <v>王春波</v>
      </c>
      <c r="S324" s="22">
        <f t="shared" si="71"/>
        <v>180</v>
      </c>
      <c r="T324" s="22">
        <f t="shared" si="72"/>
        <v>107.66550522648083</v>
      </c>
      <c r="U324">
        <f>VLOOKUP(A324,[1]高一下!$A$3:$P$585,11,0)</f>
        <v>30</v>
      </c>
      <c r="V324" t="str">
        <f>VLOOKUP(A324,[1]高一下!$A$3:$P$585,12,0)</f>
        <v>王春波</v>
      </c>
      <c r="W324">
        <f t="shared" si="73"/>
        <v>202</v>
      </c>
      <c r="X324">
        <f t="shared" si="74"/>
        <v>122.29965156794425</v>
      </c>
      <c r="Y324">
        <f>VLOOKUP(A324,[1]高一上!$A$3:$P$587,11,0)</f>
        <v>25</v>
      </c>
      <c r="Z324" t="str">
        <f>VLOOKUP(A324,[1]高一上!$A$3:$P$587,12,0)</f>
        <v>王春波</v>
      </c>
      <c r="AA324">
        <f t="shared" si="75"/>
        <v>266</v>
      </c>
      <c r="AB324" s="23">
        <f t="shared" si="77"/>
        <v>104.52961672473867</v>
      </c>
      <c r="AC324">
        <f>VLOOKUP(A324,[1]中考!$A$2:$J$571,8,0)</f>
        <v>27</v>
      </c>
      <c r="AD324">
        <f t="shared" si="76"/>
        <v>279</v>
      </c>
    </row>
    <row r="325" spans="1:30" ht="15" x14ac:dyDescent="0.35">
      <c r="A325" s="14" t="s">
        <v>690</v>
      </c>
      <c r="B325" s="1">
        <v>7</v>
      </c>
      <c r="C325" s="2" t="s">
        <v>691</v>
      </c>
      <c r="D325" s="4" t="s">
        <v>537</v>
      </c>
      <c r="E325">
        <f>VLOOKUP(A325,'[1]高三下(高考)'!$A$3:$P$615,11,0)</f>
        <v>21.5</v>
      </c>
      <c r="F325" t="str">
        <f>VLOOKUP(A325,'[1]高三下(高考)'!$A$3:$P$615,12,0)</f>
        <v>赵建超</v>
      </c>
      <c r="G325" s="22">
        <f t="shared" si="65"/>
        <v>224</v>
      </c>
      <c r="H325" s="23">
        <f t="shared" si="66"/>
        <v>94.076655052264812</v>
      </c>
      <c r="I325">
        <f>VLOOKUP(A325,[1]高三上!$A$3:$P$588,11,0)</f>
        <v>28</v>
      </c>
      <c r="J325" t="str">
        <f>VLOOKUP(A325,[1]高三上!$A$3:$P$588,12,0)</f>
        <v>夏宇</v>
      </c>
      <c r="K325" s="22">
        <f t="shared" si="67"/>
        <v>207</v>
      </c>
      <c r="L325" s="23">
        <f t="shared" si="68"/>
        <v>95.121951219512198</v>
      </c>
      <c r="M325">
        <f>VLOOKUP(A325,[1]高二下!$A$3:$P$536,11,0)</f>
        <v>28</v>
      </c>
      <c r="N325" t="str">
        <f>VLOOKUP(A325,[1]高二下!$A$3:$P$536,12,0)</f>
        <v>赵建超</v>
      </c>
      <c r="O325" s="22">
        <f t="shared" si="69"/>
        <v>193</v>
      </c>
      <c r="P325" s="22">
        <f t="shared" si="70"/>
        <v>115.33101045296166</v>
      </c>
      <c r="Q325">
        <f>VLOOKUP(A325,[1]高二上!$A$3:$P$583,11,0)</f>
        <v>33</v>
      </c>
      <c r="R325" t="str">
        <f>VLOOKUP(A325,[1]高二上!$A$3:$P$583,12,0)</f>
        <v>王春波</v>
      </c>
      <c r="S325" s="22">
        <f t="shared" si="71"/>
        <v>237</v>
      </c>
      <c r="T325" s="22">
        <f t="shared" si="72"/>
        <v>110.80139372822299</v>
      </c>
      <c r="U325">
        <f>VLOOKUP(A325,[1]高一下!$A$3:$P$585,11,0)</f>
        <v>19</v>
      </c>
      <c r="V325" t="str">
        <f>VLOOKUP(A325,[1]高一下!$A$3:$P$585,12,0)</f>
        <v>王春波</v>
      </c>
      <c r="W325">
        <f t="shared" si="73"/>
        <v>268</v>
      </c>
      <c r="X325">
        <f t="shared" si="74"/>
        <v>91.637630662020911</v>
      </c>
      <c r="Y325">
        <f>VLOOKUP(A325,[1]高一上!$A$3:$P$587,11,0)</f>
        <v>30</v>
      </c>
      <c r="Z325" t="str">
        <f>VLOOKUP(A325,[1]高一上!$A$3:$P$587,12,0)</f>
        <v>王春波</v>
      </c>
      <c r="AA325">
        <f t="shared" si="75"/>
        <v>244</v>
      </c>
      <c r="AB325" s="23">
        <f t="shared" si="77"/>
        <v>85.017421602787465</v>
      </c>
      <c r="AC325">
        <f>VLOOKUP(A325,[1]中考!$A$2:$J$571,8,0)</f>
        <v>45</v>
      </c>
      <c r="AD325">
        <f t="shared" si="76"/>
        <v>201</v>
      </c>
    </row>
    <row r="326" spans="1:30" ht="15" x14ac:dyDescent="0.35">
      <c r="A326" s="14" t="s">
        <v>649</v>
      </c>
      <c r="B326" s="1">
        <v>7</v>
      </c>
      <c r="C326" s="2" t="s">
        <v>650</v>
      </c>
      <c r="D326" s="4" t="s">
        <v>537</v>
      </c>
      <c r="E326">
        <f>VLOOKUP(A326,'[1]高三下(高考)'!$A$3:$P$615,11,0)</f>
        <v>23</v>
      </c>
      <c r="F326" t="str">
        <f>VLOOKUP(A326,'[1]高三下(高考)'!$A$3:$P$615,12,0)</f>
        <v>赵建超</v>
      </c>
      <c r="G326" s="22">
        <f t="shared" si="65"/>
        <v>214</v>
      </c>
      <c r="H326" s="23">
        <f t="shared" si="66"/>
        <v>116.02787456445992</v>
      </c>
      <c r="I326">
        <f>VLOOKUP(A326,[1]高三上!$A$3:$P$588,11,0)</f>
        <v>17</v>
      </c>
      <c r="J326" t="str">
        <f>VLOOKUP(A326,[1]高三上!$A$3:$P$588,12,0)</f>
        <v>夏宇</v>
      </c>
      <c r="K326" s="22">
        <f t="shared" si="67"/>
        <v>260</v>
      </c>
      <c r="L326" s="23">
        <f t="shared" si="68"/>
        <v>76.655052264808361</v>
      </c>
      <c r="M326">
        <f>VLOOKUP(A326,[1]高二下!$A$3:$P$536,11,0)</f>
        <v>28</v>
      </c>
      <c r="N326" t="str">
        <f>VLOOKUP(A326,[1]高二下!$A$3:$P$536,12,0)</f>
        <v>赵建超</v>
      </c>
      <c r="O326" s="22">
        <f t="shared" si="69"/>
        <v>193</v>
      </c>
      <c r="P326" s="22">
        <f t="shared" si="70"/>
        <v>90.940766550522653</v>
      </c>
      <c r="Q326">
        <f>VLOOKUP(A326,[1]高二上!$A$3:$P$583,11,0)</f>
        <v>49</v>
      </c>
      <c r="R326" t="str">
        <f>VLOOKUP(A326,[1]高二上!$A$3:$P$583,12,0)</f>
        <v>王春波</v>
      </c>
      <c r="S326" s="22">
        <f t="shared" si="71"/>
        <v>167</v>
      </c>
      <c r="T326" s="22">
        <f t="shared" si="72"/>
        <v>127.52613240418118</v>
      </c>
      <c r="U326">
        <f>VLOOKUP(A326,[1]高一下!$A$3:$P$585,11,0)</f>
        <v>23</v>
      </c>
      <c r="V326" t="str">
        <f>VLOOKUP(A326,[1]高一下!$A$3:$P$585,12,0)</f>
        <v>王春波</v>
      </c>
      <c r="W326">
        <f t="shared" si="73"/>
        <v>246</v>
      </c>
      <c r="X326">
        <f t="shared" si="74"/>
        <v>67.944250871080143</v>
      </c>
      <c r="Y326">
        <f>VLOOKUP(A326,[1]高一上!$A$3:$P$587,11,0)</f>
        <v>52</v>
      </c>
      <c r="Z326" t="str">
        <f>VLOOKUP(A326,[1]高一上!$A$3:$P$587,12,0)</f>
        <v>王春波</v>
      </c>
      <c r="AA326">
        <f t="shared" si="75"/>
        <v>154</v>
      </c>
      <c r="AB326" s="23">
        <f t="shared" si="77"/>
        <v>122.99651567944251</v>
      </c>
      <c r="AC326">
        <f>VLOOKUP(A326,[1]中考!$A$2:$J$571,8,0)</f>
        <v>42</v>
      </c>
      <c r="AD326">
        <f t="shared" si="76"/>
        <v>220</v>
      </c>
    </row>
    <row r="327" spans="1:30" ht="15" x14ac:dyDescent="0.35">
      <c r="A327" s="14" t="s">
        <v>696</v>
      </c>
      <c r="B327" s="1">
        <v>7</v>
      </c>
      <c r="C327" s="2" t="s">
        <v>169</v>
      </c>
      <c r="D327" s="4" t="s">
        <v>537</v>
      </c>
      <c r="E327">
        <f>VLOOKUP(A327,'[1]高三下(高考)'!$A$3:$P$615,11,0)</f>
        <v>19</v>
      </c>
      <c r="F327" t="str">
        <f>VLOOKUP(A327,'[1]高三下(高考)'!$A$3:$P$615,12,0)</f>
        <v>赵建超</v>
      </c>
      <c r="G327" s="22">
        <f t="shared" si="65"/>
        <v>245</v>
      </c>
      <c r="H327" s="23">
        <f t="shared" si="66"/>
        <v>109.05923344947735</v>
      </c>
      <c r="I327">
        <f>VLOOKUP(A327,[1]高三上!$A$3:$P$588,11,0)</f>
        <v>9.5</v>
      </c>
      <c r="J327" t="str">
        <f>VLOOKUP(A327,[1]高三上!$A$3:$P$588,12,0)</f>
        <v>夏宇</v>
      </c>
      <c r="K327" s="22">
        <f t="shared" si="67"/>
        <v>271</v>
      </c>
      <c r="L327" s="23">
        <f t="shared" si="68"/>
        <v>96.864111498257842</v>
      </c>
      <c r="M327">
        <f>VLOOKUP(A327,[1]高二下!$A$3:$P$536,11,0)</f>
        <v>14</v>
      </c>
      <c r="N327" t="str">
        <f>VLOOKUP(A327,[1]高二下!$A$3:$P$536,12,0)</f>
        <v>赵建超</v>
      </c>
      <c r="O327" s="22">
        <f t="shared" si="69"/>
        <v>262</v>
      </c>
      <c r="P327" s="22">
        <f t="shared" si="70"/>
        <v>102.78745644599303</v>
      </c>
      <c r="Q327">
        <f>VLOOKUP(A327,[1]高二上!$A$3:$P$583,11,0)</f>
        <v>22</v>
      </c>
      <c r="R327" t="str">
        <f>VLOOKUP(A327,[1]高二上!$A$3:$P$583,12,0)</f>
        <v>王春波</v>
      </c>
      <c r="S327" s="22">
        <f t="shared" si="71"/>
        <v>270</v>
      </c>
      <c r="T327" s="22">
        <f t="shared" si="72"/>
        <v>93.728222996515683</v>
      </c>
      <c r="U327">
        <f>VLOOKUP(A327,[1]高一下!$A$3:$P$585,11,0)</f>
        <v>22</v>
      </c>
      <c r="V327" t="str">
        <f>VLOOKUP(A327,[1]高一下!$A$3:$P$585,12,0)</f>
        <v>王春波</v>
      </c>
      <c r="W327">
        <f t="shared" si="73"/>
        <v>252</v>
      </c>
      <c r="X327">
        <f t="shared" si="74"/>
        <v>80.836236933797906</v>
      </c>
      <c r="Y327">
        <f>VLOOKUP(A327,[1]高一上!$A$3:$P$587,11,0)</f>
        <v>43</v>
      </c>
      <c r="Z327" t="str">
        <f>VLOOKUP(A327,[1]高一上!$A$3:$P$587,12,0)</f>
        <v>王春波</v>
      </c>
      <c r="AA327">
        <f t="shared" si="75"/>
        <v>197</v>
      </c>
      <c r="AB327" s="23">
        <f t="shared" si="77"/>
        <v>110.45296167247386</v>
      </c>
      <c r="AC327">
        <f>VLOOKUP(A327,[1]中考!$A$2:$J$571,8,0)</f>
        <v>40</v>
      </c>
      <c r="AD327">
        <f t="shared" si="76"/>
        <v>227</v>
      </c>
    </row>
    <row r="328" spans="1:30" ht="15" x14ac:dyDescent="0.35">
      <c r="A328" s="14" t="s">
        <v>717</v>
      </c>
      <c r="B328" s="1">
        <v>7</v>
      </c>
      <c r="C328" s="2" t="s">
        <v>718</v>
      </c>
      <c r="D328" s="4" t="s">
        <v>537</v>
      </c>
      <c r="E328">
        <f>VLOOKUP(A328,'[1]高三下(高考)'!$A$3:$P$615,11,0)</f>
        <v>16</v>
      </c>
      <c r="F328" t="str">
        <f>VLOOKUP(A328,'[1]高三下(高考)'!$A$3:$P$615,12,0)</f>
        <v>赵建超</v>
      </c>
      <c r="G328" s="22">
        <f t="shared" si="65"/>
        <v>258</v>
      </c>
      <c r="H328" s="23">
        <f t="shared" si="66"/>
        <v>92.334494773519168</v>
      </c>
      <c r="I328">
        <f>VLOOKUP(A328,[1]高三上!$A$3:$P$588,11,0)</f>
        <v>24</v>
      </c>
      <c r="J328" t="str">
        <f>VLOOKUP(A328,[1]高三上!$A$3:$P$588,12,0)</f>
        <v>夏宇</v>
      </c>
      <c r="K328" s="22">
        <f t="shared" si="67"/>
        <v>236</v>
      </c>
      <c r="L328" s="23">
        <f t="shared" si="68"/>
        <v>106.27177700348432</v>
      </c>
      <c r="M328">
        <f>VLOOKUP(A328,[1]高二下!$A$3:$P$536,11,0)</f>
        <v>17</v>
      </c>
      <c r="N328" t="str">
        <f>VLOOKUP(A328,[1]高二下!$A$3:$P$536,12,0)</f>
        <v>赵建超</v>
      </c>
      <c r="O328" s="22">
        <f t="shared" si="69"/>
        <v>254</v>
      </c>
      <c r="P328" s="22">
        <f t="shared" si="70"/>
        <v>91.637630662020911</v>
      </c>
      <c r="Q328">
        <f>VLOOKUP(A328,[1]高二上!$A$3:$P$583,11,0)</f>
        <v>35</v>
      </c>
      <c r="R328" t="str">
        <f>VLOOKUP(A328,[1]高二上!$A$3:$P$583,12,0)</f>
        <v>王春波</v>
      </c>
      <c r="S328" s="22">
        <f t="shared" si="71"/>
        <v>230</v>
      </c>
      <c r="T328" s="22">
        <f t="shared" si="72"/>
        <v>118.81533101045297</v>
      </c>
      <c r="U328">
        <f>VLOOKUP(A328,[1]高一下!$A$3:$P$585,11,0)</f>
        <v>10</v>
      </c>
      <c r="V328" t="str">
        <f>VLOOKUP(A328,[1]高一下!$A$3:$P$585,12,0)</f>
        <v>王春波</v>
      </c>
      <c r="W328">
        <f t="shared" si="73"/>
        <v>284</v>
      </c>
      <c r="X328">
        <f t="shared" si="74"/>
        <v>100.69686411149826</v>
      </c>
      <c r="Y328">
        <f>VLOOKUP(A328,[1]高一上!$A$3:$P$587,11,0)</f>
        <v>7</v>
      </c>
      <c r="Z328" t="str">
        <f>VLOOKUP(A328,[1]高一上!$A$3:$P$587,12,0)</f>
        <v>王春波</v>
      </c>
      <c r="AA328">
        <f t="shared" si="75"/>
        <v>286</v>
      </c>
      <c r="AB328" s="23">
        <f t="shared" si="77"/>
        <v>88.850174216027881</v>
      </c>
      <c r="AC328">
        <f>VLOOKUP(A328,[1]中考!$A$2:$J$571,8,0)</f>
        <v>36</v>
      </c>
      <c r="AD328">
        <f t="shared" si="76"/>
        <v>254</v>
      </c>
    </row>
    <row r="329" spans="1:30" ht="15" x14ac:dyDescent="0.35">
      <c r="A329" s="14" t="s">
        <v>715</v>
      </c>
      <c r="B329" s="1">
        <v>7</v>
      </c>
      <c r="C329" s="2" t="s">
        <v>716</v>
      </c>
      <c r="D329" s="4" t="s">
        <v>537</v>
      </c>
      <c r="E329">
        <f>VLOOKUP(A329,'[1]高三下(高考)'!$A$3:$P$615,11,0)</f>
        <v>13.5</v>
      </c>
      <c r="F329" t="str">
        <f>VLOOKUP(A329,'[1]高三下(高考)'!$A$3:$P$615,12,0)</f>
        <v>赵建超</v>
      </c>
      <c r="G329" s="22">
        <f t="shared" ref="G329:G392" si="78">RANK(E329,$E$264:$E$550,0)</f>
        <v>267</v>
      </c>
      <c r="H329" s="23">
        <f t="shared" ref="H329:H392" si="79">IF(OR(E329=0,I329=0),100,((K329-G329)/COUNTA($D$264:$D$550))*100+100)</f>
        <v>73.519163763066203</v>
      </c>
      <c r="I329">
        <f>VLOOKUP(A329,[1]高三上!$A$3:$P$588,11,0)</f>
        <v>30</v>
      </c>
      <c r="J329" t="str">
        <f>VLOOKUP(A329,[1]高三上!$A$3:$P$588,12,0)</f>
        <v>夏宇</v>
      </c>
      <c r="K329" s="22">
        <f t="shared" ref="K329:K392" si="80">RANK(I329,$I$264:$I$550)</f>
        <v>191</v>
      </c>
      <c r="L329" s="23">
        <f t="shared" ref="L329:L392" si="81">IF(OR(I329=0,M329=0),100,((O329-K329)/COUNTA($D$264:$D$550))*100+100)</f>
        <v>96.864111498257842</v>
      </c>
      <c r="M329">
        <f>VLOOKUP(A329,[1]高二下!$A$3:$P$536,11,0)</f>
        <v>29</v>
      </c>
      <c r="N329" t="str">
        <f>VLOOKUP(A329,[1]高二下!$A$3:$P$536,12,0)</f>
        <v>赵建超</v>
      </c>
      <c r="O329" s="22">
        <f t="shared" ref="O329:O392" si="82">RANK(M329,$M$264:$M$550,0)</f>
        <v>182</v>
      </c>
      <c r="P329" s="22">
        <f t="shared" ref="P329:P392" si="83">IF(OR(Q329=0,M329=0),100,((S329-O329)/COUNTA($D$264:$D$550))*100+100)</f>
        <v>122.99651567944251</v>
      </c>
      <c r="Q329">
        <f>VLOOKUP(A329,[1]高二上!$A$3:$P$583,11,0)</f>
        <v>30</v>
      </c>
      <c r="R329" t="str">
        <f>VLOOKUP(A329,[1]高二上!$A$3:$P$583,12,0)</f>
        <v>王春波</v>
      </c>
      <c r="S329" s="22">
        <f t="shared" ref="S329:S392" si="84">RANK(Q329,$Q$264:$Q$550,0)</f>
        <v>248</v>
      </c>
      <c r="T329" s="22">
        <f t="shared" ref="T329:T392" si="85">IF(OR(Q329=0,U329=0),100,((W329-S329)/COUNTA($D$264:$D$550))*100+100)</f>
        <v>91.986062717770039</v>
      </c>
      <c r="U329">
        <f>VLOOKUP(A329,[1]高一下!$A$3:$P$585,11,0)</f>
        <v>26</v>
      </c>
      <c r="V329" t="str">
        <f>VLOOKUP(A329,[1]高一下!$A$3:$P$585,12,0)</f>
        <v>王春波</v>
      </c>
      <c r="W329">
        <f t="shared" ref="W329:W392" si="86">RANK(U329,$U$264:$U$550)</f>
        <v>225</v>
      </c>
      <c r="X329">
        <f t="shared" ref="X329:X392" si="87">IF(OR(Y329=0,U329=0),100,((AA329-W329)/COUNTA($D$264:$D$550))*100+100)</f>
        <v>94.42508710801394</v>
      </c>
      <c r="Y329">
        <f>VLOOKUP(A329,[1]高一上!$A$3:$P$587,11,0)</f>
        <v>39</v>
      </c>
      <c r="Z329" t="str">
        <f>VLOOKUP(A329,[1]高一上!$A$3:$P$587,12,0)</f>
        <v>王春波</v>
      </c>
      <c r="AA329">
        <f t="shared" ref="AA329:AA392" si="88">RANK(Y329,$Y$264:$Y$550,0)</f>
        <v>209</v>
      </c>
      <c r="AB329" s="23">
        <f t="shared" si="77"/>
        <v>89.19860627177701</v>
      </c>
      <c r="AC329">
        <f>VLOOKUP(A329,[1]中考!$A$2:$J$571,8,0)</f>
        <v>49</v>
      </c>
      <c r="AD329">
        <f t="shared" ref="AD329:AD392" si="89">RANK(AC329,$AC$264:$AC$550,0)</f>
        <v>178</v>
      </c>
    </row>
    <row r="330" spans="1:30" ht="15" x14ac:dyDescent="0.35">
      <c r="A330" s="14" t="s">
        <v>647</v>
      </c>
      <c r="B330" s="1">
        <v>7</v>
      </c>
      <c r="C330" s="2" t="s">
        <v>648</v>
      </c>
      <c r="D330" s="4" t="s">
        <v>537</v>
      </c>
      <c r="E330">
        <f>VLOOKUP(A330,'[1]高三下(高考)'!$A$3:$P$615,11,0)</f>
        <v>31</v>
      </c>
      <c r="F330" t="str">
        <f>VLOOKUP(A330,'[1]高三下(高考)'!$A$3:$P$615,12,0)</f>
        <v>赵建超</v>
      </c>
      <c r="G330" s="22">
        <f t="shared" si="78"/>
        <v>156</v>
      </c>
      <c r="H330" s="23">
        <f t="shared" si="79"/>
        <v>108.71080139372822</v>
      </c>
      <c r="I330">
        <f>VLOOKUP(A330,[1]高三上!$A$3:$P$588,11,0)</f>
        <v>32</v>
      </c>
      <c r="J330" t="str">
        <f>VLOOKUP(A330,[1]高三上!$A$3:$P$588,12,0)</f>
        <v>夏宇</v>
      </c>
      <c r="K330" s="22">
        <f t="shared" si="80"/>
        <v>181</v>
      </c>
      <c r="L330" s="23">
        <f t="shared" si="81"/>
        <v>104.18118466898954</v>
      </c>
      <c r="M330">
        <f>VLOOKUP(A330,[1]高二下!$A$3:$P$536,11,0)</f>
        <v>28</v>
      </c>
      <c r="N330" t="str">
        <f>VLOOKUP(A330,[1]高二下!$A$3:$P$536,12,0)</f>
        <v>赵建超</v>
      </c>
      <c r="O330" s="22">
        <f t="shared" si="82"/>
        <v>193</v>
      </c>
      <c r="P330" s="22">
        <f t="shared" si="83"/>
        <v>85.714285714285722</v>
      </c>
      <c r="Q330">
        <f>VLOOKUP(A330,[1]高二上!$A$3:$P$583,11,0)</f>
        <v>56</v>
      </c>
      <c r="R330" t="str">
        <f>VLOOKUP(A330,[1]高二上!$A$3:$P$583,12,0)</f>
        <v>王春波</v>
      </c>
      <c r="S330" s="22">
        <f t="shared" si="84"/>
        <v>152</v>
      </c>
      <c r="T330" s="22">
        <f t="shared" si="85"/>
        <v>125.43554006968641</v>
      </c>
      <c r="U330">
        <f>VLOOKUP(A330,[1]高一下!$A$3:$P$585,11,0)</f>
        <v>26</v>
      </c>
      <c r="V330" t="str">
        <f>VLOOKUP(A330,[1]高一下!$A$3:$P$585,12,0)</f>
        <v>王春波</v>
      </c>
      <c r="W330">
        <f t="shared" si="86"/>
        <v>225</v>
      </c>
      <c r="X330">
        <f t="shared" si="87"/>
        <v>75.261324041811847</v>
      </c>
      <c r="Y330">
        <f>VLOOKUP(A330,[1]高一上!$A$3:$P$587,11,0)</f>
        <v>52</v>
      </c>
      <c r="Z330" t="str">
        <f>VLOOKUP(A330,[1]高一上!$A$3:$P$587,12,0)</f>
        <v>王春波</v>
      </c>
      <c r="AA330">
        <f t="shared" si="88"/>
        <v>154</v>
      </c>
      <c r="AB330" s="23">
        <f t="shared" ref="AB330:AB393" si="90">IF(OR(Y330=0,AC330=0),100,((AD330-AA330)/COUNTA($D$264:$D$550))*100+100)</f>
        <v>125.43554006968641</v>
      </c>
      <c r="AC330">
        <f>VLOOKUP(A330,[1]中考!$A$2:$J$571,8,0)</f>
        <v>40</v>
      </c>
      <c r="AD330">
        <f t="shared" si="89"/>
        <v>227</v>
      </c>
    </row>
    <row r="331" spans="1:30" ht="15" x14ac:dyDescent="0.35">
      <c r="A331" s="14" t="s">
        <v>719</v>
      </c>
      <c r="B331" s="1">
        <v>7</v>
      </c>
      <c r="C331" s="2" t="s">
        <v>720</v>
      </c>
      <c r="D331" s="4" t="s">
        <v>537</v>
      </c>
      <c r="E331">
        <f>VLOOKUP(A331,'[1]高三下(高考)'!$A$3:$P$615,11,0)</f>
        <v>29.5</v>
      </c>
      <c r="F331" t="str">
        <f>VLOOKUP(A331,'[1]高三下(高考)'!$A$3:$P$615,12,0)</f>
        <v>赵建超</v>
      </c>
      <c r="G331" s="22">
        <f t="shared" si="78"/>
        <v>166</v>
      </c>
      <c r="H331" s="23">
        <f t="shared" si="79"/>
        <v>80.139372822299649</v>
      </c>
      <c r="I331">
        <f>VLOOKUP(A331,[1]高三上!$A$3:$P$588,11,0)</f>
        <v>42</v>
      </c>
      <c r="J331" t="str">
        <f>VLOOKUP(A331,[1]高三上!$A$3:$P$588,12,0)</f>
        <v>夏宇</v>
      </c>
      <c r="K331" s="22">
        <f t="shared" si="80"/>
        <v>109</v>
      </c>
      <c r="L331" s="23">
        <f t="shared" si="81"/>
        <v>125.43554006968641</v>
      </c>
      <c r="M331">
        <f>VLOOKUP(A331,[1]高二下!$A$3:$P$536,11,0)</f>
        <v>29</v>
      </c>
      <c r="N331" t="str">
        <f>VLOOKUP(A331,[1]高二下!$A$3:$P$536,12,0)</f>
        <v>赵建超</v>
      </c>
      <c r="O331" s="22">
        <f t="shared" si="82"/>
        <v>182</v>
      </c>
      <c r="P331" s="22">
        <f t="shared" si="83"/>
        <v>127.17770034843205</v>
      </c>
      <c r="Q331">
        <f>VLOOKUP(A331,[1]高二上!$A$3:$P$583,11,0)</f>
        <v>26</v>
      </c>
      <c r="R331" t="str">
        <f>VLOOKUP(A331,[1]高二上!$A$3:$P$583,12,0)</f>
        <v>王春波</v>
      </c>
      <c r="S331" s="22">
        <f t="shared" si="84"/>
        <v>260</v>
      </c>
      <c r="T331" s="22">
        <f t="shared" si="85"/>
        <v>93.379790940766554</v>
      </c>
      <c r="U331">
        <f>VLOOKUP(A331,[1]高一下!$A$3:$P$585,11,0)</f>
        <v>24</v>
      </c>
      <c r="V331" t="str">
        <f>VLOOKUP(A331,[1]高一下!$A$3:$P$585,12,0)</f>
        <v>王春波</v>
      </c>
      <c r="W331">
        <f t="shared" si="86"/>
        <v>241</v>
      </c>
      <c r="X331">
        <f t="shared" si="87"/>
        <v>114.98257839721254</v>
      </c>
      <c r="Y331">
        <f>VLOOKUP(A331,[1]高一上!$A$3:$P$587,11,0)</f>
        <v>13</v>
      </c>
      <c r="Z331" t="str">
        <f>VLOOKUP(A331,[1]高一上!$A$3:$P$587,12,0)</f>
        <v>王春波</v>
      </c>
      <c r="AA331">
        <f t="shared" si="88"/>
        <v>284</v>
      </c>
      <c r="AB331" s="23">
        <f t="shared" si="90"/>
        <v>89.547038327526138</v>
      </c>
      <c r="AC331">
        <f>VLOOKUP(A331,[1]中考!$A$2:$J$571,8,0)</f>
        <v>36</v>
      </c>
      <c r="AD331">
        <f t="shared" si="89"/>
        <v>254</v>
      </c>
    </row>
    <row r="332" spans="1:30" ht="15" x14ac:dyDescent="0.35">
      <c r="A332" s="14" t="s">
        <v>669</v>
      </c>
      <c r="B332" s="1">
        <v>7</v>
      </c>
      <c r="C332" s="2" t="s">
        <v>670</v>
      </c>
      <c r="D332" s="4" t="s">
        <v>537</v>
      </c>
      <c r="E332">
        <f>VLOOKUP(A332,'[1]高三下(高考)'!$A$3:$P$615,11,0)</f>
        <v>21.5</v>
      </c>
      <c r="F332" t="str">
        <f>VLOOKUP(A332,'[1]高三下(高考)'!$A$3:$P$615,12,0)</f>
        <v>赵建超</v>
      </c>
      <c r="G332" s="22">
        <f t="shared" si="78"/>
        <v>224</v>
      </c>
      <c r="H332" s="23">
        <f t="shared" si="79"/>
        <v>50.174216027874564</v>
      </c>
      <c r="I332">
        <f>VLOOKUP(A332,[1]高三上!$A$3:$P$588,11,0)</f>
        <v>47</v>
      </c>
      <c r="J332" t="str">
        <f>VLOOKUP(A332,[1]高三上!$A$3:$P$588,12,0)</f>
        <v>夏宇</v>
      </c>
      <c r="K332" s="22">
        <f t="shared" si="80"/>
        <v>81</v>
      </c>
      <c r="L332" s="23">
        <f t="shared" si="81"/>
        <v>79.094076655052262</v>
      </c>
      <c r="M332">
        <f>VLOOKUP(A332,[1]高二下!$A$3:$P$536,11,0)</f>
        <v>61</v>
      </c>
      <c r="N332" t="str">
        <f>VLOOKUP(A332,[1]高二下!$A$3:$P$536,12,0)</f>
        <v>赵建超</v>
      </c>
      <c r="O332" s="22">
        <f t="shared" si="82"/>
        <v>21</v>
      </c>
      <c r="P332" s="22">
        <f t="shared" si="83"/>
        <v>143.20557491289199</v>
      </c>
      <c r="Q332">
        <f>VLOOKUP(A332,[1]高二上!$A$3:$P$583,11,0)</f>
        <v>58</v>
      </c>
      <c r="R332" t="str">
        <f>VLOOKUP(A332,[1]高二上!$A$3:$P$583,12,0)</f>
        <v>王春波</v>
      </c>
      <c r="S332" s="22">
        <f t="shared" si="84"/>
        <v>145</v>
      </c>
      <c r="T332" s="22">
        <f t="shared" si="85"/>
        <v>70.034843205574916</v>
      </c>
      <c r="U332">
        <f>VLOOKUP(A332,[1]高一下!$A$3:$P$585,11,0)</f>
        <v>52</v>
      </c>
      <c r="V332" t="str">
        <f>VLOOKUP(A332,[1]高一下!$A$3:$P$585,12,0)</f>
        <v>王春波</v>
      </c>
      <c r="W332">
        <f t="shared" si="86"/>
        <v>59</v>
      </c>
      <c r="X332">
        <f t="shared" si="87"/>
        <v>113.58885017421602</v>
      </c>
      <c r="Y332">
        <f>VLOOKUP(A332,[1]高一上!$A$3:$P$587,11,0)</f>
        <v>64</v>
      </c>
      <c r="Z332" t="str">
        <f>VLOOKUP(A332,[1]高一上!$A$3:$P$587,12,0)</f>
        <v>王春波</v>
      </c>
      <c r="AA332">
        <f t="shared" si="88"/>
        <v>98</v>
      </c>
      <c r="AB332" s="23">
        <f t="shared" si="90"/>
        <v>91.289198606271782</v>
      </c>
      <c r="AC332">
        <f>VLOOKUP(A332,[1]中考!$A$2:$J$571,8,0)</f>
        <v>61</v>
      </c>
      <c r="AD332">
        <f t="shared" si="89"/>
        <v>73</v>
      </c>
    </row>
    <row r="333" spans="1:30" ht="15" x14ac:dyDescent="0.35">
      <c r="A333" s="14" t="s">
        <v>671</v>
      </c>
      <c r="B333" s="1">
        <v>7</v>
      </c>
      <c r="C333" s="2" t="s">
        <v>672</v>
      </c>
      <c r="D333" s="4" t="s">
        <v>537</v>
      </c>
      <c r="E333">
        <f>VLOOKUP(A333,'[1]高三下(高考)'!$A$3:$P$615,11,0)</f>
        <v>25</v>
      </c>
      <c r="F333" t="str">
        <f>VLOOKUP(A333,'[1]高三下(高考)'!$A$3:$P$615,12,0)</f>
        <v>赵建超</v>
      </c>
      <c r="G333" s="22">
        <f t="shared" si="78"/>
        <v>201</v>
      </c>
      <c r="H333" s="23">
        <f t="shared" si="79"/>
        <v>112.19512195121951</v>
      </c>
      <c r="I333">
        <f>VLOOKUP(A333,[1]高三上!$A$3:$P$588,11,0)</f>
        <v>24</v>
      </c>
      <c r="J333" t="str">
        <f>VLOOKUP(A333,[1]高三上!$A$3:$P$588,12,0)</f>
        <v>夏宇</v>
      </c>
      <c r="K333" s="22">
        <f t="shared" si="80"/>
        <v>236</v>
      </c>
      <c r="L333" s="23">
        <f t="shared" si="81"/>
        <v>96.515679442508713</v>
      </c>
      <c r="M333">
        <f>VLOOKUP(A333,[1]高二下!$A$3:$P$536,11,0)</f>
        <v>22</v>
      </c>
      <c r="N333" t="str">
        <f>VLOOKUP(A333,[1]高二下!$A$3:$P$536,12,0)</f>
        <v>赵建超</v>
      </c>
      <c r="O333" s="22">
        <f t="shared" si="82"/>
        <v>226</v>
      </c>
      <c r="P333" s="22">
        <f t="shared" si="83"/>
        <v>100.69686411149826</v>
      </c>
      <c r="Q333">
        <f>VLOOKUP(A333,[1]高二上!$A$3:$P$583,11,0)</f>
        <v>36</v>
      </c>
      <c r="R333" t="str">
        <f>VLOOKUP(A333,[1]高二上!$A$3:$P$583,12,0)</f>
        <v>王春波</v>
      </c>
      <c r="S333" s="22">
        <f t="shared" si="84"/>
        <v>228</v>
      </c>
      <c r="T333" s="22">
        <f t="shared" si="85"/>
        <v>84.320557491289208</v>
      </c>
      <c r="U333">
        <f>VLOOKUP(A333,[1]高一下!$A$3:$P$585,11,0)</f>
        <v>33</v>
      </c>
      <c r="V333" t="str">
        <f>VLOOKUP(A333,[1]高一下!$A$3:$P$585,12,0)</f>
        <v>王春波</v>
      </c>
      <c r="W333">
        <f t="shared" si="86"/>
        <v>183</v>
      </c>
      <c r="X333">
        <f t="shared" si="87"/>
        <v>127.17770034843205</v>
      </c>
      <c r="Y333">
        <f>VLOOKUP(A333,[1]高一上!$A$3:$P$587,11,0)</f>
        <v>26</v>
      </c>
      <c r="Z333" t="str">
        <f>VLOOKUP(A333,[1]高一上!$A$3:$P$587,12,0)</f>
        <v>王春波</v>
      </c>
      <c r="AA333">
        <f t="shared" si="88"/>
        <v>261</v>
      </c>
      <c r="AB333" s="23">
        <f t="shared" si="90"/>
        <v>100.34843205574913</v>
      </c>
      <c r="AC333">
        <f>VLOOKUP(A333,[1]中考!$A$2:$J$571,8,0)</f>
        <v>35</v>
      </c>
      <c r="AD333">
        <f t="shared" si="89"/>
        <v>262</v>
      </c>
    </row>
    <row r="334" spans="1:30" ht="15" x14ac:dyDescent="0.35">
      <c r="A334" s="14" t="s">
        <v>680</v>
      </c>
      <c r="B334" s="1">
        <v>7</v>
      </c>
      <c r="C334" s="2" t="s">
        <v>681</v>
      </c>
      <c r="D334" s="4" t="s">
        <v>537</v>
      </c>
      <c r="E334">
        <f>VLOOKUP(A334,'[1]高三下(高考)'!$A$3:$P$615,11,0)</f>
        <v>24.5</v>
      </c>
      <c r="F334" t="str">
        <f>VLOOKUP(A334,'[1]高三下(高考)'!$A$3:$P$615,12,0)</f>
        <v>赵建超</v>
      </c>
      <c r="G334" s="22">
        <f t="shared" si="78"/>
        <v>205</v>
      </c>
      <c r="H334" s="23">
        <f t="shared" si="79"/>
        <v>121.25435540069687</v>
      </c>
      <c r="I334">
        <f>VLOOKUP(A334,[1]高三上!$A$3:$P$588,11,0)</f>
        <v>14</v>
      </c>
      <c r="J334" t="str">
        <f>VLOOKUP(A334,[1]高三上!$A$3:$P$588,12,0)</f>
        <v>夏宇</v>
      </c>
      <c r="K334" s="22">
        <f t="shared" si="80"/>
        <v>266</v>
      </c>
      <c r="L334" s="23">
        <f t="shared" si="81"/>
        <v>58.536585365853661</v>
      </c>
      <c r="M334">
        <f>VLOOKUP(A334,[1]高二下!$A$3:$P$536,11,0)</f>
        <v>35</v>
      </c>
      <c r="N334" t="str">
        <f>VLOOKUP(A334,[1]高二下!$A$3:$P$536,12,0)</f>
        <v>赵建超</v>
      </c>
      <c r="O334" s="22">
        <f t="shared" si="82"/>
        <v>147</v>
      </c>
      <c r="P334" s="22">
        <f t="shared" si="83"/>
        <v>124.73867595818815</v>
      </c>
      <c r="Q334">
        <f>VLOOKUP(A334,[1]高二上!$A$3:$P$583,11,0)</f>
        <v>37</v>
      </c>
      <c r="R334" t="str">
        <f>VLOOKUP(A334,[1]高二上!$A$3:$P$583,12,0)</f>
        <v>王春波</v>
      </c>
      <c r="S334" s="22">
        <f t="shared" si="84"/>
        <v>218</v>
      </c>
      <c r="T334" s="22">
        <f t="shared" si="85"/>
        <v>91.637630662020911</v>
      </c>
      <c r="U334">
        <f>VLOOKUP(A334,[1]高一下!$A$3:$P$585,11,0)</f>
        <v>31</v>
      </c>
      <c r="V334" t="str">
        <f>VLOOKUP(A334,[1]高一下!$A$3:$P$585,12,0)</f>
        <v>王春波</v>
      </c>
      <c r="W334">
        <f t="shared" si="86"/>
        <v>194</v>
      </c>
      <c r="X334">
        <f t="shared" si="87"/>
        <v>116.37630662020905</v>
      </c>
      <c r="Y334">
        <f>VLOOKUP(A334,[1]高一上!$A$3:$P$587,11,0)</f>
        <v>31</v>
      </c>
      <c r="Z334" t="str">
        <f>VLOOKUP(A334,[1]高一上!$A$3:$P$587,12,0)</f>
        <v>王春波</v>
      </c>
      <c r="AA334">
        <f t="shared" si="88"/>
        <v>241</v>
      </c>
      <c r="AB334" s="23">
        <f t="shared" si="90"/>
        <v>112.54355400696863</v>
      </c>
      <c r="AC334">
        <f>VLOOKUP(A334,[1]中考!$A$2:$J$571,8,0)</f>
        <v>29</v>
      </c>
      <c r="AD334">
        <f t="shared" si="89"/>
        <v>277</v>
      </c>
    </row>
    <row r="335" spans="1:30" ht="15" x14ac:dyDescent="0.35">
      <c r="A335" s="14" t="s">
        <v>663</v>
      </c>
      <c r="B335" s="1">
        <v>7</v>
      </c>
      <c r="C335" s="2" t="s">
        <v>664</v>
      </c>
      <c r="D335" s="4" t="s">
        <v>537</v>
      </c>
      <c r="E335">
        <f>VLOOKUP(A335,'[1]高三下(高考)'!$A$3:$P$615,11,0)</f>
        <v>34</v>
      </c>
      <c r="F335" t="str">
        <f>VLOOKUP(A335,'[1]高三下(高考)'!$A$3:$P$615,12,0)</f>
        <v>赵建超</v>
      </c>
      <c r="G335" s="22">
        <f t="shared" si="78"/>
        <v>134</v>
      </c>
      <c r="H335" s="23">
        <f t="shared" si="79"/>
        <v>94.42508710801394</v>
      </c>
      <c r="I335">
        <f>VLOOKUP(A335,[1]高三上!$A$3:$P$588,11,0)</f>
        <v>40</v>
      </c>
      <c r="J335" t="str">
        <f>VLOOKUP(A335,[1]高三上!$A$3:$P$588,12,0)</f>
        <v>夏宇</v>
      </c>
      <c r="K335" s="22">
        <f t="shared" si="80"/>
        <v>118</v>
      </c>
      <c r="L335" s="23">
        <f t="shared" si="81"/>
        <v>143.20557491289199</v>
      </c>
      <c r="M335">
        <f>VLOOKUP(A335,[1]高二下!$A$3:$P$536,11,0)</f>
        <v>19</v>
      </c>
      <c r="N335" t="str">
        <f>VLOOKUP(A335,[1]高二下!$A$3:$P$536,12,0)</f>
        <v>赵建超</v>
      </c>
      <c r="O335" s="22">
        <f t="shared" si="82"/>
        <v>242</v>
      </c>
      <c r="P335" s="22">
        <f t="shared" si="83"/>
        <v>88.153310104529623</v>
      </c>
      <c r="Q335">
        <f>VLOOKUP(A335,[1]高二上!$A$3:$P$583,11,0)</f>
        <v>39</v>
      </c>
      <c r="R335" t="str">
        <f>VLOOKUP(A335,[1]高二上!$A$3:$P$583,12,0)</f>
        <v>王春波</v>
      </c>
      <c r="S335" s="22">
        <f t="shared" si="84"/>
        <v>208</v>
      </c>
      <c r="T335" s="22">
        <f t="shared" si="85"/>
        <v>118.81533101045297</v>
      </c>
      <c r="U335">
        <f>VLOOKUP(A335,[1]高一下!$A$3:$P$585,11,0)</f>
        <v>20</v>
      </c>
      <c r="V335" t="str">
        <f>VLOOKUP(A335,[1]高一下!$A$3:$P$585,12,0)</f>
        <v>王春波</v>
      </c>
      <c r="W335">
        <f t="shared" si="86"/>
        <v>262</v>
      </c>
      <c r="X335">
        <f t="shared" si="87"/>
        <v>72.473867595818817</v>
      </c>
      <c r="Y335">
        <f>VLOOKUP(A335,[1]高一上!$A$3:$P$587,11,0)</f>
        <v>46</v>
      </c>
      <c r="Z335" t="str">
        <f>VLOOKUP(A335,[1]高一上!$A$3:$P$587,12,0)</f>
        <v>王春波</v>
      </c>
      <c r="AA335">
        <f t="shared" si="88"/>
        <v>183</v>
      </c>
      <c r="AB335" s="23">
        <f t="shared" si="90"/>
        <v>130.31358885017423</v>
      </c>
      <c r="AC335">
        <f>VLOOKUP(A335,[1]中考!$A$2:$J$571,8,0)</f>
        <v>32</v>
      </c>
      <c r="AD335">
        <f t="shared" si="89"/>
        <v>270</v>
      </c>
    </row>
    <row r="336" spans="1:30" ht="15" x14ac:dyDescent="0.35">
      <c r="A336" s="14" t="s">
        <v>703</v>
      </c>
      <c r="B336" s="1">
        <v>7</v>
      </c>
      <c r="C336" s="2" t="s">
        <v>704</v>
      </c>
      <c r="D336" s="4" t="s">
        <v>537</v>
      </c>
      <c r="E336">
        <f>VLOOKUP(A336,'[1]高三下(高考)'!$A$3:$P$615,11,0)</f>
        <v>20.5</v>
      </c>
      <c r="F336" t="str">
        <f>VLOOKUP(A336,'[1]高三下(高考)'!$A$3:$P$615,12,0)</f>
        <v>赵建超</v>
      </c>
      <c r="G336" s="22">
        <f t="shared" si="78"/>
        <v>234</v>
      </c>
      <c r="H336" s="23">
        <f t="shared" si="79"/>
        <v>97.21254355400697</v>
      </c>
      <c r="I336">
        <f>VLOOKUP(A336,[1]高三上!$A$3:$P$588,11,0)</f>
        <v>25</v>
      </c>
      <c r="J336" t="str">
        <f>VLOOKUP(A336,[1]高三上!$A$3:$P$588,12,0)</f>
        <v>夏宇</v>
      </c>
      <c r="K336" s="22">
        <f t="shared" si="80"/>
        <v>226</v>
      </c>
      <c r="L336" s="23">
        <f t="shared" si="81"/>
        <v>103.83275261324042</v>
      </c>
      <c r="M336">
        <f>VLOOKUP(A336,[1]高二下!$A$3:$P$536,11,0)</f>
        <v>20</v>
      </c>
      <c r="N336" t="str">
        <f>VLOOKUP(A336,[1]高二下!$A$3:$P$536,12,0)</f>
        <v>赵建超</v>
      </c>
      <c r="O336" s="22">
        <f t="shared" si="82"/>
        <v>237</v>
      </c>
      <c r="P336" s="22">
        <f t="shared" si="83"/>
        <v>112.54355400696863</v>
      </c>
      <c r="Q336">
        <f>VLOOKUP(A336,[1]高二上!$A$3:$P$583,11,0)</f>
        <v>20</v>
      </c>
      <c r="R336" t="str">
        <f>VLOOKUP(A336,[1]高二上!$A$3:$P$583,12,0)</f>
        <v>王春波</v>
      </c>
      <c r="S336" s="22">
        <f t="shared" si="84"/>
        <v>273</v>
      </c>
      <c r="T336" s="22">
        <f t="shared" si="85"/>
        <v>102.4390243902439</v>
      </c>
      <c r="U336">
        <f>VLOOKUP(A336,[1]高一下!$A$3:$P$585,11,0)</f>
        <v>14</v>
      </c>
      <c r="V336" t="str">
        <f>VLOOKUP(A336,[1]高一下!$A$3:$P$585,12,0)</f>
        <v>王春波</v>
      </c>
      <c r="W336">
        <f t="shared" si="86"/>
        <v>280</v>
      </c>
      <c r="X336">
        <f t="shared" si="87"/>
        <v>83.972125435540079</v>
      </c>
      <c r="Y336">
        <f>VLOOKUP(A336,[1]高一上!$A$3:$P$587,11,0)</f>
        <v>33</v>
      </c>
      <c r="Z336" t="str">
        <f>VLOOKUP(A336,[1]高一上!$A$3:$P$587,12,0)</f>
        <v>王春波</v>
      </c>
      <c r="AA336">
        <f t="shared" si="88"/>
        <v>234</v>
      </c>
      <c r="AB336" s="23">
        <f t="shared" si="90"/>
        <v>112.54355400696863</v>
      </c>
      <c r="AC336">
        <f>VLOOKUP(A336,[1]中考!$A$2:$J$571,8,0)</f>
        <v>32</v>
      </c>
      <c r="AD336">
        <f t="shared" si="89"/>
        <v>270</v>
      </c>
    </row>
    <row r="337" spans="1:30" ht="15" x14ac:dyDescent="0.35">
      <c r="A337" s="14" t="s">
        <v>721</v>
      </c>
      <c r="B337" s="1">
        <v>7</v>
      </c>
      <c r="C337" s="2" t="s">
        <v>722</v>
      </c>
      <c r="D337" s="4" t="s">
        <v>537</v>
      </c>
      <c r="E337">
        <f>VLOOKUP(A337,'[1]高三下(高考)'!$A$3:$P$615,11,0)</f>
        <v>14</v>
      </c>
      <c r="F337" t="str">
        <f>VLOOKUP(A337,'[1]高三下(高考)'!$A$3:$P$615,12,0)</f>
        <v>赵建超</v>
      </c>
      <c r="G337" s="22">
        <f t="shared" si="78"/>
        <v>265</v>
      </c>
      <c r="H337" s="23">
        <f t="shared" si="79"/>
        <v>86.41114982578398</v>
      </c>
      <c r="I337">
        <f>VLOOKUP(A337,[1]高三上!$A$3:$P$588,11,0)</f>
        <v>25</v>
      </c>
      <c r="J337" t="str">
        <f>VLOOKUP(A337,[1]高三上!$A$3:$P$588,12,0)</f>
        <v>夏宇</v>
      </c>
      <c r="K337" s="22">
        <f t="shared" si="80"/>
        <v>226</v>
      </c>
      <c r="L337" s="23">
        <f t="shared" si="81"/>
        <v>100</v>
      </c>
      <c r="M337">
        <f>VLOOKUP(A337,[1]高二下!$A$3:$P$536,11,0)</f>
        <v>22</v>
      </c>
      <c r="N337" t="str">
        <f>VLOOKUP(A337,[1]高二下!$A$3:$P$536,12,0)</f>
        <v>赵建超</v>
      </c>
      <c r="O337" s="22">
        <f t="shared" si="82"/>
        <v>226</v>
      </c>
      <c r="P337" s="22">
        <f t="shared" si="83"/>
        <v>116.37630662020905</v>
      </c>
      <c r="Q337">
        <f>VLOOKUP(A337,[1]高二上!$A$3:$P$583,11,0)</f>
        <v>20</v>
      </c>
      <c r="R337" t="str">
        <f>VLOOKUP(A337,[1]高二上!$A$3:$P$583,12,0)</f>
        <v>王春波</v>
      </c>
      <c r="S337" s="22">
        <f t="shared" si="84"/>
        <v>273</v>
      </c>
      <c r="T337" s="22">
        <f t="shared" si="85"/>
        <v>98.257839721254356</v>
      </c>
      <c r="U337">
        <f>VLOOKUP(A337,[1]高一下!$A$3:$P$585,11,0)</f>
        <v>19</v>
      </c>
      <c r="V337" t="str">
        <f>VLOOKUP(A337,[1]高一下!$A$3:$P$585,12,0)</f>
        <v>王春波</v>
      </c>
      <c r="W337">
        <f t="shared" si="86"/>
        <v>268</v>
      </c>
      <c r="X337">
        <f t="shared" si="87"/>
        <v>101.39372822299651</v>
      </c>
      <c r="Y337">
        <f>VLOOKUP(A337,[1]高一上!$A$3:$P$587,11,0)</f>
        <v>24</v>
      </c>
      <c r="Z337" t="str">
        <f>VLOOKUP(A337,[1]高一上!$A$3:$P$587,12,0)</f>
        <v>王春波</v>
      </c>
      <c r="AA337">
        <f t="shared" si="88"/>
        <v>272</v>
      </c>
      <c r="AB337" s="23">
        <f t="shared" si="90"/>
        <v>55.052264808362366</v>
      </c>
      <c r="AC337">
        <f>VLOOKUP(A337,[1]中考!$A$2:$J$571,8,0)</f>
        <v>54</v>
      </c>
      <c r="AD337">
        <f t="shared" si="89"/>
        <v>143</v>
      </c>
    </row>
    <row r="338" spans="1:30" ht="15" x14ac:dyDescent="0.35">
      <c r="A338" s="14" t="s">
        <v>705</v>
      </c>
      <c r="B338" s="1">
        <v>7</v>
      </c>
      <c r="C338" s="2" t="s">
        <v>706</v>
      </c>
      <c r="D338" s="4" t="s">
        <v>537</v>
      </c>
      <c r="E338">
        <f>VLOOKUP(A338,'[1]高三下(高考)'!$A$3:$P$615,11,0)</f>
        <v>23</v>
      </c>
      <c r="F338" t="str">
        <f>VLOOKUP(A338,'[1]高三下(高考)'!$A$3:$P$615,12,0)</f>
        <v>赵建超</v>
      </c>
      <c r="G338" s="22">
        <f t="shared" si="78"/>
        <v>214</v>
      </c>
      <c r="H338" s="23">
        <f t="shared" si="79"/>
        <v>112.89198606271776</v>
      </c>
      <c r="I338">
        <f>VLOOKUP(A338,[1]高三上!$A$3:$P$588,11,0)</f>
        <v>20</v>
      </c>
      <c r="J338" t="str">
        <f>VLOOKUP(A338,[1]高三上!$A$3:$P$588,12,0)</f>
        <v>夏宇</v>
      </c>
      <c r="K338" s="22">
        <f t="shared" si="80"/>
        <v>251</v>
      </c>
      <c r="L338" s="23">
        <f t="shared" si="81"/>
        <v>93.379790940766554</v>
      </c>
      <c r="M338">
        <f>VLOOKUP(A338,[1]高二下!$A$3:$P$536,11,0)</f>
        <v>21</v>
      </c>
      <c r="N338" t="str">
        <f>VLOOKUP(A338,[1]高二下!$A$3:$P$536,12,0)</f>
        <v>赵建超</v>
      </c>
      <c r="O338" s="22">
        <f t="shared" si="82"/>
        <v>232</v>
      </c>
      <c r="P338" s="22">
        <f t="shared" si="83"/>
        <v>117.42160278745645</v>
      </c>
      <c r="Q338">
        <f>VLOOKUP(A338,[1]高二上!$A$3:$P$583,11,0)</f>
        <v>17</v>
      </c>
      <c r="R338" t="str">
        <f>VLOOKUP(A338,[1]高二上!$A$3:$P$583,12,0)</f>
        <v>王春波</v>
      </c>
      <c r="S338" s="22">
        <f t="shared" si="84"/>
        <v>282</v>
      </c>
      <c r="T338" s="22">
        <f t="shared" si="85"/>
        <v>98.257839721254356</v>
      </c>
      <c r="U338">
        <f>VLOOKUP(A338,[1]高一下!$A$3:$P$585,11,0)</f>
        <v>16</v>
      </c>
      <c r="V338" t="str">
        <f>VLOOKUP(A338,[1]高一下!$A$3:$P$585,12,0)</f>
        <v>王春波</v>
      </c>
      <c r="W338">
        <f t="shared" si="86"/>
        <v>277</v>
      </c>
      <c r="X338">
        <f t="shared" si="87"/>
        <v>88.501742160278752</v>
      </c>
      <c r="Y338">
        <f>VLOOKUP(A338,[1]高一上!$A$3:$P$587,11,0)</f>
        <v>30</v>
      </c>
      <c r="Z338" t="str">
        <f>VLOOKUP(A338,[1]高一上!$A$3:$P$587,12,0)</f>
        <v>王春波</v>
      </c>
      <c r="AA338">
        <f t="shared" si="88"/>
        <v>244</v>
      </c>
      <c r="AB338" s="23">
        <f t="shared" si="90"/>
        <v>77.00348432055749</v>
      </c>
      <c r="AC338">
        <f>VLOOKUP(A338,[1]中考!$A$2:$J$571,8,0)</f>
        <v>49</v>
      </c>
      <c r="AD338">
        <f t="shared" si="89"/>
        <v>178</v>
      </c>
    </row>
    <row r="339" spans="1:30" ht="15" x14ac:dyDescent="0.35">
      <c r="A339" s="14" t="s">
        <v>661</v>
      </c>
      <c r="B339" s="1">
        <v>7</v>
      </c>
      <c r="C339" s="2" t="s">
        <v>662</v>
      </c>
      <c r="D339" s="4" t="s">
        <v>537</v>
      </c>
      <c r="E339">
        <f>VLOOKUP(A339,'[1]高三下(高考)'!$A$3:$P$615,11,0)</f>
        <v>27</v>
      </c>
      <c r="F339" t="str">
        <f>VLOOKUP(A339,'[1]高三下(高考)'!$A$3:$P$615,12,0)</f>
        <v>赵建超</v>
      </c>
      <c r="G339" s="22">
        <f t="shared" si="78"/>
        <v>182</v>
      </c>
      <c r="H339" s="23">
        <f t="shared" si="79"/>
        <v>97.21254355400697</v>
      </c>
      <c r="I339">
        <f>VLOOKUP(A339,[1]高三上!$A$3:$P$588,11,0)</f>
        <v>32.5</v>
      </c>
      <c r="J339" t="str">
        <f>VLOOKUP(A339,[1]高三上!$A$3:$P$588,12,0)</f>
        <v>夏宇</v>
      </c>
      <c r="K339" s="22">
        <f t="shared" si="80"/>
        <v>174</v>
      </c>
      <c r="L339" s="23">
        <f t="shared" si="81"/>
        <v>86.759581881533109</v>
      </c>
      <c r="M339">
        <f>VLOOKUP(A339,[1]高二下!$A$3:$P$536,11,0)</f>
        <v>37</v>
      </c>
      <c r="N339" t="str">
        <f>VLOOKUP(A339,[1]高二下!$A$3:$P$536,12,0)</f>
        <v>赵建超</v>
      </c>
      <c r="O339" s="22">
        <f t="shared" si="82"/>
        <v>136</v>
      </c>
      <c r="P339" s="22">
        <f t="shared" si="83"/>
        <v>118.11846689895471</v>
      </c>
      <c r="Q339">
        <f>VLOOKUP(A339,[1]高二上!$A$3:$P$583,11,0)</f>
        <v>43</v>
      </c>
      <c r="R339" t="str">
        <f>VLOOKUP(A339,[1]高二上!$A$3:$P$583,12,0)</f>
        <v>王春波</v>
      </c>
      <c r="S339" s="22">
        <f t="shared" si="84"/>
        <v>188</v>
      </c>
      <c r="T339" s="22">
        <f t="shared" si="85"/>
        <v>88.501742160278752</v>
      </c>
      <c r="U339">
        <f>VLOOKUP(A339,[1]高一下!$A$3:$P$585,11,0)</f>
        <v>36</v>
      </c>
      <c r="V339" t="str">
        <f>VLOOKUP(A339,[1]高一下!$A$3:$P$585,12,0)</f>
        <v>王春波</v>
      </c>
      <c r="W339">
        <f t="shared" si="86"/>
        <v>155</v>
      </c>
      <c r="X339">
        <f t="shared" si="87"/>
        <v>122.29965156794425</v>
      </c>
      <c r="Y339">
        <f>VLOOKUP(A339,[1]高一上!$A$3:$P$587,11,0)</f>
        <v>37</v>
      </c>
      <c r="Z339" t="str">
        <f>VLOOKUP(A339,[1]高一上!$A$3:$P$587,12,0)</f>
        <v>王春波</v>
      </c>
      <c r="AA339">
        <f t="shared" si="88"/>
        <v>219</v>
      </c>
      <c r="AB339" s="23">
        <f t="shared" si="90"/>
        <v>109.40766550522648</v>
      </c>
      <c r="AC339">
        <f>VLOOKUP(A339,[1]中考!$A$2:$J$571,8,0)</f>
        <v>37</v>
      </c>
      <c r="AD339">
        <f t="shared" si="89"/>
        <v>246</v>
      </c>
    </row>
    <row r="340" spans="1:30" ht="15" x14ac:dyDescent="0.35">
      <c r="A340" s="14" t="s">
        <v>655</v>
      </c>
      <c r="B340" s="1">
        <v>7</v>
      </c>
      <c r="C340" s="2" t="s">
        <v>656</v>
      </c>
      <c r="D340" s="4" t="s">
        <v>537</v>
      </c>
      <c r="E340">
        <f>VLOOKUP(A340,'[1]高三下(高考)'!$A$3:$P$615,11,0)</f>
        <v>35</v>
      </c>
      <c r="F340" t="str">
        <f>VLOOKUP(A340,'[1]高三下(高考)'!$A$3:$P$615,12,0)</f>
        <v>赵建超</v>
      </c>
      <c r="G340" s="22">
        <f t="shared" si="78"/>
        <v>127</v>
      </c>
      <c r="H340" s="23">
        <f t="shared" si="79"/>
        <v>66.202090592334486</v>
      </c>
      <c r="I340">
        <f>VLOOKUP(A340,[1]高三上!$A$3:$P$588,11,0)</f>
        <v>58.5</v>
      </c>
      <c r="J340" t="str">
        <f>VLOOKUP(A340,[1]高三上!$A$3:$P$588,12,0)</f>
        <v>夏宇</v>
      </c>
      <c r="K340" s="22">
        <f t="shared" si="80"/>
        <v>30</v>
      </c>
      <c r="L340" s="23">
        <f t="shared" si="81"/>
        <v>100</v>
      </c>
      <c r="M340" s="22">
        <v>0</v>
      </c>
      <c r="N340" t="s">
        <v>628</v>
      </c>
      <c r="O340" s="22">
        <f t="shared" si="82"/>
        <v>270</v>
      </c>
      <c r="P340" s="22">
        <f t="shared" si="83"/>
        <v>100</v>
      </c>
      <c r="Q340">
        <f>VLOOKUP(A340,[1]高二上!$A$3:$P$583,11,0)</f>
        <v>66</v>
      </c>
      <c r="R340" t="str">
        <f>VLOOKUP(A340,[1]高二上!$A$3:$P$583,12,0)</f>
        <v>王春波</v>
      </c>
      <c r="S340" s="22">
        <f t="shared" si="84"/>
        <v>114</v>
      </c>
      <c r="T340" s="22">
        <f t="shared" si="85"/>
        <v>77.700348432055748</v>
      </c>
      <c r="U340">
        <f>VLOOKUP(A340,[1]高一下!$A$3:$P$585,11,0)</f>
        <v>53</v>
      </c>
      <c r="V340" t="str">
        <f>VLOOKUP(A340,[1]高一下!$A$3:$P$585,12,0)</f>
        <v>王春波</v>
      </c>
      <c r="W340">
        <f t="shared" si="86"/>
        <v>50</v>
      </c>
      <c r="X340">
        <f t="shared" si="87"/>
        <v>116.72473867595819</v>
      </c>
      <c r="Y340">
        <f>VLOOKUP(A340,[1]高一上!$A$3:$P$587,11,0)</f>
        <v>64</v>
      </c>
      <c r="Z340" t="str">
        <f>VLOOKUP(A340,[1]高一上!$A$3:$P$587,12,0)</f>
        <v>王春波</v>
      </c>
      <c r="AA340">
        <f t="shared" si="88"/>
        <v>98</v>
      </c>
      <c r="AB340" s="23">
        <f t="shared" si="90"/>
        <v>85.714285714285722</v>
      </c>
      <c r="AC340">
        <f>VLOOKUP(A340,[1]中考!$A$2:$J$571,8,0)</f>
        <v>63</v>
      </c>
      <c r="AD340">
        <f t="shared" si="89"/>
        <v>57</v>
      </c>
    </row>
    <row r="341" spans="1:30" ht="15" x14ac:dyDescent="0.35">
      <c r="A341" s="14" t="s">
        <v>713</v>
      </c>
      <c r="B341" s="1">
        <v>7</v>
      </c>
      <c r="C341" s="2" t="s">
        <v>714</v>
      </c>
      <c r="D341" s="4" t="s">
        <v>537</v>
      </c>
      <c r="E341">
        <f>VLOOKUP(A341,'[1]高三下(高考)'!$A$3:$P$615,11,0)</f>
        <v>39</v>
      </c>
      <c r="F341" t="str">
        <f>VLOOKUP(A341,'[1]高三下(高考)'!$A$3:$P$615,12,0)</f>
        <v>赵建超</v>
      </c>
      <c r="G341" s="22">
        <f t="shared" si="78"/>
        <v>101</v>
      </c>
      <c r="H341" s="23">
        <f t="shared" si="79"/>
        <v>155.05226480836237</v>
      </c>
      <c r="I341">
        <f>VLOOKUP(A341,[1]高三上!$A$3:$P$588,11,0)</f>
        <v>17.5</v>
      </c>
      <c r="J341" t="str">
        <f>VLOOKUP(A341,[1]高三上!$A$3:$P$588,12,0)</f>
        <v>夏宇</v>
      </c>
      <c r="K341" s="22">
        <f t="shared" si="80"/>
        <v>259</v>
      </c>
      <c r="L341" s="23">
        <f t="shared" si="81"/>
        <v>77.00348432055749</v>
      </c>
      <c r="M341">
        <f>VLOOKUP(A341,[1]高二下!$A$3:$P$536,11,0)</f>
        <v>28</v>
      </c>
      <c r="N341" t="str">
        <f>VLOOKUP(A341,[1]高二下!$A$3:$P$536,12,0)</f>
        <v>赵建超</v>
      </c>
      <c r="O341" s="22">
        <f t="shared" si="82"/>
        <v>193</v>
      </c>
      <c r="P341" s="22">
        <f t="shared" si="83"/>
        <v>126.82926829268293</v>
      </c>
      <c r="Q341">
        <f>VLOOKUP(A341,[1]高二上!$A$3:$P$583,11,0)</f>
        <v>22</v>
      </c>
      <c r="R341" t="str">
        <f>VLOOKUP(A341,[1]高二上!$A$3:$P$583,12,0)</f>
        <v>王春波</v>
      </c>
      <c r="S341" s="22">
        <f t="shared" si="84"/>
        <v>270</v>
      </c>
      <c r="T341" s="22">
        <f t="shared" si="85"/>
        <v>76.306620209059233</v>
      </c>
      <c r="U341">
        <f>VLOOKUP(A341,[1]高一下!$A$3:$P$585,11,0)</f>
        <v>30</v>
      </c>
      <c r="V341" t="str">
        <f>VLOOKUP(A341,[1]高一下!$A$3:$P$585,12,0)</f>
        <v>王春波</v>
      </c>
      <c r="W341">
        <f t="shared" si="86"/>
        <v>202</v>
      </c>
      <c r="X341">
        <f t="shared" si="87"/>
        <v>96.167247386759584</v>
      </c>
      <c r="Y341">
        <f>VLOOKUP(A341,[1]高一上!$A$3:$P$587,11,0)</f>
        <v>44</v>
      </c>
      <c r="Z341" t="str">
        <f>VLOOKUP(A341,[1]高一上!$A$3:$P$587,12,0)</f>
        <v>王春波</v>
      </c>
      <c r="AA341">
        <f t="shared" si="88"/>
        <v>191</v>
      </c>
      <c r="AB341" s="23">
        <f t="shared" si="90"/>
        <v>98.257839721254356</v>
      </c>
      <c r="AC341">
        <f>VLOOKUP(A341,[1]中考!$A$2:$J$571,8,0)</f>
        <v>48</v>
      </c>
      <c r="AD341">
        <f t="shared" si="89"/>
        <v>186</v>
      </c>
    </row>
    <row r="342" spans="1:30" ht="15" x14ac:dyDescent="0.35">
      <c r="A342" s="14" t="s">
        <v>682</v>
      </c>
      <c r="B342" s="1">
        <v>7</v>
      </c>
      <c r="C342" s="2" t="s">
        <v>683</v>
      </c>
      <c r="D342" s="4" t="s">
        <v>537</v>
      </c>
      <c r="E342">
        <f>VLOOKUP(A342,'[1]高三下(高考)'!$A$3:$P$615,11,0)</f>
        <v>41</v>
      </c>
      <c r="F342" t="str">
        <f>VLOOKUP(A342,'[1]高三下(高考)'!$A$3:$P$615,12,0)</f>
        <v>赵建超</v>
      </c>
      <c r="G342" s="22">
        <f t="shared" si="78"/>
        <v>87</v>
      </c>
      <c r="H342" s="23">
        <f t="shared" si="79"/>
        <v>110.80139372822299</v>
      </c>
      <c r="I342">
        <f>VLOOKUP(A342,[1]高三上!$A$3:$P$588,11,0)</f>
        <v>40</v>
      </c>
      <c r="J342" t="str">
        <f>VLOOKUP(A342,[1]高三上!$A$3:$P$588,12,0)</f>
        <v>夏宇</v>
      </c>
      <c r="K342" s="22">
        <f t="shared" si="80"/>
        <v>118</v>
      </c>
      <c r="L342" s="23">
        <f t="shared" si="81"/>
        <v>132.7526132404181</v>
      </c>
      <c r="M342">
        <f>VLOOKUP(A342,[1]高二下!$A$3:$P$536,11,0)</f>
        <v>25</v>
      </c>
      <c r="N342" t="str">
        <f>VLOOKUP(A342,[1]高二下!$A$3:$P$536,12,0)</f>
        <v>赵建超</v>
      </c>
      <c r="O342" s="22">
        <f t="shared" si="82"/>
        <v>212</v>
      </c>
      <c r="P342" s="22">
        <f t="shared" si="83"/>
        <v>115.33101045296166</v>
      </c>
      <c r="Q342">
        <f>VLOOKUP(A342,[1]高二上!$A$3:$P$583,11,0)</f>
        <v>27</v>
      </c>
      <c r="R342" t="str">
        <f>VLOOKUP(A342,[1]高二上!$A$3:$P$583,12,0)</f>
        <v>王春波</v>
      </c>
      <c r="S342" s="22">
        <f t="shared" si="84"/>
        <v>256</v>
      </c>
      <c r="T342" s="22">
        <f t="shared" si="85"/>
        <v>69.686411149825787</v>
      </c>
      <c r="U342">
        <f>VLOOKUP(A342,[1]高一下!$A$3:$P$585,11,0)</f>
        <v>34</v>
      </c>
      <c r="V342" t="str">
        <f>VLOOKUP(A342,[1]高一下!$A$3:$P$585,12,0)</f>
        <v>王春波</v>
      </c>
      <c r="W342">
        <f t="shared" si="86"/>
        <v>169</v>
      </c>
      <c r="X342">
        <f t="shared" si="87"/>
        <v>127.87456445993031</v>
      </c>
      <c r="Y342">
        <f>VLOOKUP(A342,[1]高一上!$A$3:$P$587,11,0)</f>
        <v>29</v>
      </c>
      <c r="Z342" t="str">
        <f>VLOOKUP(A342,[1]高一上!$A$3:$P$587,12,0)</f>
        <v>王春波</v>
      </c>
      <c r="AA342">
        <f t="shared" si="88"/>
        <v>249</v>
      </c>
      <c r="AB342" s="23">
        <f t="shared" si="90"/>
        <v>109.05923344947735</v>
      </c>
      <c r="AC342">
        <f>VLOOKUP(A342,[1]中考!$A$2:$J$571,8,0)</f>
        <v>31</v>
      </c>
      <c r="AD342">
        <f t="shared" si="89"/>
        <v>275</v>
      </c>
    </row>
    <row r="343" spans="1:30" ht="15" x14ac:dyDescent="0.35">
      <c r="A343" s="14" t="s">
        <v>684</v>
      </c>
      <c r="B343" s="1">
        <v>7</v>
      </c>
      <c r="C343" s="2" t="s">
        <v>685</v>
      </c>
      <c r="D343" s="4" t="s">
        <v>537</v>
      </c>
      <c r="E343">
        <f>VLOOKUP(A343,'[1]高三下(高考)'!$A$3:$P$615,11,0)</f>
        <v>16</v>
      </c>
      <c r="F343" t="str">
        <f>VLOOKUP(A343,'[1]高三下(高考)'!$A$3:$P$615,12,0)</f>
        <v>赵建超</v>
      </c>
      <c r="G343" s="22">
        <f t="shared" si="78"/>
        <v>258</v>
      </c>
      <c r="H343" s="23">
        <f t="shared" si="79"/>
        <v>84.320557491289208</v>
      </c>
      <c r="I343">
        <f>VLOOKUP(A343,[1]高三上!$A$3:$P$588,11,0)</f>
        <v>27</v>
      </c>
      <c r="J343" t="str">
        <f>VLOOKUP(A343,[1]高三上!$A$3:$P$588,12,0)</f>
        <v>夏宇</v>
      </c>
      <c r="K343" s="22">
        <f t="shared" si="80"/>
        <v>213</v>
      </c>
      <c r="L343" s="23">
        <f t="shared" si="81"/>
        <v>89.19860627177701</v>
      </c>
      <c r="M343">
        <f>VLOOKUP(A343,[1]高二下!$A$3:$P$536,11,0)</f>
        <v>29</v>
      </c>
      <c r="N343" t="str">
        <f>VLOOKUP(A343,[1]高二下!$A$3:$P$536,12,0)</f>
        <v>赵建超</v>
      </c>
      <c r="O343" s="22">
        <f t="shared" si="82"/>
        <v>182</v>
      </c>
      <c r="P343" s="22">
        <f t="shared" si="83"/>
        <v>130.66202090592333</v>
      </c>
      <c r="Q343">
        <f>VLOOKUP(A343,[1]高二上!$A$3:$P$583,11,0)</f>
        <v>22</v>
      </c>
      <c r="R343" t="str">
        <f>VLOOKUP(A343,[1]高二上!$A$3:$P$583,12,0)</f>
        <v>王春波</v>
      </c>
      <c r="S343" s="22">
        <f t="shared" si="84"/>
        <v>270</v>
      </c>
      <c r="T343" s="22">
        <f t="shared" si="85"/>
        <v>99.303135888501743</v>
      </c>
      <c r="U343">
        <f>VLOOKUP(A343,[1]高一下!$A$3:$P$585,11,0)</f>
        <v>19</v>
      </c>
      <c r="V343" t="str">
        <f>VLOOKUP(A343,[1]高一下!$A$3:$P$585,12,0)</f>
        <v>王春波</v>
      </c>
      <c r="W343">
        <f t="shared" si="86"/>
        <v>268</v>
      </c>
      <c r="X343">
        <f t="shared" si="87"/>
        <v>88.153310104529623</v>
      </c>
      <c r="Y343">
        <f>VLOOKUP(A343,[1]高一上!$A$3:$P$587,11,0)</f>
        <v>33</v>
      </c>
      <c r="Z343" t="str">
        <f>VLOOKUP(A343,[1]高一上!$A$3:$P$587,12,0)</f>
        <v>王春波</v>
      </c>
      <c r="AA343">
        <f t="shared" si="88"/>
        <v>234</v>
      </c>
      <c r="AB343" s="23">
        <f t="shared" si="90"/>
        <v>104.18118466898954</v>
      </c>
      <c r="AC343">
        <f>VLOOKUP(A343,[1]中考!$A$2:$J$571,8,0)</f>
        <v>37</v>
      </c>
      <c r="AD343">
        <f t="shared" si="89"/>
        <v>246</v>
      </c>
    </row>
    <row r="344" spans="1:30" ht="15" x14ac:dyDescent="0.35">
      <c r="A344" s="14" t="s">
        <v>723</v>
      </c>
      <c r="B344" s="1">
        <v>7</v>
      </c>
      <c r="C344" s="2" t="s">
        <v>724</v>
      </c>
      <c r="D344" s="4" t="s">
        <v>537</v>
      </c>
      <c r="E344">
        <f>VLOOKUP(A344,'[1]高三下(高考)'!$A$3:$P$615,11,0)</f>
        <v>12</v>
      </c>
      <c r="F344" t="str">
        <f>VLOOKUP(A344,'[1]高三下(高考)'!$A$3:$P$615,12,0)</f>
        <v>赵建超</v>
      </c>
      <c r="G344" s="22">
        <f t="shared" si="78"/>
        <v>272</v>
      </c>
      <c r="H344" s="23">
        <f t="shared" si="79"/>
        <v>91.289198606271782</v>
      </c>
      <c r="I344">
        <f>VLOOKUP(A344,[1]高三上!$A$3:$P$588,11,0)</f>
        <v>21.5</v>
      </c>
      <c r="J344" t="str">
        <f>VLOOKUP(A344,[1]高三上!$A$3:$P$588,12,0)</f>
        <v>夏宇</v>
      </c>
      <c r="K344" s="22">
        <f t="shared" si="80"/>
        <v>247</v>
      </c>
      <c r="L344" s="23">
        <f t="shared" si="81"/>
        <v>100</v>
      </c>
      <c r="M344" s="22">
        <v>0</v>
      </c>
      <c r="N344" t="s">
        <v>628</v>
      </c>
      <c r="O344" s="22">
        <f t="shared" si="82"/>
        <v>270</v>
      </c>
      <c r="P344" s="22">
        <f t="shared" si="83"/>
        <v>100</v>
      </c>
      <c r="Q344">
        <f>VLOOKUP(A344,[1]高二上!$A$3:$P$583,11,0)</f>
        <v>39</v>
      </c>
      <c r="R344" t="str">
        <f>VLOOKUP(A344,[1]高二上!$A$3:$P$583,12,0)</f>
        <v>王春波</v>
      </c>
      <c r="S344" s="22">
        <f t="shared" si="84"/>
        <v>208</v>
      </c>
      <c r="T344" s="22">
        <f t="shared" si="85"/>
        <v>120.90592334494774</v>
      </c>
      <c r="U344">
        <f>VLOOKUP(A344,[1]高一下!$A$3:$P$585,11,0)</f>
        <v>19</v>
      </c>
      <c r="V344" t="str">
        <f>VLOOKUP(A344,[1]高一下!$A$3:$P$585,12,0)</f>
        <v>王春波</v>
      </c>
      <c r="W344">
        <f t="shared" si="86"/>
        <v>268</v>
      </c>
      <c r="X344">
        <f t="shared" si="87"/>
        <v>105.92334494773519</v>
      </c>
      <c r="Y344">
        <f>VLOOKUP(A344,[1]高一上!$A$3:$P$587,11,0)</f>
        <v>11</v>
      </c>
      <c r="Z344" t="str">
        <f>VLOOKUP(A344,[1]高一上!$A$3:$P$587,12,0)</f>
        <v>王春波</v>
      </c>
      <c r="AA344">
        <f t="shared" si="88"/>
        <v>285</v>
      </c>
      <c r="AB344" s="23">
        <f t="shared" si="90"/>
        <v>77.351916376306619</v>
      </c>
      <c r="AC344">
        <f>VLOOKUP(A344,[1]中考!$A$2:$J$571,8,0)</f>
        <v>42</v>
      </c>
      <c r="AD344">
        <f t="shared" si="89"/>
        <v>220</v>
      </c>
    </row>
    <row r="345" spans="1:30" ht="15" x14ac:dyDescent="0.35">
      <c r="A345" s="14" t="s">
        <v>676</v>
      </c>
      <c r="B345" s="1">
        <v>7</v>
      </c>
      <c r="C345" s="2" t="s">
        <v>677</v>
      </c>
      <c r="D345" s="4" t="s">
        <v>537</v>
      </c>
      <c r="E345">
        <f>VLOOKUP(A345,'[1]高三下(高考)'!$A$3:$P$615,11,0)</f>
        <v>32</v>
      </c>
      <c r="F345" t="str">
        <f>VLOOKUP(A345,'[1]高三下(高考)'!$A$3:$P$615,12,0)</f>
        <v>赵建超</v>
      </c>
      <c r="G345" s="22">
        <f t="shared" si="78"/>
        <v>150</v>
      </c>
      <c r="H345" s="23">
        <f t="shared" si="79"/>
        <v>140.06968641114983</v>
      </c>
      <c r="I345">
        <f>VLOOKUP(A345,[1]高三上!$A$3:$P$588,11,0)</f>
        <v>15</v>
      </c>
      <c r="J345" t="str">
        <f>VLOOKUP(A345,[1]高三上!$A$3:$P$588,12,0)</f>
        <v>夏宇</v>
      </c>
      <c r="K345" s="22">
        <f t="shared" si="80"/>
        <v>265</v>
      </c>
      <c r="L345" s="23">
        <f t="shared" si="81"/>
        <v>97.560975609756099</v>
      </c>
      <c r="M345">
        <f>VLOOKUP(A345,[1]高二下!$A$3:$P$536,11,0)</f>
        <v>15</v>
      </c>
      <c r="N345" t="str">
        <f>VLOOKUP(A345,[1]高二下!$A$3:$P$536,12,0)</f>
        <v>赵建超</v>
      </c>
      <c r="O345" s="22">
        <f t="shared" si="82"/>
        <v>258</v>
      </c>
      <c r="P345" s="22">
        <f t="shared" si="83"/>
        <v>105.22648083623693</v>
      </c>
      <c r="Q345">
        <f>VLOOKUP(A345,[1]高二上!$A$3:$P$583,11,0)</f>
        <v>20</v>
      </c>
      <c r="R345" t="str">
        <f>VLOOKUP(A345,[1]高二上!$A$3:$P$583,12,0)</f>
        <v>王春波</v>
      </c>
      <c r="S345" s="22">
        <f t="shared" si="84"/>
        <v>273</v>
      </c>
      <c r="T345" s="22">
        <f t="shared" si="85"/>
        <v>98.257839721254356</v>
      </c>
      <c r="U345">
        <f>VLOOKUP(A345,[1]高一下!$A$3:$P$585,11,0)</f>
        <v>19</v>
      </c>
      <c r="V345" t="str">
        <f>VLOOKUP(A345,[1]高一下!$A$3:$P$585,12,0)</f>
        <v>王春波</v>
      </c>
      <c r="W345">
        <f t="shared" si="86"/>
        <v>268</v>
      </c>
      <c r="X345">
        <f t="shared" si="87"/>
        <v>101.39372822299651</v>
      </c>
      <c r="Y345">
        <f>VLOOKUP(A345,[1]高一上!$A$3:$P$587,11,0)</f>
        <v>24</v>
      </c>
      <c r="Z345" t="str">
        <f>VLOOKUP(A345,[1]高一上!$A$3:$P$587,12,0)</f>
        <v>王友春</v>
      </c>
      <c r="AA345">
        <f t="shared" si="88"/>
        <v>272</v>
      </c>
      <c r="AB345" s="23">
        <f t="shared" si="90"/>
        <v>79.442508710801391</v>
      </c>
      <c r="AC345">
        <f>VLOOKUP(A345,[1]中考!$A$2:$J$571,8,0)</f>
        <v>43</v>
      </c>
      <c r="AD345">
        <f t="shared" si="89"/>
        <v>213</v>
      </c>
    </row>
    <row r="346" spans="1:30" ht="15" x14ac:dyDescent="0.35">
      <c r="A346" s="14" t="s">
        <v>635</v>
      </c>
      <c r="B346" s="1">
        <v>7</v>
      </c>
      <c r="C346" s="2" t="s">
        <v>636</v>
      </c>
      <c r="D346" s="4" t="s">
        <v>537</v>
      </c>
      <c r="E346">
        <f>VLOOKUP(A346,'[1]高三下(高考)'!$A$3:$P$615,11,0)</f>
        <v>51</v>
      </c>
      <c r="F346" t="str">
        <f>VLOOKUP(A346,'[1]高三下(高考)'!$A$3:$P$615,12,0)</f>
        <v>赵建超</v>
      </c>
      <c r="G346" s="22">
        <f t="shared" si="78"/>
        <v>38</v>
      </c>
      <c r="H346" s="23">
        <f t="shared" si="79"/>
        <v>142.50871080139373</v>
      </c>
      <c r="I346">
        <f>VLOOKUP(A346,[1]高三上!$A$3:$P$588,11,0)</f>
        <v>34.5</v>
      </c>
      <c r="J346" t="str">
        <f>VLOOKUP(A346,[1]高三上!$A$3:$P$588,12,0)</f>
        <v>夏宇</v>
      </c>
      <c r="K346" s="22">
        <f t="shared" si="80"/>
        <v>160</v>
      </c>
      <c r="L346" s="23">
        <f t="shared" si="81"/>
        <v>51.567944250871079</v>
      </c>
      <c r="M346">
        <f>VLOOKUP(A346,[1]高二下!$A$3:$P$536,11,0)</f>
        <v>61</v>
      </c>
      <c r="N346" t="str">
        <f>VLOOKUP(A346,[1]高二下!$A$3:$P$536,12,0)</f>
        <v>赵建超</v>
      </c>
      <c r="O346" s="22">
        <f t="shared" si="82"/>
        <v>21</v>
      </c>
      <c r="P346" s="22">
        <f t="shared" si="83"/>
        <v>100</v>
      </c>
      <c r="Q346">
        <f>VLOOKUP(A346,[1]高二上!$A$3:$P$583,11,0)</f>
        <v>88</v>
      </c>
      <c r="R346" t="str">
        <f>VLOOKUP(A346,[1]高二上!$A$3:$P$583,12,0)</f>
        <v>王春波</v>
      </c>
      <c r="S346" s="22">
        <f t="shared" si="84"/>
        <v>21</v>
      </c>
      <c r="T346" s="22">
        <f t="shared" si="85"/>
        <v>127.52613240418118</v>
      </c>
      <c r="U346">
        <f>VLOOKUP(A346,[1]高一下!$A$3:$P$585,11,0)</f>
        <v>44</v>
      </c>
      <c r="V346" t="str">
        <f>VLOOKUP(A346,[1]高一下!$A$3:$P$585,12,0)</f>
        <v>王春波</v>
      </c>
      <c r="W346">
        <f t="shared" si="86"/>
        <v>100</v>
      </c>
      <c r="X346">
        <f t="shared" si="87"/>
        <v>104.8780487804878</v>
      </c>
      <c r="Y346">
        <f>VLOOKUP(A346,[1]高一上!$A$3:$P$587,11,0)</f>
        <v>61</v>
      </c>
      <c r="Z346" t="str">
        <f>VLOOKUP(A346,[1]高一上!$A$3:$P$587,12,0)</f>
        <v>王春波</v>
      </c>
      <c r="AA346">
        <f t="shared" si="88"/>
        <v>114</v>
      </c>
      <c r="AB346" s="23">
        <f t="shared" si="90"/>
        <v>132.05574912891984</v>
      </c>
      <c r="AC346">
        <f>VLOOKUP(A346,[1]中考!$A$2:$J$571,8,0)</f>
        <v>44</v>
      </c>
      <c r="AD346">
        <f t="shared" si="89"/>
        <v>206</v>
      </c>
    </row>
    <row r="347" spans="1:30" ht="15" x14ac:dyDescent="0.35">
      <c r="A347" s="14" t="s">
        <v>639</v>
      </c>
      <c r="B347" s="1">
        <v>7</v>
      </c>
      <c r="C347" s="2" t="s">
        <v>640</v>
      </c>
      <c r="D347" s="4" t="s">
        <v>537</v>
      </c>
      <c r="E347">
        <f>VLOOKUP(A347,'[1]高三下(高考)'!$A$3:$P$615,11,0)</f>
        <v>25</v>
      </c>
      <c r="F347" t="str">
        <f>VLOOKUP(A347,'[1]高三下(高考)'!$A$3:$P$615,12,0)</f>
        <v>赵建超</v>
      </c>
      <c r="G347" s="22">
        <f t="shared" si="78"/>
        <v>201</v>
      </c>
      <c r="H347" s="23">
        <f t="shared" si="79"/>
        <v>102.09059233449477</v>
      </c>
      <c r="I347">
        <f>VLOOKUP(A347,[1]高三上!$A$3:$P$588,11,0)</f>
        <v>28</v>
      </c>
      <c r="J347" t="str">
        <f>VLOOKUP(A347,[1]高三上!$A$3:$P$588,12,0)</f>
        <v>夏宇</v>
      </c>
      <c r="K347" s="22">
        <f t="shared" si="80"/>
        <v>207</v>
      </c>
      <c r="L347" s="23">
        <f t="shared" si="81"/>
        <v>59.233449477351918</v>
      </c>
      <c r="M347">
        <f>VLOOKUP(A347,[1]高二下!$A$3:$P$536,11,0)</f>
        <v>45</v>
      </c>
      <c r="N347" t="str">
        <f>VLOOKUP(A347,[1]高二下!$A$3:$P$536,12,0)</f>
        <v>赵建超</v>
      </c>
      <c r="O347" s="22">
        <f t="shared" si="82"/>
        <v>90</v>
      </c>
      <c r="P347" s="22">
        <f t="shared" si="83"/>
        <v>139.7212543554007</v>
      </c>
      <c r="Q347">
        <f>VLOOKUP(A347,[1]高二上!$A$3:$P$583,11,0)</f>
        <v>40</v>
      </c>
      <c r="R347" t="str">
        <f>VLOOKUP(A347,[1]高二上!$A$3:$P$583,12,0)</f>
        <v>王春波</v>
      </c>
      <c r="S347" s="22">
        <f t="shared" si="84"/>
        <v>204</v>
      </c>
      <c r="T347" s="22">
        <f t="shared" si="85"/>
        <v>82.926829268292678</v>
      </c>
      <c r="U347">
        <f>VLOOKUP(A347,[1]高一下!$A$3:$P$585,11,0)</f>
        <v>36</v>
      </c>
      <c r="V347" t="str">
        <f>VLOOKUP(A347,[1]高一下!$A$3:$P$585,12,0)</f>
        <v>王春波</v>
      </c>
      <c r="W347">
        <f t="shared" si="86"/>
        <v>155</v>
      </c>
      <c r="X347">
        <f t="shared" si="87"/>
        <v>124.73867595818815</v>
      </c>
      <c r="Y347">
        <f>VLOOKUP(A347,[1]高一上!$A$3:$P$587,11,0)</f>
        <v>36</v>
      </c>
      <c r="Z347" t="str">
        <f>VLOOKUP(A347,[1]高一上!$A$3:$P$587,12,0)</f>
        <v>王春波</v>
      </c>
      <c r="AA347">
        <f t="shared" si="88"/>
        <v>226</v>
      </c>
      <c r="AB347" s="23">
        <f t="shared" si="90"/>
        <v>97.909407665505228</v>
      </c>
      <c r="AC347">
        <f>VLOOKUP(A347,[1]中考!$A$2:$J$571,8,0)</f>
        <v>42</v>
      </c>
      <c r="AD347">
        <f t="shared" si="89"/>
        <v>220</v>
      </c>
    </row>
    <row r="348" spans="1:30" ht="15" x14ac:dyDescent="0.35">
      <c r="A348" s="14" t="s">
        <v>651</v>
      </c>
      <c r="B348" s="1">
        <v>7</v>
      </c>
      <c r="C348" s="2" t="s">
        <v>652</v>
      </c>
      <c r="D348" s="4" t="s">
        <v>537</v>
      </c>
      <c r="E348">
        <f>VLOOKUP(A348,'[1]高三下(高考)'!$A$3:$P$615,11,0)</f>
        <v>29</v>
      </c>
      <c r="F348" t="str">
        <f>VLOOKUP(A348,'[1]高三下(高考)'!$A$3:$P$615,12,0)</f>
        <v>赵建超</v>
      </c>
      <c r="G348" s="22">
        <f t="shared" si="78"/>
        <v>168</v>
      </c>
      <c r="H348" s="23">
        <f t="shared" si="79"/>
        <v>127.52613240418118</v>
      </c>
      <c r="I348">
        <f>VLOOKUP(A348,[1]高三上!$A$3:$P$588,11,0)</f>
        <v>21.5</v>
      </c>
      <c r="J348" t="str">
        <f>VLOOKUP(A348,[1]高三上!$A$3:$P$588,12,0)</f>
        <v>夏宇</v>
      </c>
      <c r="K348" s="22">
        <f t="shared" si="80"/>
        <v>247</v>
      </c>
      <c r="L348" s="23">
        <f t="shared" si="81"/>
        <v>96.515679442508713</v>
      </c>
      <c r="M348">
        <f>VLOOKUP(A348,[1]高二下!$A$3:$P$536,11,0)</f>
        <v>20</v>
      </c>
      <c r="N348" t="str">
        <f>VLOOKUP(A348,[1]高二下!$A$3:$P$536,12,0)</f>
        <v>赵建超</v>
      </c>
      <c r="O348" s="22">
        <f t="shared" si="82"/>
        <v>237</v>
      </c>
      <c r="P348" s="22">
        <f t="shared" si="83"/>
        <v>78.397212543554005</v>
      </c>
      <c r="Q348">
        <f>VLOOKUP(A348,[1]高二上!$A$3:$P$583,11,0)</f>
        <v>48</v>
      </c>
      <c r="R348" t="str">
        <f>VLOOKUP(A348,[1]高二上!$A$3:$P$583,12,0)</f>
        <v>王春波</v>
      </c>
      <c r="S348" s="22">
        <f t="shared" si="84"/>
        <v>175</v>
      </c>
      <c r="T348" s="22">
        <f t="shared" si="85"/>
        <v>120.90592334494774</v>
      </c>
      <c r="U348">
        <f>VLOOKUP(A348,[1]高一下!$A$3:$P$585,11,0)</f>
        <v>25</v>
      </c>
      <c r="V348" t="str">
        <f>VLOOKUP(A348,[1]高一下!$A$3:$P$585,12,0)</f>
        <v>王春波</v>
      </c>
      <c r="W348">
        <f t="shared" si="86"/>
        <v>235</v>
      </c>
      <c r="X348">
        <f t="shared" si="87"/>
        <v>79.442508710801391</v>
      </c>
      <c r="Y348">
        <f>VLOOKUP(A348,[1]高一上!$A$3:$P$587,11,0)</f>
        <v>47</v>
      </c>
      <c r="Z348" t="str">
        <f>VLOOKUP(A348,[1]高一上!$A$3:$P$587,12,0)</f>
        <v>赵建超</v>
      </c>
      <c r="AA348">
        <f t="shared" si="88"/>
        <v>176</v>
      </c>
      <c r="AB348" s="23">
        <f t="shared" si="90"/>
        <v>134.8432055749129</v>
      </c>
      <c r="AC348">
        <f>VLOOKUP(A348,[1]中考!$A$2:$J$571,8,0)</f>
        <v>30</v>
      </c>
      <c r="AD348">
        <f t="shared" si="89"/>
        <v>276</v>
      </c>
    </row>
    <row r="349" spans="1:30" ht="15" x14ac:dyDescent="0.35">
      <c r="A349" s="14" t="s">
        <v>624</v>
      </c>
      <c r="B349" s="1">
        <v>7</v>
      </c>
      <c r="C349" s="2" t="s">
        <v>625</v>
      </c>
      <c r="D349" s="4" t="s">
        <v>537</v>
      </c>
      <c r="E349">
        <f>VLOOKUP(A349,'[1]高三下(高考)'!$A$3:$P$615,11,0)</f>
        <v>54</v>
      </c>
      <c r="F349" t="str">
        <f>VLOOKUP(A349,'[1]高三下(高考)'!$A$3:$P$615,12,0)</f>
        <v>赵建超</v>
      </c>
      <c r="G349" s="22">
        <f t="shared" si="78"/>
        <v>30</v>
      </c>
      <c r="H349" s="23">
        <f t="shared" si="79"/>
        <v>110.80139372822299</v>
      </c>
      <c r="I349">
        <f>VLOOKUP(A349,[1]高三上!$A$3:$P$588,11,0)</f>
        <v>51</v>
      </c>
      <c r="J349" t="str">
        <f>VLOOKUP(A349,[1]高三上!$A$3:$P$588,12,0)</f>
        <v>夏宇</v>
      </c>
      <c r="K349" s="22">
        <f t="shared" si="80"/>
        <v>61</v>
      </c>
      <c r="L349" s="23">
        <f t="shared" si="81"/>
        <v>102.78745644599303</v>
      </c>
      <c r="M349">
        <f>VLOOKUP(A349,[1]高二下!$A$3:$P$536,11,0)</f>
        <v>50</v>
      </c>
      <c r="N349" t="str">
        <f>VLOOKUP(A349,[1]高二下!$A$3:$P$536,12,0)</f>
        <v>赵建超</v>
      </c>
      <c r="O349" s="22">
        <f t="shared" si="82"/>
        <v>69</v>
      </c>
      <c r="P349" s="22">
        <f t="shared" si="83"/>
        <v>106.96864111498257</v>
      </c>
      <c r="Q349">
        <f>VLOOKUP(A349,[1]高二上!$A$3:$P$583,11,0)</f>
        <v>72</v>
      </c>
      <c r="R349" t="str">
        <f>VLOOKUP(A349,[1]高二上!$A$3:$P$583,12,0)</f>
        <v>王春波</v>
      </c>
      <c r="S349" s="22">
        <f t="shared" si="84"/>
        <v>89</v>
      </c>
      <c r="T349" s="22">
        <f t="shared" si="85"/>
        <v>127.17770034843205</v>
      </c>
      <c r="U349">
        <f>VLOOKUP(A349,[1]高一下!$A$3:$P$585,11,0)</f>
        <v>35</v>
      </c>
      <c r="V349" t="str">
        <f>VLOOKUP(A349,[1]高一下!$A$3:$P$585,12,0)</f>
        <v>王春波</v>
      </c>
      <c r="W349">
        <f t="shared" si="86"/>
        <v>167</v>
      </c>
      <c r="X349">
        <f t="shared" si="87"/>
        <v>106.96864111498257</v>
      </c>
      <c r="Y349">
        <f>VLOOKUP(A349,[1]高一上!$A$3:$P$587,11,0)</f>
        <v>45</v>
      </c>
      <c r="Z349" t="str">
        <f>VLOOKUP(A349,[1]高一上!$A$3:$P$587,12,0)</f>
        <v>王春波</v>
      </c>
      <c r="AA349">
        <f t="shared" si="88"/>
        <v>187</v>
      </c>
      <c r="AB349" s="23">
        <f t="shared" si="90"/>
        <v>73.170731707317074</v>
      </c>
      <c r="AC349">
        <f>VLOOKUP(A349,[1]中考!$A$2:$J$571,8,0)</f>
        <v>57</v>
      </c>
      <c r="AD349">
        <f t="shared" si="89"/>
        <v>110</v>
      </c>
    </row>
    <row r="350" spans="1:30" ht="15" x14ac:dyDescent="0.35">
      <c r="A350" s="14" t="s">
        <v>678</v>
      </c>
      <c r="B350" s="1">
        <v>7</v>
      </c>
      <c r="C350" s="2" t="s">
        <v>679</v>
      </c>
      <c r="D350" s="4" t="s">
        <v>537</v>
      </c>
      <c r="E350">
        <f>VLOOKUP(A350,'[1]高三下(高考)'!$A$3:$P$615,11,0)</f>
        <v>21</v>
      </c>
      <c r="F350" t="str">
        <f>VLOOKUP(A350,'[1]高三下(高考)'!$A$3:$P$615,12,0)</f>
        <v>赵建超</v>
      </c>
      <c r="G350" s="22">
        <f t="shared" si="78"/>
        <v>228</v>
      </c>
      <c r="H350" s="23">
        <f t="shared" si="79"/>
        <v>104.18118466898954</v>
      </c>
      <c r="I350">
        <f>VLOOKUP(A350,[1]高三上!$A$3:$P$588,11,0)</f>
        <v>23.5</v>
      </c>
      <c r="J350" t="str">
        <f>VLOOKUP(A350,[1]高三上!$A$3:$P$588,12,0)</f>
        <v>夏宇</v>
      </c>
      <c r="K350" s="22">
        <f t="shared" si="80"/>
        <v>240</v>
      </c>
      <c r="L350" s="23">
        <f t="shared" si="81"/>
        <v>87.456445993031366</v>
      </c>
      <c r="M350">
        <f>VLOOKUP(A350,[1]高二下!$A$3:$P$536,11,0)</f>
        <v>27</v>
      </c>
      <c r="N350" t="str">
        <f>VLOOKUP(A350,[1]高二下!$A$3:$P$536,12,0)</f>
        <v>赵建超</v>
      </c>
      <c r="O350" s="22">
        <f t="shared" si="82"/>
        <v>204</v>
      </c>
      <c r="P350" s="22">
        <f t="shared" si="83"/>
        <v>96.167247386759584</v>
      </c>
      <c r="Q350">
        <f>VLOOKUP(A350,[1]高二上!$A$3:$P$583,11,0)</f>
        <v>42</v>
      </c>
      <c r="R350" t="str">
        <f>VLOOKUP(A350,[1]高二上!$A$3:$P$583,12,0)</f>
        <v>王春波</v>
      </c>
      <c r="S350" s="22">
        <f t="shared" si="84"/>
        <v>193</v>
      </c>
      <c r="T350" s="22">
        <f t="shared" si="85"/>
        <v>129.61672473867597</v>
      </c>
      <c r="U350">
        <f>VLOOKUP(A350,[1]高一下!$A$3:$P$585,11,0)</f>
        <v>15</v>
      </c>
      <c r="V350" t="str">
        <f>VLOOKUP(A350,[1]高一下!$A$3:$P$585,12,0)</f>
        <v>王春波</v>
      </c>
      <c r="W350">
        <f t="shared" si="86"/>
        <v>278</v>
      </c>
      <c r="X350">
        <f t="shared" si="87"/>
        <v>71.777003484320559</v>
      </c>
      <c r="Y350">
        <f>VLOOKUP(A350,[1]高一上!$A$3:$P$587,11,0)</f>
        <v>43</v>
      </c>
      <c r="Z350" t="str">
        <f>VLOOKUP(A350,[1]高一上!$A$3:$P$587,12,0)</f>
        <v>赵建超</v>
      </c>
      <c r="AA350">
        <f t="shared" si="88"/>
        <v>197</v>
      </c>
      <c r="AB350" s="23">
        <f t="shared" si="90"/>
        <v>101.39372822299651</v>
      </c>
      <c r="AC350">
        <f>VLOOKUP(A350,[1]中考!$A$2:$J$571,8,0)</f>
        <v>45</v>
      </c>
      <c r="AD350">
        <f t="shared" si="89"/>
        <v>201</v>
      </c>
    </row>
    <row r="351" spans="1:30" ht="15" x14ac:dyDescent="0.35">
      <c r="A351" s="14" t="s">
        <v>673</v>
      </c>
      <c r="B351" s="1">
        <v>7</v>
      </c>
      <c r="C351" s="2" t="s">
        <v>674</v>
      </c>
      <c r="D351" s="4" t="s">
        <v>537</v>
      </c>
      <c r="E351">
        <f>VLOOKUP(A351,'[1]高三下(高考)'!$A$3:$P$615,11,0)</f>
        <v>32</v>
      </c>
      <c r="F351" t="str">
        <f>VLOOKUP(A351,'[1]高三下(高考)'!$A$3:$P$615,12,0)</f>
        <v>赵建超</v>
      </c>
      <c r="G351" s="22">
        <f t="shared" si="78"/>
        <v>150</v>
      </c>
      <c r="H351" s="23">
        <f t="shared" si="79"/>
        <v>135.19163763066203</v>
      </c>
      <c r="I351">
        <f>VLOOKUP(A351,[1]高三上!$A$3:$P$588,11,0)</f>
        <v>20</v>
      </c>
      <c r="J351" t="str">
        <f>VLOOKUP(A351,[1]高三上!$A$3:$P$588,12,0)</f>
        <v>夏宇</v>
      </c>
      <c r="K351" s="22">
        <f t="shared" si="80"/>
        <v>251</v>
      </c>
      <c r="L351" s="23">
        <f t="shared" si="81"/>
        <v>68.641114982578401</v>
      </c>
      <c r="M351">
        <f>VLOOKUP(A351,[1]高二下!$A$3:$P$536,11,0)</f>
        <v>32</v>
      </c>
      <c r="N351" t="str">
        <f>VLOOKUP(A351,[1]高二下!$A$3:$P$536,12,0)</f>
        <v>赵建超</v>
      </c>
      <c r="O351" s="22">
        <f t="shared" si="82"/>
        <v>161</v>
      </c>
      <c r="P351" s="22">
        <f t="shared" si="83"/>
        <v>124.0418118466899</v>
      </c>
      <c r="Q351">
        <f>VLOOKUP(A351,[1]高二上!$A$3:$P$583,11,0)</f>
        <v>35</v>
      </c>
      <c r="R351" t="str">
        <f>VLOOKUP(A351,[1]高二上!$A$3:$P$583,12,0)</f>
        <v>王春波</v>
      </c>
      <c r="S351" s="22">
        <f t="shared" si="84"/>
        <v>230</v>
      </c>
      <c r="T351" s="22">
        <f t="shared" si="85"/>
        <v>98.257839721254356</v>
      </c>
      <c r="U351">
        <f>VLOOKUP(A351,[1]高一下!$A$3:$P$585,11,0)</f>
        <v>26</v>
      </c>
      <c r="V351" t="str">
        <f>VLOOKUP(A351,[1]高一下!$A$3:$P$585,12,0)</f>
        <v>王春波</v>
      </c>
      <c r="W351">
        <f t="shared" si="86"/>
        <v>225</v>
      </c>
      <c r="X351">
        <f t="shared" si="87"/>
        <v>91.289198606271782</v>
      </c>
      <c r="Y351">
        <f>VLOOKUP(A351,[1]高一上!$A$3:$P$587,11,0)</f>
        <v>42</v>
      </c>
      <c r="Z351" t="str">
        <f>VLOOKUP(A351,[1]高一上!$A$3:$P$587,12,0)</f>
        <v>王春波</v>
      </c>
      <c r="AA351">
        <f t="shared" si="88"/>
        <v>200</v>
      </c>
      <c r="AB351" s="23">
        <f t="shared" si="90"/>
        <v>106.96864111498257</v>
      </c>
      <c r="AC351">
        <f>VLOOKUP(A351,[1]中考!$A$2:$J$571,8,0)</f>
        <v>42</v>
      </c>
      <c r="AD351">
        <f t="shared" si="89"/>
        <v>220</v>
      </c>
    </row>
    <row r="352" spans="1:30" ht="15" x14ac:dyDescent="0.35">
      <c r="A352" s="14" t="s">
        <v>633</v>
      </c>
      <c r="B352" s="1">
        <v>7</v>
      </c>
      <c r="C352" s="2" t="s">
        <v>634</v>
      </c>
      <c r="D352" s="4" t="s">
        <v>537</v>
      </c>
      <c r="E352">
        <f>VLOOKUP(A352,'[1]高三下(高考)'!$A$3:$P$615,11,0)</f>
        <v>50</v>
      </c>
      <c r="F352" t="str">
        <f>VLOOKUP(A352,'[1]高三下(高考)'!$A$3:$P$615,12,0)</f>
        <v>赵建超</v>
      </c>
      <c r="G352" s="22">
        <f t="shared" si="78"/>
        <v>41</v>
      </c>
      <c r="H352" s="23">
        <f t="shared" si="79"/>
        <v>128.57142857142856</v>
      </c>
      <c r="I352">
        <f>VLOOKUP(A352,[1]高三上!$A$3:$P$588,11,0)</f>
        <v>39.5</v>
      </c>
      <c r="J352" t="str">
        <f>VLOOKUP(A352,[1]高三上!$A$3:$P$588,12,0)</f>
        <v>夏宇</v>
      </c>
      <c r="K352" s="22">
        <f t="shared" si="80"/>
        <v>123</v>
      </c>
      <c r="L352" s="23">
        <f t="shared" si="81"/>
        <v>96.515679442508713</v>
      </c>
      <c r="M352">
        <f>VLOOKUP(A352,[1]高二下!$A$3:$P$536,11,0)</f>
        <v>41</v>
      </c>
      <c r="N352" t="str">
        <f>VLOOKUP(A352,[1]高二下!$A$3:$P$536,12,0)</f>
        <v>赵建超</v>
      </c>
      <c r="O352" s="22">
        <f t="shared" si="82"/>
        <v>113</v>
      </c>
      <c r="P352" s="22">
        <f t="shared" si="83"/>
        <v>133.10104529616726</v>
      </c>
      <c r="Q352">
        <f>VLOOKUP(A352,[1]高二上!$A$3:$P$583,11,0)</f>
        <v>39</v>
      </c>
      <c r="R352" t="str">
        <f>VLOOKUP(A352,[1]高二上!$A$3:$P$583,12,0)</f>
        <v>王春波</v>
      </c>
      <c r="S352" s="22">
        <f t="shared" si="84"/>
        <v>208</v>
      </c>
      <c r="T352" s="22">
        <f t="shared" si="85"/>
        <v>81.533101045296164</v>
      </c>
      <c r="U352">
        <f>VLOOKUP(A352,[1]高一下!$A$3:$P$585,11,0)</f>
        <v>36</v>
      </c>
      <c r="V352" t="str">
        <f>VLOOKUP(A352,[1]高一下!$A$3:$P$585,12,0)</f>
        <v>王春波</v>
      </c>
      <c r="W352">
        <f t="shared" si="86"/>
        <v>155</v>
      </c>
      <c r="X352">
        <f t="shared" si="87"/>
        <v>55.749128919860631</v>
      </c>
      <c r="Y352">
        <f>VLOOKUP(A352,[1]高一上!$A$3:$P$587,11,0)</f>
        <v>80</v>
      </c>
      <c r="Z352" t="str">
        <f>VLOOKUP(A352,[1]高一上!$A$3:$P$587,12,0)</f>
        <v>王春波</v>
      </c>
      <c r="AA352">
        <f t="shared" si="88"/>
        <v>28</v>
      </c>
      <c r="AB352" s="23">
        <f t="shared" si="90"/>
        <v>123.69337979094077</v>
      </c>
      <c r="AC352">
        <f>VLOOKUP(A352,[1]中考!$A$2:$J$571,8,0)</f>
        <v>59</v>
      </c>
      <c r="AD352">
        <f t="shared" si="89"/>
        <v>96</v>
      </c>
    </row>
    <row r="353" spans="1:30" ht="15" x14ac:dyDescent="0.35">
      <c r="A353" s="14" t="s">
        <v>707</v>
      </c>
      <c r="B353" s="1">
        <v>7</v>
      </c>
      <c r="C353" s="2" t="s">
        <v>708</v>
      </c>
      <c r="D353" s="4" t="s">
        <v>537</v>
      </c>
      <c r="E353">
        <f>VLOOKUP(A353,'[1]高三下(高考)'!$A$3:$P$615,11,0)</f>
        <v>27</v>
      </c>
      <c r="F353" t="str">
        <f>VLOOKUP(A353,'[1]高三下(高考)'!$A$3:$P$615,12,0)</f>
        <v>赵建超</v>
      </c>
      <c r="G353" s="22">
        <f t="shared" si="78"/>
        <v>182</v>
      </c>
      <c r="H353" s="23">
        <f t="shared" si="79"/>
        <v>115.33101045296166</v>
      </c>
      <c r="I353">
        <f>VLOOKUP(A353,[1]高三上!$A$3:$P$588,11,0)</f>
        <v>25</v>
      </c>
      <c r="J353" t="str">
        <f>VLOOKUP(A353,[1]高三上!$A$3:$P$588,12,0)</f>
        <v>夏宇</v>
      </c>
      <c r="K353" s="22">
        <f t="shared" si="80"/>
        <v>226</v>
      </c>
      <c r="L353" s="23">
        <f t="shared" si="81"/>
        <v>98.954703832752614</v>
      </c>
      <c r="M353">
        <f>VLOOKUP(A353,[1]高二下!$A$3:$P$536,11,0)</f>
        <v>23</v>
      </c>
      <c r="N353" t="str">
        <f>VLOOKUP(A353,[1]高二下!$A$3:$P$536,12,0)</f>
        <v>赵建超</v>
      </c>
      <c r="O353" s="22">
        <f t="shared" si="82"/>
        <v>223</v>
      </c>
      <c r="P353" s="22">
        <f t="shared" si="83"/>
        <v>111.49825783972125</v>
      </c>
      <c r="Q353">
        <f>VLOOKUP(A353,[1]高二上!$A$3:$P$583,11,0)</f>
        <v>27</v>
      </c>
      <c r="R353" t="str">
        <f>VLOOKUP(A353,[1]高二上!$A$3:$P$583,12,0)</f>
        <v>王春波</v>
      </c>
      <c r="S353" s="22">
        <f t="shared" si="84"/>
        <v>256</v>
      </c>
      <c r="T353" s="22">
        <f t="shared" si="85"/>
        <v>84.320557491289208</v>
      </c>
      <c r="U353">
        <f>VLOOKUP(A353,[1]高一下!$A$3:$P$585,11,0)</f>
        <v>29</v>
      </c>
      <c r="V353" t="str">
        <f>VLOOKUP(A353,[1]高一下!$A$3:$P$585,12,0)</f>
        <v>王春波</v>
      </c>
      <c r="W353">
        <f t="shared" si="86"/>
        <v>211</v>
      </c>
      <c r="X353">
        <f t="shared" si="87"/>
        <v>125.08710801393728</v>
      </c>
      <c r="Y353">
        <f>VLOOKUP(A353,[1]高一上!$A$3:$P$587,11,0)</f>
        <v>14</v>
      </c>
      <c r="Z353" t="str">
        <f>VLOOKUP(A353,[1]高一上!$A$3:$P$587,12,0)</f>
        <v>王春波</v>
      </c>
      <c r="AA353">
        <f t="shared" si="88"/>
        <v>283</v>
      </c>
      <c r="AB353" s="23">
        <f t="shared" si="90"/>
        <v>89.895470383275267</v>
      </c>
      <c r="AC353">
        <f>VLOOKUP(A353,[1]中考!$A$2:$J$571,8,0)</f>
        <v>36</v>
      </c>
      <c r="AD353">
        <f t="shared" si="89"/>
        <v>254</v>
      </c>
    </row>
    <row r="354" spans="1:30" ht="15" x14ac:dyDescent="0.35">
      <c r="A354" s="14" t="s">
        <v>701</v>
      </c>
      <c r="B354" s="1">
        <v>7</v>
      </c>
      <c r="C354" s="2" t="s">
        <v>702</v>
      </c>
      <c r="D354" s="4" t="s">
        <v>537</v>
      </c>
      <c r="E354">
        <f>VLOOKUP(A354,'[1]高三下(高考)'!$A$3:$P$615,11,0)</f>
        <v>19.5</v>
      </c>
      <c r="F354" t="str">
        <f>VLOOKUP(A354,'[1]高三下(高考)'!$A$3:$P$615,12,0)</f>
        <v>赵建超</v>
      </c>
      <c r="G354" s="22">
        <f t="shared" si="78"/>
        <v>241</v>
      </c>
      <c r="H354" s="23">
        <f t="shared" si="79"/>
        <v>86.759581881533109</v>
      </c>
      <c r="I354">
        <f>VLOOKUP(A354,[1]高三上!$A$3:$P$588,11,0)</f>
        <v>28.5</v>
      </c>
      <c r="J354" t="str">
        <f>VLOOKUP(A354,[1]高三上!$A$3:$P$588,12,0)</f>
        <v>夏宇</v>
      </c>
      <c r="K354" s="22">
        <f t="shared" si="80"/>
        <v>203</v>
      </c>
      <c r="L354" s="23">
        <f t="shared" si="81"/>
        <v>117.77003484320558</v>
      </c>
      <c r="M354">
        <f>VLOOKUP(A354,[1]高二下!$A$3:$P$536,11,0)</f>
        <v>17</v>
      </c>
      <c r="N354" t="str">
        <f>VLOOKUP(A354,[1]高二下!$A$3:$P$536,12,0)</f>
        <v>赵建超</v>
      </c>
      <c r="O354" s="22">
        <f t="shared" si="82"/>
        <v>254</v>
      </c>
      <c r="P354" s="22">
        <f t="shared" si="83"/>
        <v>104.52961672473867</v>
      </c>
      <c r="Q354">
        <f>VLOOKUP(A354,[1]高二上!$A$3:$P$583,11,0)</f>
        <v>23</v>
      </c>
      <c r="R354" t="str">
        <f>VLOOKUP(A354,[1]高二上!$A$3:$P$583,12,0)</f>
        <v>王春波</v>
      </c>
      <c r="S354" s="22">
        <f t="shared" si="84"/>
        <v>267</v>
      </c>
      <c r="T354" s="22">
        <f t="shared" si="85"/>
        <v>94.773519163763069</v>
      </c>
      <c r="U354">
        <f>VLOOKUP(A354,[1]高一下!$A$3:$P$585,11,0)</f>
        <v>22</v>
      </c>
      <c r="V354" t="str">
        <f>VLOOKUP(A354,[1]高一下!$A$3:$P$585,12,0)</f>
        <v>王春波</v>
      </c>
      <c r="W354">
        <f t="shared" si="86"/>
        <v>252</v>
      </c>
      <c r="X354">
        <f t="shared" si="87"/>
        <v>85.017421602787465</v>
      </c>
      <c r="Y354">
        <f>VLOOKUP(A354,[1]高一上!$A$3:$P$587,11,0)</f>
        <v>39</v>
      </c>
      <c r="Z354" t="str">
        <f>VLOOKUP(A354,[1]高一上!$A$3:$P$587,12,0)</f>
        <v>王春波</v>
      </c>
      <c r="AA354">
        <f t="shared" si="88"/>
        <v>209</v>
      </c>
      <c r="AB354" s="23">
        <f t="shared" si="90"/>
        <v>81.184668989547035</v>
      </c>
      <c r="AC354">
        <f>VLOOKUP(A354,[1]中考!$A$2:$J$571,8,0)</f>
        <v>52</v>
      </c>
      <c r="AD354">
        <f t="shared" si="89"/>
        <v>155</v>
      </c>
    </row>
    <row r="355" spans="1:30" ht="15" x14ac:dyDescent="0.35">
      <c r="A355" s="14" t="s">
        <v>709</v>
      </c>
      <c r="B355" s="1">
        <v>7</v>
      </c>
      <c r="C355" s="2" t="s">
        <v>710</v>
      </c>
      <c r="D355" s="4" t="s">
        <v>537</v>
      </c>
      <c r="E355">
        <f>VLOOKUP(A355,'[1]高三下(高考)'!$A$3:$P$615,11,0)</f>
        <v>7.5</v>
      </c>
      <c r="F355" t="str">
        <f>VLOOKUP(A355,'[1]高三下(高考)'!$A$3:$P$615,12,0)</f>
        <v>赵建超</v>
      </c>
      <c r="G355" s="22">
        <f t="shared" si="78"/>
        <v>281</v>
      </c>
      <c r="H355" s="23">
        <f t="shared" si="79"/>
        <v>97.560975609756099</v>
      </c>
      <c r="I355">
        <f>VLOOKUP(A355,[1]高三上!$A$3:$P$588,11,0)</f>
        <v>7</v>
      </c>
      <c r="J355" t="str">
        <f>VLOOKUP(A355,[1]高三上!$A$3:$P$588,12,0)</f>
        <v>夏宇</v>
      </c>
      <c r="K355" s="22">
        <f t="shared" si="80"/>
        <v>274</v>
      </c>
      <c r="L355" s="23">
        <f t="shared" si="81"/>
        <v>63.414634146341463</v>
      </c>
      <c r="M355">
        <f>VLOOKUP(A355,[1]高二下!$A$3:$P$536,11,0)</f>
        <v>31</v>
      </c>
      <c r="N355" t="str">
        <f>VLOOKUP(A355,[1]高二下!$A$3:$P$536,12,0)</f>
        <v>赵建超</v>
      </c>
      <c r="O355" s="22">
        <f t="shared" si="82"/>
        <v>169</v>
      </c>
      <c r="P355" s="22">
        <f t="shared" si="83"/>
        <v>115.33101045296166</v>
      </c>
      <c r="Q355">
        <f>VLOOKUP(A355,[1]高二上!$A$3:$P$583,11,0)</f>
        <v>38</v>
      </c>
      <c r="R355" t="str">
        <f>VLOOKUP(A355,[1]高二上!$A$3:$P$583,12,0)</f>
        <v>王春波</v>
      </c>
      <c r="S355" s="22">
        <f t="shared" si="84"/>
        <v>213</v>
      </c>
      <c r="T355" s="22">
        <f t="shared" si="85"/>
        <v>104.18118466898954</v>
      </c>
      <c r="U355">
        <f>VLOOKUP(A355,[1]高一下!$A$3:$P$585,11,0)</f>
        <v>26</v>
      </c>
      <c r="V355" t="str">
        <f>VLOOKUP(A355,[1]高一下!$A$3:$P$585,12,0)</f>
        <v>王春波</v>
      </c>
      <c r="W355">
        <f t="shared" si="86"/>
        <v>225</v>
      </c>
      <c r="X355">
        <f t="shared" si="87"/>
        <v>117.77003484320558</v>
      </c>
      <c r="Y355">
        <f>VLOOKUP(A355,[1]高一上!$A$3:$P$587,11,0)</f>
        <v>22</v>
      </c>
      <c r="Z355" t="str">
        <f>VLOOKUP(A355,[1]高一上!$A$3:$P$587,12,0)</f>
        <v>王春波</v>
      </c>
      <c r="AA355">
        <f t="shared" si="88"/>
        <v>276</v>
      </c>
      <c r="AB355" s="23">
        <f t="shared" si="90"/>
        <v>89.547038327526138</v>
      </c>
      <c r="AC355">
        <f>VLOOKUP(A355,[1]中考!$A$2:$J$571,8,0)</f>
        <v>37</v>
      </c>
      <c r="AD355">
        <f t="shared" si="89"/>
        <v>246</v>
      </c>
    </row>
    <row r="356" spans="1:30" ht="15" x14ac:dyDescent="0.35">
      <c r="A356" s="14" t="s">
        <v>637</v>
      </c>
      <c r="B356" s="1">
        <v>7</v>
      </c>
      <c r="C356" s="2" t="s">
        <v>638</v>
      </c>
      <c r="D356" s="4" t="s">
        <v>537</v>
      </c>
      <c r="E356">
        <f>VLOOKUP(A356,'[1]高三下(高考)'!$A$3:$P$615,11,0)</f>
        <v>44</v>
      </c>
      <c r="F356" t="str">
        <f>VLOOKUP(A356,'[1]高三下(高考)'!$A$3:$P$615,12,0)</f>
        <v>赵建超</v>
      </c>
      <c r="G356" s="22">
        <f t="shared" si="78"/>
        <v>73</v>
      </c>
      <c r="H356" s="23">
        <f t="shared" si="79"/>
        <v>117.42160278745645</v>
      </c>
      <c r="I356">
        <f>VLOOKUP(A356,[1]高三上!$A$3:$P$588,11,0)</f>
        <v>39.5</v>
      </c>
      <c r="J356" t="str">
        <f>VLOOKUP(A356,[1]高三上!$A$3:$P$588,12,0)</f>
        <v>夏宇</v>
      </c>
      <c r="K356" s="22">
        <f t="shared" si="80"/>
        <v>123</v>
      </c>
      <c r="L356" s="23">
        <f t="shared" si="81"/>
        <v>113.24041811846689</v>
      </c>
      <c r="M356">
        <f>VLOOKUP(A356,[1]高二下!$A$3:$P$536,11,0)</f>
        <v>32</v>
      </c>
      <c r="N356" t="str">
        <f>VLOOKUP(A356,[1]高二下!$A$3:$P$536,12,0)</f>
        <v>赵建超</v>
      </c>
      <c r="O356" s="22">
        <f t="shared" si="82"/>
        <v>161</v>
      </c>
      <c r="P356" s="22">
        <f t="shared" si="83"/>
        <v>72.473867595818817</v>
      </c>
      <c r="Q356">
        <f>VLOOKUP(A356,[1]高二上!$A$3:$P$583,11,0)</f>
        <v>73</v>
      </c>
      <c r="R356" t="str">
        <f>VLOOKUP(A356,[1]高二上!$A$3:$P$583,12,0)</f>
        <v>王春波</v>
      </c>
      <c r="S356" s="22">
        <f t="shared" si="84"/>
        <v>82</v>
      </c>
      <c r="T356" s="22">
        <f t="shared" si="85"/>
        <v>93.728222996515683</v>
      </c>
      <c r="U356">
        <f>VLOOKUP(A356,[1]高一下!$A$3:$P$585,11,0)</f>
        <v>51</v>
      </c>
      <c r="V356" t="str">
        <f>VLOOKUP(A356,[1]高一下!$A$3:$P$585,12,0)</f>
        <v>王春波</v>
      </c>
      <c r="W356">
        <f t="shared" si="86"/>
        <v>64</v>
      </c>
      <c r="X356">
        <f t="shared" si="87"/>
        <v>111.84668989547038</v>
      </c>
      <c r="Y356">
        <f>VLOOKUP(A356,[1]高一上!$A$3:$P$587,11,0)</f>
        <v>64</v>
      </c>
      <c r="Z356" t="str">
        <f>VLOOKUP(A356,[1]高一上!$A$3:$P$587,12,0)</f>
        <v>王春波</v>
      </c>
      <c r="AA356">
        <f t="shared" si="88"/>
        <v>98</v>
      </c>
      <c r="AB356" s="23">
        <f t="shared" si="90"/>
        <v>108.01393728222996</v>
      </c>
      <c r="AC356">
        <f>VLOOKUP(A356,[1]中考!$A$2:$J$571,8,0)</f>
        <v>56</v>
      </c>
      <c r="AD356">
        <f t="shared" si="89"/>
        <v>121</v>
      </c>
    </row>
    <row r="357" spans="1:30" ht="15" x14ac:dyDescent="0.35">
      <c r="A357" s="14" t="s">
        <v>711</v>
      </c>
      <c r="B357" s="1">
        <v>7</v>
      </c>
      <c r="C357" s="2" t="s">
        <v>712</v>
      </c>
      <c r="D357" s="4" t="s">
        <v>537</v>
      </c>
      <c r="E357">
        <f>VLOOKUP(A357,'[1]高三下(高考)'!$A$3:$P$615,11,0)</f>
        <v>23</v>
      </c>
      <c r="F357" t="str">
        <f>VLOOKUP(A357,'[1]高三下(高考)'!$A$3:$P$615,12,0)</f>
        <v>赵建超</v>
      </c>
      <c r="G357" s="22">
        <f t="shared" si="78"/>
        <v>214</v>
      </c>
      <c r="H357" s="23">
        <f t="shared" si="79"/>
        <v>100</v>
      </c>
      <c r="I357" s="22">
        <v>0</v>
      </c>
      <c r="J357" t="s">
        <v>1119</v>
      </c>
      <c r="K357" s="22">
        <f t="shared" si="80"/>
        <v>277</v>
      </c>
      <c r="L357" s="23">
        <f t="shared" si="81"/>
        <v>100</v>
      </c>
      <c r="M357" s="22">
        <v>0</v>
      </c>
      <c r="N357" t="s">
        <v>628</v>
      </c>
      <c r="O357" s="22">
        <f t="shared" si="82"/>
        <v>270</v>
      </c>
      <c r="P357" s="22">
        <f t="shared" si="83"/>
        <v>100</v>
      </c>
      <c r="Q357">
        <f>VLOOKUP(A357,[1]高二上!$A$3:$P$583,11,0)</f>
        <v>35</v>
      </c>
      <c r="R357" t="str">
        <f>VLOOKUP(A357,[1]高二上!$A$3:$P$583,12,0)</f>
        <v>王春波</v>
      </c>
      <c r="S357" s="22">
        <f t="shared" si="84"/>
        <v>230</v>
      </c>
      <c r="T357" s="22">
        <f t="shared" si="85"/>
        <v>117.77003484320558</v>
      </c>
      <c r="U357">
        <f>VLOOKUP(A357,[1]高一下!$A$3:$P$585,11,0)</f>
        <v>13</v>
      </c>
      <c r="V357" t="str">
        <f>VLOOKUP(A357,[1]高一下!$A$3:$P$585,12,0)</f>
        <v>王春波</v>
      </c>
      <c r="W357">
        <f t="shared" si="86"/>
        <v>281</v>
      </c>
      <c r="X357">
        <f t="shared" si="87"/>
        <v>74.912891986062718</v>
      </c>
      <c r="Y357">
        <f>VLOOKUP(A357,[1]高一上!$A$3:$P$587,11,0)</f>
        <v>39</v>
      </c>
      <c r="Z357" t="str">
        <f>VLOOKUP(A357,[1]高一上!$A$3:$P$587,12,0)</f>
        <v>王春波</v>
      </c>
      <c r="AA357">
        <f t="shared" si="88"/>
        <v>209</v>
      </c>
      <c r="AB357" s="23">
        <f t="shared" si="90"/>
        <v>91.986062717770039</v>
      </c>
      <c r="AC357">
        <f>VLOOKUP(A357,[1]中考!$A$2:$J$571,8,0)</f>
        <v>48</v>
      </c>
      <c r="AD357">
        <f t="shared" si="89"/>
        <v>186</v>
      </c>
    </row>
    <row r="358" spans="1:30" ht="15" x14ac:dyDescent="0.35">
      <c r="A358" s="14" t="s">
        <v>699</v>
      </c>
      <c r="B358" s="1">
        <v>7</v>
      </c>
      <c r="C358" s="2" t="s">
        <v>700</v>
      </c>
      <c r="D358" s="4" t="s">
        <v>537</v>
      </c>
      <c r="E358">
        <f>VLOOKUP(A358,'[1]高三下(高考)'!$A$3:$P$615,11,0)</f>
        <v>16</v>
      </c>
      <c r="F358" t="str">
        <f>VLOOKUP(A358,'[1]高三下(高考)'!$A$3:$P$615,12,0)</f>
        <v>赵建超</v>
      </c>
      <c r="G358" s="22">
        <f t="shared" si="78"/>
        <v>258</v>
      </c>
      <c r="H358" s="23">
        <f t="shared" si="79"/>
        <v>55.052264808362366</v>
      </c>
      <c r="I358">
        <f>VLOOKUP(A358,[1]高三上!$A$3:$P$588,11,0)</f>
        <v>39</v>
      </c>
      <c r="J358" t="str">
        <f>VLOOKUP(A358,[1]高三上!$A$3:$P$588,12,0)</f>
        <v>夏宇</v>
      </c>
      <c r="K358" s="22">
        <f t="shared" si="80"/>
        <v>129</v>
      </c>
      <c r="L358" s="23">
        <f t="shared" si="81"/>
        <v>118.46689895470384</v>
      </c>
      <c r="M358">
        <f>VLOOKUP(A358,[1]高二下!$A$3:$P$536,11,0)</f>
        <v>29</v>
      </c>
      <c r="N358" t="str">
        <f>VLOOKUP(A358,[1]高二下!$A$3:$P$536,12,0)</f>
        <v>赵建超</v>
      </c>
      <c r="O358" s="22">
        <f t="shared" si="82"/>
        <v>182</v>
      </c>
      <c r="P358" s="22">
        <f t="shared" si="83"/>
        <v>120.55749128919861</v>
      </c>
      <c r="Q358">
        <f>VLOOKUP(A358,[1]高二上!$A$3:$P$583,11,0)</f>
        <v>32</v>
      </c>
      <c r="R358" t="str">
        <f>VLOOKUP(A358,[1]高二上!$A$3:$P$583,12,0)</f>
        <v>王春波</v>
      </c>
      <c r="S358" s="22">
        <f t="shared" si="84"/>
        <v>241</v>
      </c>
      <c r="T358" s="22">
        <f t="shared" si="85"/>
        <v>111.49825783972125</v>
      </c>
      <c r="U358">
        <f>VLOOKUP(A358,[1]高一下!$A$3:$P$585,11,0)</f>
        <v>17</v>
      </c>
      <c r="V358" t="str">
        <f>VLOOKUP(A358,[1]高一下!$A$3:$P$585,12,0)</f>
        <v>王春波</v>
      </c>
      <c r="W358">
        <f t="shared" si="86"/>
        <v>274</v>
      </c>
      <c r="X358">
        <f t="shared" si="87"/>
        <v>83.275261324041807</v>
      </c>
      <c r="Y358">
        <f>VLOOKUP(A358,[1]高一上!$A$3:$P$587,11,0)</f>
        <v>36</v>
      </c>
      <c r="Z358" t="str">
        <f>VLOOKUP(A358,[1]高一上!$A$3:$P$587,12,0)</f>
        <v>王春波</v>
      </c>
      <c r="AA358">
        <f t="shared" si="88"/>
        <v>226</v>
      </c>
      <c r="AB358" s="23">
        <f t="shared" si="90"/>
        <v>36.933797909407659</v>
      </c>
      <c r="AC358">
        <f>VLOOKUP(A358,[1]中考!$A$2:$J$571,8,0)</f>
        <v>64</v>
      </c>
      <c r="AD358">
        <f t="shared" si="89"/>
        <v>45</v>
      </c>
    </row>
    <row r="359" spans="1:30" ht="15" x14ac:dyDescent="0.35">
      <c r="A359" s="14" t="s">
        <v>768</v>
      </c>
      <c r="B359" s="1">
        <v>8</v>
      </c>
      <c r="C359" s="2" t="s">
        <v>769</v>
      </c>
      <c r="D359" s="4" t="s">
        <v>537</v>
      </c>
      <c r="E359">
        <f>VLOOKUP(A359,'[1]高三下(高考)'!$A$3:$P$615,11,0)</f>
        <v>29</v>
      </c>
      <c r="F359" t="str">
        <f>VLOOKUP(A359,'[1]高三下(高考)'!$A$3:$P$615,12,0)</f>
        <v>王友春</v>
      </c>
      <c r="G359" s="22">
        <f t="shared" si="78"/>
        <v>168</v>
      </c>
      <c r="H359" s="23">
        <f t="shared" si="79"/>
        <v>106.96864111498257</v>
      </c>
      <c r="I359">
        <f>VLOOKUP(A359,[1]高三上!$A$3:$P$588,11,0)</f>
        <v>30.5</v>
      </c>
      <c r="J359" t="str">
        <f>VLOOKUP(A359,[1]高三上!$A$3:$P$588,12,0)</f>
        <v>王友春</v>
      </c>
      <c r="K359" s="22">
        <f t="shared" si="80"/>
        <v>188</v>
      </c>
      <c r="L359" s="23">
        <f t="shared" si="81"/>
        <v>124.39024390243902</v>
      </c>
      <c r="M359">
        <f>VLOOKUP(A359,[1]高二下!$A$3:$P$536,11,0)</f>
        <v>15</v>
      </c>
      <c r="N359" t="str">
        <f>VLOOKUP(A359,[1]高二下!$A$3:$P$536,12,0)</f>
        <v>王友春</v>
      </c>
      <c r="O359" s="22">
        <f t="shared" si="82"/>
        <v>258</v>
      </c>
      <c r="P359" s="22">
        <f t="shared" si="83"/>
        <v>36.236933797909408</v>
      </c>
      <c r="Q359">
        <f>VLOOKUP(A359,[1]高二上!$A$3:$P$583,11,0)</f>
        <v>74</v>
      </c>
      <c r="R359" t="str">
        <f>VLOOKUP(A359,[1]高二上!$A$3:$P$583,12,0)</f>
        <v>王友春</v>
      </c>
      <c r="S359" s="22">
        <f t="shared" si="84"/>
        <v>75</v>
      </c>
      <c r="T359" s="22">
        <f t="shared" si="85"/>
        <v>125.78397212543554</v>
      </c>
      <c r="U359">
        <f>VLOOKUP(A359,[1]高一下!$A$3:$P$585,11,0)</f>
        <v>37</v>
      </c>
      <c r="V359" t="str">
        <f>VLOOKUP(A359,[1]高一下!$A$3:$P$585,12,0)</f>
        <v>王友春</v>
      </c>
      <c r="W359">
        <f t="shared" si="86"/>
        <v>149</v>
      </c>
      <c r="X359">
        <f t="shared" si="87"/>
        <v>92.682926829268297</v>
      </c>
      <c r="Y359">
        <f>VLOOKUP(A359,[1]高一上!$A$3:$P$587,11,0)</f>
        <v>57</v>
      </c>
      <c r="Z359" t="str">
        <f>VLOOKUP(A359,[1]高一上!$A$3:$P$587,12,0)</f>
        <v>王友春</v>
      </c>
      <c r="AA359">
        <f t="shared" si="88"/>
        <v>128</v>
      </c>
      <c r="AB359" s="23">
        <f t="shared" si="90"/>
        <v>83.275261324041807</v>
      </c>
      <c r="AC359">
        <f>VLOOKUP(A359,[1]中考!$A$2:$J$571,8,0)</f>
        <v>60</v>
      </c>
      <c r="AD359">
        <f t="shared" si="89"/>
        <v>80</v>
      </c>
    </row>
    <row r="360" spans="1:30" ht="15" x14ac:dyDescent="0.35">
      <c r="A360" s="14" t="s">
        <v>725</v>
      </c>
      <c r="B360" s="1">
        <v>8</v>
      </c>
      <c r="C360" s="2" t="s">
        <v>726</v>
      </c>
      <c r="D360" s="4" t="s">
        <v>537</v>
      </c>
      <c r="E360">
        <f>VLOOKUP(A360,'[1]高三下(高考)'!$A$3:$P$615,11,0)</f>
        <v>35.5</v>
      </c>
      <c r="F360" t="str">
        <f>VLOOKUP(A360,'[1]高三下(高考)'!$A$3:$P$615,12,0)</f>
        <v>王友春</v>
      </c>
      <c r="G360" s="22">
        <f t="shared" si="78"/>
        <v>125</v>
      </c>
      <c r="H360" s="23">
        <f t="shared" si="79"/>
        <v>60.975609756097562</v>
      </c>
      <c r="I360">
        <f>VLOOKUP(A360,[1]高三上!$A$3:$P$588,11,0)</f>
        <v>68</v>
      </c>
      <c r="J360" t="str">
        <f>VLOOKUP(A360,[1]高三上!$A$3:$P$588,12,0)</f>
        <v>王友春</v>
      </c>
      <c r="K360" s="22">
        <f t="shared" si="80"/>
        <v>13</v>
      </c>
      <c r="L360" s="23">
        <f t="shared" si="81"/>
        <v>100.69686411149826</v>
      </c>
      <c r="M360">
        <f>VLOOKUP(A360,[1]高二下!$A$3:$P$536,11,0)</f>
        <v>63</v>
      </c>
      <c r="N360" t="str">
        <f>VLOOKUP(A360,[1]高二下!$A$3:$P$536,12,0)</f>
        <v>王友春</v>
      </c>
      <c r="O360" s="22">
        <f t="shared" si="82"/>
        <v>15</v>
      </c>
      <c r="P360" s="22">
        <f t="shared" si="83"/>
        <v>127.17770034843205</v>
      </c>
      <c r="Q360">
        <f>VLOOKUP(A360,[1]高二上!$A$3:$P$583,11,0)</f>
        <v>71</v>
      </c>
      <c r="R360" t="str">
        <f>VLOOKUP(A360,[1]高二上!$A$3:$P$583,12,0)</f>
        <v>王友春</v>
      </c>
      <c r="S360" s="22">
        <f t="shared" si="84"/>
        <v>93</v>
      </c>
      <c r="T360" s="22">
        <f t="shared" si="85"/>
        <v>92.334494773519168</v>
      </c>
      <c r="U360">
        <f>VLOOKUP(A360,[1]高一下!$A$3:$P$585,11,0)</f>
        <v>50</v>
      </c>
      <c r="V360" t="str">
        <f>VLOOKUP(A360,[1]高一下!$A$3:$P$585,12,0)</f>
        <v>王友春</v>
      </c>
      <c r="W360">
        <f t="shared" si="86"/>
        <v>71</v>
      </c>
      <c r="X360">
        <f t="shared" si="87"/>
        <v>114.98257839721254</v>
      </c>
      <c r="Y360">
        <f>VLOOKUP(A360,[1]高一上!$A$3:$P$587,11,0)</f>
        <v>61</v>
      </c>
      <c r="Z360" t="str">
        <f>VLOOKUP(A360,[1]高一上!$A$3:$P$587,12,0)</f>
        <v>王春波</v>
      </c>
      <c r="AA360">
        <f t="shared" si="88"/>
        <v>114</v>
      </c>
      <c r="AB360" s="23">
        <f t="shared" si="90"/>
        <v>102.4390243902439</v>
      </c>
      <c r="AC360">
        <f>VLOOKUP(A360,[1]中考!$A$2:$J$571,8,0)</f>
        <v>56</v>
      </c>
      <c r="AD360">
        <f t="shared" si="89"/>
        <v>121</v>
      </c>
    </row>
    <row r="361" spans="1:30" ht="15" x14ac:dyDescent="0.35">
      <c r="A361" s="14" t="s">
        <v>781</v>
      </c>
      <c r="B361" s="1">
        <v>8</v>
      </c>
      <c r="C361" s="2" t="s">
        <v>141</v>
      </c>
      <c r="D361" s="4" t="s">
        <v>537</v>
      </c>
      <c r="E361">
        <f>VLOOKUP(A361,'[1]高三下(高考)'!$A$3:$P$615,11,0)</f>
        <v>39</v>
      </c>
      <c r="F361" t="str">
        <f>VLOOKUP(A361,'[1]高三下(高考)'!$A$3:$P$615,12,0)</f>
        <v>王友春</v>
      </c>
      <c r="G361" s="22">
        <f t="shared" si="78"/>
        <v>101</v>
      </c>
      <c r="H361" s="23">
        <f t="shared" si="79"/>
        <v>157.49128919860627</v>
      </c>
      <c r="I361">
        <f>VLOOKUP(A361,[1]高三上!$A$3:$P$588,11,0)</f>
        <v>14</v>
      </c>
      <c r="J361" t="str">
        <f>VLOOKUP(A361,[1]高三上!$A$3:$P$588,12,0)</f>
        <v>王友春</v>
      </c>
      <c r="K361" s="22">
        <f t="shared" si="80"/>
        <v>266</v>
      </c>
      <c r="L361" s="23">
        <f t="shared" si="81"/>
        <v>85.017421602787465</v>
      </c>
      <c r="M361">
        <f>VLOOKUP(A361,[1]高二下!$A$3:$P$536,11,0)</f>
        <v>23</v>
      </c>
      <c r="N361" t="str">
        <f>VLOOKUP(A361,[1]高二下!$A$3:$P$536,12,0)</f>
        <v>王友春</v>
      </c>
      <c r="O361" s="22">
        <f t="shared" si="82"/>
        <v>223</v>
      </c>
      <c r="P361" s="22">
        <f t="shared" si="83"/>
        <v>83.972125435540079</v>
      </c>
      <c r="Q361">
        <f>VLOOKUP(A361,[1]高二上!$A$3:$P$583,11,0)</f>
        <v>47</v>
      </c>
      <c r="R361" t="str">
        <f>VLOOKUP(A361,[1]高二上!$A$3:$P$583,12,0)</f>
        <v>王友春</v>
      </c>
      <c r="S361" s="22">
        <f t="shared" si="84"/>
        <v>177</v>
      </c>
      <c r="T361" s="22">
        <f t="shared" si="85"/>
        <v>122.29965156794425</v>
      </c>
      <c r="U361">
        <f>VLOOKUP(A361,[1]高一下!$A$3:$P$585,11,0)</f>
        <v>24</v>
      </c>
      <c r="V361" t="str">
        <f>VLOOKUP(A361,[1]高一下!$A$3:$P$585,12,0)</f>
        <v>王友春</v>
      </c>
      <c r="W361">
        <f t="shared" si="86"/>
        <v>241</v>
      </c>
      <c r="X361">
        <f t="shared" si="87"/>
        <v>104.52961672473867</v>
      </c>
      <c r="Y361">
        <f>VLOOKUP(A361,[1]高一上!$A$3:$P$587,11,0)</f>
        <v>28</v>
      </c>
      <c r="Z361" t="str">
        <f>VLOOKUP(A361,[1]高一上!$A$3:$P$587,12,0)</f>
        <v>王友春</v>
      </c>
      <c r="AA361">
        <f t="shared" si="88"/>
        <v>254</v>
      </c>
      <c r="AB361" s="23">
        <f t="shared" si="90"/>
        <v>104.18118466898954</v>
      </c>
      <c r="AC361">
        <f>VLOOKUP(A361,[1]中考!$A$2:$J$571,8,0)</f>
        <v>33</v>
      </c>
      <c r="AD361">
        <f t="shared" si="89"/>
        <v>266</v>
      </c>
    </row>
    <row r="362" spans="1:30" ht="15" x14ac:dyDescent="0.35">
      <c r="A362" s="14" t="s">
        <v>770</v>
      </c>
      <c r="B362" s="1">
        <v>8</v>
      </c>
      <c r="C362" s="2" t="s">
        <v>60</v>
      </c>
      <c r="D362" s="4" t="s">
        <v>537</v>
      </c>
      <c r="E362">
        <f>VLOOKUP(A362,'[1]高三下(高考)'!$A$3:$P$615,11,0)</f>
        <v>42.5</v>
      </c>
      <c r="F362" t="str">
        <f>VLOOKUP(A362,'[1]高三下(高考)'!$A$3:$P$615,12,0)</f>
        <v>王友春</v>
      </c>
      <c r="G362" s="22">
        <f t="shared" si="78"/>
        <v>80</v>
      </c>
      <c r="H362" s="23">
        <f t="shared" si="79"/>
        <v>100</v>
      </c>
      <c r="I362" s="22">
        <v>0</v>
      </c>
      <c r="J362" t="s">
        <v>729</v>
      </c>
      <c r="K362" s="22">
        <f t="shared" si="80"/>
        <v>277</v>
      </c>
      <c r="L362" s="23">
        <f t="shared" si="81"/>
        <v>100</v>
      </c>
      <c r="M362">
        <f>VLOOKUP(A362,[1]高二下!$A$3:$P$536,11,0)</f>
        <v>47</v>
      </c>
      <c r="N362" t="str">
        <f>VLOOKUP(A362,[1]高二下!$A$3:$P$536,12,0)</f>
        <v>王友春</v>
      </c>
      <c r="O362" s="22">
        <f t="shared" si="82"/>
        <v>79</v>
      </c>
      <c r="P362" s="22">
        <f t="shared" si="83"/>
        <v>119.51219512195122</v>
      </c>
      <c r="Q362">
        <f>VLOOKUP(A362,[1]高二上!$A$3:$P$583,11,0)</f>
        <v>61</v>
      </c>
      <c r="R362" t="str">
        <f>VLOOKUP(A362,[1]高二上!$A$3:$P$583,12,0)</f>
        <v>王友春</v>
      </c>
      <c r="S362" s="22">
        <f t="shared" si="84"/>
        <v>135</v>
      </c>
      <c r="T362" s="22">
        <f t="shared" si="85"/>
        <v>134.8432055749129</v>
      </c>
      <c r="U362">
        <f>VLOOKUP(A362,[1]高一下!$A$3:$P$585,11,0)</f>
        <v>25</v>
      </c>
      <c r="V362" t="str">
        <f>VLOOKUP(A362,[1]高一下!$A$3:$P$585,12,0)</f>
        <v>王友春</v>
      </c>
      <c r="W362">
        <f t="shared" si="86"/>
        <v>235</v>
      </c>
      <c r="X362">
        <f t="shared" si="87"/>
        <v>84.668989547038336</v>
      </c>
      <c r="Y362">
        <f>VLOOKUP(A362,[1]高一上!$A$3:$P$587,11,0)</f>
        <v>44</v>
      </c>
      <c r="Z362" t="str">
        <f>VLOOKUP(A362,[1]高一上!$A$3:$P$587,12,0)</f>
        <v>王春波</v>
      </c>
      <c r="AA362">
        <f t="shared" si="88"/>
        <v>191</v>
      </c>
      <c r="AB362" s="23">
        <f t="shared" si="90"/>
        <v>112.54355400696863</v>
      </c>
      <c r="AC362">
        <f>VLOOKUP(A362,[1]中考!$A$2:$J$571,8,0)</f>
        <v>40</v>
      </c>
      <c r="AD362">
        <f t="shared" si="89"/>
        <v>227</v>
      </c>
    </row>
    <row r="363" spans="1:30" ht="15" x14ac:dyDescent="0.35">
      <c r="A363" s="14" t="s">
        <v>788</v>
      </c>
      <c r="B363" s="1">
        <v>8</v>
      </c>
      <c r="C363" s="2" t="s">
        <v>789</v>
      </c>
      <c r="D363" s="4" t="s">
        <v>537</v>
      </c>
      <c r="E363">
        <f>VLOOKUP(A363,'[1]高三下(高考)'!$A$3:$P$615,11,0)</f>
        <v>6.5</v>
      </c>
      <c r="F363" t="str">
        <f>VLOOKUP(A363,'[1]高三下(高考)'!$A$3:$P$615,12,0)</f>
        <v>王友春</v>
      </c>
      <c r="G363" s="22">
        <f t="shared" si="78"/>
        <v>284</v>
      </c>
      <c r="H363" s="23">
        <f t="shared" si="79"/>
        <v>45.99303135888502</v>
      </c>
      <c r="I363">
        <f>VLOOKUP(A363,[1]高三上!$A$3:$P$588,11,0)</f>
        <v>39</v>
      </c>
      <c r="J363" t="str">
        <f>VLOOKUP(A363,[1]高三上!$A$3:$P$588,12,0)</f>
        <v>王友春</v>
      </c>
      <c r="K363" s="22">
        <f t="shared" si="80"/>
        <v>129</v>
      </c>
      <c r="L363" s="23">
        <f t="shared" si="81"/>
        <v>107.66550522648083</v>
      </c>
      <c r="M363">
        <f>VLOOKUP(A363,[1]高二下!$A$3:$P$536,11,0)</f>
        <v>34</v>
      </c>
      <c r="N363" t="str">
        <f>VLOOKUP(A363,[1]高二下!$A$3:$P$536,12,0)</f>
        <v>王友春</v>
      </c>
      <c r="O363" s="22">
        <f t="shared" si="82"/>
        <v>151</v>
      </c>
      <c r="P363" s="22">
        <f t="shared" si="83"/>
        <v>100.34843205574913</v>
      </c>
      <c r="Q363">
        <f>VLOOKUP(A363,[1]高二上!$A$3:$P$583,11,0)</f>
        <v>56</v>
      </c>
      <c r="R363" t="str">
        <f>VLOOKUP(A363,[1]高二上!$A$3:$P$583,12,0)</f>
        <v>王友春</v>
      </c>
      <c r="S363" s="22">
        <f t="shared" si="84"/>
        <v>152</v>
      </c>
      <c r="T363" s="22">
        <f t="shared" si="85"/>
        <v>120.55749128919861</v>
      </c>
      <c r="U363">
        <f>VLOOKUP(A363,[1]高一下!$A$3:$P$585,11,0)</f>
        <v>29</v>
      </c>
      <c r="V363" t="str">
        <f>VLOOKUP(A363,[1]高一下!$A$3:$P$585,12,0)</f>
        <v>王友春</v>
      </c>
      <c r="W363">
        <f t="shared" si="86"/>
        <v>211</v>
      </c>
      <c r="X363">
        <f t="shared" si="87"/>
        <v>69.337979094076658</v>
      </c>
      <c r="Y363">
        <f>VLOOKUP(A363,[1]高一上!$A$3:$P$587,11,0)</f>
        <v>58</v>
      </c>
      <c r="Z363" t="str">
        <f>VLOOKUP(A363,[1]高一上!$A$3:$P$587,12,0)</f>
        <v>王友春</v>
      </c>
      <c r="AA363">
        <f t="shared" si="88"/>
        <v>123</v>
      </c>
      <c r="AB363" s="23">
        <f t="shared" si="90"/>
        <v>99.303135888501743</v>
      </c>
      <c r="AC363">
        <f>VLOOKUP(A363,[1]中考!$A$2:$J$571,8,0)</f>
        <v>56</v>
      </c>
      <c r="AD363">
        <f t="shared" si="89"/>
        <v>121</v>
      </c>
    </row>
    <row r="364" spans="1:30" ht="15" x14ac:dyDescent="0.35">
      <c r="A364" s="14" t="s">
        <v>804</v>
      </c>
      <c r="B364" s="1">
        <v>8</v>
      </c>
      <c r="C364" s="2" t="s">
        <v>161</v>
      </c>
      <c r="D364" s="4" t="s">
        <v>537</v>
      </c>
      <c r="E364">
        <f>VLOOKUP(A364,'[1]高三下(高考)'!$A$3:$P$615,11,0)</f>
        <v>19</v>
      </c>
      <c r="F364" t="str">
        <f>VLOOKUP(A364,'[1]高三下(高考)'!$A$3:$P$615,12,0)</f>
        <v>王友春</v>
      </c>
      <c r="G364" s="22">
        <f t="shared" si="78"/>
        <v>245</v>
      </c>
      <c r="H364" s="23">
        <f t="shared" si="79"/>
        <v>75.261324041811847</v>
      </c>
      <c r="I364">
        <f>VLOOKUP(A364,[1]高三上!$A$3:$P$588,11,0)</f>
        <v>32.5</v>
      </c>
      <c r="J364" t="str">
        <f>VLOOKUP(A364,[1]高三上!$A$3:$P$588,12,0)</f>
        <v>王友春</v>
      </c>
      <c r="K364" s="22">
        <f t="shared" si="80"/>
        <v>174</v>
      </c>
      <c r="L364" s="23">
        <f t="shared" si="81"/>
        <v>91.986062717770039</v>
      </c>
      <c r="M364">
        <f>VLOOKUP(A364,[1]高二下!$A$3:$P$536,11,0)</f>
        <v>34</v>
      </c>
      <c r="N364" t="str">
        <f>VLOOKUP(A364,[1]高二下!$A$3:$P$536,12,0)</f>
        <v>王友春</v>
      </c>
      <c r="O364" s="22">
        <f t="shared" si="82"/>
        <v>151</v>
      </c>
      <c r="P364" s="22">
        <f t="shared" si="83"/>
        <v>145.64459930313589</v>
      </c>
      <c r="Q364">
        <f>VLOOKUP(A364,[1]高二上!$A$3:$P$583,11,0)</f>
        <v>17</v>
      </c>
      <c r="R364" t="str">
        <f>VLOOKUP(A364,[1]高二上!$A$3:$P$583,12,0)</f>
        <v>王友春</v>
      </c>
      <c r="S364" s="22">
        <f t="shared" si="84"/>
        <v>282</v>
      </c>
      <c r="T364" s="22">
        <f t="shared" si="85"/>
        <v>93.031358885017426</v>
      </c>
      <c r="U364">
        <f>VLOOKUP(A364,[1]高一下!$A$3:$P$585,11,0)</f>
        <v>20</v>
      </c>
      <c r="V364" t="str">
        <f>VLOOKUP(A364,[1]高一下!$A$3:$P$585,12,0)</f>
        <v>王友春</v>
      </c>
      <c r="W364">
        <f t="shared" si="86"/>
        <v>262</v>
      </c>
      <c r="X364">
        <f t="shared" si="87"/>
        <v>92.682926829268297</v>
      </c>
      <c r="Y364">
        <f>VLOOKUP(A364,[1]高一上!$A$3:$P$587,11,0)</f>
        <v>31</v>
      </c>
      <c r="Z364" t="str">
        <f>VLOOKUP(A364,[1]高一上!$A$3:$P$587,12,0)</f>
        <v>王友春</v>
      </c>
      <c r="AA364">
        <f t="shared" si="88"/>
        <v>241</v>
      </c>
      <c r="AB364" s="23">
        <f t="shared" si="90"/>
        <v>70.034843205574916</v>
      </c>
      <c r="AC364">
        <f>VLOOKUP(A364,[1]中考!$A$2:$J$571,8,0)</f>
        <v>52</v>
      </c>
      <c r="AD364">
        <f t="shared" si="89"/>
        <v>155</v>
      </c>
    </row>
    <row r="365" spans="1:30" ht="15" x14ac:dyDescent="0.35">
      <c r="A365" s="14" t="s">
        <v>798</v>
      </c>
      <c r="B365" s="1">
        <v>8</v>
      </c>
      <c r="C365" s="2" t="s">
        <v>799</v>
      </c>
      <c r="D365" s="4" t="s">
        <v>537</v>
      </c>
      <c r="E365">
        <f>VLOOKUP(A365,'[1]高三下(高考)'!$A$3:$P$615,11,0)</f>
        <v>23.5</v>
      </c>
      <c r="F365" t="str">
        <f>VLOOKUP(A365,'[1]高三下(高考)'!$A$3:$P$615,12,0)</f>
        <v>王友春</v>
      </c>
      <c r="G365" s="22">
        <f t="shared" si="78"/>
        <v>210</v>
      </c>
      <c r="H365" s="23">
        <f t="shared" si="79"/>
        <v>61.324041811846691</v>
      </c>
      <c r="I365">
        <f>VLOOKUP(A365,[1]高三上!$A$3:$P$588,11,0)</f>
        <v>44</v>
      </c>
      <c r="J365" t="str">
        <f>VLOOKUP(A365,[1]高三上!$A$3:$P$588,12,0)</f>
        <v>王友春</v>
      </c>
      <c r="K365" s="22">
        <f t="shared" si="80"/>
        <v>99</v>
      </c>
      <c r="L365" s="23">
        <f t="shared" si="81"/>
        <v>120.20905923344948</v>
      </c>
      <c r="M365">
        <f>VLOOKUP(A365,[1]高二下!$A$3:$P$536,11,0)</f>
        <v>33</v>
      </c>
      <c r="N365" t="str">
        <f>VLOOKUP(A365,[1]高二下!$A$3:$P$536,12,0)</f>
        <v>王友春</v>
      </c>
      <c r="O365" s="22">
        <f t="shared" si="82"/>
        <v>157</v>
      </c>
      <c r="P365" s="22">
        <f t="shared" si="83"/>
        <v>114.28571428571428</v>
      </c>
      <c r="Q365">
        <f>VLOOKUP(A365,[1]高二上!$A$3:$P$583,11,0)</f>
        <v>41</v>
      </c>
      <c r="R365" t="str">
        <f>VLOOKUP(A365,[1]高二上!$A$3:$P$583,12,0)</f>
        <v>王友春</v>
      </c>
      <c r="S365" s="22">
        <f t="shared" si="84"/>
        <v>198</v>
      </c>
      <c r="T365" s="22">
        <f t="shared" si="85"/>
        <v>107.66550522648083</v>
      </c>
      <c r="U365">
        <f>VLOOKUP(A365,[1]高一下!$A$3:$P$585,11,0)</f>
        <v>28</v>
      </c>
      <c r="V365" t="str">
        <f>VLOOKUP(A365,[1]高一下!$A$3:$P$585,12,0)</f>
        <v>王友春</v>
      </c>
      <c r="W365">
        <f t="shared" si="86"/>
        <v>220</v>
      </c>
      <c r="X365">
        <f t="shared" si="87"/>
        <v>84.668989547038336</v>
      </c>
      <c r="Y365">
        <f>VLOOKUP(A365,[1]高一上!$A$3:$P$587,11,0)</f>
        <v>47</v>
      </c>
      <c r="Z365" t="str">
        <f>VLOOKUP(A365,[1]高一上!$A$3:$P$587,12,0)</f>
        <v>王友春</v>
      </c>
      <c r="AA365">
        <f t="shared" si="88"/>
        <v>176</v>
      </c>
      <c r="AB365" s="23">
        <f t="shared" si="90"/>
        <v>96.864111498257842</v>
      </c>
      <c r="AC365">
        <f>VLOOKUP(A365,[1]中考!$A$2:$J$571,8,0)</f>
        <v>51</v>
      </c>
      <c r="AD365">
        <f t="shared" si="89"/>
        <v>167</v>
      </c>
    </row>
    <row r="366" spans="1:30" ht="15" x14ac:dyDescent="0.35">
      <c r="A366" s="14" t="s">
        <v>784</v>
      </c>
      <c r="B366" s="1">
        <v>8</v>
      </c>
      <c r="C366" s="2" t="s">
        <v>785</v>
      </c>
      <c r="D366" s="4" t="s">
        <v>537</v>
      </c>
      <c r="E366">
        <f>VLOOKUP(A366,'[1]高三下(高考)'!$A$3:$P$615,11,0)</f>
        <v>26</v>
      </c>
      <c r="F366" t="str">
        <f>VLOOKUP(A366,'[1]高三下(高考)'!$A$3:$P$615,12,0)</f>
        <v>王友春</v>
      </c>
      <c r="G366" s="22">
        <f t="shared" si="78"/>
        <v>191</v>
      </c>
      <c r="H366" s="23">
        <f t="shared" si="79"/>
        <v>124.39024390243902</v>
      </c>
      <c r="I366">
        <f>VLOOKUP(A366,[1]高三上!$A$3:$P$588,11,0)</f>
        <v>16.5</v>
      </c>
      <c r="J366" t="str">
        <f>VLOOKUP(A366,[1]高三上!$A$3:$P$588,12,0)</f>
        <v>王友春</v>
      </c>
      <c r="K366" s="22">
        <f t="shared" si="80"/>
        <v>261</v>
      </c>
      <c r="L366" s="23">
        <f t="shared" si="81"/>
        <v>60.278745644599304</v>
      </c>
      <c r="M366">
        <f>VLOOKUP(A366,[1]高二下!$A$3:$P$536,11,0)</f>
        <v>35</v>
      </c>
      <c r="N366" t="str">
        <f>VLOOKUP(A366,[1]高二下!$A$3:$P$536,12,0)</f>
        <v>王友春</v>
      </c>
      <c r="O366" s="22">
        <f t="shared" si="82"/>
        <v>147</v>
      </c>
      <c r="P366" s="22">
        <f t="shared" si="83"/>
        <v>106.62020905923345</v>
      </c>
      <c r="Q366">
        <f>VLOOKUP(A366,[1]高二上!$A$3:$P$583,11,0)</f>
        <v>50</v>
      </c>
      <c r="R366" t="str">
        <f>VLOOKUP(A366,[1]高二上!$A$3:$P$583,12,0)</f>
        <v>王友春</v>
      </c>
      <c r="S366" s="22">
        <f t="shared" si="84"/>
        <v>166</v>
      </c>
      <c r="T366" s="22">
        <f t="shared" si="85"/>
        <v>115.67944250871079</v>
      </c>
      <c r="U366">
        <f>VLOOKUP(A366,[1]高一下!$A$3:$P$585,11,0)</f>
        <v>29</v>
      </c>
      <c r="V366" t="str">
        <f>VLOOKUP(A366,[1]高一下!$A$3:$P$585,12,0)</f>
        <v>王友春</v>
      </c>
      <c r="W366">
        <f t="shared" si="86"/>
        <v>211</v>
      </c>
      <c r="X366">
        <f t="shared" si="87"/>
        <v>102.78745644599303</v>
      </c>
      <c r="Y366">
        <f>VLOOKUP(A366,[1]高一上!$A$3:$P$587,11,0)</f>
        <v>37</v>
      </c>
      <c r="Z366" t="str">
        <f>VLOOKUP(A366,[1]高一上!$A$3:$P$587,12,0)</f>
        <v>王友春</v>
      </c>
      <c r="AA366">
        <f t="shared" si="88"/>
        <v>219</v>
      </c>
      <c r="AB366" s="23">
        <f t="shared" si="90"/>
        <v>109.40766550522648</v>
      </c>
      <c r="AC366">
        <f>VLOOKUP(A366,[1]中考!$A$2:$J$571,8,0)</f>
        <v>37</v>
      </c>
      <c r="AD366">
        <f t="shared" si="89"/>
        <v>246</v>
      </c>
    </row>
    <row r="367" spans="1:30" ht="15" x14ac:dyDescent="0.35">
      <c r="A367" s="14" t="s">
        <v>775</v>
      </c>
      <c r="B367" s="1">
        <v>8</v>
      </c>
      <c r="C367" s="2" t="s">
        <v>776</v>
      </c>
      <c r="D367" s="4" t="s">
        <v>537</v>
      </c>
      <c r="E367">
        <f>VLOOKUP(A367,'[1]高三下(高考)'!$A$3:$P$615,11,0)</f>
        <v>13</v>
      </c>
      <c r="F367" t="str">
        <f>VLOOKUP(A367,'[1]高三下(高考)'!$A$3:$P$615,12,0)</f>
        <v>王友春</v>
      </c>
      <c r="G367" s="22">
        <f t="shared" si="78"/>
        <v>268</v>
      </c>
      <c r="H367" s="23">
        <f t="shared" si="79"/>
        <v>85.365853658536594</v>
      </c>
      <c r="I367">
        <f>VLOOKUP(A367,[1]高三上!$A$3:$P$588,11,0)</f>
        <v>25</v>
      </c>
      <c r="J367" t="str">
        <f>VLOOKUP(A367,[1]高三上!$A$3:$P$588,12,0)</f>
        <v>王友春</v>
      </c>
      <c r="K367" s="22">
        <f t="shared" si="80"/>
        <v>226</v>
      </c>
      <c r="L367" s="23">
        <f t="shared" si="81"/>
        <v>81.881533101045292</v>
      </c>
      <c r="M367">
        <f>VLOOKUP(A367,[1]高二下!$A$3:$P$536,11,0)</f>
        <v>30</v>
      </c>
      <c r="N367" t="str">
        <f>VLOOKUP(A367,[1]高二下!$A$3:$P$536,12,0)</f>
        <v>王友春</v>
      </c>
      <c r="O367" s="22">
        <f t="shared" si="82"/>
        <v>174</v>
      </c>
      <c r="P367" s="22">
        <f t="shared" si="83"/>
        <v>119.51219512195122</v>
      </c>
      <c r="Q367">
        <f>VLOOKUP(A367,[1]高二上!$A$3:$P$583,11,0)</f>
        <v>35</v>
      </c>
      <c r="R367" t="str">
        <f>VLOOKUP(A367,[1]高二上!$A$3:$P$583,12,0)</f>
        <v>王友春</v>
      </c>
      <c r="S367" s="22">
        <f t="shared" si="84"/>
        <v>230</v>
      </c>
      <c r="T367" s="22">
        <f t="shared" si="85"/>
        <v>107.66550522648083</v>
      </c>
      <c r="U367">
        <f>VLOOKUP(A367,[1]高一下!$A$3:$P$585,11,0)</f>
        <v>22</v>
      </c>
      <c r="V367" t="str">
        <f>VLOOKUP(A367,[1]高一下!$A$3:$P$585,12,0)</f>
        <v>王友春</v>
      </c>
      <c r="W367">
        <f t="shared" si="86"/>
        <v>252</v>
      </c>
      <c r="X367">
        <f t="shared" si="87"/>
        <v>83.972125435540079</v>
      </c>
      <c r="Y367">
        <f>VLOOKUP(A367,[1]高一上!$A$3:$P$587,11,0)</f>
        <v>40</v>
      </c>
      <c r="Z367" t="str">
        <f>VLOOKUP(A367,[1]高一上!$A$3:$P$587,12,0)</f>
        <v>王友春</v>
      </c>
      <c r="AA367">
        <f t="shared" si="88"/>
        <v>206</v>
      </c>
      <c r="AB367" s="23">
        <f t="shared" si="90"/>
        <v>96.515679442508713</v>
      </c>
      <c r="AC367">
        <f>VLOOKUP(A367,[1]中考!$A$2:$J$571,8,0)</f>
        <v>46</v>
      </c>
      <c r="AD367">
        <f t="shared" si="89"/>
        <v>196</v>
      </c>
    </row>
    <row r="368" spans="1:30" ht="15" x14ac:dyDescent="0.35">
      <c r="A368" s="14" t="s">
        <v>771</v>
      </c>
      <c r="B368" s="1">
        <v>8</v>
      </c>
      <c r="C368" s="2" t="s">
        <v>772</v>
      </c>
      <c r="D368" s="4" t="s">
        <v>537</v>
      </c>
      <c r="E368">
        <f>VLOOKUP(A368,'[1]高三下(高考)'!$A$3:$P$615,11,0)</f>
        <v>19.5</v>
      </c>
      <c r="F368" t="str">
        <f>VLOOKUP(A368,'[1]高三下(高考)'!$A$3:$P$615,12,0)</f>
        <v>王友春</v>
      </c>
      <c r="G368" s="22">
        <f t="shared" si="78"/>
        <v>241</v>
      </c>
      <c r="H368" s="23">
        <f t="shared" si="79"/>
        <v>51.916376306620208</v>
      </c>
      <c r="I368">
        <f>VLOOKUP(A368,[1]高三上!$A$3:$P$588,11,0)</f>
        <v>43</v>
      </c>
      <c r="J368" t="str">
        <f>VLOOKUP(A368,[1]高三上!$A$3:$P$588,12,0)</f>
        <v>王友春</v>
      </c>
      <c r="K368" s="22">
        <f t="shared" si="80"/>
        <v>103</v>
      </c>
      <c r="L368" s="23">
        <f t="shared" si="81"/>
        <v>142.85714285714286</v>
      </c>
      <c r="M368">
        <f>VLOOKUP(A368,[1]高二下!$A$3:$P$536,11,0)</f>
        <v>22</v>
      </c>
      <c r="N368" t="str">
        <f>VLOOKUP(A368,[1]高二下!$A$3:$P$536,12,0)</f>
        <v>王友春</v>
      </c>
      <c r="O368" s="22">
        <f t="shared" si="82"/>
        <v>226</v>
      </c>
      <c r="P368" s="22">
        <f t="shared" si="83"/>
        <v>97.21254355400697</v>
      </c>
      <c r="Q368">
        <f>VLOOKUP(A368,[1]高二上!$A$3:$P$583,11,0)</f>
        <v>37</v>
      </c>
      <c r="R368" t="str">
        <f>VLOOKUP(A368,[1]高二上!$A$3:$P$583,12,0)</f>
        <v>王友春</v>
      </c>
      <c r="S368" s="22">
        <f t="shared" si="84"/>
        <v>218</v>
      </c>
      <c r="T368" s="22">
        <f t="shared" si="85"/>
        <v>115.33101045296166</v>
      </c>
      <c r="U368">
        <f>VLOOKUP(A368,[1]高一下!$A$3:$P$585,11,0)</f>
        <v>20</v>
      </c>
      <c r="V368" t="str">
        <f>VLOOKUP(A368,[1]高一下!$A$3:$P$585,12,0)</f>
        <v>王友春</v>
      </c>
      <c r="W368">
        <f t="shared" si="86"/>
        <v>262</v>
      </c>
      <c r="X368">
        <f t="shared" si="87"/>
        <v>98.257839721254356</v>
      </c>
      <c r="Y368">
        <f>VLOOKUP(A368,[1]高一上!$A$3:$P$587,11,0)</f>
        <v>27</v>
      </c>
      <c r="Z368" t="str">
        <f>VLOOKUP(A368,[1]高一上!$A$3:$P$587,12,0)</f>
        <v>赵建超</v>
      </c>
      <c r="AA368">
        <f t="shared" si="88"/>
        <v>257</v>
      </c>
      <c r="AB368" s="23">
        <f t="shared" si="90"/>
        <v>101.74216027874564</v>
      </c>
      <c r="AC368">
        <f>VLOOKUP(A368,[1]中考!$A$2:$J$571,8,0)</f>
        <v>35</v>
      </c>
      <c r="AD368">
        <f t="shared" si="89"/>
        <v>262</v>
      </c>
    </row>
    <row r="369" spans="1:30" ht="15" x14ac:dyDescent="0.35">
      <c r="A369" s="14" t="s">
        <v>773</v>
      </c>
      <c r="B369" s="1">
        <v>8</v>
      </c>
      <c r="C369" s="2" t="s">
        <v>774</v>
      </c>
      <c r="D369" s="4" t="s">
        <v>537</v>
      </c>
      <c r="E369">
        <f>VLOOKUP(A369,'[1]高三下(高考)'!$A$3:$P$615,11,0)</f>
        <v>30</v>
      </c>
      <c r="F369" t="str">
        <f>VLOOKUP(A369,'[1]高三下(高考)'!$A$3:$P$615,12,0)</f>
        <v>王友春</v>
      </c>
      <c r="G369" s="22">
        <f t="shared" si="78"/>
        <v>161</v>
      </c>
      <c r="H369" s="23">
        <f t="shared" si="79"/>
        <v>129.26829268292681</v>
      </c>
      <c r="I369">
        <f>VLOOKUP(A369,[1]高三上!$A$3:$P$588,11,0)</f>
        <v>22.5</v>
      </c>
      <c r="J369" t="str">
        <f>VLOOKUP(A369,[1]高三上!$A$3:$P$588,12,0)</f>
        <v>王友春</v>
      </c>
      <c r="K369" s="22">
        <f t="shared" si="80"/>
        <v>245</v>
      </c>
      <c r="L369" s="23">
        <f t="shared" si="81"/>
        <v>89.547038327526138</v>
      </c>
      <c r="M369">
        <f>VLOOKUP(A369,[1]高二下!$A$3:$P$536,11,0)</f>
        <v>24</v>
      </c>
      <c r="N369" t="str">
        <f>VLOOKUP(A369,[1]高二下!$A$3:$P$536,12,0)</f>
        <v>王友春</v>
      </c>
      <c r="O369" s="22">
        <f t="shared" si="82"/>
        <v>215</v>
      </c>
      <c r="P369" s="22">
        <f t="shared" si="83"/>
        <v>92.334494773519168</v>
      </c>
      <c r="Q369">
        <f>VLOOKUP(A369,[1]高二上!$A$3:$P$583,11,0)</f>
        <v>42</v>
      </c>
      <c r="R369" t="str">
        <f>VLOOKUP(A369,[1]高二上!$A$3:$P$583,12,0)</f>
        <v>王友春</v>
      </c>
      <c r="S369" s="22">
        <f t="shared" si="84"/>
        <v>193</v>
      </c>
      <c r="T369" s="22">
        <f t="shared" si="85"/>
        <v>100.34843205574913</v>
      </c>
      <c r="U369">
        <f>VLOOKUP(A369,[1]高一下!$A$3:$P$585,11,0)</f>
        <v>31</v>
      </c>
      <c r="V369" t="str">
        <f>VLOOKUP(A369,[1]高一下!$A$3:$P$585,12,0)</f>
        <v>王友春</v>
      </c>
      <c r="W369">
        <f t="shared" si="86"/>
        <v>194</v>
      </c>
      <c r="X369">
        <f t="shared" si="87"/>
        <v>112.19512195121951</v>
      </c>
      <c r="Y369">
        <f>VLOOKUP(A369,[1]高一上!$A$3:$P$587,11,0)</f>
        <v>35</v>
      </c>
      <c r="Z369" t="str">
        <f>VLOOKUP(A369,[1]高一上!$A$3:$P$587,12,0)</f>
        <v>王友春</v>
      </c>
      <c r="AA369">
        <f t="shared" si="88"/>
        <v>229</v>
      </c>
      <c r="AB369" s="23">
        <f t="shared" si="90"/>
        <v>108.71080139372822</v>
      </c>
      <c r="AC369">
        <f>VLOOKUP(A369,[1]中考!$A$2:$J$571,8,0)</f>
        <v>36</v>
      </c>
      <c r="AD369">
        <f t="shared" si="89"/>
        <v>254</v>
      </c>
    </row>
    <row r="370" spans="1:30" ht="15" x14ac:dyDescent="0.35">
      <c r="A370" s="14" t="s">
        <v>794</v>
      </c>
      <c r="B370" s="1">
        <v>8</v>
      </c>
      <c r="C370" s="2" t="s">
        <v>795</v>
      </c>
      <c r="D370" s="4" t="s">
        <v>537</v>
      </c>
      <c r="E370">
        <f>VLOOKUP(A370,'[1]高三下(高考)'!$A$3:$P$615,11,0)</f>
        <v>19.5</v>
      </c>
      <c r="F370" t="str">
        <f>VLOOKUP(A370,'[1]高三下(高考)'!$A$3:$P$615,12,0)</f>
        <v>王友春</v>
      </c>
      <c r="G370" s="22">
        <f t="shared" si="78"/>
        <v>241</v>
      </c>
      <c r="H370" s="23">
        <f t="shared" si="79"/>
        <v>81.533101045296164</v>
      </c>
      <c r="I370">
        <f>VLOOKUP(A370,[1]高三上!$A$3:$P$588,11,0)</f>
        <v>30.5</v>
      </c>
      <c r="J370" t="str">
        <f>VLOOKUP(A370,[1]高三上!$A$3:$P$588,12,0)</f>
        <v>王友春</v>
      </c>
      <c r="K370" s="22">
        <f t="shared" si="80"/>
        <v>188</v>
      </c>
      <c r="L370" s="23">
        <f t="shared" si="81"/>
        <v>87.108013937282237</v>
      </c>
      <c r="M370">
        <f>VLOOKUP(A370,[1]高二下!$A$3:$P$536,11,0)</f>
        <v>34</v>
      </c>
      <c r="N370" t="str">
        <f>VLOOKUP(A370,[1]高二下!$A$3:$P$536,12,0)</f>
        <v>王友春</v>
      </c>
      <c r="O370" s="22">
        <f t="shared" si="82"/>
        <v>151</v>
      </c>
      <c r="P370" s="22">
        <f t="shared" si="83"/>
        <v>105.57491289198606</v>
      </c>
      <c r="Q370">
        <f>VLOOKUP(A370,[1]高二上!$A$3:$P$583,11,0)</f>
        <v>49</v>
      </c>
      <c r="R370" t="str">
        <f>VLOOKUP(A370,[1]高二上!$A$3:$P$583,12,0)</f>
        <v>王友春</v>
      </c>
      <c r="S370" s="22">
        <f t="shared" si="84"/>
        <v>167</v>
      </c>
      <c r="T370" s="22">
        <f t="shared" si="85"/>
        <v>95.818815331010455</v>
      </c>
      <c r="U370">
        <f>VLOOKUP(A370,[1]高一下!$A$3:$P$585,11,0)</f>
        <v>36</v>
      </c>
      <c r="V370" t="str">
        <f>VLOOKUP(A370,[1]高一下!$A$3:$P$585,12,0)</f>
        <v>王友春</v>
      </c>
      <c r="W370">
        <f t="shared" si="86"/>
        <v>155</v>
      </c>
      <c r="X370">
        <f t="shared" si="87"/>
        <v>99.651567944250871</v>
      </c>
      <c r="Y370">
        <f>VLOOKUP(A370,[1]高一上!$A$3:$P$587,11,0)</f>
        <v>52</v>
      </c>
      <c r="Z370" t="str">
        <f>VLOOKUP(A370,[1]高一上!$A$3:$P$587,12,0)</f>
        <v>王友春</v>
      </c>
      <c r="AA370">
        <f t="shared" si="88"/>
        <v>154</v>
      </c>
      <c r="AB370" s="23">
        <f t="shared" si="90"/>
        <v>125.43554006968641</v>
      </c>
      <c r="AC370">
        <f>VLOOKUP(A370,[1]中考!$A$2:$J$571,8,0)</f>
        <v>40</v>
      </c>
      <c r="AD370">
        <f t="shared" si="89"/>
        <v>227</v>
      </c>
    </row>
    <row r="371" spans="1:30" ht="15" x14ac:dyDescent="0.35">
      <c r="A371" s="14" t="s">
        <v>737</v>
      </c>
      <c r="B371" s="1">
        <v>8</v>
      </c>
      <c r="C371" s="2" t="s">
        <v>738</v>
      </c>
      <c r="D371" s="4" t="s">
        <v>537</v>
      </c>
      <c r="E371">
        <f>VLOOKUP(A371,'[1]高三下(高考)'!$A$3:$P$615,11,0)</f>
        <v>46.5</v>
      </c>
      <c r="F371" t="str">
        <f>VLOOKUP(A371,'[1]高三下(高考)'!$A$3:$P$615,12,0)</f>
        <v>王友春</v>
      </c>
      <c r="G371" s="22">
        <f t="shared" si="78"/>
        <v>61</v>
      </c>
      <c r="H371" s="23">
        <f t="shared" si="79"/>
        <v>114.63414634146341</v>
      </c>
      <c r="I371">
        <f>VLOOKUP(A371,[1]高三上!$A$3:$P$588,11,0)</f>
        <v>43</v>
      </c>
      <c r="J371" t="str">
        <f>VLOOKUP(A371,[1]高三上!$A$3:$P$588,12,0)</f>
        <v>王友春</v>
      </c>
      <c r="K371" s="22">
        <f t="shared" si="80"/>
        <v>103</v>
      </c>
      <c r="L371" s="23">
        <f t="shared" si="81"/>
        <v>70.034843205574916</v>
      </c>
      <c r="M371">
        <f>VLOOKUP(A371,[1]高二下!$A$3:$P$536,11,0)</f>
        <v>62</v>
      </c>
      <c r="N371" t="str">
        <f>VLOOKUP(A371,[1]高二下!$A$3:$P$536,12,0)</f>
        <v>王友春</v>
      </c>
      <c r="O371" s="22">
        <f t="shared" si="82"/>
        <v>17</v>
      </c>
      <c r="P371" s="22">
        <f t="shared" si="83"/>
        <v>109.40766550522648</v>
      </c>
      <c r="Q371">
        <f>VLOOKUP(A371,[1]高二上!$A$3:$P$583,11,0)</f>
        <v>82</v>
      </c>
      <c r="R371" t="str">
        <f>VLOOKUP(A371,[1]高二上!$A$3:$P$583,12,0)</f>
        <v>王友春</v>
      </c>
      <c r="S371" s="22">
        <f t="shared" si="84"/>
        <v>44</v>
      </c>
      <c r="T371" s="22">
        <f t="shared" si="85"/>
        <v>98.606271777003485</v>
      </c>
      <c r="U371">
        <f>VLOOKUP(A371,[1]高一下!$A$3:$P$585,11,0)</f>
        <v>55</v>
      </c>
      <c r="V371" t="str">
        <f>VLOOKUP(A371,[1]高一下!$A$3:$P$585,12,0)</f>
        <v>王友春</v>
      </c>
      <c r="W371">
        <f t="shared" si="86"/>
        <v>40</v>
      </c>
      <c r="X371">
        <f t="shared" si="87"/>
        <v>105.57491289198606</v>
      </c>
      <c r="Y371">
        <f>VLOOKUP(A371,[1]高一上!$A$3:$P$587,11,0)</f>
        <v>73</v>
      </c>
      <c r="Z371" t="str">
        <f>VLOOKUP(A371,[1]高一上!$A$3:$P$587,12,0)</f>
        <v>王友春</v>
      </c>
      <c r="AA371">
        <f t="shared" si="88"/>
        <v>56</v>
      </c>
      <c r="AB371" s="23">
        <f t="shared" si="90"/>
        <v>159.58188153310104</v>
      </c>
      <c r="AC371">
        <f>VLOOKUP(A371,[1]中考!$A$2:$J$571,8,0)</f>
        <v>40</v>
      </c>
      <c r="AD371">
        <f t="shared" si="89"/>
        <v>227</v>
      </c>
    </row>
    <row r="372" spans="1:30" ht="15.45" x14ac:dyDescent="0.35">
      <c r="A372" s="14" t="s">
        <v>796</v>
      </c>
      <c r="B372" s="1">
        <v>8</v>
      </c>
      <c r="C372" s="5" t="s">
        <v>797</v>
      </c>
      <c r="D372" s="4" t="s">
        <v>537</v>
      </c>
      <c r="E372">
        <f>VLOOKUP(A372,'[1]高三下(高考)'!$A$3:$P$615,11,0)</f>
        <v>25.5</v>
      </c>
      <c r="F372" t="str">
        <f>VLOOKUP(A372,'[1]高三下(高考)'!$A$3:$P$615,12,0)</f>
        <v>王友春</v>
      </c>
      <c r="G372" s="22">
        <f t="shared" si="78"/>
        <v>195</v>
      </c>
      <c r="H372" s="23">
        <f t="shared" si="79"/>
        <v>100</v>
      </c>
      <c r="I372" s="22">
        <v>0</v>
      </c>
      <c r="J372" t="s">
        <v>729</v>
      </c>
      <c r="K372" s="22">
        <f t="shared" si="80"/>
        <v>277</v>
      </c>
      <c r="L372" s="23">
        <f t="shared" si="81"/>
        <v>100</v>
      </c>
      <c r="M372" s="22">
        <v>0</v>
      </c>
      <c r="N372" t="s">
        <v>729</v>
      </c>
      <c r="O372" s="22">
        <f t="shared" si="82"/>
        <v>270</v>
      </c>
      <c r="P372" s="22">
        <f t="shared" si="83"/>
        <v>100</v>
      </c>
      <c r="Q372">
        <f>VLOOKUP(A372,[1]高二上!$A$3:$P$583,11,0)</f>
        <v>60</v>
      </c>
      <c r="R372" t="str">
        <f>VLOOKUP(A372,[1]高二上!$A$3:$P$583,12,0)</f>
        <v>王友春</v>
      </c>
      <c r="S372" s="22">
        <f t="shared" si="84"/>
        <v>138</v>
      </c>
      <c r="T372" s="22">
        <f t="shared" si="85"/>
        <v>80.836236933797906</v>
      </c>
      <c r="U372">
        <f>VLOOKUP(A372,[1]高一下!$A$3:$P$585,11,0)</f>
        <v>48</v>
      </c>
      <c r="V372" t="str">
        <f>VLOOKUP(A372,[1]高一下!$A$3:$P$585,12,0)</f>
        <v>王友春</v>
      </c>
      <c r="W372">
        <f t="shared" si="86"/>
        <v>83</v>
      </c>
      <c r="X372">
        <f t="shared" si="87"/>
        <v>132.404181184669</v>
      </c>
      <c r="Y372">
        <f>VLOOKUP(A372,[1]高一上!$A$3:$P$587,11,0)</f>
        <v>47</v>
      </c>
      <c r="Z372" t="str">
        <f>VLOOKUP(A372,[1]高一上!$A$3:$P$587,12,0)</f>
        <v>王友春</v>
      </c>
      <c r="AA372">
        <f t="shared" si="88"/>
        <v>176</v>
      </c>
      <c r="AB372" s="23">
        <f t="shared" si="90"/>
        <v>92.682926829268297</v>
      </c>
      <c r="AC372">
        <f>VLOOKUP(A372,[1]中考!$A$2:$J$571,8,0)</f>
        <v>52</v>
      </c>
      <c r="AD372">
        <f t="shared" si="89"/>
        <v>155</v>
      </c>
    </row>
    <row r="373" spans="1:30" ht="15" x14ac:dyDescent="0.35">
      <c r="A373" s="14" t="s">
        <v>809</v>
      </c>
      <c r="B373" s="1">
        <v>8</v>
      </c>
      <c r="C373" s="2" t="s">
        <v>42</v>
      </c>
      <c r="D373" s="4" t="s">
        <v>537</v>
      </c>
      <c r="E373">
        <f>VLOOKUP(A373,'[1]高三下(高考)'!$A$3:$P$615,11,0)</f>
        <v>11</v>
      </c>
      <c r="F373" t="str">
        <f>VLOOKUP(A373,'[1]高三下(高考)'!$A$3:$P$615,12,0)</f>
        <v>王友春</v>
      </c>
      <c r="G373" s="22">
        <f t="shared" si="78"/>
        <v>274</v>
      </c>
      <c r="H373" s="23">
        <f t="shared" si="79"/>
        <v>61.672473867595819</v>
      </c>
      <c r="I373">
        <f>VLOOKUP(A373,[1]高三上!$A$3:$P$588,11,0)</f>
        <v>34</v>
      </c>
      <c r="J373" t="str">
        <f>VLOOKUP(A373,[1]高三上!$A$3:$P$588,12,0)</f>
        <v>王友春</v>
      </c>
      <c r="K373" s="22">
        <f t="shared" si="80"/>
        <v>164</v>
      </c>
      <c r="L373" s="23">
        <f t="shared" si="81"/>
        <v>100</v>
      </c>
      <c r="M373" s="22">
        <v>0</v>
      </c>
      <c r="N373" t="s">
        <v>729</v>
      </c>
      <c r="O373" s="22">
        <f t="shared" si="82"/>
        <v>270</v>
      </c>
      <c r="P373" s="22">
        <f t="shared" si="83"/>
        <v>100</v>
      </c>
      <c r="Q373">
        <f>VLOOKUP(A373,[1]高二上!$A$3:$P$583,11,0)</f>
        <v>29</v>
      </c>
      <c r="R373" t="str">
        <f>VLOOKUP(A373,[1]高二上!$A$3:$P$583,12,0)</f>
        <v>王友春</v>
      </c>
      <c r="S373" s="22">
        <f t="shared" si="84"/>
        <v>252</v>
      </c>
      <c r="T373" s="22">
        <f t="shared" si="85"/>
        <v>101.74216027874564</v>
      </c>
      <c r="U373">
        <f>VLOOKUP(A373,[1]高一下!$A$3:$P$585,11,0)</f>
        <v>21</v>
      </c>
      <c r="V373" t="str">
        <f>VLOOKUP(A373,[1]高一下!$A$3:$P$585,12,0)</f>
        <v>王友春</v>
      </c>
      <c r="W373">
        <f t="shared" si="86"/>
        <v>257</v>
      </c>
      <c r="X373">
        <f t="shared" si="87"/>
        <v>97.21254355400697</v>
      </c>
      <c r="Y373">
        <f>VLOOKUP(A373,[1]高一上!$A$3:$P$587,11,0)</f>
        <v>29</v>
      </c>
      <c r="Z373" t="str">
        <f>VLOOKUP(A373,[1]高一上!$A$3:$P$587,12,0)</f>
        <v>王友春</v>
      </c>
      <c r="AA373">
        <f t="shared" si="88"/>
        <v>249</v>
      </c>
      <c r="AB373" s="23">
        <f t="shared" si="90"/>
        <v>107.3170731707317</v>
      </c>
      <c r="AC373">
        <f>VLOOKUP(A373,[1]中考!$A$2:$J$571,8,0)</f>
        <v>32</v>
      </c>
      <c r="AD373">
        <f t="shared" si="89"/>
        <v>270</v>
      </c>
    </row>
    <row r="374" spans="1:30" ht="15" x14ac:dyDescent="0.35">
      <c r="A374" s="14" t="s">
        <v>739</v>
      </c>
      <c r="B374" s="1">
        <v>8</v>
      </c>
      <c r="C374" s="2" t="s">
        <v>108</v>
      </c>
      <c r="D374" s="4" t="s">
        <v>537</v>
      </c>
      <c r="E374">
        <f>VLOOKUP(A374,'[1]高三下(高考)'!$A$3:$P$615,11,0)</f>
        <v>33.5</v>
      </c>
      <c r="F374" t="str">
        <f>VLOOKUP(A374,'[1]高三下(高考)'!$A$3:$P$615,12,0)</f>
        <v>王友春</v>
      </c>
      <c r="G374" s="22">
        <f t="shared" si="78"/>
        <v>142</v>
      </c>
      <c r="H374" s="23">
        <f t="shared" si="79"/>
        <v>114.98257839721254</v>
      </c>
      <c r="I374">
        <f>VLOOKUP(A374,[1]高三上!$A$3:$P$588,11,0)</f>
        <v>31</v>
      </c>
      <c r="J374" t="str">
        <f>VLOOKUP(A374,[1]高三上!$A$3:$P$588,12,0)</f>
        <v>王友春</v>
      </c>
      <c r="K374" s="22">
        <f t="shared" si="80"/>
        <v>185</v>
      </c>
      <c r="L374" s="23">
        <f t="shared" si="81"/>
        <v>94.42508710801394</v>
      </c>
      <c r="M374">
        <f>VLOOKUP(A374,[1]高二下!$A$3:$P$536,11,0)</f>
        <v>31</v>
      </c>
      <c r="N374" t="str">
        <f>VLOOKUP(A374,[1]高二下!$A$3:$P$536,12,0)</f>
        <v>王友春</v>
      </c>
      <c r="O374" s="22">
        <f t="shared" si="82"/>
        <v>169</v>
      </c>
      <c r="P374" s="22">
        <f t="shared" si="83"/>
        <v>115.33101045296166</v>
      </c>
      <c r="Q374">
        <f>VLOOKUP(A374,[1]高二上!$A$3:$P$583,11,0)</f>
        <v>38</v>
      </c>
      <c r="R374" t="str">
        <f>VLOOKUP(A374,[1]高二上!$A$3:$P$583,12,0)</f>
        <v>王友春</v>
      </c>
      <c r="S374" s="22">
        <f t="shared" si="84"/>
        <v>213</v>
      </c>
      <c r="T374" s="22">
        <f t="shared" si="85"/>
        <v>124.39024390243902</v>
      </c>
      <c r="U374">
        <f>VLOOKUP(A374,[1]高一下!$A$3:$P$585,11,0)</f>
        <v>11</v>
      </c>
      <c r="V374" t="str">
        <f>VLOOKUP(A374,[1]高一下!$A$3:$P$585,12,0)</f>
        <v>王友春</v>
      </c>
      <c r="W374">
        <f t="shared" si="86"/>
        <v>283</v>
      </c>
      <c r="X374">
        <f t="shared" si="87"/>
        <v>94.076655052264812</v>
      </c>
      <c r="Y374">
        <f>VLOOKUP(A374,[1]高一上!$A$3:$P$587,11,0)</f>
        <v>25</v>
      </c>
      <c r="Z374" t="str">
        <f>VLOOKUP(A374,[1]高一上!$A$3:$P$587,12,0)</f>
        <v>王友春</v>
      </c>
      <c r="AA374">
        <f t="shared" si="88"/>
        <v>266</v>
      </c>
      <c r="AB374" s="23">
        <f t="shared" si="90"/>
        <v>79.094076655052262</v>
      </c>
      <c r="AC374">
        <f>VLOOKUP(A374,[1]中考!$A$2:$J$571,8,0)</f>
        <v>44</v>
      </c>
      <c r="AD374">
        <f t="shared" si="89"/>
        <v>206</v>
      </c>
    </row>
    <row r="375" spans="1:30" ht="15" x14ac:dyDescent="0.35">
      <c r="A375" s="14" t="s">
        <v>746</v>
      </c>
      <c r="B375" s="1">
        <v>8</v>
      </c>
      <c r="C375" s="2" t="s">
        <v>747</v>
      </c>
      <c r="D375" s="4" t="s">
        <v>537</v>
      </c>
      <c r="E375">
        <f>VLOOKUP(A375,'[1]高三下(高考)'!$A$3:$P$615,11,0)</f>
        <v>21</v>
      </c>
      <c r="F375" t="str">
        <f>VLOOKUP(A375,'[1]高三下(高考)'!$A$3:$P$615,12,0)</f>
        <v>王友春</v>
      </c>
      <c r="G375" s="22">
        <f t="shared" si="78"/>
        <v>228</v>
      </c>
      <c r="H375" s="23">
        <f t="shared" si="79"/>
        <v>79.79094076655052</v>
      </c>
      <c r="I375">
        <f>VLOOKUP(A375,[1]高三上!$A$3:$P$588,11,0)</f>
        <v>33</v>
      </c>
      <c r="J375" t="str">
        <f>VLOOKUP(A375,[1]高三上!$A$3:$P$588,12,0)</f>
        <v>王友春</v>
      </c>
      <c r="K375" s="22">
        <f t="shared" si="80"/>
        <v>170</v>
      </c>
      <c r="L375" s="23">
        <f t="shared" si="81"/>
        <v>129.26829268292681</v>
      </c>
      <c r="M375">
        <f>VLOOKUP(A375,[1]高二下!$A$3:$P$536,11,0)</f>
        <v>17</v>
      </c>
      <c r="N375" t="str">
        <f>VLOOKUP(A375,[1]高二下!$A$3:$P$536,12,0)</f>
        <v>王友春</v>
      </c>
      <c r="O375" s="22">
        <f t="shared" si="82"/>
        <v>254</v>
      </c>
      <c r="P375" s="22">
        <f t="shared" si="83"/>
        <v>75.609756097560975</v>
      </c>
      <c r="Q375">
        <f>VLOOKUP(A375,[1]高二上!$A$3:$P$583,11,0)</f>
        <v>45</v>
      </c>
      <c r="R375" t="str">
        <f>VLOOKUP(A375,[1]高二上!$A$3:$P$583,12,0)</f>
        <v>王友春</v>
      </c>
      <c r="S375" s="22">
        <f t="shared" si="84"/>
        <v>184</v>
      </c>
      <c r="T375" s="22">
        <f t="shared" si="85"/>
        <v>89.895470383275267</v>
      </c>
      <c r="U375">
        <f>VLOOKUP(A375,[1]高一下!$A$3:$P$585,11,0)</f>
        <v>36</v>
      </c>
      <c r="V375" t="str">
        <f>VLOOKUP(A375,[1]高一下!$A$3:$P$585,12,0)</f>
        <v>王友春</v>
      </c>
      <c r="W375">
        <f t="shared" si="86"/>
        <v>155</v>
      </c>
      <c r="X375">
        <f t="shared" si="87"/>
        <v>127.52613240418118</v>
      </c>
      <c r="Y375">
        <f>VLOOKUP(A375,[1]高一上!$A$3:$P$587,11,0)</f>
        <v>33</v>
      </c>
      <c r="Z375" t="str">
        <f>VLOOKUP(A375,[1]高一上!$A$3:$P$587,12,0)</f>
        <v>赵建超</v>
      </c>
      <c r="AA375">
        <f t="shared" si="88"/>
        <v>234</v>
      </c>
      <c r="AB375" s="23">
        <f t="shared" si="90"/>
        <v>106.96864111498257</v>
      </c>
      <c r="AC375">
        <f>VLOOKUP(A375,[1]中考!$A$2:$J$571,8,0)</f>
        <v>36</v>
      </c>
      <c r="AD375">
        <f t="shared" si="89"/>
        <v>254</v>
      </c>
    </row>
    <row r="376" spans="1:30" ht="15" x14ac:dyDescent="0.35">
      <c r="A376" s="14" t="s">
        <v>744</v>
      </c>
      <c r="B376" s="1">
        <v>8</v>
      </c>
      <c r="C376" s="2" t="s">
        <v>745</v>
      </c>
      <c r="D376" s="4" t="s">
        <v>537</v>
      </c>
      <c r="E376">
        <f>VLOOKUP(A376,'[1]高三下(高考)'!$A$3:$P$615,11,0)</f>
        <v>38</v>
      </c>
      <c r="F376" t="str">
        <f>VLOOKUP(A376,'[1]高三下(高考)'!$A$3:$P$615,12,0)</f>
        <v>王友春</v>
      </c>
      <c r="G376" s="22">
        <f t="shared" si="78"/>
        <v>111</v>
      </c>
      <c r="H376" s="23">
        <f t="shared" si="79"/>
        <v>131.01045296167248</v>
      </c>
      <c r="I376">
        <f>VLOOKUP(A376,[1]高三上!$A$3:$P$588,11,0)</f>
        <v>29</v>
      </c>
      <c r="J376" t="str">
        <f>VLOOKUP(A376,[1]高三上!$A$3:$P$588,12,0)</f>
        <v>王友春</v>
      </c>
      <c r="K376" s="22">
        <f t="shared" si="80"/>
        <v>200</v>
      </c>
      <c r="L376" s="23">
        <f t="shared" si="81"/>
        <v>109.05923344947735</v>
      </c>
      <c r="M376">
        <f>VLOOKUP(A376,[1]高二下!$A$3:$P$536,11,0)</f>
        <v>22</v>
      </c>
      <c r="N376" t="str">
        <f>VLOOKUP(A376,[1]高二下!$A$3:$P$536,12,0)</f>
        <v>王友春</v>
      </c>
      <c r="O376" s="22">
        <f t="shared" si="82"/>
        <v>226</v>
      </c>
      <c r="P376" s="22">
        <f t="shared" si="83"/>
        <v>101.39372822299651</v>
      </c>
      <c r="Q376">
        <f>VLOOKUP(A376,[1]高二上!$A$3:$P$583,11,0)</f>
        <v>35</v>
      </c>
      <c r="R376" t="str">
        <f>VLOOKUP(A376,[1]高二上!$A$3:$P$583,12,0)</f>
        <v>王友春</v>
      </c>
      <c r="S376" s="22">
        <f t="shared" si="84"/>
        <v>230</v>
      </c>
      <c r="T376" s="22">
        <f t="shared" si="85"/>
        <v>111.14982578397212</v>
      </c>
      <c r="U376">
        <f>VLOOKUP(A376,[1]高一下!$A$3:$P$585,11,0)</f>
        <v>20</v>
      </c>
      <c r="V376" t="str">
        <f>VLOOKUP(A376,[1]高一下!$A$3:$P$585,12,0)</f>
        <v>王友春</v>
      </c>
      <c r="W376">
        <f t="shared" si="86"/>
        <v>262</v>
      </c>
      <c r="X376">
        <f t="shared" si="87"/>
        <v>104.52961672473867</v>
      </c>
      <c r="Y376">
        <f>VLOOKUP(A376,[1]高一上!$A$3:$P$587,11,0)</f>
        <v>23</v>
      </c>
      <c r="Z376" t="str">
        <f>VLOOKUP(A376,[1]高一上!$A$3:$P$587,12,0)</f>
        <v>王友春</v>
      </c>
      <c r="AA376">
        <f t="shared" si="88"/>
        <v>275</v>
      </c>
      <c r="AB376" s="23">
        <f t="shared" si="90"/>
        <v>103.48432055749129</v>
      </c>
      <c r="AC376">
        <f>VLOOKUP(A376,[1]中考!$A$2:$J$571,8,0)</f>
        <v>20</v>
      </c>
      <c r="AD376">
        <f t="shared" si="89"/>
        <v>285</v>
      </c>
    </row>
    <row r="377" spans="1:30" ht="15" x14ac:dyDescent="0.35">
      <c r="A377" s="14" t="s">
        <v>782</v>
      </c>
      <c r="B377" s="1">
        <v>8</v>
      </c>
      <c r="C377" s="2" t="s">
        <v>783</v>
      </c>
      <c r="D377" s="4" t="s">
        <v>537</v>
      </c>
      <c r="E377">
        <f>VLOOKUP(A377,'[1]高三下(高考)'!$A$3:$P$615,11,0)</f>
        <v>25.5</v>
      </c>
      <c r="F377" t="str">
        <f>VLOOKUP(A377,'[1]高三下(高考)'!$A$3:$P$615,12,0)</f>
        <v>王友春</v>
      </c>
      <c r="G377" s="22">
        <f t="shared" si="78"/>
        <v>195</v>
      </c>
      <c r="H377" s="23">
        <f t="shared" si="79"/>
        <v>82.229965156794421</v>
      </c>
      <c r="I377">
        <f>VLOOKUP(A377,[1]高三上!$A$3:$P$588,11,0)</f>
        <v>37</v>
      </c>
      <c r="J377" t="str">
        <f>VLOOKUP(A377,[1]高三上!$A$3:$P$588,12,0)</f>
        <v>王友春</v>
      </c>
      <c r="K377" s="22">
        <f t="shared" si="80"/>
        <v>144</v>
      </c>
      <c r="L377" s="23">
        <f t="shared" si="81"/>
        <v>124.73867595818815</v>
      </c>
      <c r="M377">
        <f>VLOOKUP(A377,[1]高二下!$A$3:$P$536,11,0)</f>
        <v>24</v>
      </c>
      <c r="N377" t="str">
        <f>VLOOKUP(A377,[1]高二下!$A$3:$P$536,12,0)</f>
        <v>王友春</v>
      </c>
      <c r="O377" s="22">
        <f t="shared" si="82"/>
        <v>215</v>
      </c>
      <c r="P377" s="22">
        <f t="shared" si="83"/>
        <v>101.04529616724739</v>
      </c>
      <c r="Q377">
        <f>VLOOKUP(A377,[1]高二上!$A$3:$P$583,11,0)</f>
        <v>37</v>
      </c>
      <c r="R377" t="str">
        <f>VLOOKUP(A377,[1]高二上!$A$3:$P$583,12,0)</f>
        <v>王友春</v>
      </c>
      <c r="S377" s="22">
        <f t="shared" si="84"/>
        <v>218</v>
      </c>
      <c r="T377" s="22">
        <f t="shared" si="85"/>
        <v>102.4390243902439</v>
      </c>
      <c r="U377">
        <f>VLOOKUP(A377,[1]高一下!$A$3:$P$585,11,0)</f>
        <v>26</v>
      </c>
      <c r="V377" t="str">
        <f>VLOOKUP(A377,[1]高一下!$A$3:$P$585,12,0)</f>
        <v>王友春</v>
      </c>
      <c r="W377">
        <f t="shared" si="86"/>
        <v>225</v>
      </c>
      <c r="X377">
        <f t="shared" si="87"/>
        <v>70.731707317073173</v>
      </c>
      <c r="Y377">
        <f>VLOOKUP(A377,[1]高一上!$A$3:$P$587,11,0)</f>
        <v>53</v>
      </c>
      <c r="Z377" t="str">
        <f>VLOOKUP(A377,[1]高一上!$A$3:$P$587,12,0)</f>
        <v>王友春</v>
      </c>
      <c r="AA377">
        <f t="shared" si="88"/>
        <v>141</v>
      </c>
      <c r="AB377" s="23">
        <f t="shared" si="90"/>
        <v>112.89198606271776</v>
      </c>
      <c r="AC377">
        <f>VLOOKUP(A377,[1]中考!$A$2:$J$571,8,0)</f>
        <v>49</v>
      </c>
      <c r="AD377">
        <f t="shared" si="89"/>
        <v>178</v>
      </c>
    </row>
    <row r="378" spans="1:30" ht="15" x14ac:dyDescent="0.35">
      <c r="A378" s="14" t="s">
        <v>786</v>
      </c>
      <c r="B378" s="1">
        <v>8</v>
      </c>
      <c r="C378" s="2" t="s">
        <v>787</v>
      </c>
      <c r="D378" s="4" t="s">
        <v>537</v>
      </c>
      <c r="E378">
        <f>VLOOKUP(A378,'[1]高三下(高考)'!$A$3:$P$615,11,0)</f>
        <v>16</v>
      </c>
      <c r="F378" t="str">
        <f>VLOOKUP(A378,'[1]高三下(高考)'!$A$3:$P$615,12,0)</f>
        <v>王友春</v>
      </c>
      <c r="G378" s="22">
        <f t="shared" si="78"/>
        <v>258</v>
      </c>
      <c r="H378" s="23">
        <f t="shared" si="79"/>
        <v>88.850174216027881</v>
      </c>
      <c r="I378">
        <f>VLOOKUP(A378,[1]高三上!$A$3:$P$588,11,0)</f>
        <v>25</v>
      </c>
      <c r="J378" t="str">
        <f>VLOOKUP(A378,[1]高三上!$A$3:$P$588,12,0)</f>
        <v>王友春</v>
      </c>
      <c r="K378" s="22">
        <f t="shared" si="80"/>
        <v>226</v>
      </c>
      <c r="L378" s="23">
        <f t="shared" si="81"/>
        <v>100</v>
      </c>
      <c r="M378" s="22">
        <v>0</v>
      </c>
      <c r="N378" t="s">
        <v>729</v>
      </c>
      <c r="O378" s="22">
        <f t="shared" si="82"/>
        <v>270</v>
      </c>
      <c r="P378" s="22">
        <f t="shared" si="83"/>
        <v>100</v>
      </c>
      <c r="Q378">
        <f>VLOOKUP(A378,[1]高二上!$A$3:$P$583,11,0)</f>
        <v>36</v>
      </c>
      <c r="R378" t="str">
        <f>VLOOKUP(A378,[1]高二上!$A$3:$P$583,12,0)</f>
        <v>王友春</v>
      </c>
      <c r="S378" s="22">
        <f t="shared" si="84"/>
        <v>228</v>
      </c>
      <c r="T378" s="22">
        <f t="shared" si="85"/>
        <v>106.27177700348432</v>
      </c>
      <c r="U378">
        <f>VLOOKUP(A378,[1]高一下!$A$3:$P$585,11,0)</f>
        <v>23</v>
      </c>
      <c r="V378" t="str">
        <f>VLOOKUP(A378,[1]高一下!$A$3:$P$585,12,0)</f>
        <v>王友春</v>
      </c>
      <c r="W378">
        <f t="shared" si="86"/>
        <v>246</v>
      </c>
      <c r="X378">
        <f t="shared" si="87"/>
        <v>102.78745644599303</v>
      </c>
      <c r="Y378">
        <f>VLOOKUP(A378,[1]高一上!$A$3:$P$587,11,0)</f>
        <v>28</v>
      </c>
      <c r="Z378" t="str">
        <f>VLOOKUP(A378,[1]高一上!$A$3:$P$587,12,0)</f>
        <v>王友春</v>
      </c>
      <c r="AA378">
        <f t="shared" si="88"/>
        <v>254</v>
      </c>
      <c r="AB378" s="23">
        <f t="shared" si="90"/>
        <v>109.7560975609756</v>
      </c>
      <c r="AC378">
        <f>VLOOKUP(A378,[1]中考!$A$2:$J$571,8,0)</f>
        <v>23</v>
      </c>
      <c r="AD378">
        <f t="shared" si="89"/>
        <v>282</v>
      </c>
    </row>
    <row r="379" spans="1:30" ht="15" x14ac:dyDescent="0.35">
      <c r="A379" s="14" t="s">
        <v>760</v>
      </c>
      <c r="B379" s="1">
        <v>8</v>
      </c>
      <c r="C379" s="2" t="s">
        <v>761</v>
      </c>
      <c r="D379" s="4" t="s">
        <v>537</v>
      </c>
      <c r="E379">
        <f>VLOOKUP(A379,'[1]高三下(高考)'!$A$3:$P$615,11,0)</f>
        <v>32.5</v>
      </c>
      <c r="F379" t="str">
        <f>VLOOKUP(A379,'[1]高三下(高考)'!$A$3:$P$615,12,0)</f>
        <v>王友春</v>
      </c>
      <c r="G379" s="22">
        <f t="shared" si="78"/>
        <v>148</v>
      </c>
      <c r="H379" s="23">
        <f t="shared" si="79"/>
        <v>64.459930313588842</v>
      </c>
      <c r="I379">
        <f>VLOOKUP(A379,[1]高三上!$A$3:$P$588,11,0)</f>
        <v>53.5</v>
      </c>
      <c r="J379" t="str">
        <f>VLOOKUP(A379,[1]高三上!$A$3:$P$588,12,0)</f>
        <v>王友春</v>
      </c>
      <c r="K379" s="22">
        <f t="shared" si="80"/>
        <v>46</v>
      </c>
      <c r="L379" s="23">
        <f t="shared" si="81"/>
        <v>100</v>
      </c>
      <c r="M379" s="22">
        <v>0</v>
      </c>
      <c r="N379" t="s">
        <v>729</v>
      </c>
      <c r="O379" s="22">
        <f t="shared" si="82"/>
        <v>270</v>
      </c>
      <c r="P379" s="22">
        <f t="shared" si="83"/>
        <v>100</v>
      </c>
      <c r="Q379">
        <f>VLOOKUP(A379,[1]高二上!$A$3:$P$583,11,0)</f>
        <v>42</v>
      </c>
      <c r="R379" t="str">
        <f>VLOOKUP(A379,[1]高二上!$A$3:$P$583,12,0)</f>
        <v>王友春</v>
      </c>
      <c r="S379" s="22">
        <f t="shared" si="84"/>
        <v>193</v>
      </c>
      <c r="T379" s="22">
        <f t="shared" si="85"/>
        <v>65.156794425087099</v>
      </c>
      <c r="U379">
        <f>VLOOKUP(A379,[1]高一下!$A$3:$P$585,11,0)</f>
        <v>45</v>
      </c>
      <c r="V379" t="str">
        <f>VLOOKUP(A379,[1]高一下!$A$3:$P$585,12,0)</f>
        <v>王友春</v>
      </c>
      <c r="W379">
        <f t="shared" si="86"/>
        <v>93</v>
      </c>
      <c r="X379">
        <f t="shared" si="87"/>
        <v>151.56794425087108</v>
      </c>
      <c r="Y379">
        <f>VLOOKUP(A379,[1]高一上!$A$3:$P$587,11,0)</f>
        <v>31</v>
      </c>
      <c r="Z379" t="str">
        <f>VLOOKUP(A379,[1]高一上!$A$3:$P$587,12,0)</f>
        <v>王友春</v>
      </c>
      <c r="AA379">
        <f t="shared" si="88"/>
        <v>241</v>
      </c>
      <c r="AB379" s="23">
        <f t="shared" si="90"/>
        <v>70.034843205574916</v>
      </c>
      <c r="AC379">
        <f>VLOOKUP(A379,[1]中考!$A$2:$J$571,8,0)</f>
        <v>52</v>
      </c>
      <c r="AD379">
        <f t="shared" si="89"/>
        <v>155</v>
      </c>
    </row>
    <row r="380" spans="1:30" ht="15" x14ac:dyDescent="0.35">
      <c r="A380" s="14" t="s">
        <v>762</v>
      </c>
      <c r="B380" s="1">
        <v>8</v>
      </c>
      <c r="C380" s="2" t="s">
        <v>763</v>
      </c>
      <c r="D380" s="4" t="s">
        <v>537</v>
      </c>
      <c r="E380">
        <f>VLOOKUP(A380,'[1]高三下(高考)'!$A$3:$P$615,11,0)</f>
        <v>20</v>
      </c>
      <c r="F380" t="str">
        <f>VLOOKUP(A380,'[1]高三下(高考)'!$A$3:$P$615,12,0)</f>
        <v>王友春</v>
      </c>
      <c r="G380" s="22">
        <f t="shared" si="78"/>
        <v>237</v>
      </c>
      <c r="H380" s="23">
        <f t="shared" si="79"/>
        <v>43.554006968641112</v>
      </c>
      <c r="I380">
        <f>VLOOKUP(A380,[1]高三上!$A$3:$P$588,11,0)</f>
        <v>48</v>
      </c>
      <c r="J380" t="str">
        <f>VLOOKUP(A380,[1]高三上!$A$3:$P$588,12,0)</f>
        <v>王友春</v>
      </c>
      <c r="K380" s="22">
        <f t="shared" si="80"/>
        <v>75</v>
      </c>
      <c r="L380" s="23">
        <f t="shared" si="81"/>
        <v>151.56794425087108</v>
      </c>
      <c r="M380">
        <f>VLOOKUP(A380,[1]高二下!$A$3:$P$536,11,0)</f>
        <v>23</v>
      </c>
      <c r="N380" t="str">
        <f>VLOOKUP(A380,[1]高二下!$A$3:$P$536,12,0)</f>
        <v>王友春</v>
      </c>
      <c r="O380" s="22">
        <f t="shared" si="82"/>
        <v>223</v>
      </c>
      <c r="P380" s="22">
        <f t="shared" si="83"/>
        <v>94.773519163763069</v>
      </c>
      <c r="Q380">
        <f>VLOOKUP(A380,[1]高二上!$A$3:$P$583,11,0)</f>
        <v>39</v>
      </c>
      <c r="R380" t="str">
        <f>VLOOKUP(A380,[1]高二上!$A$3:$P$583,12,0)</f>
        <v>王友春</v>
      </c>
      <c r="S380" s="22">
        <f t="shared" si="84"/>
        <v>208</v>
      </c>
      <c r="T380" s="22">
        <f t="shared" si="85"/>
        <v>65.853658536585357</v>
      </c>
      <c r="U380">
        <f>VLOOKUP(A380,[1]高一下!$A$3:$P$585,11,0)</f>
        <v>43</v>
      </c>
      <c r="V380" t="str">
        <f>VLOOKUP(A380,[1]高一下!$A$3:$P$585,12,0)</f>
        <v>王友春</v>
      </c>
      <c r="W380">
        <f t="shared" si="86"/>
        <v>110</v>
      </c>
      <c r="X380">
        <f t="shared" si="87"/>
        <v>154.35540069686411</v>
      </c>
      <c r="Y380">
        <f>VLOOKUP(A380,[1]高一上!$A$3:$P$587,11,0)</f>
        <v>25</v>
      </c>
      <c r="Z380" t="str">
        <f>VLOOKUP(A380,[1]高一上!$A$3:$P$587,12,0)</f>
        <v>王友春</v>
      </c>
      <c r="AA380">
        <f t="shared" si="88"/>
        <v>266</v>
      </c>
      <c r="AB380" s="23">
        <f t="shared" si="90"/>
        <v>91.637630662020911</v>
      </c>
      <c r="AC380">
        <f>VLOOKUP(A380,[1]中考!$A$2:$J$571,8,0)</f>
        <v>38</v>
      </c>
      <c r="AD380">
        <f t="shared" si="89"/>
        <v>242</v>
      </c>
    </row>
    <row r="381" spans="1:30" ht="15" x14ac:dyDescent="0.35">
      <c r="A381" s="14" t="s">
        <v>800</v>
      </c>
      <c r="B381" s="1">
        <v>8</v>
      </c>
      <c r="C381" s="2" t="s">
        <v>801</v>
      </c>
      <c r="D381" s="4" t="s">
        <v>537</v>
      </c>
      <c r="E381">
        <f>VLOOKUP(A381,'[1]高三下(高考)'!$A$3:$P$615,11,0)</f>
        <v>21</v>
      </c>
      <c r="F381" t="str">
        <f>VLOOKUP(A381,'[1]高三下(高考)'!$A$3:$P$615,12,0)</f>
        <v>王友春</v>
      </c>
      <c r="G381" s="22">
        <f t="shared" si="78"/>
        <v>228</v>
      </c>
      <c r="H381" s="23">
        <f t="shared" si="79"/>
        <v>87.108013937282237</v>
      </c>
      <c r="I381">
        <f>VLOOKUP(A381,[1]高三上!$A$3:$P$588,11,0)</f>
        <v>30</v>
      </c>
      <c r="J381" t="str">
        <f>VLOOKUP(A381,[1]高三上!$A$3:$P$588,12,0)</f>
        <v>王友春</v>
      </c>
      <c r="K381" s="22">
        <f t="shared" si="80"/>
        <v>191</v>
      </c>
      <c r="L381" s="23">
        <f t="shared" si="81"/>
        <v>100</v>
      </c>
      <c r="M381" s="22">
        <v>0</v>
      </c>
      <c r="N381" t="s">
        <v>729</v>
      </c>
      <c r="O381" s="22">
        <f t="shared" si="82"/>
        <v>270</v>
      </c>
      <c r="P381" s="22">
        <f t="shared" si="83"/>
        <v>100</v>
      </c>
      <c r="Q381">
        <f>VLOOKUP(A381,[1]高二上!$A$3:$P$583,11,0)</f>
        <v>47</v>
      </c>
      <c r="R381" t="str">
        <f>VLOOKUP(A381,[1]高二上!$A$3:$P$583,12,0)</f>
        <v>王友春</v>
      </c>
      <c r="S381" s="22">
        <f t="shared" si="84"/>
        <v>177</v>
      </c>
      <c r="T381" s="22">
        <f t="shared" si="85"/>
        <v>105.22648083623693</v>
      </c>
      <c r="U381">
        <f>VLOOKUP(A381,[1]高一下!$A$3:$P$585,11,0)</f>
        <v>32</v>
      </c>
      <c r="V381" t="str">
        <f>VLOOKUP(A381,[1]高一下!$A$3:$P$585,12,0)</f>
        <v>王友春</v>
      </c>
      <c r="W381">
        <f t="shared" si="86"/>
        <v>192</v>
      </c>
      <c r="X381">
        <f t="shared" si="87"/>
        <v>89.547038327526138</v>
      </c>
      <c r="Y381">
        <f>VLOOKUP(A381,[1]高一上!$A$3:$P$587,11,0)</f>
        <v>51</v>
      </c>
      <c r="Z381" t="str">
        <f>VLOOKUP(A381,[1]高一上!$A$3:$P$587,12,0)</f>
        <v>王友春</v>
      </c>
      <c r="AA381">
        <f t="shared" si="88"/>
        <v>162</v>
      </c>
      <c r="AB381" s="23">
        <f t="shared" si="90"/>
        <v>120.20905923344948</v>
      </c>
      <c r="AC381">
        <f>VLOOKUP(A381,[1]中考!$A$2:$J$571,8,0)</f>
        <v>42</v>
      </c>
      <c r="AD381">
        <f t="shared" si="89"/>
        <v>220</v>
      </c>
    </row>
    <row r="382" spans="1:30" ht="15" x14ac:dyDescent="0.35">
      <c r="A382" s="14" t="s">
        <v>735</v>
      </c>
      <c r="B382" s="1">
        <v>8</v>
      </c>
      <c r="C382" s="2" t="s">
        <v>736</v>
      </c>
      <c r="D382" s="4" t="s">
        <v>537</v>
      </c>
      <c r="E382">
        <f>VLOOKUP(A382,'[1]高三下(高考)'!$A$3:$P$615,11,0)</f>
        <v>30.5</v>
      </c>
      <c r="F382" t="str">
        <f>VLOOKUP(A382,'[1]高三下(高考)'!$A$3:$P$615,12,0)</f>
        <v>王友春</v>
      </c>
      <c r="G382" s="22">
        <f t="shared" si="78"/>
        <v>160</v>
      </c>
      <c r="H382" s="23">
        <f t="shared" si="79"/>
        <v>128.22299651567945</v>
      </c>
      <c r="I382">
        <f>VLOOKUP(A382,[1]高三上!$A$3:$P$588,11,0)</f>
        <v>23</v>
      </c>
      <c r="J382" t="str">
        <f>VLOOKUP(A382,[1]高三上!$A$3:$P$588,12,0)</f>
        <v>王友春</v>
      </c>
      <c r="K382" s="22">
        <f t="shared" si="80"/>
        <v>241</v>
      </c>
      <c r="L382" s="23">
        <f t="shared" si="81"/>
        <v>72.125435540069688</v>
      </c>
      <c r="M382">
        <f>VLOOKUP(A382,[1]高二下!$A$3:$P$536,11,0)</f>
        <v>32</v>
      </c>
      <c r="N382" t="str">
        <f>VLOOKUP(A382,[1]高二下!$A$3:$P$536,12,0)</f>
        <v>王友春</v>
      </c>
      <c r="O382" s="22">
        <f t="shared" si="82"/>
        <v>161</v>
      </c>
      <c r="P382" s="22">
        <f t="shared" si="83"/>
        <v>98.954703832752614</v>
      </c>
      <c r="Q382">
        <f>VLOOKUP(A382,[1]高二上!$A$3:$P$583,11,0)</f>
        <v>54</v>
      </c>
      <c r="R382" t="str">
        <f>VLOOKUP(A382,[1]高二上!$A$3:$P$583,12,0)</f>
        <v>王友春</v>
      </c>
      <c r="S382" s="22">
        <f t="shared" si="84"/>
        <v>158</v>
      </c>
      <c r="T382" s="22">
        <f t="shared" si="85"/>
        <v>103.83275261324042</v>
      </c>
      <c r="U382">
        <f>VLOOKUP(A382,[1]高一下!$A$3:$P$585,11,0)</f>
        <v>34</v>
      </c>
      <c r="V382" t="str">
        <f>VLOOKUP(A382,[1]高一下!$A$3:$P$585,12,0)</f>
        <v>王友春</v>
      </c>
      <c r="W382">
        <f t="shared" si="86"/>
        <v>169</v>
      </c>
      <c r="X382">
        <f t="shared" si="87"/>
        <v>113.93728222996515</v>
      </c>
      <c r="Y382">
        <f>VLOOKUP(A382,[1]高一上!$A$3:$P$587,11,0)</f>
        <v>39</v>
      </c>
      <c r="Z382" t="str">
        <f>VLOOKUP(A382,[1]高一上!$A$3:$P$587,12,0)</f>
        <v>王春波</v>
      </c>
      <c r="AA382">
        <f t="shared" si="88"/>
        <v>209</v>
      </c>
      <c r="AB382" s="23">
        <f t="shared" si="90"/>
        <v>97.21254355400697</v>
      </c>
      <c r="AC382">
        <f>VLOOKUP(A382,[1]中考!$A$2:$J$571,8,0)</f>
        <v>45</v>
      </c>
      <c r="AD382">
        <f t="shared" si="89"/>
        <v>201</v>
      </c>
    </row>
    <row r="383" spans="1:30" ht="15" x14ac:dyDescent="0.35">
      <c r="A383" s="14" t="s">
        <v>810</v>
      </c>
      <c r="B383" s="1">
        <v>8</v>
      </c>
      <c r="C383" s="2" t="s">
        <v>811</v>
      </c>
      <c r="D383" s="4" t="s">
        <v>537</v>
      </c>
      <c r="E383">
        <f>VLOOKUP(A383,'[1]高三下(高考)'!$A$3:$P$615,11,0)</f>
        <v>11</v>
      </c>
      <c r="F383" t="str">
        <f>VLOOKUP(A383,'[1]高三下(高考)'!$A$3:$P$615,12,0)</f>
        <v>王友春</v>
      </c>
      <c r="G383" s="22">
        <f t="shared" si="78"/>
        <v>274</v>
      </c>
      <c r="H383" s="23">
        <f t="shared" si="79"/>
        <v>99.303135888501743</v>
      </c>
      <c r="I383">
        <f>VLOOKUP(A383,[1]高三上!$A$3:$P$588,11,0)</f>
        <v>8</v>
      </c>
      <c r="J383" t="str">
        <f>VLOOKUP(A383,[1]高三上!$A$3:$P$588,12,0)</f>
        <v>王友春</v>
      </c>
      <c r="K383" s="22">
        <f t="shared" si="80"/>
        <v>272</v>
      </c>
      <c r="L383" s="23">
        <f t="shared" si="81"/>
        <v>100</v>
      </c>
      <c r="M383" s="22">
        <v>0</v>
      </c>
      <c r="N383" t="s">
        <v>729</v>
      </c>
      <c r="O383" s="22">
        <f t="shared" si="82"/>
        <v>270</v>
      </c>
      <c r="P383" s="22">
        <f t="shared" si="83"/>
        <v>100</v>
      </c>
      <c r="Q383">
        <f>VLOOKUP(A383,[1]高二上!$A$3:$P$583,11,0)</f>
        <v>18</v>
      </c>
      <c r="R383" t="str">
        <f>VLOOKUP(A383,[1]高二上!$A$3:$P$583,12,0)</f>
        <v>王友春</v>
      </c>
      <c r="S383" s="22">
        <f t="shared" si="84"/>
        <v>281</v>
      </c>
      <c r="T383" s="22">
        <f t="shared" si="85"/>
        <v>83.972125435540079</v>
      </c>
      <c r="U383">
        <f>VLOOKUP(A383,[1]高一下!$A$3:$P$585,11,0)</f>
        <v>25</v>
      </c>
      <c r="V383" t="str">
        <f>VLOOKUP(A383,[1]高一下!$A$3:$P$585,12,0)</f>
        <v>王友春</v>
      </c>
      <c r="W383">
        <f t="shared" si="86"/>
        <v>235</v>
      </c>
      <c r="X383">
        <f t="shared" si="87"/>
        <v>101.39372822299651</v>
      </c>
      <c r="Y383">
        <f>VLOOKUP(A383,[1]高一上!$A$3:$P$587,11,0)</f>
        <v>32</v>
      </c>
      <c r="Z383" t="str">
        <f>VLOOKUP(A383,[1]高一上!$A$3:$P$587,12,0)</f>
        <v>王友春</v>
      </c>
      <c r="AA383">
        <f t="shared" si="88"/>
        <v>239</v>
      </c>
      <c r="AB383" s="23">
        <f t="shared" si="90"/>
        <v>99.651567944250871</v>
      </c>
      <c r="AC383">
        <f>VLOOKUP(A383,[1]中考!$A$2:$J$571,8,0)</f>
        <v>39</v>
      </c>
      <c r="AD383">
        <f t="shared" si="89"/>
        <v>238</v>
      </c>
    </row>
    <row r="384" spans="1:30" ht="15" x14ac:dyDescent="0.35">
      <c r="A384" s="14" t="s">
        <v>750</v>
      </c>
      <c r="B384" s="1">
        <v>8</v>
      </c>
      <c r="C384" s="2" t="s">
        <v>751</v>
      </c>
      <c r="D384" s="4" t="s">
        <v>537</v>
      </c>
      <c r="E384">
        <f>VLOOKUP(A384,'[1]高三下(高考)'!$A$3:$P$615,11,0)</f>
        <v>26</v>
      </c>
      <c r="F384" t="str">
        <f>VLOOKUP(A384,'[1]高三下(高考)'!$A$3:$P$615,12,0)</f>
        <v>王友春</v>
      </c>
      <c r="G384" s="22">
        <f t="shared" si="78"/>
        <v>191</v>
      </c>
      <c r="H384" s="23">
        <f t="shared" si="79"/>
        <v>117.42160278745645</v>
      </c>
      <c r="I384">
        <f>VLOOKUP(A384,[1]高三上!$A$3:$P$588,11,0)</f>
        <v>23</v>
      </c>
      <c r="J384" t="str">
        <f>VLOOKUP(A384,[1]高三上!$A$3:$P$588,12,0)</f>
        <v>王友春</v>
      </c>
      <c r="K384" s="22">
        <f t="shared" si="80"/>
        <v>241</v>
      </c>
      <c r="L384" s="23">
        <f t="shared" si="81"/>
        <v>87.108013937282237</v>
      </c>
      <c r="M384">
        <f>VLOOKUP(A384,[1]高二下!$A$3:$P$536,11,0)</f>
        <v>27</v>
      </c>
      <c r="N384" t="str">
        <f>VLOOKUP(A384,[1]高二下!$A$3:$P$536,12,0)</f>
        <v>王友春</v>
      </c>
      <c r="O384" s="22">
        <f t="shared" si="82"/>
        <v>204</v>
      </c>
      <c r="P384" s="22">
        <f t="shared" si="83"/>
        <v>81.881533101045292</v>
      </c>
      <c r="Q384">
        <f>VLOOKUP(A384,[1]高二上!$A$3:$P$583,11,0)</f>
        <v>56</v>
      </c>
      <c r="R384" t="str">
        <f>VLOOKUP(A384,[1]高二上!$A$3:$P$583,12,0)</f>
        <v>王友春</v>
      </c>
      <c r="S384" s="22">
        <f t="shared" si="84"/>
        <v>152</v>
      </c>
      <c r="T384" s="22">
        <f t="shared" si="85"/>
        <v>120.55749128919861</v>
      </c>
      <c r="U384">
        <f>VLOOKUP(A384,[1]高一下!$A$3:$P$585,11,0)</f>
        <v>29</v>
      </c>
      <c r="V384" t="str">
        <f>VLOOKUP(A384,[1]高一下!$A$3:$P$585,12,0)</f>
        <v>王友春</v>
      </c>
      <c r="W384">
        <f t="shared" si="86"/>
        <v>211</v>
      </c>
      <c r="X384">
        <f t="shared" si="87"/>
        <v>73.170731707317074</v>
      </c>
      <c r="Y384">
        <f>VLOOKUP(A384,[1]高一上!$A$3:$P$587,11,0)</f>
        <v>54</v>
      </c>
      <c r="Z384" t="str">
        <f>VLOOKUP(A384,[1]高一上!$A$3:$P$587,12,0)</f>
        <v>王友春</v>
      </c>
      <c r="AA384">
        <f t="shared" si="88"/>
        <v>134</v>
      </c>
      <c r="AB384" s="23">
        <f t="shared" si="90"/>
        <v>118.11846689895471</v>
      </c>
      <c r="AC384">
        <f>VLOOKUP(A384,[1]中考!$A$2:$J$571,8,0)</f>
        <v>48</v>
      </c>
      <c r="AD384">
        <f t="shared" si="89"/>
        <v>186</v>
      </c>
    </row>
    <row r="385" spans="1:30" ht="15" x14ac:dyDescent="0.35">
      <c r="A385" s="14" t="s">
        <v>792</v>
      </c>
      <c r="B385" s="1">
        <v>8</v>
      </c>
      <c r="C385" s="2" t="s">
        <v>793</v>
      </c>
      <c r="D385" s="4" t="s">
        <v>537</v>
      </c>
      <c r="E385">
        <f>VLOOKUP(A385,'[1]高三下(高考)'!$A$3:$P$615,11,0)</f>
        <v>22</v>
      </c>
      <c r="F385" t="str">
        <f>VLOOKUP(A385,'[1]高三下(高考)'!$A$3:$P$615,12,0)</f>
        <v>王友春</v>
      </c>
      <c r="G385" s="22">
        <f t="shared" si="78"/>
        <v>220</v>
      </c>
      <c r="H385" s="23">
        <f t="shared" si="79"/>
        <v>87.804878048780495</v>
      </c>
      <c r="I385">
        <f>VLOOKUP(A385,[1]高三上!$A$3:$P$588,11,0)</f>
        <v>31</v>
      </c>
      <c r="J385" t="str">
        <f>VLOOKUP(A385,[1]高三上!$A$3:$P$588,12,0)</f>
        <v>王友春</v>
      </c>
      <c r="K385" s="22">
        <f t="shared" si="80"/>
        <v>185</v>
      </c>
      <c r="L385" s="23">
        <f t="shared" si="81"/>
        <v>90.243902439024396</v>
      </c>
      <c r="M385">
        <f>VLOOKUP(A385,[1]高二下!$A$3:$P$536,11,0)</f>
        <v>33</v>
      </c>
      <c r="N385" t="str">
        <f>VLOOKUP(A385,[1]高二下!$A$3:$P$536,12,0)</f>
        <v>王友春</v>
      </c>
      <c r="O385" s="22">
        <f t="shared" si="82"/>
        <v>157</v>
      </c>
      <c r="P385" s="22">
        <f t="shared" si="83"/>
        <v>101.04529616724739</v>
      </c>
      <c r="Q385">
        <f>VLOOKUP(A385,[1]高二上!$A$3:$P$583,11,0)</f>
        <v>53</v>
      </c>
      <c r="R385" t="str">
        <f>VLOOKUP(A385,[1]高二上!$A$3:$P$583,12,0)</f>
        <v>王友春</v>
      </c>
      <c r="S385" s="22">
        <f t="shared" si="84"/>
        <v>160</v>
      </c>
      <c r="T385" s="22">
        <f t="shared" si="85"/>
        <v>132.05574912891984</v>
      </c>
      <c r="U385">
        <f>VLOOKUP(A385,[1]高一下!$A$3:$P$585,11,0)</f>
        <v>22</v>
      </c>
      <c r="V385" t="str">
        <f>VLOOKUP(A385,[1]高一下!$A$3:$P$585,12,0)</f>
        <v>王友春</v>
      </c>
      <c r="W385">
        <f t="shared" si="86"/>
        <v>252</v>
      </c>
      <c r="X385">
        <f t="shared" si="87"/>
        <v>87.456445993031366</v>
      </c>
      <c r="Y385">
        <f>VLOOKUP(A385,[1]高一上!$A$3:$P$587,11,0)</f>
        <v>38</v>
      </c>
      <c r="Z385" t="str">
        <f>VLOOKUP(A385,[1]高一上!$A$3:$P$587,12,0)</f>
        <v>王友春</v>
      </c>
      <c r="AA385">
        <f t="shared" si="88"/>
        <v>216</v>
      </c>
      <c r="AB385" s="23">
        <f t="shared" si="90"/>
        <v>96.515679442508713</v>
      </c>
      <c r="AC385">
        <f>VLOOKUP(A385,[1]中考!$A$2:$J$571,8,0)</f>
        <v>44</v>
      </c>
      <c r="AD385">
        <f t="shared" si="89"/>
        <v>206</v>
      </c>
    </row>
    <row r="386" spans="1:30" ht="15" x14ac:dyDescent="0.35">
      <c r="A386" s="14" t="s">
        <v>742</v>
      </c>
      <c r="B386" s="1">
        <v>8</v>
      </c>
      <c r="C386" s="2" t="s">
        <v>743</v>
      </c>
      <c r="D386" s="4" t="s">
        <v>537</v>
      </c>
      <c r="E386">
        <f>VLOOKUP(A386,'[1]高三下(高考)'!$A$3:$P$615,11,0)</f>
        <v>23</v>
      </c>
      <c r="F386" t="str">
        <f>VLOOKUP(A386,'[1]高三下(高考)'!$A$3:$P$615,12,0)</f>
        <v>王友春</v>
      </c>
      <c r="G386" s="22">
        <f t="shared" si="78"/>
        <v>214</v>
      </c>
      <c r="H386" s="23">
        <f t="shared" si="79"/>
        <v>74.912891986062718</v>
      </c>
      <c r="I386">
        <f>VLOOKUP(A386,[1]高三上!$A$3:$P$588,11,0)</f>
        <v>37.5</v>
      </c>
      <c r="J386" t="str">
        <f>VLOOKUP(A386,[1]高三上!$A$3:$P$588,12,0)</f>
        <v>王友春</v>
      </c>
      <c r="K386" s="22">
        <f t="shared" si="80"/>
        <v>142</v>
      </c>
      <c r="L386" s="23">
        <f t="shared" si="81"/>
        <v>89.895470383275267</v>
      </c>
      <c r="M386">
        <f>VLOOKUP(A386,[1]高二下!$A$3:$P$536,11,0)</f>
        <v>41</v>
      </c>
      <c r="N386" t="str">
        <f>VLOOKUP(A386,[1]高二下!$A$3:$P$536,12,0)</f>
        <v>王友春</v>
      </c>
      <c r="O386" s="22">
        <f t="shared" si="82"/>
        <v>113</v>
      </c>
      <c r="P386" s="22">
        <f t="shared" si="83"/>
        <v>126.13240418118467</v>
      </c>
      <c r="Q386">
        <f>VLOOKUP(A386,[1]高二上!$A$3:$P$583,11,0)</f>
        <v>43</v>
      </c>
      <c r="R386" t="str">
        <f>VLOOKUP(A386,[1]高二上!$A$3:$P$583,12,0)</f>
        <v>王友春</v>
      </c>
      <c r="S386" s="22">
        <f t="shared" si="84"/>
        <v>188</v>
      </c>
      <c r="T386" s="22">
        <f t="shared" si="85"/>
        <v>98.257839721254356</v>
      </c>
      <c r="U386">
        <f>VLOOKUP(A386,[1]高一下!$A$3:$P$585,11,0)</f>
        <v>33</v>
      </c>
      <c r="V386" t="str">
        <f>VLOOKUP(A386,[1]高一下!$A$3:$P$585,12,0)</f>
        <v>王友春</v>
      </c>
      <c r="W386">
        <f t="shared" si="86"/>
        <v>183</v>
      </c>
      <c r="X386">
        <f t="shared" si="87"/>
        <v>102.78745644599303</v>
      </c>
      <c r="Y386">
        <f>VLOOKUP(A386,[1]高一上!$A$3:$P$587,11,0)</f>
        <v>44</v>
      </c>
      <c r="Z386" t="str">
        <f>VLOOKUP(A386,[1]高一上!$A$3:$P$587,12,0)</f>
        <v>王友春</v>
      </c>
      <c r="AA386">
        <f t="shared" si="88"/>
        <v>191</v>
      </c>
      <c r="AB386" s="23">
        <f t="shared" si="90"/>
        <v>116.37630662020905</v>
      </c>
      <c r="AC386">
        <f>VLOOKUP(A386,[1]中考!$A$2:$J$571,8,0)</f>
        <v>39</v>
      </c>
      <c r="AD386">
        <f t="shared" si="89"/>
        <v>238</v>
      </c>
    </row>
    <row r="387" spans="1:30" ht="15" x14ac:dyDescent="0.35">
      <c r="A387" s="14" t="s">
        <v>733</v>
      </c>
      <c r="B387" s="1">
        <v>8</v>
      </c>
      <c r="C387" s="2" t="s">
        <v>734</v>
      </c>
      <c r="D387" s="4" t="s">
        <v>537</v>
      </c>
      <c r="E387">
        <f>VLOOKUP(A387,'[1]高三下(高考)'!$A$3:$P$615,11,0)</f>
        <v>30</v>
      </c>
      <c r="F387" t="str">
        <f>VLOOKUP(A387,'[1]高三下(高考)'!$A$3:$P$615,12,0)</f>
        <v>王友春</v>
      </c>
      <c r="G387" s="22">
        <f t="shared" si="78"/>
        <v>161</v>
      </c>
      <c r="H387" s="23">
        <f t="shared" si="79"/>
        <v>120.20905923344948</v>
      </c>
      <c r="I387">
        <f>VLOOKUP(A387,[1]高三上!$A$3:$P$588,11,0)</f>
        <v>26.5</v>
      </c>
      <c r="J387" t="str">
        <f>VLOOKUP(A387,[1]高三上!$A$3:$P$588,12,0)</f>
        <v>王友春</v>
      </c>
      <c r="K387" s="22">
        <f t="shared" si="80"/>
        <v>219</v>
      </c>
      <c r="L387" s="23">
        <f t="shared" si="81"/>
        <v>96.167247386759584</v>
      </c>
      <c r="M387">
        <f>VLOOKUP(A387,[1]高二下!$A$3:$P$536,11,0)</f>
        <v>26</v>
      </c>
      <c r="N387" t="str">
        <f>VLOOKUP(A387,[1]高二下!$A$3:$P$536,12,0)</f>
        <v>王友春</v>
      </c>
      <c r="O387" s="22">
        <f t="shared" si="82"/>
        <v>208</v>
      </c>
      <c r="P387" s="22">
        <f t="shared" si="83"/>
        <v>96.515679442508713</v>
      </c>
      <c r="Q387">
        <f>VLOOKUP(A387,[1]高二上!$A$3:$P$583,11,0)</f>
        <v>41</v>
      </c>
      <c r="R387" t="str">
        <f>VLOOKUP(A387,[1]高二上!$A$3:$P$583,12,0)</f>
        <v>王友春</v>
      </c>
      <c r="S387" s="22">
        <f t="shared" si="84"/>
        <v>198</v>
      </c>
      <c r="T387" s="22">
        <f t="shared" si="85"/>
        <v>78.745644599303134</v>
      </c>
      <c r="U387">
        <f>VLOOKUP(A387,[1]高一下!$A$3:$P$585,11,0)</f>
        <v>39</v>
      </c>
      <c r="V387" t="str">
        <f>VLOOKUP(A387,[1]高一下!$A$3:$P$585,12,0)</f>
        <v>王友春</v>
      </c>
      <c r="W387">
        <f t="shared" si="86"/>
        <v>137</v>
      </c>
      <c r="X387">
        <f t="shared" si="87"/>
        <v>137.2822299651568</v>
      </c>
      <c r="Y387">
        <f>VLOOKUP(A387,[1]高一上!$A$3:$P$587,11,0)</f>
        <v>30</v>
      </c>
      <c r="Z387" t="str">
        <f>VLOOKUP(A387,[1]高一上!$A$3:$P$587,12,0)</f>
        <v>王友春</v>
      </c>
      <c r="AA387">
        <f t="shared" si="88"/>
        <v>244</v>
      </c>
      <c r="AB387" s="23">
        <f t="shared" si="90"/>
        <v>111.84668989547038</v>
      </c>
      <c r="AC387">
        <f>VLOOKUP(A387,[1]中考!$A$2:$J$571,8,0)</f>
        <v>28</v>
      </c>
      <c r="AD387">
        <f t="shared" si="89"/>
        <v>278</v>
      </c>
    </row>
    <row r="388" spans="1:30" ht="15" x14ac:dyDescent="0.35">
      <c r="A388" s="14" t="s">
        <v>807</v>
      </c>
      <c r="B388" s="1">
        <v>8</v>
      </c>
      <c r="C388" s="2" t="s">
        <v>808</v>
      </c>
      <c r="D388" s="4" t="s">
        <v>537</v>
      </c>
      <c r="E388">
        <f>VLOOKUP(A388,'[1]高三下(高考)'!$A$3:$P$615,11,0)</f>
        <v>21</v>
      </c>
      <c r="F388" t="str">
        <f>VLOOKUP(A388,'[1]高三下(高考)'!$A$3:$P$615,12,0)</f>
        <v>王友春</v>
      </c>
      <c r="G388" s="22">
        <f t="shared" si="78"/>
        <v>228</v>
      </c>
      <c r="H388" s="23">
        <f t="shared" si="79"/>
        <v>81.184668989547035</v>
      </c>
      <c r="I388">
        <f>VLOOKUP(A388,[1]高三上!$A$3:$P$588,11,0)</f>
        <v>32.5</v>
      </c>
      <c r="J388" t="str">
        <f>VLOOKUP(A388,[1]高三上!$A$3:$P$588,12,0)</f>
        <v>王友春</v>
      </c>
      <c r="K388" s="22">
        <f t="shared" si="80"/>
        <v>174</v>
      </c>
      <c r="L388" s="23">
        <f t="shared" si="81"/>
        <v>125.43554006968641</v>
      </c>
      <c r="M388">
        <f>VLOOKUP(A388,[1]高二下!$A$3:$P$536,11,0)</f>
        <v>18</v>
      </c>
      <c r="N388" t="str">
        <f>VLOOKUP(A388,[1]高二下!$A$3:$P$536,12,0)</f>
        <v>王友春</v>
      </c>
      <c r="O388" s="22">
        <f t="shared" si="82"/>
        <v>247</v>
      </c>
      <c r="P388" s="22">
        <f t="shared" si="83"/>
        <v>105.57491289198606</v>
      </c>
      <c r="Q388">
        <f>VLOOKUP(A388,[1]高二上!$A$3:$P$583,11,0)</f>
        <v>25</v>
      </c>
      <c r="R388" t="str">
        <f>VLOOKUP(A388,[1]高二上!$A$3:$P$583,12,0)</f>
        <v>王友春</v>
      </c>
      <c r="S388" s="22">
        <f t="shared" si="84"/>
        <v>263</v>
      </c>
      <c r="T388" s="22">
        <f t="shared" si="85"/>
        <v>94.076655052264812</v>
      </c>
      <c r="U388">
        <f>VLOOKUP(A388,[1]高一下!$A$3:$P$585,11,0)</f>
        <v>23</v>
      </c>
      <c r="V388" t="str">
        <f>VLOOKUP(A388,[1]高一下!$A$3:$P$585,12,0)</f>
        <v>王友春</v>
      </c>
      <c r="W388">
        <f t="shared" si="86"/>
        <v>246</v>
      </c>
      <c r="X388">
        <f t="shared" si="87"/>
        <v>110.80139372822299</v>
      </c>
      <c r="Y388">
        <f>VLOOKUP(A388,[1]高一上!$A$3:$P$587,11,0)</f>
        <v>21</v>
      </c>
      <c r="Z388" t="str">
        <f>VLOOKUP(A388,[1]高一上!$A$3:$P$587,12,0)</f>
        <v>王友春</v>
      </c>
      <c r="AA388">
        <f t="shared" si="88"/>
        <v>277</v>
      </c>
      <c r="AB388" s="23">
        <f t="shared" si="90"/>
        <v>91.986062717770039</v>
      </c>
      <c r="AC388">
        <f>VLOOKUP(A388,[1]中考!$A$2:$J$571,8,0)</f>
        <v>36</v>
      </c>
      <c r="AD388">
        <f t="shared" si="89"/>
        <v>254</v>
      </c>
    </row>
    <row r="389" spans="1:30" ht="15" x14ac:dyDescent="0.35">
      <c r="A389" s="14" t="s">
        <v>754</v>
      </c>
      <c r="B389" s="1">
        <v>8</v>
      </c>
      <c r="C389" s="2" t="s">
        <v>755</v>
      </c>
      <c r="D389" s="4" t="s">
        <v>537</v>
      </c>
      <c r="E389">
        <f>VLOOKUP(A389,'[1]高三下(高考)'!$A$3:$P$615,11,0)</f>
        <v>28</v>
      </c>
      <c r="F389" t="str">
        <f>VLOOKUP(A389,'[1]高三下(高考)'!$A$3:$P$615,12,0)</f>
        <v>王友春</v>
      </c>
      <c r="G389" s="22">
        <f t="shared" si="78"/>
        <v>176</v>
      </c>
      <c r="H389" s="23">
        <f t="shared" si="79"/>
        <v>93.031358885017426</v>
      </c>
      <c r="I389">
        <f>VLOOKUP(A389,[1]高三上!$A$3:$P$588,11,0)</f>
        <v>35</v>
      </c>
      <c r="J389" t="str">
        <f>VLOOKUP(A389,[1]高三上!$A$3:$P$588,12,0)</f>
        <v>王友春</v>
      </c>
      <c r="K389" s="22">
        <f t="shared" si="80"/>
        <v>156</v>
      </c>
      <c r="L389" s="23">
        <f t="shared" si="81"/>
        <v>118.11846689895471</v>
      </c>
      <c r="M389">
        <f>VLOOKUP(A389,[1]高二下!$A$3:$P$536,11,0)</f>
        <v>26</v>
      </c>
      <c r="N389" t="str">
        <f>VLOOKUP(A389,[1]高二下!$A$3:$P$536,12,0)</f>
        <v>王友春</v>
      </c>
      <c r="O389" s="22">
        <f t="shared" si="82"/>
        <v>208</v>
      </c>
      <c r="P389" s="22">
        <f t="shared" si="83"/>
        <v>115.67944250871079</v>
      </c>
      <c r="Q389">
        <f>VLOOKUP(A389,[1]高二上!$A$3:$P$583,11,0)</f>
        <v>28</v>
      </c>
      <c r="R389" t="str">
        <f>VLOOKUP(A389,[1]高二上!$A$3:$P$583,12,0)</f>
        <v>王友春</v>
      </c>
      <c r="S389" s="22">
        <f t="shared" si="84"/>
        <v>253</v>
      </c>
      <c r="T389" s="22">
        <f t="shared" si="85"/>
        <v>82.229965156794421</v>
      </c>
      <c r="U389">
        <f>VLOOKUP(A389,[1]高一下!$A$3:$P$585,11,0)</f>
        <v>30</v>
      </c>
      <c r="V389" t="str">
        <f>VLOOKUP(A389,[1]高一下!$A$3:$P$585,12,0)</f>
        <v>王友春</v>
      </c>
      <c r="W389">
        <f t="shared" si="86"/>
        <v>202</v>
      </c>
      <c r="X389">
        <f t="shared" si="87"/>
        <v>100.34843205574913</v>
      </c>
      <c r="Y389">
        <f>VLOOKUP(A389,[1]高一上!$A$3:$P$587,11,0)</f>
        <v>41</v>
      </c>
      <c r="Z389" t="str">
        <f>VLOOKUP(A389,[1]高一上!$A$3:$P$587,12,0)</f>
        <v>王友春</v>
      </c>
      <c r="AA389">
        <f t="shared" si="88"/>
        <v>203</v>
      </c>
      <c r="AB389" s="23">
        <f t="shared" si="90"/>
        <v>65.853658536585357</v>
      </c>
      <c r="AC389">
        <f>VLOOKUP(A389,[1]中考!$A$2:$J$571,8,0)</f>
        <v>58</v>
      </c>
      <c r="AD389">
        <f t="shared" si="89"/>
        <v>105</v>
      </c>
    </row>
    <row r="390" spans="1:30" ht="15" x14ac:dyDescent="0.35">
      <c r="A390" s="14" t="s">
        <v>766</v>
      </c>
      <c r="B390" s="1">
        <v>8</v>
      </c>
      <c r="C390" s="2" t="s">
        <v>767</v>
      </c>
      <c r="D390" s="4" t="s">
        <v>537</v>
      </c>
      <c r="E390">
        <f>VLOOKUP(A390,'[1]高三下(高考)'!$A$3:$P$615,11,0)</f>
        <v>47</v>
      </c>
      <c r="F390" t="str">
        <f>VLOOKUP(A390,'[1]高三下(高考)'!$A$3:$P$615,12,0)</f>
        <v>王友春</v>
      </c>
      <c r="G390" s="22">
        <f t="shared" si="78"/>
        <v>56</v>
      </c>
      <c r="H390" s="23">
        <f t="shared" si="79"/>
        <v>100</v>
      </c>
      <c r="I390" s="22">
        <v>0</v>
      </c>
      <c r="J390" t="s">
        <v>729</v>
      </c>
      <c r="K390" s="22">
        <f t="shared" si="80"/>
        <v>277</v>
      </c>
      <c r="L390" s="23">
        <f t="shared" si="81"/>
        <v>100</v>
      </c>
      <c r="M390" s="22">
        <v>0</v>
      </c>
      <c r="N390" t="s">
        <v>729</v>
      </c>
      <c r="O390" s="22">
        <f t="shared" si="82"/>
        <v>270</v>
      </c>
      <c r="P390" s="22">
        <f t="shared" si="83"/>
        <v>100</v>
      </c>
      <c r="Q390">
        <f>VLOOKUP(A390,[1]高二上!$A$3:$P$583,11,0)</f>
        <v>73</v>
      </c>
      <c r="R390" t="str">
        <f>VLOOKUP(A390,[1]高二上!$A$3:$P$583,12,0)</f>
        <v>王友春</v>
      </c>
      <c r="S390" s="22">
        <f t="shared" si="84"/>
        <v>82</v>
      </c>
      <c r="T390" s="22">
        <f t="shared" si="85"/>
        <v>97.909407665505228</v>
      </c>
      <c r="U390">
        <f>VLOOKUP(A390,[1]高一下!$A$3:$P$585,11,0)</f>
        <v>49</v>
      </c>
      <c r="V390" t="str">
        <f>VLOOKUP(A390,[1]高一下!$A$3:$P$585,12,0)</f>
        <v>王友春</v>
      </c>
      <c r="W390">
        <f t="shared" si="86"/>
        <v>76</v>
      </c>
      <c r="X390">
        <f t="shared" si="87"/>
        <v>105.57491289198606</v>
      </c>
      <c r="Y390">
        <f>VLOOKUP(A390,[1]高一上!$A$3:$P$587,11,0)</f>
        <v>65</v>
      </c>
      <c r="Z390" t="str">
        <f>VLOOKUP(A390,[1]高一上!$A$3:$P$587,12,0)</f>
        <v>王友春</v>
      </c>
      <c r="AA390">
        <f t="shared" si="88"/>
        <v>92</v>
      </c>
      <c r="AB390" s="23">
        <f t="shared" si="90"/>
        <v>119.86062717770035</v>
      </c>
      <c r="AC390">
        <f>VLOOKUP(A390,[1]中考!$A$2:$J$571,8,0)</f>
        <v>53</v>
      </c>
      <c r="AD390">
        <f t="shared" si="89"/>
        <v>149</v>
      </c>
    </row>
    <row r="391" spans="1:30" ht="15" x14ac:dyDescent="0.35">
      <c r="A391" s="14" t="s">
        <v>805</v>
      </c>
      <c r="B391" s="1">
        <v>8</v>
      </c>
      <c r="C391" s="2" t="s">
        <v>806</v>
      </c>
      <c r="D391" s="4" t="s">
        <v>537</v>
      </c>
      <c r="E391">
        <f>VLOOKUP(A391,'[1]高三下(高考)'!$A$3:$P$615,11,0)</f>
        <v>33.5</v>
      </c>
      <c r="F391" t="str">
        <f>VLOOKUP(A391,'[1]高三下(高考)'!$A$3:$P$615,12,0)</f>
        <v>王友春</v>
      </c>
      <c r="G391" s="22">
        <f t="shared" si="78"/>
        <v>142</v>
      </c>
      <c r="H391" s="23">
        <f t="shared" si="79"/>
        <v>100</v>
      </c>
      <c r="I391" s="22">
        <v>0</v>
      </c>
      <c r="J391" t="s">
        <v>729</v>
      </c>
      <c r="K391" s="22">
        <f t="shared" si="80"/>
        <v>277</v>
      </c>
      <c r="L391" s="23">
        <f t="shared" si="81"/>
        <v>100</v>
      </c>
      <c r="M391" s="22">
        <v>0</v>
      </c>
      <c r="N391" t="s">
        <v>729</v>
      </c>
      <c r="O391" s="22">
        <f t="shared" si="82"/>
        <v>270</v>
      </c>
      <c r="P391" s="22">
        <f t="shared" si="83"/>
        <v>100</v>
      </c>
      <c r="Q391">
        <f>VLOOKUP(A391,[1]高二上!$A$3:$P$583,11,0)</f>
        <v>35</v>
      </c>
      <c r="R391" t="str">
        <f>VLOOKUP(A391,[1]高二上!$A$3:$P$583,12,0)</f>
        <v>王友春</v>
      </c>
      <c r="S391" s="22">
        <f t="shared" si="84"/>
        <v>230</v>
      </c>
      <c r="T391" s="22">
        <f t="shared" si="85"/>
        <v>87.456445993031366</v>
      </c>
      <c r="U391">
        <f>VLOOKUP(A391,[1]高一下!$A$3:$P$585,11,0)</f>
        <v>31</v>
      </c>
      <c r="V391" t="str">
        <f>VLOOKUP(A391,[1]高一下!$A$3:$P$585,12,0)</f>
        <v>王友春</v>
      </c>
      <c r="W391">
        <f t="shared" si="86"/>
        <v>194</v>
      </c>
      <c r="X391">
        <f t="shared" si="87"/>
        <v>113.24041811846689</v>
      </c>
      <c r="Y391">
        <f>VLOOKUP(A391,[1]高一上!$A$3:$P$587,11,0)</f>
        <v>34</v>
      </c>
      <c r="Z391" t="str">
        <f>VLOOKUP(A391,[1]高一上!$A$3:$P$587,12,0)</f>
        <v>王友春</v>
      </c>
      <c r="AA391">
        <f t="shared" si="88"/>
        <v>232</v>
      </c>
      <c r="AB391" s="23">
        <f t="shared" si="90"/>
        <v>100</v>
      </c>
      <c r="AC391" s="22">
        <v>0</v>
      </c>
      <c r="AD391">
        <f t="shared" si="89"/>
        <v>286</v>
      </c>
    </row>
    <row r="392" spans="1:30" ht="15" x14ac:dyDescent="0.35">
      <c r="A392" s="14" t="s">
        <v>790</v>
      </c>
      <c r="B392" s="1">
        <v>8</v>
      </c>
      <c r="C392" s="2" t="s">
        <v>791</v>
      </c>
      <c r="D392" s="4" t="s">
        <v>537</v>
      </c>
      <c r="E392">
        <f>VLOOKUP(A392,'[1]高三下(高考)'!$A$3:$P$615,11,0)</f>
        <v>42</v>
      </c>
      <c r="F392" t="str">
        <f>VLOOKUP(A392,'[1]高三下(高考)'!$A$3:$P$615,12,0)</f>
        <v>王友春</v>
      </c>
      <c r="G392" s="22">
        <f t="shared" si="78"/>
        <v>81</v>
      </c>
      <c r="H392" s="23">
        <f t="shared" si="79"/>
        <v>87.804878048780495</v>
      </c>
      <c r="I392">
        <f>VLOOKUP(A392,[1]高三上!$A$3:$P$588,11,0)</f>
        <v>53.5</v>
      </c>
      <c r="J392" t="str">
        <f>VLOOKUP(A392,[1]高三上!$A$3:$P$588,12,0)</f>
        <v>王友春</v>
      </c>
      <c r="K392" s="22">
        <f t="shared" si="80"/>
        <v>46</v>
      </c>
      <c r="L392" s="23">
        <f t="shared" si="81"/>
        <v>109.05923344947735</v>
      </c>
      <c r="M392">
        <f>VLOOKUP(A392,[1]高二下!$A$3:$P$536,11,0)</f>
        <v>49</v>
      </c>
      <c r="N392" t="str">
        <f>VLOOKUP(A392,[1]高二下!$A$3:$P$536,12,0)</f>
        <v>王友春</v>
      </c>
      <c r="O392" s="22">
        <f t="shared" si="82"/>
        <v>72</v>
      </c>
      <c r="P392" s="22">
        <f t="shared" si="83"/>
        <v>116.37630662020905</v>
      </c>
      <c r="Q392">
        <f>VLOOKUP(A392,[1]高二上!$A$3:$P$583,11,0)</f>
        <v>64</v>
      </c>
      <c r="R392" t="str">
        <f>VLOOKUP(A392,[1]高二上!$A$3:$P$583,12,0)</f>
        <v>王友春</v>
      </c>
      <c r="S392" s="22">
        <f t="shared" si="84"/>
        <v>119</v>
      </c>
      <c r="T392" s="22">
        <f t="shared" si="85"/>
        <v>106.27177700348432</v>
      </c>
      <c r="U392">
        <f>VLOOKUP(A392,[1]高一下!$A$3:$P$585,11,0)</f>
        <v>39</v>
      </c>
      <c r="V392" t="str">
        <f>VLOOKUP(A392,[1]高一下!$A$3:$P$585,12,0)</f>
        <v>王友春</v>
      </c>
      <c r="W392">
        <f t="shared" si="86"/>
        <v>137</v>
      </c>
      <c r="X392">
        <f t="shared" si="87"/>
        <v>82.926829268292678</v>
      </c>
      <c r="Y392">
        <f>VLOOKUP(A392,[1]高一上!$A$3:$P$587,11,0)</f>
        <v>66</v>
      </c>
      <c r="Z392" t="str">
        <f>VLOOKUP(A392,[1]高一上!$A$3:$P$587,12,0)</f>
        <v>王友春</v>
      </c>
      <c r="AA392">
        <f t="shared" si="88"/>
        <v>88</v>
      </c>
      <c r="AB392" s="23">
        <f t="shared" si="90"/>
        <v>89.19860627177701</v>
      </c>
      <c r="AC392">
        <f>VLOOKUP(A392,[1]中考!$A$2:$J$571,8,0)</f>
        <v>63</v>
      </c>
      <c r="AD392">
        <f t="shared" si="89"/>
        <v>57</v>
      </c>
    </row>
    <row r="393" spans="1:30" ht="15" x14ac:dyDescent="0.35">
      <c r="A393" s="14" t="s">
        <v>777</v>
      </c>
      <c r="B393" s="1">
        <v>8</v>
      </c>
      <c r="C393" s="2" t="s">
        <v>778</v>
      </c>
      <c r="D393" s="4" t="s">
        <v>537</v>
      </c>
      <c r="E393">
        <f>VLOOKUP(A393,'[1]高三下(高考)'!$A$3:$P$615,11,0)</f>
        <v>27</v>
      </c>
      <c r="F393" t="str">
        <f>VLOOKUP(A393,'[1]高三下(高考)'!$A$3:$P$615,12,0)</f>
        <v>王友春</v>
      </c>
      <c r="G393" s="22">
        <f t="shared" ref="G393:G456" si="91">RANK(E393,$E$264:$E$550,0)</f>
        <v>182</v>
      </c>
      <c r="H393" s="23">
        <f t="shared" ref="H393:H456" si="92">IF(OR(E393=0,I393=0),100,((K393-G393)/COUNTA($D$264:$D$550))*100+100)</f>
        <v>95.818815331010455</v>
      </c>
      <c r="I393">
        <f>VLOOKUP(A393,[1]高三上!$A$3:$P$588,11,0)</f>
        <v>33</v>
      </c>
      <c r="J393" t="str">
        <f>VLOOKUP(A393,[1]高三上!$A$3:$P$588,12,0)</f>
        <v>王友春</v>
      </c>
      <c r="K393" s="22">
        <f t="shared" ref="K393:K456" si="93">RANK(I393,$I$264:$I$550)</f>
        <v>170</v>
      </c>
      <c r="L393" s="23">
        <f t="shared" ref="L393:L456" si="94">IF(OR(I393=0,M393=0),100,((O393-K393)/COUNTA($D$264:$D$550))*100+100)</f>
        <v>96.864111498257842</v>
      </c>
      <c r="M393">
        <f>VLOOKUP(A393,[1]高二下!$A$3:$P$536,11,0)</f>
        <v>32</v>
      </c>
      <c r="N393" t="str">
        <f>VLOOKUP(A393,[1]高二下!$A$3:$P$536,12,0)</f>
        <v>王友春</v>
      </c>
      <c r="O393" s="22">
        <f t="shared" ref="O393:O456" si="95">RANK(M393,$M$264:$M$550,0)</f>
        <v>161</v>
      </c>
      <c r="P393" s="22">
        <f t="shared" ref="P393:P456" si="96">IF(OR(Q393=0,M393=0),100,((S393-O393)/COUNTA($D$264:$D$550))*100+100)</f>
        <v>108.36236933797909</v>
      </c>
      <c r="Q393">
        <f>VLOOKUP(A393,[1]高二上!$A$3:$P$583,11,0)</f>
        <v>44</v>
      </c>
      <c r="R393" t="str">
        <f>VLOOKUP(A393,[1]高二上!$A$3:$P$583,12,0)</f>
        <v>王友春</v>
      </c>
      <c r="S393" s="22">
        <f t="shared" ref="S393:S456" si="97">RANK(Q393,$Q$264:$Q$550,0)</f>
        <v>185</v>
      </c>
      <c r="T393" s="22">
        <f t="shared" ref="T393:T456" si="98">IF(OR(Q393=0,U393=0),100,((W393-S393)/COUNTA($D$264:$D$550))*100+100)</f>
        <v>119.51219512195122</v>
      </c>
      <c r="U393">
        <f>VLOOKUP(A393,[1]高一下!$A$3:$P$585,11,0)</f>
        <v>24</v>
      </c>
      <c r="V393" t="str">
        <f>VLOOKUP(A393,[1]高一下!$A$3:$P$585,12,0)</f>
        <v>王友春</v>
      </c>
      <c r="W393">
        <f t="shared" ref="W393:W456" si="99">RANK(U393,$U$264:$U$550)</f>
        <v>241</v>
      </c>
      <c r="X393">
        <f t="shared" ref="X393:X456" si="100">IF(OR(Y393=0,U393=0),100,((AA393-W393)/COUNTA($D$264:$D$550))*100+100)</f>
        <v>85.714285714285722</v>
      </c>
      <c r="Y393">
        <f>VLOOKUP(A393,[1]高一上!$A$3:$P$587,11,0)</f>
        <v>42</v>
      </c>
      <c r="Z393" t="str">
        <f>VLOOKUP(A393,[1]高一上!$A$3:$P$587,12,0)</f>
        <v>王友春</v>
      </c>
      <c r="AA393">
        <f t="shared" ref="AA393:AA456" si="101">RANK(Y393,$Y$264:$Y$550,0)</f>
        <v>200</v>
      </c>
      <c r="AB393" s="23">
        <f t="shared" si="90"/>
        <v>122.99651567944251</v>
      </c>
      <c r="AC393">
        <f>VLOOKUP(A393,[1]中考!$A$2:$J$571,8,0)</f>
        <v>33</v>
      </c>
      <c r="AD393">
        <f t="shared" ref="AD393:AD456" si="102">RANK(AC393,$AC$264:$AC$550,0)</f>
        <v>266</v>
      </c>
    </row>
    <row r="394" spans="1:30" ht="15" x14ac:dyDescent="0.35">
      <c r="A394" s="14" t="s">
        <v>779</v>
      </c>
      <c r="B394" s="1">
        <v>8</v>
      </c>
      <c r="C394" s="2" t="s">
        <v>780</v>
      </c>
      <c r="D394" s="4" t="s">
        <v>537</v>
      </c>
      <c r="E394">
        <f>VLOOKUP(A394,'[1]高三下(高考)'!$A$3:$P$615,11,0)</f>
        <v>34</v>
      </c>
      <c r="F394" t="str">
        <f>VLOOKUP(A394,'[1]高三下(高考)'!$A$3:$P$615,12,0)</f>
        <v>王友春</v>
      </c>
      <c r="G394" s="22">
        <f t="shared" si="91"/>
        <v>134</v>
      </c>
      <c r="H394" s="23">
        <f t="shared" si="92"/>
        <v>145.99303135888502</v>
      </c>
      <c r="I394">
        <f>VLOOKUP(A394,[1]高三上!$A$3:$P$588,11,0)</f>
        <v>14</v>
      </c>
      <c r="J394" t="str">
        <f>VLOOKUP(A394,[1]高三上!$A$3:$P$588,12,0)</f>
        <v>王友春</v>
      </c>
      <c r="K394" s="22">
        <f t="shared" si="93"/>
        <v>266</v>
      </c>
      <c r="L394" s="23">
        <f t="shared" si="94"/>
        <v>100.69686411149826</v>
      </c>
      <c r="M394">
        <f>VLOOKUP(A394,[1]高二下!$A$3:$P$536,11,0)</f>
        <v>10</v>
      </c>
      <c r="N394" t="str">
        <f>VLOOKUP(A394,[1]高二下!$A$3:$P$536,12,0)</f>
        <v>王友春</v>
      </c>
      <c r="O394" s="22">
        <f t="shared" si="95"/>
        <v>268</v>
      </c>
      <c r="P394" s="22">
        <f t="shared" si="96"/>
        <v>94.773519163763069</v>
      </c>
      <c r="Q394">
        <f>VLOOKUP(A394,[1]高二上!$A$3:$P$583,11,0)</f>
        <v>28</v>
      </c>
      <c r="R394" t="str">
        <f>VLOOKUP(A394,[1]高二上!$A$3:$P$583,12,0)</f>
        <v>王友春</v>
      </c>
      <c r="S394" s="22">
        <f t="shared" si="97"/>
        <v>253</v>
      </c>
      <c r="T394" s="22">
        <f t="shared" si="98"/>
        <v>90.243902439024396</v>
      </c>
      <c r="U394">
        <f>VLOOKUP(A394,[1]高一下!$A$3:$P$585,11,0)</f>
        <v>26</v>
      </c>
      <c r="V394" t="str">
        <f>VLOOKUP(A394,[1]高一下!$A$3:$P$585,12,0)</f>
        <v>王友春</v>
      </c>
      <c r="W394">
        <f t="shared" si="99"/>
        <v>225</v>
      </c>
      <c r="X394">
        <f t="shared" si="100"/>
        <v>111.14982578397212</v>
      </c>
      <c r="Y394">
        <f>VLOOKUP(A394,[1]高一上!$A$3:$P$587,11,0)</f>
        <v>27</v>
      </c>
      <c r="Z394" t="str">
        <f>VLOOKUP(A394,[1]高一上!$A$3:$P$587,12,0)</f>
        <v>王友春</v>
      </c>
      <c r="AA394">
        <f t="shared" si="101"/>
        <v>257</v>
      </c>
      <c r="AB394" s="23">
        <f t="shared" ref="AB394:AB457" si="103">IF(OR(Y394=0,AC394=0),100,((AD394-AA394)/COUNTA($D$264:$D$550))*100+100)</f>
        <v>109.40766550522648</v>
      </c>
      <c r="AC394">
        <f>VLOOKUP(A394,[1]中考!$A$2:$J$571,8,0)</f>
        <v>21</v>
      </c>
      <c r="AD394">
        <f t="shared" si="102"/>
        <v>284</v>
      </c>
    </row>
    <row r="395" spans="1:30" ht="15" x14ac:dyDescent="0.35">
      <c r="A395" s="14" t="s">
        <v>752</v>
      </c>
      <c r="B395" s="1">
        <v>8</v>
      </c>
      <c r="C395" s="2" t="s">
        <v>753</v>
      </c>
      <c r="D395" s="4" t="s">
        <v>537</v>
      </c>
      <c r="E395">
        <f>VLOOKUP(A395,'[1]高三下(高考)'!$A$3:$P$615,11,0)</f>
        <v>28</v>
      </c>
      <c r="F395" t="str">
        <f>VLOOKUP(A395,'[1]高三下(高考)'!$A$3:$P$615,12,0)</f>
        <v>王友春</v>
      </c>
      <c r="G395" s="22">
        <f t="shared" si="91"/>
        <v>176</v>
      </c>
      <c r="H395" s="23">
        <f t="shared" si="92"/>
        <v>70.731707317073173</v>
      </c>
      <c r="I395">
        <f>VLOOKUP(A395,[1]高三上!$A$3:$P$588,11,0)</f>
        <v>45.5</v>
      </c>
      <c r="J395" t="str">
        <f>VLOOKUP(A395,[1]高三上!$A$3:$P$588,12,0)</f>
        <v>王友春</v>
      </c>
      <c r="K395" s="22">
        <f t="shared" si="93"/>
        <v>92</v>
      </c>
      <c r="L395" s="23">
        <f t="shared" si="94"/>
        <v>119.16376306620209</v>
      </c>
      <c r="M395">
        <f>VLOOKUP(A395,[1]高二下!$A$3:$P$536,11,0)</f>
        <v>35</v>
      </c>
      <c r="N395" t="str">
        <f>VLOOKUP(A395,[1]高二下!$A$3:$P$536,12,0)</f>
        <v>王友春</v>
      </c>
      <c r="O395" s="22">
        <f t="shared" si="95"/>
        <v>147</v>
      </c>
      <c r="P395" s="22">
        <f t="shared" si="96"/>
        <v>117.77003484320558</v>
      </c>
      <c r="Q395">
        <f>VLOOKUP(A395,[1]高二上!$A$3:$P$583,11,0)</f>
        <v>41</v>
      </c>
      <c r="R395" t="str">
        <f>VLOOKUP(A395,[1]高二上!$A$3:$P$583,12,0)</f>
        <v>王友春</v>
      </c>
      <c r="S395" s="22">
        <f t="shared" si="97"/>
        <v>198</v>
      </c>
      <c r="T395" s="22">
        <f t="shared" si="98"/>
        <v>77.00348432055749</v>
      </c>
      <c r="U395">
        <f>VLOOKUP(A395,[1]高一下!$A$3:$P$585,11,0)</f>
        <v>40</v>
      </c>
      <c r="V395" t="str">
        <f>VLOOKUP(A395,[1]高一下!$A$3:$P$585,12,0)</f>
        <v>王友春</v>
      </c>
      <c r="W395">
        <f t="shared" si="99"/>
        <v>132</v>
      </c>
      <c r="X395">
        <f t="shared" si="100"/>
        <v>95.121951219512198</v>
      </c>
      <c r="Y395">
        <f>VLOOKUP(A395,[1]高一上!$A$3:$P$587,11,0)</f>
        <v>60</v>
      </c>
      <c r="Z395" t="str">
        <f>VLOOKUP(A395,[1]高一上!$A$3:$P$587,12,0)</f>
        <v>王友春</v>
      </c>
      <c r="AA395">
        <f t="shared" si="101"/>
        <v>118</v>
      </c>
      <c r="AB395" s="23">
        <f t="shared" si="103"/>
        <v>126.13240418118467</v>
      </c>
      <c r="AC395">
        <f>VLOOKUP(A395,[1]中考!$A$2:$J$571,8,0)</f>
        <v>47</v>
      </c>
      <c r="AD395">
        <f t="shared" si="102"/>
        <v>193</v>
      </c>
    </row>
    <row r="396" spans="1:30" ht="15" x14ac:dyDescent="0.35">
      <c r="A396" s="14" t="s">
        <v>740</v>
      </c>
      <c r="B396" s="1">
        <v>8</v>
      </c>
      <c r="C396" s="2" t="s">
        <v>741</v>
      </c>
      <c r="D396" s="4" t="s">
        <v>537</v>
      </c>
      <c r="E396">
        <f>VLOOKUP(A396,'[1]高三下(高考)'!$A$3:$P$615,11,0)</f>
        <v>28</v>
      </c>
      <c r="F396" t="str">
        <f>VLOOKUP(A396,'[1]高三下(高考)'!$A$3:$P$615,12,0)</f>
        <v>王友春</v>
      </c>
      <c r="G396" s="22">
        <f t="shared" si="91"/>
        <v>176</v>
      </c>
      <c r="H396" s="23">
        <f t="shared" si="92"/>
        <v>63.414634146341463</v>
      </c>
      <c r="I396">
        <f>VLOOKUP(A396,[1]高三上!$A$3:$P$588,11,0)</f>
        <v>49</v>
      </c>
      <c r="J396" t="str">
        <f>VLOOKUP(A396,[1]高三上!$A$3:$P$588,12,0)</f>
        <v>王友春</v>
      </c>
      <c r="K396" s="22">
        <f t="shared" si="93"/>
        <v>71</v>
      </c>
      <c r="L396" s="23">
        <f t="shared" si="94"/>
        <v>109.7560975609756</v>
      </c>
      <c r="M396">
        <f>VLOOKUP(A396,[1]高二下!$A$3:$P$536,11,0)</f>
        <v>44</v>
      </c>
      <c r="N396" t="str">
        <f>VLOOKUP(A396,[1]高二下!$A$3:$P$536,12,0)</f>
        <v>王友春</v>
      </c>
      <c r="O396" s="22">
        <f t="shared" si="95"/>
        <v>99</v>
      </c>
      <c r="P396" s="22">
        <f t="shared" si="96"/>
        <v>116.02787456445992</v>
      </c>
      <c r="Q396">
        <f>VLOOKUP(A396,[1]高二上!$A$3:$P$583,11,0)</f>
        <v>58</v>
      </c>
      <c r="R396" t="str">
        <f>VLOOKUP(A396,[1]高二上!$A$3:$P$583,12,0)</f>
        <v>王友春</v>
      </c>
      <c r="S396" s="22">
        <f t="shared" si="97"/>
        <v>145</v>
      </c>
      <c r="T396" s="22">
        <f t="shared" si="98"/>
        <v>119.86062717770035</v>
      </c>
      <c r="U396">
        <f>VLOOKUP(A396,[1]高一下!$A$3:$P$585,11,0)</f>
        <v>30</v>
      </c>
      <c r="V396" t="str">
        <f>VLOOKUP(A396,[1]高一下!$A$3:$P$585,12,0)</f>
        <v>王友春</v>
      </c>
      <c r="W396">
        <f t="shared" si="99"/>
        <v>202</v>
      </c>
      <c r="X396">
        <f t="shared" si="100"/>
        <v>102.4390243902439</v>
      </c>
      <c r="Y396">
        <f>VLOOKUP(A396,[1]高一上!$A$3:$P$587,11,0)</f>
        <v>39</v>
      </c>
      <c r="Z396" t="str">
        <f>VLOOKUP(A396,[1]高一上!$A$3:$P$587,12,0)</f>
        <v>王友春</v>
      </c>
      <c r="AA396">
        <f t="shared" si="101"/>
        <v>209</v>
      </c>
      <c r="AB396" s="23">
        <f t="shared" si="103"/>
        <v>65.505226480836228</v>
      </c>
      <c r="AC396">
        <f>VLOOKUP(A396,[1]中考!$A$2:$J$571,8,0)</f>
        <v>57</v>
      </c>
      <c r="AD396">
        <f t="shared" si="102"/>
        <v>110</v>
      </c>
    </row>
    <row r="397" spans="1:30" ht="15" x14ac:dyDescent="0.35">
      <c r="A397" s="14" t="s">
        <v>802</v>
      </c>
      <c r="B397" s="1">
        <v>8</v>
      </c>
      <c r="C397" s="2" t="s">
        <v>803</v>
      </c>
      <c r="D397" s="4" t="s">
        <v>537</v>
      </c>
      <c r="E397">
        <f>VLOOKUP(A397,'[1]高三下(高考)'!$A$3:$P$615,11,0)</f>
        <v>13</v>
      </c>
      <c r="F397" t="str">
        <f>VLOOKUP(A397,'[1]高三下(高考)'!$A$3:$P$615,12,0)</f>
        <v>王友春</v>
      </c>
      <c r="G397" s="22">
        <f t="shared" si="91"/>
        <v>268</v>
      </c>
      <c r="H397" s="23">
        <f t="shared" si="92"/>
        <v>100</v>
      </c>
      <c r="I397" s="22">
        <v>0</v>
      </c>
      <c r="J397" t="s">
        <v>729</v>
      </c>
      <c r="K397" s="22">
        <f t="shared" si="93"/>
        <v>277</v>
      </c>
      <c r="L397" s="23">
        <f t="shared" si="94"/>
        <v>100</v>
      </c>
      <c r="M397" s="22">
        <v>0</v>
      </c>
      <c r="N397" t="s">
        <v>729</v>
      </c>
      <c r="O397" s="22">
        <f t="shared" si="95"/>
        <v>270</v>
      </c>
      <c r="P397" s="22">
        <f t="shared" si="96"/>
        <v>100</v>
      </c>
      <c r="Q397">
        <f>VLOOKUP(A397,[1]高二上!$A$3:$P$583,11,0)</f>
        <v>37</v>
      </c>
      <c r="R397" t="str">
        <f>VLOOKUP(A397,[1]高二上!$A$3:$P$583,12,0)</f>
        <v>王友春</v>
      </c>
      <c r="S397" s="22">
        <f t="shared" si="97"/>
        <v>218</v>
      </c>
      <c r="T397" s="22">
        <f t="shared" si="98"/>
        <v>82.926829268292678</v>
      </c>
      <c r="U397">
        <f>VLOOKUP(A397,[1]高一下!$A$3:$P$585,11,0)</f>
        <v>34</v>
      </c>
      <c r="V397" t="str">
        <f>VLOOKUP(A397,[1]高一下!$A$3:$P$585,12,0)</f>
        <v>王友春</v>
      </c>
      <c r="W397">
        <f t="shared" si="99"/>
        <v>169</v>
      </c>
      <c r="X397">
        <f t="shared" si="100"/>
        <v>107.66550522648083</v>
      </c>
      <c r="Y397">
        <f>VLOOKUP(A397,[1]高一上!$A$3:$P$587,11,0)</f>
        <v>44</v>
      </c>
      <c r="Z397" t="str">
        <f>VLOOKUP(A397,[1]高一上!$A$3:$P$587,12,0)</f>
        <v>王友春</v>
      </c>
      <c r="AA397">
        <f t="shared" si="101"/>
        <v>191</v>
      </c>
      <c r="AB397" s="23">
        <f t="shared" si="103"/>
        <v>112.54355400696863</v>
      </c>
      <c r="AC397">
        <f>VLOOKUP(A397,[1]中考!$A$2:$J$571,8,0)</f>
        <v>40</v>
      </c>
      <c r="AD397">
        <f t="shared" si="102"/>
        <v>227</v>
      </c>
    </row>
    <row r="398" spans="1:30" ht="15" x14ac:dyDescent="0.35">
      <c r="A398" s="14" t="s">
        <v>764</v>
      </c>
      <c r="B398" s="1">
        <v>8</v>
      </c>
      <c r="C398" s="2" t="s">
        <v>765</v>
      </c>
      <c r="D398" s="4" t="s">
        <v>537</v>
      </c>
      <c r="E398">
        <f>VLOOKUP(A398,'[1]高三下(高考)'!$A$3:$P$615,11,0)</f>
        <v>31</v>
      </c>
      <c r="F398" t="str">
        <f>VLOOKUP(A398,'[1]高三下(高考)'!$A$3:$P$615,12,0)</f>
        <v>王友春</v>
      </c>
      <c r="G398" s="22">
        <f t="shared" si="91"/>
        <v>156</v>
      </c>
      <c r="H398" s="23">
        <f t="shared" si="92"/>
        <v>100</v>
      </c>
      <c r="I398">
        <f>VLOOKUP(A398,[1]高三上!$A$3:$P$588,11,0)</f>
        <v>35</v>
      </c>
      <c r="J398" t="str">
        <f>VLOOKUP(A398,[1]高三上!$A$3:$P$588,12,0)</f>
        <v>王友春</v>
      </c>
      <c r="K398" s="22">
        <f t="shared" si="93"/>
        <v>156</v>
      </c>
      <c r="L398" s="23">
        <f t="shared" si="94"/>
        <v>134.14634146341464</v>
      </c>
      <c r="M398">
        <f>VLOOKUP(A398,[1]高二下!$A$3:$P$536,11,0)</f>
        <v>17</v>
      </c>
      <c r="N398" t="str">
        <f>VLOOKUP(A398,[1]高二下!$A$3:$P$536,12,0)</f>
        <v>王友春</v>
      </c>
      <c r="O398" s="22">
        <f t="shared" si="95"/>
        <v>254</v>
      </c>
      <c r="P398" s="22">
        <f t="shared" si="96"/>
        <v>99.651567944250871</v>
      </c>
      <c r="Q398">
        <f>VLOOKUP(A398,[1]高二上!$A$3:$P$583,11,0)</f>
        <v>28</v>
      </c>
      <c r="R398" t="str">
        <f>VLOOKUP(A398,[1]高二上!$A$3:$P$583,12,0)</f>
        <v>王友春</v>
      </c>
      <c r="S398" s="22">
        <f t="shared" si="97"/>
        <v>253</v>
      </c>
      <c r="T398" s="22">
        <f t="shared" si="98"/>
        <v>89.19860627177701</v>
      </c>
      <c r="U398">
        <f>VLOOKUP(A398,[1]高一下!$A$3:$P$585,11,0)</f>
        <v>27</v>
      </c>
      <c r="V398" t="str">
        <f>VLOOKUP(A398,[1]高一下!$A$3:$P$585,12,0)</f>
        <v>王友春</v>
      </c>
      <c r="W398">
        <f t="shared" si="99"/>
        <v>222</v>
      </c>
      <c r="X398">
        <f t="shared" si="100"/>
        <v>82.926829268292678</v>
      </c>
      <c r="Y398">
        <f>VLOOKUP(A398,[1]高一上!$A$3:$P$587,11,0)</f>
        <v>48</v>
      </c>
      <c r="Z398" t="str">
        <f>VLOOKUP(A398,[1]高一上!$A$3:$P$587,12,0)</f>
        <v>王友春</v>
      </c>
      <c r="AA398">
        <f t="shared" si="101"/>
        <v>173</v>
      </c>
      <c r="AB398" s="23">
        <f t="shared" si="103"/>
        <v>133.79790940766551</v>
      </c>
      <c r="AC398">
        <f>VLOOKUP(A398,[1]中考!$A$2:$J$571,8,0)</f>
        <v>32</v>
      </c>
      <c r="AD398">
        <f t="shared" si="102"/>
        <v>270</v>
      </c>
    </row>
    <row r="399" spans="1:30" ht="15" x14ac:dyDescent="0.35">
      <c r="A399" s="14" t="s">
        <v>731</v>
      </c>
      <c r="B399" s="1">
        <v>8</v>
      </c>
      <c r="C399" s="2" t="s">
        <v>732</v>
      </c>
      <c r="D399" s="4" t="s">
        <v>537</v>
      </c>
      <c r="E399">
        <f>VLOOKUP(A399,'[1]高三下(高考)'!$A$3:$P$615,11,0)</f>
        <v>42</v>
      </c>
      <c r="F399" t="str">
        <f>VLOOKUP(A399,'[1]高三下(高考)'!$A$3:$P$615,12,0)</f>
        <v>王友春</v>
      </c>
      <c r="G399" s="22">
        <f t="shared" si="91"/>
        <v>81</v>
      </c>
      <c r="H399" s="23">
        <f t="shared" si="92"/>
        <v>124.39024390243902</v>
      </c>
      <c r="I399">
        <f>VLOOKUP(A399,[1]高三上!$A$3:$P$588,11,0)</f>
        <v>36</v>
      </c>
      <c r="J399" t="str">
        <f>VLOOKUP(A399,[1]高三上!$A$3:$P$588,12,0)</f>
        <v>王友春</v>
      </c>
      <c r="K399" s="22">
        <f t="shared" si="93"/>
        <v>151</v>
      </c>
      <c r="L399" s="23">
        <f t="shared" si="94"/>
        <v>88.153310104529623</v>
      </c>
      <c r="M399">
        <f>VLOOKUP(A399,[1]高二下!$A$3:$P$536,11,0)</f>
        <v>40</v>
      </c>
      <c r="N399" t="str">
        <f>VLOOKUP(A399,[1]高二下!$A$3:$P$536,12,0)</f>
        <v>王友春</v>
      </c>
      <c r="O399" s="22">
        <f t="shared" si="95"/>
        <v>117</v>
      </c>
      <c r="P399" s="22">
        <f t="shared" si="96"/>
        <v>79.094076655052262</v>
      </c>
      <c r="Q399">
        <f>VLOOKUP(A399,[1]高二上!$A$3:$P$583,11,0)</f>
        <v>78</v>
      </c>
      <c r="R399" t="str">
        <f>VLOOKUP(A399,[1]高二上!$A$3:$P$583,12,0)</f>
        <v>王友春</v>
      </c>
      <c r="S399" s="22">
        <f t="shared" si="97"/>
        <v>57</v>
      </c>
      <c r="T399" s="22">
        <f t="shared" si="98"/>
        <v>118.46689895470384</v>
      </c>
      <c r="U399">
        <f>VLOOKUP(A399,[1]高一下!$A$3:$P$585,11,0)</f>
        <v>43</v>
      </c>
      <c r="V399" t="str">
        <f>VLOOKUP(A399,[1]高一下!$A$3:$P$585,12,0)</f>
        <v>王友春</v>
      </c>
      <c r="W399">
        <f t="shared" si="99"/>
        <v>110</v>
      </c>
      <c r="X399">
        <f t="shared" si="100"/>
        <v>115.33101045296166</v>
      </c>
      <c r="Y399">
        <f>VLOOKUP(A399,[1]高一上!$A$3:$P$587,11,0)</f>
        <v>52</v>
      </c>
      <c r="Z399" t="str">
        <f>VLOOKUP(A399,[1]高一上!$A$3:$P$587,12,0)</f>
        <v>王友春</v>
      </c>
      <c r="AA399">
        <f t="shared" si="101"/>
        <v>154</v>
      </c>
      <c r="AB399" s="23">
        <f t="shared" si="103"/>
        <v>130.66202090592333</v>
      </c>
      <c r="AC399">
        <f>VLOOKUP(A399,[1]中考!$A$2:$J$571,8,0)</f>
        <v>38</v>
      </c>
      <c r="AD399">
        <f t="shared" si="102"/>
        <v>242</v>
      </c>
    </row>
    <row r="400" spans="1:30" ht="15" x14ac:dyDescent="0.35">
      <c r="A400" s="14" t="s">
        <v>756</v>
      </c>
      <c r="B400" s="1">
        <v>8</v>
      </c>
      <c r="C400" s="2" t="s">
        <v>757</v>
      </c>
      <c r="D400" s="4" t="s">
        <v>537</v>
      </c>
      <c r="E400">
        <f>VLOOKUP(A400,'[1]高三下(高考)'!$A$3:$P$615,11,0)</f>
        <v>42</v>
      </c>
      <c r="F400" t="str">
        <f>VLOOKUP(A400,'[1]高三下(高考)'!$A$3:$P$615,12,0)</f>
        <v>王友春</v>
      </c>
      <c r="G400" s="22">
        <f t="shared" si="91"/>
        <v>81</v>
      </c>
      <c r="H400" s="23">
        <f t="shared" si="92"/>
        <v>86.062717770034851</v>
      </c>
      <c r="I400">
        <f>VLOOKUP(A400,[1]高三上!$A$3:$P$588,11,0)</f>
        <v>54.5</v>
      </c>
      <c r="J400" t="str">
        <f>VLOOKUP(A400,[1]高三上!$A$3:$P$588,12,0)</f>
        <v>王友春</v>
      </c>
      <c r="K400" s="22">
        <f t="shared" si="93"/>
        <v>41</v>
      </c>
      <c r="L400" s="23">
        <f t="shared" si="94"/>
        <v>133.10104529616726</v>
      </c>
      <c r="M400">
        <f>VLOOKUP(A400,[1]高二下!$A$3:$P$536,11,0)</f>
        <v>37</v>
      </c>
      <c r="N400" t="str">
        <f>VLOOKUP(A400,[1]高二下!$A$3:$P$536,12,0)</f>
        <v>王友春</v>
      </c>
      <c r="O400" s="22">
        <f t="shared" si="95"/>
        <v>136</v>
      </c>
      <c r="P400" s="22">
        <f t="shared" si="96"/>
        <v>98.257839721254356</v>
      </c>
      <c r="Q400">
        <f>VLOOKUP(A400,[1]高二上!$A$3:$P$583,11,0)</f>
        <v>62</v>
      </c>
      <c r="R400" t="str">
        <f>VLOOKUP(A400,[1]高二上!$A$3:$P$583,12,0)</f>
        <v>王友春</v>
      </c>
      <c r="S400" s="22">
        <f t="shared" si="97"/>
        <v>131</v>
      </c>
      <c r="T400" s="22">
        <f t="shared" si="98"/>
        <v>113.24041811846689</v>
      </c>
      <c r="U400">
        <f>VLOOKUP(A400,[1]高一下!$A$3:$P$585,11,0)</f>
        <v>34</v>
      </c>
      <c r="V400" t="str">
        <f>VLOOKUP(A400,[1]高一下!$A$3:$P$585,12,0)</f>
        <v>王友春</v>
      </c>
      <c r="W400">
        <f t="shared" si="99"/>
        <v>169</v>
      </c>
      <c r="X400">
        <f t="shared" si="100"/>
        <v>102.4390243902439</v>
      </c>
      <c r="Y400">
        <f>VLOOKUP(A400,[1]高一上!$A$3:$P$587,11,0)</f>
        <v>47</v>
      </c>
      <c r="Z400" t="str">
        <f>VLOOKUP(A400,[1]高一上!$A$3:$P$587,12,0)</f>
        <v>王友春</v>
      </c>
      <c r="AA400">
        <f t="shared" si="101"/>
        <v>176</v>
      </c>
      <c r="AB400" s="23">
        <f t="shared" si="103"/>
        <v>80.836236933797906</v>
      </c>
      <c r="AC400">
        <f>VLOOKUP(A400,[1]中考!$A$2:$J$571,8,0)</f>
        <v>56</v>
      </c>
      <c r="AD400">
        <f t="shared" si="102"/>
        <v>121</v>
      </c>
    </row>
    <row r="401" spans="1:30" ht="15" x14ac:dyDescent="0.35">
      <c r="A401" s="14" t="s">
        <v>748</v>
      </c>
      <c r="B401" s="1">
        <v>8</v>
      </c>
      <c r="C401" s="2" t="s">
        <v>749</v>
      </c>
      <c r="D401" s="4" t="s">
        <v>537</v>
      </c>
      <c r="E401">
        <f>VLOOKUP(A401,'[1]高三下(高考)'!$A$3:$P$615,11,0)</f>
        <v>23.5</v>
      </c>
      <c r="F401" t="str">
        <f>VLOOKUP(A401,'[1]高三下(高考)'!$A$3:$P$615,12,0)</f>
        <v>王友春</v>
      </c>
      <c r="G401" s="22">
        <f t="shared" si="91"/>
        <v>210</v>
      </c>
      <c r="H401" s="23">
        <f t="shared" si="92"/>
        <v>100.34843205574913</v>
      </c>
      <c r="I401">
        <f>VLOOKUP(A401,[1]高三上!$A$3:$P$588,11,0)</f>
        <v>27.5</v>
      </c>
      <c r="J401" t="str">
        <f>VLOOKUP(A401,[1]高三上!$A$3:$P$588,12,0)</f>
        <v>王友春</v>
      </c>
      <c r="K401" s="22">
        <f t="shared" si="93"/>
        <v>211</v>
      </c>
      <c r="L401" s="23">
        <f t="shared" si="94"/>
        <v>110.80139372822299</v>
      </c>
      <c r="M401">
        <f>VLOOKUP(A401,[1]高二下!$A$3:$P$536,11,0)</f>
        <v>19</v>
      </c>
      <c r="N401" t="str">
        <f>VLOOKUP(A401,[1]高二下!$A$3:$P$536,12,0)</f>
        <v>王友春</v>
      </c>
      <c r="O401" s="22">
        <f t="shared" si="95"/>
        <v>242</v>
      </c>
      <c r="P401" s="22">
        <f t="shared" si="96"/>
        <v>78.397212543554005</v>
      </c>
      <c r="Q401">
        <f>VLOOKUP(A401,[1]高二上!$A$3:$P$583,11,0)</f>
        <v>46</v>
      </c>
      <c r="R401" t="str">
        <f>VLOOKUP(A401,[1]高二上!$A$3:$P$583,12,0)</f>
        <v>王友春</v>
      </c>
      <c r="S401" s="22">
        <f t="shared" si="97"/>
        <v>180</v>
      </c>
      <c r="T401" s="22">
        <f t="shared" si="98"/>
        <v>87.108013937282237</v>
      </c>
      <c r="U401">
        <f>VLOOKUP(A401,[1]高一下!$A$3:$P$585,11,0)</f>
        <v>38</v>
      </c>
      <c r="V401" t="str">
        <f>VLOOKUP(A401,[1]高一下!$A$3:$P$585,12,0)</f>
        <v>王友春</v>
      </c>
      <c r="W401">
        <f t="shared" si="99"/>
        <v>143</v>
      </c>
      <c r="X401">
        <f t="shared" si="100"/>
        <v>128.91986062717771</v>
      </c>
      <c r="Y401">
        <f>VLOOKUP(A401,[1]高一上!$A$3:$P$587,11,0)</f>
        <v>36</v>
      </c>
      <c r="Z401" t="str">
        <f>VLOOKUP(A401,[1]高一上!$A$3:$P$587,12,0)</f>
        <v>王友春</v>
      </c>
      <c r="AA401">
        <f t="shared" si="101"/>
        <v>226</v>
      </c>
      <c r="AB401" s="23">
        <f t="shared" si="103"/>
        <v>112.54355400696863</v>
      </c>
      <c r="AC401">
        <f>VLOOKUP(A401,[1]中考!$A$2:$J$571,8,0)</f>
        <v>35</v>
      </c>
      <c r="AD401">
        <f t="shared" si="102"/>
        <v>262</v>
      </c>
    </row>
    <row r="402" spans="1:30" ht="15" x14ac:dyDescent="0.35">
      <c r="A402" s="14" t="s">
        <v>758</v>
      </c>
      <c r="B402" s="1">
        <v>8</v>
      </c>
      <c r="C402" s="2" t="s">
        <v>759</v>
      </c>
      <c r="D402" s="4" t="s">
        <v>537</v>
      </c>
      <c r="E402">
        <f>VLOOKUP(A402,'[1]高三下(高考)'!$A$3:$P$615,11,0)</f>
        <v>38</v>
      </c>
      <c r="F402" t="str">
        <f>VLOOKUP(A402,'[1]高三下(高考)'!$A$3:$P$615,12,0)</f>
        <v>王友春</v>
      </c>
      <c r="G402" s="22">
        <f t="shared" si="91"/>
        <v>111</v>
      </c>
      <c r="H402" s="23">
        <f t="shared" si="92"/>
        <v>120.55749128919861</v>
      </c>
      <c r="I402">
        <f>VLOOKUP(A402,[1]高三上!$A$3:$P$588,11,0)</f>
        <v>33</v>
      </c>
      <c r="J402" t="str">
        <f>VLOOKUP(A402,[1]高三上!$A$3:$P$588,12,0)</f>
        <v>王友春</v>
      </c>
      <c r="K402" s="22">
        <f t="shared" si="93"/>
        <v>170</v>
      </c>
      <c r="L402" s="23">
        <f t="shared" si="94"/>
        <v>93.379790940766554</v>
      </c>
      <c r="M402">
        <f>VLOOKUP(A402,[1]高二下!$A$3:$P$536,11,0)</f>
        <v>34</v>
      </c>
      <c r="N402" t="str">
        <f>VLOOKUP(A402,[1]高二下!$A$3:$P$536,12,0)</f>
        <v>王友春</v>
      </c>
      <c r="O402" s="22">
        <f t="shared" si="95"/>
        <v>151</v>
      </c>
      <c r="P402" s="22">
        <f t="shared" si="96"/>
        <v>79.79094076655052</v>
      </c>
      <c r="Q402">
        <f>VLOOKUP(A402,[1]高二上!$A$3:$P$583,11,0)</f>
        <v>71</v>
      </c>
      <c r="R402" t="str">
        <f>VLOOKUP(A402,[1]高二上!$A$3:$P$583,12,0)</f>
        <v>王友春</v>
      </c>
      <c r="S402" s="22">
        <f t="shared" si="97"/>
        <v>93</v>
      </c>
      <c r="T402" s="22">
        <f t="shared" si="98"/>
        <v>109.40766550522648</v>
      </c>
      <c r="U402">
        <f>VLOOKUP(A402,[1]高一下!$A$3:$P$585,11,0)</f>
        <v>42</v>
      </c>
      <c r="V402" t="str">
        <f>VLOOKUP(A402,[1]高一下!$A$3:$P$585,12,0)</f>
        <v>王友春</v>
      </c>
      <c r="W402">
        <f t="shared" si="99"/>
        <v>120</v>
      </c>
      <c r="X402">
        <f t="shared" si="100"/>
        <v>134.49477351916377</v>
      </c>
      <c r="Y402">
        <f>VLOOKUP(A402,[1]高一上!$A$3:$P$587,11,0)</f>
        <v>37</v>
      </c>
      <c r="Z402" t="str">
        <f>VLOOKUP(A402,[1]高一上!$A$3:$P$587,12,0)</f>
        <v>王友春</v>
      </c>
      <c r="AA402">
        <f t="shared" si="101"/>
        <v>219</v>
      </c>
      <c r="AB402" s="23">
        <f t="shared" si="103"/>
        <v>81.881533101045292</v>
      </c>
      <c r="AC402">
        <f>VLOOKUP(A402,[1]中考!$A$2:$J$571,8,0)</f>
        <v>51</v>
      </c>
      <c r="AD402">
        <f t="shared" si="102"/>
        <v>167</v>
      </c>
    </row>
    <row r="403" spans="1:30" ht="15" x14ac:dyDescent="0.35">
      <c r="A403" s="14" t="s">
        <v>910</v>
      </c>
      <c r="B403" s="1">
        <v>9</v>
      </c>
      <c r="C403" s="2" t="s">
        <v>911</v>
      </c>
      <c r="D403" s="4" t="s">
        <v>537</v>
      </c>
      <c r="E403">
        <f>VLOOKUP(A403,'[1]高三下(高考)'!$A$3:$P$615,11,0)</f>
        <v>9.5</v>
      </c>
      <c r="F403" t="str">
        <f>VLOOKUP(A403,'[1]高三下(高考)'!$A$3:$P$615,12,0)</f>
        <v>沈志霞</v>
      </c>
      <c r="G403" s="22">
        <f t="shared" si="91"/>
        <v>278</v>
      </c>
      <c r="H403" s="23">
        <f t="shared" si="92"/>
        <v>52.613240418118465</v>
      </c>
      <c r="I403">
        <f>VLOOKUP(A403,[1]高三上!$A$3:$P$588,11,0)</f>
        <v>37.5</v>
      </c>
      <c r="J403" t="str">
        <f>VLOOKUP(A403,[1]高三上!$A$3:$P$588,12,0)</f>
        <v>沈志霞</v>
      </c>
      <c r="K403" s="22">
        <f t="shared" si="93"/>
        <v>142</v>
      </c>
      <c r="L403" s="23">
        <f t="shared" si="94"/>
        <v>117.77003484320558</v>
      </c>
      <c r="M403">
        <f>VLOOKUP(A403,[1]高二下!$A$3:$P$536,11,0)</f>
        <v>28</v>
      </c>
      <c r="N403" t="str">
        <f>VLOOKUP(A403,[1]高二下!$A$3:$P$536,12,0)</f>
        <v>周强</v>
      </c>
      <c r="O403" s="22">
        <f t="shared" si="95"/>
        <v>193</v>
      </c>
      <c r="P403" s="22">
        <f t="shared" si="96"/>
        <v>83.275261324041807</v>
      </c>
      <c r="Q403">
        <f>VLOOKUP(A403,[1]高二上!$A$3:$P$583,11,0)</f>
        <v>58</v>
      </c>
      <c r="R403" t="str">
        <f>VLOOKUP(A403,[1]高二上!$A$3:$P$583,12,0)</f>
        <v>周强</v>
      </c>
      <c r="S403" s="22">
        <f t="shared" si="97"/>
        <v>145</v>
      </c>
      <c r="T403" s="22">
        <f t="shared" si="98"/>
        <v>119.86062717770035</v>
      </c>
      <c r="U403">
        <f>VLOOKUP(A403,[1]高一下!$A$3:$P$585,11,0)</f>
        <v>30</v>
      </c>
      <c r="V403" t="str">
        <f>VLOOKUP(A403,[1]高一下!$A$3:$P$585,12,0)</f>
        <v>赵建超</v>
      </c>
      <c r="W403">
        <f t="shared" si="99"/>
        <v>202</v>
      </c>
      <c r="X403">
        <f t="shared" si="100"/>
        <v>78.745644599303134</v>
      </c>
      <c r="Y403">
        <f>VLOOKUP(A403,[1]高一上!$A$3:$P$587,11,0)</f>
        <v>53</v>
      </c>
      <c r="Z403" t="str">
        <f>VLOOKUP(A403,[1]高一上!$A$3:$P$587,12,0)</f>
        <v>赵建超</v>
      </c>
      <c r="AA403">
        <f t="shared" si="101"/>
        <v>141</v>
      </c>
      <c r="AB403" s="23">
        <f t="shared" si="103"/>
        <v>115.67944250871079</v>
      </c>
      <c r="AC403">
        <f>VLOOKUP(A403,[1]中考!$A$2:$J$571,8,0)</f>
        <v>48</v>
      </c>
      <c r="AD403">
        <f t="shared" si="102"/>
        <v>186</v>
      </c>
    </row>
    <row r="404" spans="1:30" ht="15" x14ac:dyDescent="0.35">
      <c r="A404" s="14" t="s">
        <v>883</v>
      </c>
      <c r="B404" s="1">
        <v>9</v>
      </c>
      <c r="C404" s="2" t="s">
        <v>177</v>
      </c>
      <c r="D404" s="4" t="s">
        <v>537</v>
      </c>
      <c r="E404">
        <f>VLOOKUP(A404,'[1]高三下(高考)'!$A$3:$P$615,11,0)</f>
        <v>20.5</v>
      </c>
      <c r="F404" t="str">
        <f>VLOOKUP(A404,'[1]高三下(高考)'!$A$3:$P$615,12,0)</f>
        <v>沈志霞</v>
      </c>
      <c r="G404" s="22">
        <f t="shared" si="91"/>
        <v>234</v>
      </c>
      <c r="H404" s="23">
        <f t="shared" si="92"/>
        <v>92.682926829268297</v>
      </c>
      <c r="I404">
        <f>VLOOKUP(A404,[1]高三上!$A$3:$P$588,11,0)</f>
        <v>27</v>
      </c>
      <c r="J404" t="str">
        <f>VLOOKUP(A404,[1]高三上!$A$3:$P$588,12,0)</f>
        <v>沈志霞</v>
      </c>
      <c r="K404" s="22">
        <f t="shared" si="93"/>
        <v>213</v>
      </c>
      <c r="L404" s="23">
        <f t="shared" si="94"/>
        <v>60.278745644599304</v>
      </c>
      <c r="M404">
        <f>VLOOKUP(A404,[1]高二下!$A$3:$P$536,11,0)</f>
        <v>44</v>
      </c>
      <c r="N404" t="str">
        <f>VLOOKUP(A404,[1]高二下!$A$3:$P$536,12,0)</f>
        <v>周强</v>
      </c>
      <c r="O404" s="22">
        <f t="shared" si="95"/>
        <v>99</v>
      </c>
      <c r="P404" s="22">
        <f t="shared" si="96"/>
        <v>121.25435540069687</v>
      </c>
      <c r="Q404">
        <f>VLOOKUP(A404,[1]高二上!$A$3:$P$583,11,0)</f>
        <v>53</v>
      </c>
      <c r="R404" t="str">
        <f>VLOOKUP(A404,[1]高二上!$A$3:$P$583,12,0)</f>
        <v>周强</v>
      </c>
      <c r="S404" s="22">
        <f t="shared" si="97"/>
        <v>160</v>
      </c>
      <c r="T404" s="22">
        <f t="shared" si="98"/>
        <v>94.076655052264812</v>
      </c>
      <c r="U404">
        <f>VLOOKUP(A404,[1]高一下!$A$3:$P$585,11,0)</f>
        <v>38</v>
      </c>
      <c r="V404" t="str">
        <f>VLOOKUP(A404,[1]高一下!$A$3:$P$585,12,0)</f>
        <v>赵建超</v>
      </c>
      <c r="W404">
        <f t="shared" si="99"/>
        <v>143</v>
      </c>
      <c r="X404">
        <f t="shared" si="100"/>
        <v>78.397212543554005</v>
      </c>
      <c r="Y404">
        <f>VLOOKUP(A404,[1]高一上!$A$3:$P$587,11,0)</f>
        <v>67</v>
      </c>
      <c r="Z404" t="str">
        <f>VLOOKUP(A404,[1]高一上!$A$3:$P$587,12,0)</f>
        <v>赵建超</v>
      </c>
      <c r="AA404">
        <f t="shared" si="101"/>
        <v>81</v>
      </c>
      <c r="AB404" s="23">
        <f t="shared" si="103"/>
        <v>99.651567944250871</v>
      </c>
      <c r="AC404">
        <f>VLOOKUP(A404,[1]中考!$A$2:$J$571,8,0)</f>
        <v>60</v>
      </c>
      <c r="AD404">
        <f t="shared" si="102"/>
        <v>80</v>
      </c>
    </row>
    <row r="405" spans="1:30" ht="15" x14ac:dyDescent="0.35">
      <c r="A405" s="14" t="s">
        <v>879</v>
      </c>
      <c r="B405" s="3">
        <v>9</v>
      </c>
      <c r="C405" s="2" t="s">
        <v>880</v>
      </c>
      <c r="D405" s="4" t="s">
        <v>537</v>
      </c>
      <c r="E405">
        <f>VLOOKUP(A405,'[1]高三下(高考)'!$A$3:$P$615,11,0)</f>
        <v>33</v>
      </c>
      <c r="F405" t="str">
        <f>VLOOKUP(A405,'[1]高三下(高考)'!$A$3:$P$615,12,0)</f>
        <v>沈志霞</v>
      </c>
      <c r="G405" s="22">
        <f t="shared" si="91"/>
        <v>145</v>
      </c>
      <c r="H405" s="23">
        <f t="shared" si="92"/>
        <v>85.365853658536594</v>
      </c>
      <c r="I405">
        <f>VLOOKUP(A405,[1]高三上!$A$3:$P$588,11,0)</f>
        <v>43</v>
      </c>
      <c r="J405" t="str">
        <f>VLOOKUP(A405,[1]高三上!$A$3:$P$588,12,0)</f>
        <v>沈志霞</v>
      </c>
      <c r="K405" s="22">
        <f t="shared" si="93"/>
        <v>103</v>
      </c>
      <c r="L405" s="23">
        <f t="shared" si="94"/>
        <v>155.4006968641115</v>
      </c>
      <c r="M405">
        <f>VLOOKUP(A405,[1]高二下!$A$3:$P$536,11,0)</f>
        <v>14</v>
      </c>
      <c r="N405" t="str">
        <f>VLOOKUP(A405,[1]高二下!$A$3:$P$536,12,0)</f>
        <v>周强</v>
      </c>
      <c r="O405" s="22">
        <f t="shared" si="95"/>
        <v>262</v>
      </c>
      <c r="P405" s="22">
        <f t="shared" si="96"/>
        <v>82.926829268292678</v>
      </c>
      <c r="Q405">
        <f>VLOOKUP(A405,[1]高二上!$A$3:$P$583,11,0)</f>
        <v>38</v>
      </c>
      <c r="R405" t="str">
        <f>VLOOKUP(A405,[1]高二上!$A$3:$P$583,12,0)</f>
        <v>周强</v>
      </c>
      <c r="S405" s="22">
        <f t="shared" si="97"/>
        <v>213</v>
      </c>
      <c r="T405" s="22">
        <f t="shared" si="98"/>
        <v>70.034843205574916</v>
      </c>
      <c r="U405">
        <f>VLOOKUP(A405,[1]高一下!$A$3:$P$585,11,0)</f>
        <v>41</v>
      </c>
      <c r="V405" t="str">
        <f>VLOOKUP(A405,[1]高一下!$A$3:$P$585,12,0)</f>
        <v>赵建超</v>
      </c>
      <c r="W405">
        <f t="shared" si="99"/>
        <v>127</v>
      </c>
      <c r="X405">
        <f t="shared" si="100"/>
        <v>89.895470383275267</v>
      </c>
      <c r="Y405">
        <f>VLOOKUP(A405,[1]高一上!$A$3:$P$587,11,0)</f>
        <v>64</v>
      </c>
      <c r="Z405" t="str">
        <f>VLOOKUP(A405,[1]高一上!$A$3:$P$587,12,0)</f>
        <v>赵建超</v>
      </c>
      <c r="AA405">
        <f t="shared" si="101"/>
        <v>98</v>
      </c>
      <c r="AB405" s="23">
        <f t="shared" si="103"/>
        <v>99.303135888501743</v>
      </c>
      <c r="AC405">
        <f>VLOOKUP(A405,[1]中考!$A$2:$J$571,8,0)</f>
        <v>59</v>
      </c>
      <c r="AD405">
        <f t="shared" si="102"/>
        <v>96</v>
      </c>
    </row>
    <row r="406" spans="1:30" ht="15" x14ac:dyDescent="0.35">
      <c r="A406" s="14" t="s">
        <v>884</v>
      </c>
      <c r="B406" s="3">
        <v>9</v>
      </c>
      <c r="C406" s="2" t="s">
        <v>885</v>
      </c>
      <c r="D406" s="4" t="s">
        <v>537</v>
      </c>
      <c r="E406">
        <f>VLOOKUP(A406,'[1]高三下(高考)'!$A$3:$P$615,11,0)</f>
        <v>38.5</v>
      </c>
      <c r="F406" t="str">
        <f>VLOOKUP(A406,'[1]高三下(高考)'!$A$3:$P$615,12,0)</f>
        <v>沈志霞</v>
      </c>
      <c r="G406" s="22">
        <f t="shared" si="91"/>
        <v>107</v>
      </c>
      <c r="H406" s="23">
        <f t="shared" si="92"/>
        <v>115.33101045296166</v>
      </c>
      <c r="I406">
        <f>VLOOKUP(A406,[1]高三上!$A$3:$P$588,11,0)</f>
        <v>36</v>
      </c>
      <c r="J406" t="str">
        <f>VLOOKUP(A406,[1]高三上!$A$3:$P$588,12,0)</f>
        <v>沈志霞</v>
      </c>
      <c r="K406" s="22">
        <f t="shared" si="93"/>
        <v>151</v>
      </c>
      <c r="L406" s="23">
        <f t="shared" si="94"/>
        <v>118.46689895470384</v>
      </c>
      <c r="M406">
        <f>VLOOKUP(A406,[1]高二下!$A$3:$P$536,11,0)</f>
        <v>27</v>
      </c>
      <c r="N406" t="str">
        <f>VLOOKUP(A406,[1]高二下!$A$3:$P$536,12,0)</f>
        <v>周强</v>
      </c>
      <c r="O406" s="22">
        <f t="shared" si="95"/>
        <v>204</v>
      </c>
      <c r="P406" s="22">
        <f t="shared" si="96"/>
        <v>100</v>
      </c>
      <c r="Q406">
        <f>VLOOKUP(A406,[1]高二上!$A$3:$P$583,11,0)</f>
        <v>40</v>
      </c>
      <c r="R406" t="str">
        <f>VLOOKUP(A406,[1]高二上!$A$3:$P$583,12,0)</f>
        <v>周强</v>
      </c>
      <c r="S406" s="22">
        <f t="shared" si="97"/>
        <v>204</v>
      </c>
      <c r="T406" s="22">
        <f t="shared" si="98"/>
        <v>87.804878048780495</v>
      </c>
      <c r="U406">
        <f>VLOOKUP(A406,[1]高一下!$A$3:$P$585,11,0)</f>
        <v>34</v>
      </c>
      <c r="V406" t="str">
        <f>VLOOKUP(A406,[1]高一下!$A$3:$P$585,12,0)</f>
        <v>赵建超</v>
      </c>
      <c r="W406">
        <f t="shared" si="99"/>
        <v>169</v>
      </c>
      <c r="X406">
        <f t="shared" si="100"/>
        <v>83.972125435540079</v>
      </c>
      <c r="Y406">
        <f>VLOOKUP(A406,[1]高一上!$A$3:$P$587,11,0)</f>
        <v>58</v>
      </c>
      <c r="Z406" t="str">
        <f>VLOOKUP(A406,[1]高一上!$A$3:$P$587,12,0)</f>
        <v>赵建超</v>
      </c>
      <c r="AA406">
        <f t="shared" si="101"/>
        <v>123</v>
      </c>
      <c r="AB406" s="23">
        <f t="shared" si="103"/>
        <v>95.470383275261327</v>
      </c>
      <c r="AC406">
        <f>VLOOKUP(A406,[1]中考!$A$2:$J$571,8,0)</f>
        <v>57</v>
      </c>
      <c r="AD406">
        <f t="shared" si="102"/>
        <v>110</v>
      </c>
    </row>
    <row r="407" spans="1:30" ht="15" x14ac:dyDescent="0.35">
      <c r="A407" s="14" t="s">
        <v>906</v>
      </c>
      <c r="B407" s="3">
        <v>9</v>
      </c>
      <c r="C407" s="2" t="s">
        <v>907</v>
      </c>
      <c r="D407" s="4" t="s">
        <v>537</v>
      </c>
      <c r="E407">
        <f>VLOOKUP(A407,'[1]高三下(高考)'!$A$3:$P$615,11,0)</f>
        <v>31.5</v>
      </c>
      <c r="F407" t="str">
        <f>VLOOKUP(A407,'[1]高三下(高考)'!$A$3:$P$615,12,0)</f>
        <v>沈志霞</v>
      </c>
      <c r="G407" s="22">
        <f t="shared" si="91"/>
        <v>154</v>
      </c>
      <c r="H407" s="23">
        <f t="shared" si="92"/>
        <v>103.48432055749129</v>
      </c>
      <c r="I407">
        <f>VLOOKUP(A407,[1]高三上!$A$3:$P$588,11,0)</f>
        <v>34</v>
      </c>
      <c r="J407" t="str">
        <f>VLOOKUP(A407,[1]高三上!$A$3:$P$588,12,0)</f>
        <v>沈志霞</v>
      </c>
      <c r="K407" s="22">
        <f t="shared" si="93"/>
        <v>164</v>
      </c>
      <c r="L407" s="23">
        <f t="shared" si="94"/>
        <v>121.60278745644599</v>
      </c>
      <c r="M407">
        <f>VLOOKUP(A407,[1]高二下!$A$3:$P$536,11,0)</f>
        <v>22</v>
      </c>
      <c r="N407" t="str">
        <f>VLOOKUP(A407,[1]高二下!$A$3:$P$536,12,0)</f>
        <v>周强</v>
      </c>
      <c r="O407" s="22">
        <f t="shared" si="95"/>
        <v>226</v>
      </c>
      <c r="P407" s="22">
        <f t="shared" si="96"/>
        <v>92.334494773519168</v>
      </c>
      <c r="Q407">
        <f>VLOOKUP(A407,[1]高二上!$A$3:$P$583,11,0)</f>
        <v>40</v>
      </c>
      <c r="R407" t="str">
        <f>VLOOKUP(A407,[1]高二上!$A$3:$P$583,12,0)</f>
        <v>周强</v>
      </c>
      <c r="S407" s="22">
        <f t="shared" si="97"/>
        <v>204</v>
      </c>
      <c r="T407" s="22">
        <f t="shared" si="98"/>
        <v>87.804878048780495</v>
      </c>
      <c r="U407">
        <f>VLOOKUP(A407,[1]高一下!$A$3:$P$585,11,0)</f>
        <v>34</v>
      </c>
      <c r="V407" t="str">
        <f>VLOOKUP(A407,[1]高一下!$A$3:$P$585,12,0)</f>
        <v>赵建超</v>
      </c>
      <c r="W407">
        <f t="shared" si="99"/>
        <v>169</v>
      </c>
      <c r="X407">
        <f t="shared" si="100"/>
        <v>101.39372822299651</v>
      </c>
      <c r="Y407">
        <f>VLOOKUP(A407,[1]高一上!$A$3:$P$587,11,0)</f>
        <v>48</v>
      </c>
      <c r="Z407" t="str">
        <f>VLOOKUP(A407,[1]高一上!$A$3:$P$587,12,0)</f>
        <v>赵建超</v>
      </c>
      <c r="AA407">
        <f t="shared" si="101"/>
        <v>173</v>
      </c>
      <c r="AB407" s="23">
        <f t="shared" si="103"/>
        <v>86.062717770034851</v>
      </c>
      <c r="AC407">
        <f>VLOOKUP(A407,[1]中考!$A$2:$J$571,8,0)</f>
        <v>55</v>
      </c>
      <c r="AD407">
        <f t="shared" si="102"/>
        <v>133</v>
      </c>
    </row>
    <row r="408" spans="1:30" ht="15" x14ac:dyDescent="0.35">
      <c r="A408" s="14" t="s">
        <v>886</v>
      </c>
      <c r="B408" s="3">
        <v>9</v>
      </c>
      <c r="C408" s="2" t="s">
        <v>887</v>
      </c>
      <c r="D408" s="4" t="s">
        <v>537</v>
      </c>
      <c r="E408">
        <f>VLOOKUP(A408,'[1]高三下(高考)'!$A$3:$P$615,11,0)</f>
        <v>28.5</v>
      </c>
      <c r="F408" t="str">
        <f>VLOOKUP(A408,'[1]高三下(高考)'!$A$3:$P$615,12,0)</f>
        <v>沈志霞</v>
      </c>
      <c r="G408" s="22">
        <f t="shared" si="91"/>
        <v>171</v>
      </c>
      <c r="H408" s="23">
        <f t="shared" si="92"/>
        <v>106.96864111498257</v>
      </c>
      <c r="I408">
        <f>VLOOKUP(A408,[1]高三上!$A$3:$P$588,11,0)</f>
        <v>30</v>
      </c>
      <c r="J408" t="str">
        <f>VLOOKUP(A408,[1]高三上!$A$3:$P$588,12,0)</f>
        <v>沈志霞</v>
      </c>
      <c r="K408" s="22">
        <f t="shared" si="93"/>
        <v>191</v>
      </c>
      <c r="L408" s="23">
        <f t="shared" si="94"/>
        <v>114.28571428571428</v>
      </c>
      <c r="M408">
        <f>VLOOKUP(A408,[1]高二下!$A$3:$P$536,11,0)</f>
        <v>21</v>
      </c>
      <c r="N408" t="str">
        <f>VLOOKUP(A408,[1]高二下!$A$3:$P$536,12,0)</f>
        <v>周强</v>
      </c>
      <c r="O408" s="22">
        <f t="shared" si="95"/>
        <v>232</v>
      </c>
      <c r="P408" s="22">
        <f t="shared" si="96"/>
        <v>66.202090592334486</v>
      </c>
      <c r="Q408">
        <f>VLOOKUP(A408,[1]高二上!$A$3:$P$583,11,0)</f>
        <v>61</v>
      </c>
      <c r="R408" t="str">
        <f>VLOOKUP(A408,[1]高二上!$A$3:$P$583,12,0)</f>
        <v>周强</v>
      </c>
      <c r="S408" s="22">
        <f t="shared" si="97"/>
        <v>135</v>
      </c>
      <c r="T408" s="22">
        <f t="shared" si="98"/>
        <v>91.289198606271782</v>
      </c>
      <c r="U408">
        <f>VLOOKUP(A408,[1]高一下!$A$3:$P$585,11,0)</f>
        <v>43</v>
      </c>
      <c r="V408" t="str">
        <f>VLOOKUP(A408,[1]高一下!$A$3:$P$585,12,0)</f>
        <v>赵建超</v>
      </c>
      <c r="W408">
        <f t="shared" si="99"/>
        <v>110</v>
      </c>
      <c r="X408">
        <f t="shared" si="100"/>
        <v>137.97909407665506</v>
      </c>
      <c r="Y408">
        <f>VLOOKUP(A408,[1]高一上!$A$3:$P$587,11,0)</f>
        <v>37</v>
      </c>
      <c r="Z408" t="str">
        <f>VLOOKUP(A408,[1]高一上!$A$3:$P$587,12,0)</f>
        <v>赵建超</v>
      </c>
      <c r="AA408">
        <f t="shared" si="101"/>
        <v>219</v>
      </c>
      <c r="AB408" s="23">
        <f t="shared" si="103"/>
        <v>88.501742160278752</v>
      </c>
      <c r="AC408">
        <f>VLOOKUP(A408,[1]中考!$A$2:$J$571,8,0)</f>
        <v>48</v>
      </c>
      <c r="AD408">
        <f t="shared" si="102"/>
        <v>186</v>
      </c>
    </row>
    <row r="409" spans="1:30" ht="15" x14ac:dyDescent="0.35">
      <c r="A409" s="14" t="s">
        <v>831</v>
      </c>
      <c r="B409" s="3">
        <v>9</v>
      </c>
      <c r="C409" s="2" t="s">
        <v>832</v>
      </c>
      <c r="D409" s="4" t="s">
        <v>537</v>
      </c>
      <c r="E409">
        <f>VLOOKUP(A409,'[1]高三下(高考)'!$A$3:$P$615,11,0)</f>
        <v>35.5</v>
      </c>
      <c r="F409" t="str">
        <f>VLOOKUP(A409,'[1]高三下(高考)'!$A$3:$P$615,12,0)</f>
        <v>沈志霞</v>
      </c>
      <c r="G409" s="22">
        <f t="shared" si="91"/>
        <v>125</v>
      </c>
      <c r="H409" s="23">
        <f t="shared" si="92"/>
        <v>117.07317073170732</v>
      </c>
      <c r="I409">
        <f>VLOOKUP(A409,[1]高三上!$A$3:$P$588,11,0)</f>
        <v>32.5</v>
      </c>
      <c r="J409" t="str">
        <f>VLOOKUP(A409,[1]高三上!$A$3:$P$588,12,0)</f>
        <v>沈志霞</v>
      </c>
      <c r="K409" s="22">
        <f t="shared" si="93"/>
        <v>174</v>
      </c>
      <c r="L409" s="23">
        <f t="shared" si="94"/>
        <v>114.28571428571428</v>
      </c>
      <c r="M409">
        <f>VLOOKUP(A409,[1]高二下!$A$3:$P$536,11,0)</f>
        <v>24</v>
      </c>
      <c r="N409" t="str">
        <f>VLOOKUP(A409,[1]高二下!$A$3:$P$536,12,0)</f>
        <v>周强</v>
      </c>
      <c r="O409" s="22">
        <f t="shared" si="95"/>
        <v>215</v>
      </c>
      <c r="P409" s="22">
        <f t="shared" si="96"/>
        <v>49.825783972125436</v>
      </c>
      <c r="Q409">
        <f>VLOOKUP(A409,[1]高二上!$A$3:$P$583,11,0)</f>
        <v>75</v>
      </c>
      <c r="R409" t="str">
        <f>VLOOKUP(A409,[1]高二上!$A$3:$P$583,12,0)</f>
        <v>周强</v>
      </c>
      <c r="S409" s="22">
        <f t="shared" si="97"/>
        <v>71</v>
      </c>
      <c r="T409" s="22">
        <f t="shared" si="98"/>
        <v>107.66550522648083</v>
      </c>
      <c r="U409">
        <f>VLOOKUP(A409,[1]高一下!$A$3:$P$585,11,0)</f>
        <v>45</v>
      </c>
      <c r="V409" t="str">
        <f>VLOOKUP(A409,[1]高一下!$A$3:$P$585,12,0)</f>
        <v>赵建超</v>
      </c>
      <c r="W409">
        <f t="shared" si="99"/>
        <v>93</v>
      </c>
      <c r="X409">
        <f t="shared" si="100"/>
        <v>89.547038327526138</v>
      </c>
      <c r="Y409">
        <f>VLOOKUP(A409,[1]高一上!$A$3:$P$587,11,0)</f>
        <v>72</v>
      </c>
      <c r="Z409" t="str">
        <f>VLOOKUP(A409,[1]高一上!$A$3:$P$587,12,0)</f>
        <v>王春波</v>
      </c>
      <c r="AA409">
        <f t="shared" si="101"/>
        <v>63</v>
      </c>
      <c r="AB409" s="23">
        <f t="shared" si="103"/>
        <v>152.26480836236934</v>
      </c>
      <c r="AC409">
        <f>VLOOKUP(A409,[1]中考!$A$2:$J$571,8,0)</f>
        <v>43</v>
      </c>
      <c r="AD409">
        <f t="shared" si="102"/>
        <v>213</v>
      </c>
    </row>
    <row r="410" spans="1:30" ht="15" x14ac:dyDescent="0.35">
      <c r="A410" s="14" t="s">
        <v>867</v>
      </c>
      <c r="B410" s="3">
        <v>9</v>
      </c>
      <c r="C410" s="2" t="s">
        <v>868</v>
      </c>
      <c r="D410" s="4" t="s">
        <v>537</v>
      </c>
      <c r="E410">
        <f>VLOOKUP(A410,'[1]高三下(高考)'!$A$3:$P$615,11,0)</f>
        <v>17</v>
      </c>
      <c r="F410" t="str">
        <f>VLOOKUP(A410,'[1]高三下(高考)'!$A$3:$P$615,12,0)</f>
        <v>沈志霞</v>
      </c>
      <c r="G410" s="22">
        <f t="shared" si="91"/>
        <v>255</v>
      </c>
      <c r="H410" s="23">
        <f t="shared" si="92"/>
        <v>65.505226480836228</v>
      </c>
      <c r="I410">
        <f>VLOOKUP(A410,[1]高三上!$A$3:$P$588,11,0)</f>
        <v>35</v>
      </c>
      <c r="J410" t="str">
        <f>VLOOKUP(A410,[1]高三上!$A$3:$P$588,12,0)</f>
        <v>沈志霞</v>
      </c>
      <c r="K410" s="22">
        <f t="shared" si="93"/>
        <v>156</v>
      </c>
      <c r="L410" s="23">
        <f t="shared" si="94"/>
        <v>120.55749128919861</v>
      </c>
      <c r="M410">
        <f>VLOOKUP(A410,[1]高二下!$A$3:$P$536,11,0)</f>
        <v>24</v>
      </c>
      <c r="N410" t="str">
        <f>VLOOKUP(A410,[1]高二下!$A$3:$P$536,12,0)</f>
        <v>周强</v>
      </c>
      <c r="O410" s="22">
        <f t="shared" si="95"/>
        <v>215</v>
      </c>
      <c r="P410" s="22">
        <f t="shared" si="96"/>
        <v>69.337979094076658</v>
      </c>
      <c r="Q410">
        <f>VLOOKUP(A410,[1]高二上!$A$3:$P$583,11,0)</f>
        <v>63</v>
      </c>
      <c r="R410" t="str">
        <f>VLOOKUP(A410,[1]高二上!$A$3:$P$583,12,0)</f>
        <v>周强</v>
      </c>
      <c r="S410" s="22">
        <f t="shared" si="97"/>
        <v>127</v>
      </c>
      <c r="T410" s="22">
        <f t="shared" si="98"/>
        <v>70.731707317073173</v>
      </c>
      <c r="U410">
        <f>VLOOKUP(A410,[1]高一下!$A$3:$P$585,11,0)</f>
        <v>54</v>
      </c>
      <c r="V410" t="str">
        <f>VLOOKUP(A410,[1]高一下!$A$3:$P$585,12,0)</f>
        <v>赵建超</v>
      </c>
      <c r="W410">
        <f t="shared" si="99"/>
        <v>43</v>
      </c>
      <c r="X410">
        <f t="shared" si="100"/>
        <v>154.70383275261324</v>
      </c>
      <c r="Y410">
        <f>VLOOKUP(A410,[1]高一上!$A$3:$P$587,11,0)</f>
        <v>42</v>
      </c>
      <c r="Z410" t="str">
        <f>VLOOKUP(A410,[1]高一上!$A$3:$P$587,12,0)</f>
        <v>赵建超</v>
      </c>
      <c r="AA410">
        <f t="shared" si="101"/>
        <v>200</v>
      </c>
      <c r="AB410" s="23">
        <f t="shared" si="103"/>
        <v>72.473867595818817</v>
      </c>
      <c r="AC410">
        <f>VLOOKUP(A410,[1]中考!$A$2:$J$571,8,0)</f>
        <v>56</v>
      </c>
      <c r="AD410">
        <f t="shared" si="102"/>
        <v>121</v>
      </c>
    </row>
    <row r="411" spans="1:30" ht="15" x14ac:dyDescent="0.35">
      <c r="A411" s="14" t="s">
        <v>912</v>
      </c>
      <c r="B411" s="3">
        <v>9</v>
      </c>
      <c r="C411" s="2" t="s">
        <v>913</v>
      </c>
      <c r="D411" s="4" t="s">
        <v>537</v>
      </c>
      <c r="E411">
        <f>VLOOKUP(A411,'[1]高三下(高考)'!$A$3:$P$615,11,0)</f>
        <v>39.5</v>
      </c>
      <c r="F411" t="str">
        <f>VLOOKUP(A411,'[1]高三下(高考)'!$A$3:$P$615,12,0)</f>
        <v>沈志霞</v>
      </c>
      <c r="G411" s="22">
        <f t="shared" si="91"/>
        <v>99</v>
      </c>
      <c r="H411" s="23">
        <f t="shared" si="92"/>
        <v>149.47735191637631</v>
      </c>
      <c r="I411">
        <f>VLOOKUP(A411,[1]高三上!$A$3:$P$588,11,0)</f>
        <v>23</v>
      </c>
      <c r="J411" t="str">
        <f>VLOOKUP(A411,[1]高三上!$A$3:$P$588,12,0)</f>
        <v>沈志霞</v>
      </c>
      <c r="K411" s="22">
        <f t="shared" si="93"/>
        <v>241</v>
      </c>
      <c r="L411" s="23">
        <f t="shared" si="94"/>
        <v>63.414634146341463</v>
      </c>
      <c r="M411">
        <f>VLOOKUP(A411,[1]高二下!$A$3:$P$536,11,0)</f>
        <v>37</v>
      </c>
      <c r="N411" t="str">
        <f>VLOOKUP(A411,[1]高二下!$A$3:$P$536,12,0)</f>
        <v>周强</v>
      </c>
      <c r="O411" s="22">
        <f t="shared" si="95"/>
        <v>136</v>
      </c>
      <c r="P411" s="22">
        <f t="shared" si="96"/>
        <v>101.39372822299651</v>
      </c>
      <c r="Q411">
        <f>VLOOKUP(A411,[1]高二上!$A$3:$P$583,11,0)</f>
        <v>59</v>
      </c>
      <c r="R411" t="str">
        <f>VLOOKUP(A411,[1]高二上!$A$3:$P$583,12,0)</f>
        <v>周强</v>
      </c>
      <c r="S411" s="22">
        <f t="shared" si="97"/>
        <v>140</v>
      </c>
      <c r="T411" s="22">
        <f t="shared" si="98"/>
        <v>95.470383275261327</v>
      </c>
      <c r="U411">
        <f>VLOOKUP(A411,[1]高一下!$A$3:$P$585,11,0)</f>
        <v>41</v>
      </c>
      <c r="V411" t="str">
        <f>VLOOKUP(A411,[1]高一下!$A$3:$P$585,12,0)</f>
        <v>赵建超</v>
      </c>
      <c r="W411">
        <f t="shared" si="99"/>
        <v>127</v>
      </c>
      <c r="X411">
        <f t="shared" si="100"/>
        <v>98.606271777003485</v>
      </c>
      <c r="Y411">
        <f>VLOOKUP(A411,[1]高一上!$A$3:$P$587,11,0)</f>
        <v>58</v>
      </c>
      <c r="Z411" t="str">
        <f>VLOOKUP(A411,[1]高一上!$A$3:$P$587,12,0)</f>
        <v>王友春</v>
      </c>
      <c r="AA411">
        <f t="shared" si="101"/>
        <v>123</v>
      </c>
      <c r="AB411" s="23">
        <f t="shared" si="103"/>
        <v>119.16376306620209</v>
      </c>
      <c r="AC411">
        <f>VLOOKUP(A411,[1]中考!$A$2:$J$571,8,0)</f>
        <v>49</v>
      </c>
      <c r="AD411">
        <f t="shared" si="102"/>
        <v>178</v>
      </c>
    </row>
    <row r="412" spans="1:30" ht="15" x14ac:dyDescent="0.35">
      <c r="A412" s="14" t="s">
        <v>825</v>
      </c>
      <c r="B412" s="3">
        <v>9</v>
      </c>
      <c r="C412" s="2" t="s">
        <v>826</v>
      </c>
      <c r="D412" s="4" t="s">
        <v>537</v>
      </c>
      <c r="E412">
        <f>VLOOKUP(A412,'[1]高三下(高考)'!$A$3:$P$615,11,0)</f>
        <v>48</v>
      </c>
      <c r="F412" t="str">
        <f>VLOOKUP(A412,'[1]高三下(高考)'!$A$3:$P$615,12,0)</f>
        <v>沈志霞</v>
      </c>
      <c r="G412" s="22">
        <f t="shared" si="91"/>
        <v>51</v>
      </c>
      <c r="H412" s="23">
        <f t="shared" si="92"/>
        <v>95.121951219512198</v>
      </c>
      <c r="I412">
        <f>VLOOKUP(A412,[1]高三上!$A$3:$P$588,11,0)</f>
        <v>56</v>
      </c>
      <c r="J412" t="str">
        <f>VLOOKUP(A412,[1]高三上!$A$3:$P$588,12,0)</f>
        <v>沈志霞</v>
      </c>
      <c r="K412" s="22">
        <f t="shared" si="93"/>
        <v>37</v>
      </c>
      <c r="L412" s="23">
        <f t="shared" si="94"/>
        <v>103.13588850174216</v>
      </c>
      <c r="M412">
        <f>VLOOKUP(A412,[1]高二下!$A$3:$P$536,11,0)</f>
        <v>54</v>
      </c>
      <c r="N412" t="str">
        <f>VLOOKUP(A412,[1]高二下!$A$3:$P$536,12,0)</f>
        <v>周强</v>
      </c>
      <c r="O412" s="22">
        <f t="shared" si="95"/>
        <v>46</v>
      </c>
      <c r="P412" s="22">
        <f t="shared" si="96"/>
        <v>106.27177700348432</v>
      </c>
      <c r="Q412">
        <f>VLOOKUP(A412,[1]高二上!$A$3:$P$583,11,0)</f>
        <v>77</v>
      </c>
      <c r="R412" t="str">
        <f>VLOOKUP(A412,[1]高二上!$A$3:$P$583,12,0)</f>
        <v>周强</v>
      </c>
      <c r="S412" s="22">
        <f t="shared" si="97"/>
        <v>64</v>
      </c>
      <c r="T412" s="22">
        <f t="shared" si="98"/>
        <v>102.4390243902439</v>
      </c>
      <c r="U412">
        <f>VLOOKUP(A412,[1]高一下!$A$3:$P$585,11,0)</f>
        <v>50</v>
      </c>
      <c r="V412" t="str">
        <f>VLOOKUP(A412,[1]高一下!$A$3:$P$585,12,0)</f>
        <v>赵建超</v>
      </c>
      <c r="W412">
        <f t="shared" si="99"/>
        <v>71</v>
      </c>
      <c r="X412">
        <f t="shared" si="100"/>
        <v>82.57839721254355</v>
      </c>
      <c r="Y412">
        <f>VLOOKUP(A412,[1]高一上!$A$3:$P$587,11,0)</f>
        <v>81</v>
      </c>
      <c r="Z412" t="str">
        <f>VLOOKUP(A412,[1]高一上!$A$3:$P$587,12,0)</f>
        <v>赵建超</v>
      </c>
      <c r="AA412">
        <f t="shared" si="101"/>
        <v>21</v>
      </c>
      <c r="AB412" s="23">
        <f t="shared" si="103"/>
        <v>112.54355400696863</v>
      </c>
      <c r="AC412">
        <f>VLOOKUP(A412,[1]中考!$A$2:$J$571,8,0)</f>
        <v>63</v>
      </c>
      <c r="AD412">
        <f t="shared" si="102"/>
        <v>57</v>
      </c>
    </row>
    <row r="413" spans="1:30" ht="15" x14ac:dyDescent="0.35">
      <c r="A413" s="14" t="s">
        <v>817</v>
      </c>
      <c r="B413" s="3">
        <v>9</v>
      </c>
      <c r="C413" s="2" t="s">
        <v>818</v>
      </c>
      <c r="D413" s="4" t="s">
        <v>537</v>
      </c>
      <c r="E413">
        <f>VLOOKUP(A413,'[1]高三下(高考)'!$A$3:$P$615,11,0)</f>
        <v>51.5</v>
      </c>
      <c r="F413" t="str">
        <f>VLOOKUP(A413,'[1]高三下(高考)'!$A$3:$P$615,12,0)</f>
        <v>沈志霞</v>
      </c>
      <c r="G413" s="22">
        <f t="shared" si="91"/>
        <v>37</v>
      </c>
      <c r="H413" s="23">
        <f t="shared" si="92"/>
        <v>96.167247386759584</v>
      </c>
      <c r="I413">
        <f>VLOOKUP(A413,[1]高三上!$A$3:$P$588,11,0)</f>
        <v>61.5</v>
      </c>
      <c r="J413" t="str">
        <f>VLOOKUP(A413,[1]高三上!$A$3:$P$588,12,0)</f>
        <v>沈志霞</v>
      </c>
      <c r="K413" s="22">
        <f t="shared" si="93"/>
        <v>26</v>
      </c>
      <c r="L413" s="23">
        <f t="shared" si="94"/>
        <v>109.05923344947735</v>
      </c>
      <c r="M413">
        <f>VLOOKUP(A413,[1]高二下!$A$3:$P$536,11,0)</f>
        <v>53</v>
      </c>
      <c r="N413" t="str">
        <f>VLOOKUP(A413,[1]高二下!$A$3:$P$536,12,0)</f>
        <v>周强</v>
      </c>
      <c r="O413" s="22">
        <f t="shared" si="95"/>
        <v>52</v>
      </c>
      <c r="P413" s="22">
        <f t="shared" si="96"/>
        <v>106.27177700348432</v>
      </c>
      <c r="Q413">
        <f>VLOOKUP(A413,[1]高二上!$A$3:$P$583,11,0)</f>
        <v>76</v>
      </c>
      <c r="R413" t="str">
        <f>VLOOKUP(A413,[1]高二上!$A$3:$P$583,12,0)</f>
        <v>周强</v>
      </c>
      <c r="S413" s="22">
        <f t="shared" si="97"/>
        <v>70</v>
      </c>
      <c r="T413" s="22">
        <f t="shared" si="98"/>
        <v>107.66550522648083</v>
      </c>
      <c r="U413">
        <f>VLOOKUP(A413,[1]高一下!$A$3:$P$585,11,0)</f>
        <v>46</v>
      </c>
      <c r="V413" t="str">
        <f>VLOOKUP(A413,[1]高一下!$A$3:$P$585,12,0)</f>
        <v>赵建超</v>
      </c>
      <c r="W413">
        <f t="shared" si="99"/>
        <v>92</v>
      </c>
      <c r="X413">
        <f t="shared" si="100"/>
        <v>77.700348432055748</v>
      </c>
      <c r="Y413">
        <f>VLOOKUP(A413,[1]高一上!$A$3:$P$587,11,0)</f>
        <v>80</v>
      </c>
      <c r="Z413" t="str">
        <f>VLOOKUP(A413,[1]高一上!$A$3:$P$587,12,0)</f>
        <v>赵建超</v>
      </c>
      <c r="AA413">
        <f t="shared" si="101"/>
        <v>28</v>
      </c>
      <c r="AB413" s="23">
        <f t="shared" si="103"/>
        <v>103.13588850174216</v>
      </c>
      <c r="AC413">
        <f>VLOOKUP(A413,[1]中考!$A$2:$J$571,8,0)</f>
        <v>65</v>
      </c>
      <c r="AD413">
        <f t="shared" si="102"/>
        <v>37</v>
      </c>
    </row>
    <row r="414" spans="1:30" ht="15" x14ac:dyDescent="0.35">
      <c r="A414" s="14" t="s">
        <v>853</v>
      </c>
      <c r="B414" s="3">
        <v>9</v>
      </c>
      <c r="C414" s="2" t="s">
        <v>854</v>
      </c>
      <c r="D414" s="4" t="s">
        <v>537</v>
      </c>
      <c r="E414">
        <f>VLOOKUP(A414,'[1]高三下(高考)'!$A$3:$P$615,11,0)</f>
        <v>50</v>
      </c>
      <c r="F414" t="str">
        <f>VLOOKUP(A414,'[1]高三下(高考)'!$A$3:$P$615,12,0)</f>
        <v>沈志霞</v>
      </c>
      <c r="G414" s="22">
        <f t="shared" si="91"/>
        <v>41</v>
      </c>
      <c r="H414" s="23">
        <f t="shared" si="92"/>
        <v>156.44599303135888</v>
      </c>
      <c r="I414">
        <f>VLOOKUP(A414,[1]高三上!$A$3:$P$588,11,0)</f>
        <v>28.5</v>
      </c>
      <c r="J414" t="str">
        <f>VLOOKUP(A414,[1]高三上!$A$3:$P$588,12,0)</f>
        <v>沈志霞</v>
      </c>
      <c r="K414" s="22">
        <f t="shared" si="93"/>
        <v>203</v>
      </c>
      <c r="L414" s="23">
        <f t="shared" si="94"/>
        <v>70.034843205574916</v>
      </c>
      <c r="M414">
        <f>VLOOKUP(A414,[1]高二下!$A$3:$P$536,11,0)</f>
        <v>40</v>
      </c>
      <c r="N414" t="str">
        <f>VLOOKUP(A414,[1]高二下!$A$3:$P$536,12,0)</f>
        <v>周强</v>
      </c>
      <c r="O414" s="22">
        <f t="shared" si="95"/>
        <v>117</v>
      </c>
      <c r="P414" s="22">
        <f t="shared" si="96"/>
        <v>130.31358885017423</v>
      </c>
      <c r="Q414">
        <f>VLOOKUP(A414,[1]高二上!$A$3:$P$583,11,0)</f>
        <v>40</v>
      </c>
      <c r="R414" t="str">
        <f>VLOOKUP(A414,[1]高二上!$A$3:$P$583,12,0)</f>
        <v>周强</v>
      </c>
      <c r="S414" s="22">
        <f t="shared" si="97"/>
        <v>204</v>
      </c>
      <c r="T414" s="22">
        <f t="shared" si="98"/>
        <v>63.763066202090592</v>
      </c>
      <c r="U414">
        <f>VLOOKUP(A414,[1]高一下!$A$3:$P$585,11,0)</f>
        <v>44</v>
      </c>
      <c r="V414" t="str">
        <f>VLOOKUP(A414,[1]高一下!$A$3:$P$585,12,0)</f>
        <v>赵建超</v>
      </c>
      <c r="W414">
        <f t="shared" si="99"/>
        <v>100</v>
      </c>
      <c r="X414">
        <f t="shared" si="100"/>
        <v>95.818815331010455</v>
      </c>
      <c r="Y414">
        <f>VLOOKUP(A414,[1]高一上!$A$3:$P$587,11,0)</f>
        <v>66</v>
      </c>
      <c r="Z414" t="str">
        <f>VLOOKUP(A414,[1]高一上!$A$3:$P$587,12,0)</f>
        <v>赵建超</v>
      </c>
      <c r="AA414">
        <f t="shared" si="101"/>
        <v>88</v>
      </c>
      <c r="AB414" s="23">
        <f t="shared" si="103"/>
        <v>97.21254355400697</v>
      </c>
      <c r="AC414">
        <f>VLOOKUP(A414,[1]中考!$A$2:$J$571,8,0)</f>
        <v>60</v>
      </c>
      <c r="AD414">
        <f t="shared" si="102"/>
        <v>80</v>
      </c>
    </row>
    <row r="415" spans="1:30" ht="15" x14ac:dyDescent="0.35">
      <c r="A415" s="14" t="s">
        <v>827</v>
      </c>
      <c r="B415" s="3">
        <v>9</v>
      </c>
      <c r="C415" s="2" t="s">
        <v>828</v>
      </c>
      <c r="D415" s="4" t="s">
        <v>537</v>
      </c>
      <c r="E415">
        <f>VLOOKUP(A415,'[1]高三下(高考)'!$A$3:$P$615,11,0)</f>
        <v>35</v>
      </c>
      <c r="F415" t="str">
        <f>VLOOKUP(A415,'[1]高三下(高考)'!$A$3:$P$615,12,0)</f>
        <v>沈志霞</v>
      </c>
      <c r="G415" s="22">
        <f t="shared" si="91"/>
        <v>127</v>
      </c>
      <c r="H415" s="23">
        <f t="shared" si="92"/>
        <v>100.69686411149826</v>
      </c>
      <c r="I415">
        <f>VLOOKUP(A415,[1]高三上!$A$3:$P$588,11,0)</f>
        <v>39</v>
      </c>
      <c r="J415" t="str">
        <f>VLOOKUP(A415,[1]高三上!$A$3:$P$588,12,0)</f>
        <v>沈志霞</v>
      </c>
      <c r="K415" s="22">
        <f t="shared" si="93"/>
        <v>129</v>
      </c>
      <c r="L415" s="23">
        <f t="shared" si="94"/>
        <v>94.42508710801394</v>
      </c>
      <c r="M415">
        <f>VLOOKUP(A415,[1]高二下!$A$3:$P$536,11,0)</f>
        <v>41</v>
      </c>
      <c r="N415" t="str">
        <f>VLOOKUP(A415,[1]高二下!$A$3:$P$536,12,0)</f>
        <v>周强</v>
      </c>
      <c r="O415" s="22">
        <f t="shared" si="95"/>
        <v>113</v>
      </c>
      <c r="P415" s="22">
        <f t="shared" si="96"/>
        <v>100.34843205574913</v>
      </c>
      <c r="Q415">
        <f>VLOOKUP(A415,[1]高二上!$A$3:$P$583,11,0)</f>
        <v>66</v>
      </c>
      <c r="R415" t="str">
        <f>VLOOKUP(A415,[1]高二上!$A$3:$P$583,12,0)</f>
        <v>周强</v>
      </c>
      <c r="S415" s="22">
        <f t="shared" si="97"/>
        <v>114</v>
      </c>
      <c r="T415" s="22">
        <f t="shared" si="98"/>
        <v>86.759581881533109</v>
      </c>
      <c r="U415">
        <f>VLOOKUP(A415,[1]高一下!$A$3:$P$585,11,0)</f>
        <v>49</v>
      </c>
      <c r="V415" t="str">
        <f>VLOOKUP(A415,[1]高一下!$A$3:$P$585,12,0)</f>
        <v>赵建超</v>
      </c>
      <c r="W415">
        <f t="shared" si="99"/>
        <v>76</v>
      </c>
      <c r="X415">
        <f t="shared" si="100"/>
        <v>101.04529616724739</v>
      </c>
      <c r="Y415">
        <f>VLOOKUP(A415,[1]高一上!$A$3:$P$587,11,0)</f>
        <v>68</v>
      </c>
      <c r="Z415" t="str">
        <f>VLOOKUP(A415,[1]高一上!$A$3:$P$587,12,0)</f>
        <v>赵建超</v>
      </c>
      <c r="AA415">
        <f t="shared" si="101"/>
        <v>79</v>
      </c>
      <c r="AB415" s="23">
        <f t="shared" si="103"/>
        <v>140.76655052264809</v>
      </c>
      <c r="AC415">
        <f>VLOOKUP(A415,[1]中考!$A$2:$J$571,8,0)</f>
        <v>46</v>
      </c>
      <c r="AD415">
        <f t="shared" si="102"/>
        <v>196</v>
      </c>
    </row>
    <row r="416" spans="1:30" ht="15" x14ac:dyDescent="0.35">
      <c r="A416" s="14" t="s">
        <v>898</v>
      </c>
      <c r="B416" s="3">
        <v>9</v>
      </c>
      <c r="C416" s="2" t="s">
        <v>899</v>
      </c>
      <c r="D416" s="4" t="s">
        <v>537</v>
      </c>
      <c r="E416">
        <f>VLOOKUP(A416,'[1]高三下(高考)'!$A$3:$P$615,11,0)</f>
        <v>28</v>
      </c>
      <c r="F416" t="str">
        <f>VLOOKUP(A416,'[1]高三下(高考)'!$A$3:$P$615,12,0)</f>
        <v>沈志霞</v>
      </c>
      <c r="G416" s="22">
        <f t="shared" si="91"/>
        <v>176</v>
      </c>
      <c r="H416" s="23">
        <f t="shared" si="92"/>
        <v>94.42508710801394</v>
      </c>
      <c r="I416">
        <f>VLOOKUP(A416,[1]高三上!$A$3:$P$588,11,0)</f>
        <v>34.5</v>
      </c>
      <c r="J416" t="str">
        <f>VLOOKUP(A416,[1]高三上!$A$3:$P$588,12,0)</f>
        <v>沈志霞</v>
      </c>
      <c r="K416" s="22">
        <f t="shared" si="93"/>
        <v>160</v>
      </c>
      <c r="L416" s="23">
        <f t="shared" si="94"/>
        <v>126.82926829268293</v>
      </c>
      <c r="M416">
        <f>VLOOKUP(A416,[1]高二下!$A$3:$P$536,11,0)</f>
        <v>20</v>
      </c>
      <c r="N416" t="str">
        <f>VLOOKUP(A416,[1]高二下!$A$3:$P$536,12,0)</f>
        <v>周强</v>
      </c>
      <c r="O416" s="22">
        <f t="shared" si="95"/>
        <v>237</v>
      </c>
      <c r="P416" s="22">
        <f t="shared" si="96"/>
        <v>71.428571428571431</v>
      </c>
      <c r="Q416">
        <f>VLOOKUP(A416,[1]高二上!$A$3:$P$583,11,0)</f>
        <v>55</v>
      </c>
      <c r="R416" t="str">
        <f>VLOOKUP(A416,[1]高二上!$A$3:$P$583,12,0)</f>
        <v>周强</v>
      </c>
      <c r="S416" s="22">
        <f t="shared" si="97"/>
        <v>155</v>
      </c>
      <c r="T416" s="22">
        <f t="shared" si="98"/>
        <v>90.243902439024396</v>
      </c>
      <c r="U416">
        <f>VLOOKUP(A416,[1]高一下!$A$3:$P$585,11,0)</f>
        <v>41</v>
      </c>
      <c r="V416" t="str">
        <f>VLOOKUP(A416,[1]高一下!$A$3:$P$585,12,0)</f>
        <v>赵建超</v>
      </c>
      <c r="W416">
        <f t="shared" si="99"/>
        <v>127</v>
      </c>
      <c r="X416">
        <f t="shared" si="100"/>
        <v>96.864111498257842</v>
      </c>
      <c r="Y416">
        <f>VLOOKUP(A416,[1]高一上!$A$3:$P$587,11,0)</f>
        <v>60</v>
      </c>
      <c r="Z416" t="str">
        <f>VLOOKUP(A416,[1]高一上!$A$3:$P$587,12,0)</f>
        <v>赵建超</v>
      </c>
      <c r="AA416">
        <f t="shared" si="101"/>
        <v>118</v>
      </c>
      <c r="AB416" s="23">
        <f t="shared" si="103"/>
        <v>86.759581881533109</v>
      </c>
      <c r="AC416">
        <f>VLOOKUP(A416,[1]中考!$A$2:$J$571,8,0)</f>
        <v>60</v>
      </c>
      <c r="AD416">
        <f t="shared" si="102"/>
        <v>80</v>
      </c>
    </row>
    <row r="417" spans="1:30" ht="15" x14ac:dyDescent="0.35">
      <c r="A417" s="14" t="s">
        <v>833</v>
      </c>
      <c r="B417" s="3">
        <v>9</v>
      </c>
      <c r="C417" s="2" t="s">
        <v>834</v>
      </c>
      <c r="D417" s="4" t="s">
        <v>537</v>
      </c>
      <c r="E417">
        <f>VLOOKUP(A417,'[1]高三下(高考)'!$A$3:$P$615,11,0)</f>
        <v>47</v>
      </c>
      <c r="F417" t="str">
        <f>VLOOKUP(A417,'[1]高三下(高考)'!$A$3:$P$615,12,0)</f>
        <v>沈志霞</v>
      </c>
      <c r="G417" s="22">
        <f t="shared" si="91"/>
        <v>56</v>
      </c>
      <c r="H417" s="23">
        <f t="shared" si="92"/>
        <v>123.34494773519164</v>
      </c>
      <c r="I417">
        <f>VLOOKUP(A417,[1]高三上!$A$3:$P$588,11,0)</f>
        <v>39.5</v>
      </c>
      <c r="J417" t="str">
        <f>VLOOKUP(A417,[1]高三上!$A$3:$P$588,12,0)</f>
        <v>沈志霞</v>
      </c>
      <c r="K417" s="22">
        <f t="shared" si="93"/>
        <v>123</v>
      </c>
      <c r="L417" s="23">
        <f t="shared" si="94"/>
        <v>69.337979094076658</v>
      </c>
      <c r="M417">
        <f>VLOOKUP(A417,[1]高二下!$A$3:$P$536,11,0)</f>
        <v>57</v>
      </c>
      <c r="N417" t="str">
        <f>VLOOKUP(A417,[1]高二下!$A$3:$P$536,12,0)</f>
        <v>周强</v>
      </c>
      <c r="O417" s="22">
        <f t="shared" si="95"/>
        <v>35</v>
      </c>
      <c r="P417" s="22">
        <f t="shared" si="96"/>
        <v>116.37630662020905</v>
      </c>
      <c r="Q417">
        <f>VLOOKUP(A417,[1]高二上!$A$3:$P$583,11,0)</f>
        <v>73</v>
      </c>
      <c r="R417" t="str">
        <f>VLOOKUP(A417,[1]高二上!$A$3:$P$583,12,0)</f>
        <v>周强</v>
      </c>
      <c r="S417" s="22">
        <f t="shared" si="97"/>
        <v>82</v>
      </c>
      <c r="T417" s="22">
        <f t="shared" si="98"/>
        <v>100.34843205574913</v>
      </c>
      <c r="U417">
        <f>VLOOKUP(A417,[1]高一下!$A$3:$P$585,11,0)</f>
        <v>48</v>
      </c>
      <c r="V417" t="str">
        <f>VLOOKUP(A417,[1]高一下!$A$3:$P$585,12,0)</f>
        <v>赵建超</v>
      </c>
      <c r="W417">
        <f t="shared" si="99"/>
        <v>83</v>
      </c>
      <c r="X417">
        <f t="shared" si="100"/>
        <v>94.773519163763069</v>
      </c>
      <c r="Y417">
        <f>VLOOKUP(A417,[1]高一上!$A$3:$P$587,11,0)</f>
        <v>71</v>
      </c>
      <c r="Z417" t="str">
        <f>VLOOKUP(A417,[1]高一上!$A$3:$P$587,12,0)</f>
        <v>赵建超</v>
      </c>
      <c r="AA417">
        <f t="shared" si="101"/>
        <v>68</v>
      </c>
      <c r="AB417" s="23">
        <f t="shared" si="103"/>
        <v>86.759581881533109</v>
      </c>
      <c r="AC417">
        <f>VLOOKUP(A417,[1]中考!$A$2:$J$571,8,0)</f>
        <v>66</v>
      </c>
      <c r="AD417">
        <f t="shared" si="102"/>
        <v>30</v>
      </c>
    </row>
    <row r="418" spans="1:30" ht="15" x14ac:dyDescent="0.35">
      <c r="A418" s="14" t="s">
        <v>892</v>
      </c>
      <c r="B418" s="3">
        <v>9</v>
      </c>
      <c r="C418" s="2" t="s">
        <v>893</v>
      </c>
      <c r="D418" s="4" t="s">
        <v>537</v>
      </c>
      <c r="E418">
        <f>VLOOKUP(A418,'[1]高三下(高考)'!$A$3:$P$615,11,0)</f>
        <v>34</v>
      </c>
      <c r="F418" t="str">
        <f>VLOOKUP(A418,'[1]高三下(高考)'!$A$3:$P$615,12,0)</f>
        <v>沈志霞</v>
      </c>
      <c r="G418" s="22">
        <f t="shared" si="91"/>
        <v>134</v>
      </c>
      <c r="H418" s="23">
        <f t="shared" si="92"/>
        <v>79.442508710801391</v>
      </c>
      <c r="I418">
        <f>VLOOKUP(A418,[1]高三上!$A$3:$P$588,11,0)</f>
        <v>48</v>
      </c>
      <c r="J418" t="str">
        <f>VLOOKUP(A418,[1]高三上!$A$3:$P$588,12,0)</f>
        <v>沈志霞</v>
      </c>
      <c r="K418" s="22">
        <f t="shared" si="93"/>
        <v>75</v>
      </c>
      <c r="L418" s="23">
        <f t="shared" si="94"/>
        <v>89.895470383275267</v>
      </c>
      <c r="M418">
        <f>VLOOKUP(A418,[1]高二下!$A$3:$P$536,11,0)</f>
        <v>54</v>
      </c>
      <c r="N418" t="str">
        <f>VLOOKUP(A418,[1]高二下!$A$3:$P$536,12,0)</f>
        <v>周强</v>
      </c>
      <c r="O418" s="22">
        <f t="shared" si="95"/>
        <v>46</v>
      </c>
      <c r="P418" s="22">
        <f t="shared" si="96"/>
        <v>94.076655052264812</v>
      </c>
      <c r="Q418">
        <f>VLOOKUP(A418,[1]高二上!$A$3:$P$583,11,0)</f>
        <v>85</v>
      </c>
      <c r="R418" t="str">
        <f>VLOOKUP(A418,[1]高二上!$A$3:$P$583,12,0)</f>
        <v>周强</v>
      </c>
      <c r="S418" s="22">
        <f t="shared" si="97"/>
        <v>29</v>
      </c>
      <c r="T418" s="22">
        <f t="shared" si="98"/>
        <v>104.8780487804878</v>
      </c>
      <c r="U418">
        <f>VLOOKUP(A418,[1]高一下!$A$3:$P$585,11,0)</f>
        <v>54</v>
      </c>
      <c r="V418" t="str">
        <f>VLOOKUP(A418,[1]高一下!$A$3:$P$585,12,0)</f>
        <v>赵建超</v>
      </c>
      <c r="W418">
        <f t="shared" si="99"/>
        <v>43</v>
      </c>
      <c r="X418">
        <f t="shared" si="100"/>
        <v>115.67944250871079</v>
      </c>
      <c r="Y418">
        <f>VLOOKUP(A418,[1]高一上!$A$3:$P$587,11,0)</f>
        <v>66</v>
      </c>
      <c r="Z418" t="str">
        <f>VLOOKUP(A418,[1]高一上!$A$3:$P$587,12,0)</f>
        <v>赵建超</v>
      </c>
      <c r="AA418">
        <f t="shared" si="101"/>
        <v>88</v>
      </c>
      <c r="AB418" s="23">
        <f t="shared" si="103"/>
        <v>107.66550522648083</v>
      </c>
      <c r="AC418">
        <f>VLOOKUP(A418,[1]中考!$A$2:$J$571,8,0)</f>
        <v>57</v>
      </c>
      <c r="AD418">
        <f t="shared" si="102"/>
        <v>110</v>
      </c>
    </row>
    <row r="419" spans="1:30" ht="15" x14ac:dyDescent="0.35">
      <c r="A419" s="14" t="s">
        <v>835</v>
      </c>
      <c r="B419" s="3">
        <v>9</v>
      </c>
      <c r="C419" s="2" t="s">
        <v>836</v>
      </c>
      <c r="D419" s="4" t="s">
        <v>537</v>
      </c>
      <c r="E419">
        <f>VLOOKUP(A419,'[1]高三下(高考)'!$A$3:$P$615,11,0)</f>
        <v>50</v>
      </c>
      <c r="F419" t="str">
        <f>VLOOKUP(A419,'[1]高三下(高考)'!$A$3:$P$615,12,0)</f>
        <v>沈志霞</v>
      </c>
      <c r="G419" s="22">
        <f t="shared" si="91"/>
        <v>41</v>
      </c>
      <c r="H419" s="23">
        <f t="shared" si="92"/>
        <v>112.89198606271776</v>
      </c>
      <c r="I419">
        <f>VLOOKUP(A419,[1]高三上!$A$3:$P$588,11,0)</f>
        <v>47.5</v>
      </c>
      <c r="J419" t="str">
        <f>VLOOKUP(A419,[1]高三上!$A$3:$P$588,12,0)</f>
        <v>沈志霞</v>
      </c>
      <c r="K419" s="22">
        <f t="shared" si="93"/>
        <v>78</v>
      </c>
      <c r="L419" s="23">
        <f t="shared" si="94"/>
        <v>74.21602787456446</v>
      </c>
      <c r="M419">
        <f>VLOOKUP(A419,[1]高二下!$A$3:$P$536,11,0)</f>
        <v>73</v>
      </c>
      <c r="N419" t="str">
        <f>VLOOKUP(A419,[1]高二下!$A$3:$P$536,12,0)</f>
        <v>周强</v>
      </c>
      <c r="O419" s="22">
        <f t="shared" si="95"/>
        <v>4</v>
      </c>
      <c r="P419" s="22">
        <f t="shared" si="96"/>
        <v>101.39372822299651</v>
      </c>
      <c r="Q419">
        <f>VLOOKUP(A419,[1]高二上!$A$3:$P$583,11,0)</f>
        <v>95</v>
      </c>
      <c r="R419" t="str">
        <f>VLOOKUP(A419,[1]高二上!$A$3:$P$583,12,0)</f>
        <v>周强</v>
      </c>
      <c r="S419" s="22">
        <f t="shared" si="97"/>
        <v>8</v>
      </c>
      <c r="T419" s="22">
        <f t="shared" si="98"/>
        <v>108.71080139372822</v>
      </c>
      <c r="U419">
        <f>VLOOKUP(A419,[1]高一下!$A$3:$P$585,11,0)</f>
        <v>57</v>
      </c>
      <c r="V419" t="str">
        <f>VLOOKUP(A419,[1]高一下!$A$3:$P$585,12,0)</f>
        <v>赵建超</v>
      </c>
      <c r="W419">
        <f t="shared" si="99"/>
        <v>33</v>
      </c>
      <c r="X419">
        <f t="shared" si="100"/>
        <v>103.48432055749129</v>
      </c>
      <c r="Y419">
        <f>VLOOKUP(A419,[1]高一上!$A$3:$P$587,11,0)</f>
        <v>76</v>
      </c>
      <c r="Z419" t="str">
        <f>VLOOKUP(A419,[1]高一上!$A$3:$P$587,12,0)</f>
        <v>赵建超</v>
      </c>
      <c r="AA419">
        <f t="shared" si="101"/>
        <v>43</v>
      </c>
      <c r="AB419" s="23">
        <f t="shared" si="103"/>
        <v>97.909407665505228</v>
      </c>
      <c r="AC419">
        <f>VLOOKUP(A419,[1]中考!$A$2:$J$571,8,0)</f>
        <v>65</v>
      </c>
      <c r="AD419">
        <f t="shared" si="102"/>
        <v>37</v>
      </c>
    </row>
    <row r="420" spans="1:30" ht="15" x14ac:dyDescent="0.35">
      <c r="A420" s="14" t="s">
        <v>900</v>
      </c>
      <c r="B420" s="3">
        <v>9</v>
      </c>
      <c r="C420" s="2" t="s">
        <v>901</v>
      </c>
      <c r="D420" s="4" t="s">
        <v>537</v>
      </c>
      <c r="E420">
        <f>VLOOKUP(A420,'[1]高三下(高考)'!$A$3:$P$615,11,0)</f>
        <v>22.5</v>
      </c>
      <c r="F420" t="str">
        <f>VLOOKUP(A420,'[1]高三下(高考)'!$A$3:$P$615,12,0)</f>
        <v>沈志霞</v>
      </c>
      <c r="G420" s="22">
        <f t="shared" si="91"/>
        <v>219</v>
      </c>
      <c r="H420" s="23">
        <f t="shared" si="92"/>
        <v>97.21254355400697</v>
      </c>
      <c r="I420">
        <f>VLOOKUP(A420,[1]高三上!$A$3:$P$588,11,0)</f>
        <v>27.5</v>
      </c>
      <c r="J420" t="str">
        <f>VLOOKUP(A420,[1]高三上!$A$3:$P$588,12,0)</f>
        <v>沈志霞</v>
      </c>
      <c r="K420" s="22">
        <f t="shared" si="93"/>
        <v>211</v>
      </c>
      <c r="L420" s="23">
        <f t="shared" si="94"/>
        <v>93.728222996515683</v>
      </c>
      <c r="M420">
        <f>VLOOKUP(A420,[1]高二下!$A$3:$P$536,11,0)</f>
        <v>28</v>
      </c>
      <c r="N420" t="str">
        <f>VLOOKUP(A420,[1]高二下!$A$3:$P$536,12,0)</f>
        <v>周强</v>
      </c>
      <c r="O420" s="22">
        <f t="shared" si="95"/>
        <v>193</v>
      </c>
      <c r="P420" s="22">
        <f t="shared" si="96"/>
        <v>88.501742160278752</v>
      </c>
      <c r="Q420">
        <f>VLOOKUP(A420,[1]高二上!$A$3:$P$583,11,0)</f>
        <v>53</v>
      </c>
      <c r="R420" t="str">
        <f>VLOOKUP(A420,[1]高二上!$A$3:$P$583,12,0)</f>
        <v>周强</v>
      </c>
      <c r="S420" s="22">
        <f t="shared" si="97"/>
        <v>160</v>
      </c>
      <c r="T420" s="22">
        <f t="shared" si="98"/>
        <v>100</v>
      </c>
      <c r="U420">
        <f>VLOOKUP(A420,[1]高一下!$A$3:$P$585,11,0)</f>
        <v>0</v>
      </c>
      <c r="V420" t="str">
        <f>VLOOKUP(A420,[1]高一下!$A$3:$P$585,12,0)</f>
        <v>赵建超</v>
      </c>
      <c r="W420">
        <f t="shared" si="99"/>
        <v>286</v>
      </c>
      <c r="X420">
        <f t="shared" si="100"/>
        <v>100</v>
      </c>
      <c r="Y420">
        <f>VLOOKUP(A420,[1]高一上!$A$3:$P$587,11,0)</f>
        <v>53</v>
      </c>
      <c r="Z420" t="str">
        <f>VLOOKUP(A420,[1]高一上!$A$3:$P$587,12,0)</f>
        <v>赵建超</v>
      </c>
      <c r="AA420">
        <f t="shared" si="101"/>
        <v>141</v>
      </c>
      <c r="AB420" s="23">
        <f t="shared" si="103"/>
        <v>84.320557491289208</v>
      </c>
      <c r="AC420">
        <f>VLOOKUP(A420,[1]中考!$A$2:$J$571,8,0)</f>
        <v>59</v>
      </c>
      <c r="AD420">
        <f t="shared" si="102"/>
        <v>96</v>
      </c>
    </row>
    <row r="421" spans="1:30" ht="15" x14ac:dyDescent="0.35">
      <c r="A421" s="14" t="s">
        <v>857</v>
      </c>
      <c r="B421" s="3">
        <v>9</v>
      </c>
      <c r="C421" s="2" t="s">
        <v>858</v>
      </c>
      <c r="D421" s="4" t="s">
        <v>537</v>
      </c>
      <c r="E421">
        <f>VLOOKUP(A421,'[1]高三下(高考)'!$A$3:$P$615,11,0)</f>
        <v>50.5</v>
      </c>
      <c r="F421" t="str">
        <f>VLOOKUP(A421,'[1]高三下(高考)'!$A$3:$P$615,12,0)</f>
        <v>沈志霞</v>
      </c>
      <c r="G421" s="22">
        <f t="shared" si="91"/>
        <v>40</v>
      </c>
      <c r="H421" s="23">
        <f t="shared" si="92"/>
        <v>121.95121951219512</v>
      </c>
      <c r="I421">
        <f>VLOOKUP(A421,[1]高三上!$A$3:$P$588,11,0)</f>
        <v>43</v>
      </c>
      <c r="J421" t="str">
        <f>VLOOKUP(A421,[1]高三上!$A$3:$P$588,12,0)</f>
        <v>沈志霞</v>
      </c>
      <c r="K421" s="22">
        <f t="shared" si="93"/>
        <v>103</v>
      </c>
      <c r="L421" s="23">
        <f t="shared" si="94"/>
        <v>109.7560975609756</v>
      </c>
      <c r="M421">
        <f>VLOOKUP(A421,[1]高二下!$A$3:$P$536,11,0)</f>
        <v>38</v>
      </c>
      <c r="N421" t="str">
        <f>VLOOKUP(A421,[1]高二下!$A$3:$P$536,12,0)</f>
        <v>周强</v>
      </c>
      <c r="O421" s="22">
        <f t="shared" si="95"/>
        <v>131</v>
      </c>
      <c r="P421" s="22">
        <f t="shared" si="96"/>
        <v>74.21602787456446</v>
      </c>
      <c r="Q421">
        <f>VLOOKUP(A421,[1]高二上!$A$3:$P$583,11,0)</f>
        <v>78</v>
      </c>
      <c r="R421" t="str">
        <f>VLOOKUP(A421,[1]高二上!$A$3:$P$583,12,0)</f>
        <v>周强</v>
      </c>
      <c r="S421" s="22">
        <f t="shared" si="97"/>
        <v>57</v>
      </c>
      <c r="T421" s="22">
        <f t="shared" si="98"/>
        <v>114.98257839721254</v>
      </c>
      <c r="U421">
        <f>VLOOKUP(A421,[1]高一下!$A$3:$P$585,11,0)</f>
        <v>44</v>
      </c>
      <c r="V421" t="str">
        <f>VLOOKUP(A421,[1]高一下!$A$3:$P$585,12,0)</f>
        <v>赵建超</v>
      </c>
      <c r="W421">
        <f t="shared" si="99"/>
        <v>100</v>
      </c>
      <c r="X421">
        <f t="shared" si="100"/>
        <v>102.09059233449477</v>
      </c>
      <c r="Y421">
        <f>VLOOKUP(A421,[1]高一上!$A$3:$P$587,11,0)</f>
        <v>63</v>
      </c>
      <c r="Z421" t="str">
        <f>VLOOKUP(A421,[1]高一上!$A$3:$P$587,12,0)</f>
        <v>赵建超</v>
      </c>
      <c r="AA421">
        <f t="shared" si="101"/>
        <v>106</v>
      </c>
      <c r="AB421" s="23">
        <f t="shared" si="103"/>
        <v>86.41114982578398</v>
      </c>
      <c r="AC421">
        <f>VLOOKUP(A421,[1]中考!$A$2:$J$571,8,0)</f>
        <v>62</v>
      </c>
      <c r="AD421">
        <f t="shared" si="102"/>
        <v>67</v>
      </c>
    </row>
    <row r="422" spans="1:30" ht="15" x14ac:dyDescent="0.35">
      <c r="A422" s="14" t="s">
        <v>847</v>
      </c>
      <c r="B422" s="3">
        <v>9</v>
      </c>
      <c r="C422" s="2" t="s">
        <v>848</v>
      </c>
      <c r="D422" s="4" t="s">
        <v>537</v>
      </c>
      <c r="E422">
        <f>VLOOKUP(A422,'[1]高三下(高考)'!$A$3:$P$615,11,0)</f>
        <v>54.5</v>
      </c>
      <c r="F422" t="str">
        <f>VLOOKUP(A422,'[1]高三下(高考)'!$A$3:$P$615,12,0)</f>
        <v>沈志霞</v>
      </c>
      <c r="G422" s="22">
        <f t="shared" si="91"/>
        <v>29</v>
      </c>
      <c r="H422" s="23">
        <f t="shared" si="92"/>
        <v>90.243902439024396</v>
      </c>
      <c r="I422">
        <f>VLOOKUP(A422,[1]高三上!$A$3:$P$588,11,0)</f>
        <v>77</v>
      </c>
      <c r="J422" t="str">
        <f>VLOOKUP(A422,[1]高三上!$A$3:$P$588,12,0)</f>
        <v>沈志霞</v>
      </c>
      <c r="K422" s="22">
        <f t="shared" si="93"/>
        <v>1</v>
      </c>
      <c r="L422" s="23">
        <f t="shared" si="94"/>
        <v>117.77003484320558</v>
      </c>
      <c r="M422">
        <f>VLOOKUP(A422,[1]高二下!$A$3:$P$536,11,0)</f>
        <v>53</v>
      </c>
      <c r="N422" t="str">
        <f>VLOOKUP(A422,[1]高二下!$A$3:$P$536,12,0)</f>
        <v>周强</v>
      </c>
      <c r="O422" s="22">
        <f t="shared" si="95"/>
        <v>52</v>
      </c>
      <c r="P422" s="22">
        <f t="shared" si="96"/>
        <v>88.850174216027881</v>
      </c>
      <c r="Q422">
        <f>VLOOKUP(A422,[1]高二上!$A$3:$P$583,11,0)</f>
        <v>89</v>
      </c>
      <c r="R422" t="str">
        <f>VLOOKUP(A422,[1]高二上!$A$3:$P$583,12,0)</f>
        <v>周强</v>
      </c>
      <c r="S422" s="22">
        <f t="shared" si="97"/>
        <v>20</v>
      </c>
      <c r="T422" s="22">
        <f t="shared" si="98"/>
        <v>99.303135888501743</v>
      </c>
      <c r="U422">
        <f>VLOOKUP(A422,[1]高一下!$A$3:$P$585,11,0)</f>
        <v>62</v>
      </c>
      <c r="V422" t="str">
        <f>VLOOKUP(A422,[1]高一下!$A$3:$P$585,12,0)</f>
        <v>赵建超</v>
      </c>
      <c r="W422">
        <f t="shared" si="99"/>
        <v>18</v>
      </c>
      <c r="X422">
        <f t="shared" si="100"/>
        <v>98.954703832752614</v>
      </c>
      <c r="Y422">
        <f>VLOOKUP(A422,[1]高一上!$A$3:$P$587,11,0)</f>
        <v>83</v>
      </c>
      <c r="Z422" t="str">
        <f>VLOOKUP(A422,[1]高一上!$A$3:$P$587,12,0)</f>
        <v>赵建超</v>
      </c>
      <c r="AA422">
        <f t="shared" si="101"/>
        <v>15</v>
      </c>
      <c r="AB422" s="23">
        <f t="shared" si="103"/>
        <v>155.74912891986062</v>
      </c>
      <c r="AC422">
        <f>VLOOKUP(A422,[1]中考!$A$2:$J$571,8,0)</f>
        <v>50</v>
      </c>
      <c r="AD422">
        <f t="shared" si="102"/>
        <v>175</v>
      </c>
    </row>
    <row r="423" spans="1:30" ht="15" x14ac:dyDescent="0.35">
      <c r="A423" s="14" t="s">
        <v>871</v>
      </c>
      <c r="B423" s="3">
        <v>9</v>
      </c>
      <c r="C423" s="2" t="s">
        <v>872</v>
      </c>
      <c r="D423" s="4" t="s">
        <v>537</v>
      </c>
      <c r="E423">
        <f>VLOOKUP(A423,'[1]高三下(高考)'!$A$3:$P$615,11,0)</f>
        <v>34.5</v>
      </c>
      <c r="F423" t="str">
        <f>VLOOKUP(A423,'[1]高三下(高考)'!$A$3:$P$615,12,0)</f>
        <v>沈志霞</v>
      </c>
      <c r="G423" s="22">
        <f t="shared" si="91"/>
        <v>132</v>
      </c>
      <c r="H423" s="23">
        <f t="shared" si="92"/>
        <v>109.7560975609756</v>
      </c>
      <c r="I423">
        <f>VLOOKUP(A423,[1]高三上!$A$3:$P$588,11,0)</f>
        <v>34.5</v>
      </c>
      <c r="J423" t="str">
        <f>VLOOKUP(A423,[1]高三上!$A$3:$P$588,12,0)</f>
        <v>沈志霞</v>
      </c>
      <c r="K423" s="22">
        <f t="shared" si="93"/>
        <v>160</v>
      </c>
      <c r="L423" s="23">
        <f t="shared" si="94"/>
        <v>119.16376306620209</v>
      </c>
      <c r="M423">
        <f>VLOOKUP(A423,[1]高二下!$A$3:$P$536,11,0)</f>
        <v>24</v>
      </c>
      <c r="N423" t="str">
        <f>VLOOKUP(A423,[1]高二下!$A$3:$P$536,12,0)</f>
        <v>周强</v>
      </c>
      <c r="O423" s="22">
        <f t="shared" si="95"/>
        <v>215</v>
      </c>
      <c r="P423" s="22">
        <f t="shared" si="96"/>
        <v>83.275261324041807</v>
      </c>
      <c r="Q423">
        <f>VLOOKUP(A423,[1]高二上!$A$3:$P$583,11,0)</f>
        <v>49</v>
      </c>
      <c r="R423" t="str">
        <f>VLOOKUP(A423,[1]高二上!$A$3:$P$583,12,0)</f>
        <v>周强</v>
      </c>
      <c r="S423" s="22">
        <f t="shared" si="97"/>
        <v>167</v>
      </c>
      <c r="T423" s="22">
        <f t="shared" si="98"/>
        <v>109.40766550522648</v>
      </c>
      <c r="U423">
        <f>VLOOKUP(A423,[1]高一下!$A$3:$P$585,11,0)</f>
        <v>31</v>
      </c>
      <c r="V423" t="str">
        <f>VLOOKUP(A423,[1]高一下!$A$3:$P$585,12,0)</f>
        <v>赵建超</v>
      </c>
      <c r="W423">
        <f t="shared" si="99"/>
        <v>194</v>
      </c>
      <c r="X423">
        <f t="shared" si="100"/>
        <v>97.560975609756099</v>
      </c>
      <c r="Y423">
        <f>VLOOKUP(A423,[1]高一上!$A$3:$P$587,11,0)</f>
        <v>45</v>
      </c>
      <c r="Z423" t="str">
        <f>VLOOKUP(A423,[1]高一上!$A$3:$P$587,12,0)</f>
        <v>赵建超</v>
      </c>
      <c r="AA423">
        <f t="shared" si="101"/>
        <v>187</v>
      </c>
      <c r="AB423" s="23">
        <f t="shared" si="103"/>
        <v>62.717770034843205</v>
      </c>
      <c r="AC423">
        <f>VLOOKUP(A423,[1]中考!$A$2:$J$571,8,0)</f>
        <v>60</v>
      </c>
      <c r="AD423">
        <f t="shared" si="102"/>
        <v>80</v>
      </c>
    </row>
    <row r="424" spans="1:30" ht="15" x14ac:dyDescent="0.35">
      <c r="A424" s="14" t="s">
        <v>877</v>
      </c>
      <c r="B424" s="3">
        <v>9</v>
      </c>
      <c r="C424" s="2" t="s">
        <v>878</v>
      </c>
      <c r="D424" s="4" t="s">
        <v>537</v>
      </c>
      <c r="E424">
        <f>VLOOKUP(A424,'[1]高三下(高考)'!$A$3:$P$615,11,0)</f>
        <v>34</v>
      </c>
      <c r="F424" t="str">
        <f>VLOOKUP(A424,'[1]高三下(高考)'!$A$3:$P$615,12,0)</f>
        <v>沈志霞</v>
      </c>
      <c r="G424" s="22">
        <f t="shared" si="91"/>
        <v>134</v>
      </c>
      <c r="H424" s="23">
        <f t="shared" si="92"/>
        <v>72.125435540069688</v>
      </c>
      <c r="I424">
        <f>VLOOKUP(A424,[1]高三上!$A$3:$P$588,11,0)</f>
        <v>52</v>
      </c>
      <c r="J424" t="str">
        <f>VLOOKUP(A424,[1]高三上!$A$3:$P$588,12,0)</f>
        <v>沈志霞</v>
      </c>
      <c r="K424" s="22">
        <f t="shared" si="93"/>
        <v>54</v>
      </c>
      <c r="L424" s="23">
        <f t="shared" si="94"/>
        <v>115.67944250871079</v>
      </c>
      <c r="M424">
        <f>VLOOKUP(A424,[1]高二下!$A$3:$P$536,11,0)</f>
        <v>44</v>
      </c>
      <c r="N424" t="str">
        <f>VLOOKUP(A424,[1]高二下!$A$3:$P$536,12,0)</f>
        <v>周强</v>
      </c>
      <c r="O424" s="22">
        <f t="shared" si="95"/>
        <v>99</v>
      </c>
      <c r="P424" s="22">
        <f t="shared" si="96"/>
        <v>77.351916376306619</v>
      </c>
      <c r="Q424">
        <f>VLOOKUP(A424,[1]高二上!$A$3:$P$583,11,0)</f>
        <v>84</v>
      </c>
      <c r="R424" t="str">
        <f>VLOOKUP(A424,[1]高二上!$A$3:$P$583,12,0)</f>
        <v>周强</v>
      </c>
      <c r="S424" s="22">
        <f t="shared" si="97"/>
        <v>34</v>
      </c>
      <c r="T424" s="22">
        <f t="shared" si="98"/>
        <v>142.1602787456446</v>
      </c>
      <c r="U424">
        <f>VLOOKUP(A424,[1]高一下!$A$3:$P$585,11,0)</f>
        <v>36</v>
      </c>
      <c r="V424" t="str">
        <f>VLOOKUP(A424,[1]高一下!$A$3:$P$585,12,0)</f>
        <v>赵建超</v>
      </c>
      <c r="W424">
        <f t="shared" si="99"/>
        <v>155</v>
      </c>
      <c r="X424">
        <f t="shared" si="100"/>
        <v>88.850174216027881</v>
      </c>
      <c r="Y424">
        <f>VLOOKUP(A424,[1]高一上!$A$3:$P$587,11,0)</f>
        <v>58</v>
      </c>
      <c r="Z424" t="str">
        <f>VLOOKUP(A424,[1]高一上!$A$3:$P$587,12,0)</f>
        <v>赵建超</v>
      </c>
      <c r="AA424">
        <f t="shared" si="101"/>
        <v>123</v>
      </c>
      <c r="AB424" s="23">
        <f t="shared" si="103"/>
        <v>95.470383275261327</v>
      </c>
      <c r="AC424">
        <f>VLOOKUP(A424,[1]中考!$A$2:$J$571,8,0)</f>
        <v>57</v>
      </c>
      <c r="AD424">
        <f t="shared" si="102"/>
        <v>110</v>
      </c>
    </row>
    <row r="425" spans="1:30" ht="15" x14ac:dyDescent="0.35">
      <c r="A425" s="14" t="s">
        <v>861</v>
      </c>
      <c r="B425" s="3">
        <v>9</v>
      </c>
      <c r="C425" s="2" t="s">
        <v>862</v>
      </c>
      <c r="D425" s="4" t="s">
        <v>537</v>
      </c>
      <c r="E425">
        <f>VLOOKUP(A425,'[1]高三下(高考)'!$A$3:$P$615,11,0)</f>
        <v>44</v>
      </c>
      <c r="F425" t="str">
        <f>VLOOKUP(A425,'[1]高三下(高考)'!$A$3:$P$615,12,0)</f>
        <v>沈志霞</v>
      </c>
      <c r="G425" s="22">
        <f t="shared" si="91"/>
        <v>73</v>
      </c>
      <c r="H425" s="23">
        <f t="shared" si="92"/>
        <v>85.017421602787465</v>
      </c>
      <c r="I425">
        <f>VLOOKUP(A425,[1]高三上!$A$3:$P$588,11,0)</f>
        <v>58.5</v>
      </c>
      <c r="J425" t="str">
        <f>VLOOKUP(A425,[1]高三上!$A$3:$P$588,12,0)</f>
        <v>沈志霞</v>
      </c>
      <c r="K425" s="22">
        <f t="shared" si="93"/>
        <v>30</v>
      </c>
      <c r="L425" s="23">
        <f t="shared" si="94"/>
        <v>100.69686411149826</v>
      </c>
      <c r="M425">
        <f>VLOOKUP(A425,[1]高二下!$A$3:$P$536,11,0)</f>
        <v>58</v>
      </c>
      <c r="N425" t="str">
        <f>VLOOKUP(A425,[1]高二下!$A$3:$P$536,12,0)</f>
        <v>周强</v>
      </c>
      <c r="O425" s="22">
        <f t="shared" si="95"/>
        <v>32</v>
      </c>
      <c r="P425" s="22">
        <f t="shared" si="96"/>
        <v>98.954703832752614</v>
      </c>
      <c r="Q425">
        <f>VLOOKUP(A425,[1]高二上!$A$3:$P$583,11,0)</f>
        <v>85</v>
      </c>
      <c r="R425" t="str">
        <f>VLOOKUP(A425,[1]高二上!$A$3:$P$583,12,0)</f>
        <v>周强</v>
      </c>
      <c r="S425" s="22">
        <f t="shared" si="97"/>
        <v>29</v>
      </c>
      <c r="T425" s="22">
        <f t="shared" si="98"/>
        <v>104.8780487804878</v>
      </c>
      <c r="U425">
        <f>VLOOKUP(A425,[1]高一下!$A$3:$P$585,11,0)</f>
        <v>54</v>
      </c>
      <c r="V425" t="str">
        <f>VLOOKUP(A425,[1]高一下!$A$3:$P$585,12,0)</f>
        <v>赵建超</v>
      </c>
      <c r="W425">
        <f t="shared" si="99"/>
        <v>43</v>
      </c>
      <c r="X425">
        <f t="shared" si="100"/>
        <v>104.52961672473867</v>
      </c>
      <c r="Y425">
        <f>VLOOKUP(A425,[1]高一上!$A$3:$P$587,11,0)</f>
        <v>73</v>
      </c>
      <c r="Z425" t="str">
        <f>VLOOKUP(A425,[1]高一上!$A$3:$P$587,12,0)</f>
        <v>赵建超</v>
      </c>
      <c r="AA425">
        <f t="shared" si="101"/>
        <v>56</v>
      </c>
      <c r="AB425" s="23">
        <f t="shared" si="103"/>
        <v>103.83275261324042</v>
      </c>
      <c r="AC425">
        <f>VLOOKUP(A425,[1]中考!$A$2:$J$571,8,0)</f>
        <v>62</v>
      </c>
      <c r="AD425">
        <f t="shared" si="102"/>
        <v>67</v>
      </c>
    </row>
    <row r="426" spans="1:30" ht="15" x14ac:dyDescent="0.35">
      <c r="A426" s="14" t="s">
        <v>845</v>
      </c>
      <c r="B426" s="3">
        <v>9</v>
      </c>
      <c r="C426" s="2" t="s">
        <v>846</v>
      </c>
      <c r="D426" s="4" t="s">
        <v>537</v>
      </c>
      <c r="E426">
        <f>VLOOKUP(A426,'[1]高三下(高考)'!$A$3:$P$615,11,0)</f>
        <v>41</v>
      </c>
      <c r="F426" t="str">
        <f>VLOOKUP(A426,'[1]高三下(高考)'!$A$3:$P$615,12,0)</f>
        <v>沈志霞</v>
      </c>
      <c r="G426" s="22">
        <f t="shared" si="91"/>
        <v>87</v>
      </c>
      <c r="H426" s="23">
        <f t="shared" si="92"/>
        <v>100</v>
      </c>
      <c r="I426" s="22">
        <v>0</v>
      </c>
      <c r="J426" t="s">
        <v>534</v>
      </c>
      <c r="K426" s="22">
        <f t="shared" si="93"/>
        <v>277</v>
      </c>
      <c r="L426" s="23">
        <f t="shared" si="94"/>
        <v>100</v>
      </c>
      <c r="M426" s="22">
        <v>0</v>
      </c>
      <c r="N426" t="s">
        <v>1120</v>
      </c>
      <c r="O426" s="22">
        <f t="shared" si="95"/>
        <v>270</v>
      </c>
      <c r="P426" s="22">
        <f t="shared" si="96"/>
        <v>100</v>
      </c>
      <c r="Q426">
        <f>VLOOKUP(A426,[1]高二上!$A$3:$P$583,11,0)</f>
        <v>49</v>
      </c>
      <c r="R426" t="str">
        <f>VLOOKUP(A426,[1]高二上!$A$3:$P$583,12,0)</f>
        <v>周强</v>
      </c>
      <c r="S426" s="22">
        <f t="shared" si="97"/>
        <v>167</v>
      </c>
      <c r="T426" s="22">
        <f t="shared" si="98"/>
        <v>100.69686411149826</v>
      </c>
      <c r="U426">
        <f>VLOOKUP(A426,[1]高一下!$A$3:$P$585,11,0)</f>
        <v>34</v>
      </c>
      <c r="V426" t="str">
        <f>VLOOKUP(A426,[1]高一下!$A$3:$P$585,12,0)</f>
        <v>赵建超</v>
      </c>
      <c r="W426">
        <f t="shared" si="99"/>
        <v>169</v>
      </c>
      <c r="X426">
        <f t="shared" si="100"/>
        <v>104.8780487804878</v>
      </c>
      <c r="Y426">
        <f>VLOOKUP(A426,[1]高一上!$A$3:$P$587,11,0)</f>
        <v>46</v>
      </c>
      <c r="Z426" t="str">
        <f>VLOOKUP(A426,[1]高一上!$A$3:$P$587,12,0)</f>
        <v>王春波</v>
      </c>
      <c r="AA426">
        <f t="shared" si="101"/>
        <v>183</v>
      </c>
      <c r="AB426" s="23">
        <f t="shared" si="103"/>
        <v>82.57839721254355</v>
      </c>
      <c r="AC426">
        <f>VLOOKUP(A426,[1]中考!$A$2:$J$571,8,0)</f>
        <v>55</v>
      </c>
      <c r="AD426">
        <f t="shared" si="102"/>
        <v>133</v>
      </c>
    </row>
    <row r="427" spans="1:30" ht="15" x14ac:dyDescent="0.35">
      <c r="A427" s="14" t="s">
        <v>908</v>
      </c>
      <c r="B427" s="3">
        <v>9</v>
      </c>
      <c r="C427" s="2" t="s">
        <v>909</v>
      </c>
      <c r="D427" s="4" t="s">
        <v>537</v>
      </c>
      <c r="E427">
        <f>VLOOKUP(A427,'[1]高三下(高考)'!$A$3:$P$615,11,0)</f>
        <v>7</v>
      </c>
      <c r="F427" t="str">
        <f>VLOOKUP(A427,'[1]高三下(高考)'!$A$3:$P$615,12,0)</f>
        <v>沈志霞</v>
      </c>
      <c r="G427" s="22">
        <f t="shared" si="91"/>
        <v>282</v>
      </c>
      <c r="H427" s="23">
        <f t="shared" si="92"/>
        <v>40.418118466898953</v>
      </c>
      <c r="I427">
        <f>VLOOKUP(A427,[1]高三上!$A$3:$P$588,11,0)</f>
        <v>41.5</v>
      </c>
      <c r="J427" t="str">
        <f>VLOOKUP(A427,[1]高三上!$A$3:$P$588,12,0)</f>
        <v>沈志霞</v>
      </c>
      <c r="K427" s="22">
        <f t="shared" si="93"/>
        <v>111</v>
      </c>
      <c r="L427" s="23">
        <f t="shared" si="94"/>
        <v>103.48432055749129</v>
      </c>
      <c r="M427">
        <f>VLOOKUP(A427,[1]高二下!$A$3:$P$536,11,0)</f>
        <v>39</v>
      </c>
      <c r="N427" t="str">
        <f>VLOOKUP(A427,[1]高二下!$A$3:$P$536,12,0)</f>
        <v>周强</v>
      </c>
      <c r="O427" s="22">
        <f t="shared" si="95"/>
        <v>121</v>
      </c>
      <c r="P427" s="22">
        <f t="shared" si="96"/>
        <v>99.303135888501743</v>
      </c>
      <c r="Q427">
        <f>VLOOKUP(A427,[1]高二上!$A$3:$P$583,11,0)</f>
        <v>64</v>
      </c>
      <c r="R427" t="str">
        <f>VLOOKUP(A427,[1]高二上!$A$3:$P$583,12,0)</f>
        <v>周强</v>
      </c>
      <c r="S427" s="22">
        <f t="shared" si="97"/>
        <v>119</v>
      </c>
      <c r="T427" s="22">
        <f t="shared" si="98"/>
        <v>79.094076655052262</v>
      </c>
      <c r="U427">
        <f>VLOOKUP(A427,[1]高一下!$A$3:$P$585,11,0)</f>
        <v>52</v>
      </c>
      <c r="V427" t="str">
        <f>VLOOKUP(A427,[1]高一下!$A$3:$P$585,12,0)</f>
        <v>赵建超</v>
      </c>
      <c r="W427">
        <f t="shared" si="99"/>
        <v>59</v>
      </c>
      <c r="X427">
        <f t="shared" si="100"/>
        <v>107.66550522648083</v>
      </c>
      <c r="Y427">
        <f>VLOOKUP(A427,[1]高一上!$A$3:$P$587,11,0)</f>
        <v>67</v>
      </c>
      <c r="Z427" t="str">
        <f>VLOOKUP(A427,[1]高一上!$A$3:$P$587,12,0)</f>
        <v>赵建超</v>
      </c>
      <c r="AA427">
        <f t="shared" si="101"/>
        <v>81</v>
      </c>
      <c r="AB427" s="23">
        <f t="shared" si="103"/>
        <v>143.55400696864112</v>
      </c>
      <c r="AC427">
        <f>VLOOKUP(A427,[1]中考!$A$2:$J$571,8,0)</f>
        <v>44</v>
      </c>
      <c r="AD427">
        <f t="shared" si="102"/>
        <v>206</v>
      </c>
    </row>
    <row r="428" spans="1:30" ht="15" x14ac:dyDescent="0.35">
      <c r="A428" s="14" t="s">
        <v>896</v>
      </c>
      <c r="B428" s="3">
        <v>9</v>
      </c>
      <c r="C428" s="2" t="s">
        <v>897</v>
      </c>
      <c r="D428" s="4" t="s">
        <v>537</v>
      </c>
      <c r="E428">
        <f>VLOOKUP(A428,'[1]高三下(高考)'!$A$3:$P$615,11,0)</f>
        <v>19</v>
      </c>
      <c r="F428" t="str">
        <f>VLOOKUP(A428,'[1]高三下(高考)'!$A$3:$P$615,12,0)</f>
        <v>沈志霞</v>
      </c>
      <c r="G428" s="22">
        <f t="shared" si="91"/>
        <v>245</v>
      </c>
      <c r="H428" s="23">
        <f t="shared" si="92"/>
        <v>100</v>
      </c>
      <c r="I428" s="22">
        <v>0</v>
      </c>
      <c r="J428" t="s">
        <v>534</v>
      </c>
      <c r="K428" s="22">
        <f t="shared" si="93"/>
        <v>277</v>
      </c>
      <c r="L428" s="23">
        <f t="shared" si="94"/>
        <v>100</v>
      </c>
      <c r="M428" s="22">
        <v>0</v>
      </c>
      <c r="N428" t="s">
        <v>1120</v>
      </c>
      <c r="O428" s="22">
        <f t="shared" si="95"/>
        <v>270</v>
      </c>
      <c r="P428" s="22">
        <f t="shared" si="96"/>
        <v>100</v>
      </c>
      <c r="Q428">
        <f>VLOOKUP(A428,[1]高二上!$A$3:$P$583,11,0)</f>
        <v>37</v>
      </c>
      <c r="R428" t="str">
        <f>VLOOKUP(A428,[1]高二上!$A$3:$P$583,12,0)</f>
        <v>周强</v>
      </c>
      <c r="S428" s="22">
        <f t="shared" si="97"/>
        <v>218</v>
      </c>
      <c r="T428" s="22">
        <f t="shared" si="98"/>
        <v>87.804878048780495</v>
      </c>
      <c r="U428">
        <f>VLOOKUP(A428,[1]高一下!$A$3:$P$585,11,0)</f>
        <v>33</v>
      </c>
      <c r="V428" t="str">
        <f>VLOOKUP(A428,[1]高一下!$A$3:$P$585,12,0)</f>
        <v>赵建超</v>
      </c>
      <c r="W428">
        <f t="shared" si="99"/>
        <v>183</v>
      </c>
      <c r="X428">
        <f t="shared" si="100"/>
        <v>81.533101045296164</v>
      </c>
      <c r="Y428">
        <f>VLOOKUP(A428,[1]高一上!$A$3:$P$587,11,0)</f>
        <v>56</v>
      </c>
      <c r="Z428" t="str">
        <f>VLOOKUP(A428,[1]高一上!$A$3:$P$587,12,0)</f>
        <v>赵建超</v>
      </c>
      <c r="AA428">
        <f t="shared" si="101"/>
        <v>130</v>
      </c>
      <c r="AB428" s="23">
        <f t="shared" si="103"/>
        <v>100</v>
      </c>
      <c r="AC428" s="22">
        <v>0</v>
      </c>
      <c r="AD428">
        <f t="shared" si="102"/>
        <v>286</v>
      </c>
    </row>
    <row r="429" spans="1:30" ht="15" x14ac:dyDescent="0.35">
      <c r="A429" s="14" t="s">
        <v>914</v>
      </c>
      <c r="B429" s="3">
        <v>9</v>
      </c>
      <c r="C429" s="2" t="s">
        <v>915</v>
      </c>
      <c r="D429" s="4" t="s">
        <v>537</v>
      </c>
      <c r="E429">
        <f>VLOOKUP(A429,'[1]高三下(高考)'!$A$3:$P$615,11,0)</f>
        <v>11</v>
      </c>
      <c r="F429" t="str">
        <f>VLOOKUP(A429,'[1]高三下(高考)'!$A$3:$P$615,12,0)</f>
        <v>沈志霞</v>
      </c>
      <c r="G429" s="22">
        <f t="shared" si="91"/>
        <v>274</v>
      </c>
      <c r="H429" s="23">
        <f t="shared" si="92"/>
        <v>54.703832752613238</v>
      </c>
      <c r="I429">
        <f>VLOOKUP(A429,[1]高三上!$A$3:$P$588,11,0)</f>
        <v>37</v>
      </c>
      <c r="J429" t="str">
        <f>VLOOKUP(A429,[1]高三上!$A$3:$P$588,12,0)</f>
        <v>沈志霞</v>
      </c>
      <c r="K429" s="22">
        <f t="shared" si="93"/>
        <v>144</v>
      </c>
      <c r="L429" s="23">
        <f t="shared" si="94"/>
        <v>135.88850174216029</v>
      </c>
      <c r="M429">
        <f>VLOOKUP(A429,[1]高二下!$A$3:$P$536,11,0)</f>
        <v>18</v>
      </c>
      <c r="N429" t="str">
        <f>VLOOKUP(A429,[1]高二下!$A$3:$P$536,12,0)</f>
        <v>周强</v>
      </c>
      <c r="O429" s="22">
        <f t="shared" si="95"/>
        <v>247</v>
      </c>
      <c r="P429" s="22">
        <f t="shared" si="96"/>
        <v>86.41114982578398</v>
      </c>
      <c r="Q429">
        <f>VLOOKUP(A429,[1]高二上!$A$3:$P$583,11,0)</f>
        <v>39</v>
      </c>
      <c r="R429" t="str">
        <f>VLOOKUP(A429,[1]高二上!$A$3:$P$583,12,0)</f>
        <v>周强</v>
      </c>
      <c r="S429" s="22">
        <f t="shared" si="97"/>
        <v>208</v>
      </c>
      <c r="T429" s="22">
        <f t="shared" si="98"/>
        <v>75.261324041811847</v>
      </c>
      <c r="U429">
        <f>VLOOKUP(A429,[1]高一下!$A$3:$P$585,11,0)</f>
        <v>39</v>
      </c>
      <c r="V429" t="str">
        <f>VLOOKUP(A429,[1]高一下!$A$3:$P$585,12,0)</f>
        <v>赵建超</v>
      </c>
      <c r="W429">
        <f t="shared" si="99"/>
        <v>137</v>
      </c>
      <c r="X429">
        <f t="shared" si="100"/>
        <v>116.02787456445992</v>
      </c>
      <c r="Y429">
        <f>VLOOKUP(A429,[1]高一上!$A$3:$P$587,11,0)</f>
        <v>46</v>
      </c>
      <c r="Z429" t="str">
        <f>VLOOKUP(A429,[1]高一上!$A$3:$P$587,12,0)</f>
        <v>赵建超</v>
      </c>
      <c r="AA429">
        <f t="shared" si="101"/>
        <v>183</v>
      </c>
      <c r="AB429" s="23">
        <f t="shared" si="103"/>
        <v>82.57839721254355</v>
      </c>
      <c r="AC429">
        <f>VLOOKUP(A429,[1]中考!$A$2:$J$571,8,0)</f>
        <v>55</v>
      </c>
      <c r="AD429">
        <f t="shared" si="102"/>
        <v>133</v>
      </c>
    </row>
    <row r="430" spans="1:30" ht="15" x14ac:dyDescent="0.35">
      <c r="A430" s="14" t="s">
        <v>869</v>
      </c>
      <c r="B430" s="3">
        <v>9</v>
      </c>
      <c r="C430" s="2" t="s">
        <v>870</v>
      </c>
      <c r="D430" s="4" t="s">
        <v>537</v>
      </c>
      <c r="E430">
        <f>VLOOKUP(A430,'[1]高三下(高考)'!$A$3:$P$615,11,0)</f>
        <v>20</v>
      </c>
      <c r="F430" t="str">
        <f>VLOOKUP(A430,'[1]高三下(高考)'!$A$3:$P$615,12,0)</f>
        <v>沈志霞</v>
      </c>
      <c r="G430" s="22">
        <f t="shared" si="91"/>
        <v>237</v>
      </c>
      <c r="H430" s="23">
        <f t="shared" si="92"/>
        <v>81.881533101045292</v>
      </c>
      <c r="I430">
        <f>VLOOKUP(A430,[1]高三上!$A$3:$P$588,11,0)</f>
        <v>31</v>
      </c>
      <c r="J430" t="str">
        <f>VLOOKUP(A430,[1]高三上!$A$3:$P$588,12,0)</f>
        <v>沈志霞</v>
      </c>
      <c r="K430" s="22">
        <f t="shared" si="93"/>
        <v>185</v>
      </c>
      <c r="L430" s="23">
        <f t="shared" si="94"/>
        <v>85.365853658536594</v>
      </c>
      <c r="M430">
        <f>VLOOKUP(A430,[1]高二下!$A$3:$P$536,11,0)</f>
        <v>36</v>
      </c>
      <c r="N430" t="str">
        <f>VLOOKUP(A430,[1]高二下!$A$3:$P$536,12,0)</f>
        <v>周强</v>
      </c>
      <c r="O430" s="22">
        <f t="shared" si="95"/>
        <v>143</v>
      </c>
      <c r="P430" s="22">
        <f t="shared" si="96"/>
        <v>94.42508710801394</v>
      </c>
      <c r="Q430">
        <f>VLOOKUP(A430,[1]高二上!$A$3:$P$583,11,0)</f>
        <v>63</v>
      </c>
      <c r="R430" t="str">
        <f>VLOOKUP(A430,[1]高二上!$A$3:$P$583,12,0)</f>
        <v>周强</v>
      </c>
      <c r="S430" s="22">
        <f t="shared" si="97"/>
        <v>127</v>
      </c>
      <c r="T430" s="22">
        <f t="shared" si="98"/>
        <v>129.26829268292681</v>
      </c>
      <c r="U430">
        <f>VLOOKUP(A430,[1]高一下!$A$3:$P$585,11,0)</f>
        <v>29</v>
      </c>
      <c r="V430" t="str">
        <f>VLOOKUP(A430,[1]高一下!$A$3:$P$585,12,0)</f>
        <v>赵建超</v>
      </c>
      <c r="W430">
        <f t="shared" si="99"/>
        <v>211</v>
      </c>
      <c r="X430">
        <f t="shared" si="100"/>
        <v>82.926829268292678</v>
      </c>
      <c r="Y430">
        <f>VLOOKUP(A430,[1]高一上!$A$3:$P$587,11,0)</f>
        <v>51</v>
      </c>
      <c r="Z430" t="str">
        <f>VLOOKUP(A430,[1]高一上!$A$3:$P$587,12,0)</f>
        <v>赵建超</v>
      </c>
      <c r="AA430">
        <f t="shared" si="101"/>
        <v>162</v>
      </c>
      <c r="AB430" s="23">
        <f t="shared" si="103"/>
        <v>80.139372822299649</v>
      </c>
      <c r="AC430">
        <f>VLOOKUP(A430,[1]中考!$A$2:$J$571,8,0)</f>
        <v>58</v>
      </c>
      <c r="AD430">
        <f t="shared" si="102"/>
        <v>105</v>
      </c>
    </row>
    <row r="431" spans="1:30" ht="15" x14ac:dyDescent="0.35">
      <c r="A431" s="14" t="s">
        <v>894</v>
      </c>
      <c r="B431" s="3">
        <v>9</v>
      </c>
      <c r="C431" s="2" t="s">
        <v>895</v>
      </c>
      <c r="D431" s="4" t="s">
        <v>537</v>
      </c>
      <c r="E431">
        <f>VLOOKUP(A431,'[1]高三下(高考)'!$A$3:$P$615,11,0)</f>
        <v>21.5</v>
      </c>
      <c r="F431" t="str">
        <f>VLOOKUP(A431,'[1]高三下(高考)'!$A$3:$P$615,12,0)</f>
        <v>沈志霞</v>
      </c>
      <c r="G431" s="22">
        <f t="shared" si="91"/>
        <v>224</v>
      </c>
      <c r="H431" s="23">
        <f t="shared" si="92"/>
        <v>48.083623693379792</v>
      </c>
      <c r="I431">
        <f>VLOOKUP(A431,[1]高三上!$A$3:$P$588,11,0)</f>
        <v>48</v>
      </c>
      <c r="J431" t="str">
        <f>VLOOKUP(A431,[1]高三上!$A$3:$P$588,12,0)</f>
        <v>沈志霞</v>
      </c>
      <c r="K431" s="22">
        <f t="shared" si="93"/>
        <v>75</v>
      </c>
      <c r="L431" s="23">
        <f t="shared" si="94"/>
        <v>126.4808362369338</v>
      </c>
      <c r="M431">
        <f>VLOOKUP(A431,[1]高二下!$A$3:$P$536,11,0)</f>
        <v>34</v>
      </c>
      <c r="N431" t="str">
        <f>VLOOKUP(A431,[1]高二下!$A$3:$P$536,12,0)</f>
        <v>周强</v>
      </c>
      <c r="O431" s="22">
        <f t="shared" si="95"/>
        <v>151</v>
      </c>
      <c r="P431" s="22">
        <f t="shared" si="96"/>
        <v>104.8780487804878</v>
      </c>
      <c r="Q431">
        <f>VLOOKUP(A431,[1]高二上!$A$3:$P$583,11,0)</f>
        <v>51</v>
      </c>
      <c r="R431" t="str">
        <f>VLOOKUP(A431,[1]高二上!$A$3:$P$583,12,0)</f>
        <v>周强</v>
      </c>
      <c r="S431" s="22">
        <f t="shared" si="97"/>
        <v>165</v>
      </c>
      <c r="T431" s="22">
        <f t="shared" si="98"/>
        <v>90.243902439024396</v>
      </c>
      <c r="U431">
        <f>VLOOKUP(A431,[1]高一下!$A$3:$P$585,11,0)</f>
        <v>39</v>
      </c>
      <c r="V431" t="str">
        <f>VLOOKUP(A431,[1]高一下!$A$3:$P$585,12,0)</f>
        <v>赵建超</v>
      </c>
      <c r="W431">
        <f t="shared" si="99"/>
        <v>137</v>
      </c>
      <c r="X431">
        <f t="shared" si="100"/>
        <v>93.379790940766554</v>
      </c>
      <c r="Y431">
        <f>VLOOKUP(A431,[1]高一上!$A$3:$P$587,11,0)</f>
        <v>60</v>
      </c>
      <c r="Z431" t="str">
        <f>VLOOKUP(A431,[1]高一上!$A$3:$P$587,12,0)</f>
        <v>赵建超</v>
      </c>
      <c r="AA431">
        <f t="shared" si="101"/>
        <v>118</v>
      </c>
      <c r="AB431" s="23">
        <f t="shared" si="103"/>
        <v>86.759581881533109</v>
      </c>
      <c r="AC431">
        <f>VLOOKUP(A431,[1]中考!$A$2:$J$571,8,0)</f>
        <v>60</v>
      </c>
      <c r="AD431">
        <f t="shared" si="102"/>
        <v>80</v>
      </c>
    </row>
    <row r="432" spans="1:30" ht="15" x14ac:dyDescent="0.35">
      <c r="A432" s="14" t="s">
        <v>859</v>
      </c>
      <c r="B432" s="3">
        <v>9</v>
      </c>
      <c r="C432" s="2" t="s">
        <v>860</v>
      </c>
      <c r="D432" s="4" t="s">
        <v>537</v>
      </c>
      <c r="E432">
        <f>VLOOKUP(A432,'[1]高三下(高考)'!$A$3:$P$615,11,0)</f>
        <v>20</v>
      </c>
      <c r="F432" t="str">
        <f>VLOOKUP(A432,'[1]高三下(高考)'!$A$3:$P$615,12,0)</f>
        <v>沈志霞</v>
      </c>
      <c r="G432" s="22">
        <f t="shared" si="91"/>
        <v>237</v>
      </c>
      <c r="H432" s="23">
        <f t="shared" si="92"/>
        <v>73.170731707317074</v>
      </c>
      <c r="I432">
        <f>VLOOKUP(A432,[1]高三上!$A$3:$P$588,11,0)</f>
        <v>34.5</v>
      </c>
      <c r="J432" t="str">
        <f>VLOOKUP(A432,[1]高三上!$A$3:$P$588,12,0)</f>
        <v>沈志霞</v>
      </c>
      <c r="K432" s="22">
        <f t="shared" si="93"/>
        <v>160</v>
      </c>
      <c r="L432" s="23">
        <f t="shared" si="94"/>
        <v>85.017421602787465</v>
      </c>
      <c r="M432">
        <f>VLOOKUP(A432,[1]高二下!$A$3:$P$536,11,0)</f>
        <v>40</v>
      </c>
      <c r="N432" t="str">
        <f>VLOOKUP(A432,[1]高二下!$A$3:$P$536,12,0)</f>
        <v>周强</v>
      </c>
      <c r="O432" s="22">
        <f t="shared" si="95"/>
        <v>117</v>
      </c>
      <c r="P432" s="22">
        <f t="shared" si="96"/>
        <v>124.73867595818815</v>
      </c>
      <c r="Q432">
        <f>VLOOKUP(A432,[1]高二上!$A$3:$P$583,11,0)</f>
        <v>43</v>
      </c>
      <c r="R432" t="str">
        <f>VLOOKUP(A432,[1]高二上!$A$3:$P$583,12,0)</f>
        <v>周强</v>
      </c>
      <c r="S432" s="22">
        <f t="shared" si="97"/>
        <v>188</v>
      </c>
      <c r="T432" s="22">
        <f t="shared" si="98"/>
        <v>86.41114982578398</v>
      </c>
      <c r="U432">
        <f>VLOOKUP(A432,[1]高一下!$A$3:$P$585,11,0)</f>
        <v>37</v>
      </c>
      <c r="V432" t="str">
        <f>VLOOKUP(A432,[1]高一下!$A$3:$P$585,12,0)</f>
        <v>赵建超</v>
      </c>
      <c r="W432">
        <f t="shared" si="99"/>
        <v>149</v>
      </c>
      <c r="X432">
        <f t="shared" si="100"/>
        <v>127.87456445993031</v>
      </c>
      <c r="Y432">
        <f>VLOOKUP(A432,[1]高一上!$A$3:$P$587,11,0)</f>
        <v>35</v>
      </c>
      <c r="Z432" t="str">
        <f>VLOOKUP(A432,[1]高一上!$A$3:$P$587,12,0)</f>
        <v>赵建超</v>
      </c>
      <c r="AA432">
        <f t="shared" si="101"/>
        <v>229</v>
      </c>
      <c r="AB432" s="23">
        <f t="shared" si="103"/>
        <v>88.501742160278752</v>
      </c>
      <c r="AC432">
        <f>VLOOKUP(A432,[1]中考!$A$2:$J$571,8,0)</f>
        <v>46</v>
      </c>
      <c r="AD432">
        <f t="shared" si="102"/>
        <v>196</v>
      </c>
    </row>
    <row r="433" spans="1:30" ht="15" x14ac:dyDescent="0.35">
      <c r="A433" s="14" t="s">
        <v>888</v>
      </c>
      <c r="B433" s="3">
        <v>9</v>
      </c>
      <c r="C433" s="2" t="s">
        <v>889</v>
      </c>
      <c r="D433" s="4" t="s">
        <v>537</v>
      </c>
      <c r="E433">
        <f>VLOOKUP(A433,'[1]高三下(高考)'!$A$3:$P$615,11,0)</f>
        <v>44.5</v>
      </c>
      <c r="F433" t="str">
        <f>VLOOKUP(A433,'[1]高三下(高考)'!$A$3:$P$615,12,0)</f>
        <v>沈志霞</v>
      </c>
      <c r="G433" s="22">
        <f t="shared" si="91"/>
        <v>70</v>
      </c>
      <c r="H433" s="23">
        <f t="shared" si="92"/>
        <v>133.79790940766551</v>
      </c>
      <c r="I433">
        <f>VLOOKUP(A433,[1]高三上!$A$3:$P$588,11,0)</f>
        <v>33.5</v>
      </c>
      <c r="J433" t="str">
        <f>VLOOKUP(A433,[1]高三上!$A$3:$P$588,12,0)</f>
        <v>沈志霞</v>
      </c>
      <c r="K433" s="22">
        <f t="shared" si="93"/>
        <v>167</v>
      </c>
      <c r="L433" s="23">
        <f t="shared" si="94"/>
        <v>105.22648083623693</v>
      </c>
      <c r="M433">
        <f>VLOOKUP(A433,[1]高二下!$A$3:$P$536,11,0)</f>
        <v>29</v>
      </c>
      <c r="N433" t="str">
        <f>VLOOKUP(A433,[1]高二下!$A$3:$P$536,12,0)</f>
        <v>周强</v>
      </c>
      <c r="O433" s="22">
        <f t="shared" si="95"/>
        <v>182</v>
      </c>
      <c r="P433" s="22">
        <f t="shared" si="96"/>
        <v>121.60278745644599</v>
      </c>
      <c r="Q433">
        <f>VLOOKUP(A433,[1]高二上!$A$3:$P$583,11,0)</f>
        <v>31</v>
      </c>
      <c r="R433" t="str">
        <f>VLOOKUP(A433,[1]高二上!$A$3:$P$583,12,0)</f>
        <v>周强</v>
      </c>
      <c r="S433" s="22">
        <f t="shared" si="97"/>
        <v>244</v>
      </c>
      <c r="T433" s="22">
        <f t="shared" si="98"/>
        <v>41.463414634146346</v>
      </c>
      <c r="U433">
        <f>VLOOKUP(A433,[1]高一下!$A$3:$P$585,11,0)</f>
        <v>49</v>
      </c>
      <c r="V433" t="str">
        <f>VLOOKUP(A433,[1]高一下!$A$3:$P$585,12,0)</f>
        <v>赵建超</v>
      </c>
      <c r="W433">
        <f t="shared" si="99"/>
        <v>76</v>
      </c>
      <c r="X433">
        <f t="shared" si="100"/>
        <v>144.25087108013938</v>
      </c>
      <c r="Y433">
        <f>VLOOKUP(A433,[1]高一上!$A$3:$P$587,11,0)</f>
        <v>41</v>
      </c>
      <c r="Z433" t="str">
        <f>VLOOKUP(A433,[1]高一上!$A$3:$P$587,12,0)</f>
        <v>赵建超</v>
      </c>
      <c r="AA433">
        <f t="shared" si="101"/>
        <v>203</v>
      </c>
      <c r="AB433" s="23">
        <f t="shared" si="103"/>
        <v>71.428571428571431</v>
      </c>
      <c r="AC433">
        <f>VLOOKUP(A433,[1]中考!$A$2:$J$571,8,0)</f>
        <v>56</v>
      </c>
      <c r="AD433">
        <f t="shared" si="102"/>
        <v>121</v>
      </c>
    </row>
    <row r="434" spans="1:30" ht="15" x14ac:dyDescent="0.35">
      <c r="A434" s="14" t="s">
        <v>837</v>
      </c>
      <c r="B434" s="3">
        <v>9</v>
      </c>
      <c r="C434" s="2" t="s">
        <v>838</v>
      </c>
      <c r="D434" s="4" t="s">
        <v>537</v>
      </c>
      <c r="E434">
        <f>VLOOKUP(A434,'[1]高三下(高考)'!$A$3:$P$615,11,0)</f>
        <v>18</v>
      </c>
      <c r="F434" t="str">
        <f>VLOOKUP(A434,'[1]高三下(高考)'!$A$3:$P$615,12,0)</f>
        <v>沈志霞</v>
      </c>
      <c r="G434" s="22">
        <f t="shared" si="91"/>
        <v>250</v>
      </c>
      <c r="H434" s="23">
        <f t="shared" si="92"/>
        <v>81.533101045296164</v>
      </c>
      <c r="I434">
        <f>VLOOKUP(A434,[1]高三上!$A$3:$P$588,11,0)</f>
        <v>29.5</v>
      </c>
      <c r="J434" t="str">
        <f>VLOOKUP(A434,[1]高三上!$A$3:$P$588,12,0)</f>
        <v>沈志霞</v>
      </c>
      <c r="K434" s="22">
        <f t="shared" si="93"/>
        <v>197</v>
      </c>
      <c r="L434" s="23">
        <f t="shared" si="94"/>
        <v>94.773519163763069</v>
      </c>
      <c r="M434">
        <f>VLOOKUP(A434,[1]高二下!$A$3:$P$536,11,0)</f>
        <v>29</v>
      </c>
      <c r="N434" t="str">
        <f>VLOOKUP(A434,[1]高二下!$A$3:$P$536,12,0)</f>
        <v>周强</v>
      </c>
      <c r="O434" s="22">
        <f t="shared" si="95"/>
        <v>182</v>
      </c>
      <c r="P434" s="22">
        <f t="shared" si="96"/>
        <v>112.54355400696863</v>
      </c>
      <c r="Q434">
        <f>VLOOKUP(A434,[1]高二上!$A$3:$P$583,11,0)</f>
        <v>37</v>
      </c>
      <c r="R434" t="str">
        <f>VLOOKUP(A434,[1]高二上!$A$3:$P$583,12,0)</f>
        <v>周强</v>
      </c>
      <c r="S434" s="22">
        <f t="shared" si="97"/>
        <v>218</v>
      </c>
      <c r="T434" s="22">
        <f t="shared" si="98"/>
        <v>105.92334494773519</v>
      </c>
      <c r="U434">
        <f>VLOOKUP(A434,[1]高一下!$A$3:$P$585,11,0)</f>
        <v>25</v>
      </c>
      <c r="V434" t="str">
        <f>VLOOKUP(A434,[1]高一下!$A$3:$P$585,12,0)</f>
        <v>赵建超</v>
      </c>
      <c r="W434">
        <f t="shared" si="99"/>
        <v>235</v>
      </c>
      <c r="X434">
        <f t="shared" si="100"/>
        <v>48.780487804878049</v>
      </c>
      <c r="Y434">
        <f>VLOOKUP(A434,[1]高一上!$A$3:$P$587,11,0)</f>
        <v>66</v>
      </c>
      <c r="Z434" t="str">
        <f>VLOOKUP(A434,[1]高一上!$A$3:$P$587,12,0)</f>
        <v>赵建超</v>
      </c>
      <c r="AA434">
        <f t="shared" si="101"/>
        <v>88</v>
      </c>
      <c r="AB434" s="23">
        <f t="shared" si="103"/>
        <v>115.67944250871079</v>
      </c>
      <c r="AC434">
        <f>VLOOKUP(A434,[1]中考!$A$2:$J$571,8,0)</f>
        <v>55</v>
      </c>
      <c r="AD434">
        <f t="shared" si="102"/>
        <v>133</v>
      </c>
    </row>
    <row r="435" spans="1:30" ht="15" x14ac:dyDescent="0.35">
      <c r="A435" s="14" t="s">
        <v>863</v>
      </c>
      <c r="B435" s="3">
        <v>9</v>
      </c>
      <c r="C435" s="2" t="s">
        <v>864</v>
      </c>
      <c r="D435" s="4" t="s">
        <v>537</v>
      </c>
      <c r="E435">
        <f>VLOOKUP(A435,'[1]高三下(高考)'!$A$3:$P$615,11,0)</f>
        <v>28.5</v>
      </c>
      <c r="F435" t="str">
        <f>VLOOKUP(A435,'[1]高三下(高考)'!$A$3:$P$615,12,0)</f>
        <v>沈志霞</v>
      </c>
      <c r="G435" s="22">
        <f t="shared" si="91"/>
        <v>171</v>
      </c>
      <c r="H435" s="23">
        <f t="shared" si="92"/>
        <v>53.310104529616723</v>
      </c>
      <c r="I435">
        <f>VLOOKUP(A435,[1]高三上!$A$3:$P$588,11,0)</f>
        <v>56</v>
      </c>
      <c r="J435" t="str">
        <f>VLOOKUP(A435,[1]高三上!$A$3:$P$588,12,0)</f>
        <v>沈志霞</v>
      </c>
      <c r="K435" s="22">
        <f t="shared" si="93"/>
        <v>37</v>
      </c>
      <c r="L435" s="23">
        <f t="shared" si="94"/>
        <v>147.73519163763066</v>
      </c>
      <c r="M435">
        <f>VLOOKUP(A435,[1]高二下!$A$3:$P$536,11,0)</f>
        <v>30</v>
      </c>
      <c r="N435" t="str">
        <f>VLOOKUP(A435,[1]高二下!$A$3:$P$536,12,0)</f>
        <v>周强</v>
      </c>
      <c r="O435" s="22">
        <f t="shared" si="95"/>
        <v>174</v>
      </c>
      <c r="P435" s="22">
        <f t="shared" si="96"/>
        <v>124.39024390243902</v>
      </c>
      <c r="Q435">
        <f>VLOOKUP(A435,[1]高二上!$A$3:$P$583,11,0)</f>
        <v>31</v>
      </c>
      <c r="R435" t="str">
        <f>VLOOKUP(A435,[1]高二上!$A$3:$P$583,12,0)</f>
        <v>周强</v>
      </c>
      <c r="S435" s="22">
        <f t="shared" si="97"/>
        <v>244</v>
      </c>
      <c r="T435" s="22">
        <f t="shared" si="98"/>
        <v>88.501742160278752</v>
      </c>
      <c r="U435">
        <f>VLOOKUP(A435,[1]高一下!$A$3:$P$585,11,0)</f>
        <v>29</v>
      </c>
      <c r="V435" t="str">
        <f>VLOOKUP(A435,[1]高一下!$A$3:$P$585,12,0)</f>
        <v>赵建超</v>
      </c>
      <c r="W435">
        <f t="shared" si="99"/>
        <v>211</v>
      </c>
      <c r="X435">
        <f t="shared" si="100"/>
        <v>87.804878048780495</v>
      </c>
      <c r="Y435">
        <f>VLOOKUP(A435,[1]高一上!$A$3:$P$587,11,0)</f>
        <v>47</v>
      </c>
      <c r="Z435" t="str">
        <f>VLOOKUP(A435,[1]高一上!$A$3:$P$587,12,0)</f>
        <v>赵建超</v>
      </c>
      <c r="AA435">
        <f t="shared" si="101"/>
        <v>176</v>
      </c>
      <c r="AB435" s="23">
        <f t="shared" si="103"/>
        <v>66.550522648083614</v>
      </c>
      <c r="AC435">
        <f>VLOOKUP(A435,[1]中考!$A$2:$J$571,8,0)</f>
        <v>60</v>
      </c>
      <c r="AD435">
        <f t="shared" si="102"/>
        <v>80</v>
      </c>
    </row>
    <row r="436" spans="1:30" ht="15" x14ac:dyDescent="0.35">
      <c r="A436" s="14" t="s">
        <v>823</v>
      </c>
      <c r="B436" s="3">
        <v>9</v>
      </c>
      <c r="C436" s="2" t="s">
        <v>824</v>
      </c>
      <c r="D436" s="4" t="s">
        <v>537</v>
      </c>
      <c r="E436">
        <f>VLOOKUP(A436,'[1]高三下(高考)'!$A$3:$P$615,11,0)</f>
        <v>43.5</v>
      </c>
      <c r="F436" t="str">
        <f>VLOOKUP(A436,'[1]高三下(高考)'!$A$3:$P$615,12,0)</f>
        <v>沈志霞</v>
      </c>
      <c r="G436" s="22">
        <f t="shared" si="91"/>
        <v>76</v>
      </c>
      <c r="H436" s="23">
        <f t="shared" si="92"/>
        <v>112.89198606271776</v>
      </c>
      <c r="I436">
        <f>VLOOKUP(A436,[1]高三上!$A$3:$P$588,11,0)</f>
        <v>41</v>
      </c>
      <c r="J436" t="str">
        <f>VLOOKUP(A436,[1]高三上!$A$3:$P$588,12,0)</f>
        <v>沈志霞</v>
      </c>
      <c r="K436" s="22">
        <f t="shared" si="93"/>
        <v>113</v>
      </c>
      <c r="L436" s="23">
        <f t="shared" si="94"/>
        <v>98.954703832752614</v>
      </c>
      <c r="M436">
        <f>VLOOKUP(A436,[1]高二下!$A$3:$P$536,11,0)</f>
        <v>42</v>
      </c>
      <c r="N436" t="str">
        <f>VLOOKUP(A436,[1]高二下!$A$3:$P$536,12,0)</f>
        <v>周强</v>
      </c>
      <c r="O436" s="22">
        <f t="shared" si="95"/>
        <v>110</v>
      </c>
      <c r="P436" s="22">
        <f t="shared" si="96"/>
        <v>102.4390243902439</v>
      </c>
      <c r="Q436">
        <f>VLOOKUP(A436,[1]高二上!$A$3:$P$583,11,0)</f>
        <v>65</v>
      </c>
      <c r="R436" t="str">
        <f>VLOOKUP(A436,[1]高二上!$A$3:$P$583,12,0)</f>
        <v>周强</v>
      </c>
      <c r="S436" s="22">
        <f t="shared" si="97"/>
        <v>117</v>
      </c>
      <c r="T436" s="22">
        <f t="shared" si="98"/>
        <v>76.655052264808361</v>
      </c>
      <c r="U436">
        <f>VLOOKUP(A436,[1]高一下!$A$3:$P$585,11,0)</f>
        <v>53</v>
      </c>
      <c r="V436" t="str">
        <f>VLOOKUP(A436,[1]高一下!$A$3:$P$585,12,0)</f>
        <v>赵建超</v>
      </c>
      <c r="W436">
        <f t="shared" si="99"/>
        <v>50</v>
      </c>
      <c r="X436">
        <f t="shared" si="100"/>
        <v>102.09059233449477</v>
      </c>
      <c r="Y436">
        <f>VLOOKUP(A436,[1]高一上!$A$3:$P$587,11,0)</f>
        <v>73</v>
      </c>
      <c r="Z436" t="str">
        <f>VLOOKUP(A436,[1]高一上!$A$3:$P$587,12,0)</f>
        <v>赵建超</v>
      </c>
      <c r="AA436">
        <f t="shared" si="101"/>
        <v>56</v>
      </c>
      <c r="AB436" s="23">
        <f t="shared" si="103"/>
        <v>122.64808362369338</v>
      </c>
      <c r="AC436">
        <f>VLOOKUP(A436,[1]中考!$A$2:$J$571,8,0)</f>
        <v>56</v>
      </c>
      <c r="AD436">
        <f t="shared" si="102"/>
        <v>121</v>
      </c>
    </row>
    <row r="437" spans="1:30" ht="15" x14ac:dyDescent="0.35">
      <c r="A437" s="14" t="s">
        <v>843</v>
      </c>
      <c r="B437" s="3">
        <v>9</v>
      </c>
      <c r="C437" s="2" t="s">
        <v>844</v>
      </c>
      <c r="D437" s="4" t="s">
        <v>537</v>
      </c>
      <c r="E437">
        <f>VLOOKUP(A437,'[1]高三下(高考)'!$A$3:$P$615,11,0)</f>
        <v>25</v>
      </c>
      <c r="F437" t="str">
        <f>VLOOKUP(A437,'[1]高三下(高考)'!$A$3:$P$615,12,0)</f>
        <v>沈志霞</v>
      </c>
      <c r="G437" s="22">
        <f t="shared" si="91"/>
        <v>201</v>
      </c>
      <c r="H437" s="23">
        <f t="shared" si="92"/>
        <v>93.031358885017426</v>
      </c>
      <c r="I437">
        <f>VLOOKUP(A437,[1]高三上!$A$3:$P$588,11,0)</f>
        <v>32</v>
      </c>
      <c r="J437" t="str">
        <f>VLOOKUP(A437,[1]高三上!$A$3:$P$588,12,0)</f>
        <v>沈志霞</v>
      </c>
      <c r="K437" s="22">
        <f t="shared" si="93"/>
        <v>181</v>
      </c>
      <c r="L437" s="23">
        <f t="shared" si="94"/>
        <v>66.202090592334486</v>
      </c>
      <c r="M437">
        <f>VLOOKUP(A437,[1]高二下!$A$3:$P$536,11,0)</f>
        <v>46</v>
      </c>
      <c r="N437" t="str">
        <f>VLOOKUP(A437,[1]高二下!$A$3:$P$536,12,0)</f>
        <v>周强</v>
      </c>
      <c r="O437" s="22">
        <f t="shared" si="95"/>
        <v>84</v>
      </c>
      <c r="P437" s="22">
        <f t="shared" si="96"/>
        <v>109.7560975609756</v>
      </c>
      <c r="Q437">
        <f>VLOOKUP(A437,[1]高二上!$A$3:$P$583,11,0)</f>
        <v>67</v>
      </c>
      <c r="R437" t="str">
        <f>VLOOKUP(A437,[1]高二上!$A$3:$P$583,12,0)</f>
        <v>周强</v>
      </c>
      <c r="S437" s="22">
        <f t="shared" si="97"/>
        <v>112</v>
      </c>
      <c r="T437" s="22">
        <f t="shared" si="98"/>
        <v>105.22648083623693</v>
      </c>
      <c r="U437">
        <f>VLOOKUP(A437,[1]高一下!$A$3:$P$585,11,0)</f>
        <v>41</v>
      </c>
      <c r="V437" t="str">
        <f>VLOOKUP(A437,[1]高一下!$A$3:$P$585,12,0)</f>
        <v>赵建超</v>
      </c>
      <c r="W437">
        <f t="shared" si="99"/>
        <v>127</v>
      </c>
      <c r="X437">
        <f t="shared" si="100"/>
        <v>132.05574912891984</v>
      </c>
      <c r="Y437">
        <f>VLOOKUP(A437,[1]高一上!$A$3:$P$587,11,0)</f>
        <v>37</v>
      </c>
      <c r="Z437" t="str">
        <f>VLOOKUP(A437,[1]高一上!$A$3:$P$587,12,0)</f>
        <v>王春波</v>
      </c>
      <c r="AA437">
        <f t="shared" si="101"/>
        <v>219</v>
      </c>
      <c r="AB437" s="23">
        <f t="shared" si="103"/>
        <v>116.37630662020905</v>
      </c>
      <c r="AC437">
        <f>VLOOKUP(A437,[1]中考!$A$2:$J$571,8,0)</f>
        <v>33</v>
      </c>
      <c r="AD437">
        <f t="shared" si="102"/>
        <v>266</v>
      </c>
    </row>
    <row r="438" spans="1:30" ht="15" x14ac:dyDescent="0.35">
      <c r="A438" s="14" t="s">
        <v>829</v>
      </c>
      <c r="B438" s="3">
        <v>9</v>
      </c>
      <c r="C438" s="2" t="s">
        <v>830</v>
      </c>
      <c r="D438" s="4" t="s">
        <v>537</v>
      </c>
      <c r="E438">
        <f>VLOOKUP(A438,'[1]高三下(高考)'!$A$3:$P$615,11,0)</f>
        <v>23.5</v>
      </c>
      <c r="F438" t="str">
        <f>VLOOKUP(A438,'[1]高三下(高考)'!$A$3:$P$615,12,0)</f>
        <v>沈志霞</v>
      </c>
      <c r="G438" s="22">
        <f t="shared" si="91"/>
        <v>210</v>
      </c>
      <c r="H438" s="23">
        <f t="shared" si="92"/>
        <v>71.777003484320559</v>
      </c>
      <c r="I438">
        <f>VLOOKUP(A438,[1]高三上!$A$3:$P$588,11,0)</f>
        <v>39</v>
      </c>
      <c r="J438" t="str">
        <f>VLOOKUP(A438,[1]高三上!$A$3:$P$588,12,0)</f>
        <v>沈志霞</v>
      </c>
      <c r="K438" s="22">
        <f t="shared" si="93"/>
        <v>129</v>
      </c>
      <c r="L438" s="23">
        <f t="shared" si="94"/>
        <v>100</v>
      </c>
      <c r="M438" s="22">
        <v>0</v>
      </c>
      <c r="N438" t="s">
        <v>1120</v>
      </c>
      <c r="O438" s="22">
        <f t="shared" si="95"/>
        <v>270</v>
      </c>
      <c r="P438" s="22">
        <f t="shared" si="96"/>
        <v>100</v>
      </c>
      <c r="Q438">
        <f>VLOOKUP(A438,[1]高二上!$A$3:$P$583,11,0)</f>
        <v>63</v>
      </c>
      <c r="R438" t="str">
        <f>VLOOKUP(A438,[1]高二上!$A$3:$P$583,12,0)</f>
        <v>周强</v>
      </c>
      <c r="S438" s="22">
        <f t="shared" si="97"/>
        <v>127</v>
      </c>
      <c r="T438" s="22">
        <f t="shared" si="98"/>
        <v>88.153310104529623</v>
      </c>
      <c r="U438">
        <f>VLOOKUP(A438,[1]高一下!$A$3:$P$585,11,0)</f>
        <v>45</v>
      </c>
      <c r="V438" t="str">
        <f>VLOOKUP(A438,[1]高一下!$A$3:$P$585,12,0)</f>
        <v>赵建超</v>
      </c>
      <c r="W438">
        <f t="shared" si="99"/>
        <v>93</v>
      </c>
      <c r="X438">
        <f t="shared" si="100"/>
        <v>104.52961672473867</v>
      </c>
      <c r="Y438">
        <f>VLOOKUP(A438,[1]高一上!$A$3:$P$587,11,0)</f>
        <v>63</v>
      </c>
      <c r="Z438" t="str">
        <f>VLOOKUP(A438,[1]高一上!$A$3:$P$587,12,0)</f>
        <v>赵建超</v>
      </c>
      <c r="AA438">
        <f t="shared" si="101"/>
        <v>106</v>
      </c>
      <c r="AB438" s="23">
        <f t="shared" si="103"/>
        <v>101.39372822299651</v>
      </c>
      <c r="AC438">
        <f>VLOOKUP(A438,[1]中考!$A$2:$J$571,8,0)</f>
        <v>57</v>
      </c>
      <c r="AD438">
        <f t="shared" si="102"/>
        <v>110</v>
      </c>
    </row>
    <row r="439" spans="1:30" ht="15" x14ac:dyDescent="0.35">
      <c r="A439" s="14" t="s">
        <v>873</v>
      </c>
      <c r="B439" s="3">
        <v>9</v>
      </c>
      <c r="C439" s="2" t="s">
        <v>874</v>
      </c>
      <c r="D439" s="4" t="s">
        <v>537</v>
      </c>
      <c r="E439">
        <f>VLOOKUP(A439,'[1]高三下(高考)'!$A$3:$P$615,11,0)</f>
        <v>47.5</v>
      </c>
      <c r="F439" t="str">
        <f>VLOOKUP(A439,'[1]高三下(高考)'!$A$3:$P$615,12,0)</f>
        <v>沈志霞</v>
      </c>
      <c r="G439" s="22">
        <f t="shared" si="91"/>
        <v>52</v>
      </c>
      <c r="H439" s="23">
        <f t="shared" si="92"/>
        <v>100</v>
      </c>
      <c r="I439" s="22">
        <v>0</v>
      </c>
      <c r="J439" t="s">
        <v>534</v>
      </c>
      <c r="K439" s="22">
        <f t="shared" si="93"/>
        <v>277</v>
      </c>
      <c r="L439" s="23">
        <f t="shared" si="94"/>
        <v>100</v>
      </c>
      <c r="M439">
        <f>VLOOKUP(A439,[1]高二下!$A$3:$P$536,11,0)</f>
        <v>36</v>
      </c>
      <c r="N439" t="str">
        <f>VLOOKUP(A439,[1]高二下!$A$3:$P$536,12,0)</f>
        <v>周强</v>
      </c>
      <c r="O439" s="22">
        <f t="shared" si="95"/>
        <v>143</v>
      </c>
      <c r="P439" s="22">
        <f t="shared" si="96"/>
        <v>95.818815331010455</v>
      </c>
      <c r="Q439">
        <f>VLOOKUP(A439,[1]高二上!$A$3:$P$583,11,0)</f>
        <v>62</v>
      </c>
      <c r="R439" t="str">
        <f>VLOOKUP(A439,[1]高二上!$A$3:$P$583,12,0)</f>
        <v>周强</v>
      </c>
      <c r="S439" s="22">
        <f t="shared" si="97"/>
        <v>131</v>
      </c>
      <c r="T439" s="22">
        <f t="shared" si="98"/>
        <v>108.36236933797909</v>
      </c>
      <c r="U439">
        <f>VLOOKUP(A439,[1]高一下!$A$3:$P$585,11,0)</f>
        <v>36</v>
      </c>
      <c r="V439" t="str">
        <f>VLOOKUP(A439,[1]高一下!$A$3:$P$585,12,0)</f>
        <v>赵建超</v>
      </c>
      <c r="W439">
        <f t="shared" si="99"/>
        <v>155</v>
      </c>
      <c r="X439">
        <f t="shared" si="100"/>
        <v>102.4390243902439</v>
      </c>
      <c r="Y439">
        <f>VLOOKUP(A439,[1]高一上!$A$3:$P$587,11,0)</f>
        <v>51</v>
      </c>
      <c r="Z439" t="str">
        <f>VLOOKUP(A439,[1]高一上!$A$3:$P$587,12,0)</f>
        <v>赵建超</v>
      </c>
      <c r="AA439">
        <f t="shared" si="101"/>
        <v>162</v>
      </c>
      <c r="AB439" s="23">
        <f t="shared" si="103"/>
        <v>115.33101045296166</v>
      </c>
      <c r="AC439">
        <f>VLOOKUP(A439,[1]中考!$A$2:$J$571,8,0)</f>
        <v>44</v>
      </c>
      <c r="AD439">
        <f t="shared" si="102"/>
        <v>206</v>
      </c>
    </row>
    <row r="440" spans="1:30" ht="15" x14ac:dyDescent="0.35">
      <c r="A440" s="14" t="s">
        <v>819</v>
      </c>
      <c r="B440" s="3">
        <v>9</v>
      </c>
      <c r="C440" s="2" t="s">
        <v>820</v>
      </c>
      <c r="D440" s="4" t="s">
        <v>537</v>
      </c>
      <c r="E440">
        <f>VLOOKUP(A440,'[1]高三下(高考)'!$A$3:$P$615,11,0)</f>
        <v>37.5</v>
      </c>
      <c r="F440" t="str">
        <f>VLOOKUP(A440,'[1]高三下(高考)'!$A$3:$P$615,12,0)</f>
        <v>沈志霞</v>
      </c>
      <c r="G440" s="22">
        <f t="shared" si="91"/>
        <v>115</v>
      </c>
      <c r="H440" s="23">
        <f t="shared" si="92"/>
        <v>88.850174216027881</v>
      </c>
      <c r="I440">
        <f>VLOOKUP(A440,[1]高三上!$A$3:$P$588,11,0)</f>
        <v>46.5</v>
      </c>
      <c r="J440" t="str">
        <f>VLOOKUP(A440,[1]高三上!$A$3:$P$588,12,0)</f>
        <v>沈志霞</v>
      </c>
      <c r="K440" s="22">
        <f t="shared" si="93"/>
        <v>83</v>
      </c>
      <c r="L440" s="23">
        <f t="shared" si="94"/>
        <v>107.66550522648083</v>
      </c>
      <c r="M440">
        <f>VLOOKUP(A440,[1]高二下!$A$3:$P$536,11,0)</f>
        <v>43</v>
      </c>
      <c r="N440" t="str">
        <f>VLOOKUP(A440,[1]高二下!$A$3:$P$536,12,0)</f>
        <v>周强</v>
      </c>
      <c r="O440" s="22">
        <f t="shared" si="95"/>
        <v>105</v>
      </c>
      <c r="P440" s="22">
        <f t="shared" si="96"/>
        <v>104.8780487804878</v>
      </c>
      <c r="Q440">
        <f>VLOOKUP(A440,[1]高二上!$A$3:$P$583,11,0)</f>
        <v>64</v>
      </c>
      <c r="R440" t="str">
        <f>VLOOKUP(A440,[1]高二上!$A$3:$P$583,12,0)</f>
        <v>周强</v>
      </c>
      <c r="S440" s="22">
        <f t="shared" si="97"/>
        <v>119</v>
      </c>
      <c r="T440" s="22">
        <f t="shared" si="98"/>
        <v>72.473867595818817</v>
      </c>
      <c r="U440">
        <f>VLOOKUP(A440,[1]高一下!$A$3:$P$585,11,0)</f>
        <v>55</v>
      </c>
      <c r="V440" t="str">
        <f>VLOOKUP(A440,[1]高一下!$A$3:$P$585,12,0)</f>
        <v>赵建超</v>
      </c>
      <c r="W440">
        <f t="shared" si="99"/>
        <v>40</v>
      </c>
      <c r="X440">
        <f t="shared" si="100"/>
        <v>122.99651567944251</v>
      </c>
      <c r="Y440">
        <f>VLOOKUP(A440,[1]高一上!$A$3:$P$587,11,0)</f>
        <v>63</v>
      </c>
      <c r="Z440" t="str">
        <f>VLOOKUP(A440,[1]高一上!$A$3:$P$587,12,0)</f>
        <v>赵建超</v>
      </c>
      <c r="AA440">
        <f t="shared" si="101"/>
        <v>106</v>
      </c>
      <c r="AB440" s="23">
        <f t="shared" si="103"/>
        <v>78.745644599303134</v>
      </c>
      <c r="AC440">
        <f>VLOOKUP(A440,[1]中考!$A$2:$J$571,8,0)</f>
        <v>64</v>
      </c>
      <c r="AD440">
        <f t="shared" si="102"/>
        <v>45</v>
      </c>
    </row>
    <row r="441" spans="1:30" ht="15" x14ac:dyDescent="0.35">
      <c r="A441" s="14" t="s">
        <v>841</v>
      </c>
      <c r="B441" s="3">
        <v>9</v>
      </c>
      <c r="C441" s="2" t="s">
        <v>842</v>
      </c>
      <c r="D441" s="4" t="s">
        <v>537</v>
      </c>
      <c r="E441">
        <f>VLOOKUP(A441,'[1]高三下(高考)'!$A$3:$P$615,11,0)</f>
        <v>25.5</v>
      </c>
      <c r="F441" t="str">
        <f>VLOOKUP(A441,'[1]高三下(高考)'!$A$3:$P$615,12,0)</f>
        <v>沈志霞</v>
      </c>
      <c r="G441" s="22">
        <f t="shared" si="91"/>
        <v>195</v>
      </c>
      <c r="H441" s="23">
        <f t="shared" si="92"/>
        <v>98.606271777003485</v>
      </c>
      <c r="I441">
        <f>VLOOKUP(A441,[1]高三上!$A$3:$P$588,11,0)</f>
        <v>30</v>
      </c>
      <c r="J441" t="str">
        <f>VLOOKUP(A441,[1]高三上!$A$3:$P$588,12,0)</f>
        <v>沈志霞</v>
      </c>
      <c r="K441" s="22">
        <f t="shared" si="93"/>
        <v>191</v>
      </c>
      <c r="L441" s="23">
        <f t="shared" si="94"/>
        <v>80.836236933797906</v>
      </c>
      <c r="M441">
        <f>VLOOKUP(A441,[1]高二下!$A$3:$P$536,11,0)</f>
        <v>37</v>
      </c>
      <c r="N441" t="str">
        <f>VLOOKUP(A441,[1]高二下!$A$3:$P$536,12,0)</f>
        <v>周强</v>
      </c>
      <c r="O441" s="22">
        <f t="shared" si="95"/>
        <v>136</v>
      </c>
      <c r="P441" s="22">
        <f t="shared" si="96"/>
        <v>110.80139372822299</v>
      </c>
      <c r="Q441">
        <f>VLOOKUP(A441,[1]高二上!$A$3:$P$583,11,0)</f>
        <v>49</v>
      </c>
      <c r="R441" t="str">
        <f>VLOOKUP(A441,[1]高二上!$A$3:$P$583,12,0)</f>
        <v>周强</v>
      </c>
      <c r="S441" s="22">
        <f t="shared" si="97"/>
        <v>167</v>
      </c>
      <c r="T441" s="22">
        <f t="shared" si="98"/>
        <v>105.57491289198606</v>
      </c>
      <c r="U441">
        <f>VLOOKUP(A441,[1]高一下!$A$3:$P$585,11,0)</f>
        <v>33</v>
      </c>
      <c r="V441" t="str">
        <f>VLOOKUP(A441,[1]高一下!$A$3:$P$585,12,0)</f>
        <v>赵建超</v>
      </c>
      <c r="W441">
        <f t="shared" si="99"/>
        <v>183</v>
      </c>
      <c r="X441">
        <f t="shared" si="100"/>
        <v>102.78745644599303</v>
      </c>
      <c r="Y441">
        <f>VLOOKUP(A441,[1]高一上!$A$3:$P$587,11,0)</f>
        <v>44</v>
      </c>
      <c r="Z441" t="str">
        <f>VLOOKUP(A441,[1]高一上!$A$3:$P$587,12,0)</f>
        <v>赵建超</v>
      </c>
      <c r="AA441">
        <f t="shared" si="101"/>
        <v>191</v>
      </c>
      <c r="AB441" s="23">
        <f t="shared" si="103"/>
        <v>85.365853658536594</v>
      </c>
      <c r="AC441">
        <f>VLOOKUP(A441,[1]中考!$A$2:$J$571,8,0)</f>
        <v>53</v>
      </c>
      <c r="AD441">
        <f t="shared" si="102"/>
        <v>149</v>
      </c>
    </row>
    <row r="442" spans="1:30" ht="15" x14ac:dyDescent="0.35">
      <c r="A442" s="14" t="s">
        <v>812</v>
      </c>
      <c r="B442" s="3">
        <v>9</v>
      </c>
      <c r="C442" s="2" t="s">
        <v>813</v>
      </c>
      <c r="D442" s="4" t="s">
        <v>537</v>
      </c>
      <c r="E442">
        <f>VLOOKUP(A442,'[1]高三下(高考)'!$A$3:$P$615,11,0)</f>
        <v>79</v>
      </c>
      <c r="F442" t="str">
        <f>VLOOKUP(A442,'[1]高三下(高考)'!$A$3:$P$615,12,0)</f>
        <v>沈志霞</v>
      </c>
      <c r="G442" s="22">
        <f t="shared" si="91"/>
        <v>2</v>
      </c>
      <c r="H442" s="23">
        <f t="shared" si="92"/>
        <v>101.74216027874564</v>
      </c>
      <c r="I442">
        <f>VLOOKUP(A442,[1]高三上!$A$3:$P$588,11,0)</f>
        <v>71.5</v>
      </c>
      <c r="J442" t="str">
        <f>VLOOKUP(A442,[1]高三上!$A$3:$P$588,12,0)</f>
        <v>沈志霞</v>
      </c>
      <c r="K442" s="22">
        <f t="shared" si="93"/>
        <v>7</v>
      </c>
      <c r="L442" s="23">
        <f t="shared" si="94"/>
        <v>102.78745644599303</v>
      </c>
      <c r="M442">
        <f>VLOOKUP(A442,[1]高二下!$A$3:$P$536,11,0)</f>
        <v>63</v>
      </c>
      <c r="N442" t="str">
        <f>VLOOKUP(A442,[1]高二下!$A$3:$P$536,12,0)</f>
        <v>周强</v>
      </c>
      <c r="O442" s="22">
        <f t="shared" si="95"/>
        <v>15</v>
      </c>
      <c r="P442" s="22">
        <f t="shared" si="96"/>
        <v>103.48432055749129</v>
      </c>
      <c r="Q442">
        <f>VLOOKUP(A442,[1]高二上!$A$3:$P$583,11,0)</f>
        <v>86</v>
      </c>
      <c r="R442" t="str">
        <f>VLOOKUP(A442,[1]高二上!$A$3:$P$583,12,0)</f>
        <v>周强</v>
      </c>
      <c r="S442" s="22">
        <f t="shared" si="97"/>
        <v>25</v>
      </c>
      <c r="T442" s="22">
        <f t="shared" si="98"/>
        <v>108.71080139372822</v>
      </c>
      <c r="U442">
        <f>VLOOKUP(A442,[1]高一下!$A$3:$P$585,11,0)</f>
        <v>53</v>
      </c>
      <c r="V442" t="str">
        <f>VLOOKUP(A442,[1]高一下!$A$3:$P$585,12,0)</f>
        <v>赵建超</v>
      </c>
      <c r="W442">
        <f t="shared" si="99"/>
        <v>50</v>
      </c>
      <c r="X442">
        <f t="shared" si="100"/>
        <v>99.303135888501743</v>
      </c>
      <c r="Y442">
        <f>VLOOKUP(A442,[1]高一上!$A$3:$P$587,11,0)</f>
        <v>75</v>
      </c>
      <c r="Z442" t="str">
        <f>VLOOKUP(A442,[1]高一上!$A$3:$P$587,12,0)</f>
        <v>王春波</v>
      </c>
      <c r="AA442">
        <f t="shared" si="101"/>
        <v>48</v>
      </c>
      <c r="AB442" s="23">
        <f t="shared" si="103"/>
        <v>148.08362369337979</v>
      </c>
      <c r="AC442">
        <f>VLOOKUP(A442,[1]中考!$A$2:$J$571,8,0)</f>
        <v>48</v>
      </c>
      <c r="AD442">
        <f t="shared" si="102"/>
        <v>186</v>
      </c>
    </row>
    <row r="443" spans="1:30" ht="15" x14ac:dyDescent="0.35">
      <c r="A443" s="14" t="s">
        <v>849</v>
      </c>
      <c r="B443" s="3">
        <v>9</v>
      </c>
      <c r="C443" s="2" t="s">
        <v>850</v>
      </c>
      <c r="D443" s="4" t="s">
        <v>537</v>
      </c>
      <c r="E443">
        <f>VLOOKUP(A443,'[1]高三下(高考)'!$A$3:$P$615,11,0)</f>
        <v>25</v>
      </c>
      <c r="F443" t="str">
        <f>VLOOKUP(A443,'[1]高三下(高考)'!$A$3:$P$615,12,0)</f>
        <v>沈志霞</v>
      </c>
      <c r="G443" s="22">
        <f t="shared" si="91"/>
        <v>201</v>
      </c>
      <c r="H443" s="23">
        <f t="shared" si="92"/>
        <v>111.84668989547038</v>
      </c>
      <c r="I443">
        <f>VLOOKUP(A443,[1]高三上!$A$3:$P$588,11,0)</f>
        <v>24.5</v>
      </c>
      <c r="J443" t="str">
        <f>VLOOKUP(A443,[1]高三上!$A$3:$P$588,12,0)</f>
        <v>沈志霞</v>
      </c>
      <c r="K443" s="22">
        <f t="shared" si="93"/>
        <v>235</v>
      </c>
      <c r="L443" s="23">
        <f t="shared" si="94"/>
        <v>81.533101045296164</v>
      </c>
      <c r="M443">
        <f>VLOOKUP(A443,[1]高二下!$A$3:$P$536,11,0)</f>
        <v>29</v>
      </c>
      <c r="N443" t="str">
        <f>VLOOKUP(A443,[1]高二下!$A$3:$P$536,12,0)</f>
        <v>周强</v>
      </c>
      <c r="O443" s="22">
        <f t="shared" si="95"/>
        <v>182</v>
      </c>
      <c r="P443" s="22">
        <f t="shared" si="96"/>
        <v>97.560975609756099</v>
      </c>
      <c r="Q443">
        <f>VLOOKUP(A443,[1]高二上!$A$3:$P$583,11,0)</f>
        <v>48</v>
      </c>
      <c r="R443" t="str">
        <f>VLOOKUP(A443,[1]高二上!$A$3:$P$583,12,0)</f>
        <v>周强</v>
      </c>
      <c r="S443" s="22">
        <f t="shared" si="97"/>
        <v>175</v>
      </c>
      <c r="T443" s="22">
        <f t="shared" si="98"/>
        <v>93.031358885017426</v>
      </c>
      <c r="U443">
        <f>VLOOKUP(A443,[1]高一下!$A$3:$P$585,11,0)</f>
        <v>36</v>
      </c>
      <c r="V443" t="str">
        <f>VLOOKUP(A443,[1]高一下!$A$3:$P$585,12,0)</f>
        <v>赵建超</v>
      </c>
      <c r="W443">
        <f t="shared" si="99"/>
        <v>155</v>
      </c>
      <c r="X443">
        <f t="shared" si="100"/>
        <v>99.651567944250871</v>
      </c>
      <c r="Y443">
        <f>VLOOKUP(A443,[1]高一上!$A$3:$P$587,11,0)</f>
        <v>52</v>
      </c>
      <c r="Z443" t="str">
        <f>VLOOKUP(A443,[1]高一上!$A$3:$P$587,12,0)</f>
        <v>赵建超</v>
      </c>
      <c r="AA443">
        <f t="shared" si="101"/>
        <v>154</v>
      </c>
      <c r="AB443" s="23">
        <f t="shared" si="103"/>
        <v>71.777003484320559</v>
      </c>
      <c r="AC443">
        <f>VLOOKUP(A443,[1]中考!$A$2:$J$571,8,0)</f>
        <v>61</v>
      </c>
      <c r="AD443">
        <f t="shared" si="102"/>
        <v>73</v>
      </c>
    </row>
    <row r="444" spans="1:30" ht="15" x14ac:dyDescent="0.35">
      <c r="A444" s="14" t="s">
        <v>890</v>
      </c>
      <c r="B444" s="3">
        <v>9</v>
      </c>
      <c r="C444" s="2" t="s">
        <v>891</v>
      </c>
      <c r="D444" s="4" t="s">
        <v>537</v>
      </c>
      <c r="E444">
        <f>VLOOKUP(A444,'[1]高三下(高考)'!$A$3:$P$615,11,0)</f>
        <v>34</v>
      </c>
      <c r="F444" t="str">
        <f>VLOOKUP(A444,'[1]高三下(高考)'!$A$3:$P$615,12,0)</f>
        <v>沈志霞</v>
      </c>
      <c r="G444" s="22">
        <f t="shared" si="91"/>
        <v>134</v>
      </c>
      <c r="H444" s="23">
        <f t="shared" si="92"/>
        <v>125.43554006968641</v>
      </c>
      <c r="I444">
        <f>VLOOKUP(A444,[1]高三上!$A$3:$P$588,11,0)</f>
        <v>28</v>
      </c>
      <c r="J444" t="str">
        <f>VLOOKUP(A444,[1]高三上!$A$3:$P$588,12,0)</f>
        <v>沈志霞</v>
      </c>
      <c r="K444" s="22">
        <f t="shared" si="93"/>
        <v>207</v>
      </c>
      <c r="L444" s="23">
        <f t="shared" si="94"/>
        <v>75.261324041811847</v>
      </c>
      <c r="M444">
        <f>VLOOKUP(A444,[1]高二下!$A$3:$P$536,11,0)</f>
        <v>37</v>
      </c>
      <c r="N444" t="str">
        <f>VLOOKUP(A444,[1]高二下!$A$3:$P$536,12,0)</f>
        <v>周强</v>
      </c>
      <c r="O444" s="22">
        <f t="shared" si="95"/>
        <v>136</v>
      </c>
      <c r="P444" s="22">
        <f t="shared" si="96"/>
        <v>107.66550522648083</v>
      </c>
      <c r="Q444">
        <f>VLOOKUP(A444,[1]高二上!$A$3:$P$583,11,0)</f>
        <v>54</v>
      </c>
      <c r="R444" t="str">
        <f>VLOOKUP(A444,[1]高二上!$A$3:$P$583,12,0)</f>
        <v>周强</v>
      </c>
      <c r="S444" s="22">
        <f t="shared" si="97"/>
        <v>158</v>
      </c>
      <c r="T444" s="22">
        <f t="shared" si="98"/>
        <v>83.275261324041807</v>
      </c>
      <c r="U444">
        <f>VLOOKUP(A444,[1]高一下!$A$3:$P$585,11,0)</f>
        <v>43</v>
      </c>
      <c r="V444" t="str">
        <f>VLOOKUP(A444,[1]高一下!$A$3:$P$585,12,0)</f>
        <v>赵建超</v>
      </c>
      <c r="W444">
        <f t="shared" si="99"/>
        <v>110</v>
      </c>
      <c r="X444">
        <f t="shared" si="100"/>
        <v>106.96864111498257</v>
      </c>
      <c r="Y444">
        <f>VLOOKUP(A444,[1]高一上!$A$3:$P$587,11,0)</f>
        <v>56</v>
      </c>
      <c r="Z444" t="str">
        <f>VLOOKUP(A444,[1]高一上!$A$3:$P$587,12,0)</f>
        <v>赵建超</v>
      </c>
      <c r="AA444">
        <f t="shared" si="101"/>
        <v>130</v>
      </c>
      <c r="AB444" s="23">
        <f t="shared" si="103"/>
        <v>101.04529616724739</v>
      </c>
      <c r="AC444">
        <f>VLOOKUP(A444,[1]中考!$A$2:$J$571,8,0)</f>
        <v>55</v>
      </c>
      <c r="AD444">
        <f t="shared" si="102"/>
        <v>133</v>
      </c>
    </row>
    <row r="445" spans="1:30" ht="15" x14ac:dyDescent="0.35">
      <c r="A445" s="14" t="s">
        <v>855</v>
      </c>
      <c r="B445" s="3">
        <v>9</v>
      </c>
      <c r="C445" s="2" t="s">
        <v>856</v>
      </c>
      <c r="D445" s="4" t="s">
        <v>537</v>
      </c>
      <c r="E445">
        <f>VLOOKUP(A445,'[1]高三下(高考)'!$A$3:$P$615,11,0)</f>
        <v>26</v>
      </c>
      <c r="F445" t="str">
        <f>VLOOKUP(A445,'[1]高三下(高考)'!$A$3:$P$615,12,0)</f>
        <v>沈志霞</v>
      </c>
      <c r="G445" s="22">
        <f t="shared" si="91"/>
        <v>191</v>
      </c>
      <c r="H445" s="23">
        <f t="shared" si="92"/>
        <v>81.533101045296164</v>
      </c>
      <c r="I445">
        <f>VLOOKUP(A445,[1]高三上!$A$3:$P$588,11,0)</f>
        <v>38</v>
      </c>
      <c r="J445" t="str">
        <f>VLOOKUP(A445,[1]高三上!$A$3:$P$588,12,0)</f>
        <v>沈志霞</v>
      </c>
      <c r="K445" s="22">
        <f t="shared" si="93"/>
        <v>138</v>
      </c>
      <c r="L445" s="23">
        <f t="shared" si="94"/>
        <v>83.275261324041807</v>
      </c>
      <c r="M445">
        <f>VLOOKUP(A445,[1]高二下!$A$3:$P$536,11,0)</f>
        <v>45</v>
      </c>
      <c r="N445" t="str">
        <f>VLOOKUP(A445,[1]高二下!$A$3:$P$536,12,0)</f>
        <v>周强</v>
      </c>
      <c r="O445" s="22">
        <f t="shared" si="95"/>
        <v>90</v>
      </c>
      <c r="P445" s="22">
        <f t="shared" si="96"/>
        <v>83.972125435540079</v>
      </c>
      <c r="Q445">
        <f>VLOOKUP(A445,[1]高二上!$A$3:$P$583,11,0)</f>
        <v>82</v>
      </c>
      <c r="R445" t="str">
        <f>VLOOKUP(A445,[1]高二上!$A$3:$P$583,12,0)</f>
        <v>周强</v>
      </c>
      <c r="S445" s="22">
        <f t="shared" si="97"/>
        <v>44</v>
      </c>
      <c r="T445" s="22">
        <f t="shared" si="98"/>
        <v>130.66202090592333</v>
      </c>
      <c r="U445">
        <f>VLOOKUP(A445,[1]高一下!$A$3:$P$585,11,0)</f>
        <v>40</v>
      </c>
      <c r="V445" t="str">
        <f>VLOOKUP(A445,[1]高一下!$A$3:$P$585,12,0)</f>
        <v>赵建超</v>
      </c>
      <c r="W445">
        <f t="shared" si="99"/>
        <v>132</v>
      </c>
      <c r="X445">
        <f t="shared" si="100"/>
        <v>77.700348432055748</v>
      </c>
      <c r="Y445">
        <f>VLOOKUP(A445,[1]高一上!$A$3:$P$587,11,0)</f>
        <v>71</v>
      </c>
      <c r="Z445" t="str">
        <f>VLOOKUP(A445,[1]高一上!$A$3:$P$587,12,0)</f>
        <v>赵建超</v>
      </c>
      <c r="AA445">
        <f t="shared" si="101"/>
        <v>68</v>
      </c>
      <c r="AB445" s="23">
        <f t="shared" si="103"/>
        <v>96.167247386759584</v>
      </c>
      <c r="AC445">
        <f>VLOOKUP(A445,[1]中考!$A$2:$J$571,8,0)</f>
        <v>63</v>
      </c>
      <c r="AD445">
        <f t="shared" si="102"/>
        <v>57</v>
      </c>
    </row>
    <row r="446" spans="1:30" ht="15" x14ac:dyDescent="0.35">
      <c r="A446" s="14" t="s">
        <v>881</v>
      </c>
      <c r="B446" s="3">
        <v>9</v>
      </c>
      <c r="C446" s="2" t="s">
        <v>882</v>
      </c>
      <c r="D446" s="4" t="s">
        <v>537</v>
      </c>
      <c r="E446">
        <f>VLOOKUP(A446,'[1]高三下(高考)'!$A$3:$P$615,11,0)</f>
        <v>19.5</v>
      </c>
      <c r="F446" t="str">
        <f>VLOOKUP(A446,'[1]高三下(高考)'!$A$3:$P$615,12,0)</f>
        <v>沈志霞</v>
      </c>
      <c r="G446" s="22">
        <f t="shared" si="91"/>
        <v>241</v>
      </c>
      <c r="H446" s="23">
        <f t="shared" si="92"/>
        <v>90.243902439024396</v>
      </c>
      <c r="I446">
        <f>VLOOKUP(A446,[1]高三上!$A$3:$P$588,11,0)</f>
        <v>27</v>
      </c>
      <c r="J446" t="str">
        <f>VLOOKUP(A446,[1]高三上!$A$3:$P$588,12,0)</f>
        <v>沈志霞</v>
      </c>
      <c r="K446" s="22">
        <f t="shared" si="93"/>
        <v>213</v>
      </c>
      <c r="L446" s="23">
        <f t="shared" si="94"/>
        <v>115.67944250871079</v>
      </c>
      <c r="M446">
        <f>VLOOKUP(A446,[1]高二下!$A$3:$P$536,11,0)</f>
        <v>15</v>
      </c>
      <c r="N446" t="str">
        <f>VLOOKUP(A446,[1]高二下!$A$3:$P$536,12,0)</f>
        <v>周强</v>
      </c>
      <c r="O446" s="22">
        <f t="shared" si="95"/>
        <v>258</v>
      </c>
      <c r="P446" s="22">
        <f t="shared" si="96"/>
        <v>55.749128919860631</v>
      </c>
      <c r="Q446">
        <f>VLOOKUP(A446,[1]高二上!$A$3:$P$583,11,0)</f>
        <v>62</v>
      </c>
      <c r="R446" t="str">
        <f>VLOOKUP(A446,[1]高二上!$A$3:$P$583,12,0)</f>
        <v>周强</v>
      </c>
      <c r="S446" s="22">
        <f t="shared" si="97"/>
        <v>131</v>
      </c>
      <c r="T446" s="22">
        <f t="shared" si="98"/>
        <v>124.73867595818815</v>
      </c>
      <c r="U446">
        <f>VLOOKUP(A446,[1]高一下!$A$3:$P$585,11,0)</f>
        <v>30</v>
      </c>
      <c r="V446" t="str">
        <f>VLOOKUP(A446,[1]高一下!$A$3:$P$585,12,0)</f>
        <v>赵建超</v>
      </c>
      <c r="W446">
        <f t="shared" si="99"/>
        <v>202</v>
      </c>
      <c r="X446">
        <f t="shared" si="100"/>
        <v>61.672473867595819</v>
      </c>
      <c r="Y446">
        <f>VLOOKUP(A446,[1]高一上!$A$3:$P$587,11,0)</f>
        <v>65</v>
      </c>
      <c r="Z446" t="str">
        <f>VLOOKUP(A446,[1]高一上!$A$3:$P$587,12,0)</f>
        <v>赵建超</v>
      </c>
      <c r="AA446">
        <f t="shared" si="101"/>
        <v>92</v>
      </c>
      <c r="AB446" s="23">
        <f t="shared" si="103"/>
        <v>95.818815331010455</v>
      </c>
      <c r="AC446">
        <f>VLOOKUP(A446,[1]中考!$A$2:$J$571,8,0)</f>
        <v>60</v>
      </c>
      <c r="AD446">
        <f t="shared" si="102"/>
        <v>80</v>
      </c>
    </row>
    <row r="447" spans="1:30" ht="15" x14ac:dyDescent="0.35">
      <c r="A447" s="14" t="s">
        <v>815</v>
      </c>
      <c r="B447" s="3">
        <v>9</v>
      </c>
      <c r="C447" s="2" t="s">
        <v>816</v>
      </c>
      <c r="D447" s="4" t="s">
        <v>537</v>
      </c>
      <c r="E447">
        <f>VLOOKUP(A447,'[1]高三下(高考)'!$A$3:$P$615,11,0)</f>
        <v>50</v>
      </c>
      <c r="F447" t="str">
        <f>VLOOKUP(A447,'[1]高三下(高考)'!$A$3:$P$615,12,0)</f>
        <v>沈志霞</v>
      </c>
      <c r="G447" s="22">
        <f t="shared" si="91"/>
        <v>41</v>
      </c>
      <c r="H447" s="23">
        <f t="shared" si="92"/>
        <v>130.66202090592333</v>
      </c>
      <c r="I447">
        <f>VLOOKUP(A447,[1]高三上!$A$3:$P$588,11,0)</f>
        <v>39</v>
      </c>
      <c r="J447" t="str">
        <f>VLOOKUP(A447,[1]高三上!$A$3:$P$588,12,0)</f>
        <v>沈志霞</v>
      </c>
      <c r="K447" s="22">
        <f t="shared" si="93"/>
        <v>129</v>
      </c>
      <c r="L447" s="23">
        <f t="shared" si="94"/>
        <v>106.27177700348432</v>
      </c>
      <c r="M447">
        <f>VLOOKUP(A447,[1]高二下!$A$3:$P$536,11,0)</f>
        <v>35</v>
      </c>
      <c r="N447" t="str">
        <f>VLOOKUP(A447,[1]高二下!$A$3:$P$536,12,0)</f>
        <v>周强</v>
      </c>
      <c r="O447" s="22">
        <f t="shared" si="95"/>
        <v>147</v>
      </c>
      <c r="P447" s="22">
        <f t="shared" si="96"/>
        <v>84.320557491289208</v>
      </c>
      <c r="Q447">
        <f>VLOOKUP(A447,[1]高二上!$A$3:$P$583,11,0)</f>
        <v>69</v>
      </c>
      <c r="R447" t="str">
        <f>VLOOKUP(A447,[1]高二上!$A$3:$P$583,12,0)</f>
        <v>周强</v>
      </c>
      <c r="S447" s="22">
        <f t="shared" si="97"/>
        <v>102</v>
      </c>
      <c r="T447" s="22">
        <f t="shared" si="98"/>
        <v>95.818815331010455</v>
      </c>
      <c r="U447">
        <f>VLOOKUP(A447,[1]高一下!$A$3:$P$585,11,0)</f>
        <v>47</v>
      </c>
      <c r="V447" t="str">
        <f>VLOOKUP(A447,[1]高一下!$A$3:$P$585,12,0)</f>
        <v>赵建超</v>
      </c>
      <c r="W447">
        <f t="shared" si="99"/>
        <v>90</v>
      </c>
      <c r="X447">
        <f t="shared" si="100"/>
        <v>113.24041811846689</v>
      </c>
      <c r="Y447">
        <f>VLOOKUP(A447,[1]高一上!$A$3:$P$587,11,0)</f>
        <v>57</v>
      </c>
      <c r="Z447" t="str">
        <f>VLOOKUP(A447,[1]高一上!$A$3:$P$587,12,0)</f>
        <v>王春波</v>
      </c>
      <c r="AA447">
        <f t="shared" si="101"/>
        <v>128</v>
      </c>
      <c r="AB447" s="23">
        <f t="shared" si="103"/>
        <v>105.22648083623693</v>
      </c>
      <c r="AC447">
        <f>VLOOKUP(A447,[1]中考!$A$2:$J$571,8,0)</f>
        <v>54</v>
      </c>
      <c r="AD447">
        <f t="shared" si="102"/>
        <v>143</v>
      </c>
    </row>
    <row r="448" spans="1:30" ht="15" x14ac:dyDescent="0.35">
      <c r="A448" s="14" t="s">
        <v>839</v>
      </c>
      <c r="B448" s="3">
        <v>9</v>
      </c>
      <c r="C448" s="2" t="s">
        <v>840</v>
      </c>
      <c r="D448" s="4" t="s">
        <v>537</v>
      </c>
      <c r="E448">
        <f>VLOOKUP(A448,'[1]高三下(高考)'!$A$3:$P$615,11,0)</f>
        <v>48.5</v>
      </c>
      <c r="F448" t="str">
        <f>VLOOKUP(A448,'[1]高三下(高考)'!$A$3:$P$615,12,0)</f>
        <v>沈志霞</v>
      </c>
      <c r="G448" s="22">
        <f t="shared" si="91"/>
        <v>49</v>
      </c>
      <c r="H448" s="23">
        <f t="shared" si="92"/>
        <v>98.606271777003485</v>
      </c>
      <c r="I448">
        <f>VLOOKUP(A448,[1]高三上!$A$3:$P$588,11,0)</f>
        <v>54</v>
      </c>
      <c r="J448" t="str">
        <f>VLOOKUP(A448,[1]高三上!$A$3:$P$588,12,0)</f>
        <v>沈志霞</v>
      </c>
      <c r="K448" s="22">
        <f t="shared" si="93"/>
        <v>45</v>
      </c>
      <c r="L448" s="23">
        <f t="shared" si="94"/>
        <v>129.96515679442507</v>
      </c>
      <c r="M448">
        <f>VLOOKUP(A448,[1]高二下!$A$3:$P$536,11,0)</f>
        <v>38</v>
      </c>
      <c r="N448" t="str">
        <f>VLOOKUP(A448,[1]高二下!$A$3:$P$536,12,0)</f>
        <v>周强</v>
      </c>
      <c r="O448" s="22">
        <f t="shared" si="95"/>
        <v>131</v>
      </c>
      <c r="P448" s="22">
        <f t="shared" si="96"/>
        <v>95.121951219512198</v>
      </c>
      <c r="Q448">
        <f>VLOOKUP(A448,[1]高二上!$A$3:$P$583,11,0)</f>
        <v>65</v>
      </c>
      <c r="R448" t="str">
        <f>VLOOKUP(A448,[1]高二上!$A$3:$P$583,12,0)</f>
        <v>周强</v>
      </c>
      <c r="S448" s="22">
        <f t="shared" si="97"/>
        <v>117</v>
      </c>
      <c r="T448" s="22">
        <f t="shared" si="98"/>
        <v>81.533101045296164</v>
      </c>
      <c r="U448">
        <f>VLOOKUP(A448,[1]高一下!$A$3:$P$585,11,0)</f>
        <v>51</v>
      </c>
      <c r="V448" t="str">
        <f>VLOOKUP(A448,[1]高一下!$A$3:$P$585,12,0)</f>
        <v>赵建超</v>
      </c>
      <c r="W448">
        <f t="shared" si="99"/>
        <v>64</v>
      </c>
      <c r="X448">
        <f t="shared" si="100"/>
        <v>114.63414634146341</v>
      </c>
      <c r="Y448">
        <f>VLOOKUP(A448,[1]高一上!$A$3:$P$587,11,0)</f>
        <v>63</v>
      </c>
      <c r="Z448" t="str">
        <f>VLOOKUP(A448,[1]高一上!$A$3:$P$587,12,0)</f>
        <v>赵建超</v>
      </c>
      <c r="AA448">
        <f t="shared" si="101"/>
        <v>106</v>
      </c>
      <c r="AB448" s="23">
        <f t="shared" si="103"/>
        <v>88.501742160278752</v>
      </c>
      <c r="AC448">
        <f>VLOOKUP(A448,[1]中考!$A$2:$J$571,8,0)</f>
        <v>61</v>
      </c>
      <c r="AD448">
        <f t="shared" si="102"/>
        <v>73</v>
      </c>
    </row>
    <row r="449" spans="1:30" ht="15" x14ac:dyDescent="0.35">
      <c r="A449" s="14" t="s">
        <v>865</v>
      </c>
      <c r="B449" s="3">
        <v>9</v>
      </c>
      <c r="C449" s="2" t="s">
        <v>866</v>
      </c>
      <c r="D449" s="4" t="s">
        <v>537</v>
      </c>
      <c r="E449">
        <f>VLOOKUP(A449,'[1]高三下(高考)'!$A$3:$P$615,11,0)</f>
        <v>52.5</v>
      </c>
      <c r="F449" t="str">
        <f>VLOOKUP(A449,'[1]高三下(高考)'!$A$3:$P$615,12,0)</f>
        <v>沈志霞</v>
      </c>
      <c r="G449" s="22">
        <f t="shared" si="91"/>
        <v>33</v>
      </c>
      <c r="H449" s="23">
        <f t="shared" si="92"/>
        <v>105.57491289198606</v>
      </c>
      <c r="I449">
        <f>VLOOKUP(A449,[1]高三上!$A$3:$P$588,11,0)</f>
        <v>53</v>
      </c>
      <c r="J449" t="str">
        <f>VLOOKUP(A449,[1]高三上!$A$3:$P$588,12,0)</f>
        <v>沈志霞</v>
      </c>
      <c r="K449" s="22">
        <f t="shared" si="93"/>
        <v>49</v>
      </c>
      <c r="L449" s="23">
        <f t="shared" si="94"/>
        <v>90.243902439024396</v>
      </c>
      <c r="M449">
        <f>VLOOKUP(A449,[1]高二下!$A$3:$P$536,11,0)</f>
        <v>61</v>
      </c>
      <c r="N449" t="str">
        <f>VLOOKUP(A449,[1]高二下!$A$3:$P$536,12,0)</f>
        <v>周强</v>
      </c>
      <c r="O449" s="22">
        <f t="shared" si="95"/>
        <v>21</v>
      </c>
      <c r="P449" s="22">
        <f t="shared" si="96"/>
        <v>125.08710801393728</v>
      </c>
      <c r="Q449">
        <f>VLOOKUP(A449,[1]高二上!$A$3:$P$583,11,0)</f>
        <v>71</v>
      </c>
      <c r="R449" t="str">
        <f>VLOOKUP(A449,[1]高二上!$A$3:$P$583,12,0)</f>
        <v>周强</v>
      </c>
      <c r="S449" s="22">
        <f t="shared" si="97"/>
        <v>93</v>
      </c>
      <c r="T449" s="22">
        <f t="shared" si="98"/>
        <v>72.822299651567945</v>
      </c>
      <c r="U449">
        <f>VLOOKUP(A449,[1]高一下!$A$3:$P$585,11,0)</f>
        <v>63</v>
      </c>
      <c r="V449" t="str">
        <f>VLOOKUP(A449,[1]高一下!$A$3:$P$585,12,0)</f>
        <v>赵建超</v>
      </c>
      <c r="W449">
        <f t="shared" si="99"/>
        <v>15</v>
      </c>
      <c r="X449">
        <f t="shared" si="100"/>
        <v>102.09059233449477</v>
      </c>
      <c r="Y449">
        <f>VLOOKUP(A449,[1]高一上!$A$3:$P$587,11,0)</f>
        <v>81</v>
      </c>
      <c r="Z449" t="str">
        <f>VLOOKUP(A449,[1]高一上!$A$3:$P$587,12,0)</f>
        <v>赵建超</v>
      </c>
      <c r="AA449">
        <f t="shared" si="101"/>
        <v>21</v>
      </c>
      <c r="AB449" s="23">
        <f t="shared" si="103"/>
        <v>94.773519163763069</v>
      </c>
      <c r="AC449">
        <f>VLOOKUP(A449,[1]中考!$A$2:$J$571,8,0)</f>
        <v>71</v>
      </c>
      <c r="AD449">
        <f t="shared" si="102"/>
        <v>6</v>
      </c>
    </row>
    <row r="450" spans="1:30" ht="15" x14ac:dyDescent="0.35">
      <c r="A450" s="14" t="s">
        <v>904</v>
      </c>
      <c r="B450" s="3">
        <v>9</v>
      </c>
      <c r="C450" s="2" t="s">
        <v>905</v>
      </c>
      <c r="D450" s="4" t="s">
        <v>537</v>
      </c>
      <c r="E450">
        <f>VLOOKUP(A450,'[1]高三下(高考)'!$A$3:$P$615,11,0)</f>
        <v>33.5</v>
      </c>
      <c r="F450" t="str">
        <f>VLOOKUP(A450,'[1]高三下(高考)'!$A$3:$P$615,12,0)</f>
        <v>沈志霞</v>
      </c>
      <c r="G450" s="22">
        <f t="shared" si="91"/>
        <v>142</v>
      </c>
      <c r="H450" s="23">
        <f t="shared" si="92"/>
        <v>82.57839721254355</v>
      </c>
      <c r="I450">
        <f>VLOOKUP(A450,[1]高三上!$A$3:$P$588,11,0)</f>
        <v>45.5</v>
      </c>
      <c r="J450" t="str">
        <f>VLOOKUP(A450,[1]高三上!$A$3:$P$588,12,0)</f>
        <v>沈志霞</v>
      </c>
      <c r="K450" s="22">
        <f t="shared" si="93"/>
        <v>92</v>
      </c>
      <c r="L450" s="23">
        <f t="shared" si="94"/>
        <v>135.19163763066203</v>
      </c>
      <c r="M450">
        <f>VLOOKUP(A450,[1]高二下!$A$3:$P$536,11,0)</f>
        <v>28</v>
      </c>
      <c r="N450" t="str">
        <f>VLOOKUP(A450,[1]高二下!$A$3:$P$536,12,0)</f>
        <v>周强</v>
      </c>
      <c r="O450" s="22">
        <f t="shared" si="95"/>
        <v>193</v>
      </c>
      <c r="P450" s="22">
        <f t="shared" si="96"/>
        <v>108.71080139372822</v>
      </c>
      <c r="Q450">
        <f>VLOOKUP(A450,[1]高二上!$A$3:$P$583,11,0)</f>
        <v>37</v>
      </c>
      <c r="R450" t="str">
        <f>VLOOKUP(A450,[1]高二上!$A$3:$P$583,12,0)</f>
        <v>周强</v>
      </c>
      <c r="S450" s="22">
        <f t="shared" si="97"/>
        <v>218</v>
      </c>
      <c r="T450" s="22">
        <f t="shared" si="98"/>
        <v>78.048780487804876</v>
      </c>
      <c r="U450">
        <f>VLOOKUP(A450,[1]高一下!$A$3:$P$585,11,0)</f>
        <v>36</v>
      </c>
      <c r="V450" t="str">
        <f>VLOOKUP(A450,[1]高一下!$A$3:$P$585,12,0)</f>
        <v>赵建超</v>
      </c>
      <c r="W450">
        <f t="shared" si="99"/>
        <v>155</v>
      </c>
      <c r="X450">
        <f t="shared" si="100"/>
        <v>106.27177700348432</v>
      </c>
      <c r="Y450">
        <f>VLOOKUP(A450,[1]高一上!$A$3:$P$587,11,0)</f>
        <v>48</v>
      </c>
      <c r="Z450" t="str">
        <f>VLOOKUP(A450,[1]高一上!$A$3:$P$587,12,0)</f>
        <v>赵建超</v>
      </c>
      <c r="AA450">
        <f t="shared" si="101"/>
        <v>173</v>
      </c>
      <c r="AB450" s="23">
        <f t="shared" si="103"/>
        <v>93.728222996515683</v>
      </c>
      <c r="AC450">
        <f>VLOOKUP(A450,[1]中考!$A$2:$J$571,8,0)</f>
        <v>52</v>
      </c>
      <c r="AD450">
        <f t="shared" si="102"/>
        <v>155</v>
      </c>
    </row>
    <row r="451" spans="1:30" ht="15" x14ac:dyDescent="0.35">
      <c r="A451" s="14" t="s">
        <v>851</v>
      </c>
      <c r="B451" s="3">
        <v>9</v>
      </c>
      <c r="C451" s="2" t="s">
        <v>852</v>
      </c>
      <c r="D451" s="4" t="s">
        <v>537</v>
      </c>
      <c r="E451">
        <f>VLOOKUP(A451,'[1]高三下(高考)'!$A$3:$P$615,11,0)</f>
        <v>33</v>
      </c>
      <c r="F451" t="str">
        <f>VLOOKUP(A451,'[1]高三下(高考)'!$A$3:$P$615,12,0)</f>
        <v>沈志霞</v>
      </c>
      <c r="G451" s="22">
        <f t="shared" si="91"/>
        <v>145</v>
      </c>
      <c r="H451" s="23">
        <f t="shared" si="92"/>
        <v>116.02787456445992</v>
      </c>
      <c r="I451">
        <f>VLOOKUP(A451,[1]高三上!$A$3:$P$588,11,0)</f>
        <v>30</v>
      </c>
      <c r="J451" t="str">
        <f>VLOOKUP(A451,[1]高三上!$A$3:$P$588,12,0)</f>
        <v>沈志霞</v>
      </c>
      <c r="K451" s="22">
        <f t="shared" si="93"/>
        <v>191</v>
      </c>
      <c r="L451" s="23">
        <f t="shared" si="94"/>
        <v>108.36236933797909</v>
      </c>
      <c r="M451">
        <f>VLOOKUP(A451,[1]高二下!$A$3:$P$536,11,0)</f>
        <v>24</v>
      </c>
      <c r="N451" t="str">
        <f>VLOOKUP(A451,[1]高二下!$A$3:$P$536,12,0)</f>
        <v>周强</v>
      </c>
      <c r="O451" s="22">
        <f t="shared" si="95"/>
        <v>215</v>
      </c>
      <c r="P451" s="22">
        <f t="shared" si="96"/>
        <v>94.076655052264812</v>
      </c>
      <c r="Q451">
        <f>VLOOKUP(A451,[1]高二上!$A$3:$P$583,11,0)</f>
        <v>41</v>
      </c>
      <c r="R451" t="str">
        <f>VLOOKUP(A451,[1]高二上!$A$3:$P$583,12,0)</f>
        <v>周强</v>
      </c>
      <c r="S451" s="22">
        <f t="shared" si="97"/>
        <v>198</v>
      </c>
      <c r="T451" s="22">
        <f t="shared" si="98"/>
        <v>69.337979094076658</v>
      </c>
      <c r="U451">
        <f>VLOOKUP(A451,[1]高一下!$A$3:$P$585,11,0)</f>
        <v>43</v>
      </c>
      <c r="V451" t="str">
        <f>VLOOKUP(A451,[1]高一下!$A$3:$P$585,12,0)</f>
        <v>赵建超</v>
      </c>
      <c r="W451">
        <f t="shared" si="99"/>
        <v>110</v>
      </c>
      <c r="X451">
        <f t="shared" si="100"/>
        <v>108.36236933797909</v>
      </c>
      <c r="Y451">
        <f>VLOOKUP(A451,[1]高一上!$A$3:$P$587,11,0)</f>
        <v>54</v>
      </c>
      <c r="Z451" t="str">
        <f>VLOOKUP(A451,[1]高一上!$A$3:$P$587,12,0)</f>
        <v>赵建超</v>
      </c>
      <c r="AA451">
        <f t="shared" si="101"/>
        <v>134</v>
      </c>
      <c r="AB451" s="23">
        <f t="shared" si="103"/>
        <v>89.895470383275267</v>
      </c>
      <c r="AC451">
        <f>VLOOKUP(A451,[1]中考!$A$2:$J$571,8,0)</f>
        <v>58</v>
      </c>
      <c r="AD451">
        <f t="shared" si="102"/>
        <v>105</v>
      </c>
    </row>
    <row r="452" spans="1:30" ht="15" x14ac:dyDescent="0.35">
      <c r="A452" s="14" t="s">
        <v>902</v>
      </c>
      <c r="B452" s="3">
        <v>9</v>
      </c>
      <c r="C452" s="7" t="s">
        <v>903</v>
      </c>
      <c r="D452" s="4" t="s">
        <v>537</v>
      </c>
      <c r="E452">
        <f>VLOOKUP(A452,'[1]高三下(高考)'!$A$3:$P$615,11,0)</f>
        <v>12</v>
      </c>
      <c r="F452" t="str">
        <f>VLOOKUP(A452,'[1]高三下(高考)'!$A$3:$P$615,12,0)</f>
        <v>沈志霞</v>
      </c>
      <c r="G452" s="22">
        <f t="shared" si="91"/>
        <v>272</v>
      </c>
      <c r="H452" s="23">
        <f t="shared" si="92"/>
        <v>87.456445993031366</v>
      </c>
      <c r="I452">
        <f>VLOOKUP(A452,[1]高三上!$A$3:$P$588,11,0)</f>
        <v>24</v>
      </c>
      <c r="J452" t="str">
        <f>VLOOKUP(A452,[1]高三上!$A$3:$P$588,12,0)</f>
        <v>沈志霞</v>
      </c>
      <c r="K452" s="22">
        <f t="shared" si="93"/>
        <v>236</v>
      </c>
      <c r="L452" s="23">
        <f t="shared" si="94"/>
        <v>78.397212543554005</v>
      </c>
      <c r="M452">
        <f>VLOOKUP(A452,[1]高二下!$A$3:$P$536,11,0)</f>
        <v>30</v>
      </c>
      <c r="N452" t="str">
        <f>VLOOKUP(A452,[1]高二下!$A$3:$P$536,12,0)</f>
        <v>周强</v>
      </c>
      <c r="O452" s="22">
        <f t="shared" si="95"/>
        <v>174</v>
      </c>
      <c r="P452" s="22">
        <f t="shared" si="96"/>
        <v>119.51219512195122</v>
      </c>
      <c r="Q452">
        <f>VLOOKUP(A452,[1]高二上!$A$3:$P$583,11,0)</f>
        <v>35</v>
      </c>
      <c r="R452" t="str">
        <f>VLOOKUP(A452,[1]高二上!$A$3:$P$583,12,0)</f>
        <v>周强</v>
      </c>
      <c r="S452" s="22">
        <f t="shared" si="97"/>
        <v>230</v>
      </c>
      <c r="T452" s="22">
        <f t="shared" si="98"/>
        <v>78.745644599303134</v>
      </c>
      <c r="U452">
        <f>VLOOKUP(A452,[1]高一下!$A$3:$P$585,11,0)</f>
        <v>34</v>
      </c>
      <c r="V452" t="str">
        <f>VLOOKUP(A452,[1]高一下!$A$3:$P$585,12,0)</f>
        <v>赵建超</v>
      </c>
      <c r="W452">
        <f t="shared" si="99"/>
        <v>169</v>
      </c>
      <c r="X452">
        <f t="shared" si="100"/>
        <v>112.89198606271776</v>
      </c>
      <c r="Y452">
        <f>VLOOKUP(A452,[1]高一上!$A$3:$P$587,11,0)</f>
        <v>40</v>
      </c>
      <c r="Z452" t="str">
        <f>VLOOKUP(A452,[1]高一上!$A$3:$P$587,12,0)</f>
        <v>赵建超</v>
      </c>
      <c r="AA452">
        <f t="shared" si="101"/>
        <v>206</v>
      </c>
      <c r="AB452" s="23">
        <f t="shared" si="103"/>
        <v>98.257839721254356</v>
      </c>
      <c r="AC452">
        <f>VLOOKUP(A452,[1]中考!$A$2:$J$571,8,0)</f>
        <v>45</v>
      </c>
      <c r="AD452">
        <f t="shared" si="102"/>
        <v>201</v>
      </c>
    </row>
    <row r="453" spans="1:30" ht="15" x14ac:dyDescent="0.35">
      <c r="A453" s="14" t="s">
        <v>875</v>
      </c>
      <c r="B453" s="3">
        <v>9</v>
      </c>
      <c r="C453" s="2" t="s">
        <v>876</v>
      </c>
      <c r="D453" s="4" t="s">
        <v>537</v>
      </c>
      <c r="E453">
        <f>VLOOKUP(A453,'[1]高三下(高考)'!$A$3:$P$615,11,0)</f>
        <v>19</v>
      </c>
      <c r="F453" t="str">
        <f>VLOOKUP(A453,'[1]高三下(高考)'!$A$3:$P$615,12,0)</f>
        <v>沈志霞</v>
      </c>
      <c r="G453" s="22">
        <f t="shared" si="91"/>
        <v>245</v>
      </c>
      <c r="H453" s="23">
        <f t="shared" si="92"/>
        <v>90.940766550522653</v>
      </c>
      <c r="I453">
        <f>VLOOKUP(A453,[1]高三上!$A$3:$P$588,11,0)</f>
        <v>26.5</v>
      </c>
      <c r="J453" t="str">
        <f>VLOOKUP(A453,[1]高三上!$A$3:$P$588,12,0)</f>
        <v>沈志霞</v>
      </c>
      <c r="K453" s="22">
        <f t="shared" si="93"/>
        <v>219</v>
      </c>
      <c r="L453" s="23">
        <f t="shared" si="94"/>
        <v>35.888501742160287</v>
      </c>
      <c r="M453">
        <f>VLOOKUP(A453,[1]高二下!$A$3:$P$536,11,0)</f>
        <v>57</v>
      </c>
      <c r="N453" t="str">
        <f>VLOOKUP(A453,[1]高二下!$A$3:$P$536,12,0)</f>
        <v>周强</v>
      </c>
      <c r="O453" s="22">
        <f t="shared" si="95"/>
        <v>35</v>
      </c>
      <c r="P453" s="22">
        <f t="shared" si="96"/>
        <v>140.06968641114983</v>
      </c>
      <c r="Q453">
        <f>VLOOKUP(A453,[1]高二上!$A$3:$P$583,11,0)</f>
        <v>57</v>
      </c>
      <c r="R453" t="str">
        <f>VLOOKUP(A453,[1]高二上!$A$3:$P$583,12,0)</f>
        <v>周强</v>
      </c>
      <c r="S453" s="22">
        <f t="shared" si="97"/>
        <v>150</v>
      </c>
      <c r="T453" s="22">
        <f t="shared" si="98"/>
        <v>93.728222996515683</v>
      </c>
      <c r="U453">
        <f>VLOOKUP(A453,[1]高一下!$A$3:$P$585,11,0)</f>
        <v>40</v>
      </c>
      <c r="V453" t="str">
        <f>VLOOKUP(A453,[1]高一下!$A$3:$P$585,12,0)</f>
        <v>赵建超</v>
      </c>
      <c r="W453">
        <f t="shared" si="99"/>
        <v>132</v>
      </c>
      <c r="X453">
        <f t="shared" si="100"/>
        <v>100.69686411149826</v>
      </c>
      <c r="Y453">
        <f>VLOOKUP(A453,[1]高一上!$A$3:$P$587,11,0)</f>
        <v>54</v>
      </c>
      <c r="Z453" t="str">
        <f>VLOOKUP(A453,[1]高一上!$A$3:$P$587,12,0)</f>
        <v>赵建超</v>
      </c>
      <c r="AA453">
        <f t="shared" si="101"/>
        <v>134</v>
      </c>
      <c r="AB453" s="23">
        <f t="shared" si="103"/>
        <v>111.49825783972125</v>
      </c>
      <c r="AC453">
        <f>VLOOKUP(A453,[1]中考!$A$2:$J$571,8,0)</f>
        <v>51</v>
      </c>
      <c r="AD453">
        <f t="shared" si="102"/>
        <v>167</v>
      </c>
    </row>
    <row r="454" spans="1:30" ht="15" x14ac:dyDescent="0.35">
      <c r="A454" s="14" t="s">
        <v>821</v>
      </c>
      <c r="B454" s="3">
        <v>9</v>
      </c>
      <c r="C454" s="2" t="s">
        <v>822</v>
      </c>
      <c r="D454" s="4" t="s">
        <v>537</v>
      </c>
      <c r="E454">
        <f>VLOOKUP(A454,'[1]高三下(高考)'!$A$3:$P$615,11,0)</f>
        <v>65</v>
      </c>
      <c r="F454" t="str">
        <f>VLOOKUP(A454,'[1]高三下(高考)'!$A$3:$P$615,12,0)</f>
        <v>沈志霞</v>
      </c>
      <c r="G454" s="22">
        <f t="shared" si="91"/>
        <v>12</v>
      </c>
      <c r="H454" s="23">
        <f t="shared" si="92"/>
        <v>117.77003484320558</v>
      </c>
      <c r="I454">
        <f>VLOOKUP(A454,[1]高三上!$A$3:$P$588,11,0)</f>
        <v>50.5</v>
      </c>
      <c r="J454" t="str">
        <f>VLOOKUP(A454,[1]高三上!$A$3:$P$588,12,0)</f>
        <v>沈志霞</v>
      </c>
      <c r="K454" s="22">
        <f t="shared" si="93"/>
        <v>63</v>
      </c>
      <c r="L454" s="23">
        <f t="shared" si="94"/>
        <v>109.40766550522648</v>
      </c>
      <c r="M454">
        <f>VLOOKUP(A454,[1]高二下!$A$3:$P$536,11,0)</f>
        <v>45</v>
      </c>
      <c r="N454" t="str">
        <f>VLOOKUP(A454,[1]高二下!$A$3:$P$536,12,0)</f>
        <v>周强</v>
      </c>
      <c r="O454" s="22">
        <f t="shared" si="95"/>
        <v>90</v>
      </c>
      <c r="P454" s="22">
        <f t="shared" si="96"/>
        <v>110.10452961672473</v>
      </c>
      <c r="Q454">
        <f>VLOOKUP(A454,[1]高二上!$A$3:$P$583,11,0)</f>
        <v>64</v>
      </c>
      <c r="R454" t="str">
        <f>VLOOKUP(A454,[1]高二上!$A$3:$P$583,12,0)</f>
        <v>周强</v>
      </c>
      <c r="S454" s="22">
        <f t="shared" si="97"/>
        <v>119</v>
      </c>
      <c r="T454" s="22">
        <f t="shared" si="98"/>
        <v>100.34843205574913</v>
      </c>
      <c r="U454">
        <f>VLOOKUP(A454,[1]高一下!$A$3:$P$585,11,0)</f>
        <v>42</v>
      </c>
      <c r="V454" t="str">
        <f>VLOOKUP(A454,[1]高一下!$A$3:$P$585,12,0)</f>
        <v>赵建超</v>
      </c>
      <c r="W454">
        <f t="shared" si="99"/>
        <v>120</v>
      </c>
      <c r="X454">
        <f t="shared" si="100"/>
        <v>86.41114982578398</v>
      </c>
      <c r="Y454">
        <f>VLOOKUP(A454,[1]高一上!$A$3:$P$587,11,0)</f>
        <v>67</v>
      </c>
      <c r="Z454" t="str">
        <f>VLOOKUP(A454,[1]高一上!$A$3:$P$587,12,0)</f>
        <v>赵建超</v>
      </c>
      <c r="AA454">
        <f t="shared" si="101"/>
        <v>81</v>
      </c>
      <c r="AB454" s="23">
        <f t="shared" si="103"/>
        <v>105.22648083623693</v>
      </c>
      <c r="AC454">
        <f>VLOOKUP(A454,[1]中考!$A$2:$J$571,8,0)</f>
        <v>59</v>
      </c>
      <c r="AD454">
        <f t="shared" si="102"/>
        <v>96</v>
      </c>
    </row>
    <row r="455" spans="1:30" ht="15" x14ac:dyDescent="0.35">
      <c r="A455" s="14" t="s">
        <v>981</v>
      </c>
      <c r="B455" s="3">
        <v>10</v>
      </c>
      <c r="C455" s="2" t="s">
        <v>982</v>
      </c>
      <c r="D455" s="4" t="s">
        <v>537</v>
      </c>
      <c r="E455">
        <f>VLOOKUP(A455,'[1]高三下(高考)'!$A$3:$P$615,11,0)</f>
        <v>49</v>
      </c>
      <c r="F455" t="str">
        <f>VLOOKUP(A455,'[1]高三下(高考)'!$A$3:$P$615,12,0)</f>
        <v>王友春</v>
      </c>
      <c r="G455" s="22">
        <f t="shared" si="91"/>
        <v>48</v>
      </c>
      <c r="H455" s="23">
        <f t="shared" si="92"/>
        <v>87.108013937282237</v>
      </c>
      <c r="I455">
        <f>VLOOKUP(A455,[1]高三上!$A$3:$P$588,11,0)</f>
        <v>69</v>
      </c>
      <c r="J455" t="str">
        <f>VLOOKUP(A455,[1]高三上!$A$3:$P$588,12,0)</f>
        <v>王友春</v>
      </c>
      <c r="K455" s="22">
        <f t="shared" si="93"/>
        <v>11</v>
      </c>
      <c r="L455" s="23">
        <f t="shared" si="94"/>
        <v>114.28571428571428</v>
      </c>
      <c r="M455">
        <f>VLOOKUP(A455,[1]高二下!$A$3:$P$536,11,0)</f>
        <v>53</v>
      </c>
      <c r="N455" t="str">
        <f>VLOOKUP(A455,[1]高二下!$A$3:$P$536,12,0)</f>
        <v>王友春</v>
      </c>
      <c r="O455" s="22">
        <f t="shared" si="95"/>
        <v>52</v>
      </c>
      <c r="P455" s="22">
        <f t="shared" si="96"/>
        <v>91.986062717770039</v>
      </c>
      <c r="Q455">
        <f>VLOOKUP(A455,[1]高二上!$A$3:$P$583,11,0)</f>
        <v>85</v>
      </c>
      <c r="R455" t="str">
        <f>VLOOKUP(A455,[1]高二上!$A$3:$P$583,12,0)</f>
        <v>王友春</v>
      </c>
      <c r="S455" s="22">
        <f t="shared" si="97"/>
        <v>29</v>
      </c>
      <c r="T455" s="22">
        <f t="shared" si="98"/>
        <v>112.19512195121951</v>
      </c>
      <c r="U455">
        <f>VLOOKUP(A455,[1]高一下!$A$3:$P$585,11,0)</f>
        <v>51</v>
      </c>
      <c r="V455" t="str">
        <f>VLOOKUP(A455,[1]高一下!$A$3:$P$585,12,0)</f>
        <v>王友春</v>
      </c>
      <c r="W455">
        <f t="shared" si="99"/>
        <v>64</v>
      </c>
      <c r="X455">
        <f t="shared" si="100"/>
        <v>97.21254355400697</v>
      </c>
      <c r="Y455">
        <f>VLOOKUP(A455,[1]高一上!$A$3:$P$587,11,0)</f>
        <v>73</v>
      </c>
      <c r="Z455" t="str">
        <f>VLOOKUP(A455,[1]高一上!$A$3:$P$587,12,0)</f>
        <v>王友春</v>
      </c>
      <c r="AA455">
        <f t="shared" si="101"/>
        <v>56</v>
      </c>
      <c r="AB455" s="23">
        <f t="shared" si="103"/>
        <v>142.50871080139373</v>
      </c>
      <c r="AC455">
        <f>VLOOKUP(A455,[1]中考!$A$2:$J$571,8,0)</f>
        <v>49</v>
      </c>
      <c r="AD455">
        <f t="shared" si="102"/>
        <v>178</v>
      </c>
    </row>
    <row r="456" spans="1:30" ht="15" x14ac:dyDescent="0.35">
      <c r="A456" s="14" t="s">
        <v>1003</v>
      </c>
      <c r="B456" s="3">
        <v>10</v>
      </c>
      <c r="C456" s="2" t="s">
        <v>1004</v>
      </c>
      <c r="D456" s="4" t="s">
        <v>537</v>
      </c>
      <c r="E456">
        <f>VLOOKUP(A456,'[1]高三下(高考)'!$A$3:$P$615,11,0)</f>
        <v>48.5</v>
      </c>
      <c r="F456" t="str">
        <f>VLOOKUP(A456,'[1]高三下(高考)'!$A$3:$P$615,12,0)</f>
        <v>王友春</v>
      </c>
      <c r="G456" s="22">
        <f t="shared" si="91"/>
        <v>49</v>
      </c>
      <c r="H456" s="23">
        <f t="shared" si="92"/>
        <v>145.99303135888502</v>
      </c>
      <c r="I456">
        <f>VLOOKUP(A456,[1]高三上!$A$3:$P$588,11,0)</f>
        <v>32</v>
      </c>
      <c r="J456" t="str">
        <f>VLOOKUP(A456,[1]高三上!$A$3:$P$588,12,0)</f>
        <v>王友春</v>
      </c>
      <c r="K456" s="22">
        <f t="shared" si="93"/>
        <v>181</v>
      </c>
      <c r="L456" s="23">
        <f t="shared" si="94"/>
        <v>62.020905923344948</v>
      </c>
      <c r="M456">
        <f>VLOOKUP(A456,[1]高二下!$A$3:$P$536,11,0)</f>
        <v>49</v>
      </c>
      <c r="N456" t="str">
        <f>VLOOKUP(A456,[1]高二下!$A$3:$P$536,12,0)</f>
        <v>王友春</v>
      </c>
      <c r="O456" s="22">
        <f t="shared" si="95"/>
        <v>72</v>
      </c>
      <c r="P456" s="22">
        <f t="shared" si="96"/>
        <v>103.48432055749129</v>
      </c>
      <c r="Q456">
        <f>VLOOKUP(A456,[1]高二上!$A$3:$P$583,11,0)</f>
        <v>73</v>
      </c>
      <c r="R456" t="str">
        <f>VLOOKUP(A456,[1]高二上!$A$3:$P$583,12,0)</f>
        <v>王友春</v>
      </c>
      <c r="S456" s="22">
        <f t="shared" si="97"/>
        <v>82</v>
      </c>
      <c r="T456" s="22">
        <f t="shared" si="98"/>
        <v>97.909407665505228</v>
      </c>
      <c r="U456">
        <f>VLOOKUP(A456,[1]高一下!$A$3:$P$585,11,0)</f>
        <v>49</v>
      </c>
      <c r="V456" t="str">
        <f>VLOOKUP(A456,[1]高一下!$A$3:$P$585,12,0)</f>
        <v>王友春</v>
      </c>
      <c r="W456">
        <f t="shared" si="99"/>
        <v>76</v>
      </c>
      <c r="X456">
        <f t="shared" si="100"/>
        <v>95.470383275261327</v>
      </c>
      <c r="Y456">
        <f>VLOOKUP(A456,[1]高一上!$A$3:$P$587,11,0)</f>
        <v>72</v>
      </c>
      <c r="Z456" t="str">
        <f>VLOOKUP(A456,[1]高一上!$A$3:$P$587,12,0)</f>
        <v>王友春</v>
      </c>
      <c r="AA456">
        <f t="shared" si="101"/>
        <v>63</v>
      </c>
      <c r="AB456" s="23">
        <f t="shared" si="103"/>
        <v>116.37630662020905</v>
      </c>
      <c r="AC456">
        <f>VLOOKUP(A456,[1]中考!$A$2:$J$571,8,0)</f>
        <v>57</v>
      </c>
      <c r="AD456">
        <f t="shared" si="102"/>
        <v>110</v>
      </c>
    </row>
    <row r="457" spans="1:30" ht="15" x14ac:dyDescent="0.35">
      <c r="A457" s="14" t="s">
        <v>957</v>
      </c>
      <c r="B457" s="3">
        <v>10</v>
      </c>
      <c r="C457" s="2" t="s">
        <v>958</v>
      </c>
      <c r="D457" s="4" t="s">
        <v>537</v>
      </c>
      <c r="E457">
        <f>VLOOKUP(A457,'[1]高三下(高考)'!$A$3:$P$615,11,0)</f>
        <v>39</v>
      </c>
      <c r="F457" t="str">
        <f>VLOOKUP(A457,'[1]高三下(高考)'!$A$3:$P$615,12,0)</f>
        <v>王友春</v>
      </c>
      <c r="G457" s="22">
        <f t="shared" ref="G457:G520" si="104">RANK(E457,$E$264:$E$550,0)</f>
        <v>101</v>
      </c>
      <c r="H457" s="23">
        <f t="shared" ref="H457:H520" si="105">IF(OR(E457=0,I457=0),100,((K457-G457)/COUNTA($D$264:$D$550))*100+100)</f>
        <v>88.153310104529623</v>
      </c>
      <c r="I457">
        <f>VLOOKUP(A457,[1]高三上!$A$3:$P$588,11,0)</f>
        <v>50</v>
      </c>
      <c r="J457" t="str">
        <f>VLOOKUP(A457,[1]高三上!$A$3:$P$588,12,0)</f>
        <v>王友春</v>
      </c>
      <c r="K457" s="22">
        <f t="shared" ref="K457:K520" si="106">RANK(I457,$I$264:$I$550)</f>
        <v>67</v>
      </c>
      <c r="L457" s="23">
        <f t="shared" ref="L457:L520" si="107">IF(OR(I457=0,M457=0),100,((O457-K457)/COUNTA($D$264:$D$550))*100+100)</f>
        <v>105.92334494773519</v>
      </c>
      <c r="M457">
        <f>VLOOKUP(A457,[1]高二下!$A$3:$P$536,11,0)</f>
        <v>46</v>
      </c>
      <c r="N457" t="str">
        <f>VLOOKUP(A457,[1]高二下!$A$3:$P$536,12,0)</f>
        <v>王友春</v>
      </c>
      <c r="O457" s="22">
        <f t="shared" ref="O457:O520" si="108">RANK(M457,$M$264:$M$550,0)</f>
        <v>84</v>
      </c>
      <c r="P457" s="22">
        <f t="shared" ref="P457:P520" si="109">IF(OR(Q457=0,M457=0),100,((S457-O457)/COUNTA($D$264:$D$550))*100+100)</f>
        <v>75.609756097560975</v>
      </c>
      <c r="Q457">
        <f>VLOOKUP(A457,[1]高二上!$A$3:$P$583,11,0)</f>
        <v>92</v>
      </c>
      <c r="R457" t="str">
        <f>VLOOKUP(A457,[1]高二上!$A$3:$P$583,12,0)</f>
        <v>王友春</v>
      </c>
      <c r="S457" s="22">
        <f t="shared" ref="S457:S520" si="110">RANK(Q457,$Q$264:$Q$550,0)</f>
        <v>14</v>
      </c>
      <c r="T457" s="22">
        <f t="shared" ref="T457:T520" si="111">IF(OR(Q457=0,U457=0),100,((W457-S457)/COUNTA($D$264:$D$550))*100+100)</f>
        <v>127.52613240418118</v>
      </c>
      <c r="U457">
        <f>VLOOKUP(A457,[1]高一下!$A$3:$P$585,11,0)</f>
        <v>45</v>
      </c>
      <c r="V457" t="str">
        <f>VLOOKUP(A457,[1]高一下!$A$3:$P$585,12,0)</f>
        <v>王友春</v>
      </c>
      <c r="W457">
        <f t="shared" ref="W457:W520" si="112">RANK(U457,$U$264:$U$550)</f>
        <v>93</v>
      </c>
      <c r="X457">
        <f t="shared" ref="X457:X520" si="113">IF(OR(Y457=0,U457=0),100,((AA457-W457)/COUNTA($D$264:$D$550))*100+100)</f>
        <v>78.397212543554005</v>
      </c>
      <c r="Y457">
        <f>VLOOKUP(A457,[1]高一上!$A$3:$P$587,11,0)</f>
        <v>79</v>
      </c>
      <c r="Z457" t="str">
        <f>VLOOKUP(A457,[1]高一上!$A$3:$P$587,12,0)</f>
        <v>王友春</v>
      </c>
      <c r="AA457">
        <f t="shared" ref="AA457:AA520" si="114">RANK(Y457,$Y$264:$Y$550,0)</f>
        <v>31</v>
      </c>
      <c r="AB457" s="23">
        <f t="shared" si="103"/>
        <v>90.243902439024396</v>
      </c>
      <c r="AC457">
        <f>VLOOKUP(A457,[1]中考!$A$2:$J$571,8,0)</f>
        <v>72</v>
      </c>
      <c r="AD457">
        <f t="shared" ref="AD457:AD520" si="115">RANK(AC457,$AC$264:$AC$550,0)</f>
        <v>3</v>
      </c>
    </row>
    <row r="458" spans="1:30" ht="15" x14ac:dyDescent="0.35">
      <c r="A458" s="14" t="s">
        <v>994</v>
      </c>
      <c r="B458" s="3">
        <v>10</v>
      </c>
      <c r="C458" s="2" t="s">
        <v>995</v>
      </c>
      <c r="D458" s="4" t="s">
        <v>537</v>
      </c>
      <c r="E458">
        <f>VLOOKUP(A458,'[1]高三下(高考)'!$A$3:$P$615,11,0)</f>
        <v>40</v>
      </c>
      <c r="F458" t="str">
        <f>VLOOKUP(A458,'[1]高三下(高考)'!$A$3:$P$615,12,0)</f>
        <v>王友春</v>
      </c>
      <c r="G458" s="22">
        <f t="shared" si="104"/>
        <v>93</v>
      </c>
      <c r="H458" s="23">
        <f t="shared" si="105"/>
        <v>114.63414634146341</v>
      </c>
      <c r="I458">
        <f>VLOOKUP(A458,[1]高三上!$A$3:$P$588,11,0)</f>
        <v>38.5</v>
      </c>
      <c r="J458" t="str">
        <f>VLOOKUP(A458,[1]高三上!$A$3:$P$588,12,0)</f>
        <v>王友春</v>
      </c>
      <c r="K458" s="22">
        <f t="shared" si="106"/>
        <v>135</v>
      </c>
      <c r="L458" s="23">
        <f t="shared" si="107"/>
        <v>84.320557491289208</v>
      </c>
      <c r="M458">
        <f>VLOOKUP(A458,[1]高二下!$A$3:$P$536,11,0)</f>
        <v>45</v>
      </c>
      <c r="N458" t="str">
        <f>VLOOKUP(A458,[1]高二下!$A$3:$P$536,12,0)</f>
        <v>王友春</v>
      </c>
      <c r="O458" s="22">
        <f t="shared" si="108"/>
        <v>90</v>
      </c>
      <c r="P458" s="22">
        <f t="shared" si="109"/>
        <v>97.21254355400697</v>
      </c>
      <c r="Q458">
        <f>VLOOKUP(A458,[1]高二上!$A$3:$P$583,11,0)</f>
        <v>73</v>
      </c>
      <c r="R458" t="str">
        <f>VLOOKUP(A458,[1]高二上!$A$3:$P$583,12,0)</f>
        <v>王友春</v>
      </c>
      <c r="S458" s="22">
        <f t="shared" si="110"/>
        <v>82</v>
      </c>
      <c r="T458" s="22">
        <f t="shared" si="111"/>
        <v>103.83275261324042</v>
      </c>
      <c r="U458">
        <f>VLOOKUP(A458,[1]高一下!$A$3:$P$585,11,0)</f>
        <v>45</v>
      </c>
      <c r="V458" t="str">
        <f>VLOOKUP(A458,[1]高一下!$A$3:$P$585,12,0)</f>
        <v>王友春</v>
      </c>
      <c r="W458">
        <f t="shared" si="112"/>
        <v>93</v>
      </c>
      <c r="X458">
        <f t="shared" si="113"/>
        <v>93.379790940766554</v>
      </c>
      <c r="Y458">
        <f>VLOOKUP(A458,[1]高一上!$A$3:$P$587,11,0)</f>
        <v>70</v>
      </c>
      <c r="Z458" t="str">
        <f>VLOOKUP(A458,[1]高一上!$A$3:$P$587,12,0)</f>
        <v>王友春</v>
      </c>
      <c r="AA458">
        <f t="shared" si="114"/>
        <v>74</v>
      </c>
      <c r="AB458" s="23">
        <f t="shared" ref="AB458:AB521" si="116">IF(OR(Y458=0,AC458=0),100,((AD458-AA458)/COUNTA($D$264:$D$550))*100+100)</f>
        <v>75.261324041811847</v>
      </c>
      <c r="AC458">
        <f>VLOOKUP(A458,[1]中考!$A$2:$J$571,8,0)</f>
        <v>72</v>
      </c>
      <c r="AD458">
        <f t="shared" si="115"/>
        <v>3</v>
      </c>
    </row>
    <row r="459" spans="1:30" ht="15" x14ac:dyDescent="0.35">
      <c r="A459" s="14" t="s">
        <v>1007</v>
      </c>
      <c r="B459" s="3">
        <v>10</v>
      </c>
      <c r="C459" s="2" t="s">
        <v>1008</v>
      </c>
      <c r="D459" s="4" t="s">
        <v>537</v>
      </c>
      <c r="E459">
        <f>VLOOKUP(A459,'[1]高三下(高考)'!$A$3:$P$615,11,0)</f>
        <v>22</v>
      </c>
      <c r="F459" t="str">
        <f>VLOOKUP(A459,'[1]高三下(高考)'!$A$3:$P$615,12,0)</f>
        <v>王友春</v>
      </c>
      <c r="G459" s="22">
        <f t="shared" si="104"/>
        <v>220</v>
      </c>
      <c r="H459" s="23">
        <f t="shared" si="105"/>
        <v>64.459930313588842</v>
      </c>
      <c r="I459">
        <f>VLOOKUP(A459,[1]高三上!$A$3:$P$588,11,0)</f>
        <v>40</v>
      </c>
      <c r="J459" t="str">
        <f>VLOOKUP(A459,[1]高三上!$A$3:$P$588,12,0)</f>
        <v>王友春</v>
      </c>
      <c r="K459" s="22">
        <f t="shared" si="106"/>
        <v>118</v>
      </c>
      <c r="L459" s="23">
        <f t="shared" si="107"/>
        <v>114.98257839721254</v>
      </c>
      <c r="M459">
        <f>VLOOKUP(A459,[1]高二下!$A$3:$P$536,11,0)</f>
        <v>32</v>
      </c>
      <c r="N459" t="str">
        <f>VLOOKUP(A459,[1]高二下!$A$3:$P$536,12,0)</f>
        <v>王友春</v>
      </c>
      <c r="O459" s="22">
        <f t="shared" si="108"/>
        <v>161</v>
      </c>
      <c r="P459" s="22">
        <f t="shared" si="109"/>
        <v>78.397212543554005</v>
      </c>
      <c r="Q459">
        <f>VLOOKUP(A459,[1]高二上!$A$3:$P$583,11,0)</f>
        <v>70</v>
      </c>
      <c r="R459" t="str">
        <f>VLOOKUP(A459,[1]高二上!$A$3:$P$583,12,0)</f>
        <v>王友春</v>
      </c>
      <c r="S459" s="22">
        <f t="shared" si="110"/>
        <v>99</v>
      </c>
      <c r="T459" s="22">
        <f t="shared" si="111"/>
        <v>100.34843205574913</v>
      </c>
      <c r="U459">
        <f>VLOOKUP(A459,[1]高一下!$A$3:$P$585,11,0)</f>
        <v>44</v>
      </c>
      <c r="V459" t="str">
        <f>VLOOKUP(A459,[1]高一下!$A$3:$P$585,12,0)</f>
        <v>王友春</v>
      </c>
      <c r="W459">
        <f t="shared" si="112"/>
        <v>100</v>
      </c>
      <c r="X459">
        <f t="shared" si="113"/>
        <v>114.28571428571428</v>
      </c>
      <c r="Y459">
        <f>VLOOKUP(A459,[1]高一上!$A$3:$P$587,11,0)</f>
        <v>53</v>
      </c>
      <c r="Z459" t="str">
        <f>VLOOKUP(A459,[1]高一上!$A$3:$P$587,12,0)</f>
        <v>王友春</v>
      </c>
      <c r="AA459">
        <f t="shared" si="114"/>
        <v>141</v>
      </c>
      <c r="AB459" s="23">
        <f t="shared" si="116"/>
        <v>97.21254355400697</v>
      </c>
      <c r="AC459">
        <f>VLOOKUP(A459,[1]中考!$A$2:$J$571,8,0)</f>
        <v>55</v>
      </c>
      <c r="AD459">
        <f t="shared" si="115"/>
        <v>133</v>
      </c>
    </row>
    <row r="460" spans="1:30" ht="15" x14ac:dyDescent="0.35">
      <c r="A460" s="14" t="s">
        <v>1001</v>
      </c>
      <c r="B460" s="3">
        <v>10</v>
      </c>
      <c r="C460" s="2" t="s">
        <v>1002</v>
      </c>
      <c r="D460" s="4" t="s">
        <v>537</v>
      </c>
      <c r="E460">
        <f>VLOOKUP(A460,'[1]高三下(高考)'!$A$3:$P$615,11,0)</f>
        <v>27</v>
      </c>
      <c r="F460" t="str">
        <f>VLOOKUP(A460,'[1]高三下(高考)'!$A$3:$P$615,12,0)</f>
        <v>王友春</v>
      </c>
      <c r="G460" s="22">
        <f t="shared" si="104"/>
        <v>182</v>
      </c>
      <c r="H460" s="23">
        <f t="shared" si="105"/>
        <v>89.19860627177701</v>
      </c>
      <c r="I460">
        <f>VLOOKUP(A460,[1]高三上!$A$3:$P$588,11,0)</f>
        <v>36</v>
      </c>
      <c r="J460" t="str">
        <f>VLOOKUP(A460,[1]高三上!$A$3:$P$588,12,0)</f>
        <v>王友春</v>
      </c>
      <c r="K460" s="22">
        <f t="shared" si="106"/>
        <v>151</v>
      </c>
      <c r="L460" s="23">
        <f t="shared" si="107"/>
        <v>85.714285714285722</v>
      </c>
      <c r="M460">
        <f>VLOOKUP(A460,[1]高二下!$A$3:$P$536,11,0)</f>
        <v>42</v>
      </c>
      <c r="N460" t="str">
        <f>VLOOKUP(A460,[1]高二下!$A$3:$P$536,12,0)</f>
        <v>王友春</v>
      </c>
      <c r="O460" s="22">
        <f t="shared" si="108"/>
        <v>110</v>
      </c>
      <c r="P460" s="22">
        <f t="shared" si="109"/>
        <v>79.094076655052262</v>
      </c>
      <c r="Q460">
        <f>VLOOKUP(A460,[1]高二上!$A$3:$P$583,11,0)</f>
        <v>80</v>
      </c>
      <c r="R460" t="str">
        <f>VLOOKUP(A460,[1]高二上!$A$3:$P$583,12,0)</f>
        <v>王友春</v>
      </c>
      <c r="S460" s="22">
        <f t="shared" si="110"/>
        <v>50</v>
      </c>
      <c r="T460" s="22">
        <f t="shared" si="111"/>
        <v>103.13588850174216</v>
      </c>
      <c r="U460">
        <f>VLOOKUP(A460,[1]高一下!$A$3:$P$585,11,0)</f>
        <v>52</v>
      </c>
      <c r="V460" t="str">
        <f>VLOOKUP(A460,[1]高一下!$A$3:$P$585,12,0)</f>
        <v>王友春</v>
      </c>
      <c r="W460">
        <f t="shared" si="112"/>
        <v>59</v>
      </c>
      <c r="X460">
        <f t="shared" si="113"/>
        <v>101.39372822299651</v>
      </c>
      <c r="Y460">
        <f>VLOOKUP(A460,[1]高一上!$A$3:$P$587,11,0)</f>
        <v>72</v>
      </c>
      <c r="Z460" t="str">
        <f>VLOOKUP(A460,[1]高一上!$A$3:$P$587,12,0)</f>
        <v>王友春</v>
      </c>
      <c r="AA460">
        <f t="shared" si="114"/>
        <v>63</v>
      </c>
      <c r="AB460" s="23">
        <f t="shared" si="116"/>
        <v>90.940766550522653</v>
      </c>
      <c r="AC460">
        <f>VLOOKUP(A460,[1]中考!$A$2:$J$571,8,0)</f>
        <v>65</v>
      </c>
      <c r="AD460">
        <f t="shared" si="115"/>
        <v>37</v>
      </c>
    </row>
    <row r="461" spans="1:30" ht="15" x14ac:dyDescent="0.35">
      <c r="A461" s="14" t="s">
        <v>927</v>
      </c>
      <c r="B461" s="3">
        <v>10</v>
      </c>
      <c r="C461" s="2" t="s">
        <v>928</v>
      </c>
      <c r="D461" s="4" t="s">
        <v>537</v>
      </c>
      <c r="E461">
        <f>VLOOKUP(A461,'[1]高三下(高考)'!$A$3:$P$615,11,0)</f>
        <v>69.5</v>
      </c>
      <c r="F461" t="str">
        <f>VLOOKUP(A461,'[1]高三下(高考)'!$A$3:$P$615,12,0)</f>
        <v>王友春</v>
      </c>
      <c r="G461" s="22">
        <f t="shared" si="104"/>
        <v>8</v>
      </c>
      <c r="H461" s="23">
        <f t="shared" si="105"/>
        <v>101.74216027874564</v>
      </c>
      <c r="I461">
        <f>VLOOKUP(A461,[1]高三上!$A$3:$P$588,11,0)</f>
        <v>68</v>
      </c>
      <c r="J461" t="str">
        <f>VLOOKUP(A461,[1]高三上!$A$3:$P$588,12,0)</f>
        <v>王友春</v>
      </c>
      <c r="K461" s="22">
        <f t="shared" si="106"/>
        <v>13</v>
      </c>
      <c r="L461" s="23">
        <f t="shared" si="107"/>
        <v>99.303135888501743</v>
      </c>
      <c r="M461">
        <f>VLOOKUP(A461,[1]高二下!$A$3:$P$536,11,0)</f>
        <v>67</v>
      </c>
      <c r="N461" t="str">
        <f>VLOOKUP(A461,[1]高二下!$A$3:$P$536,12,0)</f>
        <v>王友春</v>
      </c>
      <c r="O461" s="22">
        <f t="shared" si="108"/>
        <v>11</v>
      </c>
      <c r="P461" s="22">
        <f t="shared" si="109"/>
        <v>97.909407665505228</v>
      </c>
      <c r="Q461">
        <f>VLOOKUP(A461,[1]高二上!$A$3:$P$583,11,0)</f>
        <v>96</v>
      </c>
      <c r="R461" t="str">
        <f>VLOOKUP(A461,[1]高二上!$A$3:$P$583,12,0)</f>
        <v>王友春</v>
      </c>
      <c r="S461" s="22">
        <f t="shared" si="110"/>
        <v>5</v>
      </c>
      <c r="T461" s="22">
        <f t="shared" si="111"/>
        <v>113.24041811846689</v>
      </c>
      <c r="U461">
        <f>VLOOKUP(A461,[1]高一下!$A$3:$P$585,11,0)</f>
        <v>54</v>
      </c>
      <c r="V461" t="str">
        <f>VLOOKUP(A461,[1]高一下!$A$3:$P$585,12,0)</f>
        <v>王友春</v>
      </c>
      <c r="W461">
        <f t="shared" si="112"/>
        <v>43</v>
      </c>
      <c r="X461">
        <f t="shared" si="113"/>
        <v>104.52961672473867</v>
      </c>
      <c r="Y461">
        <f>VLOOKUP(A461,[1]高一上!$A$3:$P$587,11,0)</f>
        <v>73</v>
      </c>
      <c r="Z461" t="str">
        <f>VLOOKUP(A461,[1]高一上!$A$3:$P$587,12,0)</f>
        <v>王友春</v>
      </c>
      <c r="AA461">
        <f t="shared" si="114"/>
        <v>56</v>
      </c>
      <c r="AB461" s="23">
        <f t="shared" si="116"/>
        <v>86.41114982578398</v>
      </c>
      <c r="AC461">
        <f>VLOOKUP(A461,[1]中考!$A$2:$J$571,8,0)</f>
        <v>68</v>
      </c>
      <c r="AD461">
        <f t="shared" si="115"/>
        <v>17</v>
      </c>
    </row>
    <row r="462" spans="1:30" ht="15" x14ac:dyDescent="0.35">
      <c r="A462" s="14" t="s">
        <v>941</v>
      </c>
      <c r="B462" s="3">
        <v>10</v>
      </c>
      <c r="C462" s="2" t="s">
        <v>942</v>
      </c>
      <c r="D462" s="4" t="s">
        <v>537</v>
      </c>
      <c r="E462">
        <f>VLOOKUP(A462,'[1]高三下(高考)'!$A$3:$P$615,11,0)</f>
        <v>41</v>
      </c>
      <c r="F462" t="str">
        <f>VLOOKUP(A462,'[1]高三下(高考)'!$A$3:$P$615,12,0)</f>
        <v>王友春</v>
      </c>
      <c r="G462" s="22">
        <f t="shared" si="104"/>
        <v>87</v>
      </c>
      <c r="H462" s="23">
        <f t="shared" si="105"/>
        <v>130.31358885017423</v>
      </c>
      <c r="I462">
        <f>VLOOKUP(A462,[1]高三上!$A$3:$P$588,11,0)</f>
        <v>32.5</v>
      </c>
      <c r="J462" t="str">
        <f>VLOOKUP(A462,[1]高三上!$A$3:$P$588,12,0)</f>
        <v>王友春</v>
      </c>
      <c r="K462" s="22">
        <f t="shared" si="106"/>
        <v>174</v>
      </c>
      <c r="L462" s="23">
        <f t="shared" si="107"/>
        <v>78.745644599303134</v>
      </c>
      <c r="M462">
        <f>VLOOKUP(A462,[1]高二下!$A$3:$P$536,11,0)</f>
        <v>41</v>
      </c>
      <c r="N462" t="str">
        <f>VLOOKUP(A462,[1]高二下!$A$3:$P$536,12,0)</f>
        <v>王友春</v>
      </c>
      <c r="O462" s="22">
        <f t="shared" si="108"/>
        <v>113</v>
      </c>
      <c r="P462" s="22">
        <f t="shared" si="109"/>
        <v>66.898954703832743</v>
      </c>
      <c r="Q462">
        <f>VLOOKUP(A462,[1]高二上!$A$3:$P$583,11,0)</f>
        <v>90</v>
      </c>
      <c r="R462" t="str">
        <f>VLOOKUP(A462,[1]高二上!$A$3:$P$583,12,0)</f>
        <v>王友春</v>
      </c>
      <c r="S462" s="22">
        <f t="shared" si="110"/>
        <v>18</v>
      </c>
      <c r="T462" s="22">
        <f t="shared" si="111"/>
        <v>111.14982578397212</v>
      </c>
      <c r="U462">
        <f>VLOOKUP(A462,[1]高一下!$A$3:$P$585,11,0)</f>
        <v>53</v>
      </c>
      <c r="V462" t="str">
        <f>VLOOKUP(A462,[1]高一下!$A$3:$P$585,12,0)</f>
        <v>王友春</v>
      </c>
      <c r="W462">
        <f t="shared" si="112"/>
        <v>50</v>
      </c>
      <c r="X462">
        <f t="shared" si="113"/>
        <v>108.36236933797909</v>
      </c>
      <c r="Y462">
        <f>VLOOKUP(A462,[1]高一上!$A$3:$P$587,11,0)</f>
        <v>70</v>
      </c>
      <c r="Z462" t="str">
        <f>VLOOKUP(A462,[1]高一上!$A$3:$P$587,12,0)</f>
        <v>王友春</v>
      </c>
      <c r="AA462">
        <f t="shared" si="114"/>
        <v>74</v>
      </c>
      <c r="AB462" s="23">
        <f t="shared" si="116"/>
        <v>84.668989547038336</v>
      </c>
      <c r="AC462">
        <f>VLOOKUP(A462,[1]中考!$A$2:$J$571,8,0)</f>
        <v>66</v>
      </c>
      <c r="AD462">
        <f t="shared" si="115"/>
        <v>30</v>
      </c>
    </row>
    <row r="463" spans="1:30" ht="15" x14ac:dyDescent="0.35">
      <c r="A463" s="14" t="s">
        <v>993</v>
      </c>
      <c r="B463" s="3">
        <v>10</v>
      </c>
      <c r="C463" s="2" t="s">
        <v>60</v>
      </c>
      <c r="D463" s="4" t="s">
        <v>537</v>
      </c>
      <c r="E463">
        <f>VLOOKUP(A463,'[1]高三下(高考)'!$A$3:$P$615,11,0)</f>
        <v>55</v>
      </c>
      <c r="F463" t="str">
        <f>VLOOKUP(A463,'[1]高三下(高考)'!$A$3:$P$615,12,0)</f>
        <v>王友春</v>
      </c>
      <c r="G463" s="22">
        <f t="shared" si="104"/>
        <v>27</v>
      </c>
      <c r="H463" s="23">
        <f t="shared" si="105"/>
        <v>107.66550522648083</v>
      </c>
      <c r="I463">
        <f>VLOOKUP(A463,[1]高三上!$A$3:$P$588,11,0)</f>
        <v>53</v>
      </c>
      <c r="J463" t="str">
        <f>VLOOKUP(A463,[1]高三上!$A$3:$P$588,12,0)</f>
        <v>王友春</v>
      </c>
      <c r="K463" s="22">
        <f t="shared" si="106"/>
        <v>49</v>
      </c>
      <c r="L463" s="23">
        <f t="shared" si="107"/>
        <v>87.456445993031366</v>
      </c>
      <c r="M463">
        <f>VLOOKUP(A463,[1]高二下!$A$3:$P$536,11,0)</f>
        <v>65</v>
      </c>
      <c r="N463" t="str">
        <f>VLOOKUP(A463,[1]高二下!$A$3:$P$536,12,0)</f>
        <v>王友春</v>
      </c>
      <c r="O463" s="22">
        <f t="shared" si="108"/>
        <v>13</v>
      </c>
      <c r="P463" s="22">
        <f t="shared" si="109"/>
        <v>98.954703832752614</v>
      </c>
      <c r="Q463">
        <f>VLOOKUP(A463,[1]高二上!$A$3:$P$583,11,0)</f>
        <v>94</v>
      </c>
      <c r="R463" t="str">
        <f>VLOOKUP(A463,[1]高二上!$A$3:$P$583,12,0)</f>
        <v>王友春</v>
      </c>
      <c r="S463" s="22">
        <f t="shared" si="110"/>
        <v>10</v>
      </c>
      <c r="T463" s="22">
        <f t="shared" si="111"/>
        <v>97.560975609756099</v>
      </c>
      <c r="U463">
        <f>VLOOKUP(A463,[1]高一下!$A$3:$P$585,11,0)</f>
        <v>76</v>
      </c>
      <c r="V463" t="str">
        <f>VLOOKUP(A463,[1]高一下!$A$3:$P$585,12,0)</f>
        <v>王友春</v>
      </c>
      <c r="W463">
        <f t="shared" si="112"/>
        <v>3</v>
      </c>
      <c r="X463">
        <f t="shared" si="113"/>
        <v>115.67944250871079</v>
      </c>
      <c r="Y463">
        <f>VLOOKUP(A463,[1]高一上!$A$3:$P$587,11,0)</f>
        <v>75</v>
      </c>
      <c r="Z463" t="str">
        <f>VLOOKUP(A463,[1]高一上!$A$3:$P$587,12,0)</f>
        <v>王友春</v>
      </c>
      <c r="AA463">
        <f t="shared" si="114"/>
        <v>48</v>
      </c>
      <c r="AB463" s="23">
        <f t="shared" si="116"/>
        <v>111.14982578397212</v>
      </c>
      <c r="AC463">
        <f>VLOOKUP(A463,[1]中考!$A$2:$J$571,8,0)</f>
        <v>60</v>
      </c>
      <c r="AD463">
        <f t="shared" si="115"/>
        <v>80</v>
      </c>
    </row>
    <row r="464" spans="1:30" ht="15" x14ac:dyDescent="0.35">
      <c r="A464" s="14" t="s">
        <v>947</v>
      </c>
      <c r="B464" s="3">
        <v>10</v>
      </c>
      <c r="C464" s="2" t="s">
        <v>948</v>
      </c>
      <c r="D464" s="4" t="s">
        <v>537</v>
      </c>
      <c r="E464">
        <f>VLOOKUP(A464,'[1]高三下(高考)'!$A$3:$P$615,11,0)</f>
        <v>61.5</v>
      </c>
      <c r="F464" t="str">
        <f>VLOOKUP(A464,'[1]高三下(高考)'!$A$3:$P$615,12,0)</f>
        <v>王友春</v>
      </c>
      <c r="G464" s="22">
        <f t="shared" si="104"/>
        <v>15</v>
      </c>
      <c r="H464" s="23">
        <f t="shared" si="105"/>
        <v>104.52961672473867</v>
      </c>
      <c r="I464">
        <f>VLOOKUP(A464,[1]高三上!$A$3:$P$588,11,0)</f>
        <v>60.5</v>
      </c>
      <c r="J464" t="str">
        <f>VLOOKUP(A464,[1]高三上!$A$3:$P$588,12,0)</f>
        <v>王友春</v>
      </c>
      <c r="K464" s="22">
        <f t="shared" si="106"/>
        <v>28</v>
      </c>
      <c r="L464" s="23">
        <f t="shared" si="107"/>
        <v>111.14982578397212</v>
      </c>
      <c r="M464">
        <f>VLOOKUP(A464,[1]高二下!$A$3:$P$536,11,0)</f>
        <v>52</v>
      </c>
      <c r="N464" t="str">
        <f>VLOOKUP(A464,[1]高二下!$A$3:$P$536,12,0)</f>
        <v>王友春</v>
      </c>
      <c r="O464" s="22">
        <f t="shared" si="108"/>
        <v>60</v>
      </c>
      <c r="P464" s="22">
        <f t="shared" si="109"/>
        <v>83.972125435540079</v>
      </c>
      <c r="Q464">
        <f>VLOOKUP(A464,[1]高二上!$A$3:$P$583,11,0)</f>
        <v>92</v>
      </c>
      <c r="R464" t="str">
        <f>VLOOKUP(A464,[1]高二上!$A$3:$P$583,12,0)</f>
        <v>王友春</v>
      </c>
      <c r="S464" s="22">
        <f t="shared" si="110"/>
        <v>14</v>
      </c>
      <c r="T464" s="22">
        <f t="shared" si="111"/>
        <v>119.86062717770035</v>
      </c>
      <c r="U464">
        <f>VLOOKUP(A464,[1]高一下!$A$3:$P$585,11,0)</f>
        <v>50</v>
      </c>
      <c r="V464" t="str">
        <f>VLOOKUP(A464,[1]高一下!$A$3:$P$585,12,0)</f>
        <v>王友春</v>
      </c>
      <c r="W464">
        <f t="shared" si="112"/>
        <v>71</v>
      </c>
      <c r="X464">
        <f t="shared" si="113"/>
        <v>78.745644599303134</v>
      </c>
      <c r="Y464">
        <f>VLOOKUP(A464,[1]高一上!$A$3:$P$587,11,0)</f>
        <v>86</v>
      </c>
      <c r="Z464" t="str">
        <f>VLOOKUP(A464,[1]高一上!$A$3:$P$587,12,0)</f>
        <v>王友春</v>
      </c>
      <c r="AA464">
        <f t="shared" si="114"/>
        <v>10</v>
      </c>
      <c r="AB464" s="23">
        <f t="shared" si="116"/>
        <v>112.19512195121951</v>
      </c>
      <c r="AC464">
        <f>VLOOKUP(A464,[1]中考!$A$2:$J$571,8,0)</f>
        <v>64</v>
      </c>
      <c r="AD464">
        <f t="shared" si="115"/>
        <v>45</v>
      </c>
    </row>
    <row r="465" spans="1:30" ht="15" x14ac:dyDescent="0.35">
      <c r="A465" s="14" t="s">
        <v>955</v>
      </c>
      <c r="B465" s="3">
        <v>10</v>
      </c>
      <c r="C465" s="2" t="s">
        <v>956</v>
      </c>
      <c r="D465" s="4" t="s">
        <v>537</v>
      </c>
      <c r="E465">
        <f>VLOOKUP(A465,'[1]高三下(高考)'!$A$3:$P$615,11,0)</f>
        <v>44.5</v>
      </c>
      <c r="F465" t="str">
        <f>VLOOKUP(A465,'[1]高三下(高考)'!$A$3:$P$615,12,0)</f>
        <v>王友春</v>
      </c>
      <c r="G465" s="22">
        <f t="shared" si="104"/>
        <v>70</v>
      </c>
      <c r="H465" s="23">
        <f t="shared" si="105"/>
        <v>109.05923344947735</v>
      </c>
      <c r="I465">
        <f>VLOOKUP(A465,[1]高三上!$A$3:$P$588,11,0)</f>
        <v>45</v>
      </c>
      <c r="J465" t="str">
        <f>VLOOKUP(A465,[1]高三上!$A$3:$P$588,12,0)</f>
        <v>王友春</v>
      </c>
      <c r="K465" s="22">
        <f t="shared" si="106"/>
        <v>96</v>
      </c>
      <c r="L465" s="23">
        <f t="shared" si="107"/>
        <v>70.383275261324044</v>
      </c>
      <c r="M465">
        <f>VLOOKUP(A465,[1]高二下!$A$3:$P$536,11,0)</f>
        <v>67</v>
      </c>
      <c r="N465" t="str">
        <f>VLOOKUP(A465,[1]高二下!$A$3:$P$536,12,0)</f>
        <v>王友春</v>
      </c>
      <c r="O465" s="22">
        <f t="shared" si="108"/>
        <v>11</v>
      </c>
      <c r="P465" s="22">
        <f t="shared" si="109"/>
        <v>110.10452961672473</v>
      </c>
      <c r="Q465">
        <f>VLOOKUP(A465,[1]高二上!$A$3:$P$583,11,0)</f>
        <v>83</v>
      </c>
      <c r="R465" t="str">
        <f>VLOOKUP(A465,[1]高二上!$A$3:$P$583,12,0)</f>
        <v>王友春</v>
      </c>
      <c r="S465" s="22">
        <f t="shared" si="110"/>
        <v>40</v>
      </c>
      <c r="T465" s="22">
        <f t="shared" si="111"/>
        <v>96.515679442508713</v>
      </c>
      <c r="U465">
        <f>VLOOKUP(A465,[1]高一下!$A$3:$P$585,11,0)</f>
        <v>58</v>
      </c>
      <c r="V465" t="str">
        <f>VLOOKUP(A465,[1]高一下!$A$3:$P$585,12,0)</f>
        <v>王友春</v>
      </c>
      <c r="W465">
        <f t="shared" si="112"/>
        <v>30</v>
      </c>
      <c r="X465">
        <f t="shared" si="113"/>
        <v>116.37630662020905</v>
      </c>
      <c r="Y465">
        <f>VLOOKUP(A465,[1]高一上!$A$3:$P$587,11,0)</f>
        <v>69</v>
      </c>
      <c r="Z465" t="str">
        <f>VLOOKUP(A465,[1]高一上!$A$3:$P$587,12,0)</f>
        <v>王友春</v>
      </c>
      <c r="AA465">
        <f t="shared" si="114"/>
        <v>77</v>
      </c>
      <c r="AB465" s="23">
        <f t="shared" si="116"/>
        <v>83.62369337979095</v>
      </c>
      <c r="AC465">
        <f>VLOOKUP(A465,[1]中考!$A$2:$J$571,8,0)</f>
        <v>66</v>
      </c>
      <c r="AD465">
        <f t="shared" si="115"/>
        <v>30</v>
      </c>
    </row>
    <row r="466" spans="1:30" ht="15" x14ac:dyDescent="0.35">
      <c r="A466" s="14" t="s">
        <v>979</v>
      </c>
      <c r="B466" s="3">
        <v>10</v>
      </c>
      <c r="C466" s="2" t="s">
        <v>980</v>
      </c>
      <c r="D466" s="4" t="s">
        <v>537</v>
      </c>
      <c r="E466">
        <f>VLOOKUP(A466,'[1]高三下(高考)'!$A$3:$P$615,11,0)</f>
        <v>54</v>
      </c>
      <c r="F466" t="str">
        <f>VLOOKUP(A466,'[1]高三下(高考)'!$A$3:$P$615,12,0)</f>
        <v>王友春</v>
      </c>
      <c r="G466" s="22">
        <f t="shared" si="104"/>
        <v>30</v>
      </c>
      <c r="H466" s="23">
        <f t="shared" si="105"/>
        <v>165.85365853658539</v>
      </c>
      <c r="I466">
        <f>VLOOKUP(A466,[1]高三上!$A$3:$P$588,11,0)</f>
        <v>26.5</v>
      </c>
      <c r="J466" t="str">
        <f>VLOOKUP(A466,[1]高三上!$A$3:$P$588,12,0)</f>
        <v>王友春</v>
      </c>
      <c r="K466" s="22">
        <f t="shared" si="106"/>
        <v>219</v>
      </c>
      <c r="L466" s="23">
        <f t="shared" si="107"/>
        <v>55.052264808362366</v>
      </c>
      <c r="M466">
        <f>VLOOKUP(A466,[1]高二下!$A$3:$P$536,11,0)</f>
        <v>45</v>
      </c>
      <c r="N466" t="str">
        <f>VLOOKUP(A466,[1]高二下!$A$3:$P$536,12,0)</f>
        <v>王友春</v>
      </c>
      <c r="O466" s="22">
        <f t="shared" si="108"/>
        <v>90</v>
      </c>
      <c r="P466" s="22">
        <f t="shared" si="109"/>
        <v>77.351916376306619</v>
      </c>
      <c r="Q466">
        <f>VLOOKUP(A466,[1]高二上!$A$3:$P$583,11,0)</f>
        <v>86</v>
      </c>
      <c r="R466" t="str">
        <f>VLOOKUP(A466,[1]高二上!$A$3:$P$583,12,0)</f>
        <v>王友春</v>
      </c>
      <c r="S466" s="22">
        <f t="shared" si="110"/>
        <v>25</v>
      </c>
      <c r="T466" s="22">
        <f t="shared" si="111"/>
        <v>106.27177700348432</v>
      </c>
      <c r="U466">
        <f>VLOOKUP(A466,[1]高一下!$A$3:$P$585,11,0)</f>
        <v>54</v>
      </c>
      <c r="V466" t="str">
        <f>VLOOKUP(A466,[1]高一下!$A$3:$P$585,12,0)</f>
        <v>王友春</v>
      </c>
      <c r="W466">
        <f t="shared" si="112"/>
        <v>43</v>
      </c>
      <c r="X466">
        <f t="shared" si="113"/>
        <v>103.48432055749129</v>
      </c>
      <c r="Y466">
        <f>VLOOKUP(A466,[1]高一上!$A$3:$P$587,11,0)</f>
        <v>74</v>
      </c>
      <c r="Z466" t="str">
        <f>VLOOKUP(A466,[1]高一上!$A$3:$P$587,12,0)</f>
        <v>王友春</v>
      </c>
      <c r="AA466">
        <f t="shared" si="114"/>
        <v>53</v>
      </c>
      <c r="AB466" s="23">
        <f t="shared" si="116"/>
        <v>114.98257839721254</v>
      </c>
      <c r="AC466">
        <f>VLOOKUP(A466,[1]中考!$A$2:$J$571,8,0)</f>
        <v>59</v>
      </c>
      <c r="AD466">
        <f t="shared" si="115"/>
        <v>96</v>
      </c>
    </row>
    <row r="467" spans="1:30" ht="15" x14ac:dyDescent="0.35">
      <c r="A467" s="14" t="s">
        <v>959</v>
      </c>
      <c r="B467" s="3">
        <v>10</v>
      </c>
      <c r="C467" s="2" t="s">
        <v>344</v>
      </c>
      <c r="D467" s="4" t="s">
        <v>537</v>
      </c>
      <c r="E467">
        <f>VLOOKUP(A467,'[1]高三下(高考)'!$A$3:$P$615,11,0)</f>
        <v>40</v>
      </c>
      <c r="F467" t="str">
        <f>VLOOKUP(A467,'[1]高三下(高考)'!$A$3:$P$615,12,0)</f>
        <v>王友春</v>
      </c>
      <c r="G467" s="22">
        <f t="shared" si="104"/>
        <v>93</v>
      </c>
      <c r="H467" s="23">
        <f t="shared" si="105"/>
        <v>88.850174216027881</v>
      </c>
      <c r="I467">
        <f>VLOOKUP(A467,[1]高三上!$A$3:$P$588,11,0)</f>
        <v>51</v>
      </c>
      <c r="J467" t="str">
        <f>VLOOKUP(A467,[1]高三上!$A$3:$P$588,12,0)</f>
        <v>王友春</v>
      </c>
      <c r="K467" s="22">
        <f t="shared" si="106"/>
        <v>61</v>
      </c>
      <c r="L467" s="23">
        <f t="shared" si="107"/>
        <v>89.895470383275267</v>
      </c>
      <c r="M467">
        <f>VLOOKUP(A467,[1]高二下!$A$3:$P$536,11,0)</f>
        <v>58</v>
      </c>
      <c r="N467" t="str">
        <f>VLOOKUP(A467,[1]高二下!$A$3:$P$536,12,0)</f>
        <v>王友春</v>
      </c>
      <c r="O467" s="22">
        <f t="shared" si="108"/>
        <v>32</v>
      </c>
      <c r="P467" s="22">
        <f t="shared" si="109"/>
        <v>92.334494773519168</v>
      </c>
      <c r="Q467">
        <f>VLOOKUP(A467,[1]高二上!$A$3:$P$583,11,0)</f>
        <v>94</v>
      </c>
      <c r="R467" t="str">
        <f>VLOOKUP(A467,[1]高二上!$A$3:$P$583,12,0)</f>
        <v>王友春</v>
      </c>
      <c r="S467" s="22">
        <f t="shared" si="110"/>
        <v>10</v>
      </c>
      <c r="T467" s="22">
        <f t="shared" si="111"/>
        <v>111.49825783972125</v>
      </c>
      <c r="U467">
        <f>VLOOKUP(A467,[1]高一下!$A$3:$P$585,11,0)</f>
        <v>54</v>
      </c>
      <c r="V467" t="str">
        <f>VLOOKUP(A467,[1]高一下!$A$3:$P$585,12,0)</f>
        <v>王友春</v>
      </c>
      <c r="W467">
        <f t="shared" si="112"/>
        <v>43</v>
      </c>
      <c r="X467">
        <f t="shared" si="113"/>
        <v>92.334494773519168</v>
      </c>
      <c r="Y467">
        <f>VLOOKUP(A467,[1]高一上!$A$3:$P$587,11,0)</f>
        <v>81</v>
      </c>
      <c r="Z467" t="str">
        <f>VLOOKUP(A467,[1]高一上!$A$3:$P$587,12,0)</f>
        <v>王友春</v>
      </c>
      <c r="AA467">
        <f t="shared" si="114"/>
        <v>21</v>
      </c>
      <c r="AB467" s="23">
        <f t="shared" si="116"/>
        <v>108.36236933797909</v>
      </c>
      <c r="AC467">
        <f>VLOOKUP(A467,[1]中考!$A$2:$J$571,8,0)</f>
        <v>64</v>
      </c>
      <c r="AD467">
        <f t="shared" si="115"/>
        <v>45</v>
      </c>
    </row>
    <row r="468" spans="1:30" ht="15" x14ac:dyDescent="0.35">
      <c r="A468" s="14" t="s">
        <v>997</v>
      </c>
      <c r="B468" s="3">
        <v>10</v>
      </c>
      <c r="C468" s="2" t="s">
        <v>998</v>
      </c>
      <c r="D468" s="4" t="s">
        <v>537</v>
      </c>
      <c r="E468">
        <f>VLOOKUP(A468,'[1]高三下(高考)'!$A$3:$P$615,11,0)</f>
        <v>25.5</v>
      </c>
      <c r="F468" t="str">
        <f>VLOOKUP(A468,'[1]高三下(高考)'!$A$3:$P$615,12,0)</f>
        <v>王友春</v>
      </c>
      <c r="G468" s="22">
        <f t="shared" si="104"/>
        <v>195</v>
      </c>
      <c r="H468" s="23">
        <f t="shared" si="105"/>
        <v>86.41114982578398</v>
      </c>
      <c r="I468">
        <f>VLOOKUP(A468,[1]高三上!$A$3:$P$588,11,0)</f>
        <v>35</v>
      </c>
      <c r="J468" t="str">
        <f>VLOOKUP(A468,[1]高三上!$A$3:$P$588,12,0)</f>
        <v>王友春</v>
      </c>
      <c r="K468" s="22">
        <f t="shared" si="106"/>
        <v>156</v>
      </c>
      <c r="L468" s="23">
        <f t="shared" si="107"/>
        <v>70.731707317073173</v>
      </c>
      <c r="M468">
        <f>VLOOKUP(A468,[1]高二下!$A$3:$P$536,11,0)</f>
        <v>49</v>
      </c>
      <c r="N468" t="str">
        <f>VLOOKUP(A468,[1]高二下!$A$3:$P$536,12,0)</f>
        <v>王友春</v>
      </c>
      <c r="O468" s="22">
        <f t="shared" si="108"/>
        <v>72</v>
      </c>
      <c r="P468" s="22">
        <f t="shared" si="109"/>
        <v>132.05574912891984</v>
      </c>
      <c r="Q468">
        <f>VLOOKUP(A468,[1]高二上!$A$3:$P$583,11,0)</f>
        <v>52</v>
      </c>
      <c r="R468" t="str">
        <f>VLOOKUP(A468,[1]高二上!$A$3:$P$583,12,0)</f>
        <v>王友春</v>
      </c>
      <c r="S468" s="22">
        <f t="shared" si="110"/>
        <v>164</v>
      </c>
      <c r="T468" s="22">
        <f t="shared" si="111"/>
        <v>101.74216027874564</v>
      </c>
      <c r="U468">
        <f>VLOOKUP(A468,[1]高一下!$A$3:$P$585,11,0)</f>
        <v>34</v>
      </c>
      <c r="V468" t="str">
        <f>VLOOKUP(A468,[1]高一下!$A$3:$P$585,12,0)</f>
        <v>王友春</v>
      </c>
      <c r="W468">
        <f t="shared" si="112"/>
        <v>169</v>
      </c>
      <c r="X468">
        <f t="shared" si="113"/>
        <v>75.261324041811847</v>
      </c>
      <c r="Y468">
        <f>VLOOKUP(A468,[1]高一上!$A$3:$P$587,11,0)</f>
        <v>64</v>
      </c>
      <c r="Z468" t="str">
        <f>VLOOKUP(A468,[1]高一上!$A$3:$P$587,12,0)</f>
        <v>王友春</v>
      </c>
      <c r="AA468">
        <f t="shared" si="114"/>
        <v>98</v>
      </c>
      <c r="AB468" s="23">
        <f t="shared" si="116"/>
        <v>115.67944250871079</v>
      </c>
      <c r="AC468">
        <f>VLOOKUP(A468,[1]中考!$A$2:$J$571,8,0)</f>
        <v>54</v>
      </c>
      <c r="AD468">
        <f t="shared" si="115"/>
        <v>143</v>
      </c>
    </row>
    <row r="469" spans="1:30" ht="15" x14ac:dyDescent="0.35">
      <c r="A469" s="14" t="s">
        <v>951</v>
      </c>
      <c r="B469" s="3">
        <v>10</v>
      </c>
      <c r="C469" s="2" t="s">
        <v>952</v>
      </c>
      <c r="D469" s="4" t="s">
        <v>537</v>
      </c>
      <c r="E469">
        <f>VLOOKUP(A469,'[1]高三下(高考)'!$A$3:$P$615,11,0)</f>
        <v>31</v>
      </c>
      <c r="F469" t="str">
        <f>VLOOKUP(A469,'[1]高三下(高考)'!$A$3:$P$615,12,0)</f>
        <v>王友春</v>
      </c>
      <c r="G469" s="22">
        <f t="shared" si="104"/>
        <v>156</v>
      </c>
      <c r="H469" s="23">
        <f t="shared" si="105"/>
        <v>61.672473867595819</v>
      </c>
      <c r="I469">
        <f>VLOOKUP(A469,[1]高三上!$A$3:$P$588,11,0)</f>
        <v>53.5</v>
      </c>
      <c r="J469" t="str">
        <f>VLOOKUP(A469,[1]高三上!$A$3:$P$588,12,0)</f>
        <v>王友春</v>
      </c>
      <c r="K469" s="22">
        <f t="shared" si="106"/>
        <v>46</v>
      </c>
      <c r="L469" s="23">
        <f t="shared" si="107"/>
        <v>111.49825783972125</v>
      </c>
      <c r="M469">
        <f>VLOOKUP(A469,[1]高二下!$A$3:$P$536,11,0)</f>
        <v>47</v>
      </c>
      <c r="N469" t="str">
        <f>VLOOKUP(A469,[1]高二下!$A$3:$P$536,12,0)</f>
        <v>王友春</v>
      </c>
      <c r="O469" s="22">
        <f t="shared" si="108"/>
        <v>79</v>
      </c>
      <c r="P469" s="22">
        <f t="shared" si="109"/>
        <v>84.320557491289208</v>
      </c>
      <c r="Q469">
        <f>VLOOKUP(A469,[1]高二上!$A$3:$P$583,11,0)</f>
        <v>84</v>
      </c>
      <c r="R469" t="str">
        <f>VLOOKUP(A469,[1]高二上!$A$3:$P$583,12,0)</f>
        <v>王友春</v>
      </c>
      <c r="S469" s="22">
        <f t="shared" si="110"/>
        <v>34</v>
      </c>
      <c r="T469" s="22">
        <f t="shared" si="111"/>
        <v>126.4808362369338</v>
      </c>
      <c r="U469">
        <f>VLOOKUP(A469,[1]高一下!$A$3:$P$585,11,0)</f>
        <v>43</v>
      </c>
      <c r="V469" t="str">
        <f>VLOOKUP(A469,[1]高一下!$A$3:$P$585,12,0)</f>
        <v>王友春</v>
      </c>
      <c r="W469">
        <f t="shared" si="112"/>
        <v>110</v>
      </c>
      <c r="X469">
        <f t="shared" si="113"/>
        <v>72.473867595818817</v>
      </c>
      <c r="Y469">
        <f>VLOOKUP(A469,[1]高一上!$A$3:$P$587,11,0)</f>
        <v>79</v>
      </c>
      <c r="Z469" t="str">
        <f>VLOOKUP(A469,[1]高一上!$A$3:$P$587,12,0)</f>
        <v>王友春</v>
      </c>
      <c r="AA469">
        <f t="shared" si="114"/>
        <v>31</v>
      </c>
      <c r="AB469" s="23">
        <f t="shared" si="116"/>
        <v>112.54355400696863</v>
      </c>
      <c r="AC469">
        <f>VLOOKUP(A469,[1]中考!$A$2:$J$571,8,0)</f>
        <v>62</v>
      </c>
      <c r="AD469">
        <f t="shared" si="115"/>
        <v>67</v>
      </c>
    </row>
    <row r="470" spans="1:30" ht="15" x14ac:dyDescent="0.35">
      <c r="A470" s="14" t="s">
        <v>969</v>
      </c>
      <c r="B470" s="3">
        <v>10</v>
      </c>
      <c r="C470" s="2" t="s">
        <v>970</v>
      </c>
      <c r="D470" s="4" t="s">
        <v>537</v>
      </c>
      <c r="E470">
        <f>VLOOKUP(A470,'[1]高三下(高考)'!$A$3:$P$615,11,0)</f>
        <v>42</v>
      </c>
      <c r="F470" t="str">
        <f>VLOOKUP(A470,'[1]高三下(高考)'!$A$3:$P$615,12,0)</f>
        <v>王友春</v>
      </c>
      <c r="G470" s="22">
        <f t="shared" si="104"/>
        <v>81</v>
      </c>
      <c r="H470" s="23">
        <f t="shared" si="105"/>
        <v>91.986062717770039</v>
      </c>
      <c r="I470">
        <f>VLOOKUP(A470,[1]高三上!$A$3:$P$588,11,0)</f>
        <v>51.5</v>
      </c>
      <c r="J470" t="str">
        <f>VLOOKUP(A470,[1]高三上!$A$3:$P$588,12,0)</f>
        <v>王友春</v>
      </c>
      <c r="K470" s="22">
        <f t="shared" si="106"/>
        <v>58</v>
      </c>
      <c r="L470" s="23">
        <f t="shared" si="107"/>
        <v>94.076655052264812</v>
      </c>
      <c r="M470">
        <f>VLOOKUP(A470,[1]高二下!$A$3:$P$536,11,0)</f>
        <v>55</v>
      </c>
      <c r="N470" t="str">
        <f>VLOOKUP(A470,[1]高二下!$A$3:$P$536,12,0)</f>
        <v>王友春</v>
      </c>
      <c r="O470" s="22">
        <f t="shared" si="108"/>
        <v>41</v>
      </c>
      <c r="P470" s="22">
        <f t="shared" si="109"/>
        <v>103.13588850174216</v>
      </c>
      <c r="Q470">
        <f>VLOOKUP(A470,[1]高二上!$A$3:$P$583,11,0)</f>
        <v>80</v>
      </c>
      <c r="R470" t="str">
        <f>VLOOKUP(A470,[1]高二上!$A$3:$P$583,12,0)</f>
        <v>王友春</v>
      </c>
      <c r="S470" s="22">
        <f t="shared" si="110"/>
        <v>50</v>
      </c>
      <c r="T470" s="22">
        <f t="shared" si="111"/>
        <v>124.39024390243902</v>
      </c>
      <c r="U470">
        <f>VLOOKUP(A470,[1]高一下!$A$3:$P$585,11,0)</f>
        <v>42</v>
      </c>
      <c r="V470" t="str">
        <f>VLOOKUP(A470,[1]高一下!$A$3:$P$585,12,0)</f>
        <v>王友春</v>
      </c>
      <c r="W470">
        <f t="shared" si="112"/>
        <v>120</v>
      </c>
      <c r="X470">
        <f t="shared" si="113"/>
        <v>100</v>
      </c>
      <c r="Y470">
        <f>VLOOKUP(A470,[1]高一上!$A$3:$P$587,11,0)</f>
        <v>0</v>
      </c>
      <c r="Z470" t="str">
        <f>VLOOKUP(A470,[1]高一上!$A$3:$P$587,12,0)</f>
        <v>王友春</v>
      </c>
      <c r="AA470">
        <f t="shared" si="114"/>
        <v>287</v>
      </c>
      <c r="AB470" s="23">
        <f t="shared" si="116"/>
        <v>100</v>
      </c>
      <c r="AC470">
        <f>VLOOKUP(A470,[1]中考!$A$2:$J$571,8,0)</f>
        <v>70</v>
      </c>
      <c r="AD470">
        <f t="shared" si="115"/>
        <v>11</v>
      </c>
    </row>
    <row r="471" spans="1:30" ht="15" x14ac:dyDescent="0.35">
      <c r="A471" s="14" t="s">
        <v>953</v>
      </c>
      <c r="B471" s="3">
        <v>10</v>
      </c>
      <c r="C471" s="2" t="s">
        <v>954</v>
      </c>
      <c r="D471" s="4" t="s">
        <v>537</v>
      </c>
      <c r="E471">
        <f>VLOOKUP(A471,'[1]高三下(高考)'!$A$3:$P$615,11,0)</f>
        <v>59.5</v>
      </c>
      <c r="F471" t="str">
        <f>VLOOKUP(A471,'[1]高三下(高考)'!$A$3:$P$615,12,0)</f>
        <v>王友春</v>
      </c>
      <c r="G471" s="22">
        <f t="shared" si="104"/>
        <v>20</v>
      </c>
      <c r="H471" s="23">
        <f t="shared" si="105"/>
        <v>117.07317073170732</v>
      </c>
      <c r="I471">
        <f>VLOOKUP(A471,[1]高三上!$A$3:$P$588,11,0)</f>
        <v>49.5</v>
      </c>
      <c r="J471" t="str">
        <f>VLOOKUP(A471,[1]高三上!$A$3:$P$588,12,0)</f>
        <v>王友春</v>
      </c>
      <c r="K471" s="22">
        <f t="shared" si="106"/>
        <v>69</v>
      </c>
      <c r="L471" s="23">
        <f t="shared" si="107"/>
        <v>88.153310104529623</v>
      </c>
      <c r="M471">
        <f>VLOOKUP(A471,[1]高二下!$A$3:$P$536,11,0)</f>
        <v>57</v>
      </c>
      <c r="N471" t="str">
        <f>VLOOKUP(A471,[1]高二下!$A$3:$P$536,12,0)</f>
        <v>王友春</v>
      </c>
      <c r="O471" s="22">
        <f t="shared" si="108"/>
        <v>35</v>
      </c>
      <c r="P471" s="22">
        <f t="shared" si="109"/>
        <v>103.13588850174216</v>
      </c>
      <c r="Q471">
        <f>VLOOKUP(A471,[1]高二上!$A$3:$P$583,11,0)</f>
        <v>82</v>
      </c>
      <c r="R471" t="str">
        <f>VLOOKUP(A471,[1]高二上!$A$3:$P$583,12,0)</f>
        <v>王友春</v>
      </c>
      <c r="S471" s="22">
        <f t="shared" si="110"/>
        <v>44</v>
      </c>
      <c r="T471" s="22">
        <f t="shared" si="111"/>
        <v>97.560975609756099</v>
      </c>
      <c r="U471">
        <f>VLOOKUP(A471,[1]高一下!$A$3:$P$585,11,0)</f>
        <v>56</v>
      </c>
      <c r="V471" t="str">
        <f>VLOOKUP(A471,[1]高一下!$A$3:$P$585,12,0)</f>
        <v>王友春</v>
      </c>
      <c r="W471">
        <f t="shared" si="112"/>
        <v>37</v>
      </c>
      <c r="X471">
        <f t="shared" si="113"/>
        <v>92.334494773519168</v>
      </c>
      <c r="Y471">
        <f>VLOOKUP(A471,[1]高一上!$A$3:$P$587,11,0)</f>
        <v>83</v>
      </c>
      <c r="Z471" t="str">
        <f>VLOOKUP(A471,[1]高一上!$A$3:$P$587,12,0)</f>
        <v>王友春</v>
      </c>
      <c r="AA471">
        <f t="shared" si="114"/>
        <v>15</v>
      </c>
      <c r="AB471" s="23">
        <f t="shared" si="116"/>
        <v>133.10104529616726</v>
      </c>
      <c r="AC471">
        <f>VLOOKUP(A471,[1]中考!$A$2:$J$571,8,0)</f>
        <v>57</v>
      </c>
      <c r="AD471">
        <f t="shared" si="115"/>
        <v>110</v>
      </c>
    </row>
    <row r="472" spans="1:30" ht="15" x14ac:dyDescent="0.35">
      <c r="A472" s="14" t="s">
        <v>1005</v>
      </c>
      <c r="B472" s="3">
        <v>10</v>
      </c>
      <c r="C472" s="2" t="s">
        <v>1006</v>
      </c>
      <c r="D472" s="4" t="s">
        <v>537</v>
      </c>
      <c r="E472">
        <f>VLOOKUP(A472,'[1]高三下(高考)'!$A$3:$P$615,11,0)</f>
        <v>21</v>
      </c>
      <c r="F472" t="str">
        <f>VLOOKUP(A472,'[1]高三下(高考)'!$A$3:$P$615,12,0)</f>
        <v>王友春</v>
      </c>
      <c r="G472" s="22">
        <f t="shared" si="104"/>
        <v>228</v>
      </c>
      <c r="H472" s="23">
        <f t="shared" si="105"/>
        <v>60.627177700348433</v>
      </c>
      <c r="I472">
        <f>VLOOKUP(A472,[1]高三上!$A$3:$P$588,11,0)</f>
        <v>40.5</v>
      </c>
      <c r="J472" t="str">
        <f>VLOOKUP(A472,[1]高三上!$A$3:$P$588,12,0)</f>
        <v>王友春</v>
      </c>
      <c r="K472" s="22">
        <f t="shared" si="106"/>
        <v>115</v>
      </c>
      <c r="L472" s="23">
        <f t="shared" si="107"/>
        <v>102.09059233449477</v>
      </c>
      <c r="M472">
        <f>VLOOKUP(A472,[1]高二下!$A$3:$P$536,11,0)</f>
        <v>39</v>
      </c>
      <c r="N472" t="str">
        <f>VLOOKUP(A472,[1]高二下!$A$3:$P$536,12,0)</f>
        <v>王友春</v>
      </c>
      <c r="O472" s="22">
        <f t="shared" si="108"/>
        <v>121</v>
      </c>
      <c r="P472" s="22">
        <f t="shared" si="109"/>
        <v>74.564459930313589</v>
      </c>
      <c r="Q472">
        <f>VLOOKUP(A472,[1]高二上!$A$3:$P$583,11,0)</f>
        <v>81</v>
      </c>
      <c r="R472" t="str">
        <f>VLOOKUP(A472,[1]高二上!$A$3:$P$583,12,0)</f>
        <v>王友春</v>
      </c>
      <c r="S472" s="22">
        <f t="shared" si="110"/>
        <v>48</v>
      </c>
      <c r="T472" s="22">
        <f t="shared" si="111"/>
        <v>125.08710801393728</v>
      </c>
      <c r="U472">
        <f>VLOOKUP(A472,[1]高一下!$A$3:$P$585,11,0)</f>
        <v>42</v>
      </c>
      <c r="V472" t="str">
        <f>VLOOKUP(A472,[1]高一下!$A$3:$P$585,12,0)</f>
        <v>王友春</v>
      </c>
      <c r="W472">
        <f t="shared" si="112"/>
        <v>120</v>
      </c>
      <c r="X472">
        <f t="shared" si="113"/>
        <v>81.881533101045292</v>
      </c>
      <c r="Y472">
        <f>VLOOKUP(A472,[1]高一上!$A$3:$P$587,11,0)</f>
        <v>71</v>
      </c>
      <c r="Z472" t="str">
        <f>VLOOKUP(A472,[1]高一上!$A$3:$P$587,12,0)</f>
        <v>王友春</v>
      </c>
      <c r="AA472">
        <f t="shared" si="114"/>
        <v>68</v>
      </c>
      <c r="AB472" s="23">
        <f t="shared" si="116"/>
        <v>128.22299651567945</v>
      </c>
      <c r="AC472">
        <f>VLOOKUP(A472,[1]中考!$A$2:$J$571,8,0)</f>
        <v>53</v>
      </c>
      <c r="AD472">
        <f t="shared" si="115"/>
        <v>149</v>
      </c>
    </row>
    <row r="473" spans="1:30" ht="15" x14ac:dyDescent="0.35">
      <c r="A473" s="14" t="s">
        <v>939</v>
      </c>
      <c r="B473" s="3">
        <v>10</v>
      </c>
      <c r="C473" s="2" t="s">
        <v>940</v>
      </c>
      <c r="D473" s="4" t="s">
        <v>537</v>
      </c>
      <c r="E473">
        <f>VLOOKUP(A473,'[1]高三下(高考)'!$A$3:$P$615,11,0)</f>
        <v>50</v>
      </c>
      <c r="F473" t="str">
        <f>VLOOKUP(A473,'[1]高三下(高考)'!$A$3:$P$615,12,0)</f>
        <v>王友春</v>
      </c>
      <c r="G473" s="22">
        <f t="shared" si="104"/>
        <v>41</v>
      </c>
      <c r="H473" s="23">
        <f t="shared" si="105"/>
        <v>90.243902439024396</v>
      </c>
      <c r="I473">
        <f>VLOOKUP(A473,[1]高三上!$A$3:$P$588,11,0)</f>
        <v>68</v>
      </c>
      <c r="J473" t="str">
        <f>VLOOKUP(A473,[1]高三上!$A$3:$P$588,12,0)</f>
        <v>王友春</v>
      </c>
      <c r="K473" s="22">
        <f t="shared" si="106"/>
        <v>13</v>
      </c>
      <c r="L473" s="23">
        <f t="shared" si="107"/>
        <v>96.864111498257842</v>
      </c>
      <c r="M473">
        <f>VLOOKUP(A473,[1]高二下!$A$3:$P$536,11,0)</f>
        <v>73</v>
      </c>
      <c r="N473" t="str">
        <f>VLOOKUP(A473,[1]高二下!$A$3:$P$536,12,0)</f>
        <v>王友春</v>
      </c>
      <c r="O473" s="22">
        <f t="shared" si="108"/>
        <v>4</v>
      </c>
      <c r="P473" s="22">
        <f t="shared" si="109"/>
        <v>117.42160278745645</v>
      </c>
      <c r="Q473">
        <f>VLOOKUP(A473,[1]高二上!$A$3:$P$583,11,0)</f>
        <v>79</v>
      </c>
      <c r="R473" t="str">
        <f>VLOOKUP(A473,[1]高二上!$A$3:$P$583,12,0)</f>
        <v>王友春</v>
      </c>
      <c r="S473" s="22">
        <f t="shared" si="110"/>
        <v>54</v>
      </c>
      <c r="T473" s="22">
        <f t="shared" si="111"/>
        <v>88.501742160278752</v>
      </c>
      <c r="U473">
        <f>VLOOKUP(A473,[1]高一下!$A$3:$P$585,11,0)</f>
        <v>61</v>
      </c>
      <c r="V473" t="str">
        <f>VLOOKUP(A473,[1]高一下!$A$3:$P$585,12,0)</f>
        <v>王友春</v>
      </c>
      <c r="W473">
        <f t="shared" si="112"/>
        <v>21</v>
      </c>
      <c r="X473">
        <f t="shared" si="113"/>
        <v>100</v>
      </c>
      <c r="Y473">
        <f>VLOOKUP(A473,[1]高一上!$A$3:$P$587,11,0)</f>
        <v>81</v>
      </c>
      <c r="Z473" t="str">
        <f>VLOOKUP(A473,[1]高一上!$A$3:$P$587,12,0)</f>
        <v>王友春</v>
      </c>
      <c r="AA473">
        <f t="shared" si="114"/>
        <v>21</v>
      </c>
      <c r="AB473" s="23">
        <f t="shared" si="116"/>
        <v>101.39372822299651</v>
      </c>
      <c r="AC473">
        <f>VLOOKUP(A473,[1]中考!$A$2:$J$571,8,0)</f>
        <v>67</v>
      </c>
      <c r="AD473">
        <f t="shared" si="115"/>
        <v>25</v>
      </c>
    </row>
    <row r="474" spans="1:30" ht="15" x14ac:dyDescent="0.35">
      <c r="A474" s="14" t="s">
        <v>923</v>
      </c>
      <c r="B474" s="3">
        <v>10</v>
      </c>
      <c r="C474" s="2" t="s">
        <v>924</v>
      </c>
      <c r="D474" s="4" t="s">
        <v>537</v>
      </c>
      <c r="E474">
        <f>VLOOKUP(A474,'[1]高三下(高考)'!$A$3:$P$615,11,0)</f>
        <v>40</v>
      </c>
      <c r="F474" t="str">
        <f>VLOOKUP(A474,'[1]高三下(高考)'!$A$3:$P$615,12,0)</f>
        <v>王友春</v>
      </c>
      <c r="G474" s="22">
        <f t="shared" si="104"/>
        <v>93</v>
      </c>
      <c r="H474" s="23">
        <f t="shared" si="105"/>
        <v>96.515679442508713</v>
      </c>
      <c r="I474">
        <f>VLOOKUP(A474,[1]高三上!$A$3:$P$588,11,0)</f>
        <v>46.5</v>
      </c>
      <c r="J474" t="str">
        <f>VLOOKUP(A474,[1]高三上!$A$3:$P$588,12,0)</f>
        <v>王友春</v>
      </c>
      <c r="K474" s="22">
        <f t="shared" si="106"/>
        <v>83</v>
      </c>
      <c r="L474" s="23">
        <f t="shared" si="107"/>
        <v>82.229965156794421</v>
      </c>
      <c r="M474">
        <f>VLOOKUP(A474,[1]高二下!$A$3:$P$536,11,0)</f>
        <v>58</v>
      </c>
      <c r="N474" t="str">
        <f>VLOOKUP(A474,[1]高二下!$A$3:$P$536,12,0)</f>
        <v>王友春</v>
      </c>
      <c r="O474" s="22">
        <f t="shared" si="108"/>
        <v>32</v>
      </c>
      <c r="P474" s="22">
        <f t="shared" si="109"/>
        <v>114.98257839721254</v>
      </c>
      <c r="Q474">
        <f>VLOOKUP(A474,[1]高二上!$A$3:$P$583,11,0)</f>
        <v>74</v>
      </c>
      <c r="R474" t="str">
        <f>VLOOKUP(A474,[1]高二上!$A$3:$P$583,12,0)</f>
        <v>王友春</v>
      </c>
      <c r="S474" s="22">
        <f t="shared" si="110"/>
        <v>75</v>
      </c>
      <c r="T474" s="22">
        <f t="shared" si="111"/>
        <v>75.958188153310104</v>
      </c>
      <c r="U474">
        <f>VLOOKUP(A474,[1]高一下!$A$3:$P$585,11,0)</f>
        <v>68</v>
      </c>
      <c r="V474" t="str">
        <f>VLOOKUP(A474,[1]高一下!$A$3:$P$585,12,0)</f>
        <v>王友春</v>
      </c>
      <c r="W474">
        <f t="shared" si="112"/>
        <v>6</v>
      </c>
      <c r="X474">
        <f t="shared" si="113"/>
        <v>99.651567944250871</v>
      </c>
      <c r="Y474">
        <f>VLOOKUP(A474,[1]高一上!$A$3:$P$587,11,0)</f>
        <v>89</v>
      </c>
      <c r="Z474" t="str">
        <f>VLOOKUP(A474,[1]高一上!$A$3:$P$587,12,0)</f>
        <v>王友春</v>
      </c>
      <c r="AA474">
        <f t="shared" si="114"/>
        <v>5</v>
      </c>
      <c r="AB474" s="23">
        <f t="shared" si="116"/>
        <v>118.11846689895471</v>
      </c>
      <c r="AC474">
        <f>VLOOKUP(A474,[1]中考!$A$2:$J$571,8,0)</f>
        <v>63</v>
      </c>
      <c r="AD474">
        <f t="shared" si="115"/>
        <v>57</v>
      </c>
    </row>
    <row r="475" spans="1:30" ht="15" x14ac:dyDescent="0.35">
      <c r="A475" s="14" t="s">
        <v>996</v>
      </c>
      <c r="B475" s="3">
        <v>10</v>
      </c>
      <c r="C475" s="2" t="s">
        <v>325</v>
      </c>
      <c r="D475" s="4" t="s">
        <v>537</v>
      </c>
      <c r="E475">
        <f>VLOOKUP(A475,'[1]高三下(高考)'!$A$3:$P$615,11,0)</f>
        <v>32</v>
      </c>
      <c r="F475" t="str">
        <f>VLOOKUP(A475,'[1]高三下(高考)'!$A$3:$P$615,12,0)</f>
        <v>王友春</v>
      </c>
      <c r="G475" s="22">
        <f t="shared" si="104"/>
        <v>150</v>
      </c>
      <c r="H475" s="23">
        <f t="shared" si="105"/>
        <v>95.818815331010455</v>
      </c>
      <c r="I475">
        <f>VLOOKUP(A475,[1]高三上!$A$3:$P$588,11,0)</f>
        <v>38</v>
      </c>
      <c r="J475" t="str">
        <f>VLOOKUP(A475,[1]高三上!$A$3:$P$588,12,0)</f>
        <v>王友春</v>
      </c>
      <c r="K475" s="22">
        <f t="shared" si="106"/>
        <v>138</v>
      </c>
      <c r="L475" s="23">
        <f t="shared" si="107"/>
        <v>97.560975609756099</v>
      </c>
      <c r="M475">
        <f>VLOOKUP(A475,[1]高二下!$A$3:$P$536,11,0)</f>
        <v>38</v>
      </c>
      <c r="N475" t="str">
        <f>VLOOKUP(A475,[1]高二下!$A$3:$P$536,12,0)</f>
        <v>王友春</v>
      </c>
      <c r="O475" s="22">
        <f t="shared" si="108"/>
        <v>131</v>
      </c>
      <c r="P475" s="22">
        <f t="shared" si="109"/>
        <v>86.759581881533109</v>
      </c>
      <c r="Q475">
        <f>VLOOKUP(A475,[1]高二上!$A$3:$P$583,11,0)</f>
        <v>71</v>
      </c>
      <c r="R475" t="str">
        <f>VLOOKUP(A475,[1]高二上!$A$3:$P$583,12,0)</f>
        <v>王友春</v>
      </c>
      <c r="S475" s="22">
        <f t="shared" si="110"/>
        <v>93</v>
      </c>
      <c r="T475" s="22">
        <f t="shared" si="111"/>
        <v>145.99303135888502</v>
      </c>
      <c r="U475">
        <f>VLOOKUP(A475,[1]高一下!$A$3:$P$585,11,0)</f>
        <v>26</v>
      </c>
      <c r="V475" t="str">
        <f>VLOOKUP(A475,[1]高一下!$A$3:$P$585,12,0)</f>
        <v>王友春</v>
      </c>
      <c r="W475">
        <f t="shared" si="112"/>
        <v>225</v>
      </c>
      <c r="X475">
        <f t="shared" si="113"/>
        <v>35.191637630662015</v>
      </c>
      <c r="Y475">
        <f>VLOOKUP(A475,[1]高一上!$A$3:$P$587,11,0)</f>
        <v>77</v>
      </c>
      <c r="Z475" t="str">
        <f>VLOOKUP(A475,[1]高一上!$A$3:$P$587,12,0)</f>
        <v>王友春</v>
      </c>
      <c r="AA475">
        <f t="shared" si="114"/>
        <v>39</v>
      </c>
      <c r="AB475" s="23">
        <f t="shared" si="116"/>
        <v>119.86062717770035</v>
      </c>
      <c r="AC475">
        <f>VLOOKUP(A475,[1]中考!$A$2:$J$571,8,0)</f>
        <v>59</v>
      </c>
      <c r="AD475">
        <f t="shared" si="115"/>
        <v>96</v>
      </c>
    </row>
    <row r="476" spans="1:30" ht="15" x14ac:dyDescent="0.35">
      <c r="A476" s="14" t="s">
        <v>937</v>
      </c>
      <c r="B476" s="3">
        <v>10</v>
      </c>
      <c r="C476" s="2" t="s">
        <v>938</v>
      </c>
      <c r="D476" s="4" t="s">
        <v>537</v>
      </c>
      <c r="E476">
        <f>VLOOKUP(A476,'[1]高三下(高考)'!$A$3:$P$615,11,0)</f>
        <v>51</v>
      </c>
      <c r="F476" t="str">
        <f>VLOOKUP(A476,'[1]高三下(高考)'!$A$3:$P$615,12,0)</f>
        <v>王友春</v>
      </c>
      <c r="G476" s="22">
        <f t="shared" si="104"/>
        <v>38</v>
      </c>
      <c r="H476" s="23">
        <f t="shared" si="105"/>
        <v>127.87456445993031</v>
      </c>
      <c r="I476">
        <f>VLOOKUP(A476,[1]高三上!$A$3:$P$588,11,0)</f>
        <v>40</v>
      </c>
      <c r="J476" t="str">
        <f>VLOOKUP(A476,[1]高三上!$A$3:$P$588,12,0)</f>
        <v>王友春</v>
      </c>
      <c r="K476" s="22">
        <f t="shared" si="106"/>
        <v>118</v>
      </c>
      <c r="L476" s="23">
        <f t="shared" si="107"/>
        <v>95.470383275261327</v>
      </c>
      <c r="M476">
        <f>VLOOKUP(A476,[1]高二下!$A$3:$P$536,11,0)</f>
        <v>43</v>
      </c>
      <c r="N476" t="str">
        <f>VLOOKUP(A476,[1]高二下!$A$3:$P$536,12,0)</f>
        <v>王友春</v>
      </c>
      <c r="O476" s="22">
        <f t="shared" si="108"/>
        <v>105</v>
      </c>
      <c r="P476" s="22">
        <f t="shared" si="109"/>
        <v>94.42508710801394</v>
      </c>
      <c r="Q476">
        <f>VLOOKUP(A476,[1]高二上!$A$3:$P$583,11,0)</f>
        <v>72</v>
      </c>
      <c r="R476" t="str">
        <f>VLOOKUP(A476,[1]高二上!$A$3:$P$583,12,0)</f>
        <v>王友春</v>
      </c>
      <c r="S476" s="22">
        <f t="shared" si="110"/>
        <v>89</v>
      </c>
      <c r="T476" s="22">
        <f t="shared" si="111"/>
        <v>97.909407665505228</v>
      </c>
      <c r="U476">
        <f>VLOOKUP(A476,[1]高一下!$A$3:$P$585,11,0)</f>
        <v>48</v>
      </c>
      <c r="V476" t="str">
        <f>VLOOKUP(A476,[1]高一下!$A$3:$P$585,12,0)</f>
        <v>王友春</v>
      </c>
      <c r="W476">
        <f t="shared" si="112"/>
        <v>83</v>
      </c>
      <c r="X476">
        <f t="shared" si="113"/>
        <v>103.13588850174216</v>
      </c>
      <c r="Y476">
        <f>VLOOKUP(A476,[1]高一上!$A$3:$P$587,11,0)</f>
        <v>65</v>
      </c>
      <c r="Z476" t="str">
        <f>VLOOKUP(A476,[1]高一上!$A$3:$P$587,12,0)</f>
        <v>王友春</v>
      </c>
      <c r="AA476">
        <f t="shared" si="114"/>
        <v>92</v>
      </c>
      <c r="AB476" s="23">
        <f t="shared" si="116"/>
        <v>83.62369337979095</v>
      </c>
      <c r="AC476">
        <f>VLOOKUP(A476,[1]中考!$A$2:$J$571,8,0)</f>
        <v>64</v>
      </c>
      <c r="AD476">
        <f t="shared" si="115"/>
        <v>45</v>
      </c>
    </row>
    <row r="477" spans="1:30" ht="15" x14ac:dyDescent="0.35">
      <c r="A477" s="14" t="s">
        <v>977</v>
      </c>
      <c r="B477" s="3">
        <v>10</v>
      </c>
      <c r="C477" s="2" t="s">
        <v>978</v>
      </c>
      <c r="D477" s="4" t="s">
        <v>537</v>
      </c>
      <c r="E477">
        <f>VLOOKUP(A477,'[1]高三下(高考)'!$A$3:$P$615,11,0)</f>
        <v>34</v>
      </c>
      <c r="F477" t="str">
        <f>VLOOKUP(A477,'[1]高三下(高考)'!$A$3:$P$615,12,0)</f>
        <v>王友春</v>
      </c>
      <c r="G477" s="22">
        <f t="shared" si="104"/>
        <v>134</v>
      </c>
      <c r="H477" s="23">
        <f t="shared" si="105"/>
        <v>72.125435540069688</v>
      </c>
      <c r="I477">
        <f>VLOOKUP(A477,[1]高三上!$A$3:$P$588,11,0)</f>
        <v>52</v>
      </c>
      <c r="J477" t="str">
        <f>VLOOKUP(A477,[1]高三上!$A$3:$P$588,12,0)</f>
        <v>王友春</v>
      </c>
      <c r="K477" s="22">
        <f t="shared" si="106"/>
        <v>54</v>
      </c>
      <c r="L477" s="23">
        <f t="shared" si="107"/>
        <v>115.67944250871079</v>
      </c>
      <c r="M477">
        <f>VLOOKUP(A477,[1]高二下!$A$3:$P$536,11,0)</f>
        <v>44</v>
      </c>
      <c r="N477" t="str">
        <f>VLOOKUP(A477,[1]高二下!$A$3:$P$536,12,0)</f>
        <v>王友春</v>
      </c>
      <c r="O477" s="22">
        <f t="shared" si="108"/>
        <v>99</v>
      </c>
      <c r="P477" s="22">
        <f t="shared" si="109"/>
        <v>70.383275261324044</v>
      </c>
      <c r="Q477">
        <f>VLOOKUP(A477,[1]高二上!$A$3:$P$583,11,0)</f>
        <v>92</v>
      </c>
      <c r="R477" t="str">
        <f>VLOOKUP(A477,[1]高二上!$A$3:$P$583,12,0)</f>
        <v>王友春</v>
      </c>
      <c r="S477" s="22">
        <f t="shared" si="110"/>
        <v>14</v>
      </c>
      <c r="T477" s="22">
        <f t="shared" si="111"/>
        <v>115.67944250871079</v>
      </c>
      <c r="U477">
        <f>VLOOKUP(A477,[1]高一下!$A$3:$P$585,11,0)</f>
        <v>52</v>
      </c>
      <c r="V477" t="str">
        <f>VLOOKUP(A477,[1]高一下!$A$3:$P$585,12,0)</f>
        <v>王友春</v>
      </c>
      <c r="W477">
        <f t="shared" si="112"/>
        <v>59</v>
      </c>
      <c r="X477">
        <f t="shared" si="113"/>
        <v>103.13588850174216</v>
      </c>
      <c r="Y477">
        <f>VLOOKUP(A477,[1]高一上!$A$3:$P$587,11,0)</f>
        <v>71</v>
      </c>
      <c r="Z477" t="str">
        <f>VLOOKUP(A477,[1]高一上!$A$3:$P$587,12,0)</f>
        <v>王友春</v>
      </c>
      <c r="AA477">
        <f t="shared" si="114"/>
        <v>68</v>
      </c>
      <c r="AB477" s="23">
        <f t="shared" si="116"/>
        <v>118.46689895470384</v>
      </c>
      <c r="AC477">
        <f>VLOOKUP(A477,[1]中考!$A$2:$J$571,8,0)</f>
        <v>56</v>
      </c>
      <c r="AD477">
        <f t="shared" si="115"/>
        <v>121</v>
      </c>
    </row>
    <row r="478" spans="1:30" ht="15" x14ac:dyDescent="0.35">
      <c r="A478" s="14" t="s">
        <v>985</v>
      </c>
      <c r="B478" s="3">
        <v>10</v>
      </c>
      <c r="C478" s="2" t="s">
        <v>986</v>
      </c>
      <c r="D478" s="4" t="s">
        <v>537</v>
      </c>
      <c r="E478">
        <f>VLOOKUP(A478,'[1]高三下(高考)'!$A$3:$P$615,11,0)</f>
        <v>36</v>
      </c>
      <c r="F478" t="str">
        <f>VLOOKUP(A478,'[1]高三下(高考)'!$A$3:$P$615,12,0)</f>
        <v>王友春</v>
      </c>
      <c r="G478" s="22">
        <f t="shared" si="104"/>
        <v>121</v>
      </c>
      <c r="H478" s="23">
        <f t="shared" si="105"/>
        <v>100.69686411149826</v>
      </c>
      <c r="I478">
        <f>VLOOKUP(A478,[1]高三上!$A$3:$P$588,11,0)</f>
        <v>39.5</v>
      </c>
      <c r="J478" t="str">
        <f>VLOOKUP(A478,[1]高三上!$A$3:$P$588,12,0)</f>
        <v>王友春</v>
      </c>
      <c r="K478" s="22">
        <f t="shared" si="106"/>
        <v>123</v>
      </c>
      <c r="L478" s="23">
        <f t="shared" si="107"/>
        <v>99.303135888501743</v>
      </c>
      <c r="M478">
        <f>VLOOKUP(A478,[1]高二下!$A$3:$P$536,11,0)</f>
        <v>39</v>
      </c>
      <c r="N478" t="str">
        <f>VLOOKUP(A478,[1]高二下!$A$3:$P$536,12,0)</f>
        <v>王友春</v>
      </c>
      <c r="O478" s="22">
        <f t="shared" si="108"/>
        <v>121</v>
      </c>
      <c r="P478" s="22">
        <f t="shared" si="109"/>
        <v>95.470383275261327</v>
      </c>
      <c r="Q478">
        <f>VLOOKUP(A478,[1]高二上!$A$3:$P$583,11,0)</f>
        <v>68</v>
      </c>
      <c r="R478" t="str">
        <f>VLOOKUP(A478,[1]高二上!$A$3:$P$583,12,0)</f>
        <v>王友春</v>
      </c>
      <c r="S478" s="22">
        <f t="shared" si="110"/>
        <v>108</v>
      </c>
      <c r="T478" s="22">
        <f t="shared" si="111"/>
        <v>114.28571428571428</v>
      </c>
      <c r="U478">
        <f>VLOOKUP(A478,[1]高一下!$A$3:$P$585,11,0)</f>
        <v>37</v>
      </c>
      <c r="V478" t="str">
        <f>VLOOKUP(A478,[1]高一下!$A$3:$P$585,12,0)</f>
        <v>王友春</v>
      </c>
      <c r="W478">
        <f t="shared" si="112"/>
        <v>149</v>
      </c>
      <c r="X478">
        <f t="shared" si="113"/>
        <v>104.52961672473867</v>
      </c>
      <c r="Y478">
        <f>VLOOKUP(A478,[1]高一上!$A$3:$P$587,11,0)</f>
        <v>51</v>
      </c>
      <c r="Z478" t="str">
        <f>VLOOKUP(A478,[1]高一上!$A$3:$P$587,12,0)</f>
        <v>王友春</v>
      </c>
      <c r="AA478">
        <f t="shared" si="114"/>
        <v>162</v>
      </c>
      <c r="AB478" s="23">
        <f t="shared" si="116"/>
        <v>101.74216027874564</v>
      </c>
      <c r="AC478">
        <f>VLOOKUP(A478,[1]中考!$A$2:$J$571,8,0)</f>
        <v>51</v>
      </c>
      <c r="AD478">
        <f t="shared" si="115"/>
        <v>167</v>
      </c>
    </row>
    <row r="479" spans="1:30" ht="15" x14ac:dyDescent="0.35">
      <c r="A479" s="14" t="s">
        <v>960</v>
      </c>
      <c r="B479" s="3">
        <v>10</v>
      </c>
      <c r="C479" s="2" t="s">
        <v>961</v>
      </c>
      <c r="D479" s="4" t="s">
        <v>537</v>
      </c>
      <c r="E479">
        <f>VLOOKUP(A479,'[1]高三下(高考)'!$A$3:$P$615,11,0)</f>
        <v>66.5</v>
      </c>
      <c r="F479" t="str">
        <f>VLOOKUP(A479,'[1]高三下(高考)'!$A$3:$P$615,12,0)</f>
        <v>王友春</v>
      </c>
      <c r="G479" s="22">
        <f t="shared" si="104"/>
        <v>11</v>
      </c>
      <c r="H479" s="23">
        <f t="shared" si="105"/>
        <v>120.90592334494774</v>
      </c>
      <c r="I479">
        <f>VLOOKUP(A479,[1]高三上!$A$3:$P$588,11,0)</f>
        <v>49</v>
      </c>
      <c r="J479" t="str">
        <f>VLOOKUP(A479,[1]高三上!$A$3:$P$588,12,0)</f>
        <v>王友春</v>
      </c>
      <c r="K479" s="22">
        <f t="shared" si="106"/>
        <v>71</v>
      </c>
      <c r="L479" s="23">
        <f t="shared" si="107"/>
        <v>100.34843205574913</v>
      </c>
      <c r="M479">
        <f>VLOOKUP(A479,[1]高二下!$A$3:$P$536,11,0)</f>
        <v>49</v>
      </c>
      <c r="N479" t="str">
        <f>VLOOKUP(A479,[1]高二下!$A$3:$P$536,12,0)</f>
        <v>王友春</v>
      </c>
      <c r="O479" s="22">
        <f t="shared" si="108"/>
        <v>72</v>
      </c>
      <c r="P479" s="22">
        <f t="shared" si="109"/>
        <v>90.243902439024396</v>
      </c>
      <c r="Q479">
        <f>VLOOKUP(A479,[1]高二上!$A$3:$P$583,11,0)</f>
        <v>82</v>
      </c>
      <c r="R479" t="str">
        <f>VLOOKUP(A479,[1]高二上!$A$3:$P$583,12,0)</f>
        <v>王友春</v>
      </c>
      <c r="S479" s="22">
        <f t="shared" si="110"/>
        <v>44</v>
      </c>
      <c r="T479" s="22">
        <f t="shared" si="111"/>
        <v>96.167247386759584</v>
      </c>
      <c r="U479">
        <f>VLOOKUP(A479,[1]高一下!$A$3:$P$585,11,0)</f>
        <v>57</v>
      </c>
      <c r="V479" t="str">
        <f>VLOOKUP(A479,[1]高一下!$A$3:$P$585,12,0)</f>
        <v>王友春</v>
      </c>
      <c r="W479">
        <f t="shared" si="112"/>
        <v>33</v>
      </c>
      <c r="X479">
        <f t="shared" si="113"/>
        <v>98.257839721254356</v>
      </c>
      <c r="Y479">
        <f>VLOOKUP(A479,[1]高一上!$A$3:$P$587,11,0)</f>
        <v>80</v>
      </c>
      <c r="Z479" t="str">
        <f>VLOOKUP(A479,[1]高一上!$A$3:$P$587,12,0)</f>
        <v>王友春</v>
      </c>
      <c r="AA479">
        <f t="shared" si="114"/>
        <v>28</v>
      </c>
      <c r="AB479" s="23">
        <f t="shared" si="116"/>
        <v>118.11846689895471</v>
      </c>
      <c r="AC479">
        <f>VLOOKUP(A479,[1]中考!$A$2:$J$571,8,0)</f>
        <v>60</v>
      </c>
      <c r="AD479">
        <f t="shared" si="115"/>
        <v>80</v>
      </c>
    </row>
    <row r="480" spans="1:30" ht="15" x14ac:dyDescent="0.35">
      <c r="A480" s="14" t="s">
        <v>973</v>
      </c>
      <c r="B480" s="3">
        <v>10</v>
      </c>
      <c r="C480" s="2" t="s">
        <v>974</v>
      </c>
      <c r="D480" s="4" t="s">
        <v>537</v>
      </c>
      <c r="E480">
        <f>VLOOKUP(A480,'[1]高三下(高考)'!$A$3:$P$615,11,0)</f>
        <v>36</v>
      </c>
      <c r="F480" t="str">
        <f>VLOOKUP(A480,'[1]高三下(高考)'!$A$3:$P$615,12,0)</f>
        <v>王友春</v>
      </c>
      <c r="G480" s="22">
        <f t="shared" si="104"/>
        <v>121</v>
      </c>
      <c r="H480" s="23">
        <f t="shared" si="105"/>
        <v>79.79094076655052</v>
      </c>
      <c r="I480">
        <f>VLOOKUP(A480,[1]高三上!$A$3:$P$588,11,0)</f>
        <v>50.5</v>
      </c>
      <c r="J480" t="str">
        <f>VLOOKUP(A480,[1]高三上!$A$3:$P$588,12,0)</f>
        <v>王友春</v>
      </c>
      <c r="K480" s="22">
        <f t="shared" si="106"/>
        <v>63</v>
      </c>
      <c r="L480" s="23">
        <f t="shared" si="107"/>
        <v>96.167247386759584</v>
      </c>
      <c r="M480">
        <f>VLOOKUP(A480,[1]高二下!$A$3:$P$536,11,0)</f>
        <v>53</v>
      </c>
      <c r="N480" t="str">
        <f>VLOOKUP(A480,[1]高二下!$A$3:$P$536,12,0)</f>
        <v>王友春</v>
      </c>
      <c r="O480" s="22">
        <f t="shared" si="108"/>
        <v>52</v>
      </c>
      <c r="P480" s="22">
        <f t="shared" si="109"/>
        <v>104.18118466898954</v>
      </c>
      <c r="Q480">
        <f>VLOOKUP(A480,[1]高二上!$A$3:$P$583,11,0)</f>
        <v>77</v>
      </c>
      <c r="R480" t="str">
        <f>VLOOKUP(A480,[1]高二上!$A$3:$P$583,12,0)</f>
        <v>王友春</v>
      </c>
      <c r="S480" s="22">
        <f t="shared" si="110"/>
        <v>64</v>
      </c>
      <c r="T480" s="22">
        <f t="shared" si="111"/>
        <v>90.592334494773525</v>
      </c>
      <c r="U480">
        <f>VLOOKUP(A480,[1]高一下!$A$3:$P$585,11,0)</f>
        <v>56</v>
      </c>
      <c r="V480" t="str">
        <f>VLOOKUP(A480,[1]高一下!$A$3:$P$585,12,0)</f>
        <v>王友春</v>
      </c>
      <c r="W480">
        <f t="shared" si="112"/>
        <v>37</v>
      </c>
      <c r="X480">
        <f t="shared" si="113"/>
        <v>140.76655052264809</v>
      </c>
      <c r="Y480">
        <f>VLOOKUP(A480,[1]高一上!$A$3:$P$587,11,0)</f>
        <v>52</v>
      </c>
      <c r="Z480" t="str">
        <f>VLOOKUP(A480,[1]高一上!$A$3:$P$587,12,0)</f>
        <v>王友春</v>
      </c>
      <c r="AA480">
        <f t="shared" si="114"/>
        <v>154</v>
      </c>
      <c r="AB480" s="23">
        <f t="shared" si="116"/>
        <v>50.871080139372822</v>
      </c>
      <c r="AC480">
        <f>VLOOKUP(A480,[1]中考!$A$2:$J$571,8,0)</f>
        <v>69</v>
      </c>
      <c r="AD480">
        <f t="shared" si="115"/>
        <v>13</v>
      </c>
    </row>
    <row r="481" spans="1:30" ht="15" x14ac:dyDescent="0.35">
      <c r="A481" s="14" t="s">
        <v>989</v>
      </c>
      <c r="B481" s="3">
        <v>10</v>
      </c>
      <c r="C481" s="2" t="s">
        <v>990</v>
      </c>
      <c r="D481" s="4" t="s">
        <v>537</v>
      </c>
      <c r="E481">
        <f>VLOOKUP(A481,'[1]高三下(高考)'!$A$3:$P$615,11,0)</f>
        <v>47.5</v>
      </c>
      <c r="F481" t="str">
        <f>VLOOKUP(A481,'[1]高三下(高考)'!$A$3:$P$615,12,0)</f>
        <v>王友春</v>
      </c>
      <c r="G481" s="22">
        <f t="shared" si="104"/>
        <v>52</v>
      </c>
      <c r="H481" s="23">
        <f t="shared" si="105"/>
        <v>129.96515679442507</v>
      </c>
      <c r="I481">
        <f>VLOOKUP(A481,[1]高三上!$A$3:$P$588,11,0)</f>
        <v>38</v>
      </c>
      <c r="J481" t="str">
        <f>VLOOKUP(A481,[1]高三上!$A$3:$P$588,12,0)</f>
        <v>王友春</v>
      </c>
      <c r="K481" s="22">
        <f t="shared" si="106"/>
        <v>138</v>
      </c>
      <c r="L481" s="23">
        <f t="shared" si="107"/>
        <v>67.944250871080143</v>
      </c>
      <c r="M481">
        <f>VLOOKUP(A481,[1]高二下!$A$3:$P$536,11,0)</f>
        <v>54</v>
      </c>
      <c r="N481" t="str">
        <f>VLOOKUP(A481,[1]高二下!$A$3:$P$536,12,0)</f>
        <v>王友春</v>
      </c>
      <c r="O481" s="22">
        <f t="shared" si="108"/>
        <v>46</v>
      </c>
      <c r="P481" s="22">
        <f t="shared" si="109"/>
        <v>108.71080139372822</v>
      </c>
      <c r="Q481">
        <f>VLOOKUP(A481,[1]高二上!$A$3:$P$583,11,0)</f>
        <v>75</v>
      </c>
      <c r="R481" t="str">
        <f>VLOOKUP(A481,[1]高二上!$A$3:$P$583,12,0)</f>
        <v>王友春</v>
      </c>
      <c r="S481" s="22">
        <f t="shared" si="110"/>
        <v>71</v>
      </c>
      <c r="T481" s="22">
        <f t="shared" si="111"/>
        <v>78.048780487804876</v>
      </c>
      <c r="U481">
        <f>VLOOKUP(A481,[1]高一下!$A$3:$P$585,11,0)</f>
        <v>66</v>
      </c>
      <c r="V481" t="str">
        <f>VLOOKUP(A481,[1]高一下!$A$3:$P$585,12,0)</f>
        <v>王友春</v>
      </c>
      <c r="W481">
        <f t="shared" si="112"/>
        <v>8</v>
      </c>
      <c r="X481">
        <f t="shared" si="113"/>
        <v>124.0418118466899</v>
      </c>
      <c r="Y481">
        <f>VLOOKUP(A481,[1]高一上!$A$3:$P$587,11,0)</f>
        <v>69</v>
      </c>
      <c r="Z481" t="str">
        <f>VLOOKUP(A481,[1]高一上!$A$3:$P$587,12,0)</f>
        <v>王友春</v>
      </c>
      <c r="AA481">
        <f t="shared" si="114"/>
        <v>77</v>
      </c>
      <c r="AB481" s="23">
        <f t="shared" si="116"/>
        <v>81.881533101045292</v>
      </c>
      <c r="AC481">
        <f>VLOOKUP(A481,[1]中考!$A$2:$J$571,8,0)</f>
        <v>67</v>
      </c>
      <c r="AD481">
        <f t="shared" si="115"/>
        <v>25</v>
      </c>
    </row>
    <row r="482" spans="1:30" ht="15" x14ac:dyDescent="0.35">
      <c r="A482" s="14" t="s">
        <v>987</v>
      </c>
      <c r="B482" s="3">
        <v>10</v>
      </c>
      <c r="C482" s="2" t="s">
        <v>988</v>
      </c>
      <c r="D482" s="4" t="s">
        <v>537</v>
      </c>
      <c r="E482">
        <f>VLOOKUP(A482,'[1]高三下(高考)'!$A$3:$P$615,11,0)</f>
        <v>35</v>
      </c>
      <c r="F482" t="str">
        <f>VLOOKUP(A482,'[1]高三下(高考)'!$A$3:$P$615,12,0)</f>
        <v>王友春</v>
      </c>
      <c r="G482" s="22">
        <f t="shared" si="104"/>
        <v>127</v>
      </c>
      <c r="H482" s="23">
        <f t="shared" si="105"/>
        <v>64.111498257839713</v>
      </c>
      <c r="I482">
        <f>VLOOKUP(A482,[1]高三上!$A$3:$P$588,11,0)</f>
        <v>64</v>
      </c>
      <c r="J482" t="str">
        <f>VLOOKUP(A482,[1]高三上!$A$3:$P$588,12,0)</f>
        <v>王友春</v>
      </c>
      <c r="K482" s="22">
        <f t="shared" si="106"/>
        <v>24</v>
      </c>
      <c r="L482" s="23">
        <f t="shared" si="107"/>
        <v>115.67944250871079</v>
      </c>
      <c r="M482">
        <f>VLOOKUP(A482,[1]高二下!$A$3:$P$536,11,0)</f>
        <v>50</v>
      </c>
      <c r="N482" t="str">
        <f>VLOOKUP(A482,[1]高二下!$A$3:$P$536,12,0)</f>
        <v>王友春</v>
      </c>
      <c r="O482" s="22">
        <f t="shared" si="108"/>
        <v>69</v>
      </c>
      <c r="P482" s="22">
        <f t="shared" si="109"/>
        <v>100.69686411149826</v>
      </c>
      <c r="Q482">
        <f>VLOOKUP(A482,[1]高二上!$A$3:$P$583,11,0)</f>
        <v>75</v>
      </c>
      <c r="R482" t="str">
        <f>VLOOKUP(A482,[1]高二上!$A$3:$P$583,12,0)</f>
        <v>王友春</v>
      </c>
      <c r="S482" s="22">
        <f t="shared" si="110"/>
        <v>71</v>
      </c>
      <c r="T482" s="22">
        <f t="shared" si="111"/>
        <v>110.10452961672473</v>
      </c>
      <c r="U482">
        <f>VLOOKUP(A482,[1]高一下!$A$3:$P$585,11,0)</f>
        <v>44</v>
      </c>
      <c r="V482" t="str">
        <f>VLOOKUP(A482,[1]高一下!$A$3:$P$585,12,0)</f>
        <v>王友春</v>
      </c>
      <c r="W482">
        <f t="shared" si="112"/>
        <v>100</v>
      </c>
      <c r="X482">
        <f t="shared" si="113"/>
        <v>99.303135888501743</v>
      </c>
      <c r="Y482">
        <f>VLOOKUP(A482,[1]高一上!$A$3:$P$587,11,0)</f>
        <v>64</v>
      </c>
      <c r="Z482" t="str">
        <f>VLOOKUP(A482,[1]高一上!$A$3:$P$587,12,0)</f>
        <v>王友春</v>
      </c>
      <c r="AA482">
        <f t="shared" si="114"/>
        <v>98</v>
      </c>
      <c r="AB482" s="23">
        <f t="shared" si="116"/>
        <v>67.944250871080143</v>
      </c>
      <c r="AC482">
        <f>VLOOKUP(A482,[1]中考!$A$2:$J$571,8,0)</f>
        <v>71</v>
      </c>
      <c r="AD482">
        <f t="shared" si="115"/>
        <v>6</v>
      </c>
    </row>
    <row r="483" spans="1:30" ht="15" x14ac:dyDescent="0.35">
      <c r="A483" s="14" t="s">
        <v>965</v>
      </c>
      <c r="B483" s="3">
        <v>10</v>
      </c>
      <c r="C483" s="2" t="s">
        <v>966</v>
      </c>
      <c r="D483" s="4" t="s">
        <v>537</v>
      </c>
      <c r="E483">
        <f>VLOOKUP(A483,'[1]高三下(高考)'!$A$3:$P$615,11,0)</f>
        <v>39.5</v>
      </c>
      <c r="F483" t="str">
        <f>VLOOKUP(A483,'[1]高三下(高考)'!$A$3:$P$615,12,0)</f>
        <v>王友春</v>
      </c>
      <c r="G483" s="22">
        <f t="shared" si="104"/>
        <v>99</v>
      </c>
      <c r="H483" s="23">
        <f t="shared" si="105"/>
        <v>117.07317073170732</v>
      </c>
      <c r="I483">
        <f>VLOOKUP(A483,[1]高三上!$A$3:$P$588,11,0)</f>
        <v>36.5</v>
      </c>
      <c r="J483" t="str">
        <f>VLOOKUP(A483,[1]高三上!$A$3:$P$588,12,0)</f>
        <v>王友春</v>
      </c>
      <c r="K483" s="22">
        <f t="shared" si="106"/>
        <v>148</v>
      </c>
      <c r="L483" s="23">
        <f t="shared" si="107"/>
        <v>66.550522648083614</v>
      </c>
      <c r="M483">
        <f>VLOOKUP(A483,[1]高二下!$A$3:$P$536,11,0)</f>
        <v>53</v>
      </c>
      <c r="N483" t="str">
        <f>VLOOKUP(A483,[1]高二下!$A$3:$P$536,12,0)</f>
        <v>王友春</v>
      </c>
      <c r="O483" s="22">
        <f t="shared" si="108"/>
        <v>52</v>
      </c>
      <c r="P483" s="22">
        <f t="shared" si="109"/>
        <v>85.365853658536594</v>
      </c>
      <c r="Q483">
        <f>VLOOKUP(A483,[1]高二上!$A$3:$P$583,11,0)</f>
        <v>94</v>
      </c>
      <c r="R483" t="str">
        <f>VLOOKUP(A483,[1]高二上!$A$3:$P$583,12,0)</f>
        <v>王友春</v>
      </c>
      <c r="S483" s="22">
        <f t="shared" si="110"/>
        <v>10</v>
      </c>
      <c r="T483" s="22">
        <f t="shared" si="111"/>
        <v>131.35888501742158</v>
      </c>
      <c r="U483">
        <f>VLOOKUP(A483,[1]高一下!$A$3:$P$585,11,0)</f>
        <v>44</v>
      </c>
      <c r="V483" t="str">
        <f>VLOOKUP(A483,[1]高一下!$A$3:$P$585,12,0)</f>
        <v>王友春</v>
      </c>
      <c r="W483">
        <f t="shared" si="112"/>
        <v>100</v>
      </c>
      <c r="X483">
        <f t="shared" si="113"/>
        <v>78.048780487804876</v>
      </c>
      <c r="Y483">
        <f>VLOOKUP(A483,[1]高一上!$A$3:$P$587,11,0)</f>
        <v>78</v>
      </c>
      <c r="Z483" t="str">
        <f>VLOOKUP(A483,[1]高一上!$A$3:$P$587,12,0)</f>
        <v>王友春</v>
      </c>
      <c r="AA483">
        <f t="shared" si="114"/>
        <v>37</v>
      </c>
      <c r="AB483" s="23">
        <f t="shared" si="116"/>
        <v>89.19860627177701</v>
      </c>
      <c r="AC483">
        <f>VLOOKUP(A483,[1]中考!$A$2:$J$571,8,0)</f>
        <v>71</v>
      </c>
      <c r="AD483">
        <f t="shared" si="115"/>
        <v>6</v>
      </c>
    </row>
    <row r="484" spans="1:30" ht="15" x14ac:dyDescent="0.35">
      <c r="A484" s="14" t="s">
        <v>999</v>
      </c>
      <c r="B484" s="3">
        <v>10</v>
      </c>
      <c r="C484" s="2" t="s">
        <v>1000</v>
      </c>
      <c r="D484" s="4" t="s">
        <v>537</v>
      </c>
      <c r="E484">
        <f>VLOOKUP(A484,'[1]高三下(高考)'!$A$3:$P$615,11,0)</f>
        <v>35</v>
      </c>
      <c r="F484" t="str">
        <f>VLOOKUP(A484,'[1]高三下(高考)'!$A$3:$P$615,12,0)</f>
        <v>王友春</v>
      </c>
      <c r="G484" s="22">
        <f t="shared" si="104"/>
        <v>127</v>
      </c>
      <c r="H484" s="23">
        <f t="shared" si="105"/>
        <v>93.379790940766554</v>
      </c>
      <c r="I484">
        <f>VLOOKUP(A484,[1]高三上!$A$3:$P$588,11,0)</f>
        <v>42.5</v>
      </c>
      <c r="J484" t="str">
        <f>VLOOKUP(A484,[1]高三上!$A$3:$P$588,12,0)</f>
        <v>王友春</v>
      </c>
      <c r="K484" s="22">
        <f t="shared" si="106"/>
        <v>108</v>
      </c>
      <c r="L484" s="23">
        <f t="shared" si="107"/>
        <v>93.728222996515683</v>
      </c>
      <c r="M484">
        <f>VLOOKUP(A484,[1]高二下!$A$3:$P$536,11,0)</f>
        <v>45</v>
      </c>
      <c r="N484" t="str">
        <f>VLOOKUP(A484,[1]高二下!$A$3:$P$536,12,0)</f>
        <v>王友春</v>
      </c>
      <c r="O484" s="22">
        <f t="shared" si="108"/>
        <v>90</v>
      </c>
      <c r="P484" s="22">
        <f t="shared" si="109"/>
        <v>115.67944250871079</v>
      </c>
      <c r="Q484">
        <f>VLOOKUP(A484,[1]高二上!$A$3:$P$583,11,0)</f>
        <v>61</v>
      </c>
      <c r="R484" t="str">
        <f>VLOOKUP(A484,[1]高二上!$A$3:$P$583,12,0)</f>
        <v>王友春</v>
      </c>
      <c r="S484" s="22">
        <f t="shared" si="110"/>
        <v>135</v>
      </c>
      <c r="T484" s="22">
        <f t="shared" si="111"/>
        <v>111.84668989547038</v>
      </c>
      <c r="U484">
        <f>VLOOKUP(A484,[1]高一下!$A$3:$P$585,11,0)</f>
        <v>34</v>
      </c>
      <c r="V484" t="str">
        <f>VLOOKUP(A484,[1]高一下!$A$3:$P$585,12,0)</f>
        <v>王友春</v>
      </c>
      <c r="W484">
        <f t="shared" si="112"/>
        <v>169</v>
      </c>
      <c r="X484">
        <f t="shared" si="113"/>
        <v>60.627177700348433</v>
      </c>
      <c r="Y484">
        <f>VLOOKUP(A484,[1]高一上!$A$3:$P$587,11,0)</f>
        <v>73</v>
      </c>
      <c r="Z484" t="str">
        <f>VLOOKUP(A484,[1]高一上!$A$3:$P$587,12,0)</f>
        <v>王友春</v>
      </c>
      <c r="AA484">
        <f t="shared" si="114"/>
        <v>56</v>
      </c>
      <c r="AB484" s="23">
        <f t="shared" si="116"/>
        <v>86.41114982578398</v>
      </c>
      <c r="AC484">
        <f>VLOOKUP(A484,[1]中考!$A$2:$J$571,8,0)</f>
        <v>68</v>
      </c>
      <c r="AD484">
        <f t="shared" si="115"/>
        <v>17</v>
      </c>
    </row>
    <row r="485" spans="1:30" ht="15" x14ac:dyDescent="0.35">
      <c r="A485" s="14" t="s">
        <v>943</v>
      </c>
      <c r="B485" s="3">
        <v>10</v>
      </c>
      <c r="C485" s="2" t="s">
        <v>944</v>
      </c>
      <c r="D485" s="4" t="s">
        <v>537</v>
      </c>
      <c r="E485">
        <f>VLOOKUP(A485,'[1]高三下(高考)'!$A$3:$P$615,11,0)</f>
        <v>39</v>
      </c>
      <c r="F485" t="str">
        <f>VLOOKUP(A485,'[1]高三下(高考)'!$A$3:$P$615,12,0)</f>
        <v>王友春</v>
      </c>
      <c r="G485" s="22">
        <f t="shared" si="104"/>
        <v>101</v>
      </c>
      <c r="H485" s="23">
        <f t="shared" si="105"/>
        <v>91.986062717770039</v>
      </c>
      <c r="I485">
        <f>VLOOKUP(A485,[1]高三上!$A$3:$P$588,11,0)</f>
        <v>47.5</v>
      </c>
      <c r="J485" t="str">
        <f>VLOOKUP(A485,[1]高三上!$A$3:$P$588,12,0)</f>
        <v>王友春</v>
      </c>
      <c r="K485" s="22">
        <f t="shared" si="106"/>
        <v>78</v>
      </c>
      <c r="L485" s="23">
        <f t="shared" si="107"/>
        <v>88.850174216027881</v>
      </c>
      <c r="M485">
        <f>VLOOKUP(A485,[1]高二下!$A$3:$P$536,11,0)</f>
        <v>54</v>
      </c>
      <c r="N485" t="str">
        <f>VLOOKUP(A485,[1]高二下!$A$3:$P$536,12,0)</f>
        <v>王友春</v>
      </c>
      <c r="O485" s="22">
        <f t="shared" si="108"/>
        <v>46</v>
      </c>
      <c r="P485" s="22">
        <f t="shared" si="109"/>
        <v>106.27177700348432</v>
      </c>
      <c r="Q485">
        <f>VLOOKUP(A485,[1]高二上!$A$3:$P$583,11,0)</f>
        <v>77</v>
      </c>
      <c r="R485" t="str">
        <f>VLOOKUP(A485,[1]高二上!$A$3:$P$583,12,0)</f>
        <v>王友春</v>
      </c>
      <c r="S485" s="22">
        <f t="shared" si="110"/>
        <v>64</v>
      </c>
      <c r="T485" s="22">
        <f t="shared" si="111"/>
        <v>83.972125435540079</v>
      </c>
      <c r="U485">
        <f>VLOOKUP(A485,[1]高一下!$A$3:$P$585,11,0)</f>
        <v>62</v>
      </c>
      <c r="V485" t="str">
        <f>VLOOKUP(A485,[1]高一下!$A$3:$P$585,12,0)</f>
        <v>王友春</v>
      </c>
      <c r="W485">
        <f t="shared" si="112"/>
        <v>18</v>
      </c>
      <c r="X485">
        <f t="shared" si="113"/>
        <v>107.3170731707317</v>
      </c>
      <c r="Y485">
        <f>VLOOKUP(A485,[1]高一上!$A$3:$P$587,11,0)</f>
        <v>77</v>
      </c>
      <c r="Z485" t="str">
        <f>VLOOKUP(A485,[1]高一上!$A$3:$P$587,12,0)</f>
        <v>王友春</v>
      </c>
      <c r="AA485">
        <f t="shared" si="114"/>
        <v>39</v>
      </c>
      <c r="AB485" s="23">
        <f t="shared" si="116"/>
        <v>128.57142857142856</v>
      </c>
      <c r="AC485">
        <f>VLOOKUP(A485,[1]中考!$A$2:$J$571,8,0)</f>
        <v>56</v>
      </c>
      <c r="AD485">
        <f t="shared" si="115"/>
        <v>121</v>
      </c>
    </row>
    <row r="486" spans="1:30" ht="15" x14ac:dyDescent="0.35">
      <c r="A486" s="14" t="s">
        <v>931</v>
      </c>
      <c r="B486" s="3">
        <v>10</v>
      </c>
      <c r="C486" s="2" t="s">
        <v>932</v>
      </c>
      <c r="D486" s="4" t="s">
        <v>537</v>
      </c>
      <c r="E486">
        <f>VLOOKUP(A486,'[1]高三下(高考)'!$A$3:$P$615,11,0)</f>
        <v>61</v>
      </c>
      <c r="F486" t="str">
        <f>VLOOKUP(A486,'[1]高三下(高考)'!$A$3:$P$615,12,0)</f>
        <v>王友春</v>
      </c>
      <c r="G486" s="22">
        <f t="shared" si="104"/>
        <v>17</v>
      </c>
      <c r="H486" s="23">
        <f t="shared" si="105"/>
        <v>124.73867595818815</v>
      </c>
      <c r="I486">
        <f>VLOOKUP(A486,[1]高三上!$A$3:$P$588,11,0)</f>
        <v>46</v>
      </c>
      <c r="J486" t="str">
        <f>VLOOKUP(A486,[1]高三上!$A$3:$P$588,12,0)</f>
        <v>王友春</v>
      </c>
      <c r="K486" s="22">
        <f t="shared" si="106"/>
        <v>88</v>
      </c>
      <c r="L486" s="23">
        <f t="shared" si="107"/>
        <v>72.473867595818817</v>
      </c>
      <c r="M486">
        <f>VLOOKUP(A486,[1]高二下!$A$3:$P$536,11,0)</f>
        <v>68</v>
      </c>
      <c r="N486" t="str">
        <f>VLOOKUP(A486,[1]高二下!$A$3:$P$536,12,0)</f>
        <v>王友春</v>
      </c>
      <c r="O486" s="22">
        <f t="shared" si="108"/>
        <v>9</v>
      </c>
      <c r="P486" s="22">
        <f t="shared" si="109"/>
        <v>108.71080139372822</v>
      </c>
      <c r="Q486">
        <f>VLOOKUP(A486,[1]高二上!$A$3:$P$583,11,0)</f>
        <v>84</v>
      </c>
      <c r="R486" t="str">
        <f>VLOOKUP(A486,[1]高二上!$A$3:$P$583,12,0)</f>
        <v>王友春</v>
      </c>
      <c r="S486" s="22">
        <f t="shared" si="110"/>
        <v>34</v>
      </c>
      <c r="T486" s="22">
        <f t="shared" si="111"/>
        <v>97.21254355400697</v>
      </c>
      <c r="U486">
        <f>VLOOKUP(A486,[1]高一下!$A$3:$P$585,11,0)</f>
        <v>59</v>
      </c>
      <c r="V486" t="str">
        <f>VLOOKUP(A486,[1]高一下!$A$3:$P$585,12,0)</f>
        <v>王友春</v>
      </c>
      <c r="W486">
        <f t="shared" si="112"/>
        <v>26</v>
      </c>
      <c r="X486">
        <f t="shared" si="113"/>
        <v>92.334494773519168</v>
      </c>
      <c r="Y486">
        <f>VLOOKUP(A486,[1]高一上!$A$3:$P$587,11,0)</f>
        <v>92</v>
      </c>
      <c r="Z486" t="str">
        <f>VLOOKUP(A486,[1]高一上!$A$3:$P$587,12,0)</f>
        <v>王友春</v>
      </c>
      <c r="AA486">
        <f t="shared" si="114"/>
        <v>4</v>
      </c>
      <c r="AB486" s="23">
        <f t="shared" si="116"/>
        <v>118.46689895470384</v>
      </c>
      <c r="AC486">
        <f>VLOOKUP(A486,[1]中考!$A$2:$J$571,8,0)</f>
        <v>63</v>
      </c>
      <c r="AD486">
        <f t="shared" si="115"/>
        <v>57</v>
      </c>
    </row>
    <row r="487" spans="1:30" ht="15" x14ac:dyDescent="0.35">
      <c r="A487" s="14" t="s">
        <v>991</v>
      </c>
      <c r="B487" s="3">
        <v>10</v>
      </c>
      <c r="C487" s="2" t="s">
        <v>992</v>
      </c>
      <c r="D487" s="4" t="s">
        <v>537</v>
      </c>
      <c r="E487">
        <f>VLOOKUP(A487,'[1]高三下(高考)'!$A$3:$P$615,11,0)</f>
        <v>41.5</v>
      </c>
      <c r="F487" t="str">
        <f>VLOOKUP(A487,'[1]高三下(高考)'!$A$3:$P$615,12,0)</f>
        <v>王友春</v>
      </c>
      <c r="G487" s="22">
        <f t="shared" si="104"/>
        <v>86</v>
      </c>
      <c r="H487" s="23">
        <f t="shared" si="105"/>
        <v>98.954703832752614</v>
      </c>
      <c r="I487">
        <f>VLOOKUP(A487,[1]高三上!$A$3:$P$588,11,0)</f>
        <v>46.5</v>
      </c>
      <c r="J487" t="str">
        <f>VLOOKUP(A487,[1]高三上!$A$3:$P$588,12,0)</f>
        <v>王友春</v>
      </c>
      <c r="K487" s="22">
        <f t="shared" si="106"/>
        <v>83</v>
      </c>
      <c r="L487" s="23">
        <f t="shared" si="107"/>
        <v>113.24041811846689</v>
      </c>
      <c r="M487">
        <f>VLOOKUP(A487,[1]高二下!$A$3:$P$536,11,0)</f>
        <v>39</v>
      </c>
      <c r="N487" t="str">
        <f>VLOOKUP(A487,[1]高二下!$A$3:$P$536,12,0)</f>
        <v>王友春</v>
      </c>
      <c r="O487" s="22">
        <f t="shared" si="108"/>
        <v>121</v>
      </c>
      <c r="P487" s="22">
        <f t="shared" si="109"/>
        <v>110.10452961672473</v>
      </c>
      <c r="Q487">
        <f>VLOOKUP(A487,[1]高二上!$A$3:$P$583,11,0)</f>
        <v>57</v>
      </c>
      <c r="R487" t="str">
        <f>VLOOKUP(A487,[1]高二上!$A$3:$P$583,12,0)</f>
        <v>王友春</v>
      </c>
      <c r="S487" s="22">
        <f t="shared" si="110"/>
        <v>150</v>
      </c>
      <c r="T487" s="22">
        <f t="shared" si="111"/>
        <v>121.25435540069687</v>
      </c>
      <c r="U487">
        <f>VLOOKUP(A487,[1]高一下!$A$3:$P$585,11,0)</f>
        <v>29</v>
      </c>
      <c r="V487" t="str">
        <f>VLOOKUP(A487,[1]高一下!$A$3:$P$585,12,0)</f>
        <v>王友春</v>
      </c>
      <c r="W487">
        <f t="shared" si="112"/>
        <v>211</v>
      </c>
      <c r="X487">
        <f t="shared" si="113"/>
        <v>58.536585365853661</v>
      </c>
      <c r="Y487">
        <f>VLOOKUP(A487,[1]高一上!$A$3:$P$587,11,0)</f>
        <v>65</v>
      </c>
      <c r="Z487" t="str">
        <f>VLOOKUP(A487,[1]高一上!$A$3:$P$587,12,0)</f>
        <v>王友春</v>
      </c>
      <c r="AA487">
        <f t="shared" si="114"/>
        <v>92</v>
      </c>
      <c r="AB487" s="23">
        <f t="shared" si="116"/>
        <v>101.39372822299651</v>
      </c>
      <c r="AC487">
        <f>VLOOKUP(A487,[1]中考!$A$2:$J$571,8,0)</f>
        <v>59</v>
      </c>
      <c r="AD487">
        <f t="shared" si="115"/>
        <v>96</v>
      </c>
    </row>
    <row r="488" spans="1:30" ht="15" x14ac:dyDescent="0.35">
      <c r="A488" s="14" t="s">
        <v>971</v>
      </c>
      <c r="B488" s="3">
        <v>10</v>
      </c>
      <c r="C488" s="2" t="s">
        <v>972</v>
      </c>
      <c r="D488" s="4" t="s">
        <v>537</v>
      </c>
      <c r="E488">
        <f>VLOOKUP(A488,'[1]高三下(高考)'!$A$3:$P$615,11,0)</f>
        <v>35</v>
      </c>
      <c r="F488" t="str">
        <f>VLOOKUP(A488,'[1]高三下(高考)'!$A$3:$P$615,12,0)</f>
        <v>王友春</v>
      </c>
      <c r="G488" s="22">
        <f t="shared" si="104"/>
        <v>127</v>
      </c>
      <c r="H488" s="23">
        <f t="shared" si="105"/>
        <v>66.202090592334486</v>
      </c>
      <c r="I488">
        <f>VLOOKUP(A488,[1]高三上!$A$3:$P$588,11,0)</f>
        <v>58.5</v>
      </c>
      <c r="J488" t="str">
        <f>VLOOKUP(A488,[1]高三上!$A$3:$P$588,12,0)</f>
        <v>王友春</v>
      </c>
      <c r="K488" s="22">
        <f t="shared" si="106"/>
        <v>30</v>
      </c>
      <c r="L488" s="23">
        <f t="shared" si="107"/>
        <v>118.81533101045297</v>
      </c>
      <c r="M488">
        <f>VLOOKUP(A488,[1]高二下!$A$3:$P$536,11,0)</f>
        <v>46</v>
      </c>
      <c r="N488" t="str">
        <f>VLOOKUP(A488,[1]高二下!$A$3:$P$536,12,0)</f>
        <v>王友春</v>
      </c>
      <c r="O488" s="22">
        <f t="shared" si="108"/>
        <v>84</v>
      </c>
      <c r="P488" s="22">
        <f t="shared" si="109"/>
        <v>105.22648083623693</v>
      </c>
      <c r="Q488">
        <f>VLOOKUP(A488,[1]高二上!$A$3:$P$583,11,0)</f>
        <v>70</v>
      </c>
      <c r="R488" t="str">
        <f>VLOOKUP(A488,[1]高二上!$A$3:$P$583,12,0)</f>
        <v>王友春</v>
      </c>
      <c r="S488" s="22">
        <f t="shared" si="110"/>
        <v>99</v>
      </c>
      <c r="T488" s="22">
        <f t="shared" si="111"/>
        <v>82.926829268292678</v>
      </c>
      <c r="U488">
        <f>VLOOKUP(A488,[1]高一下!$A$3:$P$585,11,0)</f>
        <v>53</v>
      </c>
      <c r="V488" t="str">
        <f>VLOOKUP(A488,[1]高一下!$A$3:$P$585,12,0)</f>
        <v>王友春</v>
      </c>
      <c r="W488">
        <f t="shared" si="112"/>
        <v>50</v>
      </c>
      <c r="X488">
        <f t="shared" si="113"/>
        <v>125.43554006968641</v>
      </c>
      <c r="Y488">
        <f>VLOOKUP(A488,[1]高一上!$A$3:$P$587,11,0)</f>
        <v>58</v>
      </c>
      <c r="Z488" t="str">
        <f>VLOOKUP(A488,[1]高一上!$A$3:$P$587,12,0)</f>
        <v>王友春</v>
      </c>
      <c r="AA488">
        <f t="shared" si="114"/>
        <v>123</v>
      </c>
      <c r="AB488" s="23">
        <f t="shared" si="116"/>
        <v>93.728222996515683</v>
      </c>
      <c r="AC488">
        <f>VLOOKUP(A488,[1]中考!$A$2:$J$571,8,0)</f>
        <v>58</v>
      </c>
      <c r="AD488">
        <f t="shared" si="115"/>
        <v>105</v>
      </c>
    </row>
    <row r="489" spans="1:30" ht="15" x14ac:dyDescent="0.35">
      <c r="A489" s="14" t="s">
        <v>925</v>
      </c>
      <c r="B489" s="3">
        <v>10</v>
      </c>
      <c r="C489" s="2" t="s">
        <v>926</v>
      </c>
      <c r="D489" s="4" t="s">
        <v>537</v>
      </c>
      <c r="E489">
        <f>VLOOKUP(A489,'[1]高三下(高考)'!$A$3:$P$615,11,0)</f>
        <v>68</v>
      </c>
      <c r="F489" t="str">
        <f>VLOOKUP(A489,'[1]高三下(高考)'!$A$3:$P$615,12,0)</f>
        <v>王友春</v>
      </c>
      <c r="G489" s="22">
        <f t="shared" si="104"/>
        <v>10</v>
      </c>
      <c r="H489" s="23">
        <f t="shared" si="105"/>
        <v>104.18118466898954</v>
      </c>
      <c r="I489">
        <f>VLOOKUP(A489,[1]高三上!$A$3:$P$588,11,0)</f>
        <v>65.5</v>
      </c>
      <c r="J489" t="str">
        <f>VLOOKUP(A489,[1]高三上!$A$3:$P$588,12,0)</f>
        <v>王友春</v>
      </c>
      <c r="K489" s="22">
        <f t="shared" si="106"/>
        <v>22</v>
      </c>
      <c r="L489" s="23">
        <f t="shared" si="107"/>
        <v>110.45296167247386</v>
      </c>
      <c r="M489">
        <f>VLOOKUP(A489,[1]高二下!$A$3:$P$536,11,0)</f>
        <v>53</v>
      </c>
      <c r="N489" t="str">
        <f>VLOOKUP(A489,[1]高二下!$A$3:$P$536,12,0)</f>
        <v>王友春</v>
      </c>
      <c r="O489" s="22">
        <f t="shared" si="108"/>
        <v>52</v>
      </c>
      <c r="P489" s="22">
        <f t="shared" si="109"/>
        <v>89.19860627177701</v>
      </c>
      <c r="Q489">
        <f>VLOOKUP(A489,[1]高二上!$A$3:$P$583,11,0)</f>
        <v>88</v>
      </c>
      <c r="R489" t="str">
        <f>VLOOKUP(A489,[1]高二上!$A$3:$P$583,12,0)</f>
        <v>王友春</v>
      </c>
      <c r="S489" s="22">
        <f t="shared" si="110"/>
        <v>21</v>
      </c>
      <c r="T489" s="22">
        <f t="shared" si="111"/>
        <v>131.01045296167248</v>
      </c>
      <c r="U489">
        <f>VLOOKUP(A489,[1]高一下!$A$3:$P$585,11,0)</f>
        <v>43</v>
      </c>
      <c r="V489" t="str">
        <f>VLOOKUP(A489,[1]高一下!$A$3:$P$585,12,0)</f>
        <v>王友春</v>
      </c>
      <c r="W489">
        <f t="shared" si="112"/>
        <v>110</v>
      </c>
      <c r="X489">
        <f t="shared" si="113"/>
        <v>76.655052264808361</v>
      </c>
      <c r="Y489">
        <f>VLOOKUP(A489,[1]高一上!$A$3:$P$587,11,0)</f>
        <v>76</v>
      </c>
      <c r="Z489" t="str">
        <f>VLOOKUP(A489,[1]高一上!$A$3:$P$587,12,0)</f>
        <v>王友春</v>
      </c>
      <c r="AA489">
        <f t="shared" si="114"/>
        <v>43</v>
      </c>
      <c r="AB489" s="23">
        <f t="shared" si="116"/>
        <v>104.8780487804878</v>
      </c>
      <c r="AC489">
        <f>VLOOKUP(A489,[1]中考!$A$2:$J$571,8,0)</f>
        <v>63</v>
      </c>
      <c r="AD489">
        <f t="shared" si="115"/>
        <v>57</v>
      </c>
    </row>
    <row r="490" spans="1:30" ht="15" x14ac:dyDescent="0.35">
      <c r="A490" s="14" t="s">
        <v>921</v>
      </c>
      <c r="B490" s="3">
        <v>10</v>
      </c>
      <c r="C490" s="2" t="s">
        <v>922</v>
      </c>
      <c r="D490" s="4" t="s">
        <v>537</v>
      </c>
      <c r="E490">
        <f>VLOOKUP(A490,'[1]高三下(高考)'!$A$3:$P$615,11,0)</f>
        <v>78</v>
      </c>
      <c r="F490" t="str">
        <f>VLOOKUP(A490,'[1]高三下(高考)'!$A$3:$P$615,12,0)</f>
        <v>王友春</v>
      </c>
      <c r="G490" s="22">
        <f t="shared" si="104"/>
        <v>4</v>
      </c>
      <c r="H490" s="23">
        <f t="shared" si="105"/>
        <v>100.69686411149826</v>
      </c>
      <c r="I490">
        <f>VLOOKUP(A490,[1]高三上!$A$3:$P$588,11,0)</f>
        <v>72</v>
      </c>
      <c r="J490" t="str">
        <f>VLOOKUP(A490,[1]高三上!$A$3:$P$588,12,0)</f>
        <v>王友春</v>
      </c>
      <c r="K490" s="22">
        <f t="shared" si="106"/>
        <v>6</v>
      </c>
      <c r="L490" s="23">
        <f t="shared" si="107"/>
        <v>108.36236933797909</v>
      </c>
      <c r="M490">
        <f>VLOOKUP(A490,[1]高二下!$A$3:$P$536,11,0)</f>
        <v>59</v>
      </c>
      <c r="N490" t="str">
        <f>VLOOKUP(A490,[1]高二下!$A$3:$P$536,12,0)</f>
        <v>王友春</v>
      </c>
      <c r="O490" s="22">
        <f t="shared" si="108"/>
        <v>30</v>
      </c>
      <c r="P490" s="22">
        <f t="shared" si="109"/>
        <v>89.895470383275267</v>
      </c>
      <c r="Q490">
        <f>VLOOKUP(A490,[1]高二上!$A$3:$P$583,11,0)</f>
        <v>98</v>
      </c>
      <c r="R490" t="str">
        <f>VLOOKUP(A490,[1]高二上!$A$3:$P$583,12,0)</f>
        <v>王友春</v>
      </c>
      <c r="S490" s="22">
        <f t="shared" si="110"/>
        <v>1</v>
      </c>
      <c r="T490" s="22">
        <f t="shared" si="111"/>
        <v>104.8780487804878</v>
      </c>
      <c r="U490">
        <f>VLOOKUP(A490,[1]高一下!$A$3:$P$585,11,0)</f>
        <v>63</v>
      </c>
      <c r="V490" t="str">
        <f>VLOOKUP(A490,[1]高一下!$A$3:$P$585,12,0)</f>
        <v>王友春</v>
      </c>
      <c r="W490">
        <f t="shared" si="112"/>
        <v>15</v>
      </c>
      <c r="X490">
        <f t="shared" si="113"/>
        <v>95.121951219512198</v>
      </c>
      <c r="Y490">
        <f>VLOOKUP(A490,[1]高一上!$A$3:$P$587,11,0)</f>
        <v>100</v>
      </c>
      <c r="Z490" t="str">
        <f>VLOOKUP(A490,[1]高一上!$A$3:$P$587,12,0)</f>
        <v>王友春</v>
      </c>
      <c r="AA490">
        <f t="shared" si="114"/>
        <v>1</v>
      </c>
      <c r="AB490" s="23">
        <f t="shared" si="116"/>
        <v>105.57491289198606</v>
      </c>
      <c r="AC490">
        <f>VLOOKUP(A490,[1]中考!$A$2:$J$571,8,0)</f>
        <v>68</v>
      </c>
      <c r="AD490">
        <f t="shared" si="115"/>
        <v>17</v>
      </c>
    </row>
    <row r="491" spans="1:30" ht="15" x14ac:dyDescent="0.35">
      <c r="A491" s="14" t="s">
        <v>949</v>
      </c>
      <c r="B491" s="3">
        <v>10</v>
      </c>
      <c r="C491" s="2" t="s">
        <v>950</v>
      </c>
      <c r="D491" s="4" t="s">
        <v>537</v>
      </c>
      <c r="E491">
        <f>VLOOKUP(A491,'[1]高三下(高考)'!$A$3:$P$615,11,0)</f>
        <v>44.5</v>
      </c>
      <c r="F491" t="str">
        <f>VLOOKUP(A491,'[1]高三下(高考)'!$A$3:$P$615,12,0)</f>
        <v>王友春</v>
      </c>
      <c r="G491" s="22">
        <f t="shared" si="104"/>
        <v>70</v>
      </c>
      <c r="H491" s="23">
        <f t="shared" si="105"/>
        <v>85.714285714285722</v>
      </c>
      <c r="I491">
        <f>VLOOKUP(A491,[1]高三上!$A$3:$P$588,11,0)</f>
        <v>59.5</v>
      </c>
      <c r="J491" t="str">
        <f>VLOOKUP(A491,[1]高三上!$A$3:$P$588,12,0)</f>
        <v>王友春</v>
      </c>
      <c r="K491" s="22">
        <f t="shared" si="106"/>
        <v>29</v>
      </c>
      <c r="L491" s="23">
        <f t="shared" si="107"/>
        <v>95.818815331010455</v>
      </c>
      <c r="M491">
        <f>VLOOKUP(A491,[1]高二下!$A$3:$P$536,11,0)</f>
        <v>62</v>
      </c>
      <c r="N491" t="str">
        <f>VLOOKUP(A491,[1]高二下!$A$3:$P$536,12,0)</f>
        <v>王友春</v>
      </c>
      <c r="O491" s="22">
        <f t="shared" si="108"/>
        <v>17</v>
      </c>
      <c r="P491" s="22">
        <f t="shared" si="109"/>
        <v>113.93728222996515</v>
      </c>
      <c r="Q491">
        <f>VLOOKUP(A491,[1]高二上!$A$3:$P$583,11,0)</f>
        <v>78</v>
      </c>
      <c r="R491" t="str">
        <f>VLOOKUP(A491,[1]高二上!$A$3:$P$583,12,0)</f>
        <v>王友春</v>
      </c>
      <c r="S491" s="22">
        <f t="shared" si="110"/>
        <v>57</v>
      </c>
      <c r="T491" s="22">
        <f t="shared" si="111"/>
        <v>111.49825783972125</v>
      </c>
      <c r="U491">
        <f>VLOOKUP(A491,[1]高一下!$A$3:$P$585,11,0)</f>
        <v>47</v>
      </c>
      <c r="V491" t="str">
        <f>VLOOKUP(A491,[1]高一下!$A$3:$P$585,12,0)</f>
        <v>王友春</v>
      </c>
      <c r="W491">
        <f t="shared" si="112"/>
        <v>90</v>
      </c>
      <c r="X491">
        <f t="shared" si="113"/>
        <v>92.334494773519168</v>
      </c>
      <c r="Y491">
        <f>VLOOKUP(A491,[1]高一上!$A$3:$P$587,11,0)</f>
        <v>71</v>
      </c>
      <c r="Z491" t="str">
        <f>VLOOKUP(A491,[1]高一上!$A$3:$P$587,12,0)</f>
        <v>王友春</v>
      </c>
      <c r="AA491">
        <f t="shared" si="114"/>
        <v>68</v>
      </c>
      <c r="AB491" s="23">
        <f t="shared" si="116"/>
        <v>96.167247386759584</v>
      </c>
      <c r="AC491">
        <f>VLOOKUP(A491,[1]中考!$A$2:$J$571,8,0)</f>
        <v>63</v>
      </c>
      <c r="AD491">
        <f t="shared" si="115"/>
        <v>57</v>
      </c>
    </row>
    <row r="492" spans="1:30" ht="15" x14ac:dyDescent="0.35">
      <c r="A492" s="14" t="s">
        <v>975</v>
      </c>
      <c r="B492" s="3">
        <v>10</v>
      </c>
      <c r="C492" s="2" t="s">
        <v>976</v>
      </c>
      <c r="D492" s="4" t="s">
        <v>537</v>
      </c>
      <c r="E492">
        <f>VLOOKUP(A492,'[1]高三下(高考)'!$A$3:$P$615,11,0)</f>
        <v>36</v>
      </c>
      <c r="F492" t="str">
        <f>VLOOKUP(A492,'[1]高三下(高考)'!$A$3:$P$615,12,0)</f>
        <v>王友春</v>
      </c>
      <c r="G492" s="22">
        <f t="shared" si="104"/>
        <v>121</v>
      </c>
      <c r="H492" s="23">
        <f t="shared" si="105"/>
        <v>146.68989547038328</v>
      </c>
      <c r="I492">
        <f>VLOOKUP(A492,[1]高三上!$A$3:$P$588,11,0)</f>
        <v>18</v>
      </c>
      <c r="J492" t="str">
        <f>VLOOKUP(A492,[1]高三上!$A$3:$P$588,12,0)</f>
        <v>王友春</v>
      </c>
      <c r="K492" s="22">
        <f t="shared" si="106"/>
        <v>255</v>
      </c>
      <c r="L492" s="23">
        <f t="shared" si="107"/>
        <v>35.191637630662015</v>
      </c>
      <c r="M492">
        <f>VLOOKUP(A492,[1]高二下!$A$3:$P$536,11,0)</f>
        <v>50</v>
      </c>
      <c r="N492" t="str">
        <f>VLOOKUP(A492,[1]高二下!$A$3:$P$536,12,0)</f>
        <v>王友春</v>
      </c>
      <c r="O492" s="22">
        <f t="shared" si="108"/>
        <v>69</v>
      </c>
      <c r="P492" s="22">
        <f t="shared" si="109"/>
        <v>98.257839721254356</v>
      </c>
      <c r="Q492">
        <f>VLOOKUP(A492,[1]高二上!$A$3:$P$583,11,0)</f>
        <v>77</v>
      </c>
      <c r="R492" t="str">
        <f>VLOOKUP(A492,[1]高二上!$A$3:$P$583,12,0)</f>
        <v>王友春</v>
      </c>
      <c r="S492" s="22">
        <f t="shared" si="110"/>
        <v>64</v>
      </c>
      <c r="T492" s="22">
        <f t="shared" si="111"/>
        <v>131.70731707317074</v>
      </c>
      <c r="U492">
        <f>VLOOKUP(A492,[1]高一下!$A$3:$P$585,11,0)</f>
        <v>36</v>
      </c>
      <c r="V492" t="str">
        <f>VLOOKUP(A492,[1]高一下!$A$3:$P$585,12,0)</f>
        <v>王友春</v>
      </c>
      <c r="W492">
        <f t="shared" si="112"/>
        <v>155</v>
      </c>
      <c r="X492">
        <f t="shared" si="113"/>
        <v>74.21602787456446</v>
      </c>
      <c r="Y492">
        <f>VLOOKUP(A492,[1]高一上!$A$3:$P$587,11,0)</f>
        <v>67</v>
      </c>
      <c r="Z492" t="str">
        <f>VLOOKUP(A492,[1]高一上!$A$3:$P$587,12,0)</f>
        <v>王友春</v>
      </c>
      <c r="AA492">
        <f t="shared" si="114"/>
        <v>81</v>
      </c>
      <c r="AB492" s="23">
        <f t="shared" si="116"/>
        <v>99.651567944250871</v>
      </c>
      <c r="AC492">
        <f>VLOOKUP(A492,[1]中考!$A$2:$J$571,8,0)</f>
        <v>60</v>
      </c>
      <c r="AD492">
        <f t="shared" si="115"/>
        <v>80</v>
      </c>
    </row>
    <row r="493" spans="1:30" ht="15" x14ac:dyDescent="0.35">
      <c r="A493" s="14" t="s">
        <v>935</v>
      </c>
      <c r="B493" s="3">
        <v>10</v>
      </c>
      <c r="C493" s="2" t="s">
        <v>936</v>
      </c>
      <c r="D493" s="4" t="s">
        <v>537</v>
      </c>
      <c r="E493">
        <f>VLOOKUP(A493,'[1]高三下(高考)'!$A$3:$P$615,11,0)</f>
        <v>40</v>
      </c>
      <c r="F493" t="str">
        <f>VLOOKUP(A493,'[1]高三下(高考)'!$A$3:$P$615,12,0)</f>
        <v>王友春</v>
      </c>
      <c r="G493" s="22">
        <f t="shared" si="104"/>
        <v>93</v>
      </c>
      <c r="H493" s="23">
        <f t="shared" si="105"/>
        <v>102.09059233449477</v>
      </c>
      <c r="I493">
        <f>VLOOKUP(A493,[1]高三上!$A$3:$P$588,11,0)</f>
        <v>44</v>
      </c>
      <c r="J493" t="str">
        <f>VLOOKUP(A493,[1]高三上!$A$3:$P$588,12,0)</f>
        <v>王友春</v>
      </c>
      <c r="K493" s="22">
        <f t="shared" si="106"/>
        <v>99</v>
      </c>
      <c r="L493" s="23">
        <f t="shared" si="107"/>
        <v>79.79094076655052</v>
      </c>
      <c r="M493">
        <f>VLOOKUP(A493,[1]高二下!$A$3:$P$536,11,0)</f>
        <v>55</v>
      </c>
      <c r="N493" t="str">
        <f>VLOOKUP(A493,[1]高二下!$A$3:$P$536,12,0)</f>
        <v>王友春</v>
      </c>
      <c r="O493" s="22">
        <f t="shared" si="108"/>
        <v>41</v>
      </c>
      <c r="P493" s="22">
        <f t="shared" si="109"/>
        <v>104.52961672473867</v>
      </c>
      <c r="Q493">
        <f>VLOOKUP(A493,[1]高二上!$A$3:$P$583,11,0)</f>
        <v>79</v>
      </c>
      <c r="R493" t="str">
        <f>VLOOKUP(A493,[1]高二上!$A$3:$P$583,12,0)</f>
        <v>王友春</v>
      </c>
      <c r="S493" s="22">
        <f t="shared" si="110"/>
        <v>54</v>
      </c>
      <c r="T493" s="22">
        <f t="shared" si="111"/>
        <v>103.48432055749129</v>
      </c>
      <c r="U493">
        <f>VLOOKUP(A493,[1]高一下!$A$3:$P$585,11,0)</f>
        <v>51</v>
      </c>
      <c r="V493" t="str">
        <f>VLOOKUP(A493,[1]高一下!$A$3:$P$585,12,0)</f>
        <v>王友春</v>
      </c>
      <c r="W493">
        <f t="shared" si="112"/>
        <v>64</v>
      </c>
      <c r="X493">
        <f t="shared" si="113"/>
        <v>96.167247386759584</v>
      </c>
      <c r="Y493">
        <f>VLOOKUP(A493,[1]高一上!$A$3:$P$587,11,0)</f>
        <v>74</v>
      </c>
      <c r="Z493" t="str">
        <f>VLOOKUP(A493,[1]高一上!$A$3:$P$587,12,0)</f>
        <v>王友春</v>
      </c>
      <c r="AA493">
        <f t="shared" si="114"/>
        <v>53</v>
      </c>
      <c r="AB493" s="23">
        <f t="shared" si="116"/>
        <v>94.42508710801394</v>
      </c>
      <c r="AC493">
        <f>VLOOKUP(A493,[1]中考!$A$2:$J$571,8,0)</f>
        <v>65</v>
      </c>
      <c r="AD493">
        <f t="shared" si="115"/>
        <v>37</v>
      </c>
    </row>
    <row r="494" spans="1:30" ht="15" x14ac:dyDescent="0.35">
      <c r="A494" s="14" t="s">
        <v>962</v>
      </c>
      <c r="B494" s="3">
        <v>10</v>
      </c>
      <c r="C494" s="2" t="s">
        <v>963</v>
      </c>
      <c r="D494" s="4" t="s">
        <v>537</v>
      </c>
      <c r="E494">
        <f>VLOOKUP(A494,'[1]高三下(高考)'!$A$3:$P$615,11,0)</f>
        <v>32</v>
      </c>
      <c r="F494" t="str">
        <f>VLOOKUP(A494,'[1]高三下(高考)'!$A$3:$P$615,12,0)</f>
        <v>王友春</v>
      </c>
      <c r="G494" s="22">
        <f t="shared" si="104"/>
        <v>150</v>
      </c>
      <c r="H494" s="23">
        <f t="shared" si="105"/>
        <v>87.804878048780495</v>
      </c>
      <c r="I494">
        <f>VLOOKUP(A494,[1]高三上!$A$3:$P$588,11,0)</f>
        <v>40.5</v>
      </c>
      <c r="J494" t="str">
        <f>VLOOKUP(A494,[1]高三上!$A$3:$P$588,12,0)</f>
        <v>王友春</v>
      </c>
      <c r="K494" s="22">
        <f t="shared" si="106"/>
        <v>115</v>
      </c>
      <c r="L494" s="23">
        <f t="shared" si="107"/>
        <v>94.42508710801394</v>
      </c>
      <c r="M494">
        <f>VLOOKUP(A494,[1]高二下!$A$3:$P$536,11,0)</f>
        <v>44</v>
      </c>
      <c r="N494" t="str">
        <f>VLOOKUP(A494,[1]高二下!$A$3:$P$536,12,0)</f>
        <v>王友春</v>
      </c>
      <c r="O494" s="22">
        <f t="shared" si="108"/>
        <v>99</v>
      </c>
      <c r="P494" s="22">
        <f t="shared" si="109"/>
        <v>91.637630662020911</v>
      </c>
      <c r="Q494">
        <f>VLOOKUP(A494,[1]高二上!$A$3:$P$583,11,0)</f>
        <v>74</v>
      </c>
      <c r="R494" t="str">
        <f>VLOOKUP(A494,[1]高二上!$A$3:$P$583,12,0)</f>
        <v>王友春</v>
      </c>
      <c r="S494" s="22">
        <f t="shared" si="110"/>
        <v>75</v>
      </c>
      <c r="T494" s="22">
        <f t="shared" si="111"/>
        <v>137.63066202090593</v>
      </c>
      <c r="U494">
        <f>VLOOKUP(A494,[1]高一下!$A$3:$P$585,11,0)</f>
        <v>33</v>
      </c>
      <c r="V494" t="str">
        <f>VLOOKUP(A494,[1]高一下!$A$3:$P$585,12,0)</f>
        <v>王友春</v>
      </c>
      <c r="W494">
        <f t="shared" si="112"/>
        <v>183</v>
      </c>
      <c r="X494">
        <f t="shared" si="113"/>
        <v>41.463414634146346</v>
      </c>
      <c r="Y494">
        <f>VLOOKUP(A494,[1]高一上!$A$3:$P$587,11,0)</f>
        <v>83</v>
      </c>
      <c r="Z494" t="str">
        <f>VLOOKUP(A494,[1]高一上!$A$3:$P$587,12,0)</f>
        <v>王友春</v>
      </c>
      <c r="AA494">
        <f t="shared" si="114"/>
        <v>15</v>
      </c>
      <c r="AB494" s="23">
        <f t="shared" si="116"/>
        <v>110.45296167247386</v>
      </c>
      <c r="AC494">
        <f>VLOOKUP(A494,[1]中考!$A$2:$J$571,8,0)</f>
        <v>64</v>
      </c>
      <c r="AD494">
        <f t="shared" si="115"/>
        <v>45</v>
      </c>
    </row>
    <row r="495" spans="1:30" ht="15" x14ac:dyDescent="0.35">
      <c r="A495" s="14" t="s">
        <v>916</v>
      </c>
      <c r="B495" s="3">
        <v>10</v>
      </c>
      <c r="C495" s="2" t="s">
        <v>917</v>
      </c>
      <c r="D495" s="4" t="s">
        <v>537</v>
      </c>
      <c r="E495">
        <f>VLOOKUP(A495,'[1]高三下(高考)'!$A$3:$P$615,11,0)</f>
        <v>78.5</v>
      </c>
      <c r="F495" t="str">
        <f>VLOOKUP(A495,'[1]高三下(高考)'!$A$3:$P$615,12,0)</f>
        <v>王友春</v>
      </c>
      <c r="G495" s="22">
        <f t="shared" si="104"/>
        <v>3</v>
      </c>
      <c r="H495" s="23">
        <f t="shared" si="105"/>
        <v>99.303135888501743</v>
      </c>
      <c r="I495">
        <f>VLOOKUP(A495,[1]高三上!$A$3:$P$588,11,0)</f>
        <v>77</v>
      </c>
      <c r="J495" t="str">
        <f>VLOOKUP(A495,[1]高三上!$A$3:$P$588,12,0)</f>
        <v>王友春</v>
      </c>
      <c r="K495" s="22">
        <f t="shared" si="106"/>
        <v>1</v>
      </c>
      <c r="L495" s="23">
        <f t="shared" si="107"/>
        <v>100</v>
      </c>
      <c r="M495">
        <f>VLOOKUP(A495,[1]高二下!$A$3:$P$536,11,0)</f>
        <v>79</v>
      </c>
      <c r="N495" t="str">
        <f>VLOOKUP(A495,[1]高二下!$A$3:$P$536,12,0)</f>
        <v>王友春</v>
      </c>
      <c r="O495" s="22">
        <f t="shared" si="108"/>
        <v>1</v>
      </c>
      <c r="P495" s="22">
        <f t="shared" si="109"/>
        <v>100</v>
      </c>
      <c r="Q495">
        <f>VLOOKUP(A495,[1]高二上!$A$3:$P$583,11,0)</f>
        <v>98</v>
      </c>
      <c r="R495" t="str">
        <f>VLOOKUP(A495,[1]高二上!$A$3:$P$583,12,0)</f>
        <v>王友春</v>
      </c>
      <c r="S495" s="22">
        <f t="shared" si="110"/>
        <v>1</v>
      </c>
      <c r="T495" s="22">
        <f t="shared" si="111"/>
        <v>101.04529616724739</v>
      </c>
      <c r="U495">
        <f>VLOOKUP(A495,[1]高一下!$A$3:$P$585,11,0)</f>
        <v>75</v>
      </c>
      <c r="V495" t="str">
        <f>VLOOKUP(A495,[1]高一下!$A$3:$P$585,12,0)</f>
        <v>王友春</v>
      </c>
      <c r="W495">
        <f t="shared" si="112"/>
        <v>4</v>
      </c>
      <c r="X495">
        <f t="shared" si="113"/>
        <v>99.651567944250871</v>
      </c>
      <c r="Y495">
        <f>VLOOKUP(A495,[1]高一上!$A$3:$P$587,11,0)</f>
        <v>98</v>
      </c>
      <c r="Z495" t="str">
        <f>VLOOKUP(A495,[1]高一上!$A$3:$P$587,12,0)</f>
        <v>王友春</v>
      </c>
      <c r="AA495">
        <f t="shared" si="114"/>
        <v>3</v>
      </c>
      <c r="AB495" s="23">
        <f t="shared" si="116"/>
        <v>102.78745644599303</v>
      </c>
      <c r="AC495">
        <f>VLOOKUP(A495,[1]中考!$A$2:$J$571,8,0)</f>
        <v>70</v>
      </c>
      <c r="AD495">
        <f t="shared" si="115"/>
        <v>11</v>
      </c>
    </row>
    <row r="496" spans="1:30" ht="15" x14ac:dyDescent="0.35">
      <c r="A496" s="14" t="s">
        <v>964</v>
      </c>
      <c r="B496" s="3">
        <v>10</v>
      </c>
      <c r="C496" s="2" t="s">
        <v>48</v>
      </c>
      <c r="D496" s="4" t="s">
        <v>537</v>
      </c>
      <c r="E496">
        <f>VLOOKUP(A496,'[1]高三下(高考)'!$A$3:$P$615,11,0)</f>
        <v>37.5</v>
      </c>
      <c r="F496" t="str">
        <f>VLOOKUP(A496,'[1]高三下(高考)'!$A$3:$P$615,12,0)</f>
        <v>王友春</v>
      </c>
      <c r="G496" s="22">
        <f t="shared" si="104"/>
        <v>115</v>
      </c>
      <c r="H496" s="23">
        <f t="shared" si="105"/>
        <v>72.473867595818817</v>
      </c>
      <c r="I496">
        <f>VLOOKUP(A496,[1]高三上!$A$3:$P$588,11,0)</f>
        <v>56.5</v>
      </c>
      <c r="J496" t="str">
        <f>VLOOKUP(A496,[1]高三上!$A$3:$P$588,12,0)</f>
        <v>王友春</v>
      </c>
      <c r="K496" s="22">
        <f t="shared" si="106"/>
        <v>36</v>
      </c>
      <c r="L496" s="23">
        <f t="shared" si="107"/>
        <v>133.10104529616726</v>
      </c>
      <c r="M496">
        <f>VLOOKUP(A496,[1]高二下!$A$3:$P$536,11,0)</f>
        <v>38</v>
      </c>
      <c r="N496" t="str">
        <f>VLOOKUP(A496,[1]高二下!$A$3:$P$536,12,0)</f>
        <v>王友春</v>
      </c>
      <c r="O496" s="22">
        <f t="shared" si="108"/>
        <v>131</v>
      </c>
      <c r="P496" s="22">
        <f t="shared" si="109"/>
        <v>80.487804878048777</v>
      </c>
      <c r="Q496">
        <f>VLOOKUP(A496,[1]高二上!$A$3:$P$583,11,0)</f>
        <v>74</v>
      </c>
      <c r="R496" t="str">
        <f>VLOOKUP(A496,[1]高二上!$A$3:$P$583,12,0)</f>
        <v>王友春</v>
      </c>
      <c r="S496" s="22">
        <f t="shared" si="110"/>
        <v>75</v>
      </c>
      <c r="T496" s="22">
        <f t="shared" si="111"/>
        <v>100.34843205574913</v>
      </c>
      <c r="U496">
        <f>VLOOKUP(A496,[1]高一下!$A$3:$P$585,11,0)</f>
        <v>49</v>
      </c>
      <c r="V496" t="str">
        <f>VLOOKUP(A496,[1]高一下!$A$3:$P$585,12,0)</f>
        <v>王友春</v>
      </c>
      <c r="W496">
        <f t="shared" si="112"/>
        <v>76</v>
      </c>
      <c r="X496">
        <f t="shared" si="113"/>
        <v>118.81533101045297</v>
      </c>
      <c r="Y496">
        <f>VLOOKUP(A496,[1]高一上!$A$3:$P$587,11,0)</f>
        <v>56</v>
      </c>
      <c r="Z496" t="str">
        <f>VLOOKUP(A496,[1]高一上!$A$3:$P$587,12,0)</f>
        <v>王友春</v>
      </c>
      <c r="AA496">
        <f t="shared" si="114"/>
        <v>130</v>
      </c>
      <c r="AB496" s="23">
        <f t="shared" si="116"/>
        <v>74.564459930313589</v>
      </c>
      <c r="AC496">
        <f>VLOOKUP(A496,[1]中考!$A$2:$J$571,8,0)</f>
        <v>63</v>
      </c>
      <c r="AD496">
        <f t="shared" si="115"/>
        <v>57</v>
      </c>
    </row>
    <row r="497" spans="1:30" ht="15" x14ac:dyDescent="0.35">
      <c r="A497" s="14" t="s">
        <v>983</v>
      </c>
      <c r="B497" s="3">
        <v>10</v>
      </c>
      <c r="C497" s="2" t="s">
        <v>984</v>
      </c>
      <c r="D497" s="4" t="s">
        <v>537</v>
      </c>
      <c r="E497">
        <f>VLOOKUP(A497,'[1]高三下(高考)'!$A$3:$P$615,11,0)</f>
        <v>47</v>
      </c>
      <c r="F497" t="str">
        <f>VLOOKUP(A497,'[1]高三下(高考)'!$A$3:$P$615,12,0)</f>
        <v>王友春</v>
      </c>
      <c r="G497" s="22">
        <f t="shared" si="104"/>
        <v>56</v>
      </c>
      <c r="H497" s="23">
        <f t="shared" si="105"/>
        <v>105.22648083623693</v>
      </c>
      <c r="I497">
        <f>VLOOKUP(A497,[1]高三上!$A$3:$P$588,11,0)</f>
        <v>49</v>
      </c>
      <c r="J497" t="str">
        <f>VLOOKUP(A497,[1]高三上!$A$3:$P$588,12,0)</f>
        <v>王友春</v>
      </c>
      <c r="K497" s="22">
        <f t="shared" si="106"/>
        <v>71</v>
      </c>
      <c r="L497" s="23">
        <f t="shared" si="107"/>
        <v>120.90592334494774</v>
      </c>
      <c r="M497">
        <f>VLOOKUP(A497,[1]高二下!$A$3:$P$536,11,0)</f>
        <v>38</v>
      </c>
      <c r="N497" t="str">
        <f>VLOOKUP(A497,[1]高二下!$A$3:$P$536,12,0)</f>
        <v>王友春</v>
      </c>
      <c r="O497" s="22">
        <f t="shared" si="108"/>
        <v>131</v>
      </c>
      <c r="P497" s="22">
        <f t="shared" si="109"/>
        <v>93.379790940766554</v>
      </c>
      <c r="Q497">
        <f>VLOOKUP(A497,[1]高二上!$A$3:$P$583,11,0)</f>
        <v>67</v>
      </c>
      <c r="R497" t="str">
        <f>VLOOKUP(A497,[1]高二上!$A$3:$P$583,12,0)</f>
        <v>王友春</v>
      </c>
      <c r="S497" s="22">
        <f t="shared" si="110"/>
        <v>112</v>
      </c>
      <c r="T497" s="22">
        <f t="shared" si="111"/>
        <v>87.456445993031366</v>
      </c>
      <c r="U497">
        <f>VLOOKUP(A497,[1]高一下!$A$3:$P$585,11,0)</f>
        <v>49</v>
      </c>
      <c r="V497" t="str">
        <f>VLOOKUP(A497,[1]高一下!$A$3:$P$585,12,0)</f>
        <v>王友春</v>
      </c>
      <c r="W497">
        <f t="shared" si="112"/>
        <v>76</v>
      </c>
      <c r="X497">
        <f t="shared" si="113"/>
        <v>122.64808362369338</v>
      </c>
      <c r="Y497">
        <f>VLOOKUP(A497,[1]高一上!$A$3:$P$587,11,0)</f>
        <v>53</v>
      </c>
      <c r="Z497" t="str">
        <f>VLOOKUP(A497,[1]高一上!$A$3:$P$587,12,0)</f>
        <v>王友春</v>
      </c>
      <c r="AA497">
        <f t="shared" si="114"/>
        <v>141</v>
      </c>
      <c r="AB497" s="23">
        <f t="shared" si="116"/>
        <v>74.21602787456446</v>
      </c>
      <c r="AC497">
        <f>VLOOKUP(A497,[1]中考!$A$2:$J$571,8,0)</f>
        <v>62</v>
      </c>
      <c r="AD497">
        <f t="shared" si="115"/>
        <v>67</v>
      </c>
    </row>
    <row r="498" spans="1:30" ht="15" x14ac:dyDescent="0.35">
      <c r="A498" s="14" t="s">
        <v>945</v>
      </c>
      <c r="B498" s="3">
        <v>10</v>
      </c>
      <c r="C498" s="2" t="s">
        <v>946</v>
      </c>
      <c r="D498" s="4" t="s">
        <v>537</v>
      </c>
      <c r="E498">
        <f>VLOOKUP(A498,'[1]高三下(高考)'!$A$3:$P$615,11,0)</f>
        <v>47.5</v>
      </c>
      <c r="F498" t="str">
        <f>VLOOKUP(A498,'[1]高三下(高考)'!$A$3:$P$615,12,0)</f>
        <v>王友春</v>
      </c>
      <c r="G498" s="22">
        <f t="shared" si="104"/>
        <v>52</v>
      </c>
      <c r="H498" s="23">
        <f t="shared" si="105"/>
        <v>110.80139372822299</v>
      </c>
      <c r="I498">
        <f>VLOOKUP(A498,[1]高三上!$A$3:$P$588,11,0)</f>
        <v>46.5</v>
      </c>
      <c r="J498" t="str">
        <f>VLOOKUP(A498,[1]高三上!$A$3:$P$588,12,0)</f>
        <v>王友春</v>
      </c>
      <c r="K498" s="22">
        <f t="shared" si="106"/>
        <v>83</v>
      </c>
      <c r="L498" s="23">
        <f t="shared" si="107"/>
        <v>85.365853658536594</v>
      </c>
      <c r="M498">
        <f>VLOOKUP(A498,[1]高二下!$A$3:$P$536,11,0)</f>
        <v>55</v>
      </c>
      <c r="N498" t="str">
        <f>VLOOKUP(A498,[1]高二下!$A$3:$P$536,12,0)</f>
        <v>王友春</v>
      </c>
      <c r="O498" s="22">
        <f t="shared" si="108"/>
        <v>41</v>
      </c>
      <c r="P498" s="22">
        <f t="shared" si="109"/>
        <v>94.076655052264812</v>
      </c>
      <c r="Q498">
        <f>VLOOKUP(A498,[1]高二上!$A$3:$P$583,11,0)</f>
        <v>87</v>
      </c>
      <c r="R498" t="str">
        <f>VLOOKUP(A498,[1]高二上!$A$3:$P$583,12,0)</f>
        <v>王友春</v>
      </c>
      <c r="S498" s="22">
        <f t="shared" si="110"/>
        <v>24</v>
      </c>
      <c r="T498" s="22">
        <f t="shared" si="111"/>
        <v>106.62020905923345</v>
      </c>
      <c r="U498">
        <f>VLOOKUP(A498,[1]高一下!$A$3:$P$585,11,0)</f>
        <v>54</v>
      </c>
      <c r="V498" t="str">
        <f>VLOOKUP(A498,[1]高一下!$A$3:$P$585,12,0)</f>
        <v>王友春</v>
      </c>
      <c r="W498">
        <f t="shared" si="112"/>
        <v>43</v>
      </c>
      <c r="X498">
        <f t="shared" si="113"/>
        <v>124.73867595818815</v>
      </c>
      <c r="Y498">
        <f>VLOOKUP(A498,[1]高一上!$A$3:$P$587,11,0)</f>
        <v>61</v>
      </c>
      <c r="Z498" t="str">
        <f>VLOOKUP(A498,[1]高一上!$A$3:$P$587,12,0)</f>
        <v>王友春</v>
      </c>
      <c r="AA498">
        <f t="shared" si="114"/>
        <v>114</v>
      </c>
      <c r="AB498" s="23">
        <f t="shared" si="116"/>
        <v>73.170731707317074</v>
      </c>
      <c r="AC498">
        <f>VLOOKUP(A498,[1]中考!$A$2:$J$571,8,0)</f>
        <v>65</v>
      </c>
      <c r="AD498">
        <f t="shared" si="115"/>
        <v>37</v>
      </c>
    </row>
    <row r="499" spans="1:30" ht="15" x14ac:dyDescent="0.35">
      <c r="A499" s="14" t="s">
        <v>929</v>
      </c>
      <c r="B499" s="3">
        <v>10</v>
      </c>
      <c r="C499" s="2" t="s">
        <v>930</v>
      </c>
      <c r="D499" s="4" t="s">
        <v>537</v>
      </c>
      <c r="E499">
        <f>VLOOKUP(A499,'[1]高三下(高考)'!$A$3:$P$615,11,0)</f>
        <v>57</v>
      </c>
      <c r="F499" t="str">
        <f>VLOOKUP(A499,'[1]高三下(高考)'!$A$3:$P$615,12,0)</f>
        <v>王友春</v>
      </c>
      <c r="G499" s="22">
        <f t="shared" si="104"/>
        <v>23</v>
      </c>
      <c r="H499" s="23">
        <f t="shared" si="105"/>
        <v>98.954703832752614</v>
      </c>
      <c r="I499">
        <f>VLOOKUP(A499,[1]高三上!$A$3:$P$588,11,0)</f>
        <v>66.5</v>
      </c>
      <c r="J499" t="str">
        <f>VLOOKUP(A499,[1]高三上!$A$3:$P$588,12,0)</f>
        <v>王友春</v>
      </c>
      <c r="K499" s="22">
        <f t="shared" si="106"/>
        <v>20</v>
      </c>
      <c r="L499" s="23">
        <f t="shared" si="107"/>
        <v>107.3170731707317</v>
      </c>
      <c r="M499">
        <f>VLOOKUP(A499,[1]高二下!$A$3:$P$536,11,0)</f>
        <v>55</v>
      </c>
      <c r="N499" t="str">
        <f>VLOOKUP(A499,[1]高二下!$A$3:$P$536,12,0)</f>
        <v>王友春</v>
      </c>
      <c r="O499" s="22">
        <f t="shared" si="108"/>
        <v>41</v>
      </c>
      <c r="P499" s="22">
        <f t="shared" si="109"/>
        <v>87.108013937282237</v>
      </c>
      <c r="Q499">
        <f>VLOOKUP(A499,[1]高二上!$A$3:$P$583,11,0)</f>
        <v>97</v>
      </c>
      <c r="R499" t="str">
        <f>VLOOKUP(A499,[1]高二上!$A$3:$P$583,12,0)</f>
        <v>王友春</v>
      </c>
      <c r="S499" s="22">
        <f t="shared" si="110"/>
        <v>4</v>
      </c>
      <c r="T499" s="22">
        <f t="shared" si="111"/>
        <v>99.303135888501743</v>
      </c>
      <c r="U499">
        <f>VLOOKUP(A499,[1]高一下!$A$3:$P$585,11,0)</f>
        <v>79</v>
      </c>
      <c r="V499" t="str">
        <f>VLOOKUP(A499,[1]高一下!$A$3:$P$585,12,0)</f>
        <v>王友春</v>
      </c>
      <c r="W499">
        <f t="shared" si="112"/>
        <v>2</v>
      </c>
      <c r="X499">
        <f t="shared" si="113"/>
        <v>99.651567944250871</v>
      </c>
      <c r="Y499">
        <f>VLOOKUP(A499,[1]高一上!$A$3:$P$587,11,0)</f>
        <v>100</v>
      </c>
      <c r="Z499" t="str">
        <f>VLOOKUP(A499,[1]高一上!$A$3:$P$587,12,0)</f>
        <v>王友春</v>
      </c>
      <c r="AA499">
        <f t="shared" si="114"/>
        <v>1</v>
      </c>
      <c r="AB499" s="23">
        <f t="shared" si="116"/>
        <v>100.34843205574913</v>
      </c>
      <c r="AC499">
        <f>VLOOKUP(A499,[1]中考!$A$2:$J$571,8,0)</f>
        <v>73</v>
      </c>
      <c r="AD499">
        <f t="shared" si="115"/>
        <v>2</v>
      </c>
    </row>
    <row r="500" spans="1:30" ht="15" x14ac:dyDescent="0.35">
      <c r="A500" s="14" t="s">
        <v>919</v>
      </c>
      <c r="B500" s="3">
        <v>10</v>
      </c>
      <c r="C500" s="2" t="s">
        <v>920</v>
      </c>
      <c r="D500" s="4" t="s">
        <v>537</v>
      </c>
      <c r="E500">
        <f>VLOOKUP(A500,'[1]高三下(高考)'!$A$3:$P$615,11,0)</f>
        <v>61.5</v>
      </c>
      <c r="F500" t="str">
        <f>VLOOKUP(A500,'[1]高三下(高考)'!$A$3:$P$615,12,0)</f>
        <v>王友春</v>
      </c>
      <c r="G500" s="22">
        <f t="shared" si="104"/>
        <v>15</v>
      </c>
      <c r="H500" s="23">
        <f t="shared" si="105"/>
        <v>129.26829268292681</v>
      </c>
      <c r="I500">
        <f>VLOOKUP(A500,[1]高三上!$A$3:$P$588,11,0)</f>
        <v>44</v>
      </c>
      <c r="J500" t="str">
        <f>VLOOKUP(A500,[1]高三上!$A$3:$P$588,12,0)</f>
        <v>王友春</v>
      </c>
      <c r="K500" s="22">
        <f t="shared" si="106"/>
        <v>99</v>
      </c>
      <c r="L500" s="23">
        <f t="shared" si="107"/>
        <v>87.456445993031366</v>
      </c>
      <c r="M500">
        <f>VLOOKUP(A500,[1]高二下!$A$3:$P$536,11,0)</f>
        <v>51</v>
      </c>
      <c r="N500" t="str">
        <f>VLOOKUP(A500,[1]高二下!$A$3:$P$536,12,0)</f>
        <v>王友春</v>
      </c>
      <c r="O500" s="22">
        <f t="shared" si="108"/>
        <v>63</v>
      </c>
      <c r="P500" s="22">
        <f t="shared" si="109"/>
        <v>80.836236933797906</v>
      </c>
      <c r="Q500">
        <f>VLOOKUP(A500,[1]高二上!$A$3:$P$583,11,0)</f>
        <v>95</v>
      </c>
      <c r="R500" t="str">
        <f>VLOOKUP(A500,[1]高二上!$A$3:$P$583,12,0)</f>
        <v>王友春</v>
      </c>
      <c r="S500" s="22">
        <f t="shared" si="110"/>
        <v>8</v>
      </c>
      <c r="T500" s="22">
        <f t="shared" si="111"/>
        <v>121.95121951219512</v>
      </c>
      <c r="U500">
        <f>VLOOKUP(A500,[1]高一下!$A$3:$P$585,11,0)</f>
        <v>50</v>
      </c>
      <c r="V500" t="str">
        <f>VLOOKUP(A500,[1]高一下!$A$3:$P$585,12,0)</f>
        <v>王友春</v>
      </c>
      <c r="W500">
        <f t="shared" si="112"/>
        <v>71</v>
      </c>
      <c r="X500">
        <f t="shared" si="113"/>
        <v>78.048780487804876</v>
      </c>
      <c r="Y500">
        <f>VLOOKUP(A500,[1]高一上!$A$3:$P$587,11,0)</f>
        <v>87</v>
      </c>
      <c r="Z500" t="str">
        <f>VLOOKUP(A500,[1]高一上!$A$3:$P$587,12,0)</f>
        <v>王友春</v>
      </c>
      <c r="AA500">
        <f t="shared" si="114"/>
        <v>8</v>
      </c>
      <c r="AB500" s="23">
        <f t="shared" si="116"/>
        <v>133.79790940766551</v>
      </c>
      <c r="AC500">
        <f>VLOOKUP(A500,[1]中考!$A$2:$J$571,8,0)</f>
        <v>58</v>
      </c>
      <c r="AD500">
        <f t="shared" si="115"/>
        <v>105</v>
      </c>
    </row>
    <row r="501" spans="1:30" ht="15" x14ac:dyDescent="0.35">
      <c r="A501" s="14" t="s">
        <v>967</v>
      </c>
      <c r="B501" s="3">
        <v>10</v>
      </c>
      <c r="C501" s="2" t="s">
        <v>968</v>
      </c>
      <c r="D501" s="4" t="s">
        <v>537</v>
      </c>
      <c r="E501">
        <f>VLOOKUP(A501,'[1]高三下(高考)'!$A$3:$P$615,11,0)</f>
        <v>45.5</v>
      </c>
      <c r="F501" t="str">
        <f>VLOOKUP(A501,'[1]高三下(高考)'!$A$3:$P$615,12,0)</f>
        <v>王友春</v>
      </c>
      <c r="G501" s="22">
        <f t="shared" si="104"/>
        <v>66</v>
      </c>
      <c r="H501" s="23">
        <f t="shared" si="105"/>
        <v>105.92334494773519</v>
      </c>
      <c r="I501">
        <f>VLOOKUP(A501,[1]高三上!$A$3:$P$588,11,0)</f>
        <v>46.5</v>
      </c>
      <c r="J501" t="str">
        <f>VLOOKUP(A501,[1]高三上!$A$3:$P$588,12,0)</f>
        <v>王友春</v>
      </c>
      <c r="K501" s="22">
        <f t="shared" si="106"/>
        <v>83</v>
      </c>
      <c r="L501" s="23">
        <f t="shared" si="107"/>
        <v>93.031358885017426</v>
      </c>
      <c r="M501">
        <f>VLOOKUP(A501,[1]高二下!$A$3:$P$536,11,0)</f>
        <v>51</v>
      </c>
      <c r="N501" t="str">
        <f>VLOOKUP(A501,[1]高二下!$A$3:$P$536,12,0)</f>
        <v>王友春</v>
      </c>
      <c r="O501" s="22">
        <f t="shared" si="108"/>
        <v>63</v>
      </c>
      <c r="P501" s="22">
        <f t="shared" si="109"/>
        <v>97.909407665505228</v>
      </c>
      <c r="Q501">
        <f>VLOOKUP(A501,[1]高二上!$A$3:$P$583,11,0)</f>
        <v>78</v>
      </c>
      <c r="R501" t="str">
        <f>VLOOKUP(A501,[1]高二上!$A$3:$P$583,12,0)</f>
        <v>王友春</v>
      </c>
      <c r="S501" s="22">
        <f t="shared" si="110"/>
        <v>57</v>
      </c>
      <c r="T501" s="22">
        <f t="shared" si="111"/>
        <v>127.87456445993031</v>
      </c>
      <c r="U501">
        <f>VLOOKUP(A501,[1]高一下!$A$3:$P$585,11,0)</f>
        <v>39</v>
      </c>
      <c r="V501" t="str">
        <f>VLOOKUP(A501,[1]高一下!$A$3:$P$585,12,0)</f>
        <v>王友春</v>
      </c>
      <c r="W501">
        <f t="shared" si="112"/>
        <v>137</v>
      </c>
      <c r="X501">
        <f t="shared" si="113"/>
        <v>57.491289198606275</v>
      </c>
      <c r="Y501">
        <f>VLOOKUP(A501,[1]高一上!$A$3:$P$587,11,0)</f>
        <v>83</v>
      </c>
      <c r="Z501" t="str">
        <f>VLOOKUP(A501,[1]高一上!$A$3:$P$587,12,0)</f>
        <v>王友春</v>
      </c>
      <c r="AA501">
        <f t="shared" si="114"/>
        <v>15</v>
      </c>
      <c r="AB501" s="23">
        <f t="shared" si="116"/>
        <v>110.45296167247386</v>
      </c>
      <c r="AC501">
        <f>VLOOKUP(A501,[1]中考!$A$2:$J$571,8,0)</f>
        <v>64</v>
      </c>
      <c r="AD501">
        <f t="shared" si="115"/>
        <v>45</v>
      </c>
    </row>
    <row r="502" spans="1:30" ht="15" x14ac:dyDescent="0.35">
      <c r="A502" s="14" t="s">
        <v>933</v>
      </c>
      <c r="B502" s="3">
        <v>10</v>
      </c>
      <c r="C502" s="2" t="s">
        <v>934</v>
      </c>
      <c r="D502" s="4" t="s">
        <v>537</v>
      </c>
      <c r="E502">
        <f>VLOOKUP(A502,'[1]高三下(高考)'!$A$3:$P$615,11,0)</f>
        <v>52</v>
      </c>
      <c r="F502" t="str">
        <f>VLOOKUP(A502,'[1]高三下(高考)'!$A$3:$P$615,12,0)</f>
        <v>王友春</v>
      </c>
      <c r="G502" s="22">
        <f t="shared" si="104"/>
        <v>34</v>
      </c>
      <c r="H502" s="23">
        <f t="shared" si="105"/>
        <v>96.864111498257842</v>
      </c>
      <c r="I502">
        <f>VLOOKUP(A502,[1]高三上!$A$3:$P$588,11,0)</f>
        <v>62.5</v>
      </c>
      <c r="J502" t="str">
        <f>VLOOKUP(A502,[1]高三上!$A$3:$P$588,12,0)</f>
        <v>王友春</v>
      </c>
      <c r="K502" s="22">
        <f t="shared" si="106"/>
        <v>25</v>
      </c>
      <c r="L502" s="23">
        <f t="shared" si="107"/>
        <v>94.42508710801394</v>
      </c>
      <c r="M502">
        <f>VLOOKUP(A502,[1]高二下!$A$3:$P$536,11,0)</f>
        <v>68</v>
      </c>
      <c r="N502" t="str">
        <f>VLOOKUP(A502,[1]高二下!$A$3:$P$536,12,0)</f>
        <v>王友春</v>
      </c>
      <c r="O502" s="22">
        <f t="shared" si="108"/>
        <v>9</v>
      </c>
      <c r="P502" s="22">
        <f t="shared" si="109"/>
        <v>108.71080139372822</v>
      </c>
      <c r="Q502">
        <f>VLOOKUP(A502,[1]高二上!$A$3:$P$583,11,0)</f>
        <v>84</v>
      </c>
      <c r="R502" t="str">
        <f>VLOOKUP(A502,[1]高二上!$A$3:$P$583,12,0)</f>
        <v>王友春</v>
      </c>
      <c r="S502" s="22">
        <f t="shared" si="110"/>
        <v>34</v>
      </c>
      <c r="T502" s="22">
        <f t="shared" si="111"/>
        <v>105.57491289198606</v>
      </c>
      <c r="U502">
        <f>VLOOKUP(A502,[1]高一下!$A$3:$P$585,11,0)</f>
        <v>53</v>
      </c>
      <c r="V502" t="str">
        <f>VLOOKUP(A502,[1]高一下!$A$3:$P$585,12,0)</f>
        <v>王友春</v>
      </c>
      <c r="W502">
        <f t="shared" si="112"/>
        <v>50</v>
      </c>
      <c r="X502">
        <f t="shared" si="113"/>
        <v>86.759581881533109</v>
      </c>
      <c r="Y502">
        <f>VLOOKUP(A502,[1]高一上!$A$3:$P$587,11,0)</f>
        <v>85</v>
      </c>
      <c r="Z502" t="str">
        <f>VLOOKUP(A502,[1]高一上!$A$3:$P$587,12,0)</f>
        <v>王友春</v>
      </c>
      <c r="AA502">
        <f t="shared" si="114"/>
        <v>12</v>
      </c>
      <c r="AB502" s="23">
        <f t="shared" si="116"/>
        <v>108.71080139372822</v>
      </c>
      <c r="AC502">
        <f>VLOOKUP(A502,[1]中考!$A$2:$J$571,8,0)</f>
        <v>65</v>
      </c>
      <c r="AD502">
        <f t="shared" si="115"/>
        <v>37</v>
      </c>
    </row>
    <row r="503" spans="1:30" ht="15" x14ac:dyDescent="0.35">
      <c r="A503" s="14" t="s">
        <v>1092</v>
      </c>
      <c r="B503" s="3">
        <v>11</v>
      </c>
      <c r="C503" s="2" t="s">
        <v>769</v>
      </c>
      <c r="D503" s="4" t="s">
        <v>537</v>
      </c>
      <c r="E503">
        <f>VLOOKUP(A503,'[1]高三下(高考)'!$A$3:$P$615,11,0)</f>
        <v>32.5</v>
      </c>
      <c r="F503" t="str">
        <f>VLOOKUP(A503,'[1]高三下(高考)'!$A$3:$P$615,12,0)</f>
        <v>赵建超</v>
      </c>
      <c r="G503" s="22">
        <f t="shared" si="104"/>
        <v>148</v>
      </c>
      <c r="H503" s="23">
        <f t="shared" si="105"/>
        <v>70.383275261324044</v>
      </c>
      <c r="I503">
        <f>VLOOKUP(A503,[1]高三上!$A$3:$P$588,11,0)</f>
        <v>50.5</v>
      </c>
      <c r="J503" t="str">
        <f>VLOOKUP(A503,[1]高三上!$A$3:$P$588,12,0)</f>
        <v>赵建超</v>
      </c>
      <c r="K503" s="22">
        <f t="shared" si="106"/>
        <v>63</v>
      </c>
      <c r="L503" s="23">
        <f t="shared" si="107"/>
        <v>92.334494773519168</v>
      </c>
      <c r="M503">
        <f>VLOOKUP(A503,[1]高二下!$A$3:$P$536,11,0)</f>
        <v>55</v>
      </c>
      <c r="N503" t="str">
        <f>VLOOKUP(A503,[1]高二下!$A$3:$P$536,12,0)</f>
        <v>赵建超</v>
      </c>
      <c r="O503" s="22">
        <f t="shared" si="108"/>
        <v>41</v>
      </c>
      <c r="P503" s="22">
        <f t="shared" si="109"/>
        <v>110.45296167247386</v>
      </c>
      <c r="Q503">
        <f>VLOOKUP(A503,[1]高二上!$A$3:$P$583,11,0)</f>
        <v>75</v>
      </c>
      <c r="R503" t="str">
        <f>VLOOKUP(A503,[1]高二上!$A$3:$P$583,12,0)</f>
        <v>赵建超</v>
      </c>
      <c r="S503" s="22">
        <f t="shared" si="110"/>
        <v>71</v>
      </c>
      <c r="T503" s="22">
        <f t="shared" si="111"/>
        <v>85.714285714285722</v>
      </c>
      <c r="U503">
        <f>VLOOKUP(A503,[1]高一下!$A$3:$P$585,11,0)</f>
        <v>58</v>
      </c>
      <c r="V503" t="str">
        <f>VLOOKUP(A503,[1]高一下!$A$3:$P$585,12,0)</f>
        <v>赵建超</v>
      </c>
      <c r="W503">
        <f t="shared" si="112"/>
        <v>30</v>
      </c>
      <c r="X503">
        <f t="shared" si="113"/>
        <v>106.27177700348432</v>
      </c>
      <c r="Y503">
        <f>VLOOKUP(A503,[1]高一上!$A$3:$P$587,11,0)</f>
        <v>75</v>
      </c>
      <c r="Z503" t="str">
        <f>VLOOKUP(A503,[1]高一上!$A$3:$P$587,12,0)</f>
        <v>赵建超</v>
      </c>
      <c r="AA503">
        <f t="shared" si="114"/>
        <v>48</v>
      </c>
      <c r="AB503" s="23">
        <f t="shared" si="116"/>
        <v>93.728222996515683</v>
      </c>
      <c r="AC503">
        <f>VLOOKUP(A503,[1]中考!$A$2:$J$571,8,0)</f>
        <v>66</v>
      </c>
      <c r="AD503">
        <f t="shared" si="115"/>
        <v>30</v>
      </c>
    </row>
    <row r="504" spans="1:30" ht="15" x14ac:dyDescent="0.35">
      <c r="A504" s="14" t="s">
        <v>1086</v>
      </c>
      <c r="B504" s="3">
        <v>11</v>
      </c>
      <c r="C504" s="2" t="s">
        <v>1087</v>
      </c>
      <c r="D504" s="4" t="s">
        <v>537</v>
      </c>
      <c r="E504">
        <f>VLOOKUP(A504,'[1]高三下(高考)'!$A$3:$P$615,11,0)</f>
        <v>33</v>
      </c>
      <c r="F504" t="str">
        <f>VLOOKUP(A504,'[1]高三下(高考)'!$A$3:$P$615,12,0)</f>
        <v>赵建超</v>
      </c>
      <c r="G504" s="22">
        <f t="shared" si="104"/>
        <v>145</v>
      </c>
      <c r="H504" s="23">
        <f t="shared" si="105"/>
        <v>71.428571428571431</v>
      </c>
      <c r="I504">
        <f>VLOOKUP(A504,[1]高三上!$A$3:$P$588,11,0)</f>
        <v>50.5</v>
      </c>
      <c r="J504" t="str">
        <f>VLOOKUP(A504,[1]高三上!$A$3:$P$588,12,0)</f>
        <v>赵建超</v>
      </c>
      <c r="K504" s="22">
        <f t="shared" si="106"/>
        <v>63</v>
      </c>
      <c r="L504" s="23">
        <f t="shared" si="107"/>
        <v>109.40766550522648</v>
      </c>
      <c r="M504">
        <f>VLOOKUP(A504,[1]高二下!$A$3:$P$536,11,0)</f>
        <v>45</v>
      </c>
      <c r="N504" t="str">
        <f>VLOOKUP(A504,[1]高二下!$A$3:$P$536,12,0)</f>
        <v>赵建超</v>
      </c>
      <c r="O504" s="22">
        <f t="shared" si="108"/>
        <v>90</v>
      </c>
      <c r="P504" s="22">
        <f t="shared" si="109"/>
        <v>119.16376306620209</v>
      </c>
      <c r="Q504">
        <f>VLOOKUP(A504,[1]高二上!$A$3:$P$583,11,0)</f>
        <v>58</v>
      </c>
      <c r="R504" t="str">
        <f>VLOOKUP(A504,[1]高二上!$A$3:$P$583,12,0)</f>
        <v>赵建超</v>
      </c>
      <c r="S504" s="22">
        <f t="shared" si="110"/>
        <v>145</v>
      </c>
      <c r="T504" s="22">
        <f t="shared" si="111"/>
        <v>81.881533101045292</v>
      </c>
      <c r="U504">
        <f>VLOOKUP(A504,[1]高一下!$A$3:$P$585,11,0)</f>
        <v>45</v>
      </c>
      <c r="V504" t="str">
        <f>VLOOKUP(A504,[1]高一下!$A$3:$P$585,12,0)</f>
        <v>赵建超</v>
      </c>
      <c r="W504">
        <f t="shared" si="112"/>
        <v>93</v>
      </c>
      <c r="X504">
        <f t="shared" si="113"/>
        <v>106.62020905923345</v>
      </c>
      <c r="Y504">
        <f>VLOOKUP(A504,[1]高一上!$A$3:$P$587,11,0)</f>
        <v>62</v>
      </c>
      <c r="Z504" t="str">
        <f>VLOOKUP(A504,[1]高一上!$A$3:$P$587,12,0)</f>
        <v>赵建超</v>
      </c>
      <c r="AA504">
        <f t="shared" si="114"/>
        <v>112</v>
      </c>
      <c r="AB504" s="23">
        <f t="shared" si="116"/>
        <v>86.41114982578398</v>
      </c>
      <c r="AC504">
        <f>VLOOKUP(A504,[1]中考!$A$2:$J$571,8,0)</f>
        <v>61</v>
      </c>
      <c r="AD504">
        <f t="shared" si="115"/>
        <v>73</v>
      </c>
    </row>
    <row r="505" spans="1:30" ht="15" x14ac:dyDescent="0.35">
      <c r="A505" s="14" t="s">
        <v>1093</v>
      </c>
      <c r="B505" s="3">
        <v>11</v>
      </c>
      <c r="C505" s="2" t="s">
        <v>1094</v>
      </c>
      <c r="D505" s="4" t="s">
        <v>537</v>
      </c>
      <c r="E505">
        <f>VLOOKUP(A505,'[1]高三下(高考)'!$A$3:$P$615,11,0)</f>
        <v>45.5</v>
      </c>
      <c r="F505" t="str">
        <f>VLOOKUP(A505,'[1]高三下(高考)'!$A$3:$P$615,12,0)</f>
        <v>赵建超</v>
      </c>
      <c r="G505" s="22">
        <f t="shared" si="104"/>
        <v>66</v>
      </c>
      <c r="H505" s="23">
        <f t="shared" si="105"/>
        <v>89.19860627177701</v>
      </c>
      <c r="I505">
        <f>VLOOKUP(A505,[1]高三上!$A$3:$P$588,11,0)</f>
        <v>57.5</v>
      </c>
      <c r="J505" t="str">
        <f>VLOOKUP(A505,[1]高三上!$A$3:$P$588,12,0)</f>
        <v>赵建超</v>
      </c>
      <c r="K505" s="22">
        <f t="shared" si="106"/>
        <v>35</v>
      </c>
      <c r="L505" s="23">
        <f t="shared" si="107"/>
        <v>128.57142857142856</v>
      </c>
      <c r="M505">
        <f>VLOOKUP(A505,[1]高二下!$A$3:$P$536,11,0)</f>
        <v>40</v>
      </c>
      <c r="N505" t="str">
        <f>VLOOKUP(A505,[1]高二下!$A$3:$P$536,12,0)</f>
        <v>赵建超</v>
      </c>
      <c r="O505" s="22">
        <f t="shared" si="108"/>
        <v>117</v>
      </c>
      <c r="P505" s="22">
        <f t="shared" si="109"/>
        <v>90.243902439024396</v>
      </c>
      <c r="Q505">
        <f>VLOOKUP(A505,[1]高二上!$A$3:$P$583,11,0)</f>
        <v>72</v>
      </c>
      <c r="R505" t="str">
        <f>VLOOKUP(A505,[1]高二上!$A$3:$P$583,12,0)</f>
        <v>赵建超</v>
      </c>
      <c r="S505" s="22">
        <f t="shared" si="110"/>
        <v>89</v>
      </c>
      <c r="T505" s="22">
        <f t="shared" si="111"/>
        <v>86.41114982578398</v>
      </c>
      <c r="U505">
        <f>VLOOKUP(A505,[1]高一下!$A$3:$P$585,11,0)</f>
        <v>53</v>
      </c>
      <c r="V505" t="str">
        <f>VLOOKUP(A505,[1]高一下!$A$3:$P$585,12,0)</f>
        <v>赵建超</v>
      </c>
      <c r="W505">
        <f t="shared" si="112"/>
        <v>50</v>
      </c>
      <c r="X505">
        <f t="shared" si="113"/>
        <v>89.547038327526138</v>
      </c>
      <c r="Y505">
        <f>VLOOKUP(A505,[1]高一上!$A$3:$P$587,11,0)</f>
        <v>82</v>
      </c>
      <c r="Z505" t="str">
        <f>VLOOKUP(A505,[1]高一上!$A$3:$P$587,12,0)</f>
        <v>赵建超</v>
      </c>
      <c r="AA505">
        <f t="shared" si="114"/>
        <v>20</v>
      </c>
      <c r="AB505" s="23">
        <f t="shared" si="116"/>
        <v>120.90592334494774</v>
      </c>
      <c r="AC505">
        <f>VLOOKUP(A505,[1]中考!$A$2:$J$571,8,0)</f>
        <v>60</v>
      </c>
      <c r="AD505">
        <f t="shared" si="115"/>
        <v>80</v>
      </c>
    </row>
    <row r="506" spans="1:30" ht="15" x14ac:dyDescent="0.35">
      <c r="A506" s="14" t="s">
        <v>1073</v>
      </c>
      <c r="B506" s="3">
        <v>11</v>
      </c>
      <c r="C506" s="2" t="s">
        <v>1074</v>
      </c>
      <c r="D506" s="4" t="s">
        <v>537</v>
      </c>
      <c r="E506">
        <f>VLOOKUP(A506,'[1]高三下(高考)'!$A$3:$P$615,11,0)</f>
        <v>28.5</v>
      </c>
      <c r="F506" t="str">
        <f>VLOOKUP(A506,'[1]高三下(高考)'!$A$3:$P$615,12,0)</f>
        <v>赵建超</v>
      </c>
      <c r="G506" s="22">
        <f t="shared" si="104"/>
        <v>171</v>
      </c>
      <c r="H506" s="23">
        <f t="shared" si="105"/>
        <v>71.080139372822302</v>
      </c>
      <c r="I506">
        <f>VLOOKUP(A506,[1]高三上!$A$3:$P$588,11,0)</f>
        <v>46</v>
      </c>
      <c r="J506" t="str">
        <f>VLOOKUP(A506,[1]高三上!$A$3:$P$588,12,0)</f>
        <v>赵建超</v>
      </c>
      <c r="K506" s="22">
        <f t="shared" si="106"/>
        <v>88</v>
      </c>
      <c r="L506" s="23">
        <f t="shared" si="107"/>
        <v>111.49825783972125</v>
      </c>
      <c r="M506">
        <f>VLOOKUP(A506,[1]高二下!$A$3:$P$536,11,0)</f>
        <v>39</v>
      </c>
      <c r="N506" t="str">
        <f>VLOOKUP(A506,[1]高二下!$A$3:$P$536,12,0)</f>
        <v>赵建超</v>
      </c>
      <c r="O506" s="22">
        <f t="shared" si="108"/>
        <v>121</v>
      </c>
      <c r="P506" s="22">
        <f t="shared" si="109"/>
        <v>93.379790940766554</v>
      </c>
      <c r="Q506">
        <f>VLOOKUP(A506,[1]高二上!$A$3:$P$583,11,0)</f>
        <v>69</v>
      </c>
      <c r="R506" t="str">
        <f>VLOOKUP(A506,[1]高二上!$A$3:$P$583,12,0)</f>
        <v>赵建超</v>
      </c>
      <c r="S506" s="22">
        <f t="shared" si="110"/>
        <v>102</v>
      </c>
      <c r="T506" s="22">
        <f t="shared" si="111"/>
        <v>106.27177700348432</v>
      </c>
      <c r="U506">
        <f>VLOOKUP(A506,[1]高一下!$A$3:$P$585,11,0)</f>
        <v>42</v>
      </c>
      <c r="V506" t="str">
        <f>VLOOKUP(A506,[1]高一下!$A$3:$P$585,12,0)</f>
        <v>赵建超</v>
      </c>
      <c r="W506">
        <f t="shared" si="112"/>
        <v>120</v>
      </c>
      <c r="X506">
        <f t="shared" si="113"/>
        <v>100.69686411149826</v>
      </c>
      <c r="Y506">
        <f>VLOOKUP(A506,[1]高一上!$A$3:$P$587,11,0)</f>
        <v>59</v>
      </c>
      <c r="Z506" t="str">
        <f>VLOOKUP(A506,[1]高一上!$A$3:$P$587,12,0)</f>
        <v>赵建超</v>
      </c>
      <c r="AA506">
        <f t="shared" si="114"/>
        <v>122</v>
      </c>
      <c r="AB506" s="23">
        <f t="shared" si="116"/>
        <v>99.651567944250871</v>
      </c>
      <c r="AC506">
        <f>VLOOKUP(A506,[1]中考!$A$2:$J$571,8,0)</f>
        <v>56</v>
      </c>
      <c r="AD506">
        <f t="shared" si="115"/>
        <v>121</v>
      </c>
    </row>
    <row r="507" spans="1:30" ht="15" x14ac:dyDescent="0.35">
      <c r="A507" s="14" t="s">
        <v>1057</v>
      </c>
      <c r="B507" s="3">
        <v>11</v>
      </c>
      <c r="C507" s="2" t="s">
        <v>1058</v>
      </c>
      <c r="D507" s="4" t="s">
        <v>537</v>
      </c>
      <c r="E507">
        <f>VLOOKUP(A507,'[1]高三下(高考)'!$A$3:$P$615,11,0)</f>
        <v>43.5</v>
      </c>
      <c r="F507" t="str">
        <f>VLOOKUP(A507,'[1]高三下(高考)'!$A$3:$P$615,12,0)</f>
        <v>赵建超</v>
      </c>
      <c r="G507" s="22">
        <f t="shared" si="104"/>
        <v>76</v>
      </c>
      <c r="H507" s="23">
        <f t="shared" si="105"/>
        <v>87.804878048780495</v>
      </c>
      <c r="I507">
        <f>VLOOKUP(A507,[1]高三上!$A$3:$P$588,11,0)</f>
        <v>54.5</v>
      </c>
      <c r="J507" t="str">
        <f>VLOOKUP(A507,[1]高三上!$A$3:$P$588,12,0)</f>
        <v>赵建超</v>
      </c>
      <c r="K507" s="22">
        <f t="shared" si="106"/>
        <v>41</v>
      </c>
      <c r="L507" s="23">
        <f t="shared" si="107"/>
        <v>124.0418118466899</v>
      </c>
      <c r="M507">
        <f>VLOOKUP(A507,[1]高二下!$A$3:$P$536,11,0)</f>
        <v>42</v>
      </c>
      <c r="N507" t="str">
        <f>VLOOKUP(A507,[1]高二下!$A$3:$P$536,12,0)</f>
        <v>赵建超</v>
      </c>
      <c r="O507" s="22">
        <f t="shared" si="108"/>
        <v>110</v>
      </c>
      <c r="P507" s="22">
        <f t="shared" si="109"/>
        <v>110.45296167247386</v>
      </c>
      <c r="Q507">
        <f>VLOOKUP(A507,[1]高二上!$A$3:$P$583,11,0)</f>
        <v>59</v>
      </c>
      <c r="R507" t="str">
        <f>VLOOKUP(A507,[1]高二上!$A$3:$P$583,12,0)</f>
        <v>赵建超</v>
      </c>
      <c r="S507" s="22">
        <f t="shared" si="110"/>
        <v>140</v>
      </c>
      <c r="T507" s="22">
        <f t="shared" si="111"/>
        <v>68.641114982578401</v>
      </c>
      <c r="U507">
        <f>VLOOKUP(A507,[1]高一下!$A$3:$P$585,11,0)</f>
        <v>53</v>
      </c>
      <c r="V507" t="str">
        <f>VLOOKUP(A507,[1]高一下!$A$3:$P$585,12,0)</f>
        <v>赵建超</v>
      </c>
      <c r="W507">
        <f t="shared" si="112"/>
        <v>50</v>
      </c>
      <c r="X507">
        <f t="shared" si="113"/>
        <v>129.26829268292681</v>
      </c>
      <c r="Y507">
        <f>VLOOKUP(A507,[1]高一上!$A$3:$P$587,11,0)</f>
        <v>54</v>
      </c>
      <c r="Z507" t="str">
        <f>VLOOKUP(A507,[1]高一上!$A$3:$P$587,12,0)</f>
        <v>赵建超</v>
      </c>
      <c r="AA507">
        <f t="shared" si="114"/>
        <v>134</v>
      </c>
      <c r="AB507" s="23">
        <f t="shared" si="116"/>
        <v>63.763066202090592</v>
      </c>
      <c r="AC507">
        <f>VLOOKUP(A507,[1]中考!$A$2:$J$571,8,0)</f>
        <v>66</v>
      </c>
      <c r="AD507">
        <f t="shared" si="115"/>
        <v>30</v>
      </c>
    </row>
    <row r="508" spans="1:30" ht="15" x14ac:dyDescent="0.35">
      <c r="A508" s="14" t="s">
        <v>1083</v>
      </c>
      <c r="B508" s="3">
        <v>11</v>
      </c>
      <c r="C508" s="2" t="s">
        <v>759</v>
      </c>
      <c r="D508" s="4" t="s">
        <v>537</v>
      </c>
      <c r="E508">
        <f>VLOOKUP(A508,'[1]高三下(高考)'!$A$3:$P$615,11,0)</f>
        <v>34</v>
      </c>
      <c r="F508" t="str">
        <f>VLOOKUP(A508,'[1]高三下(高考)'!$A$3:$P$615,12,0)</f>
        <v>赵建超</v>
      </c>
      <c r="G508" s="22">
        <f t="shared" si="104"/>
        <v>134</v>
      </c>
      <c r="H508" s="23">
        <f t="shared" si="105"/>
        <v>139.37282229965157</v>
      </c>
      <c r="I508">
        <f>VLOOKUP(A508,[1]高三上!$A$3:$P$588,11,0)</f>
        <v>21.5</v>
      </c>
      <c r="J508" t="str">
        <f>VLOOKUP(A508,[1]高三上!$A$3:$P$588,12,0)</f>
        <v>赵建超</v>
      </c>
      <c r="K508" s="22">
        <f t="shared" si="106"/>
        <v>247</v>
      </c>
      <c r="L508" s="23">
        <f t="shared" si="107"/>
        <v>56.097560975609753</v>
      </c>
      <c r="M508">
        <f>VLOOKUP(A508,[1]高二下!$A$3:$P$536,11,0)</f>
        <v>39</v>
      </c>
      <c r="N508" t="str">
        <f>VLOOKUP(A508,[1]高二下!$A$3:$P$536,12,0)</f>
        <v>赵建超</v>
      </c>
      <c r="O508" s="22">
        <f t="shared" si="108"/>
        <v>121</v>
      </c>
      <c r="P508" s="22">
        <f t="shared" si="109"/>
        <v>95.470383275261327</v>
      </c>
      <c r="Q508">
        <f>VLOOKUP(A508,[1]高二上!$A$3:$P$583,11,0)</f>
        <v>68</v>
      </c>
      <c r="R508" t="str">
        <f>VLOOKUP(A508,[1]高二上!$A$3:$P$583,12,0)</f>
        <v>赵建超</v>
      </c>
      <c r="S508" s="22">
        <f t="shared" si="110"/>
        <v>108</v>
      </c>
      <c r="T508" s="22">
        <f t="shared" si="111"/>
        <v>100.69686411149826</v>
      </c>
      <c r="U508">
        <f>VLOOKUP(A508,[1]高一下!$A$3:$P$585,11,0)</f>
        <v>43</v>
      </c>
      <c r="V508" t="str">
        <f>VLOOKUP(A508,[1]高一下!$A$3:$P$585,12,0)</f>
        <v>赵建超</v>
      </c>
      <c r="W508">
        <f t="shared" si="112"/>
        <v>110</v>
      </c>
      <c r="X508">
        <f t="shared" si="113"/>
        <v>100.69686411149826</v>
      </c>
      <c r="Y508">
        <f>VLOOKUP(A508,[1]高一上!$A$3:$P$587,11,0)</f>
        <v>62</v>
      </c>
      <c r="Z508" t="str">
        <f>VLOOKUP(A508,[1]高一上!$A$3:$P$587,12,0)</f>
        <v>赵建超</v>
      </c>
      <c r="AA508">
        <f t="shared" si="114"/>
        <v>112</v>
      </c>
      <c r="AB508" s="23">
        <f t="shared" si="116"/>
        <v>119.16376306620209</v>
      </c>
      <c r="AC508">
        <f>VLOOKUP(A508,[1]中考!$A$2:$J$571,8,0)</f>
        <v>51</v>
      </c>
      <c r="AD508">
        <f t="shared" si="115"/>
        <v>167</v>
      </c>
    </row>
    <row r="509" spans="1:30" ht="15" x14ac:dyDescent="0.35">
      <c r="A509" s="14" t="s">
        <v>1077</v>
      </c>
      <c r="B509" s="3">
        <v>11</v>
      </c>
      <c r="C509" s="2" t="s">
        <v>1078</v>
      </c>
      <c r="D509" s="4" t="s">
        <v>537</v>
      </c>
      <c r="E509">
        <f>VLOOKUP(A509,'[1]高三下(高考)'!$A$3:$P$615,11,0)</f>
        <v>47.5</v>
      </c>
      <c r="F509" t="str">
        <f>VLOOKUP(A509,'[1]高三下(高考)'!$A$3:$P$615,12,0)</f>
        <v>赵建超</v>
      </c>
      <c r="G509" s="22">
        <f t="shared" si="104"/>
        <v>52</v>
      </c>
      <c r="H509" s="23">
        <f t="shared" si="105"/>
        <v>115.33101045296166</v>
      </c>
      <c r="I509">
        <f>VLOOKUP(A509,[1]高三上!$A$3:$P$588,11,0)</f>
        <v>45</v>
      </c>
      <c r="J509" t="str">
        <f>VLOOKUP(A509,[1]高三上!$A$3:$P$588,12,0)</f>
        <v>赵建超</v>
      </c>
      <c r="K509" s="22">
        <f t="shared" si="106"/>
        <v>96</v>
      </c>
      <c r="L509" s="23">
        <f t="shared" si="107"/>
        <v>91.637630662020911</v>
      </c>
      <c r="M509">
        <f>VLOOKUP(A509,[1]高二下!$A$3:$P$536,11,0)</f>
        <v>49</v>
      </c>
      <c r="N509" t="str">
        <f>VLOOKUP(A509,[1]高二下!$A$3:$P$536,12,0)</f>
        <v>赵建超</v>
      </c>
      <c r="O509" s="22">
        <f t="shared" si="108"/>
        <v>72</v>
      </c>
      <c r="P509" s="22">
        <f t="shared" si="109"/>
        <v>101.04529616724739</v>
      </c>
      <c r="Q509">
        <f>VLOOKUP(A509,[1]高二上!$A$3:$P$583,11,0)</f>
        <v>74</v>
      </c>
      <c r="R509" t="str">
        <f>VLOOKUP(A509,[1]高二上!$A$3:$P$583,12,0)</f>
        <v>赵建超</v>
      </c>
      <c r="S509" s="22">
        <f t="shared" si="110"/>
        <v>75</v>
      </c>
      <c r="T509" s="22">
        <f t="shared" si="111"/>
        <v>96.167247386759584</v>
      </c>
      <c r="U509">
        <f>VLOOKUP(A509,[1]高一下!$A$3:$P$585,11,0)</f>
        <v>51</v>
      </c>
      <c r="V509" t="str">
        <f>VLOOKUP(A509,[1]高一下!$A$3:$P$585,12,0)</f>
        <v>赵建超</v>
      </c>
      <c r="W509">
        <f t="shared" si="112"/>
        <v>64</v>
      </c>
      <c r="X509">
        <f t="shared" si="113"/>
        <v>96.167247386759584</v>
      </c>
      <c r="Y509">
        <f>VLOOKUP(A509,[1]高一上!$A$3:$P$587,11,0)</f>
        <v>74</v>
      </c>
      <c r="Z509" t="str">
        <f>VLOOKUP(A509,[1]高一上!$A$3:$P$587,12,0)</f>
        <v>赵建超</v>
      </c>
      <c r="AA509">
        <f t="shared" si="114"/>
        <v>53</v>
      </c>
      <c r="AB509" s="23">
        <f t="shared" si="116"/>
        <v>83.62369337979095</v>
      </c>
      <c r="AC509">
        <f>VLOOKUP(A509,[1]中考!$A$2:$J$571,8,0)</f>
        <v>71</v>
      </c>
      <c r="AD509">
        <f t="shared" si="115"/>
        <v>6</v>
      </c>
    </row>
    <row r="510" spans="1:30" ht="15" x14ac:dyDescent="0.35">
      <c r="A510" s="14" t="s">
        <v>1035</v>
      </c>
      <c r="B510" s="3">
        <v>11</v>
      </c>
      <c r="C510" s="2" t="s">
        <v>1036</v>
      </c>
      <c r="D510" s="4" t="s">
        <v>537</v>
      </c>
      <c r="E510">
        <f>VLOOKUP(A510,'[1]高三下(高考)'!$A$3:$P$615,11,0)</f>
        <v>52</v>
      </c>
      <c r="F510" t="str">
        <f>VLOOKUP(A510,'[1]高三下(高考)'!$A$3:$P$615,12,0)</f>
        <v>赵建超</v>
      </c>
      <c r="G510" s="22">
        <f t="shared" si="104"/>
        <v>34</v>
      </c>
      <c r="H510" s="23">
        <f t="shared" si="105"/>
        <v>91.986062717770039</v>
      </c>
      <c r="I510">
        <f>VLOOKUP(A510,[1]高三上!$A$3:$P$588,11,0)</f>
        <v>69</v>
      </c>
      <c r="J510" t="str">
        <f>VLOOKUP(A510,[1]高三上!$A$3:$P$588,12,0)</f>
        <v>赵建超</v>
      </c>
      <c r="K510" s="22">
        <f t="shared" si="106"/>
        <v>11</v>
      </c>
      <c r="L510" s="23">
        <f t="shared" si="107"/>
        <v>138.32752613240419</v>
      </c>
      <c r="M510">
        <f>VLOOKUP(A510,[1]高二下!$A$3:$P$536,11,0)</f>
        <v>39</v>
      </c>
      <c r="N510" t="str">
        <f>VLOOKUP(A510,[1]高二下!$A$3:$P$536,12,0)</f>
        <v>赵建超</v>
      </c>
      <c r="O510" s="22">
        <f t="shared" si="108"/>
        <v>121</v>
      </c>
      <c r="P510" s="22">
        <f t="shared" si="109"/>
        <v>59.581881533101047</v>
      </c>
      <c r="Q510">
        <f>VLOOKUP(A510,[1]高二上!$A$3:$P$583,11,0)</f>
        <v>96</v>
      </c>
      <c r="R510" t="str">
        <f>VLOOKUP(A510,[1]高二上!$A$3:$P$583,12,0)</f>
        <v>赵建超</v>
      </c>
      <c r="S510" s="22">
        <f t="shared" si="110"/>
        <v>5</v>
      </c>
      <c r="T510" s="22">
        <f t="shared" si="111"/>
        <v>100.69686411149826</v>
      </c>
      <c r="U510">
        <f>VLOOKUP(A510,[1]高一下!$A$3:$P$585,11,0)</f>
        <v>67</v>
      </c>
      <c r="V510" t="str">
        <f>VLOOKUP(A510,[1]高一下!$A$3:$P$585,12,0)</f>
        <v>赵建超</v>
      </c>
      <c r="W510">
        <f t="shared" si="112"/>
        <v>7</v>
      </c>
      <c r="X510">
        <f t="shared" si="113"/>
        <v>151.21951219512195</v>
      </c>
      <c r="Y510">
        <f>VLOOKUP(A510,[1]高一上!$A$3:$P$587,11,0)</f>
        <v>52</v>
      </c>
      <c r="Z510" t="str">
        <f>VLOOKUP(A510,[1]高一上!$A$3:$P$587,12,0)</f>
        <v>王春波</v>
      </c>
      <c r="AA510">
        <f t="shared" si="114"/>
        <v>154</v>
      </c>
      <c r="AB510" s="23">
        <f t="shared" si="116"/>
        <v>84.668989547038336</v>
      </c>
      <c r="AC510">
        <f>VLOOKUP(A510,[1]中考!$A$2:$J$571,8,0)</f>
        <v>57</v>
      </c>
      <c r="AD510">
        <f t="shared" si="115"/>
        <v>110</v>
      </c>
    </row>
    <row r="511" spans="1:30" ht="15" x14ac:dyDescent="0.35">
      <c r="A511" s="14" t="s">
        <v>1023</v>
      </c>
      <c r="B511" s="3">
        <v>11</v>
      </c>
      <c r="C511" s="2" t="s">
        <v>1024</v>
      </c>
      <c r="D511" s="4" t="s">
        <v>537</v>
      </c>
      <c r="E511">
        <f>VLOOKUP(A511,'[1]高三下(高考)'!$A$3:$P$615,11,0)</f>
        <v>62</v>
      </c>
      <c r="F511" t="str">
        <f>VLOOKUP(A511,'[1]高三下(高考)'!$A$3:$P$615,12,0)</f>
        <v>赵建超</v>
      </c>
      <c r="G511" s="22">
        <f t="shared" si="104"/>
        <v>14</v>
      </c>
      <c r="H511" s="23">
        <f t="shared" si="105"/>
        <v>113.93728222996515</v>
      </c>
      <c r="I511">
        <f>VLOOKUP(A511,[1]高三上!$A$3:$P$588,11,0)</f>
        <v>52</v>
      </c>
      <c r="J511" t="str">
        <f>VLOOKUP(A511,[1]高三上!$A$3:$P$588,12,0)</f>
        <v>赵建超</v>
      </c>
      <c r="K511" s="22">
        <f t="shared" si="106"/>
        <v>54</v>
      </c>
      <c r="L511" s="23">
        <f t="shared" si="107"/>
        <v>108.71080139372822</v>
      </c>
      <c r="M511">
        <f>VLOOKUP(A511,[1]高二下!$A$3:$P$536,11,0)</f>
        <v>47</v>
      </c>
      <c r="N511" t="str">
        <f>VLOOKUP(A511,[1]高二下!$A$3:$P$536,12,0)</f>
        <v>赵建超</v>
      </c>
      <c r="O511" s="22">
        <f t="shared" si="108"/>
        <v>79</v>
      </c>
      <c r="P511" s="22">
        <f t="shared" si="109"/>
        <v>81.184668989547035</v>
      </c>
      <c r="Q511">
        <f>VLOOKUP(A511,[1]高二上!$A$3:$P$583,11,0)</f>
        <v>86</v>
      </c>
      <c r="R511" t="str">
        <f>VLOOKUP(A511,[1]高二上!$A$3:$P$583,12,0)</f>
        <v>赵建超</v>
      </c>
      <c r="S511" s="22">
        <f t="shared" si="110"/>
        <v>25</v>
      </c>
      <c r="T511" s="22">
        <f t="shared" si="111"/>
        <v>100.34843205574913</v>
      </c>
      <c r="U511">
        <f>VLOOKUP(A511,[1]高一下!$A$3:$P$585,11,0)</f>
        <v>59</v>
      </c>
      <c r="V511" t="str">
        <f>VLOOKUP(A511,[1]高一下!$A$3:$P$585,12,0)</f>
        <v>赵建超</v>
      </c>
      <c r="W511">
        <f t="shared" si="112"/>
        <v>26</v>
      </c>
      <c r="X511">
        <f t="shared" si="113"/>
        <v>101.74216027874564</v>
      </c>
      <c r="Y511">
        <f>VLOOKUP(A511,[1]高一上!$A$3:$P$587,11,0)</f>
        <v>79</v>
      </c>
      <c r="Z511" t="str">
        <f>VLOOKUP(A511,[1]高一上!$A$3:$P$587,12,0)</f>
        <v>赵建超</v>
      </c>
      <c r="AA511">
        <f t="shared" si="114"/>
        <v>31</v>
      </c>
      <c r="AB511" s="23">
        <f t="shared" si="116"/>
        <v>95.121951219512198</v>
      </c>
      <c r="AC511">
        <f>VLOOKUP(A511,[1]中考!$A$2:$J$571,8,0)</f>
        <v>68</v>
      </c>
      <c r="AD511">
        <f t="shared" si="115"/>
        <v>17</v>
      </c>
    </row>
    <row r="512" spans="1:30" ht="15" x14ac:dyDescent="0.35">
      <c r="A512" s="14" t="s">
        <v>1011</v>
      </c>
      <c r="B512" s="11">
        <v>11</v>
      </c>
      <c r="C512" s="12" t="s">
        <v>1012</v>
      </c>
      <c r="D512" s="13" t="s">
        <v>537</v>
      </c>
      <c r="E512">
        <f>VLOOKUP(A512,'[1]高三下(高考)'!$A$3:$P$615,11,0)</f>
        <v>83</v>
      </c>
      <c r="F512" t="str">
        <f>VLOOKUP(A512,'[1]高三下(高考)'!$A$3:$P$615,12,0)</f>
        <v>赵建超</v>
      </c>
      <c r="G512" s="22">
        <f t="shared" si="104"/>
        <v>1</v>
      </c>
      <c r="H512" s="23">
        <f t="shared" si="105"/>
        <v>100.69686411149826</v>
      </c>
      <c r="I512">
        <f>VLOOKUP(A512,[1]高三上!$A$3:$P$588,11,0)</f>
        <v>76.5</v>
      </c>
      <c r="J512" t="str">
        <f>VLOOKUP(A512,[1]高三上!$A$3:$P$588,12,0)</f>
        <v>赵建超</v>
      </c>
      <c r="K512" s="22">
        <f t="shared" si="106"/>
        <v>3</v>
      </c>
      <c r="L512" s="23">
        <f t="shared" si="107"/>
        <v>100</v>
      </c>
      <c r="M512">
        <f>VLOOKUP(A512,[1]高二下!$A$3:$P$536,11,0)</f>
        <v>74</v>
      </c>
      <c r="N512" t="str">
        <f>VLOOKUP(A512,[1]高二下!$A$3:$P$536,12,0)</f>
        <v>赵建超</v>
      </c>
      <c r="O512" s="22">
        <f t="shared" si="108"/>
        <v>3</v>
      </c>
      <c r="P512" s="22">
        <f t="shared" si="109"/>
        <v>99.303135888501743</v>
      </c>
      <c r="Q512">
        <f>VLOOKUP(A512,[1]高二上!$A$3:$P$583,11,0)</f>
        <v>98</v>
      </c>
      <c r="R512" t="str">
        <f>VLOOKUP(A512,[1]高二上!$A$3:$P$583,12,0)</f>
        <v>赵建超</v>
      </c>
      <c r="S512" s="22">
        <f t="shared" si="110"/>
        <v>1</v>
      </c>
      <c r="T512" s="22">
        <f t="shared" si="111"/>
        <v>101.39372822299651</v>
      </c>
      <c r="U512">
        <f>VLOOKUP(A512,[1]高一下!$A$3:$P$585,11,0)</f>
        <v>73</v>
      </c>
      <c r="V512" t="str">
        <f>VLOOKUP(A512,[1]高一下!$A$3:$P$585,12,0)</f>
        <v>赵建超</v>
      </c>
      <c r="W512">
        <f t="shared" si="112"/>
        <v>5</v>
      </c>
      <c r="X512">
        <f t="shared" si="113"/>
        <v>111.14982578397212</v>
      </c>
      <c r="Y512">
        <f>VLOOKUP(A512,[1]高一上!$A$3:$P$587,11,0)</f>
        <v>78</v>
      </c>
      <c r="Z512" t="str">
        <f>VLOOKUP(A512,[1]高一上!$A$3:$P$587,12,0)</f>
        <v>赵建超</v>
      </c>
      <c r="AA512">
        <f t="shared" si="114"/>
        <v>37</v>
      </c>
      <c r="AB512" s="23">
        <f t="shared" si="116"/>
        <v>93.031358885017426</v>
      </c>
      <c r="AC512">
        <f>VLOOKUP(A512,[1]中考!$A$2:$J$571,8,0)</f>
        <v>68</v>
      </c>
      <c r="AD512">
        <f t="shared" si="115"/>
        <v>17</v>
      </c>
    </row>
    <row r="513" spans="1:30" ht="15" x14ac:dyDescent="0.35">
      <c r="A513" s="14" t="s">
        <v>1095</v>
      </c>
      <c r="B513" s="11">
        <v>11</v>
      </c>
      <c r="C513" s="12" t="s">
        <v>1096</v>
      </c>
      <c r="D513" s="13" t="s">
        <v>537</v>
      </c>
      <c r="E513">
        <f>VLOOKUP(A513,'[1]高三下(高考)'!$A$3:$P$615,11,0)</f>
        <v>40</v>
      </c>
      <c r="F513" t="str">
        <f>VLOOKUP(A513,'[1]高三下(高考)'!$A$3:$P$615,12,0)</f>
        <v>赵建超</v>
      </c>
      <c r="G513" s="22">
        <f t="shared" si="104"/>
        <v>93</v>
      </c>
      <c r="H513" s="23">
        <f t="shared" si="105"/>
        <v>99.651567944250871</v>
      </c>
      <c r="I513">
        <f>VLOOKUP(A513,[1]高三上!$A$3:$P$588,11,0)</f>
        <v>45.5</v>
      </c>
      <c r="J513" t="str">
        <f>VLOOKUP(A513,[1]高三上!$A$3:$P$588,12,0)</f>
        <v>赵建超</v>
      </c>
      <c r="K513" s="22">
        <f t="shared" si="106"/>
        <v>92</v>
      </c>
      <c r="L513" s="23">
        <f t="shared" si="107"/>
        <v>131.35888501742158</v>
      </c>
      <c r="M513">
        <f>VLOOKUP(A513,[1]高二下!$A$3:$P$536,11,0)</f>
        <v>29</v>
      </c>
      <c r="N513" t="str">
        <f>VLOOKUP(A513,[1]高二下!$A$3:$P$536,12,0)</f>
        <v>赵建超</v>
      </c>
      <c r="O513" s="22">
        <f t="shared" si="108"/>
        <v>182</v>
      </c>
      <c r="P513" s="22">
        <f t="shared" si="109"/>
        <v>74.21602787456446</v>
      </c>
      <c r="Q513">
        <f>VLOOKUP(A513,[1]高二上!$A$3:$P$583,11,0)</f>
        <v>68</v>
      </c>
      <c r="R513" t="str">
        <f>VLOOKUP(A513,[1]高二上!$A$3:$P$583,12,0)</f>
        <v>赵建超</v>
      </c>
      <c r="S513" s="22">
        <f t="shared" si="110"/>
        <v>108</v>
      </c>
      <c r="T513" s="22">
        <f t="shared" si="111"/>
        <v>104.18118466898954</v>
      </c>
      <c r="U513">
        <f>VLOOKUP(A513,[1]高一下!$A$3:$P$585,11,0)</f>
        <v>42</v>
      </c>
      <c r="V513" t="str">
        <f>VLOOKUP(A513,[1]高一下!$A$3:$P$585,12,0)</f>
        <v>赵建超</v>
      </c>
      <c r="W513">
        <f t="shared" si="112"/>
        <v>120</v>
      </c>
      <c r="X513">
        <f t="shared" si="113"/>
        <v>86.41114982578398</v>
      </c>
      <c r="Y513">
        <f>VLOOKUP(A513,[1]高一上!$A$3:$P$587,11,0)</f>
        <v>67</v>
      </c>
      <c r="Z513" t="str">
        <f>VLOOKUP(A513,[1]高一上!$A$3:$P$587,12,0)</f>
        <v>赵建超</v>
      </c>
      <c r="AA513">
        <f t="shared" si="114"/>
        <v>81</v>
      </c>
      <c r="AB513" s="23">
        <f t="shared" si="116"/>
        <v>87.456445993031366</v>
      </c>
      <c r="AC513">
        <f>VLOOKUP(A513,[1]中考!$A$2:$J$571,8,0)</f>
        <v>64</v>
      </c>
      <c r="AD513">
        <f t="shared" si="115"/>
        <v>45</v>
      </c>
    </row>
    <row r="514" spans="1:30" ht="15" x14ac:dyDescent="0.35">
      <c r="A514" s="14" t="s">
        <v>1021</v>
      </c>
      <c r="B514" s="11">
        <v>11</v>
      </c>
      <c r="C514" s="12" t="s">
        <v>1022</v>
      </c>
      <c r="D514" s="13" t="s">
        <v>537</v>
      </c>
      <c r="E514">
        <f>VLOOKUP(A514,'[1]高三下(高考)'!$A$3:$P$615,11,0)</f>
        <v>68.5</v>
      </c>
      <c r="F514" t="str">
        <f>VLOOKUP(A514,'[1]高三下(高考)'!$A$3:$P$615,12,0)</f>
        <v>赵建超</v>
      </c>
      <c r="G514" s="22">
        <f t="shared" si="104"/>
        <v>9</v>
      </c>
      <c r="H514" s="23">
        <f t="shared" si="105"/>
        <v>104.8780487804878</v>
      </c>
      <c r="I514">
        <f>VLOOKUP(A514,[1]高三上!$A$3:$P$588,11,0)</f>
        <v>65</v>
      </c>
      <c r="J514" t="str">
        <f>VLOOKUP(A514,[1]高三上!$A$3:$P$588,12,0)</f>
        <v>赵建超</v>
      </c>
      <c r="K514" s="22">
        <f t="shared" si="106"/>
        <v>23</v>
      </c>
      <c r="L514" s="23">
        <f t="shared" si="107"/>
        <v>119.51219512195122</v>
      </c>
      <c r="M514">
        <f>VLOOKUP(A514,[1]高二下!$A$3:$P$536,11,0)</f>
        <v>47</v>
      </c>
      <c r="N514" t="str">
        <f>VLOOKUP(A514,[1]高二下!$A$3:$P$536,12,0)</f>
        <v>赵建超</v>
      </c>
      <c r="O514" s="22">
        <f t="shared" si="108"/>
        <v>79</v>
      </c>
      <c r="P514" s="22">
        <f t="shared" si="109"/>
        <v>82.57839721254355</v>
      </c>
      <c r="Q514">
        <f>VLOOKUP(A514,[1]高二上!$A$3:$P$583,11,0)</f>
        <v>85</v>
      </c>
      <c r="R514" t="str">
        <f>VLOOKUP(A514,[1]高二上!$A$3:$P$583,12,0)</f>
        <v>赵建超</v>
      </c>
      <c r="S514" s="22">
        <f t="shared" si="110"/>
        <v>29</v>
      </c>
      <c r="T514" s="22">
        <f t="shared" si="111"/>
        <v>94.076655052264812</v>
      </c>
      <c r="U514">
        <f>VLOOKUP(A514,[1]高一下!$A$3:$P$585,11,0)</f>
        <v>64</v>
      </c>
      <c r="V514" t="str">
        <f>VLOOKUP(A514,[1]高一下!$A$3:$P$585,12,0)</f>
        <v>赵建超</v>
      </c>
      <c r="W514">
        <f t="shared" si="112"/>
        <v>12</v>
      </c>
      <c r="X514">
        <f t="shared" si="113"/>
        <v>100.69686411149826</v>
      </c>
      <c r="Y514">
        <f>VLOOKUP(A514,[1]高一上!$A$3:$P$587,11,0)</f>
        <v>84</v>
      </c>
      <c r="Z514" t="str">
        <f>VLOOKUP(A514,[1]高一上!$A$3:$P$587,12,0)</f>
        <v>赵建超</v>
      </c>
      <c r="AA514">
        <f t="shared" si="114"/>
        <v>14</v>
      </c>
      <c r="AB514" s="23">
        <f t="shared" si="116"/>
        <v>101.04529616724739</v>
      </c>
      <c r="AC514">
        <f>VLOOKUP(A514,[1]中考!$A$2:$J$571,8,0)</f>
        <v>68</v>
      </c>
      <c r="AD514">
        <f t="shared" si="115"/>
        <v>17</v>
      </c>
    </row>
    <row r="515" spans="1:30" ht="15" x14ac:dyDescent="0.35">
      <c r="A515" s="14" t="s">
        <v>1099</v>
      </c>
      <c r="B515" s="11">
        <v>11</v>
      </c>
      <c r="C515" s="12" t="s">
        <v>1100</v>
      </c>
      <c r="D515" s="13" t="s">
        <v>537</v>
      </c>
      <c r="E515">
        <f>VLOOKUP(A515,'[1]高三下(高考)'!$A$3:$P$615,11,0)</f>
        <v>16</v>
      </c>
      <c r="F515" t="str">
        <f>VLOOKUP(A515,'[1]高三下(高考)'!$A$3:$P$615,12,0)</f>
        <v>赵建超</v>
      </c>
      <c r="G515" s="22">
        <f t="shared" si="104"/>
        <v>258</v>
      </c>
      <c r="H515" s="23">
        <f t="shared" si="105"/>
        <v>48.083623693379792</v>
      </c>
      <c r="I515">
        <f>VLOOKUP(A515,[1]高三上!$A$3:$P$588,11,0)</f>
        <v>42</v>
      </c>
      <c r="J515" t="str">
        <f>VLOOKUP(A515,[1]高三上!$A$3:$P$588,12,0)</f>
        <v>赵建超</v>
      </c>
      <c r="K515" s="22">
        <f t="shared" si="106"/>
        <v>109</v>
      </c>
      <c r="L515" s="23">
        <f t="shared" si="107"/>
        <v>96.515679442508713</v>
      </c>
      <c r="M515">
        <f>VLOOKUP(A515,[1]高二下!$A$3:$P$536,11,0)</f>
        <v>44</v>
      </c>
      <c r="N515" t="str">
        <f>VLOOKUP(A515,[1]高二下!$A$3:$P$536,12,0)</f>
        <v>赵建超</v>
      </c>
      <c r="O515" s="22">
        <f t="shared" si="108"/>
        <v>99</v>
      </c>
      <c r="P515" s="22">
        <f t="shared" si="109"/>
        <v>123.69337979094077</v>
      </c>
      <c r="Q515">
        <f>VLOOKUP(A515,[1]高二上!$A$3:$P$583,11,0)</f>
        <v>49</v>
      </c>
      <c r="R515" t="str">
        <f>VLOOKUP(A515,[1]高二上!$A$3:$P$583,12,0)</f>
        <v>赵建超</v>
      </c>
      <c r="S515" s="22">
        <f t="shared" si="110"/>
        <v>167</v>
      </c>
      <c r="T515" s="22">
        <f t="shared" si="111"/>
        <v>74.21602787456446</v>
      </c>
      <c r="U515">
        <f>VLOOKUP(A515,[1]高一下!$A$3:$P$585,11,0)</f>
        <v>45</v>
      </c>
      <c r="V515" t="str">
        <f>VLOOKUP(A515,[1]高一下!$A$3:$P$585,12,0)</f>
        <v>赵建超</v>
      </c>
      <c r="W515">
        <f t="shared" si="112"/>
        <v>93</v>
      </c>
      <c r="X515">
        <f t="shared" si="113"/>
        <v>116.72473867595819</v>
      </c>
      <c r="Y515">
        <f>VLOOKUP(A515,[1]高一上!$A$3:$P$587,11,0)</f>
        <v>53</v>
      </c>
      <c r="Z515" t="str">
        <f>VLOOKUP(A515,[1]高一上!$A$3:$P$587,12,0)</f>
        <v>赵建超</v>
      </c>
      <c r="AA515">
        <f t="shared" si="114"/>
        <v>141</v>
      </c>
      <c r="AB515" s="23">
        <f t="shared" si="116"/>
        <v>102.78745644599303</v>
      </c>
      <c r="AC515">
        <f>VLOOKUP(A515,[1]中考!$A$2:$J$571,8,0)</f>
        <v>53</v>
      </c>
      <c r="AD515">
        <f t="shared" si="115"/>
        <v>149</v>
      </c>
    </row>
    <row r="516" spans="1:30" ht="15" x14ac:dyDescent="0.35">
      <c r="A516" s="14" t="s">
        <v>1041</v>
      </c>
      <c r="B516" s="11">
        <v>11</v>
      </c>
      <c r="C516" s="12" t="s">
        <v>1042</v>
      </c>
      <c r="D516" s="13" t="s">
        <v>537</v>
      </c>
      <c r="E516">
        <f>VLOOKUP(A516,'[1]高三下(高考)'!$A$3:$P$615,11,0)</f>
        <v>73</v>
      </c>
      <c r="F516" t="str">
        <f>VLOOKUP(A516,'[1]高三下(高考)'!$A$3:$P$615,12,0)</f>
        <v>赵建超</v>
      </c>
      <c r="G516" s="22">
        <f t="shared" si="104"/>
        <v>7</v>
      </c>
      <c r="H516" s="23">
        <f t="shared" si="105"/>
        <v>104.8780487804878</v>
      </c>
      <c r="I516">
        <f>VLOOKUP(A516,[1]高三上!$A$3:$P$588,11,0)</f>
        <v>66</v>
      </c>
      <c r="J516" t="str">
        <f>VLOOKUP(A516,[1]高三上!$A$3:$P$588,12,0)</f>
        <v>赵建超</v>
      </c>
      <c r="K516" s="22">
        <f t="shared" si="106"/>
        <v>21</v>
      </c>
      <c r="L516" s="23">
        <f t="shared" si="107"/>
        <v>104.8780487804878</v>
      </c>
      <c r="M516">
        <f>VLOOKUP(A516,[1]高二下!$A$3:$P$536,11,0)</f>
        <v>57</v>
      </c>
      <c r="N516" t="str">
        <f>VLOOKUP(A516,[1]高二下!$A$3:$P$536,12,0)</f>
        <v>赵建超</v>
      </c>
      <c r="O516" s="22">
        <f t="shared" si="108"/>
        <v>35</v>
      </c>
      <c r="P516" s="22">
        <f t="shared" si="109"/>
        <v>97.909407665505228</v>
      </c>
      <c r="Q516">
        <f>VLOOKUP(A516,[1]高二上!$A$3:$P$583,11,0)</f>
        <v>85</v>
      </c>
      <c r="R516" t="str">
        <f>VLOOKUP(A516,[1]高二上!$A$3:$P$583,12,0)</f>
        <v>赵建超</v>
      </c>
      <c r="S516" s="22">
        <f t="shared" si="110"/>
        <v>29</v>
      </c>
      <c r="T516" s="22">
        <f t="shared" si="111"/>
        <v>93.031358885017426</v>
      </c>
      <c r="U516">
        <f>VLOOKUP(A516,[1]高一下!$A$3:$P$585,11,0)</f>
        <v>65</v>
      </c>
      <c r="V516" t="str">
        <f>VLOOKUP(A516,[1]高一下!$A$3:$P$585,12,0)</f>
        <v>赵建超</v>
      </c>
      <c r="W516">
        <f t="shared" si="112"/>
        <v>9</v>
      </c>
      <c r="X516">
        <f t="shared" si="113"/>
        <v>110.45296167247386</v>
      </c>
      <c r="Y516">
        <f>VLOOKUP(A516,[1]高一上!$A$3:$P$587,11,0)</f>
        <v>77</v>
      </c>
      <c r="Z516" t="str">
        <f>VLOOKUP(A516,[1]高一上!$A$3:$P$587,12,0)</f>
        <v>王春波</v>
      </c>
      <c r="AA516">
        <f t="shared" si="114"/>
        <v>39</v>
      </c>
      <c r="AB516" s="23">
        <f t="shared" si="116"/>
        <v>140.41811846689896</v>
      </c>
      <c r="AC516">
        <f>VLOOKUP(A516,[1]中考!$A$2:$J$571,8,0)</f>
        <v>52</v>
      </c>
      <c r="AD516">
        <f t="shared" si="115"/>
        <v>155</v>
      </c>
    </row>
    <row r="517" spans="1:30" ht="15" x14ac:dyDescent="0.35">
      <c r="A517" s="14" t="s">
        <v>1088</v>
      </c>
      <c r="B517" s="11">
        <v>11</v>
      </c>
      <c r="C517" s="12" t="s">
        <v>1089</v>
      </c>
      <c r="D517" s="13" t="s">
        <v>537</v>
      </c>
      <c r="E517">
        <f>VLOOKUP(A517,'[1]高三下(高考)'!$A$3:$P$615,11,0)</f>
        <v>36.5</v>
      </c>
      <c r="F517" t="str">
        <f>VLOOKUP(A517,'[1]高三下(高考)'!$A$3:$P$615,12,0)</f>
        <v>赵建超</v>
      </c>
      <c r="G517" s="22">
        <f t="shared" si="104"/>
        <v>119</v>
      </c>
      <c r="H517" s="23">
        <f t="shared" si="105"/>
        <v>72.473867595818817</v>
      </c>
      <c r="I517">
        <f>VLOOKUP(A517,[1]高三上!$A$3:$P$588,11,0)</f>
        <v>55.5</v>
      </c>
      <c r="J517" t="str">
        <f>VLOOKUP(A517,[1]高三上!$A$3:$P$588,12,0)</f>
        <v>赵建超</v>
      </c>
      <c r="K517" s="22">
        <f t="shared" si="106"/>
        <v>40</v>
      </c>
      <c r="L517" s="23">
        <f t="shared" si="107"/>
        <v>90.940766550522653</v>
      </c>
      <c r="M517">
        <f>VLOOKUP(A517,[1]高二下!$A$3:$P$536,11,0)</f>
        <v>64</v>
      </c>
      <c r="N517" t="str">
        <f>VLOOKUP(A517,[1]高二下!$A$3:$P$536,12,0)</f>
        <v>赵建超</v>
      </c>
      <c r="O517" s="22">
        <f t="shared" si="108"/>
        <v>14</v>
      </c>
      <c r="P517" s="22">
        <f t="shared" si="109"/>
        <v>121.25435540069687</v>
      </c>
      <c r="Q517">
        <f>VLOOKUP(A517,[1]高二上!$A$3:$P$583,11,0)</f>
        <v>74</v>
      </c>
      <c r="R517" t="str">
        <f>VLOOKUP(A517,[1]高二上!$A$3:$P$583,12,0)</f>
        <v>赵建超</v>
      </c>
      <c r="S517" s="22">
        <f t="shared" si="110"/>
        <v>75</v>
      </c>
      <c r="T517" s="22">
        <f t="shared" si="111"/>
        <v>85.365853658536594</v>
      </c>
      <c r="U517">
        <f>VLOOKUP(A517,[1]高一下!$A$3:$P$585,11,0)</f>
        <v>57</v>
      </c>
      <c r="V517" t="str">
        <f>VLOOKUP(A517,[1]高一下!$A$3:$P$585,12,0)</f>
        <v>赵建超</v>
      </c>
      <c r="W517">
        <f t="shared" si="112"/>
        <v>33</v>
      </c>
      <c r="X517">
        <f t="shared" si="113"/>
        <v>92.682926829268297</v>
      </c>
      <c r="Y517">
        <f>VLOOKUP(A517,[1]高一上!$A$3:$P$587,11,0)</f>
        <v>85</v>
      </c>
      <c r="Z517" t="str">
        <f>VLOOKUP(A517,[1]高一上!$A$3:$P$587,12,0)</f>
        <v>赵建超</v>
      </c>
      <c r="AA517">
        <f t="shared" si="114"/>
        <v>12</v>
      </c>
      <c r="AB517" s="23">
        <f t="shared" si="116"/>
        <v>142.1602787456446</v>
      </c>
      <c r="AC517">
        <f>VLOOKUP(A517,[1]中考!$A$2:$J$571,8,0)</f>
        <v>55</v>
      </c>
      <c r="AD517">
        <f t="shared" si="115"/>
        <v>133</v>
      </c>
    </row>
    <row r="518" spans="1:30" ht="15" x14ac:dyDescent="0.35">
      <c r="A518" s="14" t="s">
        <v>1069</v>
      </c>
      <c r="B518" s="11">
        <v>11</v>
      </c>
      <c r="C518" s="12" t="s">
        <v>1070</v>
      </c>
      <c r="D518" s="13" t="s">
        <v>537</v>
      </c>
      <c r="E518">
        <f>VLOOKUP(A518,'[1]高三下(高考)'!$A$3:$P$615,11,0)</f>
        <v>38.5</v>
      </c>
      <c r="F518" t="str">
        <f>VLOOKUP(A518,'[1]高三下(高考)'!$A$3:$P$615,12,0)</f>
        <v>赵建超</v>
      </c>
      <c r="G518" s="22">
        <f t="shared" si="104"/>
        <v>107</v>
      </c>
      <c r="H518" s="23">
        <f t="shared" si="105"/>
        <v>80.487804878048777</v>
      </c>
      <c r="I518">
        <f>VLOOKUP(A518,[1]高三上!$A$3:$P$588,11,0)</f>
        <v>52.5</v>
      </c>
      <c r="J518" t="str">
        <f>VLOOKUP(A518,[1]高三上!$A$3:$P$588,12,0)</f>
        <v>赵建超</v>
      </c>
      <c r="K518" s="22">
        <f t="shared" si="106"/>
        <v>51</v>
      </c>
      <c r="L518" s="23">
        <f t="shared" si="107"/>
        <v>136.93379790940767</v>
      </c>
      <c r="M518">
        <f>VLOOKUP(A518,[1]高二下!$A$3:$P$536,11,0)</f>
        <v>33</v>
      </c>
      <c r="N518" t="str">
        <f>VLOOKUP(A518,[1]高二下!$A$3:$P$536,12,0)</f>
        <v>赵建超</v>
      </c>
      <c r="O518" s="22">
        <f t="shared" si="108"/>
        <v>157</v>
      </c>
      <c r="P518" s="22">
        <f t="shared" si="109"/>
        <v>77.700348432055748</v>
      </c>
      <c r="Q518">
        <f>VLOOKUP(A518,[1]高二上!$A$3:$P$583,11,0)</f>
        <v>71</v>
      </c>
      <c r="R518" t="str">
        <f>VLOOKUP(A518,[1]高二上!$A$3:$P$583,12,0)</f>
        <v>赵建超</v>
      </c>
      <c r="S518" s="22">
        <f t="shared" si="110"/>
        <v>93</v>
      </c>
      <c r="T518" s="22">
        <f t="shared" si="111"/>
        <v>105.92334494773519</v>
      </c>
      <c r="U518">
        <f>VLOOKUP(A518,[1]高一下!$A$3:$P$585,11,0)</f>
        <v>43</v>
      </c>
      <c r="V518" t="str">
        <f>VLOOKUP(A518,[1]高一下!$A$3:$P$585,12,0)</f>
        <v>赵建超</v>
      </c>
      <c r="W518">
        <f t="shared" si="112"/>
        <v>110</v>
      </c>
      <c r="X518">
        <f t="shared" si="113"/>
        <v>95.818815331010455</v>
      </c>
      <c r="Y518">
        <f>VLOOKUP(A518,[1]高一上!$A$3:$P$587,11,0)</f>
        <v>64</v>
      </c>
      <c r="Z518" t="str">
        <f>VLOOKUP(A518,[1]高一上!$A$3:$P$587,12,0)</f>
        <v>赵建超</v>
      </c>
      <c r="AA518">
        <f t="shared" si="114"/>
        <v>98</v>
      </c>
      <c r="AB518" s="23">
        <f t="shared" si="116"/>
        <v>133.10104529616726</v>
      </c>
      <c r="AC518">
        <f>VLOOKUP(A518,[1]中考!$A$2:$J$571,8,0)</f>
        <v>47</v>
      </c>
      <c r="AD518">
        <f t="shared" si="115"/>
        <v>193</v>
      </c>
    </row>
    <row r="519" spans="1:30" ht="15" x14ac:dyDescent="0.35">
      <c r="A519" s="14" t="s">
        <v>1059</v>
      </c>
      <c r="B519" s="11">
        <v>11</v>
      </c>
      <c r="C519" s="12" t="s">
        <v>1060</v>
      </c>
      <c r="D519" s="13" t="s">
        <v>537</v>
      </c>
      <c r="E519">
        <f>VLOOKUP(A519,'[1]高三下(高考)'!$A$3:$P$615,11,0)</f>
        <v>39</v>
      </c>
      <c r="F519" t="str">
        <f>VLOOKUP(A519,'[1]高三下(高考)'!$A$3:$P$615,12,0)</f>
        <v>赵建超</v>
      </c>
      <c r="G519" s="22">
        <f t="shared" si="104"/>
        <v>101</v>
      </c>
      <c r="H519" s="23">
        <f t="shared" si="105"/>
        <v>114.98257839721254</v>
      </c>
      <c r="I519">
        <f>VLOOKUP(A519,[1]高三上!$A$3:$P$588,11,0)</f>
        <v>37</v>
      </c>
      <c r="J519" t="str">
        <f>VLOOKUP(A519,[1]高三上!$A$3:$P$588,12,0)</f>
        <v>赵建超</v>
      </c>
      <c r="K519" s="22">
        <f t="shared" si="106"/>
        <v>144</v>
      </c>
      <c r="L519" s="23">
        <f t="shared" si="107"/>
        <v>55.749128919860631</v>
      </c>
      <c r="M519">
        <f>VLOOKUP(A519,[1]高二下!$A$3:$P$536,11,0)</f>
        <v>62</v>
      </c>
      <c r="N519" t="str">
        <f>VLOOKUP(A519,[1]高二下!$A$3:$P$536,12,0)</f>
        <v>赵建超</v>
      </c>
      <c r="O519" s="22">
        <f t="shared" si="108"/>
        <v>17</v>
      </c>
      <c r="P519" s="22">
        <f t="shared" si="109"/>
        <v>113.93728222996515</v>
      </c>
      <c r="Q519">
        <f>VLOOKUP(A519,[1]高二上!$A$3:$P$583,11,0)</f>
        <v>78</v>
      </c>
      <c r="R519" t="str">
        <f>VLOOKUP(A519,[1]高二上!$A$3:$P$583,12,0)</f>
        <v>赵建超</v>
      </c>
      <c r="S519" s="22">
        <f t="shared" si="110"/>
        <v>57</v>
      </c>
      <c r="T519" s="22">
        <f t="shared" si="111"/>
        <v>124.39024390243902</v>
      </c>
      <c r="U519">
        <f>VLOOKUP(A519,[1]高一下!$A$3:$P$585,11,0)</f>
        <v>41</v>
      </c>
      <c r="V519" t="str">
        <f>VLOOKUP(A519,[1]高一下!$A$3:$P$585,12,0)</f>
        <v>赵建超</v>
      </c>
      <c r="W519">
        <f t="shared" si="112"/>
        <v>127</v>
      </c>
      <c r="X519">
        <f t="shared" si="113"/>
        <v>95.470383275261327</v>
      </c>
      <c r="Y519">
        <f>VLOOKUP(A519,[1]高一上!$A$3:$P$587,11,0)</f>
        <v>61</v>
      </c>
      <c r="Z519" t="str">
        <f>VLOOKUP(A519,[1]高一上!$A$3:$P$587,12,0)</f>
        <v>赵建超</v>
      </c>
      <c r="AA519">
        <f t="shared" si="114"/>
        <v>114</v>
      </c>
      <c r="AB519" s="23">
        <f t="shared" si="116"/>
        <v>93.728222996515683</v>
      </c>
      <c r="AC519">
        <f>VLOOKUP(A519,[1]中考!$A$2:$J$571,8,0)</f>
        <v>59</v>
      </c>
      <c r="AD519">
        <f t="shared" si="115"/>
        <v>96</v>
      </c>
    </row>
    <row r="520" spans="1:30" ht="15" x14ac:dyDescent="0.35">
      <c r="A520" s="14" t="s">
        <v>1025</v>
      </c>
      <c r="B520" s="11">
        <v>11</v>
      </c>
      <c r="C520" s="12" t="s">
        <v>1026</v>
      </c>
      <c r="D520" s="13" t="s">
        <v>537</v>
      </c>
      <c r="E520">
        <f>VLOOKUP(A520,'[1]高三下(高考)'!$A$3:$P$615,11,0)</f>
        <v>52</v>
      </c>
      <c r="F520" t="str">
        <f>VLOOKUP(A520,'[1]高三下(高考)'!$A$3:$P$615,12,0)</f>
        <v>赵建超</v>
      </c>
      <c r="G520" s="22">
        <f t="shared" si="104"/>
        <v>34</v>
      </c>
      <c r="H520" s="23">
        <f t="shared" si="105"/>
        <v>94.42508710801394</v>
      </c>
      <c r="I520">
        <f>VLOOKUP(A520,[1]高三上!$A$3:$P$588,11,0)</f>
        <v>67</v>
      </c>
      <c r="J520" t="str">
        <f>VLOOKUP(A520,[1]高三上!$A$3:$P$588,12,0)</f>
        <v>赵建超</v>
      </c>
      <c r="K520" s="22">
        <f t="shared" si="106"/>
        <v>18</v>
      </c>
      <c r="L520" s="23">
        <f t="shared" si="107"/>
        <v>121.25435540069687</v>
      </c>
      <c r="M520">
        <f>VLOOKUP(A520,[1]高二下!$A$3:$P$536,11,0)</f>
        <v>47</v>
      </c>
      <c r="N520" t="str">
        <f>VLOOKUP(A520,[1]高二下!$A$3:$P$536,12,0)</f>
        <v>赵建超</v>
      </c>
      <c r="O520" s="22">
        <f t="shared" si="108"/>
        <v>79</v>
      </c>
      <c r="P520" s="22">
        <f t="shared" si="109"/>
        <v>89.895470383275267</v>
      </c>
      <c r="Q520">
        <f>VLOOKUP(A520,[1]高二上!$A$3:$P$583,11,0)</f>
        <v>80</v>
      </c>
      <c r="R520" t="str">
        <f>VLOOKUP(A520,[1]高二上!$A$3:$P$583,12,0)</f>
        <v>赵建超</v>
      </c>
      <c r="S520" s="22">
        <f t="shared" si="110"/>
        <v>50</v>
      </c>
      <c r="T520" s="22">
        <f t="shared" si="111"/>
        <v>85.714285714285722</v>
      </c>
      <c r="U520">
        <f>VLOOKUP(A520,[1]高一下!$A$3:$P$585,11,0)</f>
        <v>65</v>
      </c>
      <c r="V520" t="str">
        <f>VLOOKUP(A520,[1]高一下!$A$3:$P$585,12,0)</f>
        <v>赵建超</v>
      </c>
      <c r="W520">
        <f t="shared" si="112"/>
        <v>9</v>
      </c>
      <c r="X520">
        <f t="shared" si="113"/>
        <v>113.58885017421602</v>
      </c>
      <c r="Y520">
        <f>VLOOKUP(A520,[1]高一上!$A$3:$P$587,11,0)</f>
        <v>75</v>
      </c>
      <c r="Z520" t="str">
        <f>VLOOKUP(A520,[1]高一上!$A$3:$P$587,12,0)</f>
        <v>赵建超</v>
      </c>
      <c r="AA520">
        <f t="shared" si="114"/>
        <v>48</v>
      </c>
      <c r="AB520" s="23">
        <f t="shared" si="116"/>
        <v>91.986062717770039</v>
      </c>
      <c r="AC520">
        <f>VLOOKUP(A520,[1]中考!$A$2:$J$571,8,0)</f>
        <v>67</v>
      </c>
      <c r="AD520">
        <f t="shared" si="115"/>
        <v>25</v>
      </c>
    </row>
    <row r="521" spans="1:30" ht="15" x14ac:dyDescent="0.35">
      <c r="A521" s="14" t="s">
        <v>1043</v>
      </c>
      <c r="B521" s="11">
        <v>11</v>
      </c>
      <c r="C521" s="12" t="s">
        <v>1044</v>
      </c>
      <c r="D521" s="13" t="s">
        <v>537</v>
      </c>
      <c r="E521">
        <f>VLOOKUP(A521,'[1]高三下(高考)'!$A$3:$P$615,11,0)</f>
        <v>54</v>
      </c>
      <c r="F521" t="str">
        <f>VLOOKUP(A521,'[1]高三下(高考)'!$A$3:$P$615,12,0)</f>
        <v>赵建超</v>
      </c>
      <c r="G521" s="22">
        <f t="shared" ref="G521:G550" si="117">RANK(E521,$E$264:$E$550,0)</f>
        <v>30</v>
      </c>
      <c r="H521" s="23">
        <f t="shared" ref="H521:H550" si="118">IF(OR(E521=0,I521=0),100,((K521-G521)/COUNTA($D$264:$D$550))*100+100)</f>
        <v>90.940766550522653</v>
      </c>
      <c r="I521">
        <f>VLOOKUP(A521,[1]高三上!$A$3:$P$588,11,0)</f>
        <v>73</v>
      </c>
      <c r="J521" t="str">
        <f>VLOOKUP(A521,[1]高三上!$A$3:$P$588,12,0)</f>
        <v>赵建超</v>
      </c>
      <c r="K521" s="22">
        <f t="shared" ref="K521:K550" si="119">RANK(I521,$I$264:$I$550)</f>
        <v>4</v>
      </c>
      <c r="L521" s="23">
        <f t="shared" ref="L521:L550" si="120">IF(OR(I521=0,M521=0),100,((O521-K521)/COUNTA($D$264:$D$550))*100+100)</f>
        <v>101.04529616724739</v>
      </c>
      <c r="M521">
        <f>VLOOKUP(A521,[1]高二下!$A$3:$P$536,11,0)</f>
        <v>72</v>
      </c>
      <c r="N521" t="str">
        <f>VLOOKUP(A521,[1]高二下!$A$3:$P$536,12,0)</f>
        <v>赵建超</v>
      </c>
      <c r="O521" s="22">
        <f t="shared" ref="O521:O550" si="121">RANK(M521,$M$264:$M$550,0)</f>
        <v>7</v>
      </c>
      <c r="P521" s="22">
        <f t="shared" ref="P521:P550" si="122">IF(OR(Q521=0,M521=0),100,((S521-O521)/COUNTA($D$264:$D$550))*100+100)</f>
        <v>104.8780487804878</v>
      </c>
      <c r="Q521">
        <f>VLOOKUP(A521,[1]高二上!$A$3:$P$583,11,0)</f>
        <v>88</v>
      </c>
      <c r="R521" t="str">
        <f>VLOOKUP(A521,[1]高二上!$A$3:$P$583,12,0)</f>
        <v>赵建超</v>
      </c>
      <c r="S521" s="22">
        <f t="shared" ref="S521:S550" si="123">RANK(Q521,$Q$264:$Q$550,0)</f>
        <v>21</v>
      </c>
      <c r="T521" s="22">
        <f t="shared" ref="T521:T550" si="124">IF(OR(Q521=0,U521=0),100,((W521-S521)/COUNTA($D$264:$D$550))*100+100)</f>
        <v>101.39372822299651</v>
      </c>
      <c r="U521">
        <f>VLOOKUP(A521,[1]高一下!$A$3:$P$585,11,0)</f>
        <v>60</v>
      </c>
      <c r="V521" t="str">
        <f>VLOOKUP(A521,[1]高一下!$A$3:$P$585,12,0)</f>
        <v>赵建超</v>
      </c>
      <c r="W521">
        <f t="shared" ref="W521:W550" si="125">RANK(U521,$U$264:$U$550)</f>
        <v>25</v>
      </c>
      <c r="X521">
        <f t="shared" ref="X521:X550" si="126">IF(OR(Y521=0,U521=0),100,((AA521-W521)/COUNTA($D$264:$D$550))*100+100)</f>
        <v>98.606271777003485</v>
      </c>
      <c r="Y521">
        <f>VLOOKUP(A521,[1]高一上!$A$3:$P$587,11,0)</f>
        <v>81</v>
      </c>
      <c r="Z521" t="str">
        <f>VLOOKUP(A521,[1]高一上!$A$3:$P$587,12,0)</f>
        <v>赵建超</v>
      </c>
      <c r="AA521">
        <f t="shared" ref="AA521:AA550" si="127">RANK(Y521,$Y$264:$Y$550,0)</f>
        <v>21</v>
      </c>
      <c r="AB521" s="23">
        <f t="shared" si="116"/>
        <v>98.606271777003485</v>
      </c>
      <c r="AC521">
        <f>VLOOKUP(A521,[1]中考!$A$2:$J$571,8,0)</f>
        <v>68</v>
      </c>
      <c r="AD521">
        <f t="shared" ref="AD521:AD550" si="128">RANK(AC521,$AC$264:$AC$550,0)</f>
        <v>17</v>
      </c>
    </row>
    <row r="522" spans="1:30" ht="15" x14ac:dyDescent="0.35">
      <c r="A522" s="14" t="s">
        <v>1084</v>
      </c>
      <c r="B522" s="11">
        <v>11</v>
      </c>
      <c r="C522" s="12" t="s">
        <v>1085</v>
      </c>
      <c r="D522" s="13" t="s">
        <v>537</v>
      </c>
      <c r="E522">
        <f>VLOOKUP(A522,'[1]高三下(高考)'!$A$3:$P$615,11,0)</f>
        <v>25.5</v>
      </c>
      <c r="F522" t="str">
        <f>VLOOKUP(A522,'[1]高三下(高考)'!$A$3:$P$615,12,0)</f>
        <v>赵建超</v>
      </c>
      <c r="G522" s="22">
        <f t="shared" si="117"/>
        <v>195</v>
      </c>
      <c r="H522" s="23">
        <f t="shared" si="118"/>
        <v>79.094076655052262</v>
      </c>
      <c r="I522">
        <f>VLOOKUP(A522,[1]高三上!$A$3:$P$588,11,0)</f>
        <v>38.5</v>
      </c>
      <c r="J522" t="str">
        <f>VLOOKUP(A522,[1]高三上!$A$3:$P$588,12,0)</f>
        <v>赵建超</v>
      </c>
      <c r="K522" s="22">
        <f t="shared" si="119"/>
        <v>135</v>
      </c>
      <c r="L522" s="23">
        <f t="shared" si="120"/>
        <v>73.867595818815332</v>
      </c>
      <c r="M522">
        <f>VLOOKUP(A522,[1]高二下!$A$3:$P$536,11,0)</f>
        <v>52</v>
      </c>
      <c r="N522" t="str">
        <f>VLOOKUP(A522,[1]高二下!$A$3:$P$536,12,0)</f>
        <v>赵建超</v>
      </c>
      <c r="O522" s="22">
        <f t="shared" si="121"/>
        <v>60</v>
      </c>
      <c r="P522" s="22">
        <f t="shared" si="122"/>
        <v>101.39372822299651</v>
      </c>
      <c r="Q522">
        <f>VLOOKUP(A522,[1]高二上!$A$3:$P$583,11,0)</f>
        <v>77</v>
      </c>
      <c r="R522" t="str">
        <f>VLOOKUP(A522,[1]高二上!$A$3:$P$583,12,0)</f>
        <v>赵建超</v>
      </c>
      <c r="S522" s="22">
        <f t="shared" si="123"/>
        <v>64</v>
      </c>
      <c r="T522" s="22">
        <f t="shared" si="124"/>
        <v>125.43554006968641</v>
      </c>
      <c r="U522">
        <f>VLOOKUP(A522,[1]高一下!$A$3:$P$585,11,0)</f>
        <v>39</v>
      </c>
      <c r="V522" t="str">
        <f>VLOOKUP(A522,[1]高一下!$A$3:$P$585,12,0)</f>
        <v>赵建超</v>
      </c>
      <c r="W522">
        <f t="shared" si="125"/>
        <v>137</v>
      </c>
      <c r="X522">
        <f t="shared" si="126"/>
        <v>75.958188153310104</v>
      </c>
      <c r="Y522">
        <f>VLOOKUP(A522,[1]高一上!$A$3:$P$587,11,0)</f>
        <v>71</v>
      </c>
      <c r="Z522" t="str">
        <f>VLOOKUP(A522,[1]高一上!$A$3:$P$587,12,0)</f>
        <v>赵建超</v>
      </c>
      <c r="AA522">
        <f t="shared" si="127"/>
        <v>68</v>
      </c>
      <c r="AB522" s="23">
        <f t="shared" ref="AB522:AB550" si="129">IF(OR(Y522=0,AC522=0),100,((AD522-AA522)/COUNTA($D$264:$D$550))*100+100)</f>
        <v>91.986062717770039</v>
      </c>
      <c r="AC522">
        <f>VLOOKUP(A522,[1]中考!$A$2:$J$571,8,0)</f>
        <v>64</v>
      </c>
      <c r="AD522">
        <f t="shared" si="128"/>
        <v>45</v>
      </c>
    </row>
    <row r="523" spans="1:30" ht="15" x14ac:dyDescent="0.35">
      <c r="A523" s="14" t="s">
        <v>1090</v>
      </c>
      <c r="B523" s="11">
        <v>11</v>
      </c>
      <c r="C523" s="12" t="s">
        <v>1091</v>
      </c>
      <c r="D523" s="13" t="s">
        <v>537</v>
      </c>
      <c r="E523">
        <f>VLOOKUP(A523,'[1]高三下(高考)'!$A$3:$P$615,11,0)</f>
        <v>15.5</v>
      </c>
      <c r="F523" t="str">
        <f>VLOOKUP(A523,'[1]高三下(高考)'!$A$3:$P$615,12,0)</f>
        <v>赵建超</v>
      </c>
      <c r="G523" s="22">
        <f t="shared" si="117"/>
        <v>263</v>
      </c>
      <c r="H523" s="23">
        <f t="shared" si="118"/>
        <v>60.975609756097562</v>
      </c>
      <c r="I523">
        <f>VLOOKUP(A523,[1]高三上!$A$3:$P$588,11,0)</f>
        <v>36</v>
      </c>
      <c r="J523" t="str">
        <f>VLOOKUP(A523,[1]高三上!$A$3:$P$588,12,0)</f>
        <v>赵建超</v>
      </c>
      <c r="K523" s="22">
        <f t="shared" si="119"/>
        <v>151</v>
      </c>
      <c r="L523" s="23">
        <f t="shared" si="120"/>
        <v>83.972125435540079</v>
      </c>
      <c r="M523">
        <f>VLOOKUP(A523,[1]高二下!$A$3:$P$536,11,0)</f>
        <v>43</v>
      </c>
      <c r="N523" t="str">
        <f>VLOOKUP(A523,[1]高二下!$A$3:$P$536,12,0)</f>
        <v>赵建超</v>
      </c>
      <c r="O523" s="22">
        <f t="shared" si="121"/>
        <v>105</v>
      </c>
      <c r="P523" s="22">
        <f t="shared" si="122"/>
        <v>95.818815331010455</v>
      </c>
      <c r="Q523">
        <f>VLOOKUP(A523,[1]高二上!$A$3:$P$583,11,0)</f>
        <v>71</v>
      </c>
      <c r="R523" t="str">
        <f>VLOOKUP(A523,[1]高二上!$A$3:$P$583,12,0)</f>
        <v>赵建超</v>
      </c>
      <c r="S523" s="22">
        <f t="shared" si="123"/>
        <v>93</v>
      </c>
      <c r="T523" s="22">
        <f t="shared" si="124"/>
        <v>126.4808362369338</v>
      </c>
      <c r="U523">
        <f>VLOOKUP(A523,[1]高一下!$A$3:$P$585,11,0)</f>
        <v>34</v>
      </c>
      <c r="V523" t="str">
        <f>VLOOKUP(A523,[1]高一下!$A$3:$P$585,12,0)</f>
        <v>赵建超</v>
      </c>
      <c r="W523">
        <f t="shared" si="125"/>
        <v>169</v>
      </c>
      <c r="X523">
        <f t="shared" si="126"/>
        <v>56.097560975609753</v>
      </c>
      <c r="Y523">
        <f>VLOOKUP(A523,[1]高一上!$A$3:$P$587,11,0)</f>
        <v>76</v>
      </c>
      <c r="Z523" t="str">
        <f>VLOOKUP(A523,[1]高一上!$A$3:$P$587,12,0)</f>
        <v>赵建超</v>
      </c>
      <c r="AA523">
        <f t="shared" si="127"/>
        <v>43</v>
      </c>
      <c r="AB523" s="23">
        <f t="shared" si="129"/>
        <v>97.909407665505228</v>
      </c>
      <c r="AC523">
        <f>VLOOKUP(A523,[1]中考!$A$2:$J$571,8,0)</f>
        <v>65</v>
      </c>
      <c r="AD523">
        <f t="shared" si="128"/>
        <v>37</v>
      </c>
    </row>
    <row r="524" spans="1:30" ht="15" x14ac:dyDescent="0.35">
      <c r="A524" s="14" t="s">
        <v>1009</v>
      </c>
      <c r="B524" s="11">
        <v>11</v>
      </c>
      <c r="C524" s="12" t="s">
        <v>1010</v>
      </c>
      <c r="D524" s="13" t="s">
        <v>537</v>
      </c>
      <c r="E524">
        <f>VLOOKUP(A524,'[1]高三下(高考)'!$A$3:$P$615,11,0)</f>
        <v>59.5</v>
      </c>
      <c r="F524" t="str">
        <f>VLOOKUP(A524,'[1]高三下(高考)'!$A$3:$P$615,12,0)</f>
        <v>赵建超</v>
      </c>
      <c r="G524" s="22">
        <f t="shared" si="117"/>
        <v>20</v>
      </c>
      <c r="H524" s="23">
        <f t="shared" si="118"/>
        <v>95.470383275261327</v>
      </c>
      <c r="I524">
        <f>VLOOKUP(A524,[1]高三上!$A$3:$P$588,11,0)</f>
        <v>71.5</v>
      </c>
      <c r="J524" t="str">
        <f>VLOOKUP(A524,[1]高三上!$A$3:$P$588,12,0)</f>
        <v>赵建超</v>
      </c>
      <c r="K524" s="22">
        <f t="shared" si="119"/>
        <v>7</v>
      </c>
      <c r="L524" s="23">
        <f t="shared" si="120"/>
        <v>104.8780487804878</v>
      </c>
      <c r="M524">
        <f>VLOOKUP(A524,[1]高二下!$A$3:$P$536,11,0)</f>
        <v>61</v>
      </c>
      <c r="N524" t="str">
        <f>VLOOKUP(A524,[1]高二下!$A$3:$P$536,12,0)</f>
        <v>赵建超</v>
      </c>
      <c r="O524" s="22">
        <f t="shared" si="121"/>
        <v>21</v>
      </c>
      <c r="P524" s="22">
        <f t="shared" si="122"/>
        <v>98.954703832752614</v>
      </c>
      <c r="Q524">
        <f>VLOOKUP(A524,[1]高二上!$A$3:$P$583,11,0)</f>
        <v>90</v>
      </c>
      <c r="R524" t="str">
        <f>VLOOKUP(A524,[1]高二上!$A$3:$P$583,12,0)</f>
        <v>赵建超</v>
      </c>
      <c r="S524" s="22">
        <f t="shared" si="123"/>
        <v>18</v>
      </c>
      <c r="T524" s="22">
        <f t="shared" si="124"/>
        <v>100</v>
      </c>
      <c r="U524">
        <f>VLOOKUP(A524,[1]高一下!$A$3:$P$585,11,0)</f>
        <v>62</v>
      </c>
      <c r="V524" t="str">
        <f>VLOOKUP(A524,[1]高一下!$A$3:$P$585,12,0)</f>
        <v>赵建超</v>
      </c>
      <c r="W524">
        <f t="shared" si="125"/>
        <v>18</v>
      </c>
      <c r="X524">
        <f t="shared" si="126"/>
        <v>97.21254355400697</v>
      </c>
      <c r="Y524">
        <f>VLOOKUP(A524,[1]高一上!$A$3:$P$587,11,0)</f>
        <v>86</v>
      </c>
      <c r="Z524" t="str">
        <f>VLOOKUP(A524,[1]高一上!$A$3:$P$587,12,0)</f>
        <v>赵建超</v>
      </c>
      <c r="AA524">
        <f t="shared" si="127"/>
        <v>10</v>
      </c>
      <c r="AB524" s="23">
        <f t="shared" si="129"/>
        <v>101.04529616724739</v>
      </c>
      <c r="AC524">
        <f>VLOOKUP(A524,[1]中考!$A$2:$J$571,8,0)</f>
        <v>69</v>
      </c>
      <c r="AD524">
        <f t="shared" si="128"/>
        <v>13</v>
      </c>
    </row>
    <row r="525" spans="1:30" ht="15" x14ac:dyDescent="0.35">
      <c r="A525" s="14" t="s">
        <v>1051</v>
      </c>
      <c r="B525" s="11">
        <v>11</v>
      </c>
      <c r="C525" s="12" t="s">
        <v>1052</v>
      </c>
      <c r="D525" s="13" t="s">
        <v>537</v>
      </c>
      <c r="E525">
        <f>VLOOKUP(A525,'[1]高三下(高考)'!$A$3:$P$615,11,0)</f>
        <v>40</v>
      </c>
      <c r="F525" t="str">
        <f>VLOOKUP(A525,'[1]高三下(高考)'!$A$3:$P$615,12,0)</f>
        <v>赵建超</v>
      </c>
      <c r="G525" s="22">
        <f t="shared" si="117"/>
        <v>93</v>
      </c>
      <c r="H525" s="23">
        <f t="shared" si="118"/>
        <v>73.867595818815332</v>
      </c>
      <c r="I525">
        <f>VLOOKUP(A525,[1]高三上!$A$3:$P$588,11,0)</f>
        <v>67</v>
      </c>
      <c r="J525" t="str">
        <f>VLOOKUP(A525,[1]高三上!$A$3:$P$588,12,0)</f>
        <v>赵建超</v>
      </c>
      <c r="K525" s="22">
        <f t="shared" si="119"/>
        <v>18</v>
      </c>
      <c r="L525" s="23">
        <f t="shared" si="120"/>
        <v>101.04529616724739</v>
      </c>
      <c r="M525">
        <f>VLOOKUP(A525,[1]高二下!$A$3:$P$536,11,0)</f>
        <v>61</v>
      </c>
      <c r="N525" t="str">
        <f>VLOOKUP(A525,[1]高二下!$A$3:$P$536,12,0)</f>
        <v>赵建超</v>
      </c>
      <c r="O525" s="22">
        <f t="shared" si="121"/>
        <v>21</v>
      </c>
      <c r="P525" s="22">
        <f t="shared" si="122"/>
        <v>106.62020905923345</v>
      </c>
      <c r="Q525">
        <f>VLOOKUP(A525,[1]高二上!$A$3:$P$583,11,0)</f>
        <v>83</v>
      </c>
      <c r="R525" t="str">
        <f>VLOOKUP(A525,[1]高二上!$A$3:$P$583,12,0)</f>
        <v>赵建超</v>
      </c>
      <c r="S525" s="22">
        <f t="shared" si="123"/>
        <v>40</v>
      </c>
      <c r="T525" s="22">
        <f t="shared" si="124"/>
        <v>95.121951219512198</v>
      </c>
      <c r="U525">
        <f>VLOOKUP(A525,[1]高一下!$A$3:$P$585,11,0)</f>
        <v>59</v>
      </c>
      <c r="V525" t="str">
        <f>VLOOKUP(A525,[1]高一下!$A$3:$P$585,12,0)</f>
        <v>赵建超</v>
      </c>
      <c r="W525">
        <f t="shared" si="125"/>
        <v>26</v>
      </c>
      <c r="X525">
        <f t="shared" si="126"/>
        <v>110.45296167247386</v>
      </c>
      <c r="Y525">
        <f>VLOOKUP(A525,[1]高一上!$A$3:$P$587,11,0)</f>
        <v>73</v>
      </c>
      <c r="Z525" t="str">
        <f>VLOOKUP(A525,[1]高一上!$A$3:$P$587,12,0)</f>
        <v>赵建超</v>
      </c>
      <c r="AA525">
        <f t="shared" si="127"/>
        <v>56</v>
      </c>
      <c r="AB525" s="23">
        <f t="shared" si="129"/>
        <v>85.017421602787465</v>
      </c>
      <c r="AC525">
        <f>VLOOKUP(A525,[1]中考!$A$2:$J$571,8,0)</f>
        <v>69</v>
      </c>
      <c r="AD525">
        <f t="shared" si="128"/>
        <v>13</v>
      </c>
    </row>
    <row r="526" spans="1:30" ht="15" x14ac:dyDescent="0.35">
      <c r="A526" s="14" t="s">
        <v>1079</v>
      </c>
      <c r="B526" s="11">
        <v>11</v>
      </c>
      <c r="C526" s="12" t="s">
        <v>1080</v>
      </c>
      <c r="D526" s="13" t="s">
        <v>537</v>
      </c>
      <c r="E526">
        <f>VLOOKUP(A526,'[1]高三下(高考)'!$A$3:$P$615,11,0)</f>
        <v>37</v>
      </c>
      <c r="F526" t="str">
        <f>VLOOKUP(A526,'[1]高三下(高考)'!$A$3:$P$615,12,0)</f>
        <v>赵建超</v>
      </c>
      <c r="G526" s="22">
        <f t="shared" si="117"/>
        <v>118</v>
      </c>
      <c r="H526" s="23">
        <f t="shared" si="118"/>
        <v>92.334494773519168</v>
      </c>
      <c r="I526">
        <f>VLOOKUP(A526,[1]高三上!$A$3:$P$588,11,0)</f>
        <v>45</v>
      </c>
      <c r="J526" t="str">
        <f>VLOOKUP(A526,[1]高三上!$A$3:$P$588,12,0)</f>
        <v>赵建超</v>
      </c>
      <c r="K526" s="22">
        <f t="shared" si="119"/>
        <v>96</v>
      </c>
      <c r="L526" s="23">
        <f t="shared" si="120"/>
        <v>139.02439024390245</v>
      </c>
      <c r="M526">
        <f>VLOOKUP(A526,[1]高二下!$A$3:$P$536,11,0)</f>
        <v>26</v>
      </c>
      <c r="N526" t="str">
        <f>VLOOKUP(A526,[1]高二下!$A$3:$P$536,12,0)</f>
        <v>赵建超</v>
      </c>
      <c r="O526" s="22">
        <f t="shared" si="121"/>
        <v>208</v>
      </c>
      <c r="P526" s="22">
        <f t="shared" si="122"/>
        <v>76.306620209059233</v>
      </c>
      <c r="Q526">
        <f>VLOOKUP(A526,[1]高二上!$A$3:$P$583,11,0)</f>
        <v>59</v>
      </c>
      <c r="R526" t="str">
        <f>VLOOKUP(A526,[1]高二上!$A$3:$P$583,12,0)</f>
        <v>赵建超</v>
      </c>
      <c r="S526" s="22">
        <f t="shared" si="123"/>
        <v>140</v>
      </c>
      <c r="T526" s="22">
        <f t="shared" si="124"/>
        <v>97.21254355400697</v>
      </c>
      <c r="U526">
        <f>VLOOKUP(A526,[1]高一下!$A$3:$P$585,11,0)</f>
        <v>40</v>
      </c>
      <c r="V526" t="str">
        <f>VLOOKUP(A526,[1]高一下!$A$3:$P$585,12,0)</f>
        <v>赵建超</v>
      </c>
      <c r="W526">
        <f t="shared" si="125"/>
        <v>132</v>
      </c>
      <c r="X526">
        <f t="shared" si="126"/>
        <v>95.121951219512198</v>
      </c>
      <c r="Y526">
        <f>VLOOKUP(A526,[1]高一上!$A$3:$P$587,11,0)</f>
        <v>60</v>
      </c>
      <c r="Z526" t="str">
        <f>VLOOKUP(A526,[1]高一上!$A$3:$P$587,12,0)</f>
        <v>赵建超</v>
      </c>
      <c r="AA526">
        <f t="shared" si="127"/>
        <v>118</v>
      </c>
      <c r="AB526" s="23">
        <f t="shared" si="129"/>
        <v>101.04529616724739</v>
      </c>
      <c r="AC526">
        <f>VLOOKUP(A526,[1]中考!$A$2:$J$571,8,0)</f>
        <v>56</v>
      </c>
      <c r="AD526">
        <f t="shared" si="128"/>
        <v>121</v>
      </c>
    </row>
    <row r="527" spans="1:30" ht="15" x14ac:dyDescent="0.35">
      <c r="A527" s="14" t="s">
        <v>1049</v>
      </c>
      <c r="B527" s="11">
        <v>11</v>
      </c>
      <c r="C527" s="12" t="s">
        <v>1050</v>
      </c>
      <c r="D527" s="13" t="s">
        <v>537</v>
      </c>
      <c r="E527">
        <f>VLOOKUP(A527,'[1]高三下(高考)'!$A$3:$P$615,11,0)</f>
        <v>49.5</v>
      </c>
      <c r="F527" t="str">
        <f>VLOOKUP(A527,'[1]高三下(高考)'!$A$3:$P$615,12,0)</f>
        <v>赵建超</v>
      </c>
      <c r="G527" s="22">
        <f t="shared" si="117"/>
        <v>47</v>
      </c>
      <c r="H527" s="23">
        <f t="shared" si="118"/>
        <v>94.076655052264812</v>
      </c>
      <c r="I527">
        <f>VLOOKUP(A527,[1]高三上!$A$3:$P$588,11,0)</f>
        <v>58.5</v>
      </c>
      <c r="J527" t="str">
        <f>VLOOKUP(A527,[1]高三上!$A$3:$P$588,12,0)</f>
        <v>赵建超</v>
      </c>
      <c r="K527" s="22">
        <f t="shared" si="119"/>
        <v>30</v>
      </c>
      <c r="L527" s="23">
        <f t="shared" si="120"/>
        <v>111.49825783972125</v>
      </c>
      <c r="M527">
        <f>VLOOKUP(A527,[1]高二下!$A$3:$P$536,11,0)</f>
        <v>51</v>
      </c>
      <c r="N527" t="str">
        <f>VLOOKUP(A527,[1]高二下!$A$3:$P$536,12,0)</f>
        <v>赵建超</v>
      </c>
      <c r="O527" s="22">
        <f t="shared" si="121"/>
        <v>63</v>
      </c>
      <c r="P527" s="22">
        <f t="shared" si="122"/>
        <v>113.58885017421602</v>
      </c>
      <c r="Q527">
        <f>VLOOKUP(A527,[1]高二上!$A$3:$P$583,11,0)</f>
        <v>69</v>
      </c>
      <c r="R527" t="str">
        <f>VLOOKUP(A527,[1]高二上!$A$3:$P$583,12,0)</f>
        <v>赵建超</v>
      </c>
      <c r="S527" s="22">
        <f t="shared" si="123"/>
        <v>102</v>
      </c>
      <c r="T527" s="22">
        <f t="shared" si="124"/>
        <v>116.37630662020905</v>
      </c>
      <c r="U527">
        <f>VLOOKUP(A527,[1]高一下!$A$3:$P$585,11,0)</f>
        <v>37</v>
      </c>
      <c r="V527" t="str">
        <f>VLOOKUP(A527,[1]高一下!$A$3:$P$585,12,0)</f>
        <v>赵建超</v>
      </c>
      <c r="W527">
        <f t="shared" si="125"/>
        <v>149</v>
      </c>
      <c r="X527">
        <f t="shared" si="126"/>
        <v>70.034843205574916</v>
      </c>
      <c r="Y527">
        <f>VLOOKUP(A527,[1]高一上!$A$3:$P$587,11,0)</f>
        <v>72</v>
      </c>
      <c r="Z527" t="str">
        <f>VLOOKUP(A527,[1]高一上!$A$3:$P$587,12,0)</f>
        <v>赵建超</v>
      </c>
      <c r="AA527">
        <f t="shared" si="127"/>
        <v>63</v>
      </c>
      <c r="AB527" s="23">
        <f t="shared" si="129"/>
        <v>103.48432055749129</v>
      </c>
      <c r="AC527">
        <f>VLOOKUP(A527,[1]中考!$A$2:$J$571,8,0)</f>
        <v>61</v>
      </c>
      <c r="AD527">
        <f t="shared" si="128"/>
        <v>73</v>
      </c>
    </row>
    <row r="528" spans="1:30" ht="15" x14ac:dyDescent="0.35">
      <c r="A528" s="14" t="s">
        <v>1081</v>
      </c>
      <c r="B528" s="11">
        <v>11</v>
      </c>
      <c r="C528" s="12" t="s">
        <v>1082</v>
      </c>
      <c r="D528" s="13" t="s">
        <v>537</v>
      </c>
      <c r="E528">
        <f>VLOOKUP(A528,'[1]高三下(高考)'!$A$3:$P$615,11,0)</f>
        <v>38</v>
      </c>
      <c r="F528" t="str">
        <f>VLOOKUP(A528,'[1]高三下(高考)'!$A$3:$P$615,12,0)</f>
        <v>赵建超</v>
      </c>
      <c r="G528" s="22">
        <f t="shared" si="117"/>
        <v>111</v>
      </c>
      <c r="H528" s="23">
        <f t="shared" si="118"/>
        <v>104.18118466898954</v>
      </c>
      <c r="I528">
        <f>VLOOKUP(A528,[1]高三上!$A$3:$P$588,11,0)</f>
        <v>39.5</v>
      </c>
      <c r="J528" t="str">
        <f>VLOOKUP(A528,[1]高三上!$A$3:$P$588,12,0)</f>
        <v>赵建超</v>
      </c>
      <c r="K528" s="22">
        <f t="shared" si="119"/>
        <v>123</v>
      </c>
      <c r="L528" s="23">
        <f t="shared" si="120"/>
        <v>111.84668989547038</v>
      </c>
      <c r="M528">
        <f>VLOOKUP(A528,[1]高二下!$A$3:$P$536,11,0)</f>
        <v>33</v>
      </c>
      <c r="N528" t="str">
        <f>VLOOKUP(A528,[1]高二下!$A$3:$P$536,12,0)</f>
        <v>赵建超</v>
      </c>
      <c r="O528" s="22">
        <f t="shared" si="121"/>
        <v>157</v>
      </c>
      <c r="P528" s="22">
        <f t="shared" si="122"/>
        <v>86.759581881533109</v>
      </c>
      <c r="Q528">
        <f>VLOOKUP(A528,[1]高二上!$A$3:$P$583,11,0)</f>
        <v>64</v>
      </c>
      <c r="R528" t="str">
        <f>VLOOKUP(A528,[1]高二上!$A$3:$P$583,12,0)</f>
        <v>赵建超</v>
      </c>
      <c r="S528" s="22">
        <f t="shared" si="123"/>
        <v>119</v>
      </c>
      <c r="T528" s="22">
        <f t="shared" si="124"/>
        <v>85.017421602787465</v>
      </c>
      <c r="U528">
        <f>VLOOKUP(A528,[1]高一下!$A$3:$P$585,11,0)</f>
        <v>49</v>
      </c>
      <c r="V528" t="str">
        <f>VLOOKUP(A528,[1]高一下!$A$3:$P$585,12,0)</f>
        <v>赵建超</v>
      </c>
      <c r="W528">
        <f t="shared" si="125"/>
        <v>76</v>
      </c>
      <c r="X528">
        <f t="shared" si="126"/>
        <v>105.57491289198606</v>
      </c>
      <c r="Y528">
        <f>VLOOKUP(A528,[1]高一上!$A$3:$P$587,11,0)</f>
        <v>65</v>
      </c>
      <c r="Z528" t="str">
        <f>VLOOKUP(A528,[1]高一上!$A$3:$P$587,12,0)</f>
        <v>赵建超</v>
      </c>
      <c r="AA528">
        <f t="shared" si="127"/>
        <v>92</v>
      </c>
      <c r="AB528" s="23">
        <f t="shared" si="129"/>
        <v>106.27177700348432</v>
      </c>
      <c r="AC528">
        <f>VLOOKUP(A528,[1]中考!$A$2:$J$571,8,0)</f>
        <v>57</v>
      </c>
      <c r="AD528">
        <f t="shared" si="128"/>
        <v>110</v>
      </c>
    </row>
    <row r="529" spans="1:30" ht="15" x14ac:dyDescent="0.35">
      <c r="A529" s="14" t="s">
        <v>1067</v>
      </c>
      <c r="B529" s="11">
        <v>11</v>
      </c>
      <c r="C529" s="12" t="s">
        <v>1068</v>
      </c>
      <c r="D529" s="13" t="s">
        <v>537</v>
      </c>
      <c r="E529">
        <f>VLOOKUP(A529,'[1]高三下(高考)'!$A$3:$P$615,11,0)</f>
        <v>61</v>
      </c>
      <c r="F529" t="str">
        <f>VLOOKUP(A529,'[1]高三下(高考)'!$A$3:$P$615,12,0)</f>
        <v>赵建超</v>
      </c>
      <c r="G529" s="22">
        <f t="shared" si="117"/>
        <v>17</v>
      </c>
      <c r="H529" s="23">
        <f t="shared" si="118"/>
        <v>97.560975609756099</v>
      </c>
      <c r="I529">
        <f>VLOOKUP(A529,[1]高三上!$A$3:$P$588,11,0)</f>
        <v>70.5</v>
      </c>
      <c r="J529" t="str">
        <f>VLOOKUP(A529,[1]高三上!$A$3:$P$588,12,0)</f>
        <v>赵建超</v>
      </c>
      <c r="K529" s="22">
        <f t="shared" si="119"/>
        <v>10</v>
      </c>
      <c r="L529" s="23">
        <f t="shared" si="120"/>
        <v>118.46689895470384</v>
      </c>
      <c r="M529">
        <f>VLOOKUP(A529,[1]高二下!$A$3:$P$536,11,0)</f>
        <v>51</v>
      </c>
      <c r="N529" t="str">
        <f>VLOOKUP(A529,[1]高二下!$A$3:$P$536,12,0)</f>
        <v>赵建超</v>
      </c>
      <c r="O529" s="22">
        <f t="shared" si="121"/>
        <v>63</v>
      </c>
      <c r="P529" s="22">
        <f t="shared" si="122"/>
        <v>96.864111498257842</v>
      </c>
      <c r="Q529">
        <f>VLOOKUP(A529,[1]高二上!$A$3:$P$583,11,0)</f>
        <v>79</v>
      </c>
      <c r="R529" t="str">
        <f>VLOOKUP(A529,[1]高二上!$A$3:$P$583,12,0)</f>
        <v>赵建超</v>
      </c>
      <c r="S529" s="22">
        <f t="shared" si="123"/>
        <v>54</v>
      </c>
      <c r="T529" s="22">
        <f t="shared" si="124"/>
        <v>95.121951219512198</v>
      </c>
      <c r="U529">
        <f>VLOOKUP(A529,[1]高一下!$A$3:$P$585,11,0)</f>
        <v>55</v>
      </c>
      <c r="V529" t="str">
        <f>VLOOKUP(A529,[1]高一下!$A$3:$P$585,12,0)</f>
        <v>赵建超</v>
      </c>
      <c r="W529">
        <f t="shared" si="125"/>
        <v>40</v>
      </c>
      <c r="X529">
        <f t="shared" si="126"/>
        <v>114.28571428571428</v>
      </c>
      <c r="Y529">
        <f>VLOOKUP(A529,[1]高一上!$A$3:$P$587,11,0)</f>
        <v>67</v>
      </c>
      <c r="Z529" t="str">
        <f>VLOOKUP(A529,[1]高一上!$A$3:$P$587,12,0)</f>
        <v>赵建超</v>
      </c>
      <c r="AA529">
        <f t="shared" si="127"/>
        <v>81</v>
      </c>
      <c r="AB529" s="23">
        <f t="shared" si="129"/>
        <v>76.306620209059233</v>
      </c>
      <c r="AC529">
        <f>VLOOKUP(A529,[1]中考!$A$2:$J$571,8,0)</f>
        <v>69</v>
      </c>
      <c r="AD529">
        <f t="shared" si="128"/>
        <v>13</v>
      </c>
    </row>
    <row r="530" spans="1:30" ht="15" x14ac:dyDescent="0.35">
      <c r="A530" s="14" t="s">
        <v>1037</v>
      </c>
      <c r="B530" s="11">
        <v>11</v>
      </c>
      <c r="C530" s="12" t="s">
        <v>1038</v>
      </c>
      <c r="D530" s="13" t="s">
        <v>537</v>
      </c>
      <c r="E530">
        <f>VLOOKUP(A530,'[1]高三下(高考)'!$A$3:$P$615,11,0)</f>
        <v>31</v>
      </c>
      <c r="F530" t="str">
        <f>VLOOKUP(A530,'[1]高三下(高考)'!$A$3:$P$615,12,0)</f>
        <v>赵建超</v>
      </c>
      <c r="G530" s="22">
        <f t="shared" si="117"/>
        <v>156</v>
      </c>
      <c r="H530" s="23">
        <f t="shared" si="118"/>
        <v>76.306620209059233</v>
      </c>
      <c r="I530">
        <f>VLOOKUP(A530,[1]高三上!$A$3:$P$588,11,0)</f>
        <v>46</v>
      </c>
      <c r="J530" t="str">
        <f>VLOOKUP(A530,[1]高三上!$A$3:$P$588,12,0)</f>
        <v>赵建超</v>
      </c>
      <c r="K530" s="22">
        <f t="shared" si="119"/>
        <v>88</v>
      </c>
      <c r="L530" s="23">
        <f t="shared" si="120"/>
        <v>87.456445993031366</v>
      </c>
      <c r="M530">
        <f>VLOOKUP(A530,[1]高二下!$A$3:$P$536,11,0)</f>
        <v>53</v>
      </c>
      <c r="N530" t="str">
        <f>VLOOKUP(A530,[1]高二下!$A$3:$P$536,12,0)</f>
        <v>赵建超</v>
      </c>
      <c r="O530" s="22">
        <f t="shared" si="121"/>
        <v>52</v>
      </c>
      <c r="P530" s="22">
        <f t="shared" si="122"/>
        <v>101.74216027874564</v>
      </c>
      <c r="Q530">
        <f>VLOOKUP(A530,[1]高二上!$A$3:$P$583,11,0)</f>
        <v>78</v>
      </c>
      <c r="R530" t="str">
        <f>VLOOKUP(A530,[1]高二上!$A$3:$P$583,12,0)</f>
        <v>赵建超</v>
      </c>
      <c r="S530" s="22">
        <f t="shared" si="123"/>
        <v>57</v>
      </c>
      <c r="T530" s="22">
        <f t="shared" si="124"/>
        <v>100.69686411149826</v>
      </c>
      <c r="U530">
        <f>VLOOKUP(A530,[1]高一下!$A$3:$P$585,11,0)</f>
        <v>52</v>
      </c>
      <c r="V530" t="str">
        <f>VLOOKUP(A530,[1]高一下!$A$3:$P$585,12,0)</f>
        <v>赵建超</v>
      </c>
      <c r="W530">
        <f t="shared" si="125"/>
        <v>59</v>
      </c>
      <c r="X530">
        <f t="shared" si="126"/>
        <v>94.42508710801394</v>
      </c>
      <c r="Y530">
        <f>VLOOKUP(A530,[1]高一上!$A$3:$P$587,11,0)</f>
        <v>76</v>
      </c>
      <c r="Z530" t="str">
        <f>VLOOKUP(A530,[1]高一上!$A$3:$P$587,12,0)</f>
        <v>赵建超</v>
      </c>
      <c r="AA530">
        <f t="shared" si="127"/>
        <v>43</v>
      </c>
      <c r="AB530" s="23">
        <f t="shared" si="129"/>
        <v>104.8780487804878</v>
      </c>
      <c r="AC530">
        <f>VLOOKUP(A530,[1]中考!$A$2:$J$571,8,0)</f>
        <v>63</v>
      </c>
      <c r="AD530">
        <f t="shared" si="128"/>
        <v>57</v>
      </c>
    </row>
    <row r="531" spans="1:30" ht="15" x14ac:dyDescent="0.35">
      <c r="A531" s="14" t="s">
        <v>1047</v>
      </c>
      <c r="B531" s="11">
        <v>11</v>
      </c>
      <c r="C531" s="12" t="s">
        <v>1048</v>
      </c>
      <c r="D531" s="13" t="s">
        <v>537</v>
      </c>
      <c r="E531">
        <f>VLOOKUP(A531,'[1]高三下(高考)'!$A$3:$P$615,11,0)</f>
        <v>44</v>
      </c>
      <c r="F531" t="str">
        <f>VLOOKUP(A531,'[1]高三下(高考)'!$A$3:$P$615,12,0)</f>
        <v>赵建超</v>
      </c>
      <c r="G531" s="22">
        <f t="shared" si="117"/>
        <v>73</v>
      </c>
      <c r="H531" s="23">
        <f t="shared" si="118"/>
        <v>94.773519163763069</v>
      </c>
      <c r="I531">
        <f>VLOOKUP(A531,[1]高三上!$A$3:$P$588,11,0)</f>
        <v>51.5</v>
      </c>
      <c r="J531" t="str">
        <f>VLOOKUP(A531,[1]高三上!$A$3:$P$588,12,0)</f>
        <v>赵建超</v>
      </c>
      <c r="K531" s="22">
        <f t="shared" si="119"/>
        <v>58</v>
      </c>
      <c r="L531" s="23">
        <f t="shared" si="120"/>
        <v>82.229965156794421</v>
      </c>
      <c r="M531">
        <f>VLOOKUP(A531,[1]高二下!$A$3:$P$536,11,0)</f>
        <v>72</v>
      </c>
      <c r="N531" t="str">
        <f>VLOOKUP(A531,[1]高二下!$A$3:$P$536,12,0)</f>
        <v>赵建超</v>
      </c>
      <c r="O531" s="22">
        <f t="shared" si="121"/>
        <v>7</v>
      </c>
      <c r="P531" s="22">
        <f t="shared" si="122"/>
        <v>132.05574912891984</v>
      </c>
      <c r="Q531">
        <f>VLOOKUP(A531,[1]高二上!$A$3:$P$583,11,0)</f>
        <v>70</v>
      </c>
      <c r="R531" t="str">
        <f>VLOOKUP(A531,[1]高二上!$A$3:$P$583,12,0)</f>
        <v>赵建超</v>
      </c>
      <c r="S531" s="22">
        <f t="shared" si="123"/>
        <v>99</v>
      </c>
      <c r="T531" s="22">
        <f t="shared" si="124"/>
        <v>94.42508710801394</v>
      </c>
      <c r="U531">
        <f>VLOOKUP(A531,[1]高一下!$A$3:$P$585,11,0)</f>
        <v>48</v>
      </c>
      <c r="V531" t="str">
        <f>VLOOKUP(A531,[1]高一下!$A$3:$P$585,12,0)</f>
        <v>赵建超</v>
      </c>
      <c r="W531">
        <f t="shared" si="125"/>
        <v>83</v>
      </c>
      <c r="X531">
        <f t="shared" si="126"/>
        <v>120.20905923344948</v>
      </c>
      <c r="Y531">
        <f>VLOOKUP(A531,[1]高一上!$A$3:$P$587,11,0)</f>
        <v>53</v>
      </c>
      <c r="Z531" t="str">
        <f>VLOOKUP(A531,[1]高一上!$A$3:$P$587,12,0)</f>
        <v>王春波</v>
      </c>
      <c r="AA531">
        <f t="shared" si="127"/>
        <v>141</v>
      </c>
      <c r="AB531" s="23">
        <f t="shared" si="129"/>
        <v>122.64808362369338</v>
      </c>
      <c r="AC531">
        <f>VLOOKUP(A531,[1]中考!$A$2:$J$571,8,0)</f>
        <v>44</v>
      </c>
      <c r="AD531">
        <f t="shared" si="128"/>
        <v>206</v>
      </c>
    </row>
    <row r="532" spans="1:30" ht="15" x14ac:dyDescent="0.35">
      <c r="A532" s="14" t="s">
        <v>1027</v>
      </c>
      <c r="B532" s="11">
        <v>11</v>
      </c>
      <c r="C532" s="12" t="s">
        <v>1028</v>
      </c>
      <c r="D532" s="13" t="s">
        <v>537</v>
      </c>
      <c r="E532">
        <f>VLOOKUP(A532,'[1]高三下(高考)'!$A$3:$P$615,11,0)</f>
        <v>64.5</v>
      </c>
      <c r="F532" t="str">
        <f>VLOOKUP(A532,'[1]高三下(高考)'!$A$3:$P$615,12,0)</f>
        <v>赵建超</v>
      </c>
      <c r="G532" s="22">
        <f t="shared" si="117"/>
        <v>13</v>
      </c>
      <c r="H532" s="23">
        <f t="shared" si="118"/>
        <v>109.7560975609756</v>
      </c>
      <c r="I532">
        <f>VLOOKUP(A532,[1]高三上!$A$3:$P$588,11,0)</f>
        <v>54.5</v>
      </c>
      <c r="J532" t="str">
        <f>VLOOKUP(A532,[1]高三上!$A$3:$P$588,12,0)</f>
        <v>赵建超</v>
      </c>
      <c r="K532" s="22">
        <f t="shared" si="119"/>
        <v>41</v>
      </c>
      <c r="L532" s="23">
        <f t="shared" si="120"/>
        <v>95.818815331010455</v>
      </c>
      <c r="M532">
        <f>VLOOKUP(A532,[1]高二下!$A$3:$P$536,11,0)</f>
        <v>60</v>
      </c>
      <c r="N532" t="str">
        <f>VLOOKUP(A532,[1]高二下!$A$3:$P$536,12,0)</f>
        <v>赵建超</v>
      </c>
      <c r="O532" s="22">
        <f t="shared" si="121"/>
        <v>29</v>
      </c>
      <c r="P532" s="22">
        <f t="shared" si="122"/>
        <v>94.42508710801394</v>
      </c>
      <c r="Q532">
        <f>VLOOKUP(A532,[1]高二上!$A$3:$P$583,11,0)</f>
        <v>93</v>
      </c>
      <c r="R532" t="str">
        <f>VLOOKUP(A532,[1]高二上!$A$3:$P$583,12,0)</f>
        <v>赵建超</v>
      </c>
      <c r="S532" s="22">
        <f t="shared" si="123"/>
        <v>13</v>
      </c>
      <c r="T532" s="22">
        <f t="shared" si="124"/>
        <v>98.606271777003485</v>
      </c>
      <c r="U532">
        <f>VLOOKUP(A532,[1]高一下!$A$3:$P$585,11,0)</f>
        <v>65</v>
      </c>
      <c r="V532" t="str">
        <f>VLOOKUP(A532,[1]高一下!$A$3:$P$585,12,0)</f>
        <v>赵建超</v>
      </c>
      <c r="W532">
        <f t="shared" si="125"/>
        <v>9</v>
      </c>
      <c r="X532">
        <f t="shared" si="126"/>
        <v>107.66550522648083</v>
      </c>
      <c r="Y532">
        <f>VLOOKUP(A532,[1]高一上!$A$3:$P$587,11,0)</f>
        <v>79</v>
      </c>
      <c r="Z532" t="str">
        <f>VLOOKUP(A532,[1]高一上!$A$3:$P$587,12,0)</f>
        <v>赵建超</v>
      </c>
      <c r="AA532">
        <f t="shared" si="127"/>
        <v>31</v>
      </c>
      <c r="AB532" s="23">
        <f t="shared" si="129"/>
        <v>89.547038327526138</v>
      </c>
      <c r="AC532">
        <f>VLOOKUP(A532,[1]中考!$A$2:$J$571,8,0)</f>
        <v>74</v>
      </c>
      <c r="AD532">
        <f t="shared" si="128"/>
        <v>1</v>
      </c>
    </row>
    <row r="533" spans="1:30" ht="15" x14ac:dyDescent="0.35">
      <c r="A533" s="14" t="s">
        <v>1055</v>
      </c>
      <c r="B533" s="11">
        <v>11</v>
      </c>
      <c r="C533" s="12" t="s">
        <v>1056</v>
      </c>
      <c r="D533" s="13" t="s">
        <v>537</v>
      </c>
      <c r="E533">
        <f>VLOOKUP(A533,'[1]高三下(高考)'!$A$3:$P$615,11,0)</f>
        <v>55.5</v>
      </c>
      <c r="F533" t="str">
        <f>VLOOKUP(A533,'[1]高三下(高考)'!$A$3:$P$615,12,0)</f>
        <v>赵建超</v>
      </c>
      <c r="G533" s="22">
        <f t="shared" si="117"/>
        <v>26</v>
      </c>
      <c r="H533" s="23">
        <f t="shared" si="118"/>
        <v>100.34843205574913</v>
      </c>
      <c r="I533">
        <f>VLOOKUP(A533,[1]高三上!$A$3:$P$588,11,0)</f>
        <v>61</v>
      </c>
      <c r="J533" t="str">
        <f>VLOOKUP(A533,[1]高三上!$A$3:$P$588,12,0)</f>
        <v>赵建超</v>
      </c>
      <c r="K533" s="22">
        <f t="shared" si="119"/>
        <v>27</v>
      </c>
      <c r="L533" s="23">
        <f t="shared" si="120"/>
        <v>119.86062717770035</v>
      </c>
      <c r="M533">
        <f>VLOOKUP(A533,[1]高二下!$A$3:$P$536,11,0)</f>
        <v>46</v>
      </c>
      <c r="N533" t="str">
        <f>VLOOKUP(A533,[1]高二下!$A$3:$P$536,12,0)</f>
        <v>赵建超</v>
      </c>
      <c r="O533" s="22">
        <f t="shared" si="121"/>
        <v>84</v>
      </c>
      <c r="P533" s="22">
        <f t="shared" si="122"/>
        <v>96.864111498257842</v>
      </c>
      <c r="Q533">
        <f>VLOOKUP(A533,[1]高二上!$A$3:$P$583,11,0)</f>
        <v>74</v>
      </c>
      <c r="R533" t="str">
        <f>VLOOKUP(A533,[1]高二上!$A$3:$P$583,12,0)</f>
        <v>赵建超</v>
      </c>
      <c r="S533" s="22">
        <f t="shared" si="123"/>
        <v>75</v>
      </c>
      <c r="T533" s="22">
        <f t="shared" si="124"/>
        <v>81.184668989547035</v>
      </c>
      <c r="U533">
        <f>VLOOKUP(A533,[1]高一下!$A$3:$P$585,11,0)</f>
        <v>61</v>
      </c>
      <c r="V533" t="str">
        <f>VLOOKUP(A533,[1]高一下!$A$3:$P$585,12,0)</f>
        <v>赵建超</v>
      </c>
      <c r="W533">
        <f t="shared" si="125"/>
        <v>21</v>
      </c>
      <c r="X533">
        <f t="shared" si="126"/>
        <v>107.66550522648083</v>
      </c>
      <c r="Y533">
        <f>VLOOKUP(A533,[1]高一上!$A$3:$P$587,11,0)</f>
        <v>76</v>
      </c>
      <c r="Z533" t="str">
        <f>VLOOKUP(A533,[1]高一上!$A$3:$P$587,12,0)</f>
        <v>赵建超</v>
      </c>
      <c r="AA533">
        <f t="shared" si="127"/>
        <v>43</v>
      </c>
      <c r="AB533" s="23">
        <f t="shared" si="129"/>
        <v>100.69686411149826</v>
      </c>
      <c r="AC533">
        <f>VLOOKUP(A533,[1]中考!$A$2:$J$571,8,0)</f>
        <v>64</v>
      </c>
      <c r="AD533">
        <f t="shared" si="128"/>
        <v>45</v>
      </c>
    </row>
    <row r="534" spans="1:30" ht="15" x14ac:dyDescent="0.35">
      <c r="A534" s="14" t="s">
        <v>1039</v>
      </c>
      <c r="B534" s="11">
        <v>11</v>
      </c>
      <c r="C534" s="12" t="s">
        <v>1040</v>
      </c>
      <c r="D534" s="13" t="s">
        <v>537</v>
      </c>
      <c r="E534">
        <f>VLOOKUP(A534,'[1]高三下(高考)'!$A$3:$P$615,11,0)</f>
        <v>39</v>
      </c>
      <c r="F534" t="str">
        <f>VLOOKUP(A534,'[1]高三下(高考)'!$A$3:$P$615,12,0)</f>
        <v>赵建超</v>
      </c>
      <c r="G534" s="22">
        <f t="shared" si="117"/>
        <v>101</v>
      </c>
      <c r="H534" s="23">
        <f t="shared" si="118"/>
        <v>66.202090592334486</v>
      </c>
      <c r="I534">
        <f>VLOOKUP(A534,[1]高三上!$A$3:$P$588,11,0)</f>
        <v>73</v>
      </c>
      <c r="J534" t="str">
        <f>VLOOKUP(A534,[1]高三上!$A$3:$P$588,12,0)</f>
        <v>赵建超</v>
      </c>
      <c r="K534" s="22">
        <f t="shared" si="119"/>
        <v>4</v>
      </c>
      <c r="L534" s="23">
        <f t="shared" si="120"/>
        <v>104.52961672473867</v>
      </c>
      <c r="M534">
        <f>VLOOKUP(A534,[1]高二下!$A$3:$P$536,11,0)</f>
        <v>62</v>
      </c>
      <c r="N534" t="str">
        <f>VLOOKUP(A534,[1]高二下!$A$3:$P$536,12,0)</f>
        <v>赵建超</v>
      </c>
      <c r="O534" s="22">
        <f t="shared" si="121"/>
        <v>17</v>
      </c>
      <c r="P534" s="22">
        <f t="shared" si="122"/>
        <v>129.61672473867597</v>
      </c>
      <c r="Q534">
        <f>VLOOKUP(A534,[1]高二上!$A$3:$P$583,11,0)</f>
        <v>69</v>
      </c>
      <c r="R534" t="str">
        <f>VLOOKUP(A534,[1]高二上!$A$3:$P$583,12,0)</f>
        <v>赵建超</v>
      </c>
      <c r="S534" s="22">
        <f t="shared" si="123"/>
        <v>102</v>
      </c>
      <c r="T534" s="22">
        <f t="shared" si="124"/>
        <v>74.912891986062718</v>
      </c>
      <c r="U534">
        <f>VLOOKUP(A534,[1]高一下!$A$3:$P$585,11,0)</f>
        <v>58</v>
      </c>
      <c r="V534" t="str">
        <f>VLOOKUP(A534,[1]高一下!$A$3:$P$585,12,0)</f>
        <v>赵建超</v>
      </c>
      <c r="W534">
        <f t="shared" si="125"/>
        <v>30</v>
      </c>
      <c r="X534">
        <f t="shared" si="126"/>
        <v>92.334494773519168</v>
      </c>
      <c r="Y534">
        <f>VLOOKUP(A534,[1]高一上!$A$3:$P$587,11,0)</f>
        <v>87</v>
      </c>
      <c r="Z534" t="str">
        <f>VLOOKUP(A534,[1]高一上!$A$3:$P$587,12,0)</f>
        <v>赵建超</v>
      </c>
      <c r="AA534">
        <f t="shared" si="127"/>
        <v>8</v>
      </c>
      <c r="AB534" s="23">
        <f t="shared" si="129"/>
        <v>107.66550522648083</v>
      </c>
      <c r="AC534">
        <f>VLOOKUP(A534,[1]中考!$A$2:$J$571,8,0)</f>
        <v>66</v>
      </c>
      <c r="AD534">
        <f t="shared" si="128"/>
        <v>30</v>
      </c>
    </row>
    <row r="535" spans="1:30" ht="15" x14ac:dyDescent="0.35">
      <c r="A535" s="14" t="s">
        <v>1071</v>
      </c>
      <c r="B535" s="11">
        <v>11</v>
      </c>
      <c r="C535" s="12" t="s">
        <v>1072</v>
      </c>
      <c r="D535" s="13" t="s">
        <v>537</v>
      </c>
      <c r="E535">
        <f>VLOOKUP(A535,'[1]高三下(高考)'!$A$3:$P$615,11,0)</f>
        <v>30</v>
      </c>
      <c r="F535" t="str">
        <f>VLOOKUP(A535,'[1]高三下(高考)'!$A$3:$P$615,12,0)</f>
        <v>赵建超</v>
      </c>
      <c r="G535" s="22">
        <f t="shared" si="117"/>
        <v>161</v>
      </c>
      <c r="H535" s="23">
        <f t="shared" si="118"/>
        <v>75.958188153310104</v>
      </c>
      <c r="I535">
        <f>VLOOKUP(A535,[1]高三上!$A$3:$P$588,11,0)</f>
        <v>45.5</v>
      </c>
      <c r="J535" t="str">
        <f>VLOOKUP(A535,[1]高三上!$A$3:$P$588,12,0)</f>
        <v>赵建超</v>
      </c>
      <c r="K535" s="22">
        <f t="shared" si="119"/>
        <v>92</v>
      </c>
      <c r="L535" s="23">
        <f t="shared" si="120"/>
        <v>97.21254355400697</v>
      </c>
      <c r="M535">
        <f>VLOOKUP(A535,[1]高二下!$A$3:$P$536,11,0)</f>
        <v>46</v>
      </c>
      <c r="N535" t="str">
        <f>VLOOKUP(A535,[1]高二下!$A$3:$P$536,12,0)</f>
        <v>赵建超</v>
      </c>
      <c r="O535" s="22">
        <f t="shared" si="121"/>
        <v>84</v>
      </c>
      <c r="P535" s="22">
        <f t="shared" si="122"/>
        <v>119.51219512195122</v>
      </c>
      <c r="Q535">
        <f>VLOOKUP(A535,[1]高二上!$A$3:$P$583,11,0)</f>
        <v>59</v>
      </c>
      <c r="R535" t="str">
        <f>VLOOKUP(A535,[1]高二上!$A$3:$P$583,12,0)</f>
        <v>赵建超</v>
      </c>
      <c r="S535" s="22">
        <f t="shared" si="123"/>
        <v>140</v>
      </c>
      <c r="T535" s="22">
        <f t="shared" si="124"/>
        <v>101.04529616724739</v>
      </c>
      <c r="U535">
        <f>VLOOKUP(A535,[1]高一下!$A$3:$P$585,11,0)</f>
        <v>38</v>
      </c>
      <c r="V535" t="str">
        <f>VLOOKUP(A535,[1]高一下!$A$3:$P$585,12,0)</f>
        <v>赵建超</v>
      </c>
      <c r="W535">
        <f t="shared" si="125"/>
        <v>143</v>
      </c>
      <c r="X535">
        <f t="shared" si="126"/>
        <v>116.72473867595819</v>
      </c>
      <c r="Y535">
        <f>VLOOKUP(A535,[1]高一上!$A$3:$P$587,11,0)</f>
        <v>44</v>
      </c>
      <c r="Z535" t="str">
        <f>VLOOKUP(A535,[1]高一上!$A$3:$P$587,12,0)</f>
        <v>赵建超</v>
      </c>
      <c r="AA535">
        <f t="shared" si="127"/>
        <v>191</v>
      </c>
      <c r="AB535" s="23">
        <f t="shared" si="129"/>
        <v>61.324041811846691</v>
      </c>
      <c r="AC535">
        <f>VLOOKUP(A535,[1]中考!$A$2:$J$571,8,0)</f>
        <v>60</v>
      </c>
      <c r="AD535">
        <f t="shared" si="128"/>
        <v>80</v>
      </c>
    </row>
    <row r="536" spans="1:30" ht="15" x14ac:dyDescent="0.35">
      <c r="A536" s="14" t="s">
        <v>1033</v>
      </c>
      <c r="B536" s="11">
        <v>11</v>
      </c>
      <c r="C536" s="12" t="s">
        <v>1034</v>
      </c>
      <c r="D536" s="13" t="s">
        <v>537</v>
      </c>
      <c r="E536">
        <f>VLOOKUP(A536,'[1]高三下(高考)'!$A$3:$P$615,11,0)</f>
        <v>38.5</v>
      </c>
      <c r="F536" t="str">
        <f>VLOOKUP(A536,'[1]高三下(高考)'!$A$3:$P$615,12,0)</f>
        <v>赵建超</v>
      </c>
      <c r="G536" s="22">
        <f t="shared" si="117"/>
        <v>107</v>
      </c>
      <c r="H536" s="23">
        <f t="shared" si="118"/>
        <v>87.456445993031366</v>
      </c>
      <c r="I536">
        <f>VLOOKUP(A536,[1]高三上!$A$3:$P$588,11,0)</f>
        <v>49</v>
      </c>
      <c r="J536" t="str">
        <f>VLOOKUP(A536,[1]高三上!$A$3:$P$588,12,0)</f>
        <v>赵建超</v>
      </c>
      <c r="K536" s="22">
        <f t="shared" si="119"/>
        <v>71</v>
      </c>
      <c r="L536" s="23">
        <f t="shared" si="120"/>
        <v>82.57839721254355</v>
      </c>
      <c r="M536">
        <f>VLOOKUP(A536,[1]高二下!$A$3:$P$536,11,0)</f>
        <v>61</v>
      </c>
      <c r="N536" t="str">
        <f>VLOOKUP(A536,[1]高二下!$A$3:$P$536,12,0)</f>
        <v>赵建超</v>
      </c>
      <c r="O536" s="22">
        <f t="shared" si="121"/>
        <v>21</v>
      </c>
      <c r="P536" s="22">
        <f t="shared" si="122"/>
        <v>130.31358885017423</v>
      </c>
      <c r="Q536">
        <f>VLOOKUP(A536,[1]高二上!$A$3:$P$583,11,0)</f>
        <v>68</v>
      </c>
      <c r="R536" t="str">
        <f>VLOOKUP(A536,[1]高二上!$A$3:$P$583,12,0)</f>
        <v>赵建超</v>
      </c>
      <c r="S536" s="22">
        <f t="shared" si="123"/>
        <v>108</v>
      </c>
      <c r="T536" s="22">
        <f t="shared" si="124"/>
        <v>73.867595818815332</v>
      </c>
      <c r="U536">
        <f>VLOOKUP(A536,[1]高一下!$A$3:$P$585,11,0)</f>
        <v>57</v>
      </c>
      <c r="V536" t="str">
        <f>VLOOKUP(A536,[1]高一下!$A$3:$P$585,12,0)</f>
        <v>赵建超</v>
      </c>
      <c r="W536">
        <f t="shared" si="125"/>
        <v>33</v>
      </c>
      <c r="X536">
        <f t="shared" si="126"/>
        <v>114.28571428571428</v>
      </c>
      <c r="Y536">
        <f>VLOOKUP(A536,[1]高一上!$A$3:$P$587,11,0)</f>
        <v>70</v>
      </c>
      <c r="Z536" t="str">
        <f>VLOOKUP(A536,[1]高一上!$A$3:$P$587,12,0)</f>
        <v>赵建超</v>
      </c>
      <c r="AA536">
        <f t="shared" si="127"/>
        <v>74</v>
      </c>
      <c r="AB536" s="23">
        <f t="shared" si="129"/>
        <v>116.37630662020905</v>
      </c>
      <c r="AC536">
        <f>VLOOKUP(A536,[1]中考!$A$2:$J$571,8,0)</f>
        <v>56</v>
      </c>
      <c r="AD536">
        <f t="shared" si="128"/>
        <v>121</v>
      </c>
    </row>
    <row r="537" spans="1:30" ht="15" x14ac:dyDescent="0.35">
      <c r="A537" s="14" t="s">
        <v>1045</v>
      </c>
      <c r="B537" s="11">
        <v>11</v>
      </c>
      <c r="C537" s="12" t="s">
        <v>1046</v>
      </c>
      <c r="D537" s="13" t="s">
        <v>537</v>
      </c>
      <c r="E537">
        <f>VLOOKUP(A537,'[1]高三下(高考)'!$A$3:$P$615,11,0)</f>
        <v>47</v>
      </c>
      <c r="F537" t="str">
        <f>VLOOKUP(A537,'[1]高三下(高考)'!$A$3:$P$615,12,0)</f>
        <v>赵建超</v>
      </c>
      <c r="G537" s="22">
        <f t="shared" si="117"/>
        <v>56</v>
      </c>
      <c r="H537" s="23">
        <f t="shared" si="118"/>
        <v>94.773519163763069</v>
      </c>
      <c r="I537">
        <f>VLOOKUP(A537,[1]高三上!$A$3:$P$588,11,0)</f>
        <v>54.5</v>
      </c>
      <c r="J537" t="str">
        <f>VLOOKUP(A537,[1]高三上!$A$3:$P$588,12,0)</f>
        <v>赵建超</v>
      </c>
      <c r="K537" s="22">
        <f t="shared" si="119"/>
        <v>41</v>
      </c>
      <c r="L537" s="23">
        <f t="shared" si="120"/>
        <v>127.87456445993031</v>
      </c>
      <c r="M537">
        <f>VLOOKUP(A537,[1]高二下!$A$3:$P$536,11,0)</f>
        <v>39</v>
      </c>
      <c r="N537" t="str">
        <f>VLOOKUP(A537,[1]高二下!$A$3:$P$536,12,0)</f>
        <v>赵建超</v>
      </c>
      <c r="O537" s="22">
        <f t="shared" si="121"/>
        <v>121</v>
      </c>
      <c r="P537" s="22">
        <f t="shared" si="122"/>
        <v>103.48432055749129</v>
      </c>
      <c r="Q537">
        <f>VLOOKUP(A537,[1]高二上!$A$3:$P$583,11,0)</f>
        <v>62</v>
      </c>
      <c r="R537" t="str">
        <f>VLOOKUP(A537,[1]高二上!$A$3:$P$583,12,0)</f>
        <v>赵建超</v>
      </c>
      <c r="S537" s="22">
        <f t="shared" si="123"/>
        <v>131</v>
      </c>
      <c r="T537" s="22">
        <f t="shared" si="124"/>
        <v>89.19860627177701</v>
      </c>
      <c r="U537">
        <f>VLOOKUP(A537,[1]高一下!$A$3:$P$585,11,0)</f>
        <v>44</v>
      </c>
      <c r="V537" t="str">
        <f>VLOOKUP(A537,[1]高一下!$A$3:$P$585,12,0)</f>
        <v>赵建超</v>
      </c>
      <c r="W537">
        <f t="shared" si="125"/>
        <v>100</v>
      </c>
      <c r="X537">
        <f t="shared" si="126"/>
        <v>102.09059233449477</v>
      </c>
      <c r="Y537">
        <f>VLOOKUP(A537,[1]高一上!$A$3:$P$587,11,0)</f>
        <v>63</v>
      </c>
      <c r="Z537" t="str">
        <f>VLOOKUP(A537,[1]高一上!$A$3:$P$587,12,0)</f>
        <v>赵建超</v>
      </c>
      <c r="AA537">
        <f t="shared" si="127"/>
        <v>106</v>
      </c>
      <c r="AB537" s="23">
        <f t="shared" si="129"/>
        <v>78.745644599303134</v>
      </c>
      <c r="AC537">
        <f>VLOOKUP(A537,[1]中考!$A$2:$J$571,8,0)</f>
        <v>64</v>
      </c>
      <c r="AD537">
        <f t="shared" si="128"/>
        <v>45</v>
      </c>
    </row>
    <row r="538" spans="1:30" ht="15" x14ac:dyDescent="0.35">
      <c r="A538" s="14" t="s">
        <v>1029</v>
      </c>
      <c r="B538" s="11">
        <v>11</v>
      </c>
      <c r="C538" s="12" t="s">
        <v>1030</v>
      </c>
      <c r="D538" s="13" t="s">
        <v>537</v>
      </c>
      <c r="E538">
        <f>VLOOKUP(A538,'[1]高三下(高考)'!$A$3:$P$615,11,0)</f>
        <v>45.5</v>
      </c>
      <c r="F538" t="str">
        <f>VLOOKUP(A538,'[1]高三下(高考)'!$A$3:$P$615,12,0)</f>
        <v>赵建超</v>
      </c>
      <c r="G538" s="22">
        <f t="shared" si="117"/>
        <v>66</v>
      </c>
      <c r="H538" s="23">
        <f t="shared" si="118"/>
        <v>82.926829268292678</v>
      </c>
      <c r="I538">
        <f>VLOOKUP(A538,[1]高三上!$A$3:$P$588,11,0)</f>
        <v>67.5</v>
      </c>
      <c r="J538" t="str">
        <f>VLOOKUP(A538,[1]高三上!$A$3:$P$588,12,0)</f>
        <v>赵建超</v>
      </c>
      <c r="K538" s="22">
        <f t="shared" si="119"/>
        <v>17</v>
      </c>
      <c r="L538" s="23">
        <f t="shared" si="120"/>
        <v>112.19512195121951</v>
      </c>
      <c r="M538">
        <f>VLOOKUP(A538,[1]高二下!$A$3:$P$536,11,0)</f>
        <v>53</v>
      </c>
      <c r="N538" t="str">
        <f>VLOOKUP(A538,[1]高二下!$A$3:$P$536,12,0)</f>
        <v>赵建超</v>
      </c>
      <c r="O538" s="22">
        <f t="shared" si="121"/>
        <v>52</v>
      </c>
      <c r="P538" s="22">
        <f t="shared" si="122"/>
        <v>112.89198606271776</v>
      </c>
      <c r="Q538">
        <f>VLOOKUP(A538,[1]高二上!$A$3:$P$583,11,0)</f>
        <v>72</v>
      </c>
      <c r="R538" t="str">
        <f>VLOOKUP(A538,[1]高二上!$A$3:$P$583,12,0)</f>
        <v>赵建超</v>
      </c>
      <c r="S538" s="22">
        <f t="shared" si="123"/>
        <v>89</v>
      </c>
      <c r="T538" s="22">
        <f t="shared" si="124"/>
        <v>103.83275261324042</v>
      </c>
      <c r="U538">
        <f>VLOOKUP(A538,[1]高一下!$A$3:$P$585,11,0)</f>
        <v>44</v>
      </c>
      <c r="V538" t="str">
        <f>VLOOKUP(A538,[1]高一下!$A$3:$P$585,12,0)</f>
        <v>赵建超</v>
      </c>
      <c r="W538">
        <f t="shared" si="125"/>
        <v>100</v>
      </c>
      <c r="X538">
        <f t="shared" si="126"/>
        <v>72.473867595818817</v>
      </c>
      <c r="Y538">
        <f>VLOOKUP(A538,[1]高一上!$A$3:$P$587,11,0)</f>
        <v>81</v>
      </c>
      <c r="Z538" t="str">
        <f>VLOOKUP(A538,[1]高一上!$A$3:$P$587,12,0)</f>
        <v>赵建超</v>
      </c>
      <c r="AA538">
        <f t="shared" si="127"/>
        <v>21</v>
      </c>
      <c r="AB538" s="23">
        <f t="shared" si="129"/>
        <v>118.11846689895471</v>
      </c>
      <c r="AC538">
        <f>VLOOKUP(A538,[1]中考!$A$2:$J$571,8,0)</f>
        <v>61</v>
      </c>
      <c r="AD538">
        <f t="shared" si="128"/>
        <v>73</v>
      </c>
    </row>
    <row r="539" spans="1:30" ht="15" x14ac:dyDescent="0.35">
      <c r="A539" s="14" t="s">
        <v>1061</v>
      </c>
      <c r="B539" s="11">
        <v>11</v>
      </c>
      <c r="C539" s="12" t="s">
        <v>1062</v>
      </c>
      <c r="D539" s="13" t="s">
        <v>537</v>
      </c>
      <c r="E539">
        <f>VLOOKUP(A539,'[1]高三下(高考)'!$A$3:$P$615,11,0)</f>
        <v>38</v>
      </c>
      <c r="F539" t="str">
        <f>VLOOKUP(A539,'[1]高三下(高考)'!$A$3:$P$615,12,0)</f>
        <v>赵建超</v>
      </c>
      <c r="G539" s="22">
        <f t="shared" si="117"/>
        <v>111</v>
      </c>
      <c r="H539" s="23">
        <f t="shared" si="118"/>
        <v>96.864111498257842</v>
      </c>
      <c r="I539">
        <f>VLOOKUP(A539,[1]高三上!$A$3:$P$588,11,0)</f>
        <v>43.5</v>
      </c>
      <c r="J539" t="str">
        <f>VLOOKUP(A539,[1]高三上!$A$3:$P$588,12,0)</f>
        <v>赵建超</v>
      </c>
      <c r="K539" s="22">
        <f t="shared" si="119"/>
        <v>102</v>
      </c>
      <c r="L539" s="23">
        <f t="shared" si="120"/>
        <v>117.07317073170732</v>
      </c>
      <c r="M539">
        <f>VLOOKUP(A539,[1]高二下!$A$3:$P$536,11,0)</f>
        <v>34</v>
      </c>
      <c r="N539" t="str">
        <f>VLOOKUP(A539,[1]高二下!$A$3:$P$536,12,0)</f>
        <v>赵建超</v>
      </c>
      <c r="O539" s="22">
        <f t="shared" si="121"/>
        <v>151</v>
      </c>
      <c r="P539" s="22">
        <f t="shared" si="122"/>
        <v>64.111498257839713</v>
      </c>
      <c r="Q539">
        <f>VLOOKUP(A539,[1]高二上!$A$3:$P$583,11,0)</f>
        <v>81</v>
      </c>
      <c r="R539" t="str">
        <f>VLOOKUP(A539,[1]高二上!$A$3:$P$583,12,0)</f>
        <v>赵建超</v>
      </c>
      <c r="S539" s="22">
        <f t="shared" si="123"/>
        <v>48</v>
      </c>
      <c r="T539" s="22">
        <f t="shared" si="124"/>
        <v>100</v>
      </c>
      <c r="U539">
        <f>VLOOKUP(A539,[1]高一下!$A$3:$P$585,11,0)</f>
        <v>0</v>
      </c>
      <c r="V539" t="str">
        <f>VLOOKUP(A539,[1]高一下!$A$3:$P$585,12,0)</f>
        <v>赵建超</v>
      </c>
      <c r="W539">
        <f t="shared" si="125"/>
        <v>286</v>
      </c>
      <c r="X539">
        <f t="shared" si="126"/>
        <v>100</v>
      </c>
      <c r="Y539">
        <f>VLOOKUP(A539,[1]高一上!$A$3:$P$587,11,0)</f>
        <v>77</v>
      </c>
      <c r="Z539" t="str">
        <f>VLOOKUP(A539,[1]高一上!$A$3:$P$587,12,0)</f>
        <v>赵建超</v>
      </c>
      <c r="AA539">
        <f t="shared" si="127"/>
        <v>39</v>
      </c>
      <c r="AB539" s="23">
        <f t="shared" si="129"/>
        <v>132.7526132404181</v>
      </c>
      <c r="AC539">
        <f>VLOOKUP(A539,[1]中考!$A$2:$J$571,8,0)</f>
        <v>55</v>
      </c>
      <c r="AD539">
        <f t="shared" si="128"/>
        <v>133</v>
      </c>
    </row>
    <row r="540" spans="1:30" ht="15" x14ac:dyDescent="0.35">
      <c r="A540" s="14" t="s">
        <v>1053</v>
      </c>
      <c r="B540" s="11">
        <v>11</v>
      </c>
      <c r="C540" s="12" t="s">
        <v>163</v>
      </c>
      <c r="D540" s="13" t="s">
        <v>537</v>
      </c>
      <c r="E540">
        <f>VLOOKUP(A540,'[1]高三下(高考)'!$A$3:$P$615,11,0)</f>
        <v>46</v>
      </c>
      <c r="F540" t="str">
        <f>VLOOKUP(A540,'[1]高三下(高考)'!$A$3:$P$615,12,0)</f>
        <v>赵建超</v>
      </c>
      <c r="G540" s="22">
        <f t="shared" si="117"/>
        <v>64</v>
      </c>
      <c r="H540" s="23">
        <f t="shared" si="118"/>
        <v>95.470383275261327</v>
      </c>
      <c r="I540">
        <f>VLOOKUP(A540,[1]高三上!$A$3:$P$588,11,0)</f>
        <v>52.5</v>
      </c>
      <c r="J540" t="str">
        <f>VLOOKUP(A540,[1]高三上!$A$3:$P$588,12,0)</f>
        <v>赵建超</v>
      </c>
      <c r="K540" s="22">
        <f t="shared" si="119"/>
        <v>51</v>
      </c>
      <c r="L540" s="23">
        <f t="shared" si="120"/>
        <v>94.42508710801394</v>
      </c>
      <c r="M540">
        <f>VLOOKUP(A540,[1]高二下!$A$3:$P$536,11,0)</f>
        <v>57</v>
      </c>
      <c r="N540" t="str">
        <f>VLOOKUP(A540,[1]高二下!$A$3:$P$536,12,0)</f>
        <v>赵建超</v>
      </c>
      <c r="O540" s="22">
        <f t="shared" si="121"/>
        <v>35</v>
      </c>
      <c r="P540" s="22">
        <f t="shared" si="122"/>
        <v>123.34494773519164</v>
      </c>
      <c r="Q540">
        <f>VLOOKUP(A540,[1]高二上!$A$3:$P$583,11,0)</f>
        <v>69</v>
      </c>
      <c r="R540" t="str">
        <f>VLOOKUP(A540,[1]高二上!$A$3:$P$583,12,0)</f>
        <v>赵建超</v>
      </c>
      <c r="S540" s="22">
        <f t="shared" si="123"/>
        <v>102</v>
      </c>
      <c r="T540" s="22">
        <f t="shared" si="124"/>
        <v>86.759581881533109</v>
      </c>
      <c r="U540">
        <f>VLOOKUP(A540,[1]高一下!$A$3:$P$585,11,0)</f>
        <v>51</v>
      </c>
      <c r="V540" t="str">
        <f>VLOOKUP(A540,[1]高一下!$A$3:$P$585,12,0)</f>
        <v>赵建超</v>
      </c>
      <c r="W540">
        <f t="shared" si="125"/>
        <v>64</v>
      </c>
      <c r="X540">
        <f t="shared" si="126"/>
        <v>109.7560975609756</v>
      </c>
      <c r="Y540">
        <f>VLOOKUP(A540,[1]高一上!$A$3:$P$587,11,0)</f>
        <v>65</v>
      </c>
      <c r="Z540" t="str">
        <f>VLOOKUP(A540,[1]高一上!$A$3:$P$587,12,0)</f>
        <v>赵建超</v>
      </c>
      <c r="AA540">
        <f t="shared" si="127"/>
        <v>92</v>
      </c>
      <c r="AB540" s="23">
        <f t="shared" si="129"/>
        <v>95.818815331010455</v>
      </c>
      <c r="AC540">
        <f>VLOOKUP(A540,[1]中考!$A$2:$J$571,8,0)</f>
        <v>60</v>
      </c>
      <c r="AD540">
        <f t="shared" si="128"/>
        <v>80</v>
      </c>
    </row>
    <row r="541" spans="1:30" ht="15" x14ac:dyDescent="0.35">
      <c r="A541" s="14" t="s">
        <v>1019</v>
      </c>
      <c r="B541" s="11">
        <v>11</v>
      </c>
      <c r="C541" s="12" t="s">
        <v>1020</v>
      </c>
      <c r="D541" s="13" t="s">
        <v>537</v>
      </c>
      <c r="E541">
        <f>VLOOKUP(A541,'[1]高三下(高考)'!$A$3:$P$615,11,0)</f>
        <v>50</v>
      </c>
      <c r="F541" t="str">
        <f>VLOOKUP(A541,'[1]高三下(高考)'!$A$3:$P$615,12,0)</f>
        <v>赵建超</v>
      </c>
      <c r="G541" s="22">
        <f t="shared" si="117"/>
        <v>41</v>
      </c>
      <c r="H541" s="23">
        <f t="shared" si="118"/>
        <v>113.93728222996515</v>
      </c>
      <c r="I541">
        <f>VLOOKUP(A541,[1]高三上!$A$3:$P$588,11,0)</f>
        <v>47</v>
      </c>
      <c r="J541" t="str">
        <f>VLOOKUP(A541,[1]高三上!$A$3:$P$588,12,0)</f>
        <v>赵建超</v>
      </c>
      <c r="K541" s="22">
        <f t="shared" si="119"/>
        <v>81</v>
      </c>
      <c r="L541" s="23">
        <f t="shared" si="120"/>
        <v>92.682926829268297</v>
      </c>
      <c r="M541">
        <f>VLOOKUP(A541,[1]高二下!$A$3:$P$536,11,0)</f>
        <v>52</v>
      </c>
      <c r="N541" t="str">
        <f>VLOOKUP(A541,[1]高二下!$A$3:$P$536,12,0)</f>
        <v>赵建超</v>
      </c>
      <c r="O541" s="22">
        <f t="shared" si="121"/>
        <v>60</v>
      </c>
      <c r="P541" s="22">
        <f t="shared" si="122"/>
        <v>87.804878048780495</v>
      </c>
      <c r="Q541">
        <f>VLOOKUP(A541,[1]高二上!$A$3:$P$583,11,0)</f>
        <v>86</v>
      </c>
      <c r="R541" t="str">
        <f>VLOOKUP(A541,[1]高二上!$A$3:$P$583,12,0)</f>
        <v>赵建超</v>
      </c>
      <c r="S541" s="22">
        <f t="shared" si="123"/>
        <v>25</v>
      </c>
      <c r="T541" s="22">
        <f t="shared" si="124"/>
        <v>96.515679442508713</v>
      </c>
      <c r="U541">
        <f>VLOOKUP(A541,[1]高一下!$A$3:$P$585,11,0)</f>
        <v>63</v>
      </c>
      <c r="V541" t="str">
        <f>VLOOKUP(A541,[1]高一下!$A$3:$P$585,12,0)</f>
        <v>赵建超</v>
      </c>
      <c r="W541">
        <f t="shared" si="125"/>
        <v>15</v>
      </c>
      <c r="X541">
        <f t="shared" si="126"/>
        <v>102.09059233449477</v>
      </c>
      <c r="Y541">
        <f>VLOOKUP(A541,[1]高一上!$A$3:$P$587,11,0)</f>
        <v>81</v>
      </c>
      <c r="Z541" t="str">
        <f>VLOOKUP(A541,[1]高一上!$A$3:$P$587,12,0)</f>
        <v>赵建超</v>
      </c>
      <c r="AA541">
        <f t="shared" si="127"/>
        <v>21</v>
      </c>
      <c r="AB541" s="23">
        <f t="shared" si="129"/>
        <v>120.55749128919861</v>
      </c>
      <c r="AC541">
        <f>VLOOKUP(A541,[1]中考!$A$2:$J$571,8,0)</f>
        <v>60</v>
      </c>
      <c r="AD541">
        <f t="shared" si="128"/>
        <v>80</v>
      </c>
    </row>
    <row r="542" spans="1:30" ht="15" x14ac:dyDescent="0.35">
      <c r="A542" s="14" t="s">
        <v>1015</v>
      </c>
      <c r="B542" s="11">
        <v>11</v>
      </c>
      <c r="C542" s="12" t="s">
        <v>1016</v>
      </c>
      <c r="D542" s="13" t="s">
        <v>537</v>
      </c>
      <c r="E542">
        <f>VLOOKUP(A542,'[1]高三下(高考)'!$A$3:$P$615,11,0)</f>
        <v>61</v>
      </c>
      <c r="F542" t="str">
        <f>VLOOKUP(A542,'[1]高三下(高考)'!$A$3:$P$615,12,0)</f>
        <v>赵建超</v>
      </c>
      <c r="G542" s="22">
        <f t="shared" si="117"/>
        <v>17</v>
      </c>
      <c r="H542" s="23">
        <f t="shared" si="118"/>
        <v>114.28571428571428</v>
      </c>
      <c r="I542">
        <f>VLOOKUP(A542,[1]高三上!$A$3:$P$588,11,0)</f>
        <v>51.5</v>
      </c>
      <c r="J542" t="str">
        <f>VLOOKUP(A542,[1]高三上!$A$3:$P$588,12,0)</f>
        <v>赵建超</v>
      </c>
      <c r="K542" s="22">
        <f t="shared" si="119"/>
        <v>58</v>
      </c>
      <c r="L542" s="23">
        <f t="shared" si="120"/>
        <v>80.487804878048777</v>
      </c>
      <c r="M542">
        <f>VLOOKUP(A542,[1]高二下!$A$3:$P$536,11,0)</f>
        <v>75</v>
      </c>
      <c r="N542" t="str">
        <f>VLOOKUP(A542,[1]高二下!$A$3:$P$536,12,0)</f>
        <v>赵建超</v>
      </c>
      <c r="O542" s="22">
        <f t="shared" si="121"/>
        <v>2</v>
      </c>
      <c r="P542" s="22">
        <f t="shared" si="122"/>
        <v>116.72473867595819</v>
      </c>
      <c r="Q542">
        <f>VLOOKUP(A542,[1]高二上!$A$3:$P$583,11,0)</f>
        <v>80</v>
      </c>
      <c r="R542" t="str">
        <f>VLOOKUP(A542,[1]高二上!$A$3:$P$583,12,0)</f>
        <v>赵建超</v>
      </c>
      <c r="S542" s="22">
        <f t="shared" si="123"/>
        <v>50</v>
      </c>
      <c r="T542" s="22">
        <f t="shared" si="124"/>
        <v>86.759581881533109</v>
      </c>
      <c r="U542">
        <f>VLOOKUP(A542,[1]高一下!$A$3:$P$585,11,0)</f>
        <v>64</v>
      </c>
      <c r="V542" t="str">
        <f>VLOOKUP(A542,[1]高一下!$A$3:$P$585,12,0)</f>
        <v>赵建超</v>
      </c>
      <c r="W542">
        <f t="shared" si="125"/>
        <v>12</v>
      </c>
      <c r="X542">
        <f t="shared" si="126"/>
        <v>97.560975609756099</v>
      </c>
      <c r="Y542">
        <f>VLOOKUP(A542,[1]高一上!$A$3:$P$587,11,0)</f>
        <v>89</v>
      </c>
      <c r="Z542" t="str">
        <f>VLOOKUP(A542,[1]高一上!$A$3:$P$587,12,0)</f>
        <v>赵建超</v>
      </c>
      <c r="AA542">
        <f t="shared" si="127"/>
        <v>5</v>
      </c>
      <c r="AB542" s="23">
        <f t="shared" si="129"/>
        <v>99.303135888501743</v>
      </c>
      <c r="AC542">
        <f>VLOOKUP(A542,[1]中考!$A$2:$J$571,8,0)</f>
        <v>72</v>
      </c>
      <c r="AD542">
        <f t="shared" si="128"/>
        <v>3</v>
      </c>
    </row>
    <row r="543" spans="1:30" ht="15" x14ac:dyDescent="0.35">
      <c r="A543" s="14" t="s">
        <v>1031</v>
      </c>
      <c r="B543" s="11">
        <v>11</v>
      </c>
      <c r="C543" s="12" t="s">
        <v>1032</v>
      </c>
      <c r="D543" s="13" t="s">
        <v>537</v>
      </c>
      <c r="E543">
        <f>VLOOKUP(A543,'[1]高三下(高考)'!$A$3:$P$615,11,0)</f>
        <v>46.5</v>
      </c>
      <c r="F543" t="str">
        <f>VLOOKUP(A543,'[1]高三下(高考)'!$A$3:$P$615,12,0)</f>
        <v>赵建超</v>
      </c>
      <c r="G543" s="22">
        <f t="shared" si="117"/>
        <v>61</v>
      </c>
      <c r="H543" s="23">
        <f t="shared" si="118"/>
        <v>97.560975609756099</v>
      </c>
      <c r="I543">
        <f>VLOOKUP(A543,[1]高三上!$A$3:$P$588,11,0)</f>
        <v>52</v>
      </c>
      <c r="J543" t="str">
        <f>VLOOKUP(A543,[1]高三上!$A$3:$P$588,12,0)</f>
        <v>赵建超</v>
      </c>
      <c r="K543" s="22">
        <f t="shared" si="119"/>
        <v>54</v>
      </c>
      <c r="L543" s="23">
        <f t="shared" si="120"/>
        <v>117.77003484320558</v>
      </c>
      <c r="M543">
        <f>VLOOKUP(A543,[1]高二下!$A$3:$P$536,11,0)</f>
        <v>43</v>
      </c>
      <c r="N543" t="str">
        <f>VLOOKUP(A543,[1]高二下!$A$3:$P$536,12,0)</f>
        <v>赵建超</v>
      </c>
      <c r="O543" s="22">
        <f t="shared" si="121"/>
        <v>105</v>
      </c>
      <c r="P543" s="22">
        <f t="shared" si="122"/>
        <v>104.8780487804878</v>
      </c>
      <c r="Q543">
        <f>VLOOKUP(A543,[1]高二上!$A$3:$P$583,11,0)</f>
        <v>64</v>
      </c>
      <c r="R543" t="str">
        <f>VLOOKUP(A543,[1]高二上!$A$3:$P$583,12,0)</f>
        <v>赵建超</v>
      </c>
      <c r="S543" s="22">
        <f t="shared" si="123"/>
        <v>119</v>
      </c>
      <c r="T543" s="22">
        <f t="shared" si="124"/>
        <v>62.717770034843205</v>
      </c>
      <c r="U543">
        <f>VLOOKUP(A543,[1]高一下!$A$3:$P$585,11,0)</f>
        <v>64</v>
      </c>
      <c r="V543" t="str">
        <f>VLOOKUP(A543,[1]高一下!$A$3:$P$585,12,0)</f>
        <v>赵建超</v>
      </c>
      <c r="W543">
        <f t="shared" si="125"/>
        <v>12</v>
      </c>
      <c r="X543">
        <f t="shared" si="126"/>
        <v>106.62020905923345</v>
      </c>
      <c r="Y543">
        <f>VLOOKUP(A543,[1]高一上!$A$3:$P$587,11,0)</f>
        <v>79</v>
      </c>
      <c r="Z543" t="str">
        <f>VLOOKUP(A543,[1]高一上!$A$3:$P$587,12,0)</f>
        <v>赵建超</v>
      </c>
      <c r="AA543">
        <f t="shared" si="127"/>
        <v>31</v>
      </c>
      <c r="AB543" s="23">
        <f t="shared" si="129"/>
        <v>95.121951219512198</v>
      </c>
      <c r="AC543">
        <f>VLOOKUP(A543,[1]中考!$A$2:$J$571,8,0)</f>
        <v>68</v>
      </c>
      <c r="AD543">
        <f t="shared" si="128"/>
        <v>17</v>
      </c>
    </row>
    <row r="544" spans="1:30" ht="15" x14ac:dyDescent="0.35">
      <c r="A544" s="14" t="s">
        <v>1063</v>
      </c>
      <c r="B544" s="11">
        <v>11</v>
      </c>
      <c r="C544" s="12" t="s">
        <v>1064</v>
      </c>
      <c r="D544" s="13" t="s">
        <v>537</v>
      </c>
      <c r="E544">
        <f>VLOOKUP(A544,'[1]高三下(高考)'!$A$3:$P$615,11,0)</f>
        <v>47</v>
      </c>
      <c r="F544" t="str">
        <f>VLOOKUP(A544,'[1]高三下(高考)'!$A$3:$P$615,12,0)</f>
        <v>赵建超</v>
      </c>
      <c r="G544" s="22">
        <f t="shared" si="117"/>
        <v>56</v>
      </c>
      <c r="H544" s="23">
        <f t="shared" si="118"/>
        <v>90.940766550522653</v>
      </c>
      <c r="I544">
        <f>VLOOKUP(A544,[1]高三上!$A$3:$P$588,11,0)</f>
        <v>58.5</v>
      </c>
      <c r="J544" t="str">
        <f>VLOOKUP(A544,[1]高三上!$A$3:$P$588,12,0)</f>
        <v>赵建超</v>
      </c>
      <c r="K544" s="22">
        <f t="shared" si="119"/>
        <v>30</v>
      </c>
      <c r="L544" s="23">
        <f t="shared" si="120"/>
        <v>105.57491289198606</v>
      </c>
      <c r="M544">
        <f>VLOOKUP(A544,[1]高二下!$A$3:$P$536,11,0)</f>
        <v>54</v>
      </c>
      <c r="N544" t="str">
        <f>VLOOKUP(A544,[1]高二下!$A$3:$P$536,12,0)</f>
        <v>赵建超</v>
      </c>
      <c r="O544" s="22">
        <f t="shared" si="121"/>
        <v>46</v>
      </c>
      <c r="P544" s="22">
        <f t="shared" si="122"/>
        <v>97.909407665505228</v>
      </c>
      <c r="Q544">
        <f>VLOOKUP(A544,[1]高二上!$A$3:$P$583,11,0)</f>
        <v>83</v>
      </c>
      <c r="R544" t="str">
        <f>VLOOKUP(A544,[1]高二上!$A$3:$P$583,12,0)</f>
        <v>赵建超</v>
      </c>
      <c r="S544" s="22">
        <f t="shared" si="123"/>
        <v>40</v>
      </c>
      <c r="T544" s="22">
        <f t="shared" si="124"/>
        <v>114.98257839721254</v>
      </c>
      <c r="U544">
        <f>VLOOKUP(A544,[1]高一下!$A$3:$P$585,11,0)</f>
        <v>48</v>
      </c>
      <c r="V544" t="str">
        <f>VLOOKUP(A544,[1]高一下!$A$3:$P$585,12,0)</f>
        <v>赵建超</v>
      </c>
      <c r="W544">
        <f t="shared" si="125"/>
        <v>83</v>
      </c>
      <c r="X544">
        <f t="shared" si="126"/>
        <v>81.881533101045292</v>
      </c>
      <c r="Y544">
        <f>VLOOKUP(A544,[1]高一上!$A$3:$P$587,11,0)</f>
        <v>79</v>
      </c>
      <c r="Z544" t="str">
        <f>VLOOKUP(A544,[1]高一上!$A$3:$P$587,12,0)</f>
        <v>赵建超</v>
      </c>
      <c r="AA544">
        <f t="shared" si="127"/>
        <v>31</v>
      </c>
      <c r="AB544" s="23">
        <f t="shared" si="129"/>
        <v>97.909407665505228</v>
      </c>
      <c r="AC544">
        <f>VLOOKUP(A544,[1]中考!$A$2:$J$571,8,0)</f>
        <v>67</v>
      </c>
      <c r="AD544">
        <f t="shared" si="128"/>
        <v>25</v>
      </c>
    </row>
    <row r="545" spans="1:30" ht="15" x14ac:dyDescent="0.35">
      <c r="A545" s="14" t="s">
        <v>1075</v>
      </c>
      <c r="B545" s="11">
        <v>11</v>
      </c>
      <c r="C545" s="12" t="s">
        <v>1076</v>
      </c>
      <c r="D545" s="13" t="s">
        <v>537</v>
      </c>
      <c r="E545">
        <f>VLOOKUP(A545,'[1]高三下(高考)'!$A$3:$P$615,11,0)</f>
        <v>26.5</v>
      </c>
      <c r="F545" t="str">
        <f>VLOOKUP(A545,'[1]高三下(高考)'!$A$3:$P$615,12,0)</f>
        <v>赵建超</v>
      </c>
      <c r="G545" s="22">
        <f t="shared" si="117"/>
        <v>189</v>
      </c>
      <c r="H545" s="23">
        <f t="shared" si="118"/>
        <v>70.034843205574916</v>
      </c>
      <c r="I545">
        <f>VLOOKUP(A545,[1]高三上!$A$3:$P$588,11,0)</f>
        <v>43</v>
      </c>
      <c r="J545" t="str">
        <f>VLOOKUP(A545,[1]高三上!$A$3:$P$588,12,0)</f>
        <v>赵建超</v>
      </c>
      <c r="K545" s="22">
        <f t="shared" si="119"/>
        <v>103</v>
      </c>
      <c r="L545" s="23">
        <f t="shared" si="120"/>
        <v>113.93728222996515</v>
      </c>
      <c r="M545">
        <f>VLOOKUP(A545,[1]高二下!$A$3:$P$536,11,0)</f>
        <v>36</v>
      </c>
      <c r="N545" t="str">
        <f>VLOOKUP(A545,[1]高二下!$A$3:$P$536,12,0)</f>
        <v>赵建超</v>
      </c>
      <c r="O545" s="22">
        <f t="shared" si="121"/>
        <v>143</v>
      </c>
      <c r="P545" s="22">
        <f t="shared" si="122"/>
        <v>78.745644599303134</v>
      </c>
      <c r="Q545">
        <f>VLOOKUP(A545,[1]高二上!$A$3:$P$583,11,0)</f>
        <v>73</v>
      </c>
      <c r="R545" t="str">
        <f>VLOOKUP(A545,[1]高二上!$A$3:$P$583,12,0)</f>
        <v>赵建超</v>
      </c>
      <c r="S545" s="22">
        <f t="shared" si="123"/>
        <v>82</v>
      </c>
      <c r="T545" s="22">
        <f t="shared" si="124"/>
        <v>117.42160278745645</v>
      </c>
      <c r="U545">
        <f>VLOOKUP(A545,[1]高一下!$A$3:$P$585,11,0)</f>
        <v>40</v>
      </c>
      <c r="V545" t="str">
        <f>VLOOKUP(A545,[1]高一下!$A$3:$P$585,12,0)</f>
        <v>赵建超</v>
      </c>
      <c r="W545">
        <f t="shared" si="125"/>
        <v>132</v>
      </c>
      <c r="X545">
        <f t="shared" si="126"/>
        <v>70.731707317073173</v>
      </c>
      <c r="Y545">
        <f>VLOOKUP(A545,[1]高一上!$A$3:$P$587,11,0)</f>
        <v>75</v>
      </c>
      <c r="Z545" t="str">
        <f>VLOOKUP(A545,[1]高一上!$A$3:$P$587,12,0)</f>
        <v>赵建超</v>
      </c>
      <c r="AA545">
        <f t="shared" si="127"/>
        <v>48</v>
      </c>
      <c r="AB545" s="23">
        <f t="shared" si="129"/>
        <v>106.62020905923345</v>
      </c>
      <c r="AC545">
        <f>VLOOKUP(A545,[1]中考!$A$2:$J$571,8,0)</f>
        <v>62</v>
      </c>
      <c r="AD545">
        <f t="shared" si="128"/>
        <v>67</v>
      </c>
    </row>
    <row r="546" spans="1:30" ht="15" x14ac:dyDescent="0.35">
      <c r="A546" s="14" t="s">
        <v>1054</v>
      </c>
      <c r="B546" s="11">
        <v>11</v>
      </c>
      <c r="C546" s="12" t="s">
        <v>325</v>
      </c>
      <c r="D546" s="13" t="s">
        <v>537</v>
      </c>
      <c r="E546">
        <f>VLOOKUP(A546,'[1]高三下(高考)'!$A$3:$P$615,11,0)</f>
        <v>45</v>
      </c>
      <c r="F546" t="str">
        <f>VLOOKUP(A546,'[1]高三下(高考)'!$A$3:$P$615,12,0)</f>
        <v>赵建超</v>
      </c>
      <c r="G546" s="22">
        <f t="shared" si="117"/>
        <v>69</v>
      </c>
      <c r="H546" s="23">
        <f t="shared" si="118"/>
        <v>80.487804878048777</v>
      </c>
      <c r="I546">
        <f>VLOOKUP(A546,[1]高三上!$A$3:$P$588,11,0)</f>
        <v>68</v>
      </c>
      <c r="J546" t="str">
        <f>VLOOKUP(A546,[1]高三上!$A$3:$P$588,12,0)</f>
        <v>赵建超</v>
      </c>
      <c r="K546" s="22">
        <f t="shared" si="119"/>
        <v>13</v>
      </c>
      <c r="L546" s="23">
        <f t="shared" si="120"/>
        <v>105.92334494773519</v>
      </c>
      <c r="M546">
        <f>VLOOKUP(A546,[1]高二下!$A$3:$P$536,11,0)</f>
        <v>59</v>
      </c>
      <c r="N546" t="str">
        <f>VLOOKUP(A546,[1]高二下!$A$3:$P$536,12,0)</f>
        <v>赵建超</v>
      </c>
      <c r="O546" s="22">
        <f t="shared" si="121"/>
        <v>30</v>
      </c>
      <c r="P546" s="22">
        <f t="shared" si="122"/>
        <v>111.84668989547038</v>
      </c>
      <c r="Q546">
        <f>VLOOKUP(A546,[1]高二上!$A$3:$P$583,11,0)</f>
        <v>77</v>
      </c>
      <c r="R546" t="str">
        <f>VLOOKUP(A546,[1]高二上!$A$3:$P$583,12,0)</f>
        <v>赵建超</v>
      </c>
      <c r="S546" s="22">
        <f t="shared" si="123"/>
        <v>64</v>
      </c>
      <c r="T546" s="22">
        <f t="shared" si="124"/>
        <v>85.017421602787465</v>
      </c>
      <c r="U546">
        <f>VLOOKUP(A546,[1]高一下!$A$3:$P$585,11,0)</f>
        <v>61</v>
      </c>
      <c r="V546" t="str">
        <f>VLOOKUP(A546,[1]高一下!$A$3:$P$585,12,0)</f>
        <v>赵建超</v>
      </c>
      <c r="W546">
        <f t="shared" si="125"/>
        <v>21</v>
      </c>
      <c r="X546">
        <f t="shared" si="126"/>
        <v>97.909407665505228</v>
      </c>
      <c r="Y546">
        <f>VLOOKUP(A546,[1]高一上!$A$3:$P$587,11,0)</f>
        <v>83</v>
      </c>
      <c r="Z546" t="str">
        <f>VLOOKUP(A546,[1]高一上!$A$3:$P$587,12,0)</f>
        <v>赵建超</v>
      </c>
      <c r="AA546">
        <f t="shared" si="127"/>
        <v>15</v>
      </c>
      <c r="AB546" s="23">
        <f t="shared" si="129"/>
        <v>103.48432055749129</v>
      </c>
      <c r="AC546">
        <f>VLOOKUP(A546,[1]中考!$A$2:$J$571,8,0)</f>
        <v>67</v>
      </c>
      <c r="AD546">
        <f t="shared" si="128"/>
        <v>25</v>
      </c>
    </row>
    <row r="547" spans="1:30" ht="15" x14ac:dyDescent="0.35">
      <c r="A547" s="14" t="s">
        <v>1013</v>
      </c>
      <c r="B547" s="11">
        <v>11</v>
      </c>
      <c r="C547" s="12" t="s">
        <v>1014</v>
      </c>
      <c r="D547" s="13" t="s">
        <v>537</v>
      </c>
      <c r="E547">
        <f>VLOOKUP(A547,'[1]高三下(高考)'!$A$3:$P$615,11,0)</f>
        <v>59</v>
      </c>
      <c r="F547" t="str">
        <f>VLOOKUP(A547,'[1]高三下(高考)'!$A$3:$P$615,12,0)</f>
        <v>赵建超</v>
      </c>
      <c r="G547" s="22">
        <f t="shared" si="117"/>
        <v>22</v>
      </c>
      <c r="H547" s="23">
        <f t="shared" si="118"/>
        <v>95.470383275261327</v>
      </c>
      <c r="I547">
        <f>VLOOKUP(A547,[1]高三上!$A$3:$P$588,11,0)</f>
        <v>71</v>
      </c>
      <c r="J547" t="str">
        <f>VLOOKUP(A547,[1]高三上!$A$3:$P$588,12,0)</f>
        <v>赵建超</v>
      </c>
      <c r="K547" s="22">
        <f t="shared" si="119"/>
        <v>9</v>
      </c>
      <c r="L547" s="23">
        <f t="shared" si="120"/>
        <v>98.257839721254356</v>
      </c>
      <c r="M547">
        <f>VLOOKUP(A547,[1]高二下!$A$3:$P$536,11,0)</f>
        <v>73</v>
      </c>
      <c r="N547" t="str">
        <f>VLOOKUP(A547,[1]高二下!$A$3:$P$536,12,0)</f>
        <v>赵建超</v>
      </c>
      <c r="O547" s="22">
        <f t="shared" si="121"/>
        <v>4</v>
      </c>
      <c r="P547" s="22">
        <f t="shared" si="122"/>
        <v>100.34843205574913</v>
      </c>
      <c r="Q547">
        <f>VLOOKUP(A547,[1]高二上!$A$3:$P$583,11,0)</f>
        <v>96</v>
      </c>
      <c r="R547" t="str">
        <f>VLOOKUP(A547,[1]高二上!$A$3:$P$583,12,0)</f>
        <v>赵建超</v>
      </c>
      <c r="S547" s="22">
        <f t="shared" si="123"/>
        <v>5</v>
      </c>
      <c r="T547" s="22">
        <f t="shared" si="124"/>
        <v>98.606271777003485</v>
      </c>
      <c r="U547">
        <f>VLOOKUP(A547,[1]高一下!$A$3:$P$585,11,0)</f>
        <v>81</v>
      </c>
      <c r="V547" t="str">
        <f>VLOOKUP(A547,[1]高一下!$A$3:$P$585,12,0)</f>
        <v>赵建超</v>
      </c>
      <c r="W547">
        <f t="shared" si="125"/>
        <v>1</v>
      </c>
      <c r="X547">
        <f t="shared" si="126"/>
        <v>101.39372822299651</v>
      </c>
      <c r="Y547">
        <f>VLOOKUP(A547,[1]高一上!$A$3:$P$587,11,0)</f>
        <v>89</v>
      </c>
      <c r="Z547" t="str">
        <f>VLOOKUP(A547,[1]高一上!$A$3:$P$587,12,0)</f>
        <v>赵建超</v>
      </c>
      <c r="AA547">
        <f t="shared" si="127"/>
        <v>5</v>
      </c>
      <c r="AB547" s="23">
        <f t="shared" si="129"/>
        <v>100.34843205574913</v>
      </c>
      <c r="AC547">
        <f>VLOOKUP(A547,[1]中考!$A$2:$J$571,8,0)</f>
        <v>71</v>
      </c>
      <c r="AD547">
        <f t="shared" si="128"/>
        <v>6</v>
      </c>
    </row>
    <row r="548" spans="1:30" ht="15" x14ac:dyDescent="0.35">
      <c r="A548" s="14" t="s">
        <v>1097</v>
      </c>
      <c r="B548" s="11">
        <v>11</v>
      </c>
      <c r="C548" s="12" t="s">
        <v>1098</v>
      </c>
      <c r="D548" s="13" t="s">
        <v>537</v>
      </c>
      <c r="E548">
        <f>VLOOKUP(A548,'[1]高三下(高考)'!$A$3:$P$615,11,0)</f>
        <v>24.5</v>
      </c>
      <c r="F548" t="str">
        <f>VLOOKUP(A548,'[1]高三下(高考)'!$A$3:$P$615,12,0)</f>
        <v>赵建超</v>
      </c>
      <c r="G548" s="22">
        <f t="shared" si="117"/>
        <v>205</v>
      </c>
      <c r="H548" s="23">
        <f t="shared" si="118"/>
        <v>55.749128919860631</v>
      </c>
      <c r="I548">
        <f>VLOOKUP(A548,[1]高三上!$A$3:$P$588,11,0)</f>
        <v>47.5</v>
      </c>
      <c r="J548" t="str">
        <f>VLOOKUP(A548,[1]高三上!$A$3:$P$588,12,0)</f>
        <v>赵建超</v>
      </c>
      <c r="K548" s="22">
        <f t="shared" si="119"/>
        <v>78</v>
      </c>
      <c r="L548" s="23">
        <f t="shared" si="120"/>
        <v>140.06968641114983</v>
      </c>
      <c r="M548">
        <f>VLOOKUP(A548,[1]高二下!$A$3:$P$536,11,0)</f>
        <v>28</v>
      </c>
      <c r="N548" t="str">
        <f>VLOOKUP(A548,[1]高二下!$A$3:$P$536,12,0)</f>
        <v>赵建超</v>
      </c>
      <c r="O548" s="22">
        <f t="shared" si="121"/>
        <v>193</v>
      </c>
      <c r="P548" s="22">
        <f t="shared" si="122"/>
        <v>90.940766550522653</v>
      </c>
      <c r="Q548">
        <f>VLOOKUP(A548,[1]高二上!$A$3:$P$583,11,0)</f>
        <v>49</v>
      </c>
      <c r="R548" t="str">
        <f>VLOOKUP(A548,[1]高二上!$A$3:$P$583,12,0)</f>
        <v>赵建超</v>
      </c>
      <c r="S548" s="22">
        <f t="shared" si="123"/>
        <v>167</v>
      </c>
      <c r="T548" s="22">
        <f t="shared" si="124"/>
        <v>93.728222996515683</v>
      </c>
      <c r="U548">
        <f>VLOOKUP(A548,[1]高一下!$A$3:$P$585,11,0)</f>
        <v>37</v>
      </c>
      <c r="V548" t="str">
        <f>VLOOKUP(A548,[1]高一下!$A$3:$P$585,12,0)</f>
        <v>赵建超</v>
      </c>
      <c r="W548">
        <f t="shared" si="125"/>
        <v>149</v>
      </c>
      <c r="X548">
        <f t="shared" si="126"/>
        <v>94.773519163763069</v>
      </c>
      <c r="Y548">
        <f>VLOOKUP(A548,[1]高一上!$A$3:$P$587,11,0)</f>
        <v>54</v>
      </c>
      <c r="Z548" t="str">
        <f>VLOOKUP(A548,[1]高一上!$A$3:$P$587,12,0)</f>
        <v>赵建超</v>
      </c>
      <c r="AA548">
        <f t="shared" si="127"/>
        <v>134</v>
      </c>
      <c r="AB548" s="23">
        <f t="shared" si="129"/>
        <v>99.651567944250871</v>
      </c>
      <c r="AC548">
        <f>VLOOKUP(A548,[1]中考!$A$2:$J$571,8,0)</f>
        <v>55</v>
      </c>
      <c r="AD548">
        <f t="shared" si="128"/>
        <v>133</v>
      </c>
    </row>
    <row r="549" spans="1:30" ht="15" x14ac:dyDescent="0.35">
      <c r="A549" s="14" t="s">
        <v>1065</v>
      </c>
      <c r="B549" s="11">
        <v>11</v>
      </c>
      <c r="C549" s="12" t="s">
        <v>1066</v>
      </c>
      <c r="D549" s="13" t="s">
        <v>537</v>
      </c>
      <c r="E549">
        <f>VLOOKUP(A549,'[1]高三下(高考)'!$A$3:$P$615,11,0)</f>
        <v>29</v>
      </c>
      <c r="F549" t="str">
        <f>VLOOKUP(A549,'[1]高三下(高考)'!$A$3:$P$615,12,0)</f>
        <v>赵建超</v>
      </c>
      <c r="G549" s="22">
        <f t="shared" si="117"/>
        <v>168</v>
      </c>
      <c r="H549" s="23">
        <f t="shared" si="118"/>
        <v>100.69686411149826</v>
      </c>
      <c r="I549">
        <f>VLOOKUP(A549,[1]高三上!$A$3:$P$588,11,0)</f>
        <v>33</v>
      </c>
      <c r="J549" t="str">
        <f>VLOOKUP(A549,[1]高三上!$A$3:$P$588,12,0)</f>
        <v>赵建超</v>
      </c>
      <c r="K549" s="22">
        <f t="shared" si="119"/>
        <v>170</v>
      </c>
      <c r="L549" s="23">
        <f t="shared" si="120"/>
        <v>121.60278745644599</v>
      </c>
      <c r="M549">
        <f>VLOOKUP(A549,[1]高二下!$A$3:$P$536,11,0)</f>
        <v>21</v>
      </c>
      <c r="N549" t="str">
        <f>VLOOKUP(A549,[1]高二下!$A$3:$P$536,12,0)</f>
        <v>赵建超</v>
      </c>
      <c r="O549" s="22">
        <f t="shared" si="121"/>
        <v>232</v>
      </c>
      <c r="P549" s="22">
        <f t="shared" si="122"/>
        <v>31.01045296167247</v>
      </c>
      <c r="Q549">
        <f>VLOOKUP(A549,[1]高二上!$A$3:$P$583,11,0)</f>
        <v>84</v>
      </c>
      <c r="R549" t="str">
        <f>VLOOKUP(A549,[1]高二上!$A$3:$P$583,12,0)</f>
        <v>赵建超</v>
      </c>
      <c r="S549" s="22">
        <f t="shared" si="123"/>
        <v>34</v>
      </c>
      <c r="T549" s="22">
        <f t="shared" si="124"/>
        <v>117.07317073170732</v>
      </c>
      <c r="U549">
        <f>VLOOKUP(A549,[1]高一下!$A$3:$P$585,11,0)</f>
        <v>48</v>
      </c>
      <c r="V549" t="str">
        <f>VLOOKUP(A549,[1]高一下!$A$3:$P$585,12,0)</f>
        <v>赵建超</v>
      </c>
      <c r="W549">
        <f t="shared" si="125"/>
        <v>83</v>
      </c>
      <c r="X549">
        <f t="shared" si="126"/>
        <v>105.22648083623693</v>
      </c>
      <c r="Y549">
        <f>VLOOKUP(A549,[1]高一上!$A$3:$P$587,11,0)</f>
        <v>64</v>
      </c>
      <c r="Z549" t="str">
        <f>VLOOKUP(A549,[1]高一上!$A$3:$P$587,12,0)</f>
        <v>赵建超</v>
      </c>
      <c r="AA549">
        <f t="shared" si="127"/>
        <v>98</v>
      </c>
      <c r="AB549" s="23">
        <f t="shared" si="129"/>
        <v>78.745644599303134</v>
      </c>
      <c r="AC549">
        <f>VLOOKUP(A549,[1]中考!$A$2:$J$571,8,0)</f>
        <v>65</v>
      </c>
      <c r="AD549">
        <f t="shared" si="128"/>
        <v>37</v>
      </c>
    </row>
    <row r="550" spans="1:30" ht="15" x14ac:dyDescent="0.35">
      <c r="A550" s="14" t="s">
        <v>1017</v>
      </c>
      <c r="B550" s="11">
        <v>11</v>
      </c>
      <c r="C550" s="12" t="s">
        <v>1018</v>
      </c>
      <c r="D550" s="13" t="s">
        <v>537</v>
      </c>
      <c r="E550">
        <f>VLOOKUP(A550,'[1]高三下(高考)'!$A$3:$P$615,11,0)</f>
        <v>77</v>
      </c>
      <c r="F550" t="str">
        <f>VLOOKUP(A550,'[1]高三下(高考)'!$A$3:$P$615,12,0)</f>
        <v>赵建超</v>
      </c>
      <c r="G550" s="22">
        <f t="shared" si="117"/>
        <v>5</v>
      </c>
      <c r="H550" s="23">
        <f t="shared" si="118"/>
        <v>111.14982578397212</v>
      </c>
      <c r="I550">
        <f>VLOOKUP(A550,[1]高三上!$A$3:$P$588,11,0)</f>
        <v>56</v>
      </c>
      <c r="J550" t="str">
        <f>VLOOKUP(A550,[1]高三上!$A$3:$P$588,12,0)</f>
        <v>赵建超</v>
      </c>
      <c r="K550" s="22">
        <f t="shared" si="119"/>
        <v>37</v>
      </c>
      <c r="L550" s="23">
        <f t="shared" si="120"/>
        <v>94.42508710801394</v>
      </c>
      <c r="M550">
        <f>VLOOKUP(A550,[1]高二下!$A$3:$P$536,11,0)</f>
        <v>61</v>
      </c>
      <c r="N550" t="str">
        <f>VLOOKUP(A550,[1]高二下!$A$3:$P$536,12,0)</f>
        <v>赵建超</v>
      </c>
      <c r="O550" s="22">
        <f t="shared" si="121"/>
        <v>21</v>
      </c>
      <c r="P550" s="22">
        <f t="shared" si="122"/>
        <v>97.560975609756099</v>
      </c>
      <c r="Q550">
        <f>VLOOKUP(A550,[1]高二上!$A$3:$P$583,11,0)</f>
        <v>92</v>
      </c>
      <c r="R550" t="str">
        <f>VLOOKUP(A550,[1]高二上!$A$3:$P$583,12,0)</f>
        <v>赵建超</v>
      </c>
      <c r="S550" s="22">
        <f t="shared" si="123"/>
        <v>14</v>
      </c>
      <c r="T550" s="22">
        <f t="shared" si="124"/>
        <v>104.18118466898954</v>
      </c>
      <c r="U550">
        <f>VLOOKUP(A550,[1]高一下!$A$3:$P$585,11,0)</f>
        <v>59</v>
      </c>
      <c r="V550" t="str">
        <f>VLOOKUP(A550,[1]高一下!$A$3:$P$585,12,0)</f>
        <v>赵建超</v>
      </c>
      <c r="W550">
        <f t="shared" si="125"/>
        <v>26</v>
      </c>
      <c r="X550">
        <f t="shared" si="126"/>
        <v>112.89198606271776</v>
      </c>
      <c r="Y550">
        <f>VLOOKUP(A550,[1]高一上!$A$3:$P$587,11,0)</f>
        <v>72</v>
      </c>
      <c r="Z550" t="str">
        <f>VLOOKUP(A550,[1]高一上!$A$3:$P$587,12,0)</f>
        <v>赵建超</v>
      </c>
      <c r="AA550">
        <f t="shared" si="127"/>
        <v>63</v>
      </c>
      <c r="AB550" s="23">
        <f t="shared" si="129"/>
        <v>101.39372822299651</v>
      </c>
      <c r="AC550">
        <f>VLOOKUP(A550,[1]中考!$A$2:$J$571,8,0)</f>
        <v>62</v>
      </c>
      <c r="AD550">
        <f t="shared" si="128"/>
        <v>67</v>
      </c>
    </row>
  </sheetData>
  <autoFilter ref="A3:AD550" xr:uid="{34CBB281-1E18-4B95-8070-160102947A4D}"/>
  <mergeCells count="17">
    <mergeCell ref="AC1:AD2"/>
    <mergeCell ref="E1:G2"/>
    <mergeCell ref="I1:K2"/>
    <mergeCell ref="M1:O2"/>
    <mergeCell ref="Q1:S2"/>
    <mergeCell ref="A1:A3"/>
    <mergeCell ref="B1:B3"/>
    <mergeCell ref="C1:C3"/>
    <mergeCell ref="D1:D3"/>
    <mergeCell ref="AB1:AB3"/>
    <mergeCell ref="H1:H3"/>
    <mergeCell ref="L1:L3"/>
    <mergeCell ref="P1:P3"/>
    <mergeCell ref="T1:T3"/>
    <mergeCell ref="X1:X3"/>
    <mergeCell ref="U1:W2"/>
    <mergeCell ref="Y1:AA2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BCAFF-3B4D-43D9-900B-F012E4D6C81B}">
  <dimension ref="A1:I40"/>
  <sheetViews>
    <sheetView workbookViewId="0">
      <selection activeCell="H2" sqref="H2:I12"/>
    </sheetView>
  </sheetViews>
  <sheetFormatPr defaultRowHeight="14.15" x14ac:dyDescent="0.35"/>
  <cols>
    <col min="3" max="4" width="11" bestFit="1" customWidth="1"/>
  </cols>
  <sheetData>
    <row r="1" spans="1:9" x14ac:dyDescent="0.35">
      <c r="C1" t="s">
        <v>1162</v>
      </c>
      <c r="D1" t="s">
        <v>1156</v>
      </c>
      <c r="E1" t="s">
        <v>1157</v>
      </c>
    </row>
    <row r="2" spans="1:9" x14ac:dyDescent="0.35">
      <c r="A2" s="38" t="s">
        <v>1108</v>
      </c>
      <c r="B2" t="s">
        <v>3</v>
      </c>
      <c r="C2">
        <f>SUMIF('物理（政治）'!$F$4:$F$550,B2,'物理（政治）'!$H$4:$H$550)</f>
        <v>10086.153846153848</v>
      </c>
      <c r="D2">
        <f>COUNTIF('物理（政治）'!$F$4:$F$550,B2)</f>
        <v>101</v>
      </c>
      <c r="E2">
        <f>C2/D2</f>
        <v>99.862909367859871</v>
      </c>
      <c r="H2" t="s">
        <v>3</v>
      </c>
      <c r="I2">
        <f>SUMIF($B$2:$B$40,H2,$E$2:$E$40)</f>
        <v>600.00927152392524</v>
      </c>
    </row>
    <row r="3" spans="1:9" x14ac:dyDescent="0.35">
      <c r="A3" s="38"/>
      <c r="B3" t="s">
        <v>111</v>
      </c>
      <c r="C3">
        <f>SUMIF('物理（政治）'!$F$4:$F$550,B3,'物理（政治）'!$H$4:$H$550)</f>
        <v>10534.230769230771</v>
      </c>
      <c r="D3">
        <f>COUNTIF('物理（政治）'!$F$4:$F$550,B3)</f>
        <v>106</v>
      </c>
      <c r="E3">
        <f t="shared" ref="E3:E40" si="0">C3/D3</f>
        <v>99.379535558780859</v>
      </c>
      <c r="H3" t="s">
        <v>111</v>
      </c>
      <c r="I3">
        <f t="shared" ref="I3:I12" si="1">SUMIF($B$2:$B$40,H3,$E$2:$E$40)</f>
        <v>307.42380261248184</v>
      </c>
    </row>
    <row r="4" spans="1:9" x14ac:dyDescent="0.35">
      <c r="A4" s="38"/>
      <c r="B4" t="s">
        <v>328</v>
      </c>
      <c r="C4">
        <f>SUMIF('物理（政治）'!$F$4:$F$550,B4,'物理（政治）'!$H$4:$H$550)</f>
        <v>5078.0769230769247</v>
      </c>
      <c r="D4">
        <f>COUNTIF('物理（政治）'!$F$4:$F$550,B4)</f>
        <v>53</v>
      </c>
      <c r="E4">
        <f t="shared" si="0"/>
        <v>95.812772133526877</v>
      </c>
      <c r="H4" t="s">
        <v>328</v>
      </c>
      <c r="I4">
        <f t="shared" si="1"/>
        <v>395.67489114658929</v>
      </c>
    </row>
    <row r="5" spans="1:9" x14ac:dyDescent="0.35">
      <c r="A5" s="38"/>
      <c r="B5" t="s">
        <v>534</v>
      </c>
      <c r="C5">
        <f>SUMIF('物理（政治）'!$F$4:$F$550,B5,'物理（政治）'!$H$4:$H$550)</f>
        <v>9846.341463414632</v>
      </c>
      <c r="D5">
        <f>COUNTIF('物理（政治）'!$F$4:$F$550,B5)</f>
        <v>98</v>
      </c>
      <c r="E5">
        <f t="shared" si="0"/>
        <v>100.47287207565951</v>
      </c>
      <c r="H5" t="s">
        <v>534</v>
      </c>
      <c r="I5">
        <f t="shared" si="1"/>
        <v>201.81299536700232</v>
      </c>
    </row>
    <row r="6" spans="1:9" x14ac:dyDescent="0.35">
      <c r="A6" s="38"/>
      <c r="B6" t="s">
        <v>628</v>
      </c>
      <c r="C6">
        <f>SUMIF('物理（政治）'!$F$4:$F$550,B6,'物理（政治）'!$H$4:$H$550)</f>
        <v>9444.9477351916394</v>
      </c>
      <c r="D6">
        <f>COUNTIF('物理（政治）'!$F$4:$F$550,B6)</f>
        <v>97</v>
      </c>
      <c r="E6">
        <f t="shared" si="0"/>
        <v>97.370595208161234</v>
      </c>
      <c r="H6" t="s">
        <v>628</v>
      </c>
      <c r="I6">
        <f t="shared" si="1"/>
        <v>602.80336109802238</v>
      </c>
    </row>
    <row r="7" spans="1:9" x14ac:dyDescent="0.35">
      <c r="A7" s="38"/>
      <c r="B7" t="s">
        <v>729</v>
      </c>
      <c r="C7">
        <f>SUMIF('物理（政治）'!$F$4:$F$550,B7,'物理（政治）'!$H$4:$H$550)</f>
        <v>8977.7003484320558</v>
      </c>
      <c r="D7">
        <f>COUNTIF('物理（政治）'!$F$4:$F$550,B7)</f>
        <v>92</v>
      </c>
      <c r="E7">
        <f t="shared" si="0"/>
        <v>97.583699439478863</v>
      </c>
      <c r="H7" t="s">
        <v>729</v>
      </c>
      <c r="I7">
        <f t="shared" si="1"/>
        <v>599.97101546319107</v>
      </c>
    </row>
    <row r="8" spans="1:9" x14ac:dyDescent="0.35">
      <c r="A8" s="38" t="s">
        <v>1109</v>
      </c>
      <c r="B8" t="s">
        <v>3</v>
      </c>
      <c r="C8">
        <f>SUMIF('物理（政治）'!$J$4:$J$550,B8,'物理（政治）'!$L$4:$L$550)</f>
        <v>9260.7692307692359</v>
      </c>
      <c r="D8">
        <f>COUNTIF('物理（政治）'!$J$4:$J$550,B8)</f>
        <v>101</v>
      </c>
      <c r="E8">
        <f t="shared" si="0"/>
        <v>91.690784463061746</v>
      </c>
      <c r="H8" t="s">
        <v>1119</v>
      </c>
      <c r="I8">
        <f t="shared" si="1"/>
        <v>94.751512928663132</v>
      </c>
    </row>
    <row r="9" spans="1:9" x14ac:dyDescent="0.35">
      <c r="A9" s="38"/>
      <c r="B9" t="s">
        <v>111</v>
      </c>
      <c r="C9">
        <f>SUMIF('物理（政治）'!$J$4:$J$550,B9,'物理（政治）'!$L$4:$L$550)</f>
        <v>10397.692307692303</v>
      </c>
      <c r="D9">
        <f>COUNTIF('物理（政治）'!$J$4:$J$550,B9)</f>
        <v>106</v>
      </c>
      <c r="E9">
        <f t="shared" si="0"/>
        <v>98.091436865021734</v>
      </c>
      <c r="H9" t="s">
        <v>1120</v>
      </c>
      <c r="I9">
        <f t="shared" si="1"/>
        <v>197.16386152423985</v>
      </c>
    </row>
    <row r="10" spans="1:9" x14ac:dyDescent="0.35">
      <c r="A10" s="38"/>
      <c r="B10" t="s">
        <v>328</v>
      </c>
      <c r="C10">
        <f>SUMIF('物理（政治）'!$J$4:$J$550,B10,'物理（政治）'!$L$4:$L$550)</f>
        <v>5979.6153846153838</v>
      </c>
      <c r="D10">
        <f>COUNTIF('物理（政治）'!$J$4:$J$550,B10)</f>
        <v>53</v>
      </c>
      <c r="E10">
        <f t="shared" si="0"/>
        <v>112.82293178519592</v>
      </c>
      <c r="H10" t="s">
        <v>1121</v>
      </c>
      <c r="I10">
        <f t="shared" si="1"/>
        <v>288.30648444709834</v>
      </c>
    </row>
    <row r="11" spans="1:9" x14ac:dyDescent="0.35">
      <c r="A11" s="38"/>
      <c r="B11" t="s">
        <v>1119</v>
      </c>
      <c r="C11">
        <f>SUMIF('物理（政治）'!$J$4:$J$550,B11,'物理（政治）'!$L$4:$L$550)</f>
        <v>9001.3937282229981</v>
      </c>
      <c r="D11">
        <f>COUNTIF('物理（政治）'!$J$4:$J$550,B11)</f>
        <v>95</v>
      </c>
      <c r="E11">
        <f t="shared" si="0"/>
        <v>94.751512928663132</v>
      </c>
      <c r="H11" t="s">
        <v>1161</v>
      </c>
      <c r="I11">
        <f t="shared" si="1"/>
        <v>297.97799317952115</v>
      </c>
    </row>
    <row r="12" spans="1:9" x14ac:dyDescent="0.35">
      <c r="A12" s="38"/>
      <c r="B12" t="s">
        <v>729</v>
      </c>
      <c r="C12">
        <f>SUMIF('物理（政治）'!$J$4:$J$550,B12,'物理（政治）'!$L$4:$L$550)</f>
        <v>9037.2822299651561</v>
      </c>
      <c r="D12">
        <f>COUNTIF('物理（政治）'!$J$4:$J$550,B12)</f>
        <v>92</v>
      </c>
      <c r="E12">
        <f t="shared" si="0"/>
        <v>98.231328586577789</v>
      </c>
      <c r="H12" t="s">
        <v>1122</v>
      </c>
      <c r="I12">
        <f t="shared" si="1"/>
        <v>319.1650808418263</v>
      </c>
    </row>
    <row r="13" spans="1:9" x14ac:dyDescent="0.35">
      <c r="A13" s="38"/>
      <c r="B13" t="s">
        <v>534</v>
      </c>
      <c r="C13">
        <f>SUMIF('物理（政治）'!$J$4:$J$550,B13,'物理（政治）'!$L$4:$L$550)</f>
        <v>5269.6864111498253</v>
      </c>
      <c r="D13">
        <f>COUNTIF('物理（政治）'!$J$4:$J$550,B13)</f>
        <v>52</v>
      </c>
      <c r="E13">
        <f t="shared" si="0"/>
        <v>101.34012329134279</v>
      </c>
    </row>
    <row r="14" spans="1:9" x14ac:dyDescent="0.35">
      <c r="A14" s="38"/>
      <c r="B14" t="s">
        <v>628</v>
      </c>
      <c r="C14">
        <f>SUMIF('物理（政治）'!$J$4:$J$550,B14,'物理（政治）'!$L$4:$L$550)</f>
        <v>5055.4006968641106</v>
      </c>
      <c r="D14">
        <f>COUNTIF('物理（政治）'!$J$4:$J$550,B14)</f>
        <v>48</v>
      </c>
      <c r="E14">
        <f t="shared" si="0"/>
        <v>105.32084785133564</v>
      </c>
    </row>
    <row r="15" spans="1:9" x14ac:dyDescent="0.35">
      <c r="A15" s="38" t="s">
        <v>1110</v>
      </c>
      <c r="B15" t="s">
        <v>3</v>
      </c>
      <c r="C15">
        <f>SUMIF('物理（政治）'!$N$4:$N$550,B15,'物理（政治）'!$P$4:$P$550)</f>
        <v>9800.3846153846152</v>
      </c>
      <c r="D15">
        <f>COUNTIF('物理（政治）'!$N$4:$N$550,B15)</f>
        <v>101</v>
      </c>
      <c r="E15">
        <f t="shared" si="0"/>
        <v>97.033511043412034</v>
      </c>
    </row>
    <row r="16" spans="1:9" x14ac:dyDescent="0.35">
      <c r="A16" s="38"/>
      <c r="B16" t="s">
        <v>111</v>
      </c>
      <c r="C16">
        <f>SUMIF('物理（政治）'!$N$4:$N$550,B16,'物理（政治）'!$P$4:$P$550)</f>
        <v>11654.999999999996</v>
      </c>
      <c r="D16">
        <f>COUNTIF('物理（政治）'!$N$4:$N$550,B16)</f>
        <v>106</v>
      </c>
      <c r="E16">
        <f t="shared" si="0"/>
        <v>109.95283018867921</v>
      </c>
    </row>
    <row r="17" spans="1:5" x14ac:dyDescent="0.35">
      <c r="A17" s="38"/>
      <c r="B17" t="s">
        <v>328</v>
      </c>
      <c r="C17">
        <f>SUMIF('物理（政治）'!$N$4:$N$550,B17,'物理（政治）'!$P$4:$P$550)</f>
        <v>5256.5384615384628</v>
      </c>
      <c r="D17">
        <f>COUNTIF('物理（政治）'!$N$4:$N$550,B17)</f>
        <v>53</v>
      </c>
      <c r="E17">
        <f t="shared" si="0"/>
        <v>99.179970972423831</v>
      </c>
    </row>
    <row r="18" spans="1:5" x14ac:dyDescent="0.35">
      <c r="A18" s="38"/>
      <c r="B18" t="s">
        <v>1120</v>
      </c>
      <c r="C18">
        <f>SUMIF('物理（政治）'!$N$4:$N$550,B18,'物理（政治）'!$P$4:$P$550)</f>
        <v>10064.459930313593</v>
      </c>
      <c r="D18">
        <f>COUNTIF('物理（政治）'!$N$4:$N$550,B18)</f>
        <v>98</v>
      </c>
      <c r="E18">
        <f t="shared" si="0"/>
        <v>102.69857071748564</v>
      </c>
    </row>
    <row r="19" spans="1:5" x14ac:dyDescent="0.35">
      <c r="A19" s="38"/>
      <c r="B19" t="s">
        <v>628</v>
      </c>
      <c r="C19">
        <f>SUMIF('物理（政治）'!$N$4:$N$550,B19,'物理（政治）'!$P$4:$P$550)</f>
        <v>10159.233449477355</v>
      </c>
      <c r="D19">
        <f>COUNTIF('物理（政治）'!$N$4:$N$550,B19)</f>
        <v>97</v>
      </c>
      <c r="E19">
        <f t="shared" si="0"/>
        <v>104.73436545852944</v>
      </c>
    </row>
    <row r="20" spans="1:5" x14ac:dyDescent="0.35">
      <c r="A20" s="38"/>
      <c r="B20" t="s">
        <v>729</v>
      </c>
      <c r="C20">
        <f>SUMIF('物理（政治）'!$N$4:$N$550,B20,'物理（政治）'!$P$4:$P$550)</f>
        <v>9055.4006968641115</v>
      </c>
      <c r="D20">
        <f>COUNTIF('物理（政治）'!$N$4:$N$550,B20)</f>
        <v>92</v>
      </c>
      <c r="E20">
        <f t="shared" si="0"/>
        <v>98.428268444175131</v>
      </c>
    </row>
    <row r="21" spans="1:5" x14ac:dyDescent="0.35">
      <c r="A21" s="38" t="s">
        <v>1111</v>
      </c>
      <c r="B21" t="s">
        <v>3</v>
      </c>
      <c r="C21">
        <f>SUMIF('物理（政治）'!$R$4:$R$550,B21,'物理（政治）'!$T$4:$T$550)</f>
        <v>5158.461538461539</v>
      </c>
      <c r="D21">
        <f>COUNTIF('物理（政治）'!$R$4:$R$550,B21)</f>
        <v>51</v>
      </c>
      <c r="E21">
        <f t="shared" si="0"/>
        <v>101.14630467571645</v>
      </c>
    </row>
    <row r="22" spans="1:5" x14ac:dyDescent="0.35">
      <c r="A22" s="38"/>
      <c r="B22" t="s">
        <v>1121</v>
      </c>
      <c r="C22">
        <f>SUMIF('物理（政治）'!$R$4:$R$550,B22,'物理（政治）'!$T$4:$T$550)</f>
        <v>10072.692307692305</v>
      </c>
      <c r="D22">
        <f>COUNTIF('物理（政治）'!$R$4:$R$550,B22)</f>
        <v>104</v>
      </c>
      <c r="E22">
        <f t="shared" si="0"/>
        <v>96.852810650887548</v>
      </c>
    </row>
    <row r="23" spans="1:5" x14ac:dyDescent="0.35">
      <c r="A23" s="38"/>
      <c r="B23" t="s">
        <v>1161</v>
      </c>
      <c r="C23">
        <f>SUMIF('物理（政治）'!$R$4:$R$550,B23,'物理（政治）'!$T$4:$T$550)</f>
        <v>9370.8992227284944</v>
      </c>
      <c r="D23">
        <f>COUNTIF('物理（政治）'!$R$4:$R$550,B23)</f>
        <v>96</v>
      </c>
      <c r="E23">
        <f t="shared" si="0"/>
        <v>97.613533570088478</v>
      </c>
    </row>
    <row r="24" spans="1:5" x14ac:dyDescent="0.35">
      <c r="A24" s="38"/>
      <c r="B24" t="s">
        <v>1122</v>
      </c>
      <c r="C24">
        <f>SUMIF('物理（政治）'!$R$4:$R$550,B24,'物理（政治）'!$T$4:$T$550)</f>
        <v>6016.923076923078</v>
      </c>
      <c r="D24">
        <f>COUNTIF('物理（政治）'!$R$4:$R$550,B24)</f>
        <v>51</v>
      </c>
      <c r="E24">
        <f t="shared" si="0"/>
        <v>117.97888386123682</v>
      </c>
    </row>
    <row r="25" spans="1:5" x14ac:dyDescent="0.35">
      <c r="A25" s="38"/>
      <c r="B25" t="s">
        <v>328</v>
      </c>
      <c r="C25">
        <f>SUMIF('物理（政治）'!$R$4:$R$550,B25,'物理（政治）'!$T$4:$T$550)</f>
        <v>4656.5384615384601</v>
      </c>
      <c r="D25">
        <f>COUNTIF('物理（政治）'!$R$4:$R$550,B25)</f>
        <v>53</v>
      </c>
      <c r="E25">
        <f t="shared" si="0"/>
        <v>87.859216255442647</v>
      </c>
    </row>
    <row r="26" spans="1:5" x14ac:dyDescent="0.35">
      <c r="A26" s="38"/>
      <c r="B26" t="s">
        <v>729</v>
      </c>
      <c r="C26">
        <f>SUMIF('物理（政治）'!$R$4:$R$550,B26,'物理（政治）'!$T$4:$T$550)</f>
        <v>9663.7630662020929</v>
      </c>
      <c r="D26">
        <f>COUNTIF('物理（政治）'!$R$4:$R$550,B26)</f>
        <v>92</v>
      </c>
      <c r="E26">
        <f t="shared" si="0"/>
        <v>105.04090289350101</v>
      </c>
    </row>
    <row r="27" spans="1:5" x14ac:dyDescent="0.35">
      <c r="A27" s="38"/>
      <c r="B27" t="s">
        <v>1120</v>
      </c>
      <c r="C27">
        <f>SUMIF('物理（政治）'!$R$4:$R$550,B27,'物理（政治）'!$T$4:$T$550)</f>
        <v>4912.1951219512193</v>
      </c>
      <c r="D27">
        <f>COUNTIF('物理（政治）'!$R$4:$R$550,B27)</f>
        <v>52</v>
      </c>
      <c r="E27">
        <f t="shared" si="0"/>
        <v>94.465290806754211</v>
      </c>
    </row>
    <row r="28" spans="1:5" x14ac:dyDescent="0.35">
      <c r="A28" s="38"/>
      <c r="B28" t="s">
        <v>628</v>
      </c>
      <c r="C28">
        <f>SUMIF('物理（政治）'!$R$4:$R$550,B28,'物理（政治）'!$T$4:$T$550)</f>
        <v>4618.8153310104535</v>
      </c>
      <c r="D28">
        <f>COUNTIF('物理（政治）'!$R$4:$R$550,B28)</f>
        <v>48</v>
      </c>
      <c r="E28">
        <f t="shared" si="0"/>
        <v>96.22531939605112</v>
      </c>
    </row>
    <row r="29" spans="1:5" x14ac:dyDescent="0.35">
      <c r="A29" s="38" t="s">
        <v>1112</v>
      </c>
      <c r="B29" t="s">
        <v>3</v>
      </c>
      <c r="C29">
        <f>SUMIF('物理（政治）'!$V$4:$V$550,B29,'物理（政治）'!$X$4:$X$550)</f>
        <v>5518.461538461539</v>
      </c>
      <c r="D29">
        <f>COUNTIF('物理（政治）'!$V$4:$V$550,B29)</f>
        <v>53</v>
      </c>
      <c r="E29">
        <f t="shared" si="0"/>
        <v>104.12191582002905</v>
      </c>
    </row>
    <row r="30" spans="1:5" x14ac:dyDescent="0.35">
      <c r="A30" s="38"/>
      <c r="B30" t="s">
        <v>1121</v>
      </c>
      <c r="C30">
        <f>SUMIF('物理（政治）'!$V$4:$V$550,B30,'物理（政治）'!$X$4:$X$550)</f>
        <v>10495.769230769229</v>
      </c>
      <c r="D30">
        <f>COUNTIF('物理（政治）'!$V$4:$V$550,B30)</f>
        <v>104</v>
      </c>
      <c r="E30">
        <f t="shared" si="0"/>
        <v>100.92085798816566</v>
      </c>
    </row>
    <row r="31" spans="1:5" x14ac:dyDescent="0.35">
      <c r="A31" s="38"/>
      <c r="B31" t="s">
        <v>1161</v>
      </c>
      <c r="C31">
        <f>SUMIF('物理（政治）'!$V$4:$V$550,B31,'物理（政治）'!$X$4:$X$550)</f>
        <v>9540.0120611096208</v>
      </c>
      <c r="D31">
        <f>COUNTIF('物理（政治）'!$V$4:$V$550,B31)</f>
        <v>93</v>
      </c>
      <c r="E31">
        <f t="shared" si="0"/>
        <v>102.58077485064108</v>
      </c>
    </row>
    <row r="32" spans="1:5" x14ac:dyDescent="0.35">
      <c r="A32" s="38"/>
      <c r="B32" t="s">
        <v>1122</v>
      </c>
      <c r="C32">
        <f>SUMIF('物理（政治）'!$V$4:$V$550,B32,'物理（政治）'!$X$4:$X$550)</f>
        <v>9866.9230769230744</v>
      </c>
      <c r="D32">
        <f>COUNTIF('物理（政治）'!$V$4:$V$550,B32)</f>
        <v>101</v>
      </c>
      <c r="E32">
        <f t="shared" si="0"/>
        <v>97.692307692307665</v>
      </c>
    </row>
    <row r="33" spans="1:5" x14ac:dyDescent="0.35">
      <c r="A33" s="38"/>
      <c r="B33" t="s">
        <v>729</v>
      </c>
      <c r="C33">
        <f>SUMIF('物理（政治）'!$V$4:$V$550,B33,'物理（政治）'!$X$4:$X$550)</f>
        <v>9268.3972125435594</v>
      </c>
      <c r="D33">
        <f>COUNTIF('物理（政治）'!$V$4:$V$550,B33)</f>
        <v>94</v>
      </c>
      <c r="E33">
        <f t="shared" si="0"/>
        <v>98.599970346208082</v>
      </c>
    </row>
    <row r="34" spans="1:5" x14ac:dyDescent="0.35">
      <c r="A34" s="38"/>
      <c r="B34" t="s">
        <v>628</v>
      </c>
      <c r="C34">
        <f>SUMIF('物理（政治）'!$V$4:$V$550,B34,'物理（政治）'!$X$4:$X$550)</f>
        <v>10214.285714285716</v>
      </c>
      <c r="D34">
        <f>COUNTIF('物理（政治）'!$V$4:$V$550,B34)</f>
        <v>102</v>
      </c>
      <c r="E34">
        <f t="shared" si="0"/>
        <v>100.14005602240897</v>
      </c>
    </row>
    <row r="35" spans="1:5" x14ac:dyDescent="0.35">
      <c r="A35" s="38" t="s">
        <v>1113</v>
      </c>
      <c r="B35" t="s">
        <v>3</v>
      </c>
      <c r="C35">
        <f>SUMIF('物理（政治）'!$Z$4:$Z$550,B35,'物理（政治）'!$AB$4:$AB$550)</f>
        <v>4670.7692307692296</v>
      </c>
      <c r="D35">
        <f>COUNTIF('物理（政治）'!$Z$4:$Z$550,B35)</f>
        <v>44</v>
      </c>
      <c r="E35">
        <f t="shared" si="0"/>
        <v>106.15384615384613</v>
      </c>
    </row>
    <row r="36" spans="1:5" x14ac:dyDescent="0.35">
      <c r="A36" s="38"/>
      <c r="B36" t="s">
        <v>1121</v>
      </c>
      <c r="C36">
        <f>SUMIF('物理（政治）'!$Z$4:$Z$550,B36,'物理（政治）'!$AB$4:$AB$550)</f>
        <v>9868.0769230769201</v>
      </c>
      <c r="D36">
        <f>COUNTIF('物理（政治）'!$Z$4:$Z$550,B36)</f>
        <v>109</v>
      </c>
      <c r="E36">
        <f t="shared" si="0"/>
        <v>90.532815808045143</v>
      </c>
    </row>
    <row r="37" spans="1:5" x14ac:dyDescent="0.35">
      <c r="A37" s="38"/>
      <c r="B37" t="s">
        <v>1122</v>
      </c>
      <c r="C37">
        <f>SUMIF('物理（政治）'!$Z$4:$Z$550,B37,'物理（政治）'!$AB$4:$AB$550)</f>
        <v>11073.846153846156</v>
      </c>
      <c r="D37">
        <f>COUNTIF('物理（政治）'!$Z$4:$Z$550,B37)</f>
        <v>107</v>
      </c>
      <c r="E37">
        <f t="shared" si="0"/>
        <v>103.49388928828184</v>
      </c>
    </row>
    <row r="38" spans="1:5" x14ac:dyDescent="0.35">
      <c r="A38" s="38"/>
      <c r="B38" t="s">
        <v>1161</v>
      </c>
      <c r="C38">
        <f>SUMIF('物理（政治）'!$Z$4:$Z$550,B38,'物理（政治）'!$AB$4:$AB$550)</f>
        <v>9485.0174216027845</v>
      </c>
      <c r="D38">
        <f>COUNTIF('物理（政治）'!$Z$4:$Z$550,B38)</f>
        <v>97</v>
      </c>
      <c r="E38">
        <f t="shared" si="0"/>
        <v>97.783684758791594</v>
      </c>
    </row>
    <row r="39" spans="1:5" x14ac:dyDescent="0.35">
      <c r="A39" s="38"/>
      <c r="B39" t="s">
        <v>628</v>
      </c>
      <c r="C39">
        <f>SUMIF('物理（政治）'!$Z$4:$Z$550,B39,'物理（政治）'!$AB$4:$AB$550)</f>
        <v>9604.1811846689925</v>
      </c>
      <c r="D39">
        <f>COUNTIF('物理（政治）'!$Z$4:$Z$550,B39)</f>
        <v>97</v>
      </c>
      <c r="E39">
        <f t="shared" si="0"/>
        <v>99.012177161536002</v>
      </c>
    </row>
    <row r="40" spans="1:5" x14ac:dyDescent="0.35">
      <c r="A40" s="38"/>
      <c r="B40" t="s">
        <v>729</v>
      </c>
      <c r="C40">
        <f>SUMIF('物理（政治）'!$Z$4:$Z$550,B40,'物理（政治）'!$AB$4:$AB$550)</f>
        <v>9494.0766550522658</v>
      </c>
      <c r="D40">
        <f>COUNTIF('物理（政治）'!$Z$4:$Z$550,B40)</f>
        <v>93</v>
      </c>
      <c r="E40">
        <f t="shared" si="0"/>
        <v>102.08684575325017</v>
      </c>
    </row>
  </sheetData>
  <mergeCells count="6">
    <mergeCell ref="A2:A7"/>
    <mergeCell ref="A35:A40"/>
    <mergeCell ref="A29:A34"/>
    <mergeCell ref="A21:A28"/>
    <mergeCell ref="A15:A20"/>
    <mergeCell ref="A8:A1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7EB10-9455-4B1B-B8D3-6D8433AE7BA6}">
  <dimension ref="A1:AD550"/>
  <sheetViews>
    <sheetView topLeftCell="I517" workbookViewId="0">
      <selection activeCell="Z550" sqref="Z3:Z550"/>
    </sheetView>
  </sheetViews>
  <sheetFormatPr defaultRowHeight="14.15" x14ac:dyDescent="0.35"/>
  <cols>
    <col min="8" max="8" width="13" bestFit="1" customWidth="1"/>
    <col min="11" max="11" width="9" style="22"/>
    <col min="12" max="12" width="13" style="22" bestFit="1" customWidth="1"/>
    <col min="16" max="16" width="13" bestFit="1" customWidth="1"/>
    <col min="19" max="19" width="9" style="22"/>
    <col min="20" max="20" width="13.640625" style="22" bestFit="1" customWidth="1"/>
    <col min="24" max="24" width="13.640625" bestFit="1" customWidth="1"/>
    <col min="28" max="28" width="13" bestFit="1" customWidth="1"/>
  </cols>
  <sheetData>
    <row r="1" spans="1:30" x14ac:dyDescent="0.35">
      <c r="A1" s="36" t="s">
        <v>1101</v>
      </c>
      <c r="B1" s="29" t="s">
        <v>1102</v>
      </c>
      <c r="C1" s="29" t="s">
        <v>1103</v>
      </c>
      <c r="D1" s="31" t="s">
        <v>1104</v>
      </c>
      <c r="E1" s="31" t="s">
        <v>1108</v>
      </c>
      <c r="F1" s="31"/>
      <c r="G1" s="31"/>
      <c r="H1" s="33" t="s">
        <v>1144</v>
      </c>
      <c r="I1" s="31" t="s">
        <v>1109</v>
      </c>
      <c r="J1" s="31"/>
      <c r="K1" s="31"/>
      <c r="L1" s="33" t="s">
        <v>1142</v>
      </c>
      <c r="M1" s="31" t="s">
        <v>1110</v>
      </c>
      <c r="N1" s="31"/>
      <c r="O1" s="31"/>
      <c r="P1" s="33" t="s">
        <v>1140</v>
      </c>
      <c r="Q1" s="31" t="s">
        <v>1111</v>
      </c>
      <c r="R1" s="31"/>
      <c r="S1" s="31"/>
      <c r="T1" s="33" t="s">
        <v>1138</v>
      </c>
      <c r="U1" s="31" t="s">
        <v>1112</v>
      </c>
      <c r="V1" s="31"/>
      <c r="W1" s="31"/>
      <c r="X1" s="33" t="s">
        <v>1136</v>
      </c>
      <c r="Y1" s="31" t="s">
        <v>1113</v>
      </c>
      <c r="Z1" s="31"/>
      <c r="AA1" s="31"/>
      <c r="AB1" s="31" t="s">
        <v>1130</v>
      </c>
      <c r="AC1" s="31" t="s">
        <v>1114</v>
      </c>
      <c r="AD1" s="31"/>
    </row>
    <row r="2" spans="1:30" x14ac:dyDescent="0.35">
      <c r="A2" s="36"/>
      <c r="B2" s="29"/>
      <c r="C2" s="29"/>
      <c r="D2" s="31"/>
      <c r="E2" s="31"/>
      <c r="F2" s="31"/>
      <c r="G2" s="31"/>
      <c r="H2" s="33"/>
      <c r="I2" s="31"/>
      <c r="J2" s="31"/>
      <c r="K2" s="31"/>
      <c r="L2" s="33"/>
      <c r="M2" s="31"/>
      <c r="N2" s="31"/>
      <c r="O2" s="31"/>
      <c r="P2" s="33"/>
      <c r="Q2" s="31"/>
      <c r="R2" s="31"/>
      <c r="S2" s="31"/>
      <c r="T2" s="33"/>
      <c r="U2" s="31"/>
      <c r="V2" s="31"/>
      <c r="W2" s="31"/>
      <c r="X2" s="33"/>
      <c r="Y2" s="31"/>
      <c r="Z2" s="31"/>
      <c r="AA2" s="31"/>
      <c r="AB2" s="31"/>
      <c r="AC2" s="31"/>
      <c r="AD2" s="31"/>
    </row>
    <row r="3" spans="1:30" ht="15" x14ac:dyDescent="0.35">
      <c r="A3" s="37"/>
      <c r="B3" s="30"/>
      <c r="C3" s="30"/>
      <c r="D3" s="32"/>
      <c r="E3" s="8" t="s">
        <v>1105</v>
      </c>
      <c r="F3" s="9" t="s">
        <v>1106</v>
      </c>
      <c r="G3" t="s">
        <v>1129</v>
      </c>
      <c r="H3" s="33"/>
      <c r="I3" s="8" t="s">
        <v>1105</v>
      </c>
      <c r="J3" s="9" t="s">
        <v>1106</v>
      </c>
      <c r="K3" s="22" t="s">
        <v>1129</v>
      </c>
      <c r="L3" s="33"/>
      <c r="M3" s="8" t="s">
        <v>1105</v>
      </c>
      <c r="N3" s="9" t="s">
        <v>1106</v>
      </c>
      <c r="O3" t="s">
        <v>1129</v>
      </c>
      <c r="P3" s="33"/>
      <c r="Q3" s="8" t="s">
        <v>1105</v>
      </c>
      <c r="R3" s="9" t="s">
        <v>1106</v>
      </c>
      <c r="S3" s="22" t="s">
        <v>1129</v>
      </c>
      <c r="T3" s="33"/>
      <c r="U3" s="8" t="s">
        <v>1105</v>
      </c>
      <c r="V3" s="9" t="s">
        <v>1106</v>
      </c>
      <c r="W3" t="s">
        <v>1129</v>
      </c>
      <c r="X3" s="33"/>
      <c r="Y3" s="8" t="s">
        <v>1105</v>
      </c>
      <c r="Z3" s="9" t="s">
        <v>1106</v>
      </c>
      <c r="AA3" t="s">
        <v>1129</v>
      </c>
      <c r="AB3" s="31"/>
      <c r="AC3" s="8" t="s">
        <v>1105</v>
      </c>
      <c r="AD3" t="s">
        <v>1129</v>
      </c>
    </row>
    <row r="4" spans="1:30" ht="15" x14ac:dyDescent="0.35">
      <c r="A4" s="14" t="s">
        <v>1115</v>
      </c>
      <c r="B4" s="1">
        <v>1</v>
      </c>
      <c r="C4" s="2" t="s">
        <v>91</v>
      </c>
      <c r="D4" s="4" t="s">
        <v>6</v>
      </c>
      <c r="E4">
        <f>VLOOKUP(A4,'[1]高三下(高考)'!$A$3:$P$615,13,0)</f>
        <v>55</v>
      </c>
      <c r="F4" t="str">
        <f>VLOOKUP(A4,'[1]高三下(高考)'!$A$3:$P$615,14,0)</f>
        <v>杨琴</v>
      </c>
      <c r="G4">
        <f>RANK(E4,$E$4:$E$263,0)</f>
        <v>99</v>
      </c>
      <c r="H4" s="23">
        <f>IF(OR(I4=0,E4=0),100,((K4-G4)/COUNTA($D$4:$D$263))*100+100)</f>
        <v>106.53846153846153</v>
      </c>
      <c r="I4">
        <f>VLOOKUP(A4,[1]高三上!$A$3:$P$588,13,0)</f>
        <v>43</v>
      </c>
      <c r="J4" t="str">
        <f>VLOOKUP(A4,[1]高三上!$A$3:$P$588,14,0)</f>
        <v>杨琴</v>
      </c>
      <c r="K4" s="22">
        <f>RANK(I4,$I$4:$I$263,0)</f>
        <v>116</v>
      </c>
      <c r="L4" s="23">
        <f>IF(OR(I4=0,M4=0),100,((O4-K4)/COUNTA($D$4:$D$263))*100+100)</f>
        <v>131.53846153846155</v>
      </c>
      <c r="M4">
        <f>VLOOKUP(A4,[1]高二下!$A$3:$P$536,13,0)</f>
        <v>53</v>
      </c>
      <c r="N4" t="str">
        <f>VLOOKUP(A4,[1]高二下!$A$3:$P$536,14,0)</f>
        <v>杨琴</v>
      </c>
      <c r="O4">
        <f>RANK(M4,$M$4:$M$263,0)</f>
        <v>198</v>
      </c>
      <c r="P4">
        <f>IF(OR(Q4=0,M4=0),100,((S4-O4)/COUNTA($D$4:$D$263))*100+100)</f>
        <v>101.15384615384616</v>
      </c>
      <c r="Q4">
        <f>VLOOKUP(A4,[1]高二上!$A$3:$P$583,13,0)</f>
        <v>51</v>
      </c>
      <c r="R4" t="str">
        <f>VLOOKUP(A4,[1]高二上!$A$3:$P$583,14,0)</f>
        <v>杨琴</v>
      </c>
      <c r="S4" s="22">
        <f>RANK(Q4,$Q$4:$Q$263,0)</f>
        <v>201</v>
      </c>
      <c r="T4" s="22">
        <f>IF(OR(Q4=0,U4=0),100,((W4-S4)/COUNTA($D$4:$D$263))*100+100)</f>
        <v>104.23076923076923</v>
      </c>
      <c r="U4">
        <f>VLOOKUP(A4,[1]高一下!$A$3:$P$585,13,0)</f>
        <v>46</v>
      </c>
      <c r="V4" t="str">
        <f>VLOOKUP(A4,[1]高一下!$A$3:$P$585,14,0)</f>
        <v>杨琴</v>
      </c>
      <c r="W4">
        <f>RANK(U4,$U$4:$U$263,0)</f>
        <v>212</v>
      </c>
      <c r="X4">
        <f>IF(OR(Y4=0,U4=0),100,((AA4-W4)/COUNTA($D$4:$D$263))*100+100)</f>
        <v>60.769230769230766</v>
      </c>
      <c r="Y4">
        <f>VLOOKUP(A4,[1]高一上!$A$3:$V$587,19,0)</f>
        <v>56</v>
      </c>
      <c r="Z4" t="str">
        <f>VLOOKUP(A4,[1]高一上!$A$3:$V$587,20,0)</f>
        <v>杨琴</v>
      </c>
      <c r="AA4">
        <f>RANK(Y4,$Y$4:$Y$263,0)</f>
        <v>110</v>
      </c>
      <c r="AB4" s="23">
        <f>IF(OR(Y4=0,AC4=0),100,((AD4-AA4)/COUNTA($D$4:$D$263))*100+100)</f>
        <v>65.384615384615387</v>
      </c>
      <c r="AC4">
        <f>VLOOKUP(A4,[1]中考!$A$2:$M$571,12,0)</f>
        <v>33</v>
      </c>
      <c r="AD4">
        <f>RANK(AC4,$AC$4:$AC$263,0)</f>
        <v>20</v>
      </c>
    </row>
    <row r="5" spans="1:30" ht="15" x14ac:dyDescent="0.35">
      <c r="A5" s="14" t="s">
        <v>49</v>
      </c>
      <c r="B5" s="1">
        <v>1</v>
      </c>
      <c r="C5" s="2" t="s">
        <v>50</v>
      </c>
      <c r="D5" s="4" t="s">
        <v>6</v>
      </c>
      <c r="E5">
        <f>VLOOKUP(A5,'[1]高三下(高考)'!$A$3:$P$615,13,0)</f>
        <v>56</v>
      </c>
      <c r="F5" t="str">
        <f>VLOOKUP(A5,'[1]高三下(高考)'!$A$3:$P$615,14,0)</f>
        <v>杨琴</v>
      </c>
      <c r="G5">
        <f t="shared" ref="G5:G68" si="0">RANK(E5,$E$4:$E$263,0)</f>
        <v>91</v>
      </c>
      <c r="H5" s="23">
        <f t="shared" ref="H5:H68" si="1">IF(OR(I5=0,E5=0),100,((K5-G5)/COUNTA($D$4:$D$263))*100+100)</f>
        <v>96.92307692307692</v>
      </c>
      <c r="I5">
        <f>VLOOKUP(A5,[1]高三上!$A$3:$P$588,13,0)</f>
        <v>47</v>
      </c>
      <c r="J5" t="str">
        <f>VLOOKUP(A5,[1]高三上!$A$3:$P$588,14,0)</f>
        <v>杨琴</v>
      </c>
      <c r="K5" s="22">
        <f t="shared" ref="K5:K68" si="2">RANK(I5,$I$4:$I$263,0)</f>
        <v>83</v>
      </c>
      <c r="L5" s="23">
        <f t="shared" ref="L5:L68" si="3">IF(OR(I5=0,M5=0),100,((O5-K5)/COUNTA($D$4:$D$263))*100+100)</f>
        <v>120.76923076923077</v>
      </c>
      <c r="M5">
        <f>VLOOKUP(A5,[1]高二下!$A$3:$P$536,13,0)</f>
        <v>60</v>
      </c>
      <c r="N5" t="str">
        <f>VLOOKUP(A5,[1]高二下!$A$3:$P$536,14,0)</f>
        <v>杨琴</v>
      </c>
      <c r="O5">
        <f t="shared" ref="O5:O68" si="4">RANK(M5,$M$4:$M$263,0)</f>
        <v>137</v>
      </c>
      <c r="P5">
        <f t="shared" ref="P5:P68" si="5">IF(OR(Q5=0,M5=0),100,((S5-O5)/COUNTA($D$4:$D$263))*100+100)</f>
        <v>77.692307692307693</v>
      </c>
      <c r="Q5">
        <f>VLOOKUP(A5,[1]高二上!$A$3:$P$583,13,0)</f>
        <v>64</v>
      </c>
      <c r="R5" t="str">
        <f>VLOOKUP(A5,[1]高二上!$A$3:$P$583,14,0)</f>
        <v>杨琴</v>
      </c>
      <c r="S5" s="22">
        <f t="shared" ref="S5:S68" si="6">RANK(Q5,$Q$4:$Q$263,0)</f>
        <v>79</v>
      </c>
      <c r="T5" s="22">
        <f t="shared" ref="T5:T68" si="7">IF(OR(Q5=0,U5=0),100,((W5-S5)/COUNTA($D$4:$D$263))*100+100)</f>
        <v>144.61538461538461</v>
      </c>
      <c r="U5">
        <f>VLOOKUP(A5,[1]高一下!$A$3:$P$585,13,0)</f>
        <v>48</v>
      </c>
      <c r="V5" t="str">
        <f>VLOOKUP(A5,[1]高一下!$A$3:$P$585,14,0)</f>
        <v>杨琴</v>
      </c>
      <c r="W5">
        <f t="shared" ref="W5:W68" si="8">RANK(U5,$U$4:$U$263,0)</f>
        <v>195</v>
      </c>
      <c r="X5">
        <f t="shared" ref="X5:X68" si="9">IF(OR(Y5=0,U5=0),100,((AA5-W5)/COUNTA($D$4:$D$263))*100+100)</f>
        <v>51.153846153846153</v>
      </c>
      <c r="Y5">
        <f>VLOOKUP(A5,[1]高一上!$A$3:$V$587,19,0)</f>
        <v>62</v>
      </c>
      <c r="Z5" t="str">
        <f>VLOOKUP(A5,[1]高一上!$A$3:$V$587,20,0)</f>
        <v>杨琴</v>
      </c>
      <c r="AA5">
        <f t="shared" ref="AA5:AA68" si="10">RANK(Y5,$Y$4:$Y$263,0)</f>
        <v>68</v>
      </c>
      <c r="AB5" s="23">
        <f t="shared" ref="AB5:AB68" si="11">IF(OR(Y5=0,AC5=0),100,((AD5-AA5)/COUNTA($D$4:$D$263))*100+100)</f>
        <v>132.30769230769232</v>
      </c>
      <c r="AC5">
        <f>VLOOKUP(A5,[1]中考!$A$2:$M$571,12,0)</f>
        <v>20</v>
      </c>
      <c r="AD5">
        <f t="shared" ref="AD5:AD68" si="12">RANK(AC5,$AC$4:$AC$263,0)</f>
        <v>152</v>
      </c>
    </row>
    <row r="6" spans="1:30" ht="15" x14ac:dyDescent="0.35">
      <c r="A6" s="14" t="s">
        <v>98</v>
      </c>
      <c r="B6" s="1">
        <v>1</v>
      </c>
      <c r="C6" s="2" t="s">
        <v>99</v>
      </c>
      <c r="D6" s="4" t="s">
        <v>6</v>
      </c>
      <c r="E6">
        <f>VLOOKUP(A6,'[1]高三下(高考)'!$A$3:$P$615,13,0)</f>
        <v>59.5</v>
      </c>
      <c r="F6" t="str">
        <f>VLOOKUP(A6,'[1]高三下(高考)'!$A$3:$P$615,14,0)</f>
        <v>杨琴</v>
      </c>
      <c r="G6">
        <f t="shared" si="0"/>
        <v>62</v>
      </c>
      <c r="H6" s="23">
        <f t="shared" si="1"/>
        <v>100.38461538461539</v>
      </c>
      <c r="I6">
        <f>VLOOKUP(A6,[1]高三上!$A$3:$P$588,13,0)</f>
        <v>50</v>
      </c>
      <c r="J6" t="str">
        <f>VLOOKUP(A6,[1]高三上!$A$3:$P$588,14,0)</f>
        <v>杨琴</v>
      </c>
      <c r="K6" s="22">
        <f t="shared" si="2"/>
        <v>63</v>
      </c>
      <c r="L6" s="23">
        <f t="shared" si="3"/>
        <v>85.384615384615387</v>
      </c>
      <c r="M6">
        <f>VLOOKUP(A6,[1]高二下!$A$3:$P$536,13,0)</f>
        <v>71</v>
      </c>
      <c r="N6" t="str">
        <f>VLOOKUP(A6,[1]高二下!$A$3:$P$536,14,0)</f>
        <v>杨琴</v>
      </c>
      <c r="O6">
        <f t="shared" si="4"/>
        <v>25</v>
      </c>
      <c r="P6">
        <f t="shared" si="5"/>
        <v>113.07692307692308</v>
      </c>
      <c r="Q6">
        <f>VLOOKUP(A6,[1]高二上!$A$3:$P$583,13,0)</f>
        <v>66</v>
      </c>
      <c r="R6" t="str">
        <f>VLOOKUP(A6,[1]高二上!$A$3:$P$583,14,0)</f>
        <v>杨琴</v>
      </c>
      <c r="S6" s="22">
        <f t="shared" si="6"/>
        <v>59</v>
      </c>
      <c r="T6" s="22">
        <f t="shared" si="7"/>
        <v>143.84615384615384</v>
      </c>
      <c r="U6">
        <f>VLOOKUP(A6,[1]高一下!$A$3:$P$585,13,0)</f>
        <v>51</v>
      </c>
      <c r="V6" t="str">
        <f>VLOOKUP(A6,[1]高一下!$A$3:$P$585,14,0)</f>
        <v>杨琴</v>
      </c>
      <c r="W6">
        <f t="shared" si="8"/>
        <v>173</v>
      </c>
      <c r="X6">
        <f t="shared" si="9"/>
        <v>101.15384615384616</v>
      </c>
      <c r="Y6">
        <f>VLOOKUP(A6,[1]高一上!$A$3:$V$587,19,0)</f>
        <v>49</v>
      </c>
      <c r="Z6" t="str">
        <f>VLOOKUP(A6,[1]高一上!$A$3:$V$587,20,0)</f>
        <v>潘润</v>
      </c>
      <c r="AA6">
        <f t="shared" si="10"/>
        <v>176</v>
      </c>
      <c r="AB6" s="23">
        <f t="shared" si="11"/>
        <v>47.692307692307686</v>
      </c>
      <c r="AC6">
        <f>VLOOKUP(A6,[1]中考!$A$2:$M$571,12,0)</f>
        <v>30</v>
      </c>
      <c r="AD6">
        <f t="shared" si="12"/>
        <v>40</v>
      </c>
    </row>
    <row r="7" spans="1:30" ht="15" x14ac:dyDescent="0.35">
      <c r="A7" s="14" t="s">
        <v>57</v>
      </c>
      <c r="B7" s="1">
        <v>1</v>
      </c>
      <c r="C7" s="2" t="s">
        <v>58</v>
      </c>
      <c r="D7" s="4" t="s">
        <v>6</v>
      </c>
      <c r="E7">
        <f>VLOOKUP(A7,'[1]高三下(高考)'!$A$3:$P$615,13,0)</f>
        <v>60.5</v>
      </c>
      <c r="F7" t="str">
        <f>VLOOKUP(A7,'[1]高三下(高考)'!$A$3:$P$615,14,0)</f>
        <v>杨琴</v>
      </c>
      <c r="G7">
        <f t="shared" si="0"/>
        <v>57</v>
      </c>
      <c r="H7" s="23">
        <f t="shared" si="1"/>
        <v>88.461538461538467</v>
      </c>
      <c r="I7">
        <f>VLOOKUP(A7,[1]高三上!$A$3:$P$588,13,0)</f>
        <v>57</v>
      </c>
      <c r="J7" t="str">
        <f>VLOOKUP(A7,[1]高三上!$A$3:$P$588,14,0)</f>
        <v>杨琴</v>
      </c>
      <c r="K7" s="22">
        <f t="shared" si="2"/>
        <v>27</v>
      </c>
      <c r="L7" s="23">
        <f t="shared" si="3"/>
        <v>95.384615384615387</v>
      </c>
      <c r="M7">
        <f>VLOOKUP(A7,[1]高二下!$A$3:$P$536,13,0)</f>
        <v>72</v>
      </c>
      <c r="N7" t="str">
        <f>VLOOKUP(A7,[1]高二下!$A$3:$P$536,14,0)</f>
        <v>杨琴</v>
      </c>
      <c r="O7">
        <f t="shared" si="4"/>
        <v>15</v>
      </c>
      <c r="P7">
        <f t="shared" si="5"/>
        <v>128.46153846153845</v>
      </c>
      <c r="Q7">
        <f>VLOOKUP(A7,[1]高二上!$A$3:$P$583,13,0)</f>
        <v>63</v>
      </c>
      <c r="R7" t="str">
        <f>VLOOKUP(A7,[1]高二上!$A$3:$P$583,14,0)</f>
        <v>杨琴</v>
      </c>
      <c r="S7" s="22">
        <f t="shared" si="6"/>
        <v>89</v>
      </c>
      <c r="T7" s="22">
        <f t="shared" si="7"/>
        <v>98.07692307692308</v>
      </c>
      <c r="U7">
        <f>VLOOKUP(A7,[1]高一下!$A$3:$P$585,13,0)</f>
        <v>60</v>
      </c>
      <c r="V7" t="str">
        <f>VLOOKUP(A7,[1]高一下!$A$3:$P$585,14,0)</f>
        <v>杨琴</v>
      </c>
      <c r="W7">
        <f t="shared" si="8"/>
        <v>84</v>
      </c>
      <c r="X7">
        <f t="shared" si="9"/>
        <v>78.461538461538453</v>
      </c>
      <c r="Y7">
        <f>VLOOKUP(A7,[1]高一上!$A$3:$V$587,19,0)</f>
        <v>69</v>
      </c>
      <c r="Z7" t="str">
        <f>VLOOKUP(A7,[1]高一上!$A$3:$V$587,20,0)</f>
        <v>杨琴</v>
      </c>
      <c r="AA7">
        <f t="shared" si="10"/>
        <v>28</v>
      </c>
      <c r="AB7" s="23">
        <f t="shared" si="11"/>
        <v>119.23076923076923</v>
      </c>
      <c r="AC7">
        <f>VLOOKUP(A7,[1]中考!$A$2:$M$571,12,0)</f>
        <v>26</v>
      </c>
      <c r="AD7">
        <f t="shared" si="12"/>
        <v>78</v>
      </c>
    </row>
    <row r="8" spans="1:30" ht="15" x14ac:dyDescent="0.35">
      <c r="A8" s="14" t="s">
        <v>87</v>
      </c>
      <c r="B8" s="1">
        <v>1</v>
      </c>
      <c r="C8" s="2" t="s">
        <v>88</v>
      </c>
      <c r="D8" s="4" t="s">
        <v>6</v>
      </c>
      <c r="E8">
        <f>VLOOKUP(A8,'[1]高三下(高考)'!$A$3:$P$615,13,0)</f>
        <v>65</v>
      </c>
      <c r="F8" t="str">
        <f>VLOOKUP(A8,'[1]高三下(高考)'!$A$3:$P$615,14,0)</f>
        <v>杨琴</v>
      </c>
      <c r="G8">
        <f t="shared" si="0"/>
        <v>26</v>
      </c>
      <c r="H8" s="23">
        <f t="shared" si="1"/>
        <v>134.61538461538461</v>
      </c>
      <c r="I8">
        <f>VLOOKUP(A8,[1]高三上!$A$3:$P$588,13,0)</f>
        <v>43</v>
      </c>
      <c r="J8" t="str">
        <f>VLOOKUP(A8,[1]高三上!$A$3:$P$588,14,0)</f>
        <v>杨琴</v>
      </c>
      <c r="K8" s="22">
        <f t="shared" si="2"/>
        <v>116</v>
      </c>
      <c r="L8" s="23">
        <f t="shared" si="3"/>
        <v>89.230769230769226</v>
      </c>
      <c r="M8">
        <f>VLOOKUP(A8,[1]高二下!$A$3:$P$536,13,0)</f>
        <v>65</v>
      </c>
      <c r="N8" t="str">
        <f>VLOOKUP(A8,[1]高二下!$A$3:$P$536,14,0)</f>
        <v>杨琴</v>
      </c>
      <c r="O8">
        <f t="shared" si="4"/>
        <v>88</v>
      </c>
      <c r="P8">
        <f t="shared" si="5"/>
        <v>85.769230769230774</v>
      </c>
      <c r="Q8">
        <f>VLOOKUP(A8,[1]高二上!$A$3:$P$583,13,0)</f>
        <v>68</v>
      </c>
      <c r="R8" t="str">
        <f>VLOOKUP(A8,[1]高二上!$A$3:$P$583,14,0)</f>
        <v>杨琴</v>
      </c>
      <c r="S8" s="22">
        <f t="shared" si="6"/>
        <v>51</v>
      </c>
      <c r="T8" s="22">
        <f t="shared" si="7"/>
        <v>121.92307692307692</v>
      </c>
      <c r="U8">
        <f>VLOOKUP(A8,[1]高一下!$A$3:$P$585,13,0)</f>
        <v>58</v>
      </c>
      <c r="V8" t="str">
        <f>VLOOKUP(A8,[1]高一下!$A$3:$P$585,14,0)</f>
        <v>杨琴</v>
      </c>
      <c r="W8">
        <f t="shared" si="8"/>
        <v>108</v>
      </c>
      <c r="X8">
        <f t="shared" si="9"/>
        <v>134.23076923076923</v>
      </c>
      <c r="Y8">
        <f>VLOOKUP(A8,[1]高一上!$A$3:$V$587,19,0)</f>
        <v>47</v>
      </c>
      <c r="Z8" t="str">
        <f>VLOOKUP(A8,[1]高一上!$A$3:$V$587,20,0)</f>
        <v>金明龙</v>
      </c>
      <c r="AA8">
        <f t="shared" si="10"/>
        <v>197</v>
      </c>
      <c r="AB8" s="23">
        <f t="shared" si="11"/>
        <v>49.615384615384613</v>
      </c>
      <c r="AC8">
        <f>VLOOKUP(A8,[1]中考!$A$2:$M$571,12,0)</f>
        <v>27</v>
      </c>
      <c r="AD8">
        <f t="shared" si="12"/>
        <v>66</v>
      </c>
    </row>
    <row r="9" spans="1:30" ht="15" x14ac:dyDescent="0.35">
      <c r="A9" s="14" t="s">
        <v>51</v>
      </c>
      <c r="B9" s="1">
        <v>1</v>
      </c>
      <c r="C9" s="2" t="s">
        <v>52</v>
      </c>
      <c r="D9" s="4" t="s">
        <v>6</v>
      </c>
      <c r="E9">
        <f>VLOOKUP(A9,'[1]高三下(高考)'!$A$3:$P$615,13,0)</f>
        <v>48</v>
      </c>
      <c r="F9" t="str">
        <f>VLOOKUP(A9,'[1]高三下(高考)'!$A$3:$P$615,14,0)</f>
        <v>杨琴</v>
      </c>
      <c r="G9">
        <f t="shared" si="0"/>
        <v>165</v>
      </c>
      <c r="H9" s="23">
        <f t="shared" si="1"/>
        <v>41.153846153846153</v>
      </c>
      <c r="I9">
        <f>VLOOKUP(A9,[1]高三上!$A$3:$P$588,13,0)</f>
        <v>62</v>
      </c>
      <c r="J9" t="str">
        <f>VLOOKUP(A9,[1]高三上!$A$3:$P$588,14,0)</f>
        <v>杨琴</v>
      </c>
      <c r="K9" s="22">
        <f t="shared" si="2"/>
        <v>12</v>
      </c>
      <c r="L9" s="23">
        <f t="shared" si="3"/>
        <v>138.07692307692307</v>
      </c>
      <c r="M9">
        <f>VLOOKUP(A9,[1]高二下!$A$3:$P$536,13,0)</f>
        <v>62</v>
      </c>
      <c r="N9" t="str">
        <f>VLOOKUP(A9,[1]高二下!$A$3:$P$536,14,0)</f>
        <v>杨琴</v>
      </c>
      <c r="O9">
        <f t="shared" si="4"/>
        <v>111</v>
      </c>
      <c r="P9">
        <f t="shared" si="5"/>
        <v>94.230769230769226</v>
      </c>
      <c r="Q9">
        <f>VLOOKUP(A9,[1]高二上!$A$3:$P$583,13,0)</f>
        <v>62</v>
      </c>
      <c r="R9" t="str">
        <f>VLOOKUP(A9,[1]高二上!$A$3:$P$583,14,0)</f>
        <v>杨琴</v>
      </c>
      <c r="S9" s="22">
        <f t="shared" si="6"/>
        <v>96</v>
      </c>
      <c r="T9" s="22">
        <f t="shared" si="7"/>
        <v>101.53846153846153</v>
      </c>
      <c r="U9">
        <f>VLOOKUP(A9,[1]高一下!$A$3:$P$585,13,0)</f>
        <v>59</v>
      </c>
      <c r="V9" t="str">
        <f>VLOOKUP(A9,[1]高一下!$A$3:$P$585,14,0)</f>
        <v>杨琴</v>
      </c>
      <c r="W9">
        <f t="shared" si="8"/>
        <v>100</v>
      </c>
      <c r="X9">
        <f t="shared" si="9"/>
        <v>125</v>
      </c>
      <c r="Y9">
        <f>VLOOKUP(A9,[1]高一上!$A$3:$V$587,19,0)</f>
        <v>50</v>
      </c>
      <c r="Z9" t="str">
        <f>VLOOKUP(A9,[1]高一上!$A$3:$V$587,20,0)</f>
        <v>杨琴</v>
      </c>
      <c r="AA9">
        <f t="shared" si="10"/>
        <v>165</v>
      </c>
      <c r="AB9" s="23">
        <f t="shared" si="11"/>
        <v>69.615384615384613</v>
      </c>
      <c r="AC9">
        <f>VLOOKUP(A9,[1]中考!$A$2:$M$571,12,0)</f>
        <v>25</v>
      </c>
      <c r="AD9">
        <f t="shared" si="12"/>
        <v>86</v>
      </c>
    </row>
    <row r="10" spans="1:30" ht="15" x14ac:dyDescent="0.35">
      <c r="A10" s="14" t="s">
        <v>96</v>
      </c>
      <c r="B10" s="1">
        <v>1</v>
      </c>
      <c r="C10" s="2" t="s">
        <v>97</v>
      </c>
      <c r="D10" s="4" t="s">
        <v>6</v>
      </c>
      <c r="E10">
        <f>VLOOKUP(A10,'[1]高三下(高考)'!$A$3:$P$615,13,0)</f>
        <v>52.5</v>
      </c>
      <c r="F10" t="str">
        <f>VLOOKUP(A10,'[1]高三下(高考)'!$A$3:$P$615,14,0)</f>
        <v>杨琴</v>
      </c>
      <c r="G10">
        <f t="shared" si="0"/>
        <v>115</v>
      </c>
      <c r="H10" s="23">
        <f t="shared" si="1"/>
        <v>120.76923076923077</v>
      </c>
      <c r="I10">
        <f>VLOOKUP(A10,[1]高三上!$A$3:$P$588,13,0)</f>
        <v>37</v>
      </c>
      <c r="J10" t="str">
        <f>VLOOKUP(A10,[1]高三上!$A$3:$P$588,14,0)</f>
        <v>杨琴</v>
      </c>
      <c r="K10" s="22">
        <f t="shared" si="2"/>
        <v>169</v>
      </c>
      <c r="L10" s="23">
        <f t="shared" si="3"/>
        <v>114.61538461538461</v>
      </c>
      <c r="M10">
        <f>VLOOKUP(A10,[1]高二下!$A$3:$P$536,13,0)</f>
        <v>52</v>
      </c>
      <c r="N10" t="str">
        <f>VLOOKUP(A10,[1]高二下!$A$3:$P$536,14,0)</f>
        <v>杨琴</v>
      </c>
      <c r="O10">
        <f t="shared" si="4"/>
        <v>207</v>
      </c>
      <c r="P10">
        <f t="shared" si="5"/>
        <v>36.53846153846154</v>
      </c>
      <c r="Q10">
        <f>VLOOKUP(A10,[1]高二上!$A$3:$P$583,13,0)</f>
        <v>69</v>
      </c>
      <c r="R10" t="str">
        <f>VLOOKUP(A10,[1]高二上!$A$3:$P$583,14,0)</f>
        <v>杨琴</v>
      </c>
      <c r="S10" s="22">
        <f t="shared" si="6"/>
        <v>42</v>
      </c>
      <c r="T10" s="22">
        <f t="shared" si="7"/>
        <v>103.46153846153847</v>
      </c>
      <c r="U10">
        <f>VLOOKUP(A10,[1]高一下!$A$3:$P$585,13,0)</f>
        <v>64</v>
      </c>
      <c r="V10" t="str">
        <f>VLOOKUP(A10,[1]高一下!$A$3:$P$585,14,0)</f>
        <v>杨琴</v>
      </c>
      <c r="W10">
        <f t="shared" si="8"/>
        <v>51</v>
      </c>
      <c r="X10">
        <f t="shared" si="9"/>
        <v>126.92307692307692</v>
      </c>
      <c r="Y10">
        <f>VLOOKUP(A10,[1]高一上!$A$3:$V$587,19,0)</f>
        <v>55</v>
      </c>
      <c r="Z10" t="str">
        <f>VLOOKUP(A10,[1]高一上!$A$3:$V$587,20,0)</f>
        <v>杨琴</v>
      </c>
      <c r="AA10">
        <f t="shared" si="10"/>
        <v>121</v>
      </c>
      <c r="AB10" s="23">
        <f t="shared" si="11"/>
        <v>62.307692307692307</v>
      </c>
      <c r="AC10">
        <f>VLOOKUP(A10,[1]中考!$A$2:$M$571,12,0)</f>
        <v>32</v>
      </c>
      <c r="AD10">
        <f t="shared" si="12"/>
        <v>23</v>
      </c>
    </row>
    <row r="11" spans="1:30" ht="15" x14ac:dyDescent="0.35">
      <c r="A11" s="14" t="s">
        <v>37</v>
      </c>
      <c r="B11" s="1">
        <v>1</v>
      </c>
      <c r="C11" s="2" t="s">
        <v>38</v>
      </c>
      <c r="D11" s="4" t="s">
        <v>6</v>
      </c>
      <c r="E11">
        <f>VLOOKUP(A11,'[1]高三下(高考)'!$A$3:$P$615,13,0)</f>
        <v>56.5</v>
      </c>
      <c r="F11" t="str">
        <f>VLOOKUP(A11,'[1]高三下(高考)'!$A$3:$P$615,14,0)</f>
        <v>杨琴</v>
      </c>
      <c r="G11">
        <f t="shared" si="0"/>
        <v>82</v>
      </c>
      <c r="H11" s="23">
        <f t="shared" si="1"/>
        <v>71.15384615384616</v>
      </c>
      <c r="I11">
        <f>VLOOKUP(A11,[1]高三上!$A$3:$P$588,13,0)</f>
        <v>65</v>
      </c>
      <c r="J11" t="str">
        <f>VLOOKUP(A11,[1]高三上!$A$3:$P$588,14,0)</f>
        <v>杨琴</v>
      </c>
      <c r="K11" s="22">
        <f t="shared" si="2"/>
        <v>7</v>
      </c>
      <c r="L11" s="23">
        <f t="shared" si="3"/>
        <v>106.92307692307692</v>
      </c>
      <c r="M11">
        <f>VLOOKUP(A11,[1]高二下!$A$3:$P$536,13,0)</f>
        <v>71</v>
      </c>
      <c r="N11" t="str">
        <f>VLOOKUP(A11,[1]高二下!$A$3:$P$536,14,0)</f>
        <v>杨琴</v>
      </c>
      <c r="O11">
        <f t="shared" si="4"/>
        <v>25</v>
      </c>
      <c r="P11">
        <f t="shared" si="5"/>
        <v>147.30769230769232</v>
      </c>
      <c r="Q11">
        <f>VLOOKUP(A11,[1]高二上!$A$3:$P$583,13,0)</f>
        <v>57</v>
      </c>
      <c r="R11" t="str">
        <f>VLOOKUP(A11,[1]高二上!$A$3:$P$583,14,0)</f>
        <v>杨琴</v>
      </c>
      <c r="S11" s="22">
        <f t="shared" si="6"/>
        <v>148</v>
      </c>
      <c r="T11" s="22">
        <f t="shared" si="7"/>
        <v>93.84615384615384</v>
      </c>
      <c r="U11">
        <f>VLOOKUP(A11,[1]高一下!$A$3:$P$585,13,0)</f>
        <v>56</v>
      </c>
      <c r="V11" t="str">
        <f>VLOOKUP(A11,[1]高一下!$A$3:$P$585,14,0)</f>
        <v>杨琴</v>
      </c>
      <c r="W11">
        <f t="shared" si="8"/>
        <v>132</v>
      </c>
      <c r="X11">
        <f t="shared" si="9"/>
        <v>75.384615384615387</v>
      </c>
      <c r="Y11">
        <f>VLOOKUP(A11,[1]高一上!$A$3:$V$587,19,0)</f>
        <v>62</v>
      </c>
      <c r="Z11" t="str">
        <f>VLOOKUP(A11,[1]高一上!$A$3:$V$587,20,0)</f>
        <v>杨琴</v>
      </c>
      <c r="AA11">
        <f t="shared" si="10"/>
        <v>68</v>
      </c>
      <c r="AB11" s="23">
        <f t="shared" si="11"/>
        <v>106.92307692307692</v>
      </c>
      <c r="AC11">
        <f>VLOOKUP(A11,[1]中考!$A$2:$M$571,12,0)</f>
        <v>25</v>
      </c>
      <c r="AD11">
        <f t="shared" si="12"/>
        <v>86</v>
      </c>
    </row>
    <row r="12" spans="1:30" ht="15.45" x14ac:dyDescent="0.35">
      <c r="A12" s="14" t="s">
        <v>106</v>
      </c>
      <c r="B12" s="1">
        <v>1</v>
      </c>
      <c r="C12" s="5" t="s">
        <v>107</v>
      </c>
      <c r="D12" s="4" t="s">
        <v>6</v>
      </c>
      <c r="E12">
        <f>VLOOKUP(A12,'[1]高三下(高考)'!$A$3:$P$615,13,0)</f>
        <v>59</v>
      </c>
      <c r="F12" t="str">
        <f>VLOOKUP(A12,'[1]高三下(高考)'!$A$3:$P$615,14,0)</f>
        <v>杨琴</v>
      </c>
      <c r="G12">
        <f t="shared" si="0"/>
        <v>66</v>
      </c>
      <c r="H12" s="23">
        <f t="shared" si="1"/>
        <v>106.53846153846153</v>
      </c>
      <c r="I12">
        <f>VLOOKUP(A12,[1]高三上!$A$3:$P$588,13,0)</f>
        <v>47</v>
      </c>
      <c r="J12" t="str">
        <f>VLOOKUP(A12,[1]高三上!$A$3:$P$588,14,0)</f>
        <v>杨琴</v>
      </c>
      <c r="K12" s="22">
        <f t="shared" si="2"/>
        <v>83</v>
      </c>
      <c r="L12" s="23">
        <f t="shared" si="3"/>
        <v>136.92307692307693</v>
      </c>
      <c r="M12">
        <f>VLOOKUP(A12,[1]高二下!$A$3:$P$536,13,0)</f>
        <v>55</v>
      </c>
      <c r="N12" t="str">
        <f>VLOOKUP(A12,[1]高二下!$A$3:$P$536,14,0)</f>
        <v>杨琴</v>
      </c>
      <c r="O12">
        <f t="shared" si="4"/>
        <v>179</v>
      </c>
      <c r="P12">
        <f t="shared" si="5"/>
        <v>61.538461538461533</v>
      </c>
      <c r="Q12">
        <f>VLOOKUP(A12,[1]高二上!$A$3:$P$583,13,0)</f>
        <v>64</v>
      </c>
      <c r="R12" t="str">
        <f>VLOOKUP(A12,[1]高二上!$A$3:$P$583,14,0)</f>
        <v>杨琴</v>
      </c>
      <c r="S12" s="22">
        <f t="shared" si="6"/>
        <v>79</v>
      </c>
      <c r="T12" s="22">
        <f t="shared" si="7"/>
        <v>123.07692307692308</v>
      </c>
      <c r="U12">
        <f>VLOOKUP(A12,[1]高一下!$A$3:$P$585,13,0)</f>
        <v>55</v>
      </c>
      <c r="V12" t="str">
        <f>VLOOKUP(A12,[1]高一下!$A$3:$P$585,14,0)</f>
        <v>杨琴</v>
      </c>
      <c r="W12">
        <f t="shared" si="8"/>
        <v>139</v>
      </c>
      <c r="X12">
        <f t="shared" si="9"/>
        <v>117.30769230769231</v>
      </c>
      <c r="Y12">
        <f>VLOOKUP(A12,[1]高一上!$A$3:$V$587,19,0)</f>
        <v>48</v>
      </c>
      <c r="Z12" t="str">
        <f>VLOOKUP(A12,[1]高一上!$A$3:$V$587,20,0)</f>
        <v>潘润</v>
      </c>
      <c r="AA12">
        <f t="shared" si="10"/>
        <v>184</v>
      </c>
      <c r="AB12" s="23">
        <f t="shared" si="11"/>
        <v>83.07692307692308</v>
      </c>
      <c r="AC12">
        <f>VLOOKUP(A12,[1]中考!$A$2:$M$571,12,0)</f>
        <v>21</v>
      </c>
      <c r="AD12">
        <f t="shared" si="12"/>
        <v>140</v>
      </c>
    </row>
    <row r="13" spans="1:30" ht="15" x14ac:dyDescent="0.35">
      <c r="A13" s="14" t="s">
        <v>100</v>
      </c>
      <c r="B13" s="1">
        <v>1</v>
      </c>
      <c r="C13" s="2" t="s">
        <v>101</v>
      </c>
      <c r="D13" s="4" t="s">
        <v>6</v>
      </c>
      <c r="E13">
        <f>VLOOKUP(A13,'[1]高三下(高考)'!$A$3:$P$615,13,0)</f>
        <v>57</v>
      </c>
      <c r="F13" t="str">
        <f>VLOOKUP(A13,'[1]高三下(高考)'!$A$3:$P$615,14,0)</f>
        <v>杨琴</v>
      </c>
      <c r="G13">
        <f t="shared" si="0"/>
        <v>77</v>
      </c>
      <c r="H13" s="23">
        <f t="shared" si="1"/>
        <v>94.615384615384613</v>
      </c>
      <c r="I13">
        <f>VLOOKUP(A13,[1]高三上!$A$3:$P$588,13,0)</f>
        <v>50</v>
      </c>
      <c r="J13" t="str">
        <f>VLOOKUP(A13,[1]高三上!$A$3:$P$588,14,0)</f>
        <v>杨琴</v>
      </c>
      <c r="K13" s="22">
        <f t="shared" si="2"/>
        <v>63</v>
      </c>
      <c r="L13" s="23">
        <f t="shared" si="3"/>
        <v>81.538461538461533</v>
      </c>
      <c r="M13">
        <f>VLOOKUP(A13,[1]高二下!$A$3:$P$536,13,0)</f>
        <v>72</v>
      </c>
      <c r="N13" t="str">
        <f>VLOOKUP(A13,[1]高二下!$A$3:$P$536,14,0)</f>
        <v>杨琴</v>
      </c>
      <c r="O13">
        <f t="shared" si="4"/>
        <v>15</v>
      </c>
      <c r="P13">
        <f t="shared" si="5"/>
        <v>143.46153846153845</v>
      </c>
      <c r="Q13">
        <f>VLOOKUP(A13,[1]高二上!$A$3:$P$583,13,0)</f>
        <v>59</v>
      </c>
      <c r="R13" t="str">
        <f>VLOOKUP(A13,[1]高二上!$A$3:$P$583,14,0)</f>
        <v>杨琴</v>
      </c>
      <c r="S13" s="22">
        <f t="shared" si="6"/>
        <v>128</v>
      </c>
      <c r="T13" s="22">
        <f t="shared" si="7"/>
        <v>61.153846153846153</v>
      </c>
      <c r="U13">
        <f>VLOOKUP(A13,[1]高一下!$A$3:$P$585,13,0)</f>
        <v>68</v>
      </c>
      <c r="V13" t="str">
        <f>VLOOKUP(A13,[1]高一下!$A$3:$P$585,14,0)</f>
        <v>杨琴</v>
      </c>
      <c r="W13">
        <f t="shared" si="8"/>
        <v>27</v>
      </c>
      <c r="X13">
        <f t="shared" si="9"/>
        <v>136.15384615384616</v>
      </c>
      <c r="Y13">
        <f>VLOOKUP(A13,[1]高一上!$A$3:$V$587,19,0)</f>
        <v>55</v>
      </c>
      <c r="Z13" t="str">
        <f>VLOOKUP(A13,[1]高一上!$A$3:$V$587,20,0)</f>
        <v>杨琴</v>
      </c>
      <c r="AA13">
        <f t="shared" si="10"/>
        <v>121</v>
      </c>
      <c r="AB13" s="23">
        <f t="shared" si="11"/>
        <v>117.30769230769231</v>
      </c>
      <c r="AC13">
        <f>VLOOKUP(A13,[1]中考!$A$2:$M$571,12,0)</f>
        <v>19</v>
      </c>
      <c r="AD13">
        <f t="shared" si="12"/>
        <v>166</v>
      </c>
    </row>
    <row r="14" spans="1:30" ht="15" x14ac:dyDescent="0.35">
      <c r="A14" s="14" t="s">
        <v>73</v>
      </c>
      <c r="B14" s="1">
        <v>1</v>
      </c>
      <c r="C14" s="2" t="s">
        <v>74</v>
      </c>
      <c r="D14" s="4" t="s">
        <v>6</v>
      </c>
      <c r="E14">
        <f>VLOOKUP(A14,'[1]高三下(高考)'!$A$3:$P$615,13,0)</f>
        <v>52</v>
      </c>
      <c r="F14" t="str">
        <f>VLOOKUP(A14,'[1]高三下(高考)'!$A$3:$P$615,14,0)</f>
        <v>杨琴</v>
      </c>
      <c r="G14">
        <f t="shared" si="0"/>
        <v>127</v>
      </c>
      <c r="H14" s="23">
        <f t="shared" si="1"/>
        <v>104.23076923076923</v>
      </c>
      <c r="I14">
        <f>VLOOKUP(A14,[1]高三上!$A$3:$P$588,13,0)</f>
        <v>41</v>
      </c>
      <c r="J14" t="str">
        <f>VLOOKUP(A14,[1]高三上!$A$3:$P$588,14,0)</f>
        <v>杨琴</v>
      </c>
      <c r="K14" s="22">
        <f t="shared" si="2"/>
        <v>138</v>
      </c>
      <c r="L14" s="23">
        <f t="shared" si="3"/>
        <v>56.53846153846154</v>
      </c>
      <c r="M14">
        <f>VLOOKUP(A14,[1]高二下!$A$3:$P$536,13,0)</f>
        <v>71</v>
      </c>
      <c r="N14" t="str">
        <f>VLOOKUP(A14,[1]高二下!$A$3:$P$536,14,0)</f>
        <v>杨琴</v>
      </c>
      <c r="O14">
        <f t="shared" si="4"/>
        <v>25</v>
      </c>
      <c r="P14">
        <f t="shared" si="5"/>
        <v>131.92307692307691</v>
      </c>
      <c r="Q14">
        <f>VLOOKUP(A14,[1]高二上!$A$3:$P$583,13,0)</f>
        <v>61</v>
      </c>
      <c r="R14" t="str">
        <f>VLOOKUP(A14,[1]高二上!$A$3:$P$583,14,0)</f>
        <v>杨琴</v>
      </c>
      <c r="S14" s="22">
        <f t="shared" si="6"/>
        <v>108</v>
      </c>
      <c r="T14" s="22">
        <f t="shared" si="7"/>
        <v>96.92307692307692</v>
      </c>
      <c r="U14">
        <f>VLOOKUP(A14,[1]高一下!$A$3:$P$585,13,0)</f>
        <v>59</v>
      </c>
      <c r="V14" t="str">
        <f>VLOOKUP(A14,[1]高一下!$A$3:$P$585,14,0)</f>
        <v>杨琴</v>
      </c>
      <c r="W14">
        <f t="shared" si="8"/>
        <v>100</v>
      </c>
      <c r="X14">
        <f t="shared" si="9"/>
        <v>111.15384615384616</v>
      </c>
      <c r="Y14">
        <f>VLOOKUP(A14,[1]高一上!$A$3:$V$587,19,0)</f>
        <v>53</v>
      </c>
      <c r="Z14" t="str">
        <f>VLOOKUP(A14,[1]高一上!$A$3:$V$587,20,0)</f>
        <v>杨琴</v>
      </c>
      <c r="AA14">
        <f t="shared" si="10"/>
        <v>129</v>
      </c>
      <c r="AB14" s="23">
        <f t="shared" si="11"/>
        <v>130.38461538461539</v>
      </c>
      <c r="AC14">
        <f>VLOOKUP(A14,[1]中考!$A$2:$M$571,12,0)</f>
        <v>16</v>
      </c>
      <c r="AD14">
        <f t="shared" si="12"/>
        <v>208</v>
      </c>
    </row>
    <row r="15" spans="1:30" ht="15" x14ac:dyDescent="0.35">
      <c r="A15" s="14" t="s">
        <v>65</v>
      </c>
      <c r="B15" s="1">
        <v>1</v>
      </c>
      <c r="C15" s="2" t="s">
        <v>66</v>
      </c>
      <c r="D15" s="4" t="s">
        <v>6</v>
      </c>
      <c r="E15">
        <f>VLOOKUP(A15,'[1]高三下(高考)'!$A$3:$P$615,13,0)</f>
        <v>63.5</v>
      </c>
      <c r="F15" t="str">
        <f>VLOOKUP(A15,'[1]高三下(高考)'!$A$3:$P$615,14,0)</f>
        <v>杨琴</v>
      </c>
      <c r="G15">
        <f t="shared" si="0"/>
        <v>34</v>
      </c>
      <c r="H15" s="23">
        <f t="shared" si="1"/>
        <v>140</v>
      </c>
      <c r="I15">
        <f>VLOOKUP(A15,[1]高三上!$A$3:$P$588,13,0)</f>
        <v>41</v>
      </c>
      <c r="J15" t="str">
        <f>VLOOKUP(A15,[1]高三上!$A$3:$P$588,14,0)</f>
        <v>杨琴</v>
      </c>
      <c r="K15" s="22">
        <f t="shared" si="2"/>
        <v>138</v>
      </c>
      <c r="L15" s="23">
        <f t="shared" si="3"/>
        <v>67.692307692307693</v>
      </c>
      <c r="M15">
        <f>VLOOKUP(A15,[1]高二下!$A$3:$P$536,13,0)</f>
        <v>68</v>
      </c>
      <c r="N15" t="str">
        <f>VLOOKUP(A15,[1]高二下!$A$3:$P$536,14,0)</f>
        <v>杨琴</v>
      </c>
      <c r="O15">
        <f t="shared" si="4"/>
        <v>54</v>
      </c>
      <c r="P15">
        <f t="shared" si="5"/>
        <v>146.15384615384616</v>
      </c>
      <c r="Q15">
        <f>VLOOKUP(A15,[1]高二上!$A$3:$P$583,13,0)</f>
        <v>54</v>
      </c>
      <c r="R15" t="str">
        <f>VLOOKUP(A15,[1]高二上!$A$3:$P$583,14,0)</f>
        <v>杨琴</v>
      </c>
      <c r="S15" s="22">
        <f t="shared" si="6"/>
        <v>174</v>
      </c>
      <c r="T15" s="22">
        <f t="shared" si="7"/>
        <v>83.84615384615384</v>
      </c>
      <c r="U15">
        <f>VLOOKUP(A15,[1]高一下!$A$3:$P$585,13,0)</f>
        <v>56</v>
      </c>
      <c r="V15" t="str">
        <f>VLOOKUP(A15,[1]高一下!$A$3:$P$585,14,0)</f>
        <v>杨琴</v>
      </c>
      <c r="W15">
        <f t="shared" si="8"/>
        <v>132</v>
      </c>
      <c r="X15">
        <f t="shared" si="9"/>
        <v>62.692307692307693</v>
      </c>
      <c r="Y15">
        <f>VLOOKUP(A15,[1]高一上!$A$3:$V$587,19,0)</f>
        <v>68</v>
      </c>
      <c r="Z15" t="str">
        <f>VLOOKUP(A15,[1]高一上!$A$3:$V$587,20,0)</f>
        <v>杨琴</v>
      </c>
      <c r="AA15">
        <f t="shared" si="10"/>
        <v>35</v>
      </c>
      <c r="AB15" s="23">
        <f t="shared" si="11"/>
        <v>88.07692307692308</v>
      </c>
      <c r="AC15">
        <f>VLOOKUP(A15,[1]中考!$A$2:$M$571,12,0)</f>
        <v>39</v>
      </c>
      <c r="AD15">
        <f t="shared" si="12"/>
        <v>4</v>
      </c>
    </row>
    <row r="16" spans="1:30" ht="15" x14ac:dyDescent="0.35">
      <c r="A16" s="14" t="s">
        <v>83</v>
      </c>
      <c r="B16" s="1">
        <v>1</v>
      </c>
      <c r="C16" s="2" t="s">
        <v>84</v>
      </c>
      <c r="D16" s="4" t="s">
        <v>6</v>
      </c>
      <c r="E16">
        <f>VLOOKUP(A16,'[1]高三下(高考)'!$A$3:$P$615,13,0)</f>
        <v>57</v>
      </c>
      <c r="F16" t="str">
        <f>VLOOKUP(A16,'[1]高三下(高考)'!$A$3:$P$615,14,0)</f>
        <v>杨琴</v>
      </c>
      <c r="G16">
        <f t="shared" si="0"/>
        <v>77</v>
      </c>
      <c r="H16" s="23">
        <f t="shared" si="1"/>
        <v>133.46153846153845</v>
      </c>
      <c r="I16">
        <f>VLOOKUP(A16,[1]高三上!$A$3:$P$588,13,0)</f>
        <v>38</v>
      </c>
      <c r="J16" t="str">
        <f>VLOOKUP(A16,[1]高三上!$A$3:$P$588,14,0)</f>
        <v>杨琴</v>
      </c>
      <c r="K16" s="22">
        <f t="shared" si="2"/>
        <v>164</v>
      </c>
      <c r="L16" s="23">
        <f t="shared" si="3"/>
        <v>113.07692307692308</v>
      </c>
      <c r="M16">
        <f>VLOOKUP(A16,[1]高二下!$A$3:$P$536,13,0)</f>
        <v>53</v>
      </c>
      <c r="N16" t="str">
        <f>VLOOKUP(A16,[1]高二下!$A$3:$P$536,14,0)</f>
        <v>杨琴</v>
      </c>
      <c r="O16">
        <f t="shared" si="4"/>
        <v>198</v>
      </c>
      <c r="P16">
        <f t="shared" si="5"/>
        <v>90.769230769230774</v>
      </c>
      <c r="Q16">
        <f>VLOOKUP(A16,[1]高二上!$A$3:$P$583,13,0)</f>
        <v>54</v>
      </c>
      <c r="R16" t="str">
        <f>VLOOKUP(A16,[1]高二上!$A$3:$P$583,14,0)</f>
        <v>杨琴</v>
      </c>
      <c r="S16" s="22">
        <f t="shared" si="6"/>
        <v>174</v>
      </c>
      <c r="T16" s="22">
        <f t="shared" si="7"/>
        <v>118.46153846153847</v>
      </c>
      <c r="U16">
        <f>VLOOKUP(A16,[1]高一下!$A$3:$P$585,13,0)</f>
        <v>44</v>
      </c>
      <c r="V16" t="str">
        <f>VLOOKUP(A16,[1]高一下!$A$3:$P$585,14,0)</f>
        <v>杨琴</v>
      </c>
      <c r="W16">
        <f t="shared" si="8"/>
        <v>222</v>
      </c>
      <c r="X16">
        <f t="shared" si="9"/>
        <v>64.230769230769226</v>
      </c>
      <c r="Y16">
        <f>VLOOKUP(A16,[1]高一上!$A$3:$V$587,19,0)</f>
        <v>53</v>
      </c>
      <c r="Z16" t="str">
        <f>VLOOKUP(A16,[1]高一上!$A$3:$V$587,20,0)</f>
        <v>金明龙</v>
      </c>
      <c r="AA16">
        <f t="shared" si="10"/>
        <v>129</v>
      </c>
      <c r="AB16" s="23">
        <f t="shared" si="11"/>
        <v>118.84615384615384</v>
      </c>
      <c r="AC16">
        <f>VLOOKUP(A16,[1]中考!$A$2:$M$571,12,0)</f>
        <v>18</v>
      </c>
      <c r="AD16">
        <f t="shared" si="12"/>
        <v>178</v>
      </c>
    </row>
    <row r="17" spans="1:30" ht="15" x14ac:dyDescent="0.35">
      <c r="A17" s="14" t="s">
        <v>81</v>
      </c>
      <c r="B17" s="1">
        <v>1</v>
      </c>
      <c r="C17" s="2" t="s">
        <v>82</v>
      </c>
      <c r="D17" s="4" t="s">
        <v>6</v>
      </c>
      <c r="E17">
        <f>VLOOKUP(A17,'[1]高三下(高考)'!$A$3:$P$615,13,0)</f>
        <v>57.5</v>
      </c>
      <c r="F17" t="str">
        <f>VLOOKUP(A17,'[1]高三下(高考)'!$A$3:$P$615,14,0)</f>
        <v>杨琴</v>
      </c>
      <c r="G17">
        <f t="shared" si="0"/>
        <v>75</v>
      </c>
      <c r="H17" s="23">
        <f t="shared" si="1"/>
        <v>100.38461538461539</v>
      </c>
      <c r="I17">
        <f>VLOOKUP(A17,[1]高三上!$A$3:$P$588,13,0)</f>
        <v>48</v>
      </c>
      <c r="J17" t="str">
        <f>VLOOKUP(A17,[1]高三上!$A$3:$P$588,14,0)</f>
        <v>杨琴</v>
      </c>
      <c r="K17" s="22">
        <f t="shared" si="2"/>
        <v>76</v>
      </c>
      <c r="L17" s="23">
        <f t="shared" si="3"/>
        <v>123.46153846153845</v>
      </c>
      <c r="M17">
        <f>VLOOKUP(A17,[1]高二下!$A$3:$P$536,13,0)</f>
        <v>60</v>
      </c>
      <c r="N17" t="str">
        <f>VLOOKUP(A17,[1]高二下!$A$3:$P$536,14,0)</f>
        <v>杨琴</v>
      </c>
      <c r="O17">
        <f t="shared" si="4"/>
        <v>137</v>
      </c>
      <c r="P17">
        <f t="shared" si="5"/>
        <v>60.769230769230766</v>
      </c>
      <c r="Q17">
        <f>VLOOKUP(A17,[1]高二上!$A$3:$P$583,13,0)</f>
        <v>70</v>
      </c>
      <c r="R17" t="str">
        <f>VLOOKUP(A17,[1]高二上!$A$3:$P$583,14,0)</f>
        <v>杨琴</v>
      </c>
      <c r="S17" s="22">
        <f t="shared" si="6"/>
        <v>35</v>
      </c>
      <c r="T17" s="22">
        <f t="shared" si="7"/>
        <v>117.30769230769231</v>
      </c>
      <c r="U17">
        <f>VLOOKUP(A17,[1]高一下!$A$3:$P$585,13,0)</f>
        <v>61</v>
      </c>
      <c r="V17" t="str">
        <f>VLOOKUP(A17,[1]高一下!$A$3:$P$585,14,0)</f>
        <v>杨琴</v>
      </c>
      <c r="W17">
        <f t="shared" si="8"/>
        <v>80</v>
      </c>
      <c r="X17">
        <f t="shared" si="9"/>
        <v>91.92307692307692</v>
      </c>
      <c r="Y17">
        <f>VLOOKUP(A17,[1]高一上!$A$3:$V$587,19,0)</f>
        <v>63</v>
      </c>
      <c r="Z17" t="str">
        <f>VLOOKUP(A17,[1]高一上!$A$3:$V$587,20,0)</f>
        <v>杨琴</v>
      </c>
      <c r="AA17">
        <f t="shared" si="10"/>
        <v>59</v>
      </c>
      <c r="AB17" s="23">
        <f t="shared" si="11"/>
        <v>115.76923076923077</v>
      </c>
      <c r="AC17">
        <f>VLOOKUP(A17,[1]中考!$A$2:$M$571,12,0)</f>
        <v>24</v>
      </c>
      <c r="AD17">
        <f t="shared" si="12"/>
        <v>100</v>
      </c>
    </row>
    <row r="18" spans="1:30" ht="15" x14ac:dyDescent="0.35">
      <c r="A18" s="14" t="s">
        <v>75</v>
      </c>
      <c r="B18" s="1">
        <v>1</v>
      </c>
      <c r="C18" s="2" t="s">
        <v>76</v>
      </c>
      <c r="D18" s="4" t="s">
        <v>6</v>
      </c>
      <c r="E18">
        <f>VLOOKUP(A18,'[1]高三下(高考)'!$A$3:$P$615,13,0)</f>
        <v>67.5</v>
      </c>
      <c r="F18" t="str">
        <f>VLOOKUP(A18,'[1]高三下(高考)'!$A$3:$P$615,14,0)</f>
        <v>杨琴</v>
      </c>
      <c r="G18">
        <f t="shared" si="0"/>
        <v>19</v>
      </c>
      <c r="H18" s="23">
        <f t="shared" si="1"/>
        <v>128.46153846153845</v>
      </c>
      <c r="I18">
        <f>VLOOKUP(A18,[1]高三上!$A$3:$P$588,13,0)</f>
        <v>46</v>
      </c>
      <c r="J18" t="str">
        <f>VLOOKUP(A18,[1]高三上!$A$3:$P$588,14,0)</f>
        <v>杨琴</v>
      </c>
      <c r="K18" s="22">
        <f t="shared" si="2"/>
        <v>93</v>
      </c>
      <c r="L18" s="23">
        <f t="shared" si="3"/>
        <v>88.461538461538467</v>
      </c>
      <c r="M18">
        <f>VLOOKUP(A18,[1]高二下!$A$3:$P$536,13,0)</f>
        <v>67</v>
      </c>
      <c r="N18" t="str">
        <f>VLOOKUP(A18,[1]高二下!$A$3:$P$536,14,0)</f>
        <v>杨琴</v>
      </c>
      <c r="O18">
        <f t="shared" si="4"/>
        <v>63</v>
      </c>
      <c r="P18">
        <f t="shared" si="5"/>
        <v>112.69230769230769</v>
      </c>
      <c r="Q18">
        <f>VLOOKUP(A18,[1]高二上!$A$3:$P$583,13,0)</f>
        <v>62</v>
      </c>
      <c r="R18" t="str">
        <f>VLOOKUP(A18,[1]高二上!$A$3:$P$583,14,0)</f>
        <v>杨琴</v>
      </c>
      <c r="S18" s="22">
        <f t="shared" si="6"/>
        <v>96</v>
      </c>
      <c r="T18" s="22">
        <f t="shared" si="7"/>
        <v>67.307692307692307</v>
      </c>
      <c r="U18">
        <f>VLOOKUP(A18,[1]高一下!$A$3:$P$585,13,0)</f>
        <v>73</v>
      </c>
      <c r="V18" t="str">
        <f>VLOOKUP(A18,[1]高一下!$A$3:$P$585,14,0)</f>
        <v>杨琴</v>
      </c>
      <c r="W18">
        <f t="shared" si="8"/>
        <v>11</v>
      </c>
      <c r="X18">
        <f t="shared" si="9"/>
        <v>121.92307692307692</v>
      </c>
      <c r="Y18">
        <f>VLOOKUP(A18,[1]高一上!$A$3:$V$587,19,0)</f>
        <v>62</v>
      </c>
      <c r="Z18" t="str">
        <f>VLOOKUP(A18,[1]高一上!$A$3:$V$587,20,0)</f>
        <v>金明龙</v>
      </c>
      <c r="AA18">
        <f t="shared" si="10"/>
        <v>68</v>
      </c>
      <c r="AB18" s="23">
        <f t="shared" si="11"/>
        <v>121.92307692307692</v>
      </c>
      <c r="AC18">
        <f>VLOOKUP(A18,[1]中考!$A$2:$M$571,12,0)</f>
        <v>22</v>
      </c>
      <c r="AD18">
        <f t="shared" si="12"/>
        <v>125</v>
      </c>
    </row>
    <row r="19" spans="1:30" ht="15" x14ac:dyDescent="0.35">
      <c r="A19" s="14" t="s">
        <v>35</v>
      </c>
      <c r="B19" s="1">
        <v>1</v>
      </c>
      <c r="C19" s="2" t="s">
        <v>36</v>
      </c>
      <c r="D19" s="4" t="s">
        <v>6</v>
      </c>
      <c r="E19">
        <f>VLOOKUP(A19,'[1]高三下(高考)'!$A$3:$P$615,13,0)</f>
        <v>51</v>
      </c>
      <c r="F19" t="str">
        <f>VLOOKUP(A19,'[1]高三下(高考)'!$A$3:$P$615,14,0)</f>
        <v>杨琴</v>
      </c>
      <c r="G19">
        <f t="shared" si="0"/>
        <v>140</v>
      </c>
      <c r="H19" s="23">
        <f t="shared" si="1"/>
        <v>88.07692307692308</v>
      </c>
      <c r="I19">
        <f>VLOOKUP(A19,[1]高三上!$A$3:$P$588,13,0)</f>
        <v>44</v>
      </c>
      <c r="J19" t="str">
        <f>VLOOKUP(A19,[1]高三上!$A$3:$P$588,14,0)</f>
        <v>杨琴</v>
      </c>
      <c r="K19" s="22">
        <f t="shared" si="2"/>
        <v>109</v>
      </c>
      <c r="L19" s="23">
        <f t="shared" si="3"/>
        <v>95</v>
      </c>
      <c r="M19">
        <f>VLOOKUP(A19,[1]高二下!$A$3:$P$536,13,0)</f>
        <v>64</v>
      </c>
      <c r="N19" t="str">
        <f>VLOOKUP(A19,[1]高二下!$A$3:$P$536,14,0)</f>
        <v>杨琴</v>
      </c>
      <c r="O19">
        <f t="shared" si="4"/>
        <v>96</v>
      </c>
      <c r="P19">
        <f t="shared" si="5"/>
        <v>137.30769230769232</v>
      </c>
      <c r="Q19">
        <f>VLOOKUP(A19,[1]高二上!$A$3:$P$583,13,0)</f>
        <v>52</v>
      </c>
      <c r="R19" t="str">
        <f>VLOOKUP(A19,[1]高二上!$A$3:$P$583,14,0)</f>
        <v>杨琴</v>
      </c>
      <c r="S19" s="22">
        <f t="shared" si="6"/>
        <v>193</v>
      </c>
      <c r="T19" s="22">
        <f t="shared" si="7"/>
        <v>45.384615384615387</v>
      </c>
      <c r="U19">
        <f>VLOOKUP(A19,[1]高一下!$A$3:$P$585,13,0)</f>
        <v>64</v>
      </c>
      <c r="V19" t="str">
        <f>VLOOKUP(A19,[1]高一下!$A$3:$P$585,14,0)</f>
        <v>杨琴</v>
      </c>
      <c r="W19">
        <f t="shared" si="8"/>
        <v>51</v>
      </c>
      <c r="X19">
        <f t="shared" si="9"/>
        <v>118.84615384615384</v>
      </c>
      <c r="Y19">
        <f>VLOOKUP(A19,[1]高一上!$A$3:$V$587,19,0)</f>
        <v>58</v>
      </c>
      <c r="Z19" t="str">
        <f>VLOOKUP(A19,[1]高一上!$A$3:$V$587,20,0)</f>
        <v>杨琴</v>
      </c>
      <c r="AA19">
        <f t="shared" si="10"/>
        <v>100</v>
      </c>
      <c r="AB19" s="23">
        <f t="shared" si="11"/>
        <v>125.38461538461539</v>
      </c>
      <c r="AC19">
        <f>VLOOKUP(A19,[1]中考!$A$2:$M$571,12,0)</f>
        <v>19</v>
      </c>
      <c r="AD19">
        <f t="shared" si="12"/>
        <v>166</v>
      </c>
    </row>
    <row r="20" spans="1:30" ht="15" x14ac:dyDescent="0.35">
      <c r="A20" s="14" t="s">
        <v>69</v>
      </c>
      <c r="B20" s="1">
        <v>1</v>
      </c>
      <c r="C20" s="2" t="s">
        <v>70</v>
      </c>
      <c r="D20" s="4" t="s">
        <v>6</v>
      </c>
      <c r="E20">
        <f>VLOOKUP(A20,'[1]高三下(高考)'!$A$3:$P$615,13,0)</f>
        <v>57</v>
      </c>
      <c r="F20" t="str">
        <f>VLOOKUP(A20,'[1]高三下(高考)'!$A$3:$P$615,14,0)</f>
        <v>杨琴</v>
      </c>
      <c r="G20">
        <f t="shared" si="0"/>
        <v>77</v>
      </c>
      <c r="H20" s="23">
        <f t="shared" si="1"/>
        <v>106.15384615384616</v>
      </c>
      <c r="I20">
        <f>VLOOKUP(A20,[1]高三上!$A$3:$P$588,13,0)</f>
        <v>46</v>
      </c>
      <c r="J20" t="str">
        <f>VLOOKUP(A20,[1]高三上!$A$3:$P$588,14,0)</f>
        <v>杨琴</v>
      </c>
      <c r="K20" s="22">
        <f t="shared" si="2"/>
        <v>93</v>
      </c>
      <c r="L20" s="23">
        <f t="shared" si="3"/>
        <v>88.461538461538467</v>
      </c>
      <c r="M20">
        <f>VLOOKUP(A20,[1]高二下!$A$3:$P$536,13,0)</f>
        <v>67</v>
      </c>
      <c r="N20" t="str">
        <f>VLOOKUP(A20,[1]高二下!$A$3:$P$536,14,0)</f>
        <v>杨琴</v>
      </c>
      <c r="O20">
        <f t="shared" si="4"/>
        <v>63</v>
      </c>
      <c r="P20">
        <f t="shared" si="5"/>
        <v>85.384615384615387</v>
      </c>
      <c r="Q20">
        <f>VLOOKUP(A20,[1]高二上!$A$3:$P$583,13,0)</f>
        <v>72</v>
      </c>
      <c r="R20" t="str">
        <f>VLOOKUP(A20,[1]高二上!$A$3:$P$583,14,0)</f>
        <v>杨琴</v>
      </c>
      <c r="S20" s="22">
        <f t="shared" si="6"/>
        <v>25</v>
      </c>
      <c r="T20" s="22">
        <f t="shared" si="7"/>
        <v>116.53846153846153</v>
      </c>
      <c r="U20">
        <f>VLOOKUP(A20,[1]高一下!$A$3:$P$585,13,0)</f>
        <v>62</v>
      </c>
      <c r="V20" t="str">
        <f>VLOOKUP(A20,[1]高一下!$A$3:$P$585,14,0)</f>
        <v>杨琴</v>
      </c>
      <c r="W20">
        <f t="shared" si="8"/>
        <v>68</v>
      </c>
      <c r="X20">
        <f t="shared" si="9"/>
        <v>76.92307692307692</v>
      </c>
      <c r="Y20">
        <f>VLOOKUP(A20,[1]高一上!$A$3:$V$587,19,0)</f>
        <v>74</v>
      </c>
      <c r="Z20" t="str">
        <f>VLOOKUP(A20,[1]高一上!$A$3:$V$587,20,0)</f>
        <v>杨琴</v>
      </c>
      <c r="AA20">
        <f t="shared" si="10"/>
        <v>8</v>
      </c>
      <c r="AB20" s="23">
        <f t="shared" si="11"/>
        <v>112.30769230769231</v>
      </c>
      <c r="AC20">
        <f>VLOOKUP(A20,[1]中考!$A$2:$M$571,12,0)</f>
        <v>30</v>
      </c>
      <c r="AD20">
        <f t="shared" si="12"/>
        <v>40</v>
      </c>
    </row>
    <row r="21" spans="1:30" ht="15" x14ac:dyDescent="0.35">
      <c r="A21" s="14" t="s">
        <v>71</v>
      </c>
      <c r="B21" s="1">
        <v>1</v>
      </c>
      <c r="C21" s="2" t="s">
        <v>72</v>
      </c>
      <c r="D21" s="4" t="s">
        <v>6</v>
      </c>
      <c r="E21">
        <f>VLOOKUP(A21,'[1]高三下(高考)'!$A$3:$P$615,13,0)</f>
        <v>34.5</v>
      </c>
      <c r="F21" t="str">
        <f>VLOOKUP(A21,'[1]高三下(高考)'!$A$3:$P$615,14,0)</f>
        <v>杨琴</v>
      </c>
      <c r="G21">
        <f t="shared" si="0"/>
        <v>246</v>
      </c>
      <c r="H21" s="23">
        <f t="shared" si="1"/>
        <v>18.461538461538467</v>
      </c>
      <c r="I21">
        <f>VLOOKUP(A21,[1]高三上!$A$3:$P$588,13,0)</f>
        <v>55</v>
      </c>
      <c r="J21" t="str">
        <f>VLOOKUP(A21,[1]高三上!$A$3:$P$588,14,0)</f>
        <v>杨琴</v>
      </c>
      <c r="K21" s="22">
        <f t="shared" si="2"/>
        <v>34</v>
      </c>
      <c r="L21" s="23">
        <f t="shared" si="3"/>
        <v>115</v>
      </c>
      <c r="M21">
        <f>VLOOKUP(A21,[1]高二下!$A$3:$P$536,13,0)</f>
        <v>66</v>
      </c>
      <c r="N21" t="str">
        <f>VLOOKUP(A21,[1]高二下!$A$3:$P$536,14,0)</f>
        <v>杨琴</v>
      </c>
      <c r="O21">
        <f t="shared" si="4"/>
        <v>73</v>
      </c>
      <c r="P21">
        <f t="shared" si="5"/>
        <v>94.615384615384613</v>
      </c>
      <c r="Q21">
        <f>VLOOKUP(A21,[1]高二上!$A$3:$P$583,13,0)</f>
        <v>66</v>
      </c>
      <c r="R21" t="str">
        <f>VLOOKUP(A21,[1]高二上!$A$3:$P$583,14,0)</f>
        <v>杨琴</v>
      </c>
      <c r="S21" s="22">
        <f t="shared" si="6"/>
        <v>59</v>
      </c>
      <c r="T21" s="22">
        <f t="shared" si="7"/>
        <v>80</v>
      </c>
      <c r="U21">
        <f>VLOOKUP(A21,[1]高一下!$A$3:$P$585,13,0)</f>
        <v>74</v>
      </c>
      <c r="V21" t="str">
        <f>VLOOKUP(A21,[1]高一下!$A$3:$P$585,14,0)</f>
        <v>杨琴</v>
      </c>
      <c r="W21">
        <f t="shared" si="8"/>
        <v>7</v>
      </c>
      <c r="X21">
        <f t="shared" si="9"/>
        <v>146.92307692307691</v>
      </c>
      <c r="Y21">
        <f>VLOOKUP(A21,[1]高一上!$A$3:$V$587,19,0)</f>
        <v>53</v>
      </c>
      <c r="Z21" t="str">
        <f>VLOOKUP(A21,[1]高一上!$A$3:$V$587,20,0)</f>
        <v>杨琴</v>
      </c>
      <c r="AA21">
        <f t="shared" si="10"/>
        <v>129</v>
      </c>
      <c r="AB21" s="23">
        <f t="shared" si="11"/>
        <v>75.769230769230774</v>
      </c>
      <c r="AC21">
        <f>VLOOKUP(A21,[1]中考!$A$2:$M$571,12,0)</f>
        <v>27</v>
      </c>
      <c r="AD21">
        <f t="shared" si="12"/>
        <v>66</v>
      </c>
    </row>
    <row r="22" spans="1:30" ht="15" x14ac:dyDescent="0.35">
      <c r="A22" s="14" t="s">
        <v>29</v>
      </c>
      <c r="B22" s="1">
        <v>1</v>
      </c>
      <c r="C22" s="2" t="s">
        <v>30</v>
      </c>
      <c r="D22" s="4" t="s">
        <v>6</v>
      </c>
      <c r="E22">
        <f>VLOOKUP(A22,'[1]高三下(高考)'!$A$3:$P$615,13,0)</f>
        <v>59</v>
      </c>
      <c r="F22" t="str">
        <f>VLOOKUP(A22,'[1]高三下(高考)'!$A$3:$P$615,14,0)</f>
        <v>杨琴</v>
      </c>
      <c r="G22">
        <f t="shared" si="0"/>
        <v>66</v>
      </c>
      <c r="H22" s="23">
        <f t="shared" si="1"/>
        <v>110.38461538461539</v>
      </c>
      <c r="I22">
        <f>VLOOKUP(A22,[1]高三上!$A$3:$P$588,13,0)</f>
        <v>46</v>
      </c>
      <c r="J22" t="str">
        <f>VLOOKUP(A22,[1]高三上!$A$3:$P$588,14,0)</f>
        <v>杨琴</v>
      </c>
      <c r="K22" s="22">
        <f t="shared" si="2"/>
        <v>93</v>
      </c>
      <c r="L22" s="23">
        <f t="shared" si="3"/>
        <v>73.84615384615384</v>
      </c>
      <c r="M22">
        <f>VLOOKUP(A22,[1]高二下!$A$3:$P$536,13,0)</f>
        <v>71</v>
      </c>
      <c r="N22" t="str">
        <f>VLOOKUP(A22,[1]高二下!$A$3:$P$536,14,0)</f>
        <v>杨琴</v>
      </c>
      <c r="O22">
        <f t="shared" si="4"/>
        <v>25</v>
      </c>
      <c r="P22">
        <f t="shared" si="5"/>
        <v>100</v>
      </c>
      <c r="Q22">
        <f>VLOOKUP(A22,[1]高二上!$A$3:$P$583,13,0)</f>
        <v>72</v>
      </c>
      <c r="R22" t="str">
        <f>VLOOKUP(A22,[1]高二上!$A$3:$P$583,14,0)</f>
        <v>杨琴</v>
      </c>
      <c r="S22" s="22">
        <f t="shared" si="6"/>
        <v>25</v>
      </c>
      <c r="T22" s="22">
        <f t="shared" si="7"/>
        <v>138.46153846153845</v>
      </c>
      <c r="U22">
        <f>VLOOKUP(A22,[1]高一下!$A$3:$P$585,13,0)</f>
        <v>57</v>
      </c>
      <c r="V22" t="str">
        <f>VLOOKUP(A22,[1]高一下!$A$3:$P$585,14,0)</f>
        <v>杨琴</v>
      </c>
      <c r="W22">
        <f t="shared" si="8"/>
        <v>125</v>
      </c>
      <c r="X22">
        <f t="shared" si="9"/>
        <v>59.615384615384613</v>
      </c>
      <c r="Y22">
        <f>VLOOKUP(A22,[1]高一上!$A$3:$V$587,19,0)</f>
        <v>70</v>
      </c>
      <c r="Z22" t="str">
        <f>VLOOKUP(A22,[1]高一上!$A$3:$V$587,20,0)</f>
        <v>杨琴</v>
      </c>
      <c r="AA22">
        <f t="shared" si="10"/>
        <v>20</v>
      </c>
      <c r="AB22" s="23">
        <f t="shared" si="11"/>
        <v>107.69230769230769</v>
      </c>
      <c r="AC22">
        <f>VLOOKUP(A22,[1]中考!$A$2:$M$571,12,0)</f>
        <v>30</v>
      </c>
      <c r="AD22">
        <f t="shared" si="12"/>
        <v>40</v>
      </c>
    </row>
    <row r="23" spans="1:30" ht="15" x14ac:dyDescent="0.35">
      <c r="A23" s="14" t="s">
        <v>63</v>
      </c>
      <c r="B23" s="1">
        <v>1</v>
      </c>
      <c r="C23" s="2" t="s">
        <v>64</v>
      </c>
      <c r="D23" s="4" t="s">
        <v>6</v>
      </c>
      <c r="E23">
        <f>VLOOKUP(A23,'[1]高三下(高考)'!$A$3:$P$615,13,0)</f>
        <v>67.5</v>
      </c>
      <c r="F23" t="str">
        <f>VLOOKUP(A23,'[1]高三下(高考)'!$A$3:$P$615,14,0)</f>
        <v>杨琴</v>
      </c>
      <c r="G23">
        <f t="shared" si="0"/>
        <v>19</v>
      </c>
      <c r="H23" s="23">
        <f t="shared" si="1"/>
        <v>133.07692307692307</v>
      </c>
      <c r="I23">
        <f>VLOOKUP(A23,[1]高三上!$A$3:$P$588,13,0)</f>
        <v>45</v>
      </c>
      <c r="J23" t="str">
        <f>VLOOKUP(A23,[1]高三上!$A$3:$P$588,14,0)</f>
        <v>杨琴</v>
      </c>
      <c r="K23" s="22">
        <f t="shared" si="2"/>
        <v>105</v>
      </c>
      <c r="L23" s="23">
        <f t="shared" si="3"/>
        <v>69.230769230769226</v>
      </c>
      <c r="M23">
        <f>VLOOKUP(A23,[1]高二下!$A$3:$P$536,13,0)</f>
        <v>71</v>
      </c>
      <c r="N23" t="str">
        <f>VLOOKUP(A23,[1]高二下!$A$3:$P$536,14,0)</f>
        <v>杨琴</v>
      </c>
      <c r="O23">
        <f t="shared" si="4"/>
        <v>25</v>
      </c>
      <c r="P23">
        <f t="shared" si="5"/>
        <v>135</v>
      </c>
      <c r="Q23">
        <f>VLOOKUP(A23,[1]高二上!$A$3:$P$583,13,0)</f>
        <v>60</v>
      </c>
      <c r="R23" t="str">
        <f>VLOOKUP(A23,[1]高二上!$A$3:$P$583,14,0)</f>
        <v>杨琴</v>
      </c>
      <c r="S23" s="22">
        <f t="shared" si="6"/>
        <v>116</v>
      </c>
      <c r="T23" s="22">
        <f t="shared" si="7"/>
        <v>87.692307692307693</v>
      </c>
      <c r="U23">
        <f>VLOOKUP(A23,[1]高一下!$A$3:$P$585,13,0)</f>
        <v>60</v>
      </c>
      <c r="V23" t="str">
        <f>VLOOKUP(A23,[1]高一下!$A$3:$P$585,14,0)</f>
        <v>杨琴</v>
      </c>
      <c r="W23">
        <f t="shared" si="8"/>
        <v>84</v>
      </c>
      <c r="X23">
        <f t="shared" si="9"/>
        <v>93.84615384615384</v>
      </c>
      <c r="Y23">
        <f>VLOOKUP(A23,[1]高一上!$A$3:$V$587,19,0)</f>
        <v>62</v>
      </c>
      <c r="Z23" t="str">
        <f>VLOOKUP(A23,[1]高一上!$A$3:$V$587,20,0)</f>
        <v>杨琴</v>
      </c>
      <c r="AA23">
        <f t="shared" si="10"/>
        <v>68</v>
      </c>
      <c r="AB23" s="23">
        <f t="shared" si="11"/>
        <v>148.84615384615384</v>
      </c>
      <c r="AC23">
        <f>VLOOKUP(A23,[1]中考!$A$2:$M$571,12,0)</f>
        <v>17</v>
      </c>
      <c r="AD23">
        <f t="shared" si="12"/>
        <v>195</v>
      </c>
    </row>
    <row r="24" spans="1:30" ht="15" x14ac:dyDescent="0.35">
      <c r="A24" s="14" t="s">
        <v>25</v>
      </c>
      <c r="B24" s="1">
        <v>1</v>
      </c>
      <c r="C24" s="2" t="s">
        <v>26</v>
      </c>
      <c r="D24" s="4" t="s">
        <v>6</v>
      </c>
      <c r="E24">
        <f>VLOOKUP(A24,'[1]高三下(高考)'!$A$3:$P$615,13,0)</f>
        <v>53</v>
      </c>
      <c r="F24" t="str">
        <f>VLOOKUP(A24,'[1]高三下(高考)'!$A$3:$P$615,14,0)</f>
        <v>杨琴</v>
      </c>
      <c r="G24">
        <f t="shared" si="0"/>
        <v>113</v>
      </c>
      <c r="H24" s="23">
        <f t="shared" si="1"/>
        <v>62.307692307692307</v>
      </c>
      <c r="I24">
        <f>VLOOKUP(A24,[1]高三上!$A$3:$P$588,13,0)</f>
        <v>61</v>
      </c>
      <c r="J24" t="str">
        <f>VLOOKUP(A24,[1]高三上!$A$3:$P$588,14,0)</f>
        <v>杨琴</v>
      </c>
      <c r="K24" s="22">
        <f t="shared" si="2"/>
        <v>15</v>
      </c>
      <c r="L24" s="23">
        <f t="shared" si="3"/>
        <v>122.30769230769231</v>
      </c>
      <c r="M24">
        <f>VLOOKUP(A24,[1]高二下!$A$3:$P$536,13,0)</f>
        <v>66</v>
      </c>
      <c r="N24" t="str">
        <f>VLOOKUP(A24,[1]高二下!$A$3:$P$536,14,0)</f>
        <v>杨琴</v>
      </c>
      <c r="O24">
        <f t="shared" si="4"/>
        <v>73</v>
      </c>
      <c r="P24">
        <f t="shared" si="5"/>
        <v>88.07692307692308</v>
      </c>
      <c r="Q24">
        <f>VLOOKUP(A24,[1]高二上!$A$3:$P$583,13,0)</f>
        <v>69</v>
      </c>
      <c r="R24" t="str">
        <f>VLOOKUP(A24,[1]高二上!$A$3:$P$583,14,0)</f>
        <v>杨琴</v>
      </c>
      <c r="S24" s="22">
        <f t="shared" si="6"/>
        <v>42</v>
      </c>
      <c r="T24" s="22">
        <f t="shared" si="7"/>
        <v>134.61538461538461</v>
      </c>
      <c r="U24">
        <f>VLOOKUP(A24,[1]高一下!$A$3:$P$585,13,0)</f>
        <v>56</v>
      </c>
      <c r="V24" t="str">
        <f>VLOOKUP(A24,[1]高一下!$A$3:$P$585,14,0)</f>
        <v>杨琴</v>
      </c>
      <c r="W24">
        <f t="shared" si="8"/>
        <v>132</v>
      </c>
      <c r="X24">
        <f t="shared" si="9"/>
        <v>80</v>
      </c>
      <c r="Y24">
        <f>VLOOKUP(A24,[1]高一上!$A$3:$V$587,19,0)</f>
        <v>60</v>
      </c>
      <c r="Z24" t="str">
        <f>VLOOKUP(A24,[1]高一上!$A$3:$V$587,20,0)</f>
        <v>杨琴</v>
      </c>
      <c r="AA24">
        <f t="shared" si="10"/>
        <v>80</v>
      </c>
      <c r="AB24" s="23">
        <f t="shared" si="11"/>
        <v>84.615384615384613</v>
      </c>
      <c r="AC24">
        <f>VLOOKUP(A24,[1]中考!$A$2:$M$571,12,0)</f>
        <v>30</v>
      </c>
      <c r="AD24">
        <f t="shared" si="12"/>
        <v>40</v>
      </c>
    </row>
    <row r="25" spans="1:30" ht="15" x14ac:dyDescent="0.35">
      <c r="A25" s="14" t="s">
        <v>53</v>
      </c>
      <c r="B25" s="1">
        <v>1</v>
      </c>
      <c r="C25" s="2" t="s">
        <v>54</v>
      </c>
      <c r="D25" s="4" t="s">
        <v>6</v>
      </c>
      <c r="E25">
        <f>VLOOKUP(A25,'[1]高三下(高考)'!$A$3:$P$615,13,0)</f>
        <v>47</v>
      </c>
      <c r="F25" t="str">
        <f>VLOOKUP(A25,'[1]高三下(高考)'!$A$3:$P$615,14,0)</f>
        <v>杨琴</v>
      </c>
      <c r="G25">
        <f t="shared" si="0"/>
        <v>173</v>
      </c>
      <c r="H25" s="23">
        <f t="shared" si="1"/>
        <v>69.230769230769226</v>
      </c>
      <c r="I25">
        <f>VLOOKUP(A25,[1]高三上!$A$3:$P$588,13,0)</f>
        <v>46</v>
      </c>
      <c r="J25" t="str">
        <f>VLOOKUP(A25,[1]高三上!$A$3:$P$588,14,0)</f>
        <v>杨琴</v>
      </c>
      <c r="K25" s="22">
        <f t="shared" si="2"/>
        <v>93</v>
      </c>
      <c r="L25" s="23">
        <f t="shared" si="3"/>
        <v>73.84615384615384</v>
      </c>
      <c r="M25">
        <f>VLOOKUP(A25,[1]高二下!$A$3:$P$536,13,0)</f>
        <v>71</v>
      </c>
      <c r="N25" t="str">
        <f>VLOOKUP(A25,[1]高二下!$A$3:$P$536,14,0)</f>
        <v>杨琴</v>
      </c>
      <c r="O25">
        <f t="shared" si="4"/>
        <v>25</v>
      </c>
      <c r="P25">
        <f t="shared" si="5"/>
        <v>154.61538461538461</v>
      </c>
      <c r="Q25">
        <f>VLOOKUP(A25,[1]高二上!$A$3:$P$583,13,0)</f>
        <v>55</v>
      </c>
      <c r="R25" t="str">
        <f>VLOOKUP(A25,[1]高二上!$A$3:$P$583,14,0)</f>
        <v>杨琴</v>
      </c>
      <c r="S25" s="22">
        <f t="shared" si="6"/>
        <v>167</v>
      </c>
      <c r="T25" s="22">
        <f t="shared" si="7"/>
        <v>74.230769230769226</v>
      </c>
      <c r="U25">
        <f>VLOOKUP(A25,[1]高一下!$A$3:$P$585,13,0)</f>
        <v>59</v>
      </c>
      <c r="V25" t="str">
        <f>VLOOKUP(A25,[1]高一下!$A$3:$P$585,14,0)</f>
        <v>杨琴</v>
      </c>
      <c r="W25">
        <f t="shared" si="8"/>
        <v>100</v>
      </c>
      <c r="X25">
        <f t="shared" si="9"/>
        <v>125</v>
      </c>
      <c r="Y25">
        <f>VLOOKUP(A25,[1]高一上!$A$3:$V$587,19,0)</f>
        <v>50</v>
      </c>
      <c r="Z25" t="str">
        <f>VLOOKUP(A25,[1]高一上!$A$3:$V$587,20,0)</f>
        <v>杨琴</v>
      </c>
      <c r="AA25">
        <f t="shared" si="10"/>
        <v>165</v>
      </c>
      <c r="AB25" s="23">
        <f t="shared" si="11"/>
        <v>39.61538461538462</v>
      </c>
      <c r="AC25">
        <f>VLOOKUP(A25,[1]中考!$A$2:$M$571,12,0)</f>
        <v>36</v>
      </c>
      <c r="AD25">
        <f t="shared" si="12"/>
        <v>8</v>
      </c>
    </row>
    <row r="26" spans="1:30" ht="15" x14ac:dyDescent="0.35">
      <c r="A26" s="14" t="s">
        <v>19</v>
      </c>
      <c r="B26" s="1">
        <v>1</v>
      </c>
      <c r="C26" s="2" t="s">
        <v>20</v>
      </c>
      <c r="D26" s="4" t="s">
        <v>6</v>
      </c>
      <c r="E26">
        <f>VLOOKUP(A26,'[1]高三下(高考)'!$A$3:$P$615,13,0)</f>
        <v>71</v>
      </c>
      <c r="F26" t="str">
        <f>VLOOKUP(A26,'[1]高三下(高考)'!$A$3:$P$615,14,0)</f>
        <v>杨琴</v>
      </c>
      <c r="G26">
        <f t="shared" si="0"/>
        <v>7</v>
      </c>
      <c r="H26" s="23">
        <f t="shared" si="1"/>
        <v>129.23076923076923</v>
      </c>
      <c r="I26">
        <f>VLOOKUP(A26,[1]高三上!$A$3:$P$588,13,0)</f>
        <v>47</v>
      </c>
      <c r="J26" t="str">
        <f>VLOOKUP(A26,[1]高三上!$A$3:$P$588,14,0)</f>
        <v>杨琴</v>
      </c>
      <c r="K26" s="22">
        <f t="shared" si="2"/>
        <v>83</v>
      </c>
      <c r="L26" s="23">
        <f t="shared" si="3"/>
        <v>71.538461538461547</v>
      </c>
      <c r="M26">
        <f>VLOOKUP(A26,[1]高二下!$A$3:$P$536,13,0)</f>
        <v>74</v>
      </c>
      <c r="N26" t="str">
        <f>VLOOKUP(A26,[1]高二下!$A$3:$P$536,14,0)</f>
        <v>杨琴</v>
      </c>
      <c r="O26">
        <f t="shared" si="4"/>
        <v>9</v>
      </c>
      <c r="P26">
        <f t="shared" si="5"/>
        <v>96.92307692307692</v>
      </c>
      <c r="Q26">
        <f>VLOOKUP(A26,[1]高二上!$A$3:$P$583,13,0)</f>
        <v>84</v>
      </c>
      <c r="R26" t="str">
        <f>VLOOKUP(A26,[1]高二上!$A$3:$P$583,14,0)</f>
        <v>杨琴</v>
      </c>
      <c r="S26" s="22">
        <f t="shared" si="6"/>
        <v>1</v>
      </c>
      <c r="T26" s="22">
        <f t="shared" si="7"/>
        <v>131.92307692307691</v>
      </c>
      <c r="U26">
        <f>VLOOKUP(A26,[1]高一下!$A$3:$P$585,13,0)</f>
        <v>60</v>
      </c>
      <c r="V26" t="str">
        <f>VLOOKUP(A26,[1]高一下!$A$3:$P$585,14,0)</f>
        <v>杨琴</v>
      </c>
      <c r="W26">
        <f t="shared" si="8"/>
        <v>84</v>
      </c>
      <c r="X26">
        <f t="shared" si="9"/>
        <v>115.76923076923077</v>
      </c>
      <c r="Y26">
        <f>VLOOKUP(A26,[1]高一上!$A$3:$V$587,19,0)</f>
        <v>54</v>
      </c>
      <c r="Z26" t="str">
        <f>VLOOKUP(A26,[1]高一上!$A$3:$V$587,20,0)</f>
        <v>杨琴</v>
      </c>
      <c r="AA26">
        <f t="shared" si="10"/>
        <v>125</v>
      </c>
      <c r="AB26" s="23">
        <f t="shared" si="11"/>
        <v>126.92307692307692</v>
      </c>
      <c r="AC26">
        <f>VLOOKUP(A26,[1]中考!$A$2:$M$571,12,0)</f>
        <v>17</v>
      </c>
      <c r="AD26">
        <f t="shared" si="12"/>
        <v>195</v>
      </c>
    </row>
    <row r="27" spans="1:30" ht="15" x14ac:dyDescent="0.35">
      <c r="A27" s="14" t="s">
        <v>59</v>
      </c>
      <c r="B27" s="1">
        <v>1</v>
      </c>
      <c r="C27" s="2" t="s">
        <v>60</v>
      </c>
      <c r="D27" s="4" t="s">
        <v>6</v>
      </c>
      <c r="E27">
        <f>VLOOKUP(A27,'[1]高三下(高考)'!$A$3:$P$615,13,0)</f>
        <v>64</v>
      </c>
      <c r="F27" t="str">
        <f>VLOOKUP(A27,'[1]高三下(高考)'!$A$3:$P$615,14,0)</f>
        <v>杨琴</v>
      </c>
      <c r="G27">
        <f t="shared" si="0"/>
        <v>31</v>
      </c>
      <c r="H27" s="23">
        <f t="shared" si="1"/>
        <v>90</v>
      </c>
      <c r="I27">
        <f>VLOOKUP(A27,[1]高三上!$A$3:$P$588,13,0)</f>
        <v>68</v>
      </c>
      <c r="J27" t="str">
        <f>VLOOKUP(A27,[1]高三上!$A$3:$P$588,14,0)</f>
        <v>杨琴</v>
      </c>
      <c r="K27" s="22">
        <f t="shared" si="2"/>
        <v>5</v>
      </c>
      <c r="L27" s="23">
        <f t="shared" si="3"/>
        <v>122.30769230769231</v>
      </c>
      <c r="M27">
        <f>VLOOKUP(A27,[1]高二下!$A$3:$P$536,13,0)</f>
        <v>67</v>
      </c>
      <c r="N27" t="str">
        <f>VLOOKUP(A27,[1]高二下!$A$3:$P$536,14,0)</f>
        <v>杨琴</v>
      </c>
      <c r="O27">
        <f t="shared" si="4"/>
        <v>63</v>
      </c>
      <c r="P27">
        <f t="shared" si="5"/>
        <v>112.69230769230769</v>
      </c>
      <c r="Q27">
        <f>VLOOKUP(A27,[1]高二上!$A$3:$P$583,13,0)</f>
        <v>62</v>
      </c>
      <c r="R27" t="str">
        <f>VLOOKUP(A27,[1]高二上!$A$3:$P$583,14,0)</f>
        <v>杨琴</v>
      </c>
      <c r="S27" s="22">
        <f t="shared" si="6"/>
        <v>96</v>
      </c>
      <c r="T27" s="22">
        <f t="shared" si="7"/>
        <v>104.61538461538461</v>
      </c>
      <c r="U27">
        <f>VLOOKUP(A27,[1]高一下!$A$3:$P$585,13,0)</f>
        <v>58</v>
      </c>
      <c r="V27" t="str">
        <f>VLOOKUP(A27,[1]高一下!$A$3:$P$585,14,0)</f>
        <v>杨琴</v>
      </c>
      <c r="W27">
        <f t="shared" si="8"/>
        <v>108</v>
      </c>
      <c r="X27">
        <f t="shared" si="9"/>
        <v>66.15384615384616</v>
      </c>
      <c r="Y27">
        <f>VLOOKUP(A27,[1]高一上!$A$3:$V$587,19,0)</f>
        <v>70</v>
      </c>
      <c r="Z27" t="str">
        <f>VLOOKUP(A27,[1]高一上!$A$3:$V$587,20,0)</f>
        <v>杨琴</v>
      </c>
      <c r="AA27">
        <f t="shared" si="10"/>
        <v>20</v>
      </c>
      <c r="AB27" s="23">
        <f t="shared" si="11"/>
        <v>107.69230769230769</v>
      </c>
      <c r="AC27">
        <f>VLOOKUP(A27,[1]中考!$A$2:$M$571,12,0)</f>
        <v>30</v>
      </c>
      <c r="AD27">
        <f t="shared" si="12"/>
        <v>40</v>
      </c>
    </row>
    <row r="28" spans="1:30" ht="15" x14ac:dyDescent="0.35">
      <c r="A28" s="14" t="s">
        <v>41</v>
      </c>
      <c r="B28" s="1">
        <v>1</v>
      </c>
      <c r="C28" s="2" t="s">
        <v>42</v>
      </c>
      <c r="D28" s="4" t="s">
        <v>6</v>
      </c>
      <c r="E28">
        <f>VLOOKUP(A28,'[1]高三下(高考)'!$A$3:$P$615,13,0)</f>
        <v>60.5</v>
      </c>
      <c r="F28" t="str">
        <f>VLOOKUP(A28,'[1]高三下(高考)'!$A$3:$P$615,14,0)</f>
        <v>杨琴</v>
      </c>
      <c r="G28">
        <f t="shared" si="0"/>
        <v>57</v>
      </c>
      <c r="H28" s="23">
        <f t="shared" si="1"/>
        <v>85.769230769230774</v>
      </c>
      <c r="I28">
        <f>VLOOKUP(A28,[1]高三上!$A$3:$P$588,13,0)</f>
        <v>59</v>
      </c>
      <c r="J28" t="str">
        <f>VLOOKUP(A28,[1]高三上!$A$3:$P$588,14,0)</f>
        <v>杨琴</v>
      </c>
      <c r="K28" s="22">
        <f t="shared" si="2"/>
        <v>20</v>
      </c>
      <c r="L28" s="23">
        <f t="shared" si="3"/>
        <v>94.230769230769226</v>
      </c>
      <c r="M28">
        <f>VLOOKUP(A28,[1]高二下!$A$3:$P$536,13,0)</f>
        <v>76</v>
      </c>
      <c r="N28" t="str">
        <f>VLOOKUP(A28,[1]高二下!$A$3:$P$536,14,0)</f>
        <v>杨琴</v>
      </c>
      <c r="O28">
        <f t="shared" si="4"/>
        <v>5</v>
      </c>
      <c r="P28">
        <f t="shared" si="5"/>
        <v>98.84615384615384</v>
      </c>
      <c r="Q28">
        <f>VLOOKUP(A28,[1]高二上!$A$3:$P$583,13,0)</f>
        <v>83</v>
      </c>
      <c r="R28" t="str">
        <f>VLOOKUP(A28,[1]高二上!$A$3:$P$583,14,0)</f>
        <v>杨琴</v>
      </c>
      <c r="S28" s="22">
        <f t="shared" si="6"/>
        <v>2</v>
      </c>
      <c r="T28" s="22">
        <f t="shared" si="7"/>
        <v>113.46153846153847</v>
      </c>
      <c r="U28">
        <f>VLOOKUP(A28,[1]高一下!$A$3:$P$585,13,0)</f>
        <v>66</v>
      </c>
      <c r="V28" t="str">
        <f>VLOOKUP(A28,[1]高一下!$A$3:$P$585,14,0)</f>
        <v>杨琴</v>
      </c>
      <c r="W28">
        <f t="shared" si="8"/>
        <v>37</v>
      </c>
      <c r="X28">
        <f t="shared" si="9"/>
        <v>90.384615384615387</v>
      </c>
      <c r="Y28">
        <f>VLOOKUP(A28,[1]高一上!$A$3:$V$587,19,0)</f>
        <v>73</v>
      </c>
      <c r="Z28" t="str">
        <f>VLOOKUP(A28,[1]高一上!$A$3:$V$587,20,0)</f>
        <v>杨琴</v>
      </c>
      <c r="AA28">
        <f t="shared" si="10"/>
        <v>12</v>
      </c>
      <c r="AB28" s="23">
        <f t="shared" si="11"/>
        <v>101.15384615384616</v>
      </c>
      <c r="AC28">
        <f>VLOOKUP(A28,[1]中考!$A$2:$M$571,12,0)</f>
        <v>34</v>
      </c>
      <c r="AD28">
        <f t="shared" si="12"/>
        <v>15</v>
      </c>
    </row>
    <row r="29" spans="1:30" ht="15" x14ac:dyDescent="0.35">
      <c r="A29" s="14" t="s">
        <v>27</v>
      </c>
      <c r="B29" s="1">
        <v>1</v>
      </c>
      <c r="C29" s="2" t="s">
        <v>28</v>
      </c>
      <c r="D29" s="4" t="s">
        <v>6</v>
      </c>
      <c r="E29">
        <f>VLOOKUP(A29,'[1]高三下(高考)'!$A$3:$P$615,13,0)</f>
        <v>65</v>
      </c>
      <c r="F29" t="str">
        <f>VLOOKUP(A29,'[1]高三下(高考)'!$A$3:$P$615,14,0)</f>
        <v>杨琴</v>
      </c>
      <c r="G29">
        <f t="shared" si="0"/>
        <v>26</v>
      </c>
      <c r="H29" s="23">
        <f t="shared" si="1"/>
        <v>108.84615384615384</v>
      </c>
      <c r="I29">
        <f>VLOOKUP(A29,[1]高三上!$A$3:$P$588,13,0)</f>
        <v>52</v>
      </c>
      <c r="J29" t="str">
        <f>VLOOKUP(A29,[1]高三上!$A$3:$P$588,14,0)</f>
        <v>杨琴</v>
      </c>
      <c r="K29" s="22">
        <f t="shared" si="2"/>
        <v>49</v>
      </c>
      <c r="L29" s="23">
        <f t="shared" si="3"/>
        <v>109.23076923076923</v>
      </c>
      <c r="M29">
        <f>VLOOKUP(A29,[1]高二下!$A$3:$P$536,13,0)</f>
        <v>66</v>
      </c>
      <c r="N29" t="str">
        <f>VLOOKUP(A29,[1]高二下!$A$3:$P$536,14,0)</f>
        <v>杨琴</v>
      </c>
      <c r="O29">
        <f t="shared" si="4"/>
        <v>73</v>
      </c>
      <c r="P29">
        <f t="shared" si="5"/>
        <v>84.615384615384613</v>
      </c>
      <c r="Q29">
        <f>VLOOKUP(A29,[1]高二上!$A$3:$P$583,13,0)</f>
        <v>71</v>
      </c>
      <c r="R29" t="str">
        <f>VLOOKUP(A29,[1]高二上!$A$3:$P$583,14,0)</f>
        <v>杨琴</v>
      </c>
      <c r="S29" s="22">
        <f t="shared" si="6"/>
        <v>33</v>
      </c>
      <c r="T29" s="22">
        <f t="shared" si="7"/>
        <v>106.92307692307692</v>
      </c>
      <c r="U29">
        <f>VLOOKUP(A29,[1]高一下!$A$3:$P$585,13,0)</f>
        <v>64</v>
      </c>
      <c r="V29" t="str">
        <f>VLOOKUP(A29,[1]高一下!$A$3:$P$585,14,0)</f>
        <v>杨琴</v>
      </c>
      <c r="W29">
        <f t="shared" si="8"/>
        <v>51</v>
      </c>
      <c r="X29">
        <f t="shared" si="9"/>
        <v>115.38461538461539</v>
      </c>
      <c r="Y29">
        <f>VLOOKUP(A29,[1]高一上!$A$3:$V$587,19,0)</f>
        <v>59</v>
      </c>
      <c r="Z29" t="str">
        <f>VLOOKUP(A29,[1]高一上!$A$3:$V$587,20,0)</f>
        <v>杨琴</v>
      </c>
      <c r="AA29">
        <f t="shared" si="10"/>
        <v>91</v>
      </c>
      <c r="AB29" s="23">
        <f t="shared" si="11"/>
        <v>76.92307692307692</v>
      </c>
      <c r="AC29">
        <f>VLOOKUP(A29,[1]中考!$A$2:$M$571,12,0)</f>
        <v>31</v>
      </c>
      <c r="AD29">
        <f t="shared" si="12"/>
        <v>31</v>
      </c>
    </row>
    <row r="30" spans="1:30" ht="15" x14ac:dyDescent="0.35">
      <c r="A30" s="14" t="s">
        <v>13</v>
      </c>
      <c r="B30" s="1">
        <v>1</v>
      </c>
      <c r="C30" s="2" t="s">
        <v>14</v>
      </c>
      <c r="D30" s="4" t="s">
        <v>6</v>
      </c>
      <c r="E30">
        <f>VLOOKUP(A30,'[1]高三下(高考)'!$A$3:$P$615,13,0)</f>
        <v>64.5</v>
      </c>
      <c r="F30" t="str">
        <f>VLOOKUP(A30,'[1]高三下(高考)'!$A$3:$P$615,14,0)</f>
        <v>杨琴</v>
      </c>
      <c r="G30">
        <f t="shared" si="0"/>
        <v>30</v>
      </c>
      <c r="H30" s="23">
        <f t="shared" si="1"/>
        <v>94.230769230769226</v>
      </c>
      <c r="I30">
        <f>VLOOKUP(A30,[1]高三上!$A$3:$P$588,13,0)</f>
        <v>61</v>
      </c>
      <c r="J30" t="str">
        <f>VLOOKUP(A30,[1]高三上!$A$3:$P$588,14,0)</f>
        <v>杨琴</v>
      </c>
      <c r="K30" s="22">
        <f t="shared" si="2"/>
        <v>15</v>
      </c>
      <c r="L30" s="23">
        <f t="shared" si="3"/>
        <v>103.84615384615384</v>
      </c>
      <c r="M30">
        <f>VLOOKUP(A30,[1]高二下!$A$3:$P$536,13,0)</f>
        <v>71</v>
      </c>
      <c r="N30" t="str">
        <f>VLOOKUP(A30,[1]高二下!$A$3:$P$536,14,0)</f>
        <v>杨琴</v>
      </c>
      <c r="O30">
        <f t="shared" si="4"/>
        <v>25</v>
      </c>
      <c r="P30">
        <f t="shared" si="5"/>
        <v>118.07692307692308</v>
      </c>
      <c r="Q30">
        <f>VLOOKUP(A30,[1]高二上!$A$3:$P$583,13,0)</f>
        <v>65</v>
      </c>
      <c r="R30" t="str">
        <f>VLOOKUP(A30,[1]高二上!$A$3:$P$583,14,0)</f>
        <v>杨琴</v>
      </c>
      <c r="S30" s="22">
        <f t="shared" si="6"/>
        <v>72</v>
      </c>
      <c r="T30" s="22">
        <f t="shared" si="7"/>
        <v>91.92307692307692</v>
      </c>
      <c r="U30">
        <f>VLOOKUP(A30,[1]高一下!$A$3:$P$585,13,0)</f>
        <v>64</v>
      </c>
      <c r="V30" t="str">
        <f>VLOOKUP(A30,[1]高一下!$A$3:$P$585,14,0)</f>
        <v>杨琴</v>
      </c>
      <c r="W30">
        <f t="shared" si="8"/>
        <v>51</v>
      </c>
      <c r="X30">
        <f t="shared" si="9"/>
        <v>98.84615384615384</v>
      </c>
      <c r="Y30">
        <f>VLOOKUP(A30,[1]高一上!$A$3:$V$587,19,0)</f>
        <v>66</v>
      </c>
      <c r="Z30" t="str">
        <f>VLOOKUP(A30,[1]高一上!$A$3:$V$587,20,0)</f>
        <v>杨琴</v>
      </c>
      <c r="AA30">
        <f t="shared" si="10"/>
        <v>48</v>
      </c>
      <c r="AB30" s="23">
        <f t="shared" si="11"/>
        <v>90.384615384615387</v>
      </c>
      <c r="AC30">
        <f>VLOOKUP(A30,[1]中考!$A$2:$M$571,12,0)</f>
        <v>32</v>
      </c>
      <c r="AD30">
        <f t="shared" si="12"/>
        <v>23</v>
      </c>
    </row>
    <row r="31" spans="1:30" ht="15" x14ac:dyDescent="0.35">
      <c r="A31" s="14" t="s">
        <v>39</v>
      </c>
      <c r="B31" s="1">
        <v>1</v>
      </c>
      <c r="C31" s="2" t="s">
        <v>40</v>
      </c>
      <c r="D31" s="4" t="s">
        <v>6</v>
      </c>
      <c r="E31">
        <f>VLOOKUP(A31,'[1]高三下(高考)'!$A$3:$P$615,13,0)</f>
        <v>51</v>
      </c>
      <c r="F31" t="str">
        <f>VLOOKUP(A31,'[1]高三下(高考)'!$A$3:$P$615,14,0)</f>
        <v>杨琴</v>
      </c>
      <c r="G31">
        <f t="shared" si="0"/>
        <v>140</v>
      </c>
      <c r="H31" s="23">
        <f t="shared" si="1"/>
        <v>99.230769230769226</v>
      </c>
      <c r="I31">
        <f>VLOOKUP(A31,[1]高三上!$A$3:$P$588,13,0)</f>
        <v>41</v>
      </c>
      <c r="J31" t="str">
        <f>VLOOKUP(A31,[1]高三上!$A$3:$P$588,14,0)</f>
        <v>杨琴</v>
      </c>
      <c r="K31" s="22">
        <f t="shared" si="2"/>
        <v>138</v>
      </c>
      <c r="L31" s="23">
        <f t="shared" si="3"/>
        <v>130</v>
      </c>
      <c r="M31">
        <f>VLOOKUP(A31,[1]高二下!$A$3:$P$536,13,0)</f>
        <v>51</v>
      </c>
      <c r="N31" t="str">
        <f>VLOOKUP(A31,[1]高二下!$A$3:$P$536,14,0)</f>
        <v>杨琴</v>
      </c>
      <c r="O31">
        <f t="shared" si="4"/>
        <v>216</v>
      </c>
      <c r="P31">
        <f t="shared" si="5"/>
        <v>38.46153846153846</v>
      </c>
      <c r="Q31">
        <f>VLOOKUP(A31,[1]高二上!$A$3:$P$583,13,0)</f>
        <v>67</v>
      </c>
      <c r="R31" t="str">
        <f>VLOOKUP(A31,[1]高二上!$A$3:$P$583,14,0)</f>
        <v>杨琴</v>
      </c>
      <c r="S31" s="22">
        <f t="shared" si="6"/>
        <v>56</v>
      </c>
      <c r="T31" s="22">
        <f t="shared" si="7"/>
        <v>135</v>
      </c>
      <c r="U31">
        <f>VLOOKUP(A31,[1]高一下!$A$3:$P$585,13,0)</f>
        <v>54</v>
      </c>
      <c r="V31" t="str">
        <f>VLOOKUP(A31,[1]高一下!$A$3:$P$585,14,0)</f>
        <v>杨琴</v>
      </c>
      <c r="W31">
        <f t="shared" si="8"/>
        <v>147</v>
      </c>
      <c r="X31">
        <f t="shared" si="9"/>
        <v>78.461538461538453</v>
      </c>
      <c r="Y31">
        <f>VLOOKUP(A31,[1]高一上!$A$3:$V$587,19,0)</f>
        <v>59</v>
      </c>
      <c r="Z31" t="str">
        <f>VLOOKUP(A31,[1]高一上!$A$3:$V$587,20,0)</f>
        <v>杨琴</v>
      </c>
      <c r="AA31">
        <f t="shared" si="10"/>
        <v>91</v>
      </c>
      <c r="AB31" s="23">
        <f t="shared" si="11"/>
        <v>87.692307692307693</v>
      </c>
      <c r="AC31">
        <f>VLOOKUP(A31,[1]中考!$A$2:$M$571,12,0)</f>
        <v>28</v>
      </c>
      <c r="AD31">
        <f t="shared" si="12"/>
        <v>59</v>
      </c>
    </row>
    <row r="32" spans="1:30" ht="15" x14ac:dyDescent="0.35">
      <c r="A32" s="14" t="s">
        <v>85</v>
      </c>
      <c r="B32" s="1">
        <v>1</v>
      </c>
      <c r="C32" s="2" t="s">
        <v>86</v>
      </c>
      <c r="D32" s="4" t="s">
        <v>6</v>
      </c>
      <c r="E32">
        <f>VLOOKUP(A32,'[1]高三下(高考)'!$A$3:$P$615,13,0)</f>
        <v>56.5</v>
      </c>
      <c r="F32" t="str">
        <f>VLOOKUP(A32,'[1]高三下(高考)'!$A$3:$P$615,14,0)</f>
        <v>杨琴</v>
      </c>
      <c r="G32">
        <f t="shared" si="0"/>
        <v>82</v>
      </c>
      <c r="H32" s="23">
        <f t="shared" si="1"/>
        <v>133.46153846153845</v>
      </c>
      <c r="I32">
        <f>VLOOKUP(A32,[1]高三上!$A$3:$P$588,13,0)</f>
        <v>37</v>
      </c>
      <c r="J32" t="str">
        <f>VLOOKUP(A32,[1]高三上!$A$3:$P$588,14,0)</f>
        <v>杨琴</v>
      </c>
      <c r="K32" s="22">
        <f t="shared" si="2"/>
        <v>169</v>
      </c>
      <c r="L32" s="23">
        <f t="shared" si="3"/>
        <v>106.92307692307692</v>
      </c>
      <c r="M32">
        <f>VLOOKUP(A32,[1]高二下!$A$3:$P$536,13,0)</f>
        <v>54</v>
      </c>
      <c r="N32" t="str">
        <f>VLOOKUP(A32,[1]高二下!$A$3:$P$536,14,0)</f>
        <v>杨琴</v>
      </c>
      <c r="O32">
        <f t="shared" si="4"/>
        <v>187</v>
      </c>
      <c r="P32">
        <f t="shared" si="5"/>
        <v>65</v>
      </c>
      <c r="Q32">
        <f>VLOOKUP(A32,[1]高二上!$A$3:$P$583,13,0)</f>
        <v>62</v>
      </c>
      <c r="R32" t="str">
        <f>VLOOKUP(A32,[1]高二上!$A$3:$P$583,14,0)</f>
        <v>杨琴</v>
      </c>
      <c r="S32" s="22">
        <f t="shared" si="6"/>
        <v>96</v>
      </c>
      <c r="T32" s="22">
        <f t="shared" si="7"/>
        <v>116.53846153846153</v>
      </c>
      <c r="U32">
        <f>VLOOKUP(A32,[1]高一下!$A$3:$P$585,13,0)</f>
        <v>55</v>
      </c>
      <c r="V32" t="str">
        <f>VLOOKUP(A32,[1]高一下!$A$3:$P$585,14,0)</f>
        <v>杨琴</v>
      </c>
      <c r="W32">
        <f t="shared" si="8"/>
        <v>139</v>
      </c>
      <c r="X32">
        <f t="shared" si="9"/>
        <v>77.307692307692307</v>
      </c>
      <c r="Y32">
        <f>VLOOKUP(A32,[1]高一上!$A$3:$V$587,19,0)</f>
        <v>60</v>
      </c>
      <c r="Z32" t="str">
        <f>VLOOKUP(A32,[1]高一上!$A$3:$V$587,20,0)</f>
        <v>杨琴</v>
      </c>
      <c r="AA32">
        <f t="shared" si="10"/>
        <v>80</v>
      </c>
      <c r="AB32" s="23">
        <f t="shared" si="11"/>
        <v>72.307692307692307</v>
      </c>
      <c r="AC32">
        <f>VLOOKUP(A32,[1]中考!$A$2:$M$571,12,0)</f>
        <v>36</v>
      </c>
      <c r="AD32">
        <f t="shared" si="12"/>
        <v>8</v>
      </c>
    </row>
    <row r="33" spans="1:30" ht="15" x14ac:dyDescent="0.35">
      <c r="A33" s="14" t="s">
        <v>92</v>
      </c>
      <c r="B33" s="1">
        <v>1</v>
      </c>
      <c r="C33" s="2" t="s">
        <v>93</v>
      </c>
      <c r="D33" s="4" t="s">
        <v>6</v>
      </c>
      <c r="E33">
        <f>VLOOKUP(A33,'[1]高三下(高考)'!$A$3:$P$615,13,0)</f>
        <v>47.5</v>
      </c>
      <c r="F33" t="str">
        <f>VLOOKUP(A33,'[1]高三下(高考)'!$A$3:$P$615,14,0)</f>
        <v>杨琴</v>
      </c>
      <c r="G33">
        <f t="shared" si="0"/>
        <v>169</v>
      </c>
      <c r="H33" s="23">
        <f t="shared" si="1"/>
        <v>115</v>
      </c>
      <c r="I33">
        <f>VLOOKUP(A33,[1]高三上!$A$3:$P$588,13,0)</f>
        <v>32</v>
      </c>
      <c r="J33" t="str">
        <f>VLOOKUP(A33,[1]高三上!$A$3:$P$588,14,0)</f>
        <v>杨琴</v>
      </c>
      <c r="K33" s="22">
        <f t="shared" si="2"/>
        <v>208</v>
      </c>
      <c r="L33" s="23">
        <f t="shared" si="3"/>
        <v>33.846153846153854</v>
      </c>
      <c r="M33">
        <f>VLOOKUP(A33,[1]高二下!$A$3:$P$536,13,0)</f>
        <v>70</v>
      </c>
      <c r="N33" t="str">
        <f>VLOOKUP(A33,[1]高二下!$A$3:$P$536,14,0)</f>
        <v>杨琴</v>
      </c>
      <c r="O33">
        <f t="shared" si="4"/>
        <v>36</v>
      </c>
      <c r="P33">
        <f t="shared" si="5"/>
        <v>94.615384615384613</v>
      </c>
      <c r="Q33">
        <f>VLOOKUP(A33,[1]高二上!$A$3:$P$583,13,0)</f>
        <v>73</v>
      </c>
      <c r="R33" t="str">
        <f>VLOOKUP(A33,[1]高二上!$A$3:$P$583,14,0)</f>
        <v>杨琴</v>
      </c>
      <c r="S33" s="22">
        <f t="shared" si="6"/>
        <v>22</v>
      </c>
      <c r="T33" s="22">
        <f t="shared" si="7"/>
        <v>96.92307692307692</v>
      </c>
      <c r="U33">
        <f>VLOOKUP(A33,[1]高一下!$A$3:$P$585,13,0)</f>
        <v>72</v>
      </c>
      <c r="V33" t="str">
        <f>VLOOKUP(A33,[1]高一下!$A$3:$P$585,14,0)</f>
        <v>杨琴</v>
      </c>
      <c r="W33">
        <f t="shared" si="8"/>
        <v>14</v>
      </c>
      <c r="X33">
        <f t="shared" si="9"/>
        <v>95.384615384615387</v>
      </c>
      <c r="Y33">
        <f>VLOOKUP(A33,[1]高一上!$A$3:$V$587,19,0)</f>
        <v>80</v>
      </c>
      <c r="Z33" t="str">
        <f>VLOOKUP(A33,[1]高一上!$A$3:$V$587,20,0)</f>
        <v>杨琴</v>
      </c>
      <c r="AA33">
        <f t="shared" si="10"/>
        <v>2</v>
      </c>
      <c r="AB33" s="23">
        <f t="shared" si="11"/>
        <v>103.46153846153847</v>
      </c>
      <c r="AC33">
        <f>VLOOKUP(A33,[1]中考!$A$2:$M$571,12,0)</f>
        <v>35</v>
      </c>
      <c r="AD33">
        <f t="shared" si="12"/>
        <v>11</v>
      </c>
    </row>
    <row r="34" spans="1:30" ht="15" x14ac:dyDescent="0.35">
      <c r="A34" s="14" t="s">
        <v>89</v>
      </c>
      <c r="B34" s="1">
        <v>1</v>
      </c>
      <c r="C34" s="2" t="s">
        <v>90</v>
      </c>
      <c r="D34" s="4" t="s">
        <v>6</v>
      </c>
      <c r="E34">
        <f>VLOOKUP(A34,'[1]高三下(高考)'!$A$3:$P$615,13,0)</f>
        <v>58.5</v>
      </c>
      <c r="F34" t="str">
        <f>VLOOKUP(A34,'[1]高三下(高考)'!$A$3:$P$615,14,0)</f>
        <v>杨琴</v>
      </c>
      <c r="G34">
        <f t="shared" si="0"/>
        <v>71</v>
      </c>
      <c r="H34" s="23">
        <f t="shared" si="1"/>
        <v>114.61538461538461</v>
      </c>
      <c r="I34">
        <f>VLOOKUP(A34,[1]高三上!$A$3:$P$588,13,0)</f>
        <v>44</v>
      </c>
      <c r="J34" t="str">
        <f>VLOOKUP(A34,[1]高三上!$A$3:$P$588,14,0)</f>
        <v>杨琴</v>
      </c>
      <c r="K34" s="22">
        <f t="shared" si="2"/>
        <v>109</v>
      </c>
      <c r="L34" s="23">
        <f t="shared" si="3"/>
        <v>98.07692307692308</v>
      </c>
      <c r="M34">
        <f>VLOOKUP(A34,[1]高二下!$A$3:$P$536,13,0)</f>
        <v>63</v>
      </c>
      <c r="N34" t="str">
        <f>VLOOKUP(A34,[1]高二下!$A$3:$P$536,14,0)</f>
        <v>杨琴</v>
      </c>
      <c r="O34">
        <f t="shared" si="4"/>
        <v>104</v>
      </c>
      <c r="P34">
        <f t="shared" si="5"/>
        <v>113.07692307692308</v>
      </c>
      <c r="Q34">
        <f>VLOOKUP(A34,[1]高二上!$A$3:$P$583,13,0)</f>
        <v>58</v>
      </c>
      <c r="R34" t="str">
        <f>VLOOKUP(A34,[1]高二上!$A$3:$P$583,14,0)</f>
        <v>杨琴</v>
      </c>
      <c r="S34" s="22">
        <f t="shared" si="6"/>
        <v>138</v>
      </c>
      <c r="T34" s="22">
        <f t="shared" si="7"/>
        <v>109.23076923076923</v>
      </c>
      <c r="U34">
        <f>VLOOKUP(A34,[1]高一下!$A$3:$P$585,13,0)</f>
        <v>52</v>
      </c>
      <c r="V34" t="str">
        <f>VLOOKUP(A34,[1]高一下!$A$3:$P$585,14,0)</f>
        <v>杨琴</v>
      </c>
      <c r="W34">
        <f t="shared" si="8"/>
        <v>162</v>
      </c>
      <c r="X34">
        <f t="shared" si="9"/>
        <v>101.15384615384616</v>
      </c>
      <c r="Y34">
        <f>VLOOKUP(A34,[1]高一上!$A$3:$V$587,19,0)</f>
        <v>50</v>
      </c>
      <c r="Z34" t="str">
        <f>VLOOKUP(A34,[1]高一上!$A$3:$V$587,20,0)</f>
        <v>杨琴</v>
      </c>
      <c r="AA34">
        <f t="shared" si="10"/>
        <v>165</v>
      </c>
      <c r="AB34" s="23">
        <f t="shared" si="11"/>
        <v>90.384615384615387</v>
      </c>
      <c r="AC34">
        <f>VLOOKUP(A34,[1]中考!$A$2:$M$571,12,0)</f>
        <v>21</v>
      </c>
      <c r="AD34">
        <f t="shared" si="12"/>
        <v>140</v>
      </c>
    </row>
    <row r="35" spans="1:30" ht="15" x14ac:dyDescent="0.35">
      <c r="A35" s="14" t="s">
        <v>11</v>
      </c>
      <c r="B35" s="1">
        <v>1</v>
      </c>
      <c r="C35" s="2" t="s">
        <v>12</v>
      </c>
      <c r="D35" s="4" t="s">
        <v>6</v>
      </c>
      <c r="E35">
        <f>VLOOKUP(A35,'[1]高三下(高考)'!$A$3:$P$615,13,0)</f>
        <v>71.5</v>
      </c>
      <c r="F35" t="str">
        <f>VLOOKUP(A35,'[1]高三下(高考)'!$A$3:$P$615,14,0)</f>
        <v>杨琴</v>
      </c>
      <c r="G35">
        <f t="shared" si="0"/>
        <v>5</v>
      </c>
      <c r="H35" s="23">
        <f t="shared" si="1"/>
        <v>108.46153846153847</v>
      </c>
      <c r="I35">
        <f>VLOOKUP(A35,[1]高三上!$A$3:$P$588,13,0)</f>
        <v>57</v>
      </c>
      <c r="J35" t="str">
        <f>VLOOKUP(A35,[1]高三上!$A$3:$P$588,14,0)</f>
        <v>杨琴</v>
      </c>
      <c r="K35" s="22">
        <f t="shared" si="2"/>
        <v>27</v>
      </c>
      <c r="L35" s="23">
        <f t="shared" si="3"/>
        <v>110.38461538461539</v>
      </c>
      <c r="M35">
        <f>VLOOKUP(A35,[1]高二下!$A$3:$P$536,13,0)</f>
        <v>68</v>
      </c>
      <c r="N35" t="str">
        <f>VLOOKUP(A35,[1]高二下!$A$3:$P$536,14,0)</f>
        <v>杨琴</v>
      </c>
      <c r="O35">
        <f t="shared" si="4"/>
        <v>54</v>
      </c>
      <c r="P35">
        <f t="shared" si="5"/>
        <v>81.92307692307692</v>
      </c>
      <c r="Q35">
        <f>VLOOKUP(A35,[1]高二上!$A$3:$P$583,13,0)</f>
        <v>77</v>
      </c>
      <c r="R35" t="str">
        <f>VLOOKUP(A35,[1]高二上!$A$3:$P$583,14,0)</f>
        <v>杨琴</v>
      </c>
      <c r="S35" s="22">
        <f t="shared" si="6"/>
        <v>7</v>
      </c>
      <c r="T35" s="22">
        <f t="shared" si="7"/>
        <v>111.53846153846153</v>
      </c>
      <c r="U35">
        <f>VLOOKUP(A35,[1]高一下!$A$3:$P$585,13,0)</f>
        <v>66</v>
      </c>
      <c r="V35" t="str">
        <f>VLOOKUP(A35,[1]高一下!$A$3:$P$585,14,0)</f>
        <v>杨琴</v>
      </c>
      <c r="W35">
        <f t="shared" si="8"/>
        <v>37</v>
      </c>
      <c r="X35">
        <f t="shared" si="9"/>
        <v>108.46153846153847</v>
      </c>
      <c r="Y35">
        <f>VLOOKUP(A35,[1]高一上!$A$3:$V$587,19,0)</f>
        <v>63</v>
      </c>
      <c r="Z35" t="str">
        <f>VLOOKUP(A35,[1]高一上!$A$3:$V$587,20,0)</f>
        <v>金明龙</v>
      </c>
      <c r="AA35">
        <f t="shared" si="10"/>
        <v>59</v>
      </c>
      <c r="AB35" s="23">
        <f t="shared" si="11"/>
        <v>100</v>
      </c>
      <c r="AC35">
        <f>VLOOKUP(A35,[1]中考!$A$2:$M$571,12,0)</f>
        <v>28</v>
      </c>
      <c r="AD35">
        <f t="shared" si="12"/>
        <v>59</v>
      </c>
    </row>
    <row r="36" spans="1:30" ht="15" x14ac:dyDescent="0.35">
      <c r="A36" s="14" t="s">
        <v>55</v>
      </c>
      <c r="B36" s="1">
        <v>1</v>
      </c>
      <c r="C36" s="2" t="s">
        <v>56</v>
      </c>
      <c r="D36" s="4" t="s">
        <v>6</v>
      </c>
      <c r="E36">
        <f>VLOOKUP(A36,'[1]高三下(高考)'!$A$3:$P$615,13,0)</f>
        <v>62</v>
      </c>
      <c r="F36" t="str">
        <f>VLOOKUP(A36,'[1]高三下(高考)'!$A$3:$P$615,14,0)</f>
        <v>杨琴</v>
      </c>
      <c r="G36">
        <f t="shared" si="0"/>
        <v>49</v>
      </c>
      <c r="H36" s="23">
        <f t="shared" si="1"/>
        <v>83.461538461538467</v>
      </c>
      <c r="I36">
        <f>VLOOKUP(A36,[1]高三上!$A$3:$P$588,13,0)</f>
        <v>66</v>
      </c>
      <c r="J36" t="str">
        <f>VLOOKUP(A36,[1]高三上!$A$3:$P$588,14,0)</f>
        <v>杨琴</v>
      </c>
      <c r="K36" s="22">
        <f t="shared" si="2"/>
        <v>6</v>
      </c>
      <c r="L36" s="23">
        <f t="shared" si="3"/>
        <v>103.46153846153847</v>
      </c>
      <c r="M36">
        <f>VLOOKUP(A36,[1]高二下!$A$3:$P$536,13,0)</f>
        <v>72</v>
      </c>
      <c r="N36" t="str">
        <f>VLOOKUP(A36,[1]高二下!$A$3:$P$536,14,0)</f>
        <v>杨琴</v>
      </c>
      <c r="O36">
        <f t="shared" si="4"/>
        <v>15</v>
      </c>
      <c r="P36">
        <f t="shared" si="5"/>
        <v>96.92307692307692</v>
      </c>
      <c r="Q36">
        <f>VLOOKUP(A36,[1]高二上!$A$3:$P$583,13,0)</f>
        <v>77</v>
      </c>
      <c r="R36" t="str">
        <f>VLOOKUP(A36,[1]高二上!$A$3:$P$583,14,0)</f>
        <v>杨琴</v>
      </c>
      <c r="S36" s="22">
        <f t="shared" si="6"/>
        <v>7</v>
      </c>
      <c r="T36" s="22">
        <f t="shared" si="7"/>
        <v>100</v>
      </c>
      <c r="U36">
        <f>VLOOKUP(A36,[1]高一下!$A$3:$P$585,13,0)</f>
        <v>74</v>
      </c>
      <c r="V36" t="str">
        <f>VLOOKUP(A36,[1]高一下!$A$3:$P$585,14,0)</f>
        <v>杨琴</v>
      </c>
      <c r="W36">
        <f t="shared" si="8"/>
        <v>7</v>
      </c>
      <c r="X36">
        <f t="shared" si="9"/>
        <v>99.615384615384613</v>
      </c>
      <c r="Y36">
        <f>VLOOKUP(A36,[1]高一上!$A$3:$V$587,19,0)</f>
        <v>76</v>
      </c>
      <c r="Z36" t="str">
        <f>VLOOKUP(A36,[1]高一上!$A$3:$V$587,20,0)</f>
        <v>杨琴</v>
      </c>
      <c r="AA36">
        <f t="shared" si="10"/>
        <v>6</v>
      </c>
      <c r="AB36" s="23">
        <f t="shared" si="11"/>
        <v>109.61538461538461</v>
      </c>
      <c r="AC36">
        <f>VLOOKUP(A36,[1]中考!$A$2:$M$571,12,0)</f>
        <v>31</v>
      </c>
      <c r="AD36">
        <f t="shared" si="12"/>
        <v>31</v>
      </c>
    </row>
    <row r="37" spans="1:30" ht="15" x14ac:dyDescent="0.35">
      <c r="A37" s="14" t="s">
        <v>104</v>
      </c>
      <c r="B37" s="1">
        <v>1</v>
      </c>
      <c r="C37" s="2" t="s">
        <v>105</v>
      </c>
      <c r="D37" s="4" t="s">
        <v>6</v>
      </c>
      <c r="E37">
        <f>VLOOKUP(A37,'[1]高三下(高考)'!$A$3:$P$615,13,0)</f>
        <v>43.5</v>
      </c>
      <c r="F37" t="str">
        <f>VLOOKUP(A37,'[1]高三下(高考)'!$A$3:$P$615,14,0)</f>
        <v>杨琴</v>
      </c>
      <c r="G37">
        <f t="shared" si="0"/>
        <v>206</v>
      </c>
      <c r="H37" s="23">
        <f t="shared" si="1"/>
        <v>50</v>
      </c>
      <c r="I37">
        <f>VLOOKUP(A37,[1]高三上!$A$3:$P$588,13,0)</f>
        <v>48</v>
      </c>
      <c r="J37" t="str">
        <f>VLOOKUP(A37,[1]高三上!$A$3:$P$588,14,0)</f>
        <v>杨琴</v>
      </c>
      <c r="K37" s="22">
        <f t="shared" si="2"/>
        <v>76</v>
      </c>
      <c r="L37" s="23">
        <f t="shared" si="3"/>
        <v>123.46153846153845</v>
      </c>
      <c r="M37">
        <f>VLOOKUP(A37,[1]高二下!$A$3:$P$536,13,0)</f>
        <v>60</v>
      </c>
      <c r="N37" t="str">
        <f>VLOOKUP(A37,[1]高二下!$A$3:$P$536,14,0)</f>
        <v>杨琴</v>
      </c>
      <c r="O37">
        <f t="shared" si="4"/>
        <v>137</v>
      </c>
      <c r="P37">
        <f t="shared" si="5"/>
        <v>104.23076923076923</v>
      </c>
      <c r="Q37">
        <f>VLOOKUP(A37,[1]高二上!$A$3:$P$583,13,0)</f>
        <v>57</v>
      </c>
      <c r="R37" t="str">
        <f>VLOOKUP(A37,[1]高二上!$A$3:$P$583,14,0)</f>
        <v>杨琴</v>
      </c>
      <c r="S37" s="22">
        <f t="shared" si="6"/>
        <v>148</v>
      </c>
      <c r="T37" s="22">
        <f t="shared" si="7"/>
        <v>116.15384615384616</v>
      </c>
      <c r="U37">
        <f>VLOOKUP(A37,[1]高一下!$A$3:$P$585,13,0)</f>
        <v>49</v>
      </c>
      <c r="V37" t="str">
        <f>VLOOKUP(A37,[1]高一下!$A$3:$P$585,14,0)</f>
        <v>杨琴</v>
      </c>
      <c r="W37">
        <f t="shared" si="8"/>
        <v>190</v>
      </c>
      <c r="X37">
        <f t="shared" si="9"/>
        <v>49.615384615384613</v>
      </c>
      <c r="Y37">
        <f>VLOOKUP(A37,[1]高一上!$A$3:$V$587,19,0)</f>
        <v>63</v>
      </c>
      <c r="Z37" t="str">
        <f>VLOOKUP(A37,[1]高一上!$A$3:$V$587,20,0)</f>
        <v>金明龙</v>
      </c>
      <c r="AA37">
        <f t="shared" si="10"/>
        <v>59</v>
      </c>
      <c r="AB37" s="23">
        <f t="shared" si="11"/>
        <v>110.38461538461539</v>
      </c>
      <c r="AC37">
        <f>VLOOKUP(A37,[1]中考!$A$2:$M$571,12,0)</f>
        <v>25</v>
      </c>
      <c r="AD37">
        <f t="shared" si="12"/>
        <v>86</v>
      </c>
    </row>
    <row r="38" spans="1:30" ht="15" x14ac:dyDescent="0.35">
      <c r="A38" s="14" t="s">
        <v>23</v>
      </c>
      <c r="B38" s="1">
        <v>1</v>
      </c>
      <c r="C38" s="2" t="s">
        <v>24</v>
      </c>
      <c r="D38" s="4" t="s">
        <v>6</v>
      </c>
      <c r="E38">
        <f>VLOOKUP(A38,'[1]高三下(高考)'!$A$3:$P$615,13,0)</f>
        <v>58</v>
      </c>
      <c r="F38" t="str">
        <f>VLOOKUP(A38,'[1]高三下(高考)'!$A$3:$P$615,14,0)</f>
        <v>杨琴</v>
      </c>
      <c r="G38">
        <f t="shared" si="0"/>
        <v>73</v>
      </c>
      <c r="H38" s="23">
        <f t="shared" si="1"/>
        <v>101.15384615384616</v>
      </c>
      <c r="I38">
        <f>VLOOKUP(A38,[1]高三上!$A$3:$P$588,13,0)</f>
        <v>48</v>
      </c>
      <c r="J38" t="str">
        <f>VLOOKUP(A38,[1]高三上!$A$3:$P$588,14,0)</f>
        <v>杨琴</v>
      </c>
      <c r="K38" s="22">
        <f t="shared" si="2"/>
        <v>76</v>
      </c>
      <c r="L38" s="23">
        <f t="shared" si="3"/>
        <v>76.538461538461547</v>
      </c>
      <c r="M38">
        <f>VLOOKUP(A38,[1]高二下!$A$3:$P$536,13,0)</f>
        <v>72</v>
      </c>
      <c r="N38" t="str">
        <f>VLOOKUP(A38,[1]高二下!$A$3:$P$536,14,0)</f>
        <v>杨琴</v>
      </c>
      <c r="O38">
        <f t="shared" si="4"/>
        <v>15</v>
      </c>
      <c r="P38">
        <f t="shared" si="5"/>
        <v>98.461538461538467</v>
      </c>
      <c r="Q38">
        <f>VLOOKUP(A38,[1]高二上!$A$3:$P$583,13,0)</f>
        <v>75</v>
      </c>
      <c r="R38" t="str">
        <f>VLOOKUP(A38,[1]高二上!$A$3:$P$583,14,0)</f>
        <v>杨琴</v>
      </c>
      <c r="S38" s="22">
        <f t="shared" si="6"/>
        <v>11</v>
      </c>
      <c r="T38" s="22">
        <f t="shared" si="7"/>
        <v>115.38461538461539</v>
      </c>
      <c r="U38">
        <f>VLOOKUP(A38,[1]高一下!$A$3:$P$585,13,0)</f>
        <v>64</v>
      </c>
      <c r="V38" t="str">
        <f>VLOOKUP(A38,[1]高一下!$A$3:$P$585,14,0)</f>
        <v>杨琴</v>
      </c>
      <c r="W38">
        <f t="shared" si="8"/>
        <v>51</v>
      </c>
      <c r="X38">
        <f t="shared" si="9"/>
        <v>96.538461538461533</v>
      </c>
      <c r="Y38">
        <f>VLOOKUP(A38,[1]高一上!$A$3:$V$587,19,0)</f>
        <v>67</v>
      </c>
      <c r="Z38" t="str">
        <f>VLOOKUP(A38,[1]高一上!$A$3:$V$587,20,0)</f>
        <v>杨琴</v>
      </c>
      <c r="AA38">
        <f t="shared" si="10"/>
        <v>42</v>
      </c>
      <c r="AB38" s="23">
        <f t="shared" si="11"/>
        <v>152.30769230769232</v>
      </c>
      <c r="AC38">
        <f>VLOOKUP(A38,[1]中考!$A$2:$M$571,12,0)</f>
        <v>18</v>
      </c>
      <c r="AD38">
        <f t="shared" si="12"/>
        <v>178</v>
      </c>
    </row>
    <row r="39" spans="1:30" ht="15" x14ac:dyDescent="0.35">
      <c r="A39" s="14" t="s">
        <v>67</v>
      </c>
      <c r="B39" s="1">
        <v>1</v>
      </c>
      <c r="C39" s="2" t="s">
        <v>68</v>
      </c>
      <c r="D39" s="4" t="s">
        <v>6</v>
      </c>
      <c r="E39">
        <f>VLOOKUP(A39,'[1]高三下(高考)'!$A$3:$P$615,13,0)</f>
        <v>43</v>
      </c>
      <c r="F39" t="str">
        <f>VLOOKUP(A39,'[1]高三下(高考)'!$A$3:$P$615,14,0)</f>
        <v>杨琴</v>
      </c>
      <c r="G39">
        <f t="shared" si="0"/>
        <v>209</v>
      </c>
      <c r="H39" s="23">
        <f t="shared" si="1"/>
        <v>32.692307692307693</v>
      </c>
      <c r="I39">
        <f>VLOOKUP(A39,[1]高三上!$A$3:$P$588,13,0)</f>
        <v>55</v>
      </c>
      <c r="J39" t="str">
        <f>VLOOKUP(A39,[1]高三上!$A$3:$P$588,14,0)</f>
        <v>杨琴</v>
      </c>
      <c r="K39" s="22">
        <f t="shared" si="2"/>
        <v>34</v>
      </c>
      <c r="L39" s="23">
        <f t="shared" si="3"/>
        <v>89.230769230769226</v>
      </c>
      <c r="M39">
        <f>VLOOKUP(A39,[1]高二下!$A$3:$P$536,13,0)</f>
        <v>75</v>
      </c>
      <c r="N39" t="str">
        <f>VLOOKUP(A39,[1]高二下!$A$3:$P$536,14,0)</f>
        <v>杨琴</v>
      </c>
      <c r="O39">
        <f t="shared" si="4"/>
        <v>6</v>
      </c>
      <c r="P39">
        <f t="shared" si="5"/>
        <v>119.23076923076923</v>
      </c>
      <c r="Q39">
        <f>VLOOKUP(A39,[1]高二上!$A$3:$P$583,13,0)</f>
        <v>67</v>
      </c>
      <c r="R39" t="str">
        <f>VLOOKUP(A39,[1]高二上!$A$3:$P$583,14,0)</f>
        <v>杨琴</v>
      </c>
      <c r="S39" s="22">
        <f t="shared" si="6"/>
        <v>56</v>
      </c>
      <c r="T39" s="22">
        <f t="shared" si="7"/>
        <v>83.84615384615384</v>
      </c>
      <c r="U39">
        <f>VLOOKUP(A39,[1]高一下!$A$3:$P$585,13,0)</f>
        <v>72</v>
      </c>
      <c r="V39" t="str">
        <f>VLOOKUP(A39,[1]高一下!$A$3:$P$585,14,0)</f>
        <v>杨琴</v>
      </c>
      <c r="W39">
        <f t="shared" si="8"/>
        <v>14</v>
      </c>
      <c r="X39">
        <f t="shared" si="9"/>
        <v>120.76923076923077</v>
      </c>
      <c r="Y39">
        <f>VLOOKUP(A39,[1]高一上!$A$3:$V$587,19,0)</f>
        <v>62</v>
      </c>
      <c r="Z39" t="str">
        <f>VLOOKUP(A39,[1]高一上!$A$3:$V$587,20,0)</f>
        <v>潘润</v>
      </c>
      <c r="AA39">
        <f t="shared" si="10"/>
        <v>68</v>
      </c>
      <c r="AB39" s="23">
        <f t="shared" si="11"/>
        <v>81.538461538461533</v>
      </c>
      <c r="AC39">
        <f>VLOOKUP(A39,[1]中考!$A$2:$M$571,12,0)</f>
        <v>33</v>
      </c>
      <c r="AD39">
        <f t="shared" si="12"/>
        <v>20</v>
      </c>
    </row>
    <row r="40" spans="1:30" ht="15" x14ac:dyDescent="0.35">
      <c r="A40" s="14" t="s">
        <v>102</v>
      </c>
      <c r="B40" s="1">
        <v>1</v>
      </c>
      <c r="C40" s="2" t="s">
        <v>103</v>
      </c>
      <c r="D40" s="4" t="s">
        <v>6</v>
      </c>
      <c r="E40">
        <f>VLOOKUP(A40,'[1]高三下(高考)'!$A$3:$P$615,13,0)</f>
        <v>54</v>
      </c>
      <c r="F40" t="str">
        <f>VLOOKUP(A40,'[1]高三下(高考)'!$A$3:$P$615,14,0)</f>
        <v>杨琴</v>
      </c>
      <c r="G40">
        <f t="shared" si="0"/>
        <v>109</v>
      </c>
      <c r="H40" s="23">
        <f t="shared" si="1"/>
        <v>134.61538461538461</v>
      </c>
      <c r="I40">
        <f>VLOOKUP(A40,[1]高三上!$A$3:$P$588,13,0)</f>
        <v>33</v>
      </c>
      <c r="J40" t="str">
        <f>VLOOKUP(A40,[1]高三上!$A$3:$P$588,14,0)</f>
        <v>杨琴</v>
      </c>
      <c r="K40" s="22">
        <f t="shared" si="2"/>
        <v>199</v>
      </c>
      <c r="L40" s="23">
        <f t="shared" si="3"/>
        <v>103.07692307692308</v>
      </c>
      <c r="M40">
        <f>VLOOKUP(A40,[1]高二下!$A$3:$P$536,13,0)</f>
        <v>52</v>
      </c>
      <c r="N40" t="str">
        <f>VLOOKUP(A40,[1]高二下!$A$3:$P$536,14,0)</f>
        <v>杨琴</v>
      </c>
      <c r="O40">
        <f t="shared" si="4"/>
        <v>207</v>
      </c>
      <c r="P40">
        <f t="shared" si="5"/>
        <v>54.615384615384613</v>
      </c>
      <c r="Q40">
        <f>VLOOKUP(A40,[1]高二上!$A$3:$P$583,13,0)</f>
        <v>63</v>
      </c>
      <c r="R40" t="str">
        <f>VLOOKUP(A40,[1]高二上!$A$3:$P$583,14,0)</f>
        <v>杨琴</v>
      </c>
      <c r="S40" s="22">
        <f t="shared" si="6"/>
        <v>89</v>
      </c>
      <c r="T40" s="22">
        <f t="shared" si="7"/>
        <v>119.23076923076923</v>
      </c>
      <c r="U40">
        <f>VLOOKUP(A40,[1]高一下!$A$3:$P$585,13,0)</f>
        <v>55</v>
      </c>
      <c r="V40" t="str">
        <f>VLOOKUP(A40,[1]高一下!$A$3:$P$585,14,0)</f>
        <v>杨琴</v>
      </c>
      <c r="W40">
        <f t="shared" si="8"/>
        <v>139</v>
      </c>
      <c r="X40">
        <f t="shared" si="9"/>
        <v>123.46153846153845</v>
      </c>
      <c r="Y40">
        <f>VLOOKUP(A40,[1]高一上!$A$3:$V$587,19,0)</f>
        <v>46</v>
      </c>
      <c r="Z40" t="str">
        <f>VLOOKUP(A40,[1]高一上!$A$3:$V$587,20,0)</f>
        <v>金明龙</v>
      </c>
      <c r="AA40">
        <f t="shared" si="10"/>
        <v>200</v>
      </c>
      <c r="AB40" s="23">
        <f t="shared" si="11"/>
        <v>106.92307692307692</v>
      </c>
      <c r="AC40">
        <f>VLOOKUP(A40,[1]中考!$A$2:$M$571,12,0)</f>
        <v>14</v>
      </c>
      <c r="AD40">
        <f t="shared" si="12"/>
        <v>218</v>
      </c>
    </row>
    <row r="41" spans="1:30" ht="15" x14ac:dyDescent="0.35">
      <c r="A41" s="14" t="s">
        <v>15</v>
      </c>
      <c r="B41" s="1">
        <v>1</v>
      </c>
      <c r="C41" s="2" t="s">
        <v>16</v>
      </c>
      <c r="D41" s="4" t="s">
        <v>6</v>
      </c>
      <c r="E41">
        <f>VLOOKUP(A41,'[1]高三下(高考)'!$A$3:$P$615,13,0)</f>
        <v>69.5</v>
      </c>
      <c r="F41" t="str">
        <f>VLOOKUP(A41,'[1]高三下(高考)'!$A$3:$P$615,14,0)</f>
        <v>杨琴</v>
      </c>
      <c r="G41">
        <f t="shared" si="0"/>
        <v>13</v>
      </c>
      <c r="H41" s="23">
        <f t="shared" si="1"/>
        <v>108.07692307692308</v>
      </c>
      <c r="I41">
        <f>VLOOKUP(A41,[1]高三上!$A$3:$P$588,13,0)</f>
        <v>55</v>
      </c>
      <c r="J41" t="str">
        <f>VLOOKUP(A41,[1]高三上!$A$3:$P$588,14,0)</f>
        <v>杨琴</v>
      </c>
      <c r="K41" s="22">
        <f t="shared" si="2"/>
        <v>34</v>
      </c>
      <c r="L41" s="23">
        <f t="shared" si="3"/>
        <v>90.384615384615387</v>
      </c>
      <c r="M41">
        <f>VLOOKUP(A41,[1]高二下!$A$3:$P$536,13,0)</f>
        <v>74</v>
      </c>
      <c r="N41" t="str">
        <f>VLOOKUP(A41,[1]高二下!$A$3:$P$536,14,0)</f>
        <v>杨琴</v>
      </c>
      <c r="O41">
        <f t="shared" si="4"/>
        <v>9</v>
      </c>
      <c r="P41">
        <f t="shared" si="5"/>
        <v>110</v>
      </c>
      <c r="Q41">
        <f>VLOOKUP(A41,[1]高二上!$A$3:$P$583,13,0)</f>
        <v>70</v>
      </c>
      <c r="R41" t="str">
        <f>VLOOKUP(A41,[1]高二上!$A$3:$P$583,14,0)</f>
        <v>杨琴</v>
      </c>
      <c r="S41" s="22">
        <f t="shared" si="6"/>
        <v>35</v>
      </c>
      <c r="T41" s="22">
        <f t="shared" si="7"/>
        <v>128.07692307692307</v>
      </c>
      <c r="U41">
        <f>VLOOKUP(A41,[1]高一下!$A$3:$P$585,13,0)</f>
        <v>58</v>
      </c>
      <c r="V41" t="str">
        <f>VLOOKUP(A41,[1]高一下!$A$3:$P$585,14,0)</f>
        <v>杨琴</v>
      </c>
      <c r="W41">
        <f t="shared" si="8"/>
        <v>108</v>
      </c>
      <c r="X41">
        <f t="shared" si="9"/>
        <v>61.153846153846153</v>
      </c>
      <c r="Y41">
        <f>VLOOKUP(A41,[1]高一上!$A$3:$V$587,19,0)</f>
        <v>75</v>
      </c>
      <c r="Z41" t="str">
        <f>VLOOKUP(A41,[1]高一上!$A$3:$V$587,20,0)</f>
        <v>杨琴</v>
      </c>
      <c r="AA41">
        <f t="shared" si="10"/>
        <v>7</v>
      </c>
      <c r="AB41" s="23">
        <f t="shared" si="11"/>
        <v>112.69230769230769</v>
      </c>
      <c r="AC41">
        <f>VLOOKUP(A41,[1]中考!$A$2:$M$571,12,0)</f>
        <v>30</v>
      </c>
      <c r="AD41">
        <f t="shared" si="12"/>
        <v>40</v>
      </c>
    </row>
    <row r="42" spans="1:30" ht="15" x14ac:dyDescent="0.35">
      <c r="A42" s="14" t="s">
        <v>33</v>
      </c>
      <c r="B42" s="1">
        <v>1</v>
      </c>
      <c r="C42" s="2" t="s">
        <v>34</v>
      </c>
      <c r="D42" s="4" t="s">
        <v>6</v>
      </c>
      <c r="E42">
        <f>VLOOKUP(A42,'[1]高三下(高考)'!$A$3:$P$615,13,0)</f>
        <v>68.5</v>
      </c>
      <c r="F42" t="str">
        <f>VLOOKUP(A42,'[1]高三下(高考)'!$A$3:$P$615,14,0)</f>
        <v>杨琴</v>
      </c>
      <c r="G42">
        <f t="shared" si="0"/>
        <v>17</v>
      </c>
      <c r="H42" s="23">
        <f t="shared" si="1"/>
        <v>108.84615384615384</v>
      </c>
      <c r="I42">
        <f>VLOOKUP(A42,[1]高三上!$A$3:$P$588,13,0)</f>
        <v>54</v>
      </c>
      <c r="J42" t="str">
        <f>VLOOKUP(A42,[1]高三上!$A$3:$P$588,14,0)</f>
        <v>杨琴</v>
      </c>
      <c r="K42" s="22">
        <f t="shared" si="2"/>
        <v>40</v>
      </c>
      <c r="L42" s="23">
        <f t="shared" si="3"/>
        <v>105.38461538461539</v>
      </c>
      <c r="M42">
        <f>VLOOKUP(A42,[1]高二下!$A$3:$P$536,13,0)</f>
        <v>68</v>
      </c>
      <c r="N42" t="str">
        <f>VLOOKUP(A42,[1]高二下!$A$3:$P$536,14,0)</f>
        <v>杨琴</v>
      </c>
      <c r="O42">
        <f t="shared" si="4"/>
        <v>54</v>
      </c>
      <c r="P42">
        <f t="shared" si="5"/>
        <v>87.692307692307693</v>
      </c>
      <c r="Q42">
        <f>VLOOKUP(A42,[1]高二上!$A$3:$P$583,13,0)</f>
        <v>73</v>
      </c>
      <c r="R42" t="str">
        <f>VLOOKUP(A42,[1]高二上!$A$3:$P$583,14,0)</f>
        <v>杨琴</v>
      </c>
      <c r="S42" s="22">
        <f t="shared" si="6"/>
        <v>22</v>
      </c>
      <c r="T42" s="22">
        <f t="shared" si="7"/>
        <v>111.15384615384616</v>
      </c>
      <c r="U42">
        <f>VLOOKUP(A42,[1]高一下!$A$3:$P$585,13,0)</f>
        <v>64</v>
      </c>
      <c r="V42" t="str">
        <f>VLOOKUP(A42,[1]高一下!$A$3:$P$585,14,0)</f>
        <v>杨琴</v>
      </c>
      <c r="W42">
        <f t="shared" si="8"/>
        <v>51</v>
      </c>
      <c r="X42">
        <f t="shared" si="9"/>
        <v>86.92307692307692</v>
      </c>
      <c r="Y42">
        <f>VLOOKUP(A42,[1]高一上!$A$3:$V$587,19,0)</f>
        <v>71</v>
      </c>
      <c r="Z42" t="str">
        <f>VLOOKUP(A42,[1]高一上!$A$3:$V$587,20,0)</f>
        <v>杨琴</v>
      </c>
      <c r="AA42">
        <f t="shared" si="10"/>
        <v>17</v>
      </c>
      <c r="AB42" s="23">
        <f t="shared" si="11"/>
        <v>99.230769230769226</v>
      </c>
      <c r="AC42">
        <f>VLOOKUP(A42,[1]中考!$A$2:$M$571,12,0)</f>
        <v>34</v>
      </c>
      <c r="AD42">
        <f t="shared" si="12"/>
        <v>15</v>
      </c>
    </row>
    <row r="43" spans="1:30" ht="15" x14ac:dyDescent="0.35">
      <c r="A43" s="14" t="s">
        <v>7</v>
      </c>
      <c r="B43" s="1">
        <v>1</v>
      </c>
      <c r="C43" s="2" t="s">
        <v>8</v>
      </c>
      <c r="D43" s="4" t="s">
        <v>6</v>
      </c>
      <c r="E43">
        <f>VLOOKUP(A43,'[1]高三下(高考)'!$A$3:$P$615,13,0)</f>
        <v>68</v>
      </c>
      <c r="F43" t="str">
        <f>VLOOKUP(A43,'[1]高三下(高考)'!$A$3:$P$615,14,0)</f>
        <v>杨琴</v>
      </c>
      <c r="G43">
        <f t="shared" si="0"/>
        <v>18</v>
      </c>
      <c r="H43" s="23">
        <f t="shared" si="1"/>
        <v>142.30769230769232</v>
      </c>
      <c r="I43">
        <f>VLOOKUP(A43,[1]高三上!$A$3:$P$588,13,0)</f>
        <v>42</v>
      </c>
      <c r="J43" t="str">
        <f>VLOOKUP(A43,[1]高三上!$A$3:$P$588,14,0)</f>
        <v>杨琴</v>
      </c>
      <c r="K43" s="22">
        <f t="shared" si="2"/>
        <v>128</v>
      </c>
      <c r="L43" s="23">
        <f t="shared" si="3"/>
        <v>53.07692307692308</v>
      </c>
      <c r="M43">
        <f>VLOOKUP(A43,[1]高二下!$A$3:$P$536,13,0)</f>
        <v>75</v>
      </c>
      <c r="N43" t="str">
        <f>VLOOKUP(A43,[1]高二下!$A$3:$P$536,14,0)</f>
        <v>杨琴</v>
      </c>
      <c r="O43">
        <f t="shared" si="4"/>
        <v>6</v>
      </c>
      <c r="P43">
        <f t="shared" si="5"/>
        <v>101.92307692307692</v>
      </c>
      <c r="Q43">
        <f>VLOOKUP(A43,[1]高二上!$A$3:$P$583,13,0)</f>
        <v>75</v>
      </c>
      <c r="R43" t="str">
        <f>VLOOKUP(A43,[1]高二上!$A$3:$P$583,14,0)</f>
        <v>杨琴</v>
      </c>
      <c r="S43" s="22">
        <f t="shared" si="6"/>
        <v>11</v>
      </c>
      <c r="T43" s="22">
        <f t="shared" si="7"/>
        <v>110</v>
      </c>
      <c r="U43">
        <f>VLOOKUP(A43,[1]高一下!$A$3:$P$585,13,0)</f>
        <v>66</v>
      </c>
      <c r="V43" t="str">
        <f>VLOOKUP(A43,[1]高一下!$A$3:$P$585,14,0)</f>
        <v>杨琴</v>
      </c>
      <c r="W43">
        <f t="shared" si="8"/>
        <v>37</v>
      </c>
      <c r="X43">
        <f t="shared" si="9"/>
        <v>88.84615384615384</v>
      </c>
      <c r="Y43">
        <f>VLOOKUP(A43,[1]高一上!$A$3:$V$587,19,0)</f>
        <v>74</v>
      </c>
      <c r="Z43" t="str">
        <f>VLOOKUP(A43,[1]高一上!$A$3:$V$587,20,0)</f>
        <v>杨琴</v>
      </c>
      <c r="AA43">
        <f t="shared" si="10"/>
        <v>8</v>
      </c>
      <c r="AB43" s="23">
        <f t="shared" si="11"/>
        <v>102.69230769230769</v>
      </c>
      <c r="AC43">
        <f>VLOOKUP(A43,[1]中考!$A$2:$M$571,12,0)</f>
        <v>34</v>
      </c>
      <c r="AD43">
        <f t="shared" si="12"/>
        <v>15</v>
      </c>
    </row>
    <row r="44" spans="1:30" ht="15" x14ac:dyDescent="0.35">
      <c r="A44" s="14" t="s">
        <v>9</v>
      </c>
      <c r="B44" s="1">
        <v>1</v>
      </c>
      <c r="C44" s="2" t="s">
        <v>10</v>
      </c>
      <c r="D44" s="4" t="s">
        <v>6</v>
      </c>
      <c r="E44">
        <f>VLOOKUP(A44,'[1]高三下(高考)'!$A$3:$P$615,13,0)</f>
        <v>61.5</v>
      </c>
      <c r="F44" t="str">
        <f>VLOOKUP(A44,'[1]高三下(高考)'!$A$3:$P$615,14,0)</f>
        <v>杨琴</v>
      </c>
      <c r="G44">
        <f t="shared" si="0"/>
        <v>51</v>
      </c>
      <c r="H44" s="23">
        <f t="shared" si="1"/>
        <v>97.692307692307693</v>
      </c>
      <c r="I44">
        <f>VLOOKUP(A44,[1]高三上!$A$3:$P$588,13,0)</f>
        <v>53</v>
      </c>
      <c r="J44" t="str">
        <f>VLOOKUP(A44,[1]高三上!$A$3:$P$588,14,0)</f>
        <v>杨琴</v>
      </c>
      <c r="K44" s="22">
        <f t="shared" si="2"/>
        <v>45</v>
      </c>
      <c r="L44" s="23">
        <f t="shared" si="3"/>
        <v>103.46153846153847</v>
      </c>
      <c r="M44">
        <f>VLOOKUP(A44,[1]高二下!$A$3:$P$536,13,0)</f>
        <v>68</v>
      </c>
      <c r="N44" t="str">
        <f>VLOOKUP(A44,[1]高二下!$A$3:$P$536,14,0)</f>
        <v>杨琴</v>
      </c>
      <c r="O44">
        <f t="shared" si="4"/>
        <v>54</v>
      </c>
      <c r="P44">
        <f t="shared" si="5"/>
        <v>88.84615384615384</v>
      </c>
      <c r="Q44">
        <f>VLOOKUP(A44,[1]高二上!$A$3:$P$583,13,0)</f>
        <v>72</v>
      </c>
      <c r="R44" t="str">
        <f>VLOOKUP(A44,[1]高二上!$A$3:$P$583,14,0)</f>
        <v>杨琴</v>
      </c>
      <c r="S44" s="22">
        <f t="shared" si="6"/>
        <v>25</v>
      </c>
      <c r="T44" s="22">
        <f t="shared" si="7"/>
        <v>95.769230769230774</v>
      </c>
      <c r="U44">
        <f>VLOOKUP(A44,[1]高一下!$A$3:$P$585,13,0)</f>
        <v>72</v>
      </c>
      <c r="V44" t="str">
        <f>VLOOKUP(A44,[1]高一下!$A$3:$P$585,14,0)</f>
        <v>杨琴</v>
      </c>
      <c r="W44">
        <f t="shared" si="8"/>
        <v>14</v>
      </c>
      <c r="X44">
        <f t="shared" si="9"/>
        <v>110.76923076923077</v>
      </c>
      <c r="Y44">
        <f>VLOOKUP(A44,[1]高一上!$A$3:$V$587,19,0)</f>
        <v>67</v>
      </c>
      <c r="Z44" t="str">
        <f>VLOOKUP(A44,[1]高一上!$A$3:$V$587,20,0)</f>
        <v>杨琴</v>
      </c>
      <c r="AA44">
        <f t="shared" si="10"/>
        <v>42</v>
      </c>
      <c r="AB44" s="23">
        <f t="shared" si="11"/>
        <v>89.615384615384613</v>
      </c>
      <c r="AC44">
        <f>VLOOKUP(A44,[1]中考!$A$2:$M$571,12,0)</f>
        <v>34</v>
      </c>
      <c r="AD44">
        <f t="shared" si="12"/>
        <v>15</v>
      </c>
    </row>
    <row r="45" spans="1:30" ht="15" x14ac:dyDescent="0.35">
      <c r="A45" s="14" t="s">
        <v>17</v>
      </c>
      <c r="B45" s="1">
        <v>1</v>
      </c>
      <c r="C45" s="2" t="s">
        <v>18</v>
      </c>
      <c r="D45" s="4" t="s">
        <v>6</v>
      </c>
      <c r="E45">
        <f>VLOOKUP(A45,'[1]高三下(高考)'!$A$3:$P$615,13,0)</f>
        <v>75</v>
      </c>
      <c r="F45" t="str">
        <f>VLOOKUP(A45,'[1]高三下(高考)'!$A$3:$P$615,14,0)</f>
        <v>杨琴</v>
      </c>
      <c r="G45">
        <f t="shared" si="0"/>
        <v>1</v>
      </c>
      <c r="H45" s="23">
        <f t="shared" si="1"/>
        <v>152.69230769230768</v>
      </c>
      <c r="I45">
        <f>VLOOKUP(A45,[1]高三上!$A$3:$P$588,13,0)</f>
        <v>41</v>
      </c>
      <c r="J45" t="str">
        <f>VLOOKUP(A45,[1]高三上!$A$3:$P$588,14,0)</f>
        <v>杨琴</v>
      </c>
      <c r="K45" s="22">
        <f t="shared" si="2"/>
        <v>138</v>
      </c>
      <c r="L45" s="23">
        <f t="shared" si="3"/>
        <v>75</v>
      </c>
      <c r="M45">
        <f>VLOOKUP(A45,[1]高二下!$A$3:$P$536,13,0)</f>
        <v>66</v>
      </c>
      <c r="N45" t="str">
        <f>VLOOKUP(A45,[1]高二下!$A$3:$P$536,14,0)</f>
        <v>杨琴</v>
      </c>
      <c r="O45">
        <f t="shared" si="4"/>
        <v>73</v>
      </c>
      <c r="P45">
        <f t="shared" si="5"/>
        <v>106.15384615384616</v>
      </c>
      <c r="Q45">
        <f>VLOOKUP(A45,[1]高二上!$A$3:$P$583,13,0)</f>
        <v>63</v>
      </c>
      <c r="R45" t="str">
        <f>VLOOKUP(A45,[1]高二上!$A$3:$P$583,14,0)</f>
        <v>杨琴</v>
      </c>
      <c r="S45" s="22">
        <f t="shared" si="6"/>
        <v>89</v>
      </c>
      <c r="T45" s="22">
        <f t="shared" si="7"/>
        <v>113.84615384615384</v>
      </c>
      <c r="U45">
        <f>VLOOKUP(A45,[1]高一下!$A$3:$P$585,13,0)</f>
        <v>57</v>
      </c>
      <c r="V45" t="str">
        <f>VLOOKUP(A45,[1]高一下!$A$3:$P$585,14,0)</f>
        <v>杨琴</v>
      </c>
      <c r="W45">
        <f t="shared" si="8"/>
        <v>125</v>
      </c>
      <c r="X45">
        <f t="shared" si="9"/>
        <v>70.384615384615387</v>
      </c>
      <c r="Y45">
        <f>VLOOKUP(A45,[1]高一上!$A$3:$V$587,19,0)</f>
        <v>66</v>
      </c>
      <c r="Z45" t="str">
        <f>VLOOKUP(A45,[1]高一上!$A$3:$V$587,20,0)</f>
        <v>杨琴</v>
      </c>
      <c r="AA45">
        <f t="shared" si="10"/>
        <v>48</v>
      </c>
      <c r="AB45" s="23">
        <f t="shared" si="11"/>
        <v>90.384615384615387</v>
      </c>
      <c r="AC45">
        <f>VLOOKUP(A45,[1]中考!$A$2:$M$571,12,0)</f>
        <v>32</v>
      </c>
      <c r="AD45">
        <f t="shared" si="12"/>
        <v>23</v>
      </c>
    </row>
    <row r="46" spans="1:30" ht="15" x14ac:dyDescent="0.35">
      <c r="A46" s="14" t="s">
        <v>79</v>
      </c>
      <c r="B46" s="1">
        <v>1</v>
      </c>
      <c r="C46" s="2" t="s">
        <v>80</v>
      </c>
      <c r="D46" s="4" t="s">
        <v>6</v>
      </c>
      <c r="E46">
        <f>VLOOKUP(A46,'[1]高三下(高考)'!$A$3:$P$615,13,0)</f>
        <v>56.5</v>
      </c>
      <c r="F46" t="str">
        <f>VLOOKUP(A46,'[1]高三下(高考)'!$A$3:$P$615,14,0)</f>
        <v>杨琴</v>
      </c>
      <c r="G46">
        <f t="shared" si="0"/>
        <v>82</v>
      </c>
      <c r="H46" s="23">
        <f t="shared" si="1"/>
        <v>110.38461538461539</v>
      </c>
      <c r="I46">
        <f>VLOOKUP(A46,[1]高三上!$A$3:$P$588,13,0)</f>
        <v>44</v>
      </c>
      <c r="J46" t="str">
        <f>VLOOKUP(A46,[1]高三上!$A$3:$P$588,14,0)</f>
        <v>杨琴</v>
      </c>
      <c r="K46" s="22">
        <f t="shared" si="2"/>
        <v>109</v>
      </c>
      <c r="L46" s="23">
        <f t="shared" si="3"/>
        <v>98.07692307692308</v>
      </c>
      <c r="M46">
        <f>VLOOKUP(A46,[1]高二下!$A$3:$P$536,13,0)</f>
        <v>63</v>
      </c>
      <c r="N46" t="str">
        <f>VLOOKUP(A46,[1]高二下!$A$3:$P$536,14,0)</f>
        <v>杨琴</v>
      </c>
      <c r="O46">
        <f t="shared" si="4"/>
        <v>104</v>
      </c>
      <c r="P46">
        <f t="shared" si="5"/>
        <v>126.92307692307692</v>
      </c>
      <c r="Q46">
        <f>VLOOKUP(A46,[1]高二上!$A$3:$P$583,13,0)</f>
        <v>54</v>
      </c>
      <c r="R46" t="str">
        <f>VLOOKUP(A46,[1]高二上!$A$3:$P$583,14,0)</f>
        <v>杨琴</v>
      </c>
      <c r="S46" s="22">
        <f t="shared" si="6"/>
        <v>174</v>
      </c>
      <c r="T46" s="22">
        <f t="shared" si="7"/>
        <v>58.076923076923073</v>
      </c>
      <c r="U46">
        <f>VLOOKUP(A46,[1]高一下!$A$3:$P$585,13,0)</f>
        <v>63</v>
      </c>
      <c r="V46" t="str">
        <f>VLOOKUP(A46,[1]高一下!$A$3:$P$585,14,0)</f>
        <v>杨琴</v>
      </c>
      <c r="W46">
        <f t="shared" si="8"/>
        <v>65</v>
      </c>
      <c r="X46">
        <f t="shared" si="9"/>
        <v>151.92307692307693</v>
      </c>
      <c r="Y46">
        <f>VLOOKUP(A46,[1]高一上!$A$3:$V$587,19,0)</f>
        <v>46</v>
      </c>
      <c r="Z46" t="str">
        <f>VLOOKUP(A46,[1]高一上!$A$3:$V$587,20,0)</f>
        <v>杨琴</v>
      </c>
      <c r="AA46">
        <f t="shared" si="10"/>
        <v>200</v>
      </c>
      <c r="AB46" s="23">
        <f t="shared" si="11"/>
        <v>43.07692307692308</v>
      </c>
      <c r="AC46">
        <f>VLOOKUP(A46,[1]中考!$A$2:$M$571,12,0)</f>
        <v>29</v>
      </c>
      <c r="AD46">
        <f t="shared" si="12"/>
        <v>52</v>
      </c>
    </row>
    <row r="47" spans="1:30" ht="15" x14ac:dyDescent="0.35">
      <c r="A47" s="14" t="s">
        <v>47</v>
      </c>
      <c r="B47" s="1">
        <v>1</v>
      </c>
      <c r="C47" s="2" t="s">
        <v>48</v>
      </c>
      <c r="D47" s="4" t="s">
        <v>6</v>
      </c>
      <c r="E47">
        <f>VLOOKUP(A47,'[1]高三下(高考)'!$A$3:$P$615,13,0)</f>
        <v>55</v>
      </c>
      <c r="F47" t="str">
        <f>VLOOKUP(A47,'[1]高三下(高考)'!$A$3:$P$615,14,0)</f>
        <v>杨琴</v>
      </c>
      <c r="G47">
        <f t="shared" si="0"/>
        <v>99</v>
      </c>
      <c r="H47" s="23">
        <f t="shared" si="1"/>
        <v>93.84615384615384</v>
      </c>
      <c r="I47">
        <f>VLOOKUP(A47,[1]高三上!$A$3:$P$588,13,0)</f>
        <v>47</v>
      </c>
      <c r="J47" t="str">
        <f>VLOOKUP(A47,[1]高三上!$A$3:$P$588,14,0)</f>
        <v>杨琴</v>
      </c>
      <c r="K47" s="22">
        <f t="shared" si="2"/>
        <v>83</v>
      </c>
      <c r="L47" s="23">
        <f t="shared" si="3"/>
        <v>85.384615384615387</v>
      </c>
      <c r="M47">
        <f>VLOOKUP(A47,[1]高二下!$A$3:$P$536,13,0)</f>
        <v>69</v>
      </c>
      <c r="N47" t="str">
        <f>VLOOKUP(A47,[1]高二下!$A$3:$P$536,14,0)</f>
        <v>杨琴</v>
      </c>
      <c r="O47">
        <f t="shared" si="4"/>
        <v>45</v>
      </c>
      <c r="P47">
        <f t="shared" si="5"/>
        <v>102.30769230769231</v>
      </c>
      <c r="Q47">
        <f>VLOOKUP(A47,[1]高二上!$A$3:$P$583,13,0)</f>
        <v>68</v>
      </c>
      <c r="R47" t="str">
        <f>VLOOKUP(A47,[1]高二上!$A$3:$P$583,14,0)</f>
        <v>杨琴</v>
      </c>
      <c r="S47" s="22">
        <f t="shared" si="6"/>
        <v>51</v>
      </c>
      <c r="T47" s="22">
        <f t="shared" si="7"/>
        <v>112.69230769230769</v>
      </c>
      <c r="U47">
        <f>VLOOKUP(A47,[1]高一下!$A$3:$P$585,13,0)</f>
        <v>60</v>
      </c>
      <c r="V47" t="str">
        <f>VLOOKUP(A47,[1]高一下!$A$3:$P$585,14,0)</f>
        <v>杨琴</v>
      </c>
      <c r="W47">
        <f t="shared" si="8"/>
        <v>84</v>
      </c>
      <c r="X47">
        <f t="shared" si="9"/>
        <v>106.15384615384616</v>
      </c>
      <c r="Y47">
        <f>VLOOKUP(A47,[1]高一上!$A$3:$V$587,19,0)</f>
        <v>58</v>
      </c>
      <c r="Z47" t="str">
        <f>VLOOKUP(A47,[1]高一上!$A$3:$V$587,20,0)</f>
        <v>杨琴</v>
      </c>
      <c r="AA47">
        <f t="shared" si="10"/>
        <v>100</v>
      </c>
      <c r="AB47" s="23">
        <f t="shared" si="11"/>
        <v>130</v>
      </c>
      <c r="AC47">
        <f>VLOOKUP(A47,[1]中考!$A$2:$M$571,12,0)</f>
        <v>18</v>
      </c>
      <c r="AD47">
        <f t="shared" si="12"/>
        <v>178</v>
      </c>
    </row>
    <row r="48" spans="1:30" ht="15" x14ac:dyDescent="0.35">
      <c r="A48" s="14" t="s">
        <v>31</v>
      </c>
      <c r="B48" s="1">
        <v>1</v>
      </c>
      <c r="C48" s="2" t="s">
        <v>32</v>
      </c>
      <c r="D48" s="4" t="s">
        <v>6</v>
      </c>
      <c r="E48">
        <f>VLOOKUP(A48,'[1]高三下(高考)'!$A$3:$P$615,13,0)</f>
        <v>61</v>
      </c>
      <c r="F48" t="str">
        <f>VLOOKUP(A48,'[1]高三下(高考)'!$A$3:$P$615,14,0)</f>
        <v>杨琴</v>
      </c>
      <c r="G48">
        <f t="shared" si="0"/>
        <v>54</v>
      </c>
      <c r="H48" s="23">
        <f t="shared" si="1"/>
        <v>115</v>
      </c>
      <c r="I48">
        <f>VLOOKUP(A48,[1]高三上!$A$3:$P$588,13,0)</f>
        <v>46</v>
      </c>
      <c r="J48" t="str">
        <f>VLOOKUP(A48,[1]高三上!$A$3:$P$588,14,0)</f>
        <v>杨琴</v>
      </c>
      <c r="K48" s="22">
        <f t="shared" si="2"/>
        <v>93</v>
      </c>
      <c r="L48" s="23">
        <f t="shared" si="3"/>
        <v>101.15384615384616</v>
      </c>
      <c r="M48">
        <f>VLOOKUP(A48,[1]高二下!$A$3:$P$536,13,0)</f>
        <v>64</v>
      </c>
      <c r="N48" t="str">
        <f>VLOOKUP(A48,[1]高二下!$A$3:$P$536,14,0)</f>
        <v>杨琴</v>
      </c>
      <c r="O48">
        <f t="shared" si="4"/>
        <v>96</v>
      </c>
      <c r="P48">
        <f t="shared" si="5"/>
        <v>93.461538461538467</v>
      </c>
      <c r="Q48">
        <f>VLOOKUP(A48,[1]高二上!$A$3:$P$583,13,0)</f>
        <v>64</v>
      </c>
      <c r="R48" t="str">
        <f>VLOOKUP(A48,[1]高二上!$A$3:$P$583,14,0)</f>
        <v>杨琴</v>
      </c>
      <c r="S48" s="22">
        <f t="shared" si="6"/>
        <v>79</v>
      </c>
      <c r="T48" s="22">
        <f t="shared" si="7"/>
        <v>111.15384615384616</v>
      </c>
      <c r="U48">
        <f>VLOOKUP(A48,[1]高一下!$A$3:$P$585,13,0)</f>
        <v>58</v>
      </c>
      <c r="V48" t="str">
        <f>VLOOKUP(A48,[1]高一下!$A$3:$P$585,14,0)</f>
        <v>杨琴</v>
      </c>
      <c r="W48">
        <f t="shared" si="8"/>
        <v>108</v>
      </c>
      <c r="X48">
        <f t="shared" si="9"/>
        <v>60</v>
      </c>
      <c r="Y48">
        <f>VLOOKUP(A48,[1]高一上!$A$3:$V$587,19,0)</f>
        <v>77</v>
      </c>
      <c r="Z48" t="str">
        <f>VLOOKUP(A48,[1]高一上!$A$3:$V$587,20,0)</f>
        <v>杨琴</v>
      </c>
      <c r="AA48">
        <f t="shared" si="10"/>
        <v>4</v>
      </c>
      <c r="AB48" s="23">
        <f t="shared" si="11"/>
        <v>152.30769230769232</v>
      </c>
      <c r="AC48">
        <f>VLOOKUP(A48,[1]中考!$A$2:$M$571,12,0)</f>
        <v>21</v>
      </c>
      <c r="AD48">
        <f t="shared" si="12"/>
        <v>140</v>
      </c>
    </row>
    <row r="49" spans="1:30" ht="15" x14ac:dyDescent="0.35">
      <c r="A49" s="14" t="s">
        <v>45</v>
      </c>
      <c r="B49" s="1">
        <v>1</v>
      </c>
      <c r="C49" s="2" t="s">
        <v>46</v>
      </c>
      <c r="D49" s="4" t="s">
        <v>6</v>
      </c>
      <c r="E49">
        <f>VLOOKUP(A49,'[1]高三下(高考)'!$A$3:$P$615,13,0)</f>
        <v>41</v>
      </c>
      <c r="F49" t="str">
        <f>VLOOKUP(A49,'[1]高三下(高考)'!$A$3:$P$615,14,0)</f>
        <v>杨琴</v>
      </c>
      <c r="G49">
        <f t="shared" si="0"/>
        <v>226</v>
      </c>
      <c r="H49" s="23">
        <f t="shared" si="1"/>
        <v>24.230769230769226</v>
      </c>
      <c r="I49">
        <f>VLOOKUP(A49,[1]高三上!$A$3:$P$588,13,0)</f>
        <v>56</v>
      </c>
      <c r="J49" t="str">
        <f>VLOOKUP(A49,[1]高三上!$A$3:$P$588,14,0)</f>
        <v>杨琴</v>
      </c>
      <c r="K49" s="22">
        <f t="shared" si="2"/>
        <v>29</v>
      </c>
      <c r="L49" s="23">
        <f t="shared" si="3"/>
        <v>122.69230769230769</v>
      </c>
      <c r="M49">
        <f>VLOOKUP(A49,[1]高二下!$A$3:$P$536,13,0)</f>
        <v>65</v>
      </c>
      <c r="N49" t="str">
        <f>VLOOKUP(A49,[1]高二下!$A$3:$P$536,14,0)</f>
        <v>杨琴</v>
      </c>
      <c r="O49">
        <f t="shared" si="4"/>
        <v>88</v>
      </c>
      <c r="P49">
        <f t="shared" si="5"/>
        <v>133.07692307692307</v>
      </c>
      <c r="Q49">
        <f>VLOOKUP(A49,[1]高二上!$A$3:$P$583,13,0)</f>
        <v>54</v>
      </c>
      <c r="R49" t="str">
        <f>VLOOKUP(A49,[1]高二上!$A$3:$P$583,14,0)</f>
        <v>杨琴</v>
      </c>
      <c r="S49" s="22">
        <f t="shared" si="6"/>
        <v>174</v>
      </c>
      <c r="T49" s="22">
        <f t="shared" si="7"/>
        <v>33.461538461538467</v>
      </c>
      <c r="U49">
        <f>VLOOKUP(A49,[1]高一下!$A$3:$P$585,13,0)</f>
        <v>80</v>
      </c>
      <c r="V49" t="str">
        <f>VLOOKUP(A49,[1]高一下!$A$3:$P$585,14,0)</f>
        <v>杨琴</v>
      </c>
      <c r="W49">
        <f t="shared" si="8"/>
        <v>1</v>
      </c>
      <c r="X49">
        <f t="shared" si="9"/>
        <v>104.23076923076923</v>
      </c>
      <c r="Y49">
        <f>VLOOKUP(A49,[1]高一上!$A$3:$V$587,19,0)</f>
        <v>73</v>
      </c>
      <c r="Z49" t="str">
        <f>VLOOKUP(A49,[1]高一上!$A$3:$V$587,20,0)</f>
        <v>杨琴</v>
      </c>
      <c r="AA49">
        <f t="shared" si="10"/>
        <v>12</v>
      </c>
      <c r="AB49" s="23">
        <f t="shared" si="11"/>
        <v>120.76923076923077</v>
      </c>
      <c r="AC49">
        <f>VLOOKUP(A49,[1]中考!$A$2:$M$571,12,0)</f>
        <v>27</v>
      </c>
      <c r="AD49">
        <f t="shared" si="12"/>
        <v>66</v>
      </c>
    </row>
    <row r="50" spans="1:30" ht="15" x14ac:dyDescent="0.35">
      <c r="A50" s="14" t="s">
        <v>43</v>
      </c>
      <c r="B50" s="1">
        <v>1</v>
      </c>
      <c r="C50" s="2" t="s">
        <v>44</v>
      </c>
      <c r="D50" s="4" t="s">
        <v>6</v>
      </c>
      <c r="E50">
        <f>VLOOKUP(A50,'[1]高三下(高考)'!$A$3:$P$615,13,0)</f>
        <v>60.5</v>
      </c>
      <c r="F50" t="str">
        <f>VLOOKUP(A50,'[1]高三下(高考)'!$A$3:$P$615,14,0)</f>
        <v>杨琴</v>
      </c>
      <c r="G50">
        <f t="shared" si="0"/>
        <v>57</v>
      </c>
      <c r="H50" s="23">
        <f t="shared" si="1"/>
        <v>78.84615384615384</v>
      </c>
      <c r="I50">
        <f>VLOOKUP(A50,[1]高三上!$A$3:$P$588,13,0)</f>
        <v>71</v>
      </c>
      <c r="J50" t="str">
        <f>VLOOKUP(A50,[1]高三上!$A$3:$P$588,14,0)</f>
        <v>杨琴</v>
      </c>
      <c r="K50" s="22">
        <f t="shared" si="2"/>
        <v>2</v>
      </c>
      <c r="L50" s="23">
        <f t="shared" si="3"/>
        <v>100.38461538461539</v>
      </c>
      <c r="M50">
        <f>VLOOKUP(A50,[1]高二下!$A$3:$P$536,13,0)</f>
        <v>77</v>
      </c>
      <c r="N50" t="str">
        <f>VLOOKUP(A50,[1]高二下!$A$3:$P$536,14,0)</f>
        <v>杨琴</v>
      </c>
      <c r="O50">
        <f t="shared" si="4"/>
        <v>3</v>
      </c>
      <c r="P50">
        <f t="shared" si="5"/>
        <v>102.30769230769231</v>
      </c>
      <c r="Q50">
        <f>VLOOKUP(A50,[1]高二上!$A$3:$P$583,13,0)</f>
        <v>76</v>
      </c>
      <c r="R50" t="str">
        <f>VLOOKUP(A50,[1]高二上!$A$3:$P$583,14,0)</f>
        <v>杨琴</v>
      </c>
      <c r="S50" s="22">
        <f t="shared" si="6"/>
        <v>9</v>
      </c>
      <c r="T50" s="22">
        <f t="shared" si="7"/>
        <v>105</v>
      </c>
      <c r="U50">
        <f>VLOOKUP(A50,[1]高一下!$A$3:$P$585,13,0)</f>
        <v>70</v>
      </c>
      <c r="V50" t="str">
        <f>VLOOKUP(A50,[1]高一下!$A$3:$P$585,14,0)</f>
        <v>杨琴</v>
      </c>
      <c r="W50">
        <f t="shared" si="8"/>
        <v>22</v>
      </c>
      <c r="X50">
        <f t="shared" si="9"/>
        <v>126.53846153846155</v>
      </c>
      <c r="Y50">
        <f>VLOOKUP(A50,[1]高一上!$A$3:$V$587,19,0)</f>
        <v>59</v>
      </c>
      <c r="Z50" t="str">
        <f>VLOOKUP(A50,[1]高一上!$A$3:$V$587,20,0)</f>
        <v>金明龙</v>
      </c>
      <c r="AA50">
        <f t="shared" si="10"/>
        <v>91</v>
      </c>
      <c r="AB50" s="23">
        <f t="shared" si="11"/>
        <v>65.769230769230774</v>
      </c>
      <c r="AC50">
        <f>VLOOKUP(A50,[1]中考!$A$2:$M$571,12,0)</f>
        <v>40</v>
      </c>
      <c r="AD50">
        <f t="shared" si="12"/>
        <v>2</v>
      </c>
    </row>
    <row r="51" spans="1:30" ht="15" x14ac:dyDescent="0.35">
      <c r="A51" s="14" t="s">
        <v>77</v>
      </c>
      <c r="B51" s="1">
        <v>1</v>
      </c>
      <c r="C51" s="2" t="s">
        <v>78</v>
      </c>
      <c r="D51" s="4" t="s">
        <v>6</v>
      </c>
      <c r="E51">
        <f>VLOOKUP(A51,'[1]高三下(高考)'!$A$3:$P$615,13,0)</f>
        <v>43</v>
      </c>
      <c r="F51" t="str">
        <f>VLOOKUP(A51,'[1]高三下(高考)'!$A$3:$P$615,14,0)</f>
        <v>杨琴</v>
      </c>
      <c r="G51">
        <f t="shared" si="0"/>
        <v>209</v>
      </c>
      <c r="H51" s="23">
        <f t="shared" si="1"/>
        <v>68.84615384615384</v>
      </c>
      <c r="I51">
        <f>VLOOKUP(A51,[1]高三上!$A$3:$P$588,13,0)</f>
        <v>42</v>
      </c>
      <c r="J51" t="str">
        <f>VLOOKUP(A51,[1]高三上!$A$3:$P$588,14,0)</f>
        <v>杨琴</v>
      </c>
      <c r="K51" s="22">
        <f t="shared" si="2"/>
        <v>128</v>
      </c>
      <c r="L51" s="23">
        <f t="shared" si="3"/>
        <v>93.461538461538467</v>
      </c>
      <c r="M51">
        <f>VLOOKUP(A51,[1]高二下!$A$3:$P$536,13,0)</f>
        <v>62</v>
      </c>
      <c r="N51" t="str">
        <f>VLOOKUP(A51,[1]高二下!$A$3:$P$536,14,0)</f>
        <v>杨琴</v>
      </c>
      <c r="O51">
        <f t="shared" si="4"/>
        <v>111</v>
      </c>
      <c r="P51">
        <f t="shared" si="5"/>
        <v>73.461538461538453</v>
      </c>
      <c r="Q51">
        <f>VLOOKUP(A51,[1]高二上!$A$3:$P$583,13,0)</f>
        <v>69</v>
      </c>
      <c r="R51" t="str">
        <f>VLOOKUP(A51,[1]高二上!$A$3:$P$583,14,0)</f>
        <v>杨琴</v>
      </c>
      <c r="S51" s="22">
        <f t="shared" si="6"/>
        <v>42</v>
      </c>
      <c r="T51" s="22">
        <f t="shared" si="7"/>
        <v>103.46153846153847</v>
      </c>
      <c r="U51">
        <f>VLOOKUP(A51,[1]高一下!$A$3:$P$585,13,0)</f>
        <v>64</v>
      </c>
      <c r="V51" t="str">
        <f>VLOOKUP(A51,[1]高一下!$A$3:$P$585,14,0)</f>
        <v>杨琴</v>
      </c>
      <c r="W51">
        <f t="shared" si="8"/>
        <v>51</v>
      </c>
      <c r="X51">
        <f t="shared" si="9"/>
        <v>91.15384615384616</v>
      </c>
      <c r="Y51">
        <f>VLOOKUP(A51,[1]高一上!$A$3:$V$587,19,0)</f>
        <v>69</v>
      </c>
      <c r="Z51" t="str">
        <f>VLOOKUP(A51,[1]高一上!$A$3:$V$587,20,0)</f>
        <v>杨琴</v>
      </c>
      <c r="AA51">
        <f t="shared" si="10"/>
        <v>28</v>
      </c>
      <c r="AB51" s="23">
        <f t="shared" si="11"/>
        <v>127.69230769230769</v>
      </c>
      <c r="AC51">
        <f>VLOOKUP(A51,[1]中考!$A$2:$M$571,12,0)</f>
        <v>24</v>
      </c>
      <c r="AD51">
        <f t="shared" si="12"/>
        <v>100</v>
      </c>
    </row>
    <row r="52" spans="1:30" ht="15" x14ac:dyDescent="0.35">
      <c r="A52" s="14" t="s">
        <v>61</v>
      </c>
      <c r="B52" s="1">
        <v>1</v>
      </c>
      <c r="C52" s="2" t="s">
        <v>62</v>
      </c>
      <c r="D52" s="4" t="s">
        <v>6</v>
      </c>
      <c r="E52">
        <f>VLOOKUP(A52,'[1]高三下(高考)'!$A$3:$P$615,13,0)</f>
        <v>39.5</v>
      </c>
      <c r="F52" t="str">
        <f>VLOOKUP(A52,'[1]高三下(高考)'!$A$3:$P$615,14,0)</f>
        <v>杨琴</v>
      </c>
      <c r="G52">
        <f t="shared" si="0"/>
        <v>233</v>
      </c>
      <c r="H52" s="23">
        <f t="shared" si="1"/>
        <v>37.692307692307693</v>
      </c>
      <c r="I52">
        <f>VLOOKUP(A52,[1]高三上!$A$3:$P$588,13,0)</f>
        <v>49</v>
      </c>
      <c r="J52" t="str">
        <f>VLOOKUP(A52,[1]高三上!$A$3:$P$588,14,0)</f>
        <v>杨琴</v>
      </c>
      <c r="K52" s="22">
        <f t="shared" si="2"/>
        <v>71</v>
      </c>
      <c r="L52" s="23">
        <f t="shared" si="3"/>
        <v>125.38461538461539</v>
      </c>
      <c r="M52">
        <f>VLOOKUP(A52,[1]高二下!$A$3:$P$536,13,0)</f>
        <v>60</v>
      </c>
      <c r="N52" t="str">
        <f>VLOOKUP(A52,[1]高二下!$A$3:$P$536,14,0)</f>
        <v>杨琴</v>
      </c>
      <c r="O52">
        <f t="shared" si="4"/>
        <v>137</v>
      </c>
      <c r="P52">
        <f t="shared" si="5"/>
        <v>70</v>
      </c>
      <c r="Q52">
        <f>VLOOKUP(A52,[1]高二上!$A$3:$P$583,13,0)</f>
        <v>66</v>
      </c>
      <c r="R52" t="str">
        <f>VLOOKUP(A52,[1]高二上!$A$3:$P$583,14,0)</f>
        <v>杨琴</v>
      </c>
      <c r="S52" s="22">
        <f t="shared" si="6"/>
        <v>59</v>
      </c>
      <c r="T52" s="22">
        <f t="shared" si="7"/>
        <v>103.46153846153847</v>
      </c>
      <c r="U52">
        <f>VLOOKUP(A52,[1]高一下!$A$3:$P$585,13,0)</f>
        <v>62</v>
      </c>
      <c r="V52" t="str">
        <f>VLOOKUP(A52,[1]高一下!$A$3:$P$585,14,0)</f>
        <v>杨琴</v>
      </c>
      <c r="W52">
        <f t="shared" si="8"/>
        <v>68</v>
      </c>
      <c r="X52">
        <f t="shared" si="9"/>
        <v>90</v>
      </c>
      <c r="Y52">
        <f>VLOOKUP(A52,[1]高一上!$A$3:$V$587,19,0)</f>
        <v>67</v>
      </c>
      <c r="Z52" t="str">
        <f>VLOOKUP(A52,[1]高一上!$A$3:$V$587,20,0)</f>
        <v>杨琴</v>
      </c>
      <c r="AA52">
        <f t="shared" si="10"/>
        <v>42</v>
      </c>
      <c r="AB52" s="23">
        <f t="shared" si="11"/>
        <v>171.92307692307691</v>
      </c>
      <c r="AC52">
        <f>VLOOKUP(A52,[1]中考!$A$2:$M$571,12,0)</f>
        <v>12</v>
      </c>
      <c r="AD52">
        <f t="shared" si="12"/>
        <v>229</v>
      </c>
    </row>
    <row r="53" spans="1:30" ht="15" x14ac:dyDescent="0.35">
      <c r="A53" s="14" t="s">
        <v>94</v>
      </c>
      <c r="B53" s="1">
        <v>1</v>
      </c>
      <c r="C53" s="2" t="s">
        <v>95</v>
      </c>
      <c r="D53" s="4" t="s">
        <v>6</v>
      </c>
      <c r="E53">
        <f>VLOOKUP(A53,'[1]高三下(高考)'!$A$3:$P$615,13,0)</f>
        <v>33.5</v>
      </c>
      <c r="F53" t="str">
        <f>VLOOKUP(A53,'[1]高三下(高考)'!$A$3:$P$615,14,0)</f>
        <v>杨琴</v>
      </c>
      <c r="G53">
        <f t="shared" si="0"/>
        <v>249</v>
      </c>
      <c r="H53" s="23">
        <f t="shared" si="1"/>
        <v>53.46153846153846</v>
      </c>
      <c r="I53">
        <f>VLOOKUP(A53,[1]高三上!$A$3:$P$588,13,0)</f>
        <v>42</v>
      </c>
      <c r="J53" t="str">
        <f>VLOOKUP(A53,[1]高三上!$A$3:$P$588,14,0)</f>
        <v>杨琴</v>
      </c>
      <c r="K53" s="22">
        <f t="shared" si="2"/>
        <v>128</v>
      </c>
      <c r="L53" s="23">
        <f t="shared" si="3"/>
        <v>87.692307692307693</v>
      </c>
      <c r="M53">
        <f>VLOOKUP(A53,[1]高二下!$A$3:$P$536,13,0)</f>
        <v>64</v>
      </c>
      <c r="N53" t="str">
        <f>VLOOKUP(A53,[1]高二下!$A$3:$P$536,14,0)</f>
        <v>杨琴</v>
      </c>
      <c r="O53">
        <f t="shared" si="4"/>
        <v>96</v>
      </c>
      <c r="P53">
        <f t="shared" si="5"/>
        <v>85.769230769230774</v>
      </c>
      <c r="Q53">
        <f>VLOOKUP(A53,[1]高二上!$A$3:$P$583,13,0)</f>
        <v>66</v>
      </c>
      <c r="R53" t="str">
        <f>VLOOKUP(A53,[1]高二上!$A$3:$P$583,14,0)</f>
        <v>杨琴</v>
      </c>
      <c r="S53" s="22">
        <f t="shared" si="6"/>
        <v>59</v>
      </c>
      <c r="T53" s="22">
        <f t="shared" si="7"/>
        <v>162.69230769230768</v>
      </c>
      <c r="U53">
        <f>VLOOKUP(A53,[1]高一下!$A$3:$P$585,13,0)</f>
        <v>44</v>
      </c>
      <c r="V53" t="str">
        <f>VLOOKUP(A53,[1]高一下!$A$3:$P$585,14,0)</f>
        <v>杨琴</v>
      </c>
      <c r="W53">
        <f t="shared" si="8"/>
        <v>222</v>
      </c>
      <c r="X53">
        <f t="shared" si="9"/>
        <v>82.307692307692307</v>
      </c>
      <c r="Y53">
        <f>VLOOKUP(A53,[1]高一上!$A$3:$V$587,19,0)</f>
        <v>49</v>
      </c>
      <c r="Z53" t="str">
        <f>VLOOKUP(A53,[1]高一上!$A$3:$V$587,20,0)</f>
        <v>杨琴</v>
      </c>
      <c r="AA53">
        <f t="shared" si="10"/>
        <v>176</v>
      </c>
      <c r="AB53" s="23">
        <f t="shared" si="11"/>
        <v>70.769230769230774</v>
      </c>
      <c r="AC53">
        <f>VLOOKUP(A53,[1]中考!$A$2:$M$571,12,0)</f>
        <v>24</v>
      </c>
      <c r="AD53">
        <f t="shared" si="12"/>
        <v>100</v>
      </c>
    </row>
    <row r="54" spans="1:30" ht="15" x14ac:dyDescent="0.35">
      <c r="A54" s="14" t="s">
        <v>21</v>
      </c>
      <c r="B54" s="1">
        <v>1</v>
      </c>
      <c r="C54" s="2" t="s">
        <v>22</v>
      </c>
      <c r="D54" s="4" t="s">
        <v>6</v>
      </c>
      <c r="E54">
        <f>VLOOKUP(A54,'[1]高三下(高考)'!$A$3:$P$615,13,0)</f>
        <v>56.5</v>
      </c>
      <c r="F54" t="str">
        <f>VLOOKUP(A54,'[1]高三下(高考)'!$A$3:$P$615,14,0)</f>
        <v>杨琴</v>
      </c>
      <c r="G54">
        <f t="shared" si="0"/>
        <v>82</v>
      </c>
      <c r="H54" s="23">
        <f t="shared" si="1"/>
        <v>128.07692307692307</v>
      </c>
      <c r="I54">
        <f>VLOOKUP(A54,[1]高三上!$A$3:$P$588,13,0)</f>
        <v>39</v>
      </c>
      <c r="J54" t="str">
        <f>VLOOKUP(A54,[1]高三上!$A$3:$P$588,14,0)</f>
        <v>杨琴</v>
      </c>
      <c r="K54" s="22">
        <f t="shared" si="2"/>
        <v>155</v>
      </c>
      <c r="L54" s="23">
        <f t="shared" si="3"/>
        <v>109.23076923076923</v>
      </c>
      <c r="M54">
        <f>VLOOKUP(A54,[1]高二下!$A$3:$P$536,13,0)</f>
        <v>55</v>
      </c>
      <c r="N54" t="str">
        <f>VLOOKUP(A54,[1]高二下!$A$3:$P$536,14,0)</f>
        <v>杨琴</v>
      </c>
      <c r="O54">
        <f t="shared" si="4"/>
        <v>179</v>
      </c>
      <c r="P54">
        <f t="shared" si="5"/>
        <v>98.07692307692308</v>
      </c>
      <c r="Q54">
        <f>VLOOKUP(A54,[1]高二上!$A$3:$P$583,13,0)</f>
        <v>54</v>
      </c>
      <c r="R54" t="str">
        <f>VLOOKUP(A54,[1]高二上!$A$3:$P$583,14,0)</f>
        <v>杨琴</v>
      </c>
      <c r="S54" s="22">
        <f t="shared" si="6"/>
        <v>174</v>
      </c>
      <c r="T54" s="22">
        <f t="shared" si="7"/>
        <v>108.07692307692308</v>
      </c>
      <c r="U54">
        <f>VLOOKUP(A54,[1]高一下!$A$3:$P$585,13,0)</f>
        <v>48</v>
      </c>
      <c r="V54" t="str">
        <f>VLOOKUP(A54,[1]高一下!$A$3:$P$585,14,0)</f>
        <v>杨琴</v>
      </c>
      <c r="W54">
        <f t="shared" si="8"/>
        <v>195</v>
      </c>
      <c r="X54">
        <f t="shared" si="9"/>
        <v>41.153846153846153</v>
      </c>
      <c r="Y54">
        <f>VLOOKUP(A54,[1]高一上!$A$3:$V$587,19,0)</f>
        <v>67</v>
      </c>
      <c r="Z54" t="str">
        <f>VLOOKUP(A54,[1]高一上!$A$3:$V$587,20,0)</f>
        <v>杨琴</v>
      </c>
      <c r="AA54">
        <f t="shared" si="10"/>
        <v>42</v>
      </c>
      <c r="AB54" s="23">
        <f t="shared" si="11"/>
        <v>163.84615384615384</v>
      </c>
      <c r="AC54">
        <f>VLOOKUP(A54,[1]中考!$A$2:$M$571,12,0)</f>
        <v>16</v>
      </c>
      <c r="AD54">
        <f t="shared" si="12"/>
        <v>208</v>
      </c>
    </row>
    <row r="55" spans="1:30" ht="15" x14ac:dyDescent="0.35">
      <c r="A55" s="14" t="s">
        <v>172</v>
      </c>
      <c r="B55" s="1">
        <v>2</v>
      </c>
      <c r="C55" s="2" t="s">
        <v>173</v>
      </c>
      <c r="D55" s="4" t="s">
        <v>6</v>
      </c>
      <c r="E55">
        <f>VLOOKUP(A55,'[1]高三下(高考)'!$A$3:$P$615,13,0)</f>
        <v>55</v>
      </c>
      <c r="F55" t="str">
        <f>VLOOKUP(A55,'[1]高三下(高考)'!$A$3:$P$615,14,0)</f>
        <v>降初里</v>
      </c>
      <c r="G55">
        <f t="shared" si="0"/>
        <v>99</v>
      </c>
      <c r="H55" s="23">
        <f t="shared" si="1"/>
        <v>89.230769230769226</v>
      </c>
      <c r="I55">
        <f>VLOOKUP(A55,[1]高三上!$A$3:$P$588,13,0)</f>
        <v>49</v>
      </c>
      <c r="J55" t="str">
        <f>VLOOKUP(A55,[1]高三上!$A$3:$P$588,14,0)</f>
        <v>降初里</v>
      </c>
      <c r="K55" s="22">
        <f t="shared" si="2"/>
        <v>71</v>
      </c>
      <c r="L55" s="23">
        <f t="shared" si="3"/>
        <v>100</v>
      </c>
      <c r="M55" s="22">
        <v>0</v>
      </c>
      <c r="N55" t="s">
        <v>1123</v>
      </c>
      <c r="O55">
        <f t="shared" si="4"/>
        <v>236</v>
      </c>
      <c r="P55">
        <f t="shared" si="5"/>
        <v>100</v>
      </c>
      <c r="Q55">
        <f>VLOOKUP(A55,[1]高二上!$A$3:$P$583,13,0)</f>
        <v>53</v>
      </c>
      <c r="R55" t="str">
        <f>VLOOKUP(A55,[1]高二上!$A$3:$P$583,14,0)</f>
        <v>勾中文</v>
      </c>
      <c r="S55" s="22">
        <f t="shared" si="6"/>
        <v>190</v>
      </c>
      <c r="T55" s="22">
        <f t="shared" si="7"/>
        <v>89.230769230769226</v>
      </c>
      <c r="U55">
        <f>VLOOKUP(A55,[1]高一下!$A$3:$P$585,13,0)</f>
        <v>52</v>
      </c>
      <c r="V55" t="str">
        <f>VLOOKUP(A55,[1]高一下!$A$3:$P$585,14,0)</f>
        <v>降初里</v>
      </c>
      <c r="W55">
        <f t="shared" si="8"/>
        <v>162</v>
      </c>
      <c r="X55">
        <f t="shared" si="9"/>
        <v>117.69230769230769</v>
      </c>
      <c r="Y55">
        <f>VLOOKUP(A55,[1]高一上!$A$3:$V$587,19,0)</f>
        <v>45</v>
      </c>
      <c r="Z55" t="str">
        <f>VLOOKUP(A55,[1]高一上!$A$3:$V$587,20,0)</f>
        <v>降初里</v>
      </c>
      <c r="AA55">
        <f t="shared" si="10"/>
        <v>208</v>
      </c>
      <c r="AB55" s="23">
        <f t="shared" si="11"/>
        <v>103.84615384615384</v>
      </c>
      <c r="AC55">
        <f>VLOOKUP(A55,[1]中考!$A$2:$M$571,12,0)</f>
        <v>14</v>
      </c>
      <c r="AD55">
        <f t="shared" si="12"/>
        <v>218</v>
      </c>
    </row>
    <row r="56" spans="1:30" ht="15" x14ac:dyDescent="0.35">
      <c r="A56" s="14" t="s">
        <v>200</v>
      </c>
      <c r="B56" s="1">
        <v>2</v>
      </c>
      <c r="C56" s="3" t="s">
        <v>201</v>
      </c>
      <c r="D56" s="4" t="s">
        <v>6</v>
      </c>
      <c r="E56">
        <f>VLOOKUP(A56,'[1]高三下(高考)'!$A$3:$P$615,13,0)</f>
        <v>43.5</v>
      </c>
      <c r="F56" t="str">
        <f>VLOOKUP(A56,'[1]高三下(高考)'!$A$3:$P$615,14,0)</f>
        <v>降初里</v>
      </c>
      <c r="G56">
        <f t="shared" si="0"/>
        <v>206</v>
      </c>
      <c r="H56" s="23">
        <f t="shared" si="1"/>
        <v>103.84615384615384</v>
      </c>
      <c r="I56">
        <f>VLOOKUP(A56,[1]高三上!$A$3:$P$588,13,0)</f>
        <v>31</v>
      </c>
      <c r="J56" t="str">
        <f>VLOOKUP(A56,[1]高三上!$A$3:$P$588,14,0)</f>
        <v>降初里</v>
      </c>
      <c r="K56" s="22">
        <f t="shared" si="2"/>
        <v>216</v>
      </c>
      <c r="L56" s="23">
        <f t="shared" si="3"/>
        <v>81.15384615384616</v>
      </c>
      <c r="M56">
        <f>VLOOKUP(A56,[1]高二下!$A$3:$P$536,13,0)</f>
        <v>57</v>
      </c>
      <c r="N56" t="str">
        <f>VLOOKUP(A56,[1]高二下!$A$3:$P$536,14,0)</f>
        <v>勾中文</v>
      </c>
      <c r="O56">
        <f t="shared" si="4"/>
        <v>167</v>
      </c>
      <c r="P56">
        <f t="shared" si="5"/>
        <v>100</v>
      </c>
      <c r="Q56">
        <f>VLOOKUP(A56,[1]高二上!$A$3:$P$583,13,0)</f>
        <v>55</v>
      </c>
      <c r="R56" t="str">
        <f>VLOOKUP(A56,[1]高二上!$A$3:$P$583,14,0)</f>
        <v>勾中文</v>
      </c>
      <c r="S56" s="22">
        <f t="shared" si="6"/>
        <v>167</v>
      </c>
      <c r="T56" s="22">
        <f t="shared" si="7"/>
        <v>127.69230769230769</v>
      </c>
      <c r="U56">
        <f>VLOOKUP(A56,[1]高一下!$A$3:$P$585,13,0)</f>
        <v>40</v>
      </c>
      <c r="V56" t="str">
        <f>VLOOKUP(A56,[1]高一下!$A$3:$P$585,14,0)</f>
        <v>降初里</v>
      </c>
      <c r="W56">
        <f t="shared" si="8"/>
        <v>239</v>
      </c>
      <c r="X56">
        <f t="shared" si="9"/>
        <v>102.69230769230769</v>
      </c>
      <c r="Y56">
        <f>VLOOKUP(A56,[1]高一上!$A$3:$V$587,19,0)</f>
        <v>37</v>
      </c>
      <c r="Z56" t="str">
        <f>VLOOKUP(A56,[1]高一上!$A$3:$V$587,20,0)</f>
        <v>降初里</v>
      </c>
      <c r="AA56">
        <f t="shared" si="10"/>
        <v>246</v>
      </c>
      <c r="AB56" s="23">
        <f t="shared" si="11"/>
        <v>25.384615384615387</v>
      </c>
      <c r="AC56">
        <f>VLOOKUP(A56,[1]中考!$A$2:$M$571,12,0)</f>
        <v>29</v>
      </c>
      <c r="AD56">
        <f t="shared" si="12"/>
        <v>52</v>
      </c>
    </row>
    <row r="57" spans="1:30" ht="15" x14ac:dyDescent="0.35">
      <c r="A57" s="14" t="s">
        <v>204</v>
      </c>
      <c r="B57" s="1">
        <v>2</v>
      </c>
      <c r="C57" s="3" t="s">
        <v>205</v>
      </c>
      <c r="D57" s="4" t="s">
        <v>6</v>
      </c>
      <c r="E57">
        <f>VLOOKUP(A57,'[1]高三下(高考)'!$A$3:$P$615,13,0)</f>
        <v>33</v>
      </c>
      <c r="F57" t="str">
        <f>VLOOKUP(A57,'[1]高三下(高考)'!$A$3:$P$615,14,0)</f>
        <v>降初里</v>
      </c>
      <c r="G57">
        <f t="shared" si="0"/>
        <v>250</v>
      </c>
      <c r="H57" s="23">
        <f t="shared" si="1"/>
        <v>90</v>
      </c>
      <c r="I57">
        <f>VLOOKUP(A57,[1]高三上!$A$3:$P$588,13,0)</f>
        <v>30</v>
      </c>
      <c r="J57" t="str">
        <f>VLOOKUP(A57,[1]高三上!$A$3:$P$588,14,0)</f>
        <v>降初里</v>
      </c>
      <c r="K57" s="22">
        <f t="shared" si="2"/>
        <v>224</v>
      </c>
      <c r="L57" s="23">
        <f t="shared" si="3"/>
        <v>99.230769230769226</v>
      </c>
      <c r="M57">
        <f>VLOOKUP(A57,[1]高二下!$A$3:$P$536,13,0)</f>
        <v>50</v>
      </c>
      <c r="N57" t="str">
        <f>VLOOKUP(A57,[1]高二下!$A$3:$P$536,14,0)</f>
        <v>勾中文</v>
      </c>
      <c r="O57">
        <f t="shared" si="4"/>
        <v>222</v>
      </c>
      <c r="P57">
        <f t="shared" si="5"/>
        <v>113.07692307692308</v>
      </c>
      <c r="Q57">
        <f>VLOOKUP(A57,[1]高二上!$A$3:$P$583,13,0)</f>
        <v>38</v>
      </c>
      <c r="R57" t="str">
        <f>VLOOKUP(A57,[1]高二上!$A$3:$P$583,14,0)</f>
        <v>勾中文</v>
      </c>
      <c r="S57" s="22">
        <f t="shared" si="6"/>
        <v>256</v>
      </c>
      <c r="T57" s="22">
        <f t="shared" si="7"/>
        <v>96.92307692307692</v>
      </c>
      <c r="U57">
        <f>VLOOKUP(A57,[1]高一下!$A$3:$P$585,13,0)</f>
        <v>37</v>
      </c>
      <c r="V57" t="str">
        <f>VLOOKUP(A57,[1]高一下!$A$3:$P$585,14,0)</f>
        <v>降初里</v>
      </c>
      <c r="W57">
        <f t="shared" si="8"/>
        <v>248</v>
      </c>
      <c r="X57">
        <f t="shared" si="9"/>
        <v>93.07692307692308</v>
      </c>
      <c r="Y57">
        <f>VLOOKUP(A57,[1]高一上!$A$3:$V$587,19,0)</f>
        <v>41</v>
      </c>
      <c r="Z57" t="str">
        <f>VLOOKUP(A57,[1]高一上!$A$3:$V$587,20,0)</f>
        <v>降初里</v>
      </c>
      <c r="AA57">
        <f t="shared" si="10"/>
        <v>230</v>
      </c>
      <c r="AB57" s="23">
        <f t="shared" si="11"/>
        <v>86.538461538461533</v>
      </c>
      <c r="AC57">
        <f>VLOOKUP(A57,[1]中考!$A$2:$M$571,12,0)</f>
        <v>17</v>
      </c>
      <c r="AD57">
        <f t="shared" si="12"/>
        <v>195</v>
      </c>
    </row>
    <row r="58" spans="1:30" ht="15" x14ac:dyDescent="0.35">
      <c r="A58" s="14" t="s">
        <v>170</v>
      </c>
      <c r="B58" s="1">
        <v>2</v>
      </c>
      <c r="C58" s="2" t="s">
        <v>171</v>
      </c>
      <c r="D58" s="4" t="s">
        <v>6</v>
      </c>
      <c r="E58">
        <f>VLOOKUP(A58,'[1]高三下(高考)'!$A$3:$P$615,13,0)</f>
        <v>48.5</v>
      </c>
      <c r="F58" t="str">
        <f>VLOOKUP(A58,'[1]高三下(高考)'!$A$3:$P$615,14,0)</f>
        <v>降初里</v>
      </c>
      <c r="G58">
        <f t="shared" si="0"/>
        <v>161</v>
      </c>
      <c r="H58" s="23">
        <f t="shared" si="1"/>
        <v>53.46153846153846</v>
      </c>
      <c r="I58">
        <f>VLOOKUP(A58,[1]高三上!$A$3:$P$588,13,0)</f>
        <v>54</v>
      </c>
      <c r="J58" t="str">
        <f>VLOOKUP(A58,[1]高三上!$A$3:$P$588,14,0)</f>
        <v>降初里</v>
      </c>
      <c r="K58" s="22">
        <f t="shared" si="2"/>
        <v>40</v>
      </c>
      <c r="L58" s="23">
        <f t="shared" si="3"/>
        <v>156.53846153846155</v>
      </c>
      <c r="M58">
        <f>VLOOKUP(A58,[1]高二下!$A$3:$P$536,13,0)</f>
        <v>54</v>
      </c>
      <c r="N58" t="str">
        <f>VLOOKUP(A58,[1]高二下!$A$3:$P$536,14,0)</f>
        <v>勾中文</v>
      </c>
      <c r="O58">
        <f t="shared" si="4"/>
        <v>187</v>
      </c>
      <c r="P58">
        <f t="shared" si="5"/>
        <v>65</v>
      </c>
      <c r="Q58">
        <f>VLOOKUP(A58,[1]高二上!$A$3:$P$583,13,0)</f>
        <v>62</v>
      </c>
      <c r="R58" t="str">
        <f>VLOOKUP(A58,[1]高二上!$A$3:$P$583,14,0)</f>
        <v>勾中文</v>
      </c>
      <c r="S58" s="22">
        <f t="shared" si="6"/>
        <v>96</v>
      </c>
      <c r="T58" s="22">
        <f t="shared" si="7"/>
        <v>95.384615384615387</v>
      </c>
      <c r="U58">
        <f>VLOOKUP(A58,[1]高一下!$A$3:$P$585,13,0)</f>
        <v>60</v>
      </c>
      <c r="V58" t="str">
        <f>VLOOKUP(A58,[1]高一下!$A$3:$P$585,14,0)</f>
        <v>降初里</v>
      </c>
      <c r="W58">
        <f t="shared" si="8"/>
        <v>84</v>
      </c>
      <c r="X58">
        <f t="shared" si="9"/>
        <v>120.76923076923077</v>
      </c>
      <c r="Y58">
        <f>VLOOKUP(A58,[1]高一上!$A$3:$V$587,19,0)</f>
        <v>52</v>
      </c>
      <c r="Z58" t="str">
        <f>VLOOKUP(A58,[1]高一上!$A$3:$V$587,20,0)</f>
        <v>降初里</v>
      </c>
      <c r="AA58">
        <f t="shared" si="10"/>
        <v>138</v>
      </c>
      <c r="AB58" s="23">
        <f t="shared" si="11"/>
        <v>138.46153846153845</v>
      </c>
      <c r="AC58">
        <f>VLOOKUP(A58,[1]中考!$A$2:$M$571,12,0)</f>
        <v>11</v>
      </c>
      <c r="AD58">
        <f t="shared" si="12"/>
        <v>238</v>
      </c>
    </row>
    <row r="59" spans="1:30" ht="15" x14ac:dyDescent="0.35">
      <c r="A59" s="16" t="s">
        <v>182</v>
      </c>
      <c r="B59" s="1">
        <v>2</v>
      </c>
      <c r="C59" s="2" t="s">
        <v>183</v>
      </c>
      <c r="D59" s="4" t="s">
        <v>6</v>
      </c>
      <c r="E59">
        <f>VLOOKUP(A59,'[1]高三下(高考)'!$A$3:$P$615,13,0)</f>
        <v>52.5</v>
      </c>
      <c r="F59" t="str">
        <f>VLOOKUP(A59,'[1]高三下(高考)'!$A$3:$P$615,14,0)</f>
        <v>降初里</v>
      </c>
      <c r="G59">
        <f t="shared" si="0"/>
        <v>115</v>
      </c>
      <c r="H59" s="23">
        <f t="shared" si="1"/>
        <v>100</v>
      </c>
      <c r="I59" s="22">
        <v>0</v>
      </c>
      <c r="J59" t="s">
        <v>112</v>
      </c>
      <c r="K59" s="22">
        <f t="shared" si="2"/>
        <v>241</v>
      </c>
      <c r="L59" s="23">
        <f t="shared" si="3"/>
        <v>100</v>
      </c>
      <c r="M59" s="22">
        <v>0</v>
      </c>
      <c r="N59" t="s">
        <v>1123</v>
      </c>
      <c r="O59">
        <f t="shared" si="4"/>
        <v>236</v>
      </c>
      <c r="P59">
        <f t="shared" si="5"/>
        <v>100</v>
      </c>
      <c r="Q59">
        <f>VLOOKUP(A59,[1]高二上!$A$3:$P$583,13,0)</f>
        <v>56</v>
      </c>
      <c r="R59" t="str">
        <f>VLOOKUP(A59,[1]高二上!$A$3:$P$583,14,0)</f>
        <v>勾中文</v>
      </c>
      <c r="S59" s="22">
        <f t="shared" si="6"/>
        <v>156</v>
      </c>
      <c r="T59" s="22">
        <f t="shared" si="7"/>
        <v>131.92307692307691</v>
      </c>
      <c r="U59">
        <f>VLOOKUP(A59,[1]高一下!$A$3:$P$585,13,0)</f>
        <v>40</v>
      </c>
      <c r="V59" t="str">
        <f>VLOOKUP(A59,[1]高一下!$A$3:$P$585,14,0)</f>
        <v>降初里</v>
      </c>
      <c r="W59">
        <f t="shared" si="8"/>
        <v>239</v>
      </c>
      <c r="X59">
        <f t="shared" si="9"/>
        <v>85</v>
      </c>
      <c r="Y59">
        <f>VLOOKUP(A59,[1]高一上!$A$3:$V$587,19,0)</f>
        <v>46</v>
      </c>
      <c r="Z59" t="str">
        <f>VLOOKUP(A59,[1]高一上!$A$3:$V$587,20,0)</f>
        <v>降初里</v>
      </c>
      <c r="AA59">
        <f t="shared" si="10"/>
        <v>200</v>
      </c>
      <c r="AB59" s="23">
        <f t="shared" si="11"/>
        <v>100</v>
      </c>
      <c r="AC59" s="22">
        <v>0</v>
      </c>
      <c r="AD59">
        <f t="shared" si="12"/>
        <v>255</v>
      </c>
    </row>
    <row r="60" spans="1:30" ht="15" x14ac:dyDescent="0.35">
      <c r="A60" s="14" t="s">
        <v>140</v>
      </c>
      <c r="B60" s="1">
        <v>2</v>
      </c>
      <c r="C60" s="2" t="s">
        <v>141</v>
      </c>
      <c r="D60" s="4" t="s">
        <v>6</v>
      </c>
      <c r="E60">
        <f>VLOOKUP(A60,'[1]高三下(高考)'!$A$3:$P$615,13,0)</f>
        <v>56.5</v>
      </c>
      <c r="F60" t="str">
        <f>VLOOKUP(A60,'[1]高三下(高考)'!$A$3:$P$615,14,0)</f>
        <v>降初里</v>
      </c>
      <c r="G60">
        <f t="shared" si="0"/>
        <v>82</v>
      </c>
      <c r="H60" s="23">
        <f t="shared" si="1"/>
        <v>133.46153846153845</v>
      </c>
      <c r="I60">
        <f>VLOOKUP(A60,[1]高三上!$A$3:$P$588,13,0)</f>
        <v>37</v>
      </c>
      <c r="J60" t="str">
        <f>VLOOKUP(A60,[1]高三上!$A$3:$P$588,14,0)</f>
        <v>降初里</v>
      </c>
      <c r="K60" s="22">
        <f t="shared" si="2"/>
        <v>169</v>
      </c>
      <c r="L60" s="23">
        <f t="shared" si="3"/>
        <v>99.230769230769226</v>
      </c>
      <c r="M60">
        <f>VLOOKUP(A60,[1]高二下!$A$3:$P$536,13,0)</f>
        <v>57</v>
      </c>
      <c r="N60" t="str">
        <f>VLOOKUP(A60,[1]高二下!$A$3:$P$536,14,0)</f>
        <v>勾中文</v>
      </c>
      <c r="O60">
        <f t="shared" si="4"/>
        <v>167</v>
      </c>
      <c r="P60">
        <f t="shared" si="5"/>
        <v>51.92307692307692</v>
      </c>
      <c r="Q60">
        <f>VLOOKUP(A60,[1]高二上!$A$3:$P$583,13,0)</f>
        <v>69</v>
      </c>
      <c r="R60" t="str">
        <f>VLOOKUP(A60,[1]高二上!$A$3:$P$583,14,0)</f>
        <v>勾中文</v>
      </c>
      <c r="S60" s="22">
        <f t="shared" si="6"/>
        <v>42</v>
      </c>
      <c r="T60" s="22">
        <f t="shared" si="7"/>
        <v>93.84615384615384</v>
      </c>
      <c r="U60">
        <f>VLOOKUP(A60,[1]高一下!$A$3:$P$585,13,0)</f>
        <v>69</v>
      </c>
      <c r="V60" t="str">
        <f>VLOOKUP(A60,[1]高一下!$A$3:$P$585,14,0)</f>
        <v>降初里</v>
      </c>
      <c r="W60">
        <f t="shared" si="8"/>
        <v>26</v>
      </c>
      <c r="X60">
        <f t="shared" si="9"/>
        <v>94.615384615384613</v>
      </c>
      <c r="Y60">
        <f>VLOOKUP(A60,[1]高一上!$A$3:$V$587,19,0)</f>
        <v>73</v>
      </c>
      <c r="Z60" t="str">
        <f>VLOOKUP(A60,[1]高一上!$A$3:$V$587,20,0)</f>
        <v>降初里</v>
      </c>
      <c r="AA60">
        <f t="shared" si="10"/>
        <v>12</v>
      </c>
      <c r="AB60" s="23">
        <f t="shared" si="11"/>
        <v>153.84615384615384</v>
      </c>
      <c r="AC60">
        <f>VLOOKUP(A60,[1]中考!$A$2:$M$571,12,0)</f>
        <v>20</v>
      </c>
      <c r="AD60">
        <f t="shared" si="12"/>
        <v>152</v>
      </c>
    </row>
    <row r="61" spans="1:30" ht="15" x14ac:dyDescent="0.35">
      <c r="A61" s="14" t="s">
        <v>162</v>
      </c>
      <c r="B61" s="1">
        <v>2</v>
      </c>
      <c r="C61" s="2" t="s">
        <v>163</v>
      </c>
      <c r="D61" s="4" t="s">
        <v>6</v>
      </c>
      <c r="E61">
        <f>VLOOKUP(A61,'[1]高三下(高考)'!$A$3:$P$615,13,0)</f>
        <v>49</v>
      </c>
      <c r="F61" t="str">
        <f>VLOOKUP(A61,'[1]高三下(高考)'!$A$3:$P$615,14,0)</f>
        <v>降初里</v>
      </c>
      <c r="G61">
        <f t="shared" si="0"/>
        <v>155</v>
      </c>
      <c r="H61" s="23">
        <f t="shared" si="1"/>
        <v>85</v>
      </c>
      <c r="I61">
        <f>VLOOKUP(A61,[1]高三上!$A$3:$P$588,13,0)</f>
        <v>43</v>
      </c>
      <c r="J61" t="str">
        <f>VLOOKUP(A61,[1]高三上!$A$3:$P$588,14,0)</f>
        <v>降初里</v>
      </c>
      <c r="K61" s="22">
        <f t="shared" si="2"/>
        <v>116</v>
      </c>
      <c r="L61" s="23">
        <f t="shared" si="3"/>
        <v>113.46153846153847</v>
      </c>
      <c r="M61">
        <f>VLOOKUP(A61,[1]高二下!$A$3:$P$536,13,0)</f>
        <v>59</v>
      </c>
      <c r="N61" t="str">
        <f>VLOOKUP(A61,[1]高二下!$A$3:$P$536,14,0)</f>
        <v>勾中文</v>
      </c>
      <c r="O61">
        <f t="shared" si="4"/>
        <v>151</v>
      </c>
      <c r="P61">
        <f t="shared" si="5"/>
        <v>91.15384615384616</v>
      </c>
      <c r="Q61">
        <f>VLOOKUP(A61,[1]高二上!$A$3:$P$583,13,0)</f>
        <v>59</v>
      </c>
      <c r="R61" t="str">
        <f>VLOOKUP(A61,[1]高二上!$A$3:$P$583,14,0)</f>
        <v>勾中文</v>
      </c>
      <c r="S61" s="22">
        <f t="shared" si="6"/>
        <v>128</v>
      </c>
      <c r="T61" s="22">
        <f t="shared" si="7"/>
        <v>148.84615384615384</v>
      </c>
      <c r="U61">
        <f>VLOOKUP(A61,[1]高一下!$A$3:$P$585,13,0)</f>
        <v>30</v>
      </c>
      <c r="V61" t="str">
        <f>VLOOKUP(A61,[1]高一下!$A$3:$P$585,14,0)</f>
        <v>降初里</v>
      </c>
      <c r="W61">
        <f t="shared" si="8"/>
        <v>255</v>
      </c>
      <c r="X61">
        <f t="shared" si="9"/>
        <v>95.384615384615387</v>
      </c>
      <c r="Y61">
        <f>VLOOKUP(A61,[1]高一上!$A$3:$V$587,19,0)</f>
        <v>38</v>
      </c>
      <c r="Z61" t="str">
        <f>VLOOKUP(A61,[1]高一上!$A$3:$V$587,20,0)</f>
        <v>降初里</v>
      </c>
      <c r="AA61">
        <f t="shared" si="10"/>
        <v>243</v>
      </c>
      <c r="AB61" s="23">
        <f t="shared" si="11"/>
        <v>54.615384615384613</v>
      </c>
      <c r="AC61">
        <f>VLOOKUP(A61,[1]中考!$A$2:$M$571,12,0)</f>
        <v>22</v>
      </c>
      <c r="AD61">
        <f t="shared" si="12"/>
        <v>125</v>
      </c>
    </row>
    <row r="62" spans="1:30" ht="15" x14ac:dyDescent="0.35">
      <c r="A62" s="14" t="s">
        <v>134</v>
      </c>
      <c r="B62" s="1">
        <v>2</v>
      </c>
      <c r="C62" s="2" t="s">
        <v>135</v>
      </c>
      <c r="D62" s="4" t="s">
        <v>6</v>
      </c>
      <c r="E62">
        <f>VLOOKUP(A62,'[1]高三下(高考)'!$A$3:$P$615,13,0)</f>
        <v>51</v>
      </c>
      <c r="F62" t="str">
        <f>VLOOKUP(A62,'[1]高三下(高考)'!$A$3:$P$615,14,0)</f>
        <v>降初里</v>
      </c>
      <c r="G62">
        <f t="shared" si="0"/>
        <v>140</v>
      </c>
      <c r="H62" s="23">
        <f t="shared" si="1"/>
        <v>105.76923076923077</v>
      </c>
      <c r="I62">
        <f>VLOOKUP(A62,[1]高三上!$A$3:$P$588,13,0)</f>
        <v>39</v>
      </c>
      <c r="J62" t="str">
        <f>VLOOKUP(A62,[1]高三上!$A$3:$P$588,14,0)</f>
        <v>降初里</v>
      </c>
      <c r="K62" s="22">
        <f t="shared" si="2"/>
        <v>155</v>
      </c>
      <c r="L62" s="23">
        <f t="shared" si="3"/>
        <v>61.153846153846153</v>
      </c>
      <c r="M62">
        <f>VLOOKUP(A62,[1]高二下!$A$3:$P$536,13,0)</f>
        <v>68</v>
      </c>
      <c r="N62" t="str">
        <f>VLOOKUP(A62,[1]高二下!$A$3:$P$536,14,0)</f>
        <v>勾中文</v>
      </c>
      <c r="O62">
        <f t="shared" si="4"/>
        <v>54</v>
      </c>
      <c r="P62">
        <f t="shared" si="5"/>
        <v>92.692307692307693</v>
      </c>
      <c r="Q62">
        <f>VLOOKUP(A62,[1]高二上!$A$3:$P$583,13,0)</f>
        <v>70</v>
      </c>
      <c r="R62" t="str">
        <f>VLOOKUP(A62,[1]高二上!$A$3:$P$583,14,0)</f>
        <v>勾中文</v>
      </c>
      <c r="S62" s="22">
        <f t="shared" si="6"/>
        <v>35</v>
      </c>
      <c r="T62" s="22">
        <f t="shared" si="7"/>
        <v>106.15384615384616</v>
      </c>
      <c r="U62">
        <f>VLOOKUP(A62,[1]高一下!$A$3:$P$585,13,0)</f>
        <v>64</v>
      </c>
      <c r="V62" t="str">
        <f>VLOOKUP(A62,[1]高一下!$A$3:$P$585,14,0)</f>
        <v>降初里</v>
      </c>
      <c r="W62">
        <f t="shared" si="8"/>
        <v>51</v>
      </c>
      <c r="X62">
        <f t="shared" si="9"/>
        <v>93.84615384615384</v>
      </c>
      <c r="Y62">
        <f>VLOOKUP(A62,[1]高一上!$A$3:$V$587,19,0)</f>
        <v>68</v>
      </c>
      <c r="Z62" t="str">
        <f>VLOOKUP(A62,[1]高一上!$A$3:$V$587,20,0)</f>
        <v>降初里</v>
      </c>
      <c r="AA62">
        <f t="shared" si="10"/>
        <v>35</v>
      </c>
      <c r="AB62" s="23">
        <f t="shared" si="11"/>
        <v>109.23076923076923</v>
      </c>
      <c r="AC62">
        <f>VLOOKUP(A62,[1]中考!$A$2:$M$571,12,0)</f>
        <v>28</v>
      </c>
      <c r="AD62">
        <f t="shared" si="12"/>
        <v>59</v>
      </c>
    </row>
    <row r="63" spans="1:30" ht="15" x14ac:dyDescent="0.35">
      <c r="A63" s="14" t="s">
        <v>194</v>
      </c>
      <c r="B63" s="1">
        <v>2</v>
      </c>
      <c r="C63" s="3" t="s">
        <v>195</v>
      </c>
      <c r="D63" s="4" t="s">
        <v>6</v>
      </c>
      <c r="E63">
        <f>VLOOKUP(A63,'[1]高三下(高考)'!$A$3:$P$615,13,0)</f>
        <v>37</v>
      </c>
      <c r="F63" t="str">
        <f>VLOOKUP(A63,'[1]高三下(高考)'!$A$3:$P$615,14,0)</f>
        <v>降初里</v>
      </c>
      <c r="G63">
        <f t="shared" si="0"/>
        <v>243</v>
      </c>
      <c r="H63" s="23">
        <f t="shared" si="1"/>
        <v>26.923076923076934</v>
      </c>
      <c r="I63">
        <f>VLOOKUP(A63,[1]高三上!$A$3:$P$588,13,0)</f>
        <v>51</v>
      </c>
      <c r="J63" t="str">
        <f>VLOOKUP(A63,[1]高三上!$A$3:$P$588,14,0)</f>
        <v>降初里</v>
      </c>
      <c r="K63" s="22">
        <f t="shared" si="2"/>
        <v>53</v>
      </c>
      <c r="L63" s="23">
        <f t="shared" si="3"/>
        <v>132.30769230769232</v>
      </c>
      <c r="M63">
        <f>VLOOKUP(A63,[1]高二下!$A$3:$P$536,13,0)</f>
        <v>60</v>
      </c>
      <c r="N63" t="str">
        <f>VLOOKUP(A63,[1]高二下!$A$3:$P$536,14,0)</f>
        <v>勾中文</v>
      </c>
      <c r="O63">
        <f t="shared" si="4"/>
        <v>137</v>
      </c>
      <c r="P63">
        <f t="shared" si="5"/>
        <v>91.92307692307692</v>
      </c>
      <c r="Q63">
        <f>VLOOKUP(A63,[1]高二上!$A$3:$P$583,13,0)</f>
        <v>60</v>
      </c>
      <c r="R63" t="str">
        <f>VLOOKUP(A63,[1]高二上!$A$3:$P$583,14,0)</f>
        <v>勾中文</v>
      </c>
      <c r="S63" s="22">
        <f t="shared" si="6"/>
        <v>116</v>
      </c>
      <c r="T63" s="22">
        <f t="shared" si="7"/>
        <v>130.38461538461539</v>
      </c>
      <c r="U63">
        <f>VLOOKUP(A63,[1]高一下!$A$3:$P$585,13,0)</f>
        <v>48</v>
      </c>
      <c r="V63" t="str">
        <f>VLOOKUP(A63,[1]高一下!$A$3:$P$585,14,0)</f>
        <v>降初里</v>
      </c>
      <c r="W63">
        <f t="shared" si="8"/>
        <v>195</v>
      </c>
      <c r="X63">
        <f t="shared" si="9"/>
        <v>78.07692307692308</v>
      </c>
      <c r="Y63">
        <f>VLOOKUP(A63,[1]高一上!$A$3:$V$587,19,0)</f>
        <v>52</v>
      </c>
      <c r="Z63" t="str">
        <f>VLOOKUP(A63,[1]高一上!$A$3:$V$587,20,0)</f>
        <v>金明龙</v>
      </c>
      <c r="AA63">
        <f t="shared" si="10"/>
        <v>138</v>
      </c>
      <c r="AB63" s="23">
        <f t="shared" si="11"/>
        <v>95</v>
      </c>
      <c r="AC63">
        <f>VLOOKUP(A63,[1]中考!$A$2:$M$571,12,0)</f>
        <v>22</v>
      </c>
      <c r="AD63">
        <f t="shared" si="12"/>
        <v>125</v>
      </c>
    </row>
    <row r="64" spans="1:30" ht="15" x14ac:dyDescent="0.35">
      <c r="A64" s="14" t="s">
        <v>119</v>
      </c>
      <c r="B64" s="1">
        <v>2</v>
      </c>
      <c r="C64" s="2" t="s">
        <v>120</v>
      </c>
      <c r="D64" s="4" t="s">
        <v>6</v>
      </c>
      <c r="E64">
        <f>VLOOKUP(A64,'[1]高三下(高考)'!$A$3:$P$615,13,0)</f>
        <v>63</v>
      </c>
      <c r="F64" t="str">
        <f>VLOOKUP(A64,'[1]高三下(高考)'!$A$3:$P$615,14,0)</f>
        <v>降初里</v>
      </c>
      <c r="G64">
        <f t="shared" si="0"/>
        <v>39</v>
      </c>
      <c r="H64" s="23">
        <f t="shared" si="1"/>
        <v>105.38461538461539</v>
      </c>
      <c r="I64">
        <f>VLOOKUP(A64,[1]高三上!$A$3:$P$588,13,0)</f>
        <v>51</v>
      </c>
      <c r="J64" t="str">
        <f>VLOOKUP(A64,[1]高三上!$A$3:$P$588,14,0)</f>
        <v>降初里</v>
      </c>
      <c r="K64" s="22">
        <f t="shared" si="2"/>
        <v>53</v>
      </c>
      <c r="L64" s="23">
        <f t="shared" si="3"/>
        <v>89.230769230769226</v>
      </c>
      <c r="M64">
        <f>VLOOKUP(A64,[1]高二下!$A$3:$P$536,13,0)</f>
        <v>71</v>
      </c>
      <c r="N64" t="str">
        <f>VLOOKUP(A64,[1]高二下!$A$3:$P$536,14,0)</f>
        <v>勾中文</v>
      </c>
      <c r="O64">
        <f t="shared" si="4"/>
        <v>25</v>
      </c>
      <c r="P64">
        <f t="shared" si="5"/>
        <v>154.61538461538461</v>
      </c>
      <c r="Q64">
        <f>VLOOKUP(A64,[1]高二上!$A$3:$P$583,13,0)</f>
        <v>55</v>
      </c>
      <c r="R64" t="str">
        <f>VLOOKUP(A64,[1]高二上!$A$3:$P$583,14,0)</f>
        <v>勾中文</v>
      </c>
      <c r="S64" s="22">
        <f t="shared" si="6"/>
        <v>167</v>
      </c>
      <c r="T64" s="22">
        <f t="shared" si="7"/>
        <v>50</v>
      </c>
      <c r="U64">
        <f>VLOOKUP(A64,[1]高一下!$A$3:$P$585,13,0)</f>
        <v>66</v>
      </c>
      <c r="V64" t="str">
        <f>VLOOKUP(A64,[1]高一下!$A$3:$P$585,14,0)</f>
        <v>降初里</v>
      </c>
      <c r="W64">
        <f t="shared" si="8"/>
        <v>37</v>
      </c>
      <c r="X64">
        <f t="shared" si="9"/>
        <v>128.07692307692307</v>
      </c>
      <c r="Y64">
        <f>VLOOKUP(A64,[1]高一上!$A$3:$V$587,19,0)</f>
        <v>56</v>
      </c>
      <c r="Z64" t="str">
        <f>VLOOKUP(A64,[1]高一上!$A$3:$V$587,20,0)</f>
        <v>降初里</v>
      </c>
      <c r="AA64">
        <f t="shared" si="10"/>
        <v>110</v>
      </c>
      <c r="AB64" s="23">
        <f t="shared" si="11"/>
        <v>96.15384615384616</v>
      </c>
      <c r="AC64">
        <f>VLOOKUP(A64,[1]中考!$A$2:$M$571,12,0)</f>
        <v>24</v>
      </c>
      <c r="AD64">
        <f t="shared" si="12"/>
        <v>100</v>
      </c>
    </row>
    <row r="65" spans="1:30" ht="15" x14ac:dyDescent="0.35">
      <c r="A65" s="14" t="s">
        <v>130</v>
      </c>
      <c r="B65" s="1">
        <v>2</v>
      </c>
      <c r="C65" s="2" t="s">
        <v>131</v>
      </c>
      <c r="D65" s="4" t="s">
        <v>6</v>
      </c>
      <c r="E65">
        <f>VLOOKUP(A65,'[1]高三下(高考)'!$A$3:$P$615,13,0)</f>
        <v>49</v>
      </c>
      <c r="F65" t="str">
        <f>VLOOKUP(A65,'[1]高三下(高考)'!$A$3:$P$615,14,0)</f>
        <v>降初里</v>
      </c>
      <c r="G65">
        <f t="shared" si="0"/>
        <v>155</v>
      </c>
      <c r="H65" s="23">
        <f t="shared" si="1"/>
        <v>109.23076923076923</v>
      </c>
      <c r="I65">
        <f>VLOOKUP(A65,[1]高三上!$A$3:$P$588,13,0)</f>
        <v>36</v>
      </c>
      <c r="J65" t="str">
        <f>VLOOKUP(A65,[1]高三上!$A$3:$P$588,14,0)</f>
        <v>降初里</v>
      </c>
      <c r="K65" s="22">
        <f t="shared" si="2"/>
        <v>179</v>
      </c>
      <c r="L65" s="23">
        <f t="shared" si="3"/>
        <v>107.30769230769231</v>
      </c>
      <c r="M65">
        <f>VLOOKUP(A65,[1]高二下!$A$3:$P$536,13,0)</f>
        <v>53</v>
      </c>
      <c r="N65" t="str">
        <f>VLOOKUP(A65,[1]高二下!$A$3:$P$536,14,0)</f>
        <v>勾中文</v>
      </c>
      <c r="O65">
        <f t="shared" si="4"/>
        <v>198</v>
      </c>
      <c r="P65">
        <f t="shared" si="5"/>
        <v>83.84615384615384</v>
      </c>
      <c r="Q65">
        <f>VLOOKUP(A65,[1]高二上!$A$3:$P$583,13,0)</f>
        <v>56</v>
      </c>
      <c r="R65" t="str">
        <f>VLOOKUP(A65,[1]高二上!$A$3:$P$583,14,0)</f>
        <v>勾中文</v>
      </c>
      <c r="S65" s="22">
        <f t="shared" si="6"/>
        <v>156</v>
      </c>
      <c r="T65" s="22">
        <f t="shared" si="7"/>
        <v>96.538461538461533</v>
      </c>
      <c r="U65">
        <f>VLOOKUP(A65,[1]高一下!$A$3:$P$585,13,0)</f>
        <v>54</v>
      </c>
      <c r="V65" t="str">
        <f>VLOOKUP(A65,[1]高一下!$A$3:$P$585,14,0)</f>
        <v>降初里</v>
      </c>
      <c r="W65">
        <f t="shared" si="8"/>
        <v>147</v>
      </c>
      <c r="X65">
        <f t="shared" si="9"/>
        <v>131.92307692307691</v>
      </c>
      <c r="Y65">
        <f>VLOOKUP(A65,[1]高一上!$A$3:$V$587,19,0)</f>
        <v>41</v>
      </c>
      <c r="Z65" t="str">
        <f>VLOOKUP(A65,[1]高一上!$A$3:$V$587,20,0)</f>
        <v>降初里</v>
      </c>
      <c r="AA65">
        <f t="shared" si="10"/>
        <v>230</v>
      </c>
      <c r="AB65" s="23">
        <f t="shared" si="11"/>
        <v>44.615384615384613</v>
      </c>
      <c r="AC65">
        <f>VLOOKUP(A65,[1]中考!$A$2:$M$571,12,0)</f>
        <v>25</v>
      </c>
      <c r="AD65">
        <f t="shared" si="12"/>
        <v>86</v>
      </c>
    </row>
    <row r="66" spans="1:30" ht="15" x14ac:dyDescent="0.35">
      <c r="A66" s="14" t="s">
        <v>124</v>
      </c>
      <c r="B66" s="1">
        <v>2</v>
      </c>
      <c r="C66" s="2" t="s">
        <v>125</v>
      </c>
      <c r="D66" s="4" t="s">
        <v>6</v>
      </c>
      <c r="E66">
        <f>VLOOKUP(A66,'[1]高三下(高考)'!$A$3:$P$615,13,0)</f>
        <v>52.5</v>
      </c>
      <c r="F66" t="str">
        <f>VLOOKUP(A66,'[1]高三下(高考)'!$A$3:$P$615,14,0)</f>
        <v>降初里</v>
      </c>
      <c r="G66">
        <f t="shared" si="0"/>
        <v>115</v>
      </c>
      <c r="H66" s="23">
        <f t="shared" si="1"/>
        <v>76.15384615384616</v>
      </c>
      <c r="I66">
        <f>VLOOKUP(A66,[1]高三上!$A$3:$P$588,13,0)</f>
        <v>51</v>
      </c>
      <c r="J66" t="str">
        <f>VLOOKUP(A66,[1]高三上!$A$3:$P$588,14,0)</f>
        <v>降初里</v>
      </c>
      <c r="K66" s="22">
        <f t="shared" si="2"/>
        <v>53</v>
      </c>
      <c r="L66" s="23">
        <f t="shared" si="3"/>
        <v>162.69230769230768</v>
      </c>
      <c r="M66">
        <f>VLOOKUP(A66,[1]高二下!$A$3:$P$536,13,0)</f>
        <v>51</v>
      </c>
      <c r="N66" t="str">
        <f>VLOOKUP(A66,[1]高二下!$A$3:$P$536,14,0)</f>
        <v>勾中文</v>
      </c>
      <c r="O66">
        <f t="shared" si="4"/>
        <v>216</v>
      </c>
      <c r="P66">
        <f t="shared" si="5"/>
        <v>61.538461538461533</v>
      </c>
      <c r="Q66">
        <f>VLOOKUP(A66,[1]高二上!$A$3:$P$583,13,0)</f>
        <v>60</v>
      </c>
      <c r="R66" t="str">
        <f>VLOOKUP(A66,[1]高二上!$A$3:$P$583,14,0)</f>
        <v>勾中文</v>
      </c>
      <c r="S66" s="22">
        <f t="shared" si="6"/>
        <v>116</v>
      </c>
      <c r="T66" s="22">
        <f t="shared" si="7"/>
        <v>103.46153846153847</v>
      </c>
      <c r="U66">
        <f>VLOOKUP(A66,[1]高一下!$A$3:$P$585,13,0)</f>
        <v>57</v>
      </c>
      <c r="V66" t="str">
        <f>VLOOKUP(A66,[1]高一下!$A$3:$P$585,14,0)</f>
        <v>降初里</v>
      </c>
      <c r="W66">
        <f t="shared" si="8"/>
        <v>125</v>
      </c>
      <c r="X66">
        <f t="shared" si="9"/>
        <v>98.461538461538467</v>
      </c>
      <c r="Y66">
        <f>VLOOKUP(A66,[1]高一上!$A$3:$V$587,19,0)</f>
        <v>55</v>
      </c>
      <c r="Z66" t="str">
        <f>VLOOKUP(A66,[1]高一上!$A$3:$V$587,20,0)</f>
        <v>降初里</v>
      </c>
      <c r="AA66">
        <f t="shared" si="10"/>
        <v>121</v>
      </c>
      <c r="AB66" s="23">
        <f t="shared" si="11"/>
        <v>54.230769230769234</v>
      </c>
      <c r="AC66">
        <f>VLOOKUP(A66,[1]中考!$A$2:$M$571,12,0)</f>
        <v>40</v>
      </c>
      <c r="AD66">
        <f t="shared" si="12"/>
        <v>2</v>
      </c>
    </row>
    <row r="67" spans="1:30" ht="15" x14ac:dyDescent="0.35">
      <c r="A67" s="14" t="s">
        <v>113</v>
      </c>
      <c r="B67" s="1">
        <v>2</v>
      </c>
      <c r="C67" s="2" t="s">
        <v>114</v>
      </c>
      <c r="D67" s="4" t="s">
        <v>6</v>
      </c>
      <c r="E67">
        <f>VLOOKUP(A67,'[1]高三下(高考)'!$A$3:$P$615,13,0)</f>
        <v>74.5</v>
      </c>
      <c r="F67" t="str">
        <f>VLOOKUP(A67,'[1]高三下(高考)'!$A$3:$P$615,14,0)</f>
        <v>降初里</v>
      </c>
      <c r="G67">
        <f t="shared" si="0"/>
        <v>2</v>
      </c>
      <c r="H67" s="23">
        <f t="shared" si="1"/>
        <v>123.46153846153845</v>
      </c>
      <c r="I67">
        <f>VLOOKUP(A67,[1]高三上!$A$3:$P$588,13,0)</f>
        <v>50</v>
      </c>
      <c r="J67" t="str">
        <f>VLOOKUP(A67,[1]高三上!$A$3:$P$588,14,0)</f>
        <v>降初里</v>
      </c>
      <c r="K67" s="22">
        <f t="shared" si="2"/>
        <v>63</v>
      </c>
      <c r="L67" s="23">
        <f t="shared" si="3"/>
        <v>79.230769230769226</v>
      </c>
      <c r="M67">
        <f>VLOOKUP(A67,[1]高二下!$A$3:$P$536,13,0)</f>
        <v>74</v>
      </c>
      <c r="N67" t="str">
        <f>VLOOKUP(A67,[1]高二下!$A$3:$P$536,14,0)</f>
        <v>勾中文</v>
      </c>
      <c r="O67">
        <f t="shared" si="4"/>
        <v>9</v>
      </c>
      <c r="P67">
        <f t="shared" si="5"/>
        <v>102.30769230769231</v>
      </c>
      <c r="Q67">
        <f>VLOOKUP(A67,[1]高二上!$A$3:$P$583,13,0)</f>
        <v>74</v>
      </c>
      <c r="R67" t="str">
        <f>VLOOKUP(A67,[1]高二上!$A$3:$P$583,14,0)</f>
        <v>勾中文</v>
      </c>
      <c r="S67" s="22">
        <f t="shared" si="6"/>
        <v>15</v>
      </c>
      <c r="T67" s="22">
        <f t="shared" si="7"/>
        <v>108.46153846153847</v>
      </c>
      <c r="U67">
        <f>VLOOKUP(A67,[1]高一下!$A$3:$P$585,13,0)</f>
        <v>66</v>
      </c>
      <c r="V67" t="str">
        <f>VLOOKUP(A67,[1]高一下!$A$3:$P$585,14,0)</f>
        <v>降初里</v>
      </c>
      <c r="W67">
        <f t="shared" si="8"/>
        <v>37</v>
      </c>
      <c r="X67">
        <f t="shared" si="9"/>
        <v>104.23076923076923</v>
      </c>
      <c r="Y67">
        <f>VLOOKUP(A67,[1]高一上!$A$3:$V$587,19,0)</f>
        <v>66</v>
      </c>
      <c r="Z67" t="str">
        <f>VLOOKUP(A67,[1]高一上!$A$3:$V$587,20,0)</f>
        <v>降初里</v>
      </c>
      <c r="AA67">
        <f t="shared" si="10"/>
        <v>48</v>
      </c>
      <c r="AB67" s="23">
        <f t="shared" si="11"/>
        <v>129.61538461538461</v>
      </c>
      <c r="AC67">
        <f>VLOOKUP(A67,[1]中考!$A$2:$M$571,12,0)</f>
        <v>22</v>
      </c>
      <c r="AD67">
        <f t="shared" si="12"/>
        <v>125</v>
      </c>
    </row>
    <row r="68" spans="1:30" ht="15" x14ac:dyDescent="0.35">
      <c r="A68" s="16" t="s">
        <v>196</v>
      </c>
      <c r="B68" s="1">
        <v>2</v>
      </c>
      <c r="C68" s="3" t="s">
        <v>197</v>
      </c>
      <c r="D68" s="4" t="s">
        <v>6</v>
      </c>
      <c r="E68">
        <f>VLOOKUP(A68,'[1]高三下(高考)'!$A$3:$P$615,13,0)</f>
        <v>42</v>
      </c>
      <c r="F68" t="str">
        <f>VLOOKUP(A68,'[1]高三下(高考)'!$A$3:$P$615,14,0)</f>
        <v>降初里</v>
      </c>
      <c r="G68">
        <f t="shared" si="0"/>
        <v>218</v>
      </c>
      <c r="H68" s="23">
        <f t="shared" si="1"/>
        <v>100</v>
      </c>
      <c r="I68" s="22">
        <v>0</v>
      </c>
      <c r="J68" t="s">
        <v>112</v>
      </c>
      <c r="K68" s="22">
        <f t="shared" si="2"/>
        <v>241</v>
      </c>
      <c r="L68" s="23">
        <f t="shared" si="3"/>
        <v>100</v>
      </c>
      <c r="M68" s="22">
        <v>0</v>
      </c>
      <c r="N68" t="s">
        <v>1123</v>
      </c>
      <c r="O68">
        <f t="shared" si="4"/>
        <v>236</v>
      </c>
      <c r="P68">
        <f t="shared" si="5"/>
        <v>100</v>
      </c>
      <c r="Q68">
        <f>VLOOKUP(A68,[1]高二上!$A$3:$P$583,13,0)</f>
        <v>61</v>
      </c>
      <c r="R68" t="str">
        <f>VLOOKUP(A68,[1]高二上!$A$3:$P$583,14,0)</f>
        <v>勾中文</v>
      </c>
      <c r="S68" s="22">
        <f t="shared" si="6"/>
        <v>108</v>
      </c>
      <c r="T68" s="22">
        <f t="shared" si="7"/>
        <v>153.07692307692309</v>
      </c>
      <c r="U68">
        <f>VLOOKUP(A68,[1]高一下!$A$3:$P$585,13,0)</f>
        <v>38</v>
      </c>
      <c r="V68" t="str">
        <f>VLOOKUP(A68,[1]高一下!$A$3:$P$585,14,0)</f>
        <v>降初里</v>
      </c>
      <c r="W68">
        <f t="shared" si="8"/>
        <v>246</v>
      </c>
      <c r="X68">
        <f t="shared" si="9"/>
        <v>47.692307692307686</v>
      </c>
      <c r="Y68">
        <f>VLOOKUP(A68,[1]高一上!$A$3:$V$587,19,0)</f>
        <v>56</v>
      </c>
      <c r="Z68" t="str">
        <f>VLOOKUP(A68,[1]高一上!$A$3:$V$587,20,0)</f>
        <v>降初里</v>
      </c>
      <c r="AA68">
        <f t="shared" si="10"/>
        <v>110</v>
      </c>
      <c r="AB68" s="23">
        <f t="shared" si="11"/>
        <v>153.84615384615384</v>
      </c>
      <c r="AC68">
        <f>VLOOKUP(A68,[1]中考!$A$2:$M$571,12,0)</f>
        <v>8</v>
      </c>
      <c r="AD68">
        <f t="shared" si="12"/>
        <v>250</v>
      </c>
    </row>
    <row r="69" spans="1:30" ht="15" x14ac:dyDescent="0.35">
      <c r="A69" s="14" t="s">
        <v>174</v>
      </c>
      <c r="B69" s="1">
        <v>2</v>
      </c>
      <c r="C69" s="2" t="s">
        <v>175</v>
      </c>
      <c r="D69" s="4" t="s">
        <v>6</v>
      </c>
      <c r="E69">
        <f>VLOOKUP(A69,'[1]高三下(高考)'!$A$3:$P$615,13,0)</f>
        <v>52</v>
      </c>
      <c r="F69" t="str">
        <f>VLOOKUP(A69,'[1]高三下(高考)'!$A$3:$P$615,14,0)</f>
        <v>降初里</v>
      </c>
      <c r="G69">
        <f t="shared" ref="G69:G132" si="13">RANK(E69,$E$4:$E$263,0)</f>
        <v>127</v>
      </c>
      <c r="H69" s="23">
        <f t="shared" ref="H69:H132" si="14">IF(OR(I69=0,E69=0),100,((K69-G69)/COUNTA($D$4:$D$263))*100+100)</f>
        <v>55.38461538461538</v>
      </c>
      <c r="I69">
        <f>VLOOKUP(A69,[1]高三上!$A$3:$P$588,13,0)</f>
        <v>63</v>
      </c>
      <c r="J69" t="str">
        <f>VLOOKUP(A69,[1]高三上!$A$3:$P$588,14,0)</f>
        <v>降初里</v>
      </c>
      <c r="K69" s="22">
        <f t="shared" ref="K69:K132" si="15">RANK(I69,$I$4:$I$263,0)</f>
        <v>11</v>
      </c>
      <c r="L69" s="23">
        <f t="shared" ref="L69:L132" si="16">IF(OR(I69=0,M69=0),100,((O69-K69)/COUNTA($D$4:$D$263))*100+100)</f>
        <v>175.38461538461539</v>
      </c>
      <c r="M69">
        <f>VLOOKUP(A69,[1]高二下!$A$3:$P$536,13,0)</f>
        <v>52</v>
      </c>
      <c r="N69" t="str">
        <f>VLOOKUP(A69,[1]高二下!$A$3:$P$536,14,0)</f>
        <v>勾中文</v>
      </c>
      <c r="O69">
        <f t="shared" ref="O69:O132" si="17">RANK(M69,$M$4:$M$263,0)</f>
        <v>207</v>
      </c>
      <c r="P69">
        <f t="shared" ref="P69:P132" si="18">IF(OR(Q69=0,M69=0),100,((S69-O69)/COUNTA($D$4:$D$263))*100+100)</f>
        <v>65</v>
      </c>
      <c r="Q69">
        <f>VLOOKUP(A69,[1]高二上!$A$3:$P$583,13,0)</f>
        <v>60</v>
      </c>
      <c r="R69" t="str">
        <f>VLOOKUP(A69,[1]高二上!$A$3:$P$583,14,0)</f>
        <v>勾中文</v>
      </c>
      <c r="S69" s="22">
        <f t="shared" ref="S69:S132" si="19">RANK(Q69,$Q$4:$Q$263,0)</f>
        <v>116</v>
      </c>
      <c r="T69" s="22">
        <f t="shared" ref="T69:T132" si="20">IF(OR(Q69=0,U69=0),100,((W69-S69)/COUNTA($D$4:$D$263))*100+100)</f>
        <v>93.84615384615384</v>
      </c>
      <c r="U69">
        <f>VLOOKUP(A69,[1]高一下!$A$3:$P$585,13,0)</f>
        <v>59</v>
      </c>
      <c r="V69" t="str">
        <f>VLOOKUP(A69,[1]高一下!$A$3:$P$585,14,0)</f>
        <v>降初里</v>
      </c>
      <c r="W69">
        <f t="shared" ref="W69:W132" si="21">RANK(U69,$U$4:$U$263,0)</f>
        <v>100</v>
      </c>
      <c r="X69">
        <f t="shared" ref="X69:X132" si="22">IF(OR(Y69=0,U69=0),100,((AA69-W69)/COUNTA($D$4:$D$263))*100+100)</f>
        <v>103.84615384615384</v>
      </c>
      <c r="Y69">
        <f>VLOOKUP(A69,[1]高一上!$A$3:$V$587,19,0)</f>
        <v>56</v>
      </c>
      <c r="Z69" t="str">
        <f>VLOOKUP(A69,[1]高一上!$A$3:$V$587,20,0)</f>
        <v>降初里</v>
      </c>
      <c r="AA69">
        <f t="shared" ref="AA69:AA132" si="23">RANK(Y69,$Y$4:$Y$263,0)</f>
        <v>110</v>
      </c>
      <c r="AB69" s="23">
        <f t="shared" ref="AB69:AB132" si="24">IF(OR(Y69=0,AC69=0),100,((AD69-AA69)/COUNTA($D$4:$D$263))*100+100)</f>
        <v>140</v>
      </c>
      <c r="AC69">
        <f>VLOOKUP(A69,[1]中考!$A$2:$M$571,12,0)</f>
        <v>15</v>
      </c>
      <c r="AD69">
        <f t="shared" ref="AD69:AD132" si="25">RANK(AC69,$AC$4:$AC$263,0)</f>
        <v>214</v>
      </c>
    </row>
    <row r="70" spans="1:30" ht="15" x14ac:dyDescent="0.35">
      <c r="A70" s="14" t="s">
        <v>136</v>
      </c>
      <c r="B70" s="1">
        <v>2</v>
      </c>
      <c r="C70" s="2" t="s">
        <v>137</v>
      </c>
      <c r="D70" s="4" t="s">
        <v>6</v>
      </c>
      <c r="E70">
        <f>VLOOKUP(A70,'[1]高三下(高考)'!$A$3:$P$615,13,0)</f>
        <v>59.5</v>
      </c>
      <c r="F70" t="str">
        <f>VLOOKUP(A70,'[1]高三下(高考)'!$A$3:$P$615,14,0)</f>
        <v>降初里</v>
      </c>
      <c r="G70">
        <f t="shared" si="13"/>
        <v>62</v>
      </c>
      <c r="H70" s="23">
        <f t="shared" si="14"/>
        <v>96.538461538461533</v>
      </c>
      <c r="I70">
        <f>VLOOKUP(A70,[1]高三上!$A$3:$P$588,13,0)</f>
        <v>51</v>
      </c>
      <c r="J70" t="str">
        <f>VLOOKUP(A70,[1]高三上!$A$3:$P$588,14,0)</f>
        <v>降初里</v>
      </c>
      <c r="K70" s="22">
        <f t="shared" si="15"/>
        <v>53</v>
      </c>
      <c r="L70" s="23">
        <f t="shared" si="16"/>
        <v>122.30769230769231</v>
      </c>
      <c r="M70">
        <f>VLOOKUP(A70,[1]高二下!$A$3:$P$536,13,0)</f>
        <v>62</v>
      </c>
      <c r="N70" t="str">
        <f>VLOOKUP(A70,[1]高二下!$A$3:$P$536,14,0)</f>
        <v>勾中文</v>
      </c>
      <c r="O70">
        <f t="shared" si="17"/>
        <v>111</v>
      </c>
      <c r="P70">
        <f t="shared" si="18"/>
        <v>85</v>
      </c>
      <c r="Q70">
        <f>VLOOKUP(A70,[1]高二上!$A$3:$P$583,13,0)</f>
        <v>65</v>
      </c>
      <c r="R70" t="str">
        <f>VLOOKUP(A70,[1]高二上!$A$3:$P$583,14,0)</f>
        <v>勾中文</v>
      </c>
      <c r="S70" s="22">
        <f t="shared" si="19"/>
        <v>72</v>
      </c>
      <c r="T70" s="22">
        <f t="shared" si="20"/>
        <v>80.769230769230774</v>
      </c>
      <c r="U70">
        <f>VLOOKUP(A70,[1]高一下!$A$3:$P$585,13,0)</f>
        <v>70</v>
      </c>
      <c r="V70" t="str">
        <f>VLOOKUP(A70,[1]高一下!$A$3:$P$585,14,0)</f>
        <v>降初里</v>
      </c>
      <c r="W70">
        <f t="shared" si="21"/>
        <v>22</v>
      </c>
      <c r="X70">
        <f t="shared" si="22"/>
        <v>155</v>
      </c>
      <c r="Y70">
        <f>VLOOKUP(A70,[1]高一上!$A$3:$V$587,19,0)</f>
        <v>50</v>
      </c>
      <c r="Z70" t="str">
        <f>VLOOKUP(A70,[1]高一上!$A$3:$V$587,20,0)</f>
        <v>降初里</v>
      </c>
      <c r="AA70">
        <f t="shared" si="23"/>
        <v>165</v>
      </c>
      <c r="AB70" s="23">
        <f t="shared" si="24"/>
        <v>51.92307692307692</v>
      </c>
      <c r="AC70">
        <f>VLOOKUP(A70,[1]中考!$A$2:$M$571,12,0)</f>
        <v>30</v>
      </c>
      <c r="AD70">
        <f t="shared" si="25"/>
        <v>40</v>
      </c>
    </row>
    <row r="71" spans="1:30" ht="15" x14ac:dyDescent="0.35">
      <c r="A71" s="14" t="s">
        <v>178</v>
      </c>
      <c r="B71" s="1">
        <v>2</v>
      </c>
      <c r="C71" s="2" t="s">
        <v>179</v>
      </c>
      <c r="D71" s="4" t="s">
        <v>6</v>
      </c>
      <c r="E71">
        <f>VLOOKUP(A71,'[1]高三下(高考)'!$A$3:$P$615,13,0)</f>
        <v>51</v>
      </c>
      <c r="F71" t="str">
        <f>VLOOKUP(A71,'[1]高三下(高考)'!$A$3:$P$615,14,0)</f>
        <v>降初里</v>
      </c>
      <c r="G71">
        <f t="shared" si="13"/>
        <v>140</v>
      </c>
      <c r="H71" s="23">
        <f t="shared" si="14"/>
        <v>88.07692307692308</v>
      </c>
      <c r="I71">
        <f>VLOOKUP(A71,[1]高三上!$A$3:$P$588,13,0)</f>
        <v>44</v>
      </c>
      <c r="J71" t="str">
        <f>VLOOKUP(A71,[1]高三上!$A$3:$P$588,14,0)</f>
        <v>降初里</v>
      </c>
      <c r="K71" s="22">
        <f t="shared" si="15"/>
        <v>109</v>
      </c>
      <c r="L71" s="23">
        <f t="shared" si="16"/>
        <v>98.07692307692308</v>
      </c>
      <c r="M71">
        <f>VLOOKUP(A71,[1]高二下!$A$3:$P$536,13,0)</f>
        <v>63</v>
      </c>
      <c r="N71" t="str">
        <f>VLOOKUP(A71,[1]高二下!$A$3:$P$536,14,0)</f>
        <v>勾中文</v>
      </c>
      <c r="O71">
        <f t="shared" si="17"/>
        <v>104</v>
      </c>
      <c r="P71">
        <f t="shared" si="18"/>
        <v>144.23076923076923</v>
      </c>
      <c r="Q71">
        <f>VLOOKUP(A71,[1]高二上!$A$3:$P$583,13,0)</f>
        <v>48</v>
      </c>
      <c r="R71" t="str">
        <f>VLOOKUP(A71,[1]高二上!$A$3:$P$583,14,0)</f>
        <v>勾中文</v>
      </c>
      <c r="S71" s="22">
        <f t="shared" si="19"/>
        <v>219</v>
      </c>
      <c r="T71" s="22">
        <f t="shared" si="20"/>
        <v>78.07692307692308</v>
      </c>
      <c r="U71">
        <f>VLOOKUP(A71,[1]高一下!$A$3:$P$585,13,0)</f>
        <v>52</v>
      </c>
      <c r="V71" t="str">
        <f>VLOOKUP(A71,[1]高一下!$A$3:$P$585,14,0)</f>
        <v>降初里</v>
      </c>
      <c r="W71">
        <f t="shared" si="21"/>
        <v>162</v>
      </c>
      <c r="X71">
        <f t="shared" si="22"/>
        <v>87.307692307692307</v>
      </c>
      <c r="Y71">
        <f>VLOOKUP(A71,[1]高一上!$A$3:$V$587,19,0)</f>
        <v>53</v>
      </c>
      <c r="Z71" t="str">
        <f>VLOOKUP(A71,[1]高一上!$A$3:$V$587,20,0)</f>
        <v>降初里</v>
      </c>
      <c r="AA71">
        <f t="shared" si="23"/>
        <v>129</v>
      </c>
      <c r="AB71" s="23">
        <f t="shared" si="24"/>
        <v>125.38461538461539</v>
      </c>
      <c r="AC71">
        <f>VLOOKUP(A71,[1]中考!$A$2:$M$571,12,0)</f>
        <v>17</v>
      </c>
      <c r="AD71">
        <f t="shared" si="25"/>
        <v>195</v>
      </c>
    </row>
    <row r="72" spans="1:30" ht="15" x14ac:dyDescent="0.35">
      <c r="A72" s="14" t="s">
        <v>164</v>
      </c>
      <c r="B72" s="1">
        <v>2</v>
      </c>
      <c r="C72" s="2" t="s">
        <v>165</v>
      </c>
      <c r="D72" s="4" t="s">
        <v>6</v>
      </c>
      <c r="E72">
        <f>VLOOKUP(A72,'[1]高三下(高考)'!$A$3:$P$615,13,0)</f>
        <v>53.5</v>
      </c>
      <c r="F72" t="str">
        <f>VLOOKUP(A72,'[1]高三下(高考)'!$A$3:$P$615,14,0)</f>
        <v>降初里</v>
      </c>
      <c r="G72">
        <f t="shared" si="13"/>
        <v>111</v>
      </c>
      <c r="H72" s="23">
        <f t="shared" si="14"/>
        <v>133.84615384615384</v>
      </c>
      <c r="I72">
        <f>VLOOKUP(A72,[1]高三上!$A$3:$P$588,13,0)</f>
        <v>33</v>
      </c>
      <c r="J72" t="str">
        <f>VLOOKUP(A72,[1]高三上!$A$3:$P$588,14,0)</f>
        <v>降初里</v>
      </c>
      <c r="K72" s="22">
        <f t="shared" si="15"/>
        <v>199</v>
      </c>
      <c r="L72" s="23">
        <f t="shared" si="16"/>
        <v>106.53846153846153</v>
      </c>
      <c r="M72">
        <f>VLOOKUP(A72,[1]高二下!$A$3:$P$536,13,0)</f>
        <v>51</v>
      </c>
      <c r="N72" t="str">
        <f>VLOOKUP(A72,[1]高二下!$A$3:$P$536,14,0)</f>
        <v>勾中文</v>
      </c>
      <c r="O72">
        <f t="shared" si="17"/>
        <v>216</v>
      </c>
      <c r="P72">
        <f t="shared" si="18"/>
        <v>70</v>
      </c>
      <c r="Q72">
        <f>VLOOKUP(A72,[1]高二上!$A$3:$P$583,13,0)</f>
        <v>58</v>
      </c>
      <c r="R72" t="str">
        <f>VLOOKUP(A72,[1]高二上!$A$3:$P$583,14,0)</f>
        <v>勾中文</v>
      </c>
      <c r="S72" s="22">
        <f t="shared" si="19"/>
        <v>138</v>
      </c>
      <c r="T72" s="22">
        <f t="shared" si="20"/>
        <v>126.92307692307692</v>
      </c>
      <c r="U72">
        <f>VLOOKUP(A72,[1]高一下!$A$3:$P$585,13,0)</f>
        <v>47</v>
      </c>
      <c r="V72" t="str">
        <f>VLOOKUP(A72,[1]高一下!$A$3:$P$585,14,0)</f>
        <v>降初里</v>
      </c>
      <c r="W72">
        <f t="shared" si="21"/>
        <v>208</v>
      </c>
      <c r="X72">
        <f t="shared" si="22"/>
        <v>114.61538461538461</v>
      </c>
      <c r="Y72">
        <f>VLOOKUP(A72,[1]高一上!$A$3:$V$587,19,0)</f>
        <v>37</v>
      </c>
      <c r="Z72" t="str">
        <f>VLOOKUP(A72,[1]高一上!$A$3:$V$587,20,0)</f>
        <v>降初里</v>
      </c>
      <c r="AA72">
        <f t="shared" si="23"/>
        <v>246</v>
      </c>
      <c r="AB72" s="23">
        <f t="shared" si="24"/>
        <v>85.384615384615387</v>
      </c>
      <c r="AC72">
        <f>VLOOKUP(A72,[1]中考!$A$2:$M$571,12,0)</f>
        <v>16</v>
      </c>
      <c r="AD72">
        <f t="shared" si="25"/>
        <v>208</v>
      </c>
    </row>
    <row r="73" spans="1:30" ht="15" x14ac:dyDescent="0.35">
      <c r="A73" s="14" t="s">
        <v>150</v>
      </c>
      <c r="B73" s="1">
        <v>2</v>
      </c>
      <c r="C73" s="2" t="s">
        <v>151</v>
      </c>
      <c r="D73" s="4" t="s">
        <v>6</v>
      </c>
      <c r="E73">
        <f>VLOOKUP(A73,'[1]高三下(高考)'!$A$3:$P$615,13,0)</f>
        <v>39</v>
      </c>
      <c r="F73" t="str">
        <f>VLOOKUP(A73,'[1]高三下(高考)'!$A$3:$P$615,14,0)</f>
        <v>降初里</v>
      </c>
      <c r="G73">
        <f t="shared" si="13"/>
        <v>236</v>
      </c>
      <c r="H73" s="23">
        <f t="shared" si="14"/>
        <v>78.07692307692308</v>
      </c>
      <c r="I73">
        <f>VLOOKUP(A73,[1]高三上!$A$3:$P$588,13,0)</f>
        <v>36</v>
      </c>
      <c r="J73" t="str">
        <f>VLOOKUP(A73,[1]高三上!$A$3:$P$588,14,0)</f>
        <v>降初里</v>
      </c>
      <c r="K73" s="22">
        <f t="shared" si="15"/>
        <v>179</v>
      </c>
      <c r="L73" s="23">
        <f t="shared" si="16"/>
        <v>100</v>
      </c>
      <c r="M73">
        <f>VLOOKUP(A73,[1]高二下!$A$3:$P$536,13,0)</f>
        <v>55</v>
      </c>
      <c r="N73" t="str">
        <f>VLOOKUP(A73,[1]高二下!$A$3:$P$536,14,0)</f>
        <v>勾中文</v>
      </c>
      <c r="O73">
        <f t="shared" si="17"/>
        <v>179</v>
      </c>
      <c r="P73">
        <f t="shared" si="18"/>
        <v>118.84615384615384</v>
      </c>
      <c r="Q73">
        <f>VLOOKUP(A73,[1]高二上!$A$3:$P$583,13,0)</f>
        <v>46</v>
      </c>
      <c r="R73" t="str">
        <f>VLOOKUP(A73,[1]高二上!$A$3:$P$583,14,0)</f>
        <v>勾中文</v>
      </c>
      <c r="S73" s="22">
        <f t="shared" si="19"/>
        <v>228</v>
      </c>
      <c r="T73" s="22">
        <f t="shared" si="20"/>
        <v>85.384615384615387</v>
      </c>
      <c r="U73">
        <f>VLOOKUP(A73,[1]高一下!$A$3:$P$585,13,0)</f>
        <v>49</v>
      </c>
      <c r="V73" t="str">
        <f>VLOOKUP(A73,[1]高一下!$A$3:$P$585,14,0)</f>
        <v>降初里</v>
      </c>
      <c r="W73">
        <f t="shared" si="21"/>
        <v>190</v>
      </c>
      <c r="X73">
        <f t="shared" si="22"/>
        <v>45.384615384615387</v>
      </c>
      <c r="Y73">
        <f>VLOOKUP(A73,[1]高一上!$A$3:$V$587,19,0)</f>
        <v>66</v>
      </c>
      <c r="Z73" t="str">
        <f>VLOOKUP(A73,[1]高一上!$A$3:$V$587,20,0)</f>
        <v>降初里</v>
      </c>
      <c r="AA73">
        <f t="shared" si="23"/>
        <v>48</v>
      </c>
      <c r="AB73" s="23">
        <f t="shared" si="24"/>
        <v>150</v>
      </c>
      <c r="AC73">
        <f>VLOOKUP(A73,[1]中考!$A$2:$M$571,12,0)</f>
        <v>18</v>
      </c>
      <c r="AD73">
        <f t="shared" si="25"/>
        <v>178</v>
      </c>
    </row>
    <row r="74" spans="1:30" ht="15" x14ac:dyDescent="0.35">
      <c r="A74" s="14" t="s">
        <v>144</v>
      </c>
      <c r="B74" s="1">
        <v>2</v>
      </c>
      <c r="C74" s="2" t="s">
        <v>145</v>
      </c>
      <c r="D74" s="4" t="s">
        <v>6</v>
      </c>
      <c r="E74">
        <f>VLOOKUP(A74,'[1]高三下(高考)'!$A$3:$P$615,13,0)</f>
        <v>42</v>
      </c>
      <c r="F74" t="str">
        <f>VLOOKUP(A74,'[1]高三下(高考)'!$A$3:$P$615,14,0)</f>
        <v>降初里</v>
      </c>
      <c r="G74">
        <f t="shared" si="13"/>
        <v>218</v>
      </c>
      <c r="H74" s="23">
        <f t="shared" si="14"/>
        <v>85</v>
      </c>
      <c r="I74">
        <f>VLOOKUP(A74,[1]高三上!$A$3:$P$588,13,0)</f>
        <v>36</v>
      </c>
      <c r="J74" t="str">
        <f>VLOOKUP(A74,[1]高三上!$A$3:$P$588,14,0)</f>
        <v>降初里</v>
      </c>
      <c r="K74" s="22">
        <f t="shared" si="15"/>
        <v>179</v>
      </c>
      <c r="L74" s="23">
        <f t="shared" si="16"/>
        <v>120.38461538461539</v>
      </c>
      <c r="M74">
        <f>VLOOKUP(A74,[1]高二下!$A$3:$P$536,13,0)</f>
        <v>46</v>
      </c>
      <c r="N74" t="str">
        <f>VLOOKUP(A74,[1]高二下!$A$3:$P$536,14,0)</f>
        <v>勾中文</v>
      </c>
      <c r="O74">
        <f t="shared" si="17"/>
        <v>232</v>
      </c>
      <c r="P74">
        <f t="shared" si="18"/>
        <v>107.30769230769231</v>
      </c>
      <c r="Q74">
        <f>VLOOKUP(A74,[1]高二上!$A$3:$P$583,13,0)</f>
        <v>41</v>
      </c>
      <c r="R74" t="str">
        <f>VLOOKUP(A74,[1]高二上!$A$3:$P$583,14,0)</f>
        <v>勾中文</v>
      </c>
      <c r="S74" s="22">
        <f t="shared" si="19"/>
        <v>251</v>
      </c>
      <c r="T74" s="22">
        <f t="shared" si="20"/>
        <v>56.92307692307692</v>
      </c>
      <c r="U74">
        <f>VLOOKUP(A74,[1]高一下!$A$3:$P$585,13,0)</f>
        <v>55</v>
      </c>
      <c r="V74" t="str">
        <f>VLOOKUP(A74,[1]高一下!$A$3:$P$585,14,0)</f>
        <v>降初里</v>
      </c>
      <c r="W74">
        <f t="shared" si="21"/>
        <v>139</v>
      </c>
      <c r="X74">
        <f t="shared" si="22"/>
        <v>117.30769230769231</v>
      </c>
      <c r="Y74">
        <f>VLOOKUP(A74,[1]高一上!$A$3:$V$587,19,0)</f>
        <v>48</v>
      </c>
      <c r="Z74" t="str">
        <f>VLOOKUP(A74,[1]高一上!$A$3:$V$587,20,0)</f>
        <v>降初里</v>
      </c>
      <c r="AA74">
        <f t="shared" si="23"/>
        <v>184</v>
      </c>
      <c r="AB74" s="23">
        <f t="shared" si="24"/>
        <v>83.07692307692308</v>
      </c>
      <c r="AC74">
        <f>VLOOKUP(A74,[1]中考!$A$2:$M$571,12,0)</f>
        <v>21</v>
      </c>
      <c r="AD74">
        <f t="shared" si="25"/>
        <v>140</v>
      </c>
    </row>
    <row r="75" spans="1:30" ht="15" x14ac:dyDescent="0.35">
      <c r="A75" s="14" t="s">
        <v>206</v>
      </c>
      <c r="B75" s="1">
        <v>2</v>
      </c>
      <c r="C75" s="3" t="s">
        <v>207</v>
      </c>
      <c r="D75" s="4" t="s">
        <v>6</v>
      </c>
      <c r="E75">
        <f>VLOOKUP(A75,'[1]高三下(高考)'!$A$3:$P$615,13,0)</f>
        <v>36</v>
      </c>
      <c r="F75" t="str">
        <f>VLOOKUP(A75,'[1]高三下(高考)'!$A$3:$P$615,14,0)</f>
        <v>降初里</v>
      </c>
      <c r="G75">
        <f t="shared" si="13"/>
        <v>245</v>
      </c>
      <c r="H75" s="23">
        <f t="shared" si="14"/>
        <v>100</v>
      </c>
      <c r="I75" s="22">
        <v>0</v>
      </c>
      <c r="J75" t="s">
        <v>112</v>
      </c>
      <c r="K75" s="22">
        <f t="shared" si="15"/>
        <v>241</v>
      </c>
      <c r="L75" s="23">
        <f t="shared" si="16"/>
        <v>100</v>
      </c>
      <c r="M75">
        <f>VLOOKUP(A75,[1]高二下!$A$3:$P$536,13,0)</f>
        <v>58</v>
      </c>
      <c r="N75" t="str">
        <f>VLOOKUP(A75,[1]高二下!$A$3:$P$536,14,0)</f>
        <v>勾中文</v>
      </c>
      <c r="O75">
        <f t="shared" si="17"/>
        <v>161</v>
      </c>
      <c r="P75">
        <f t="shared" si="18"/>
        <v>68.461538461538467</v>
      </c>
      <c r="Q75">
        <f>VLOOKUP(A75,[1]高二上!$A$3:$P$583,13,0)</f>
        <v>64</v>
      </c>
      <c r="R75" t="str">
        <f>VLOOKUP(A75,[1]高二上!$A$3:$P$583,14,0)</f>
        <v>勾中文</v>
      </c>
      <c r="S75" s="22">
        <f t="shared" si="19"/>
        <v>79</v>
      </c>
      <c r="T75" s="22">
        <f t="shared" si="20"/>
        <v>111.15384615384616</v>
      </c>
      <c r="U75">
        <f>VLOOKUP(A75,[1]高一下!$A$3:$P$585,13,0)</f>
        <v>58</v>
      </c>
      <c r="V75" t="str">
        <f>VLOOKUP(A75,[1]高一下!$A$3:$P$585,14,0)</f>
        <v>降初里</v>
      </c>
      <c r="W75">
        <f t="shared" si="21"/>
        <v>108</v>
      </c>
      <c r="X75">
        <f t="shared" si="22"/>
        <v>76.92307692307692</v>
      </c>
      <c r="Y75">
        <f>VLOOKUP(A75,[1]高一上!$A$3:$V$587,19,0)</f>
        <v>66</v>
      </c>
      <c r="Z75" t="str">
        <f>VLOOKUP(A75,[1]高一上!$A$3:$V$587,20,0)</f>
        <v>降初里</v>
      </c>
      <c r="AA75">
        <f t="shared" si="23"/>
        <v>48</v>
      </c>
      <c r="AB75" s="23">
        <f t="shared" si="24"/>
        <v>85.769230769230774</v>
      </c>
      <c r="AC75">
        <f>VLOOKUP(A75,[1]中考!$A$2:$M$571,12,0)</f>
        <v>35</v>
      </c>
      <c r="AD75">
        <f t="shared" si="25"/>
        <v>11</v>
      </c>
    </row>
    <row r="76" spans="1:30" ht="15" x14ac:dyDescent="0.35">
      <c r="A76" s="14" t="s">
        <v>198</v>
      </c>
      <c r="B76" s="1">
        <v>2</v>
      </c>
      <c r="C76" s="3" t="s">
        <v>199</v>
      </c>
      <c r="D76" s="4" t="s">
        <v>6</v>
      </c>
      <c r="E76">
        <f>VLOOKUP(A76,'[1]高三下(高考)'!$A$3:$P$615,13,0)</f>
        <v>51.5</v>
      </c>
      <c r="F76" t="str">
        <f>VLOOKUP(A76,'[1]高三下(高考)'!$A$3:$P$615,14,0)</f>
        <v>降初里</v>
      </c>
      <c r="G76">
        <f t="shared" si="13"/>
        <v>133</v>
      </c>
      <c r="H76" s="23">
        <f t="shared" si="14"/>
        <v>108.46153846153847</v>
      </c>
      <c r="I76">
        <f>VLOOKUP(A76,[1]高三上!$A$3:$P$588,13,0)</f>
        <v>39</v>
      </c>
      <c r="J76" t="str">
        <f>VLOOKUP(A76,[1]高三上!$A$3:$P$588,14,0)</f>
        <v>降初里</v>
      </c>
      <c r="K76" s="22">
        <f t="shared" si="15"/>
        <v>155</v>
      </c>
      <c r="L76" s="23">
        <f t="shared" si="16"/>
        <v>123.46153846153845</v>
      </c>
      <c r="M76">
        <f>VLOOKUP(A76,[1]高二下!$A$3:$P$536,13,0)</f>
        <v>51</v>
      </c>
      <c r="N76" t="str">
        <f>VLOOKUP(A76,[1]高二下!$A$3:$P$536,14,0)</f>
        <v>勾中文</v>
      </c>
      <c r="O76">
        <f t="shared" si="17"/>
        <v>216</v>
      </c>
      <c r="P76">
        <f t="shared" si="18"/>
        <v>103.84615384615384</v>
      </c>
      <c r="Q76">
        <f>VLOOKUP(A76,[1]高二上!$A$3:$P$583,13,0)</f>
        <v>47</v>
      </c>
      <c r="R76" t="str">
        <f>VLOOKUP(A76,[1]高二上!$A$3:$P$583,14,0)</f>
        <v>勾中文</v>
      </c>
      <c r="S76" s="22">
        <f t="shared" si="19"/>
        <v>226</v>
      </c>
      <c r="T76" s="22">
        <f t="shared" si="20"/>
        <v>79.615384615384613</v>
      </c>
      <c r="U76">
        <f>VLOOKUP(A76,[1]高一下!$A$3:$P$585,13,0)</f>
        <v>51</v>
      </c>
      <c r="V76" t="str">
        <f>VLOOKUP(A76,[1]高一下!$A$3:$P$585,14,0)</f>
        <v>降初里</v>
      </c>
      <c r="W76">
        <f t="shared" si="21"/>
        <v>173</v>
      </c>
      <c r="X76">
        <f t="shared" si="22"/>
        <v>96.92307692307692</v>
      </c>
      <c r="Y76">
        <f>VLOOKUP(A76,[1]高一上!$A$3:$V$587,19,0)</f>
        <v>50</v>
      </c>
      <c r="Z76" t="str">
        <f>VLOOKUP(A76,[1]高一上!$A$3:$V$587,20,0)</f>
        <v>金明龙</v>
      </c>
      <c r="AA76">
        <f t="shared" si="23"/>
        <v>165</v>
      </c>
      <c r="AB76" s="23">
        <f t="shared" si="24"/>
        <v>100.38461538461539</v>
      </c>
      <c r="AC76">
        <f>VLOOKUP(A76,[1]中考!$A$2:$M$571,12,0)</f>
        <v>19</v>
      </c>
      <c r="AD76">
        <f t="shared" si="25"/>
        <v>166</v>
      </c>
    </row>
    <row r="77" spans="1:30" ht="15" x14ac:dyDescent="0.35">
      <c r="A77" s="14" t="s">
        <v>128</v>
      </c>
      <c r="B77" s="1">
        <v>2</v>
      </c>
      <c r="C77" s="2" t="s">
        <v>129</v>
      </c>
      <c r="D77" s="4" t="s">
        <v>6</v>
      </c>
      <c r="E77">
        <f>VLOOKUP(A77,'[1]高三下(高考)'!$A$3:$P$615,13,0)</f>
        <v>54.5</v>
      </c>
      <c r="F77" t="str">
        <f>VLOOKUP(A77,'[1]高三下(高考)'!$A$3:$P$615,14,0)</f>
        <v>降初里</v>
      </c>
      <c r="G77">
        <f t="shared" si="13"/>
        <v>104</v>
      </c>
      <c r="H77" s="23">
        <f t="shared" si="14"/>
        <v>95.769230769230774</v>
      </c>
      <c r="I77">
        <f>VLOOKUP(A77,[1]高三上!$A$3:$P$588,13,0)</f>
        <v>46</v>
      </c>
      <c r="J77" t="str">
        <f>VLOOKUP(A77,[1]高三上!$A$3:$P$588,14,0)</f>
        <v>降初里</v>
      </c>
      <c r="K77" s="22">
        <f t="shared" si="15"/>
        <v>93</v>
      </c>
      <c r="L77" s="23">
        <f t="shared" si="16"/>
        <v>150.38461538461539</v>
      </c>
      <c r="M77">
        <f>VLOOKUP(A77,[1]高二下!$A$3:$P$536,13,0)</f>
        <v>49</v>
      </c>
      <c r="N77" t="str">
        <f>VLOOKUP(A77,[1]高二下!$A$3:$P$536,14,0)</f>
        <v>勾中文</v>
      </c>
      <c r="O77">
        <f t="shared" si="17"/>
        <v>224</v>
      </c>
      <c r="P77">
        <f t="shared" si="18"/>
        <v>104.61538461538461</v>
      </c>
      <c r="Q77">
        <f>VLOOKUP(A77,[1]高二上!$A$3:$P$583,13,0)</f>
        <v>45</v>
      </c>
      <c r="R77" t="str">
        <f>VLOOKUP(A77,[1]高二上!$A$3:$P$583,14,0)</f>
        <v>勾中文</v>
      </c>
      <c r="S77" s="22">
        <f t="shared" si="19"/>
        <v>236</v>
      </c>
      <c r="T77" s="22">
        <f t="shared" si="20"/>
        <v>50.769230769230766</v>
      </c>
      <c r="U77">
        <f>VLOOKUP(A77,[1]高一下!$A$3:$P$585,13,0)</f>
        <v>58</v>
      </c>
      <c r="V77" t="str">
        <f>VLOOKUP(A77,[1]高一下!$A$3:$P$585,14,0)</f>
        <v>降初里</v>
      </c>
      <c r="W77">
        <f t="shared" si="21"/>
        <v>108</v>
      </c>
      <c r="X77">
        <f t="shared" si="22"/>
        <v>117.30769230769231</v>
      </c>
      <c r="Y77">
        <f>VLOOKUP(A77,[1]高一上!$A$3:$V$587,19,0)</f>
        <v>51</v>
      </c>
      <c r="Z77" t="str">
        <f>VLOOKUP(A77,[1]高一上!$A$3:$V$587,20,0)</f>
        <v>降初里</v>
      </c>
      <c r="AA77">
        <f t="shared" si="23"/>
        <v>153</v>
      </c>
      <c r="AB77" s="23">
        <f t="shared" si="24"/>
        <v>134.61538461538461</v>
      </c>
      <c r="AC77">
        <f>VLOOKUP(A77,[1]中考!$A$2:$M$571,12,0)</f>
        <v>10</v>
      </c>
      <c r="AD77">
        <f t="shared" si="25"/>
        <v>243</v>
      </c>
    </row>
    <row r="78" spans="1:30" ht="15" x14ac:dyDescent="0.35">
      <c r="A78" s="14" t="s">
        <v>180</v>
      </c>
      <c r="B78" s="1">
        <v>2</v>
      </c>
      <c r="C78" s="2" t="s">
        <v>181</v>
      </c>
      <c r="D78" s="4" t="s">
        <v>6</v>
      </c>
      <c r="E78">
        <f>VLOOKUP(A78,'[1]高三下(高考)'!$A$3:$P$615,13,0)</f>
        <v>51</v>
      </c>
      <c r="F78" t="str">
        <f>VLOOKUP(A78,'[1]高三下(高考)'!$A$3:$P$615,14,0)</f>
        <v>降初里</v>
      </c>
      <c r="G78">
        <f t="shared" si="13"/>
        <v>140</v>
      </c>
      <c r="H78" s="23">
        <f t="shared" si="14"/>
        <v>81.92307692307692</v>
      </c>
      <c r="I78">
        <f>VLOOKUP(A78,[1]高三上!$A$3:$P$588,13,0)</f>
        <v>46</v>
      </c>
      <c r="J78" t="str">
        <f>VLOOKUP(A78,[1]高三上!$A$3:$P$588,14,0)</f>
        <v>降初里</v>
      </c>
      <c r="K78" s="22">
        <f t="shared" si="15"/>
        <v>93</v>
      </c>
      <c r="L78" s="23">
        <f t="shared" si="16"/>
        <v>140.38461538461539</v>
      </c>
      <c r="M78">
        <f>VLOOKUP(A78,[1]高二下!$A$3:$P$536,13,0)</f>
        <v>53</v>
      </c>
      <c r="N78" t="str">
        <f>VLOOKUP(A78,[1]高二下!$A$3:$P$536,14,0)</f>
        <v>勾中文</v>
      </c>
      <c r="O78">
        <f t="shared" si="17"/>
        <v>198</v>
      </c>
      <c r="P78">
        <f t="shared" si="18"/>
        <v>114.61538461538461</v>
      </c>
      <c r="Q78">
        <f>VLOOKUP(A78,[1]高二上!$A$3:$P$583,13,0)</f>
        <v>45</v>
      </c>
      <c r="R78" t="str">
        <f>VLOOKUP(A78,[1]高二上!$A$3:$P$583,14,0)</f>
        <v>勾中文</v>
      </c>
      <c r="S78" s="22">
        <f t="shared" si="19"/>
        <v>236</v>
      </c>
      <c r="T78" s="22">
        <f t="shared" si="20"/>
        <v>71.538461538461547</v>
      </c>
      <c r="U78">
        <f>VLOOKUP(A78,[1]高一下!$A$3:$P$585,13,0)</f>
        <v>52</v>
      </c>
      <c r="V78" t="str">
        <f>VLOOKUP(A78,[1]高一下!$A$3:$P$585,14,0)</f>
        <v>降初里</v>
      </c>
      <c r="W78">
        <f t="shared" si="21"/>
        <v>162</v>
      </c>
      <c r="X78">
        <f t="shared" si="22"/>
        <v>121.15384615384616</v>
      </c>
      <c r="Y78">
        <f>VLOOKUP(A78,[1]高一上!$A$3:$V$587,19,0)</f>
        <v>44</v>
      </c>
      <c r="Z78" t="str">
        <f>VLOOKUP(A78,[1]高一上!$A$3:$V$587,20,0)</f>
        <v>降初里</v>
      </c>
      <c r="AA78">
        <f t="shared" si="23"/>
        <v>217</v>
      </c>
      <c r="AB78" s="23">
        <f t="shared" si="24"/>
        <v>103.07692307692308</v>
      </c>
      <c r="AC78">
        <f>VLOOKUP(A78,[1]中考!$A$2:$M$571,12,0)</f>
        <v>13</v>
      </c>
      <c r="AD78">
        <f t="shared" si="25"/>
        <v>225</v>
      </c>
    </row>
    <row r="79" spans="1:30" ht="15" x14ac:dyDescent="0.35">
      <c r="A79" s="14" t="s">
        <v>138</v>
      </c>
      <c r="B79" s="1">
        <v>2</v>
      </c>
      <c r="C79" s="2" t="s">
        <v>139</v>
      </c>
      <c r="D79" s="4" t="s">
        <v>6</v>
      </c>
      <c r="E79">
        <f>VLOOKUP(A79,'[1]高三下(高考)'!$A$3:$P$615,13,0)</f>
        <v>52.5</v>
      </c>
      <c r="F79" t="str">
        <f>VLOOKUP(A79,'[1]高三下(高考)'!$A$3:$P$615,14,0)</f>
        <v>降初里</v>
      </c>
      <c r="G79">
        <f t="shared" si="13"/>
        <v>115</v>
      </c>
      <c r="H79" s="23">
        <f t="shared" si="14"/>
        <v>83.07692307692308</v>
      </c>
      <c r="I79">
        <f>VLOOKUP(A79,[1]高三上!$A$3:$P$588,13,0)</f>
        <v>49</v>
      </c>
      <c r="J79" t="str">
        <f>VLOOKUP(A79,[1]高三上!$A$3:$P$588,14,0)</f>
        <v>降初里</v>
      </c>
      <c r="K79" s="22">
        <f t="shared" si="15"/>
        <v>71</v>
      </c>
      <c r="L79" s="23">
        <f t="shared" si="16"/>
        <v>77.307692307692307</v>
      </c>
      <c r="M79">
        <f>VLOOKUP(A79,[1]高二下!$A$3:$P$536,13,0)</f>
        <v>73</v>
      </c>
      <c r="N79" t="str">
        <f>VLOOKUP(A79,[1]高二下!$A$3:$P$536,14,0)</f>
        <v>勾中文</v>
      </c>
      <c r="O79">
        <f t="shared" si="17"/>
        <v>12</v>
      </c>
      <c r="P79">
        <f t="shared" si="18"/>
        <v>162.30769230769232</v>
      </c>
      <c r="Q79">
        <f>VLOOKUP(A79,[1]高二上!$A$3:$P$583,13,0)</f>
        <v>54</v>
      </c>
      <c r="R79" t="str">
        <f>VLOOKUP(A79,[1]高二上!$A$3:$P$583,14,0)</f>
        <v>勾中文</v>
      </c>
      <c r="S79" s="22">
        <f t="shared" si="19"/>
        <v>174</v>
      </c>
      <c r="T79" s="22">
        <f t="shared" si="20"/>
        <v>74.615384615384613</v>
      </c>
      <c r="U79">
        <f>VLOOKUP(A79,[1]高一下!$A$3:$P$585,13,0)</f>
        <v>58</v>
      </c>
      <c r="V79" t="str">
        <f>VLOOKUP(A79,[1]高一下!$A$3:$P$585,14,0)</f>
        <v>降初里</v>
      </c>
      <c r="W79">
        <f t="shared" si="21"/>
        <v>108</v>
      </c>
      <c r="X79">
        <f t="shared" si="22"/>
        <v>145.76923076923077</v>
      </c>
      <c r="Y79">
        <f>VLOOKUP(A79,[1]高一上!$A$3:$V$587,19,0)</f>
        <v>42</v>
      </c>
      <c r="Z79" t="str">
        <f>VLOOKUP(A79,[1]高一上!$A$3:$V$587,20,0)</f>
        <v>降初里</v>
      </c>
      <c r="AA79">
        <f t="shared" si="23"/>
        <v>227</v>
      </c>
      <c r="AB79" s="23">
        <f t="shared" si="24"/>
        <v>106.15384615384616</v>
      </c>
      <c r="AC79">
        <f>VLOOKUP(A79,[1]中考!$A$2:$M$571,12,0)</f>
        <v>10</v>
      </c>
      <c r="AD79">
        <f t="shared" si="25"/>
        <v>243</v>
      </c>
    </row>
    <row r="80" spans="1:30" ht="15" x14ac:dyDescent="0.35">
      <c r="A80" s="14" t="s">
        <v>210</v>
      </c>
      <c r="B80" s="1">
        <v>2</v>
      </c>
      <c r="C80" s="3" t="s">
        <v>211</v>
      </c>
      <c r="D80" s="4" t="s">
        <v>6</v>
      </c>
      <c r="E80">
        <f>VLOOKUP(A80,'[1]高三下(高考)'!$A$3:$P$615,13,0)</f>
        <v>42.5</v>
      </c>
      <c r="F80" t="str">
        <f>VLOOKUP(A80,'[1]高三下(高考)'!$A$3:$P$615,14,0)</f>
        <v>降初里</v>
      </c>
      <c r="G80">
        <f t="shared" si="13"/>
        <v>214</v>
      </c>
      <c r="H80" s="23">
        <f t="shared" si="14"/>
        <v>70.769230769230774</v>
      </c>
      <c r="I80">
        <f>VLOOKUP(A80,[1]高三上!$A$3:$P$588,13,0)</f>
        <v>41</v>
      </c>
      <c r="J80" t="str">
        <f>VLOOKUP(A80,[1]高三上!$A$3:$P$588,14,0)</f>
        <v>降初里</v>
      </c>
      <c r="K80" s="22">
        <f t="shared" si="15"/>
        <v>138</v>
      </c>
      <c r="L80" s="23">
        <f t="shared" si="16"/>
        <v>123.07692307692308</v>
      </c>
      <c r="M80">
        <f>VLOOKUP(A80,[1]高二下!$A$3:$P$536,13,0)</f>
        <v>53</v>
      </c>
      <c r="N80" t="str">
        <f>VLOOKUP(A80,[1]高二下!$A$3:$P$536,14,0)</f>
        <v>勾中文</v>
      </c>
      <c r="O80">
        <f t="shared" si="17"/>
        <v>198</v>
      </c>
      <c r="P80">
        <f t="shared" si="18"/>
        <v>100</v>
      </c>
      <c r="Q80" s="22">
        <v>0</v>
      </c>
      <c r="R80" t="s">
        <v>1123</v>
      </c>
      <c r="S80" s="22">
        <f t="shared" si="19"/>
        <v>260</v>
      </c>
      <c r="T80" s="22">
        <f t="shared" si="20"/>
        <v>100</v>
      </c>
      <c r="U80">
        <f>VLOOKUP(A80,[1]高一下!$A$3:$P$585,13,0)</f>
        <v>42</v>
      </c>
      <c r="V80" t="str">
        <f>VLOOKUP(A80,[1]高一下!$A$3:$P$585,14,0)</f>
        <v>降初里</v>
      </c>
      <c r="W80">
        <f t="shared" si="21"/>
        <v>232</v>
      </c>
      <c r="X80">
        <f t="shared" si="22"/>
        <v>100</v>
      </c>
      <c r="Y80" s="22">
        <v>0</v>
      </c>
      <c r="Z80" t="s">
        <v>112</v>
      </c>
      <c r="AA80">
        <f t="shared" si="23"/>
        <v>257</v>
      </c>
      <c r="AB80" s="23">
        <f t="shared" si="24"/>
        <v>100</v>
      </c>
      <c r="AC80" s="22">
        <v>0</v>
      </c>
      <c r="AD80">
        <f t="shared" si="25"/>
        <v>255</v>
      </c>
    </row>
    <row r="81" spans="1:30" ht="15" x14ac:dyDescent="0.35">
      <c r="A81" s="14" t="s">
        <v>158</v>
      </c>
      <c r="B81" s="1">
        <v>2</v>
      </c>
      <c r="C81" s="2" t="s">
        <v>159</v>
      </c>
      <c r="D81" s="4" t="s">
        <v>6</v>
      </c>
      <c r="E81">
        <f>VLOOKUP(A81,'[1]高三下(高考)'!$A$3:$P$615,13,0)</f>
        <v>56</v>
      </c>
      <c r="F81" t="str">
        <f>VLOOKUP(A81,'[1]高三下(高考)'!$A$3:$P$615,14,0)</f>
        <v>降初里</v>
      </c>
      <c r="G81">
        <f t="shared" si="13"/>
        <v>91</v>
      </c>
      <c r="H81" s="23">
        <f t="shared" si="14"/>
        <v>67.692307692307693</v>
      </c>
      <c r="I81">
        <f>VLOOKUP(A81,[1]高三上!$A$3:$P$588,13,0)</f>
        <v>65</v>
      </c>
      <c r="J81" t="str">
        <f>VLOOKUP(A81,[1]高三上!$A$3:$P$588,14,0)</f>
        <v>降初里</v>
      </c>
      <c r="K81" s="22">
        <f t="shared" si="15"/>
        <v>7</v>
      </c>
      <c r="L81" s="23">
        <f t="shared" si="16"/>
        <v>101.92307692307692</v>
      </c>
      <c r="M81">
        <f>VLOOKUP(A81,[1]高二下!$A$3:$P$536,13,0)</f>
        <v>73</v>
      </c>
      <c r="N81" t="str">
        <f>VLOOKUP(A81,[1]高二下!$A$3:$P$536,14,0)</f>
        <v>勾中文</v>
      </c>
      <c r="O81">
        <f t="shared" si="17"/>
        <v>12</v>
      </c>
      <c r="P81">
        <f t="shared" si="18"/>
        <v>123.07692307692308</v>
      </c>
      <c r="Q81">
        <f>VLOOKUP(A81,[1]高二上!$A$3:$P$583,13,0)</f>
        <v>65</v>
      </c>
      <c r="R81" t="str">
        <f>VLOOKUP(A81,[1]高二上!$A$3:$P$583,14,0)</f>
        <v>勾中文</v>
      </c>
      <c r="S81" s="22">
        <f t="shared" si="19"/>
        <v>72</v>
      </c>
      <c r="T81" s="22">
        <f t="shared" si="20"/>
        <v>75</v>
      </c>
      <c r="U81">
        <f>VLOOKUP(A81,[1]高一下!$A$3:$P$585,13,0)</f>
        <v>74</v>
      </c>
      <c r="V81" t="str">
        <f>VLOOKUP(A81,[1]高一下!$A$3:$P$585,14,0)</f>
        <v>降初里</v>
      </c>
      <c r="W81">
        <f t="shared" si="21"/>
        <v>7</v>
      </c>
      <c r="X81">
        <f t="shared" si="22"/>
        <v>103.46153846153847</v>
      </c>
      <c r="Y81">
        <f>VLOOKUP(A81,[1]高一上!$A$3:$V$587,19,0)</f>
        <v>72</v>
      </c>
      <c r="Z81" t="str">
        <f>VLOOKUP(A81,[1]高一上!$A$3:$V$587,20,0)</f>
        <v>降初里</v>
      </c>
      <c r="AA81">
        <f t="shared" si="23"/>
        <v>16</v>
      </c>
      <c r="AB81" s="23">
        <f t="shared" si="24"/>
        <v>109.23076923076923</v>
      </c>
      <c r="AC81">
        <f>VLOOKUP(A81,[1]中考!$A$2:$M$571,12,0)</f>
        <v>30</v>
      </c>
      <c r="AD81">
        <f t="shared" si="25"/>
        <v>40</v>
      </c>
    </row>
    <row r="82" spans="1:30" ht="15" x14ac:dyDescent="0.35">
      <c r="A82" s="14" t="s">
        <v>160</v>
      </c>
      <c r="B82" s="1">
        <v>2</v>
      </c>
      <c r="C82" s="2" t="s">
        <v>161</v>
      </c>
      <c r="D82" s="4" t="s">
        <v>6</v>
      </c>
      <c r="E82">
        <f>VLOOKUP(A82,'[1]高三下(高考)'!$A$3:$P$615,13,0)</f>
        <v>55.5</v>
      </c>
      <c r="F82" t="str">
        <f>VLOOKUP(A82,'[1]高三下(高考)'!$A$3:$P$615,14,0)</f>
        <v>降初里</v>
      </c>
      <c r="G82">
        <f t="shared" si="13"/>
        <v>95</v>
      </c>
      <c r="H82" s="23">
        <f t="shared" si="14"/>
        <v>83.84615384615384</v>
      </c>
      <c r="I82">
        <f>VLOOKUP(A82,[1]高三上!$A$3:$P$588,13,0)</f>
        <v>51</v>
      </c>
      <c r="J82" t="str">
        <f>VLOOKUP(A82,[1]高三上!$A$3:$P$588,14,0)</f>
        <v>降初里</v>
      </c>
      <c r="K82" s="22">
        <f t="shared" si="15"/>
        <v>53</v>
      </c>
      <c r="L82" s="23">
        <f t="shared" si="16"/>
        <v>103.84615384615384</v>
      </c>
      <c r="M82">
        <f>VLOOKUP(A82,[1]高二下!$A$3:$P$536,13,0)</f>
        <v>67</v>
      </c>
      <c r="N82" t="str">
        <f>VLOOKUP(A82,[1]高二下!$A$3:$P$536,14,0)</f>
        <v>勾中文</v>
      </c>
      <c r="O82">
        <f t="shared" si="17"/>
        <v>63</v>
      </c>
      <c r="P82">
        <f t="shared" si="18"/>
        <v>125</v>
      </c>
      <c r="Q82">
        <f>VLOOKUP(A82,[1]高二上!$A$3:$P$583,13,0)</f>
        <v>59</v>
      </c>
      <c r="R82" t="str">
        <f>VLOOKUP(A82,[1]高二上!$A$3:$P$583,14,0)</f>
        <v>勾中文</v>
      </c>
      <c r="S82" s="22">
        <f t="shared" si="19"/>
        <v>128</v>
      </c>
      <c r="T82" s="22">
        <f t="shared" si="20"/>
        <v>98.84615384615384</v>
      </c>
      <c r="U82">
        <f>VLOOKUP(A82,[1]高一下!$A$3:$P$585,13,0)</f>
        <v>57</v>
      </c>
      <c r="V82" t="str">
        <f>VLOOKUP(A82,[1]高一下!$A$3:$P$585,14,0)</f>
        <v>降初里</v>
      </c>
      <c r="W82">
        <f t="shared" si="21"/>
        <v>125</v>
      </c>
      <c r="X82">
        <f t="shared" si="22"/>
        <v>110.76923076923077</v>
      </c>
      <c r="Y82">
        <f>VLOOKUP(A82,[1]高一上!$A$3:$V$587,19,0)</f>
        <v>51</v>
      </c>
      <c r="Z82" t="str">
        <f>VLOOKUP(A82,[1]高一上!$A$3:$V$587,20,0)</f>
        <v>降初里</v>
      </c>
      <c r="AA82">
        <f t="shared" si="23"/>
        <v>153</v>
      </c>
      <c r="AB82" s="23">
        <f t="shared" si="24"/>
        <v>56.53846153846154</v>
      </c>
      <c r="AC82">
        <f>VLOOKUP(A82,[1]中考!$A$2:$M$571,12,0)</f>
        <v>30</v>
      </c>
      <c r="AD82">
        <f t="shared" si="25"/>
        <v>40</v>
      </c>
    </row>
    <row r="83" spans="1:30" ht="15" x14ac:dyDescent="0.35">
      <c r="A83" s="14" t="s">
        <v>156</v>
      </c>
      <c r="B83" s="1">
        <v>2</v>
      </c>
      <c r="C83" s="2" t="s">
        <v>157</v>
      </c>
      <c r="D83" s="4" t="s">
        <v>6</v>
      </c>
      <c r="E83">
        <f>VLOOKUP(A83,'[1]高三下(高考)'!$A$3:$P$615,13,0)</f>
        <v>44.5</v>
      </c>
      <c r="F83" t="str">
        <f>VLOOKUP(A83,'[1]高三下(高考)'!$A$3:$P$615,14,0)</f>
        <v>降初里</v>
      </c>
      <c r="G83">
        <f t="shared" si="13"/>
        <v>201</v>
      </c>
      <c r="H83" s="23">
        <f t="shared" si="14"/>
        <v>75.769230769230774</v>
      </c>
      <c r="I83">
        <f>VLOOKUP(A83,[1]高三上!$A$3:$P$588,13,0)</f>
        <v>41</v>
      </c>
      <c r="J83" t="str">
        <f>VLOOKUP(A83,[1]高三上!$A$3:$P$588,14,0)</f>
        <v>降初里</v>
      </c>
      <c r="K83" s="22">
        <f t="shared" si="15"/>
        <v>138</v>
      </c>
      <c r="L83" s="23">
        <f t="shared" si="16"/>
        <v>105</v>
      </c>
      <c r="M83">
        <f>VLOOKUP(A83,[1]高二下!$A$3:$P$536,13,0)</f>
        <v>59</v>
      </c>
      <c r="N83" t="str">
        <f>VLOOKUP(A83,[1]高二下!$A$3:$P$536,14,0)</f>
        <v>勾中文</v>
      </c>
      <c r="O83">
        <f t="shared" si="17"/>
        <v>151</v>
      </c>
      <c r="P83">
        <f t="shared" si="18"/>
        <v>126.15384615384616</v>
      </c>
      <c r="Q83">
        <f>VLOOKUP(A83,[1]高二上!$A$3:$P$583,13,0)</f>
        <v>48</v>
      </c>
      <c r="R83" t="str">
        <f>VLOOKUP(A83,[1]高二上!$A$3:$P$583,14,0)</f>
        <v>勾中文</v>
      </c>
      <c r="S83" s="22">
        <f t="shared" si="19"/>
        <v>219</v>
      </c>
      <c r="T83" s="22">
        <f t="shared" si="20"/>
        <v>48.076923076923073</v>
      </c>
      <c r="U83">
        <f>VLOOKUP(A83,[1]高一下!$A$3:$P$585,13,0)</f>
        <v>60</v>
      </c>
      <c r="V83" t="str">
        <f>VLOOKUP(A83,[1]高一下!$A$3:$P$585,14,0)</f>
        <v>降初里</v>
      </c>
      <c r="W83">
        <f t="shared" si="21"/>
        <v>84</v>
      </c>
      <c r="X83">
        <f t="shared" si="22"/>
        <v>163.46153846153845</v>
      </c>
      <c r="Y83">
        <f>VLOOKUP(A83,[1]高一上!$A$3:$V$587,19,0)</f>
        <v>36</v>
      </c>
      <c r="Z83" t="str">
        <f>VLOOKUP(A83,[1]高一上!$A$3:$V$587,20,0)</f>
        <v>金明龙</v>
      </c>
      <c r="AA83">
        <f t="shared" si="23"/>
        <v>249</v>
      </c>
      <c r="AB83" s="23">
        <f t="shared" si="24"/>
        <v>90.769230769230774</v>
      </c>
      <c r="AC83">
        <f>VLOOKUP(A83,[1]中考!$A$2:$M$571,12,0)</f>
        <v>13</v>
      </c>
      <c r="AD83">
        <f t="shared" si="25"/>
        <v>225</v>
      </c>
    </row>
    <row r="84" spans="1:30" ht="15" x14ac:dyDescent="0.35">
      <c r="A84" s="14" t="s">
        <v>212</v>
      </c>
      <c r="B84" s="1">
        <v>2</v>
      </c>
      <c r="C84" s="3" t="s">
        <v>213</v>
      </c>
      <c r="D84" s="4" t="s">
        <v>6</v>
      </c>
      <c r="E84">
        <f>VLOOKUP(A84,'[1]高三下(高考)'!$A$3:$P$615,13,0)</f>
        <v>26</v>
      </c>
      <c r="F84" t="str">
        <f>VLOOKUP(A84,'[1]高三下(高考)'!$A$3:$P$615,14,0)</f>
        <v>降初里</v>
      </c>
      <c r="G84">
        <f t="shared" si="13"/>
        <v>259</v>
      </c>
      <c r="H84" s="23">
        <f t="shared" si="14"/>
        <v>100</v>
      </c>
      <c r="I84" s="22">
        <v>0</v>
      </c>
      <c r="J84" t="s">
        <v>112</v>
      </c>
      <c r="K84" s="22">
        <f t="shared" si="15"/>
        <v>241</v>
      </c>
      <c r="L84" s="23">
        <f t="shared" si="16"/>
        <v>100</v>
      </c>
      <c r="M84" s="22">
        <v>0</v>
      </c>
      <c r="N84" t="s">
        <v>1123</v>
      </c>
      <c r="O84">
        <f t="shared" si="17"/>
        <v>236</v>
      </c>
      <c r="P84">
        <f t="shared" si="18"/>
        <v>100</v>
      </c>
      <c r="Q84">
        <f>VLOOKUP(A84,[1]高二上!$A$3:$P$583,13,0)</f>
        <v>41</v>
      </c>
      <c r="R84" t="str">
        <f>VLOOKUP(A84,[1]高二上!$A$3:$P$583,14,0)</f>
        <v>勾中文</v>
      </c>
      <c r="S84" s="22">
        <f t="shared" si="19"/>
        <v>251</v>
      </c>
      <c r="T84" s="22">
        <f t="shared" si="20"/>
        <v>64.230769230769226</v>
      </c>
      <c r="U84">
        <f>VLOOKUP(A84,[1]高一下!$A$3:$P$585,13,0)</f>
        <v>53</v>
      </c>
      <c r="V84" t="str">
        <f>VLOOKUP(A84,[1]高一下!$A$3:$P$585,14,0)</f>
        <v>降初里</v>
      </c>
      <c r="W84">
        <f t="shared" si="21"/>
        <v>158</v>
      </c>
      <c r="X84">
        <f t="shared" si="22"/>
        <v>88.84615384615384</v>
      </c>
      <c r="Y84">
        <f>VLOOKUP(A84,[1]高一上!$A$3:$V$587,19,0)</f>
        <v>53</v>
      </c>
      <c r="Z84" t="str">
        <f>VLOOKUP(A84,[1]高一上!$A$3:$V$587,20,0)</f>
        <v>降初里</v>
      </c>
      <c r="AA84">
        <f t="shared" si="23"/>
        <v>129</v>
      </c>
      <c r="AB84" s="23">
        <f t="shared" si="24"/>
        <v>104.23076923076923</v>
      </c>
      <c r="AC84">
        <f>VLOOKUP(A84,[1]中考!$A$2:$M$571,12,0)</f>
        <v>21</v>
      </c>
      <c r="AD84">
        <f t="shared" si="25"/>
        <v>140</v>
      </c>
    </row>
    <row r="85" spans="1:30" ht="15" x14ac:dyDescent="0.35">
      <c r="A85" s="14" t="s">
        <v>192</v>
      </c>
      <c r="B85" s="1">
        <v>2</v>
      </c>
      <c r="C85" s="3" t="s">
        <v>193</v>
      </c>
      <c r="D85" s="4" t="s">
        <v>6</v>
      </c>
      <c r="E85">
        <f>VLOOKUP(A85,'[1]高三下(高考)'!$A$3:$P$615,13,0)</f>
        <v>47</v>
      </c>
      <c r="F85" t="str">
        <f>VLOOKUP(A85,'[1]高三下(高考)'!$A$3:$P$615,14,0)</f>
        <v>降初里</v>
      </c>
      <c r="G85">
        <f t="shared" si="13"/>
        <v>173</v>
      </c>
      <c r="H85" s="23">
        <f t="shared" si="14"/>
        <v>113.46153846153847</v>
      </c>
      <c r="I85">
        <f>VLOOKUP(A85,[1]高三上!$A$3:$P$588,13,0)</f>
        <v>32</v>
      </c>
      <c r="J85" t="str">
        <f>VLOOKUP(A85,[1]高三上!$A$3:$P$588,14,0)</f>
        <v>降初里</v>
      </c>
      <c r="K85" s="22">
        <f t="shared" si="15"/>
        <v>208</v>
      </c>
      <c r="L85" s="23">
        <f t="shared" si="16"/>
        <v>88.84615384615384</v>
      </c>
      <c r="M85">
        <f>VLOOKUP(A85,[1]高二下!$A$3:$P$536,13,0)</f>
        <v>55</v>
      </c>
      <c r="N85" t="str">
        <f>VLOOKUP(A85,[1]高二下!$A$3:$P$536,14,0)</f>
        <v>勾中文</v>
      </c>
      <c r="O85">
        <f t="shared" si="17"/>
        <v>179</v>
      </c>
      <c r="P85">
        <f t="shared" si="18"/>
        <v>113.07692307692308</v>
      </c>
      <c r="Q85">
        <f>VLOOKUP(A85,[1]高二上!$A$3:$P$583,13,0)</f>
        <v>49</v>
      </c>
      <c r="R85" t="str">
        <f>VLOOKUP(A85,[1]高二上!$A$3:$P$583,14,0)</f>
        <v>勾中文</v>
      </c>
      <c r="S85" s="22">
        <f t="shared" si="19"/>
        <v>213</v>
      </c>
      <c r="T85" s="22">
        <f t="shared" si="20"/>
        <v>105.76923076923077</v>
      </c>
      <c r="U85">
        <f>VLOOKUP(A85,[1]高一下!$A$3:$P$585,13,0)</f>
        <v>43</v>
      </c>
      <c r="V85" t="str">
        <f>VLOOKUP(A85,[1]高一下!$A$3:$P$585,14,0)</f>
        <v>降初里</v>
      </c>
      <c r="W85">
        <f t="shared" si="21"/>
        <v>228</v>
      </c>
      <c r="X85">
        <f t="shared" si="22"/>
        <v>100.76923076923077</v>
      </c>
      <c r="Y85">
        <f>VLOOKUP(A85,[1]高一上!$A$3:$V$587,19,0)</f>
        <v>41</v>
      </c>
      <c r="Z85" t="str">
        <f>VLOOKUP(A85,[1]高一上!$A$3:$V$587,20,0)</f>
        <v>金明龙</v>
      </c>
      <c r="AA85">
        <f t="shared" si="23"/>
        <v>230</v>
      </c>
      <c r="AB85" s="23">
        <f t="shared" si="24"/>
        <v>70</v>
      </c>
      <c r="AC85">
        <f>VLOOKUP(A85,[1]中考!$A$2:$M$571,12,0)</f>
        <v>20</v>
      </c>
      <c r="AD85">
        <f t="shared" si="25"/>
        <v>152</v>
      </c>
    </row>
    <row r="86" spans="1:30" ht="15" x14ac:dyDescent="0.35">
      <c r="A86" s="14" t="s">
        <v>168</v>
      </c>
      <c r="B86" s="1">
        <v>2</v>
      </c>
      <c r="C86" s="2" t="s">
        <v>169</v>
      </c>
      <c r="D86" s="4" t="s">
        <v>6</v>
      </c>
      <c r="E86">
        <f>VLOOKUP(A86,'[1]高三下(高考)'!$A$3:$P$615,13,0)</f>
        <v>62.5</v>
      </c>
      <c r="F86" t="str">
        <f>VLOOKUP(A86,'[1]高三下(高考)'!$A$3:$P$615,14,0)</f>
        <v>降初里</v>
      </c>
      <c r="G86">
        <f t="shared" si="13"/>
        <v>44</v>
      </c>
      <c r="H86" s="23">
        <f t="shared" si="14"/>
        <v>127.69230769230769</v>
      </c>
      <c r="I86">
        <f>VLOOKUP(A86,[1]高三上!$A$3:$P$588,13,0)</f>
        <v>43</v>
      </c>
      <c r="J86" t="str">
        <f>VLOOKUP(A86,[1]高三上!$A$3:$P$588,14,0)</f>
        <v>降初里</v>
      </c>
      <c r="K86" s="22">
        <f t="shared" si="15"/>
        <v>116</v>
      </c>
      <c r="L86" s="23">
        <f t="shared" si="16"/>
        <v>83.461538461538467</v>
      </c>
      <c r="M86">
        <f>VLOOKUP(A86,[1]高二下!$A$3:$P$536,13,0)</f>
        <v>66</v>
      </c>
      <c r="N86" t="str">
        <f>VLOOKUP(A86,[1]高二下!$A$3:$P$536,14,0)</f>
        <v>勾中文</v>
      </c>
      <c r="O86">
        <f t="shared" si="17"/>
        <v>73</v>
      </c>
      <c r="P86">
        <f t="shared" si="18"/>
        <v>94.615384615384613</v>
      </c>
      <c r="Q86">
        <f>VLOOKUP(A86,[1]高二上!$A$3:$P$583,13,0)</f>
        <v>66</v>
      </c>
      <c r="R86" t="str">
        <f>VLOOKUP(A86,[1]高二上!$A$3:$P$583,14,0)</f>
        <v>勾中文</v>
      </c>
      <c r="S86" s="22">
        <f t="shared" si="19"/>
        <v>59</v>
      </c>
      <c r="T86" s="22">
        <f t="shared" si="20"/>
        <v>81.538461538461533</v>
      </c>
      <c r="U86">
        <f>VLOOKUP(A86,[1]高一下!$A$3:$P$585,13,0)</f>
        <v>73</v>
      </c>
      <c r="V86" t="str">
        <f>VLOOKUP(A86,[1]高一下!$A$3:$P$585,14,0)</f>
        <v>降初里</v>
      </c>
      <c r="W86">
        <f t="shared" si="21"/>
        <v>11</v>
      </c>
      <c r="X86">
        <f t="shared" si="22"/>
        <v>136.15384615384616</v>
      </c>
      <c r="Y86">
        <f>VLOOKUP(A86,[1]高一上!$A$3:$V$587,19,0)</f>
        <v>57</v>
      </c>
      <c r="Z86" t="str">
        <f>VLOOKUP(A86,[1]高一上!$A$3:$V$587,20,0)</f>
        <v>降初里</v>
      </c>
      <c r="AA86">
        <f t="shared" si="23"/>
        <v>105</v>
      </c>
      <c r="AB86" s="23">
        <f t="shared" si="24"/>
        <v>68.461538461538467</v>
      </c>
      <c r="AC86">
        <f>VLOOKUP(A86,[1]中考!$A$2:$M$571,12,0)</f>
        <v>32</v>
      </c>
      <c r="AD86">
        <f t="shared" si="25"/>
        <v>23</v>
      </c>
    </row>
    <row r="87" spans="1:30" ht="15" x14ac:dyDescent="0.35">
      <c r="A87" s="14" t="s">
        <v>186</v>
      </c>
      <c r="B87" s="1">
        <v>2</v>
      </c>
      <c r="C87" s="3" t="s">
        <v>187</v>
      </c>
      <c r="D87" s="4" t="s">
        <v>6</v>
      </c>
      <c r="E87">
        <f>VLOOKUP(A87,'[1]高三下(高考)'!$A$3:$P$615,13,0)</f>
        <v>42</v>
      </c>
      <c r="F87" t="str">
        <f>VLOOKUP(A87,'[1]高三下(高考)'!$A$3:$P$615,14,0)</f>
        <v>降初里</v>
      </c>
      <c r="G87">
        <f t="shared" si="13"/>
        <v>218</v>
      </c>
      <c r="H87" s="23">
        <f t="shared" si="14"/>
        <v>48.076923076923073</v>
      </c>
      <c r="I87">
        <f>VLOOKUP(A87,[1]高三上!$A$3:$P$588,13,0)</f>
        <v>47</v>
      </c>
      <c r="J87" t="str">
        <f>VLOOKUP(A87,[1]高三上!$A$3:$P$588,14,0)</f>
        <v>降初里</v>
      </c>
      <c r="K87" s="22">
        <f t="shared" si="15"/>
        <v>83</v>
      </c>
      <c r="L87" s="23">
        <f t="shared" si="16"/>
        <v>120.76923076923077</v>
      </c>
      <c r="M87">
        <f>VLOOKUP(A87,[1]高二下!$A$3:$P$536,13,0)</f>
        <v>60</v>
      </c>
      <c r="N87" t="str">
        <f>VLOOKUP(A87,[1]高二下!$A$3:$P$536,14,0)</f>
        <v>勾中文</v>
      </c>
      <c r="O87">
        <f t="shared" si="17"/>
        <v>137</v>
      </c>
      <c r="P87">
        <f t="shared" si="18"/>
        <v>114.23076923076923</v>
      </c>
      <c r="Q87">
        <f>VLOOKUP(A87,[1]高二上!$A$3:$P$583,13,0)</f>
        <v>54</v>
      </c>
      <c r="R87" t="str">
        <f>VLOOKUP(A87,[1]高二上!$A$3:$P$583,14,0)</f>
        <v>勾中文</v>
      </c>
      <c r="S87" s="22">
        <f t="shared" si="19"/>
        <v>174</v>
      </c>
      <c r="T87" s="22">
        <f t="shared" si="20"/>
        <v>51.153846153846153</v>
      </c>
      <c r="U87">
        <f>VLOOKUP(A87,[1]高一下!$A$3:$P$585,13,0)</f>
        <v>65</v>
      </c>
      <c r="V87" t="str">
        <f>VLOOKUP(A87,[1]高一下!$A$3:$P$585,14,0)</f>
        <v>降初里</v>
      </c>
      <c r="W87">
        <f t="shared" si="21"/>
        <v>47</v>
      </c>
      <c r="X87">
        <f t="shared" si="22"/>
        <v>149.61538461538461</v>
      </c>
      <c r="Y87">
        <f>VLOOKUP(A87,[1]高一上!$A$3:$V$587,19,0)</f>
        <v>49</v>
      </c>
      <c r="Z87" t="str">
        <f>VLOOKUP(A87,[1]高一上!$A$3:$V$587,20,0)</f>
        <v>降初里</v>
      </c>
      <c r="AA87">
        <f t="shared" si="23"/>
        <v>176</v>
      </c>
      <c r="AB87" s="23">
        <f t="shared" si="24"/>
        <v>62.307692307692307</v>
      </c>
      <c r="AC87">
        <f>VLOOKUP(A87,[1]中考!$A$2:$M$571,12,0)</f>
        <v>26</v>
      </c>
      <c r="AD87">
        <f t="shared" si="25"/>
        <v>78</v>
      </c>
    </row>
    <row r="88" spans="1:30" ht="15" x14ac:dyDescent="0.35">
      <c r="A88" s="14" t="s">
        <v>190</v>
      </c>
      <c r="B88" s="1">
        <v>2</v>
      </c>
      <c r="C88" s="3" t="s">
        <v>191</v>
      </c>
      <c r="D88" s="4" t="s">
        <v>6</v>
      </c>
      <c r="E88">
        <f>VLOOKUP(A88,'[1]高三下(高考)'!$A$3:$P$615,13,0)</f>
        <v>49</v>
      </c>
      <c r="F88" t="str">
        <f>VLOOKUP(A88,'[1]高三下(高考)'!$A$3:$P$615,14,0)</f>
        <v>降初里</v>
      </c>
      <c r="G88">
        <f t="shared" si="13"/>
        <v>155</v>
      </c>
      <c r="H88" s="23">
        <f t="shared" si="14"/>
        <v>85</v>
      </c>
      <c r="I88">
        <f>VLOOKUP(A88,[1]高三上!$A$3:$P$588,13,0)</f>
        <v>43</v>
      </c>
      <c r="J88" t="str">
        <f>VLOOKUP(A88,[1]高三上!$A$3:$P$588,14,0)</f>
        <v>降初里</v>
      </c>
      <c r="K88" s="22">
        <f t="shared" si="15"/>
        <v>116</v>
      </c>
      <c r="L88" s="23">
        <f t="shared" si="16"/>
        <v>83.461538461538467</v>
      </c>
      <c r="M88">
        <f>VLOOKUP(A88,[1]高二下!$A$3:$P$536,13,0)</f>
        <v>66</v>
      </c>
      <c r="N88" t="str">
        <f>VLOOKUP(A88,[1]高二下!$A$3:$P$536,14,0)</f>
        <v>勾中文</v>
      </c>
      <c r="O88">
        <f t="shared" si="17"/>
        <v>73</v>
      </c>
      <c r="P88">
        <f t="shared" si="18"/>
        <v>125</v>
      </c>
      <c r="Q88">
        <f>VLOOKUP(A88,[1]高二上!$A$3:$P$583,13,0)</f>
        <v>58</v>
      </c>
      <c r="R88" t="str">
        <f>VLOOKUP(A88,[1]高二上!$A$3:$P$583,14,0)</f>
        <v>勾中文</v>
      </c>
      <c r="S88" s="22">
        <f t="shared" si="19"/>
        <v>138</v>
      </c>
      <c r="T88" s="22">
        <f t="shared" si="20"/>
        <v>137.69230769230768</v>
      </c>
      <c r="U88">
        <f>VLOOKUP(A88,[1]高一下!$A$3:$P$585,13,0)</f>
        <v>41</v>
      </c>
      <c r="V88" t="str">
        <f>VLOOKUP(A88,[1]高一下!$A$3:$P$585,14,0)</f>
        <v>降初里</v>
      </c>
      <c r="W88">
        <f t="shared" si="21"/>
        <v>236</v>
      </c>
      <c r="X88">
        <f t="shared" si="22"/>
        <v>68.07692307692308</v>
      </c>
      <c r="Y88">
        <f>VLOOKUP(A88,[1]高一上!$A$3:$V$587,19,0)</f>
        <v>51</v>
      </c>
      <c r="Z88" t="str">
        <f>VLOOKUP(A88,[1]高一上!$A$3:$V$587,20,0)</f>
        <v>降初里</v>
      </c>
      <c r="AA88">
        <f t="shared" si="23"/>
        <v>153</v>
      </c>
      <c r="AB88" s="23">
        <f t="shared" si="24"/>
        <v>61.153846153846153</v>
      </c>
      <c r="AC88">
        <f>VLOOKUP(A88,[1]中考!$A$2:$M$571,12,0)</f>
        <v>29</v>
      </c>
      <c r="AD88">
        <f t="shared" si="25"/>
        <v>52</v>
      </c>
    </row>
    <row r="89" spans="1:30" ht="15" x14ac:dyDescent="0.35">
      <c r="A89" s="14" t="s">
        <v>202</v>
      </c>
      <c r="B89" s="1">
        <v>2</v>
      </c>
      <c r="C89" s="3" t="s">
        <v>203</v>
      </c>
      <c r="D89" s="4" t="s">
        <v>6</v>
      </c>
      <c r="E89">
        <f>VLOOKUP(A89,'[1]高三下(高考)'!$A$3:$P$615,13,0)</f>
        <v>37</v>
      </c>
      <c r="F89" t="str">
        <f>VLOOKUP(A89,'[1]高三下(高考)'!$A$3:$P$615,14,0)</f>
        <v>降初里</v>
      </c>
      <c r="G89">
        <f t="shared" si="13"/>
        <v>243</v>
      </c>
      <c r="H89" s="23">
        <f t="shared" si="14"/>
        <v>100</v>
      </c>
      <c r="I89" s="22">
        <v>0</v>
      </c>
      <c r="J89" t="s">
        <v>112</v>
      </c>
      <c r="K89" s="22">
        <f t="shared" si="15"/>
        <v>241</v>
      </c>
      <c r="L89" s="23">
        <f t="shared" si="16"/>
        <v>100</v>
      </c>
      <c r="M89" s="22">
        <v>0</v>
      </c>
      <c r="N89" t="s">
        <v>1123</v>
      </c>
      <c r="O89">
        <f t="shared" si="17"/>
        <v>236</v>
      </c>
      <c r="P89">
        <f t="shared" si="18"/>
        <v>100</v>
      </c>
      <c r="Q89">
        <f>VLOOKUP(A89,[1]高二上!$A$3:$P$583,13,0)</f>
        <v>14</v>
      </c>
      <c r="R89" t="str">
        <f>VLOOKUP(A89,[1]高二上!$A$3:$P$583,14,0)</f>
        <v>叶小军</v>
      </c>
      <c r="S89" s="22">
        <f t="shared" si="19"/>
        <v>259</v>
      </c>
      <c r="T89" s="22">
        <f t="shared" si="20"/>
        <v>98.84615384615384</v>
      </c>
      <c r="U89">
        <f>VLOOKUP(A89,[1]高一下!$A$3:$P$585,13,0)</f>
        <v>17</v>
      </c>
      <c r="V89" t="str">
        <f>VLOOKUP(A89,[1]高一下!$A$3:$P$585,14,0)</f>
        <v>叶小军</v>
      </c>
      <c r="W89">
        <f t="shared" si="21"/>
        <v>256</v>
      </c>
      <c r="X89">
        <f t="shared" si="22"/>
        <v>90</v>
      </c>
      <c r="Y89">
        <f>VLOOKUP(A89,[1]高一上!$A$3:$V$587,19,0)</f>
        <v>41</v>
      </c>
      <c r="Z89" t="str">
        <f>VLOOKUP(A89,[1]高一上!$A$3:$V$587,20,0)</f>
        <v>潘润</v>
      </c>
      <c r="AA89">
        <f t="shared" si="23"/>
        <v>230</v>
      </c>
      <c r="AB89" s="23">
        <f t="shared" si="24"/>
        <v>56.153846153846153</v>
      </c>
      <c r="AC89">
        <f>VLOOKUP(A89,[1]中考!$A$2:$M$571,12,0)</f>
        <v>23</v>
      </c>
      <c r="AD89">
        <f t="shared" si="25"/>
        <v>116</v>
      </c>
    </row>
    <row r="90" spans="1:30" ht="15" x14ac:dyDescent="0.35">
      <c r="A90" s="14" t="s">
        <v>117</v>
      </c>
      <c r="B90" s="1">
        <v>2</v>
      </c>
      <c r="C90" s="2" t="s">
        <v>118</v>
      </c>
      <c r="D90" s="4" t="s">
        <v>6</v>
      </c>
      <c r="E90">
        <f>VLOOKUP(A90,'[1]高三下(高考)'!$A$3:$P$615,13,0)</f>
        <v>55.5</v>
      </c>
      <c r="F90" t="str">
        <f>VLOOKUP(A90,'[1]高三下(高考)'!$A$3:$P$615,14,0)</f>
        <v>降初里</v>
      </c>
      <c r="G90">
        <f t="shared" si="13"/>
        <v>95</v>
      </c>
      <c r="H90" s="23">
        <f t="shared" si="14"/>
        <v>70.384615384615387</v>
      </c>
      <c r="I90">
        <f>VLOOKUP(A90,[1]高三上!$A$3:$P$588,13,0)</f>
        <v>60</v>
      </c>
      <c r="J90" t="str">
        <f>VLOOKUP(A90,[1]高三上!$A$3:$P$588,14,0)</f>
        <v>降初里</v>
      </c>
      <c r="K90" s="22">
        <f t="shared" si="15"/>
        <v>18</v>
      </c>
      <c r="L90" s="23">
        <f t="shared" si="16"/>
        <v>102.69230769230769</v>
      </c>
      <c r="M90">
        <f>VLOOKUP(A90,[1]高二下!$A$3:$P$536,13,0)</f>
        <v>71</v>
      </c>
      <c r="N90" t="str">
        <f>VLOOKUP(A90,[1]高二下!$A$3:$P$536,14,0)</f>
        <v>勾中文</v>
      </c>
      <c r="O90">
        <f t="shared" si="17"/>
        <v>25</v>
      </c>
      <c r="P90">
        <f t="shared" si="18"/>
        <v>113.07692307692308</v>
      </c>
      <c r="Q90">
        <f>VLOOKUP(A90,[1]高二上!$A$3:$P$583,13,0)</f>
        <v>66</v>
      </c>
      <c r="R90" t="str">
        <f>VLOOKUP(A90,[1]高二上!$A$3:$P$583,14,0)</f>
        <v>勾中文</v>
      </c>
      <c r="S90" s="22">
        <f t="shared" si="19"/>
        <v>59</v>
      </c>
      <c r="T90" s="22">
        <f t="shared" si="20"/>
        <v>81.538461538461533</v>
      </c>
      <c r="U90">
        <f>VLOOKUP(A90,[1]高一下!$A$3:$P$585,13,0)</f>
        <v>73</v>
      </c>
      <c r="V90" t="str">
        <f>VLOOKUP(A90,[1]高一下!$A$3:$P$585,14,0)</f>
        <v>降初里</v>
      </c>
      <c r="W90">
        <f t="shared" si="21"/>
        <v>11</v>
      </c>
      <c r="X90">
        <f t="shared" si="22"/>
        <v>118.46153846153847</v>
      </c>
      <c r="Y90">
        <f>VLOOKUP(A90,[1]高一上!$A$3:$V$587,19,0)</f>
        <v>63</v>
      </c>
      <c r="Z90" t="str">
        <f>VLOOKUP(A90,[1]高一上!$A$3:$V$587,20,0)</f>
        <v>降初里</v>
      </c>
      <c r="AA90">
        <f t="shared" si="23"/>
        <v>59</v>
      </c>
      <c r="AB90" s="23">
        <f t="shared" si="24"/>
        <v>161.15384615384616</v>
      </c>
      <c r="AC90">
        <f>VLOOKUP(A90,[1]中考!$A$2:$M$571,12,0)</f>
        <v>14</v>
      </c>
      <c r="AD90">
        <f t="shared" si="25"/>
        <v>218</v>
      </c>
    </row>
    <row r="91" spans="1:30" ht="15" x14ac:dyDescent="0.35">
      <c r="A91" s="14" t="s">
        <v>154</v>
      </c>
      <c r="B91" s="1">
        <v>2</v>
      </c>
      <c r="C91" s="2" t="s">
        <v>155</v>
      </c>
      <c r="D91" s="4" t="s">
        <v>6</v>
      </c>
      <c r="E91">
        <f>VLOOKUP(A91,'[1]高三下(高考)'!$A$3:$P$615,13,0)</f>
        <v>39.5</v>
      </c>
      <c r="F91" t="str">
        <f>VLOOKUP(A91,'[1]高三下(高考)'!$A$3:$P$615,14,0)</f>
        <v>降初里</v>
      </c>
      <c r="G91">
        <f t="shared" si="13"/>
        <v>233</v>
      </c>
      <c r="H91" s="23">
        <f t="shared" si="14"/>
        <v>85</v>
      </c>
      <c r="I91">
        <f>VLOOKUP(A91,[1]高三上!$A$3:$P$588,13,0)</f>
        <v>34</v>
      </c>
      <c r="J91" t="str">
        <f>VLOOKUP(A91,[1]高三上!$A$3:$P$588,14,0)</f>
        <v>降初里</v>
      </c>
      <c r="K91" s="22">
        <f t="shared" si="15"/>
        <v>194</v>
      </c>
      <c r="L91" s="23">
        <f t="shared" si="16"/>
        <v>105</v>
      </c>
      <c r="M91">
        <f>VLOOKUP(A91,[1]高二下!$A$3:$P$536,13,0)</f>
        <v>52</v>
      </c>
      <c r="N91" t="str">
        <f>VLOOKUP(A91,[1]高二下!$A$3:$P$536,14,0)</f>
        <v>勾中文</v>
      </c>
      <c r="O91">
        <f t="shared" si="17"/>
        <v>207</v>
      </c>
      <c r="P91">
        <f t="shared" si="18"/>
        <v>108.07692307692308</v>
      </c>
      <c r="Q91">
        <f>VLOOKUP(A91,[1]高二上!$A$3:$P$583,13,0)</f>
        <v>46</v>
      </c>
      <c r="R91" t="str">
        <f>VLOOKUP(A91,[1]高二上!$A$3:$P$583,14,0)</f>
        <v>勾中文</v>
      </c>
      <c r="S91" s="22">
        <f t="shared" si="19"/>
        <v>228</v>
      </c>
      <c r="T91" s="22">
        <f t="shared" si="20"/>
        <v>81.538461538461533</v>
      </c>
      <c r="U91">
        <f>VLOOKUP(A91,[1]高一下!$A$3:$P$585,13,0)</f>
        <v>50</v>
      </c>
      <c r="V91" t="str">
        <f>VLOOKUP(A91,[1]高一下!$A$3:$P$585,14,0)</f>
        <v>降初里</v>
      </c>
      <c r="W91">
        <f t="shared" si="21"/>
        <v>180</v>
      </c>
      <c r="X91">
        <f t="shared" si="22"/>
        <v>83.84615384615384</v>
      </c>
      <c r="Y91">
        <f>VLOOKUP(A91,[1]高一上!$A$3:$V$587,19,0)</f>
        <v>52</v>
      </c>
      <c r="Z91" t="str">
        <f>VLOOKUP(A91,[1]高一上!$A$3:$V$587,20,0)</f>
        <v>降初里</v>
      </c>
      <c r="AA91">
        <f t="shared" si="23"/>
        <v>138</v>
      </c>
      <c r="AB91" s="23">
        <f t="shared" si="24"/>
        <v>135</v>
      </c>
      <c r="AC91">
        <f>VLOOKUP(A91,[1]中考!$A$2:$M$571,12,0)</f>
        <v>12</v>
      </c>
      <c r="AD91">
        <f t="shared" si="25"/>
        <v>229</v>
      </c>
    </row>
    <row r="92" spans="1:30" ht="15" x14ac:dyDescent="0.35">
      <c r="A92" s="14" t="s">
        <v>188</v>
      </c>
      <c r="B92" s="1">
        <v>2</v>
      </c>
      <c r="C92" s="3" t="s">
        <v>189</v>
      </c>
      <c r="D92" s="4" t="s">
        <v>6</v>
      </c>
      <c r="E92">
        <f>VLOOKUP(A92,'[1]高三下(高考)'!$A$3:$P$615,13,0)</f>
        <v>69</v>
      </c>
      <c r="F92" t="str">
        <f>VLOOKUP(A92,'[1]高三下(高考)'!$A$3:$P$615,14,0)</f>
        <v>降初里</v>
      </c>
      <c r="G92">
        <f t="shared" si="13"/>
        <v>16</v>
      </c>
      <c r="H92" s="23">
        <f t="shared" si="14"/>
        <v>100</v>
      </c>
      <c r="I92" s="22">
        <v>0</v>
      </c>
      <c r="J92" t="s">
        <v>112</v>
      </c>
      <c r="K92" s="22">
        <f t="shared" si="15"/>
        <v>241</v>
      </c>
      <c r="L92" s="23">
        <f t="shared" si="16"/>
        <v>100</v>
      </c>
      <c r="M92">
        <f>VLOOKUP(A92,[1]高二下!$A$3:$P$536,13,0)</f>
        <v>65</v>
      </c>
      <c r="N92" t="str">
        <f>VLOOKUP(A92,[1]高二下!$A$3:$P$536,14,0)</f>
        <v>勾中文</v>
      </c>
      <c r="O92">
        <f t="shared" si="17"/>
        <v>88</v>
      </c>
      <c r="P92">
        <f t="shared" si="18"/>
        <v>123.07692307692308</v>
      </c>
      <c r="Q92">
        <f>VLOOKUP(A92,[1]高二上!$A$3:$P$583,13,0)</f>
        <v>57</v>
      </c>
      <c r="R92" t="str">
        <f>VLOOKUP(A92,[1]高二上!$A$3:$P$583,14,0)</f>
        <v>勾中文</v>
      </c>
      <c r="S92" s="22">
        <f t="shared" si="19"/>
        <v>148</v>
      </c>
      <c r="T92" s="22">
        <f t="shared" si="20"/>
        <v>93.84615384615384</v>
      </c>
      <c r="U92">
        <f>VLOOKUP(A92,[1]高一下!$A$3:$P$585,13,0)</f>
        <v>56</v>
      </c>
      <c r="V92" t="str">
        <f>VLOOKUP(A92,[1]高一下!$A$3:$P$585,14,0)</f>
        <v>降初里</v>
      </c>
      <c r="W92">
        <f t="shared" si="21"/>
        <v>132</v>
      </c>
      <c r="X92">
        <f t="shared" si="22"/>
        <v>120</v>
      </c>
      <c r="Y92">
        <f>VLOOKUP(A92,[1]高一上!$A$3:$V$587,19,0)</f>
        <v>48</v>
      </c>
      <c r="Z92" t="str">
        <f>VLOOKUP(A92,[1]高一上!$A$3:$V$587,20,0)</f>
        <v>降初里</v>
      </c>
      <c r="AA92">
        <f t="shared" si="23"/>
        <v>184</v>
      </c>
      <c r="AB92" s="23">
        <f t="shared" si="24"/>
        <v>97.692307692307693</v>
      </c>
      <c r="AC92">
        <f>VLOOKUP(A92,[1]中考!$A$2:$M$571,12,0)</f>
        <v>18</v>
      </c>
      <c r="AD92">
        <f t="shared" si="25"/>
        <v>178</v>
      </c>
    </row>
    <row r="93" spans="1:30" ht="15" x14ac:dyDescent="0.35">
      <c r="A93" s="14" t="s">
        <v>126</v>
      </c>
      <c r="B93" s="1">
        <v>2</v>
      </c>
      <c r="C93" s="2" t="s">
        <v>127</v>
      </c>
      <c r="D93" s="4" t="s">
        <v>6</v>
      </c>
      <c r="E93">
        <f>VLOOKUP(A93,'[1]高三下(高考)'!$A$3:$P$615,13,0)</f>
        <v>71</v>
      </c>
      <c r="F93" t="str">
        <f>VLOOKUP(A93,'[1]高三下(高考)'!$A$3:$P$615,14,0)</f>
        <v>降初里</v>
      </c>
      <c r="G93">
        <f t="shared" si="13"/>
        <v>7</v>
      </c>
      <c r="H93" s="23">
        <f t="shared" si="14"/>
        <v>108.46153846153847</v>
      </c>
      <c r="I93">
        <f>VLOOKUP(A93,[1]高三上!$A$3:$P$588,13,0)</f>
        <v>56</v>
      </c>
      <c r="J93" t="str">
        <f>VLOOKUP(A93,[1]高三上!$A$3:$P$588,14,0)</f>
        <v>降初里</v>
      </c>
      <c r="K93" s="22">
        <f t="shared" si="15"/>
        <v>29</v>
      </c>
      <c r="L93" s="23">
        <f t="shared" si="16"/>
        <v>113.07692307692308</v>
      </c>
      <c r="M93">
        <f>VLOOKUP(A93,[1]高二下!$A$3:$P$536,13,0)</f>
        <v>67</v>
      </c>
      <c r="N93" t="str">
        <f>VLOOKUP(A93,[1]高二下!$A$3:$P$536,14,0)</f>
        <v>勾中文</v>
      </c>
      <c r="O93">
        <f t="shared" si="17"/>
        <v>63</v>
      </c>
      <c r="P93">
        <f t="shared" si="18"/>
        <v>91.92307692307692</v>
      </c>
      <c r="Q93">
        <f>VLOOKUP(A93,[1]高二上!$A$3:$P$583,13,0)</f>
        <v>69</v>
      </c>
      <c r="R93" t="str">
        <f>VLOOKUP(A93,[1]高二上!$A$3:$P$583,14,0)</f>
        <v>勾中文</v>
      </c>
      <c r="S93" s="22">
        <f t="shared" si="19"/>
        <v>42</v>
      </c>
      <c r="T93" s="22">
        <f t="shared" si="20"/>
        <v>86.538461538461533</v>
      </c>
      <c r="U93">
        <f>VLOOKUP(A93,[1]高一下!$A$3:$P$585,13,0)</f>
        <v>74</v>
      </c>
      <c r="V93" t="str">
        <f>VLOOKUP(A93,[1]高一下!$A$3:$P$585,14,0)</f>
        <v>降初里</v>
      </c>
      <c r="W93">
        <f t="shared" si="21"/>
        <v>7</v>
      </c>
      <c r="X93">
        <f t="shared" si="22"/>
        <v>108.07692307692308</v>
      </c>
      <c r="Y93">
        <f>VLOOKUP(A93,[1]高一上!$A$3:$V$587,19,0)</f>
        <v>69</v>
      </c>
      <c r="Z93" t="str">
        <f>VLOOKUP(A93,[1]高一上!$A$3:$V$587,20,0)</f>
        <v>降初里</v>
      </c>
      <c r="AA93">
        <f t="shared" si="23"/>
        <v>28</v>
      </c>
      <c r="AB93" s="23">
        <f t="shared" si="24"/>
        <v>101.15384615384616</v>
      </c>
      <c r="AC93">
        <f>VLOOKUP(A93,[1]中考!$A$2:$M$571,12,0)</f>
        <v>31</v>
      </c>
      <c r="AD93">
        <f t="shared" si="25"/>
        <v>31</v>
      </c>
    </row>
    <row r="94" spans="1:30" ht="15" x14ac:dyDescent="0.35">
      <c r="A94" s="14" t="s">
        <v>132</v>
      </c>
      <c r="B94" s="1">
        <v>2</v>
      </c>
      <c r="C94" s="2" t="s">
        <v>133</v>
      </c>
      <c r="D94" s="4" t="s">
        <v>6</v>
      </c>
      <c r="E94">
        <f>VLOOKUP(A94,'[1]高三下(高考)'!$A$3:$P$615,13,0)</f>
        <v>52.5</v>
      </c>
      <c r="F94" t="str">
        <f>VLOOKUP(A94,'[1]高三下(高考)'!$A$3:$P$615,14,0)</f>
        <v>降初里</v>
      </c>
      <c r="G94">
        <f t="shared" si="13"/>
        <v>115</v>
      </c>
      <c r="H94" s="23">
        <f t="shared" si="14"/>
        <v>100</v>
      </c>
      <c r="I94" s="22">
        <v>0</v>
      </c>
      <c r="J94" t="s">
        <v>112</v>
      </c>
      <c r="K94" s="22">
        <f t="shared" si="15"/>
        <v>241</v>
      </c>
      <c r="L94" s="23">
        <f t="shared" si="16"/>
        <v>100</v>
      </c>
      <c r="M94">
        <f>VLOOKUP(A94,[1]高二下!$A$3:$P$536,13,0)</f>
        <v>48</v>
      </c>
      <c r="N94" t="str">
        <f>VLOOKUP(A94,[1]高二下!$A$3:$P$536,14,0)</f>
        <v>勾中文</v>
      </c>
      <c r="O94">
        <f t="shared" si="17"/>
        <v>228</v>
      </c>
      <c r="P94">
        <f t="shared" si="18"/>
        <v>61.538461538461533</v>
      </c>
      <c r="Q94">
        <f>VLOOKUP(A94,[1]高二上!$A$3:$P$583,13,0)</f>
        <v>59</v>
      </c>
      <c r="R94" t="str">
        <f>VLOOKUP(A94,[1]高二上!$A$3:$P$583,14,0)</f>
        <v>勾中文</v>
      </c>
      <c r="S94" s="22">
        <f t="shared" si="19"/>
        <v>128</v>
      </c>
      <c r="T94" s="22">
        <f t="shared" si="20"/>
        <v>61.153846153846153</v>
      </c>
      <c r="U94">
        <f>VLOOKUP(A94,[1]高一下!$A$3:$P$585,13,0)</f>
        <v>68</v>
      </c>
      <c r="V94" t="str">
        <f>VLOOKUP(A94,[1]高一下!$A$3:$P$585,14,0)</f>
        <v>降初里</v>
      </c>
      <c r="W94">
        <f t="shared" si="21"/>
        <v>27</v>
      </c>
      <c r="X94">
        <f t="shared" si="22"/>
        <v>160.38461538461539</v>
      </c>
      <c r="Y94">
        <f>VLOOKUP(A94,[1]高一上!$A$3:$V$587,19,0)</f>
        <v>48</v>
      </c>
      <c r="Z94" t="str">
        <f>VLOOKUP(A94,[1]高一上!$A$3:$V$587,20,0)</f>
        <v>降初里</v>
      </c>
      <c r="AA94">
        <f t="shared" si="23"/>
        <v>184</v>
      </c>
      <c r="AB94" s="23">
        <f t="shared" si="24"/>
        <v>125.38461538461539</v>
      </c>
      <c r="AC94">
        <f>VLOOKUP(A94,[1]中考!$A$2:$M$571,12,0)</f>
        <v>8</v>
      </c>
      <c r="AD94">
        <f t="shared" si="25"/>
        <v>250</v>
      </c>
    </row>
    <row r="95" spans="1:30" ht="15" x14ac:dyDescent="0.35">
      <c r="A95" s="14" t="s">
        <v>208</v>
      </c>
      <c r="B95" s="1">
        <v>2</v>
      </c>
      <c r="C95" s="3" t="s">
        <v>209</v>
      </c>
      <c r="D95" s="4" t="s">
        <v>6</v>
      </c>
      <c r="E95">
        <f>VLOOKUP(A95,'[1]高三下(高考)'!$A$3:$P$615,13,0)</f>
        <v>39.5</v>
      </c>
      <c r="F95" t="str">
        <f>VLOOKUP(A95,'[1]高三下(高考)'!$A$3:$P$615,14,0)</f>
        <v>降初里</v>
      </c>
      <c r="G95">
        <f t="shared" si="13"/>
        <v>233</v>
      </c>
      <c r="H95" s="23">
        <f t="shared" si="14"/>
        <v>100</v>
      </c>
      <c r="I95" s="22">
        <v>0</v>
      </c>
      <c r="J95" t="s">
        <v>112</v>
      </c>
      <c r="K95" s="22">
        <f t="shared" si="15"/>
        <v>241</v>
      </c>
      <c r="L95" s="23">
        <f t="shared" si="16"/>
        <v>100</v>
      </c>
      <c r="M95" s="22">
        <v>0</v>
      </c>
      <c r="N95" t="s">
        <v>1123</v>
      </c>
      <c r="O95">
        <f t="shared" si="17"/>
        <v>236</v>
      </c>
      <c r="P95">
        <f t="shared" si="18"/>
        <v>100</v>
      </c>
      <c r="Q95">
        <f>VLOOKUP(A95,[1]高二上!$A$3:$P$583,13,0)</f>
        <v>50</v>
      </c>
      <c r="R95" t="str">
        <f>VLOOKUP(A95,[1]高二上!$A$3:$P$583,14,0)</f>
        <v>勾中文</v>
      </c>
      <c r="S95" s="22">
        <f t="shared" si="19"/>
        <v>208</v>
      </c>
      <c r="T95" s="22">
        <f t="shared" si="20"/>
        <v>109.23076923076923</v>
      </c>
      <c r="U95">
        <f>VLOOKUP(A95,[1]高一下!$A$3:$P$585,13,0)</f>
        <v>42</v>
      </c>
      <c r="V95" t="str">
        <f>VLOOKUP(A95,[1]高一下!$A$3:$P$585,14,0)</f>
        <v>降初里</v>
      </c>
      <c r="W95">
        <f t="shared" si="21"/>
        <v>232</v>
      </c>
      <c r="X95">
        <f t="shared" si="22"/>
        <v>95.769230769230774</v>
      </c>
      <c r="Y95">
        <f>VLOOKUP(A95,[1]高一上!$A$3:$V$587,19,0)</f>
        <v>43</v>
      </c>
      <c r="Z95" t="str">
        <f>VLOOKUP(A95,[1]高一上!$A$3:$V$587,20,0)</f>
        <v>金明龙</v>
      </c>
      <c r="AA95">
        <f t="shared" si="23"/>
        <v>221</v>
      </c>
      <c r="AB95" s="23">
        <f t="shared" si="24"/>
        <v>97.307692307692307</v>
      </c>
      <c r="AC95">
        <f>VLOOKUP(A95,[1]中考!$A$2:$M$571,12,0)</f>
        <v>15</v>
      </c>
      <c r="AD95">
        <f t="shared" si="25"/>
        <v>214</v>
      </c>
    </row>
    <row r="96" spans="1:30" ht="15" x14ac:dyDescent="0.35">
      <c r="A96" s="14" t="s">
        <v>115</v>
      </c>
      <c r="B96" s="1">
        <v>2</v>
      </c>
      <c r="C96" s="2" t="s">
        <v>116</v>
      </c>
      <c r="D96" s="4" t="s">
        <v>6</v>
      </c>
      <c r="E96">
        <f>VLOOKUP(A96,'[1]高三下(高考)'!$A$3:$P$615,13,0)</f>
        <v>67.5</v>
      </c>
      <c r="F96" t="str">
        <f>VLOOKUP(A96,'[1]高三下(高考)'!$A$3:$P$615,14,0)</f>
        <v>降初里</v>
      </c>
      <c r="G96">
        <f t="shared" si="13"/>
        <v>19</v>
      </c>
      <c r="H96" s="23">
        <f t="shared" si="14"/>
        <v>116.92307692307692</v>
      </c>
      <c r="I96">
        <f>VLOOKUP(A96,[1]高三上!$A$3:$P$588,13,0)</f>
        <v>50</v>
      </c>
      <c r="J96" t="str">
        <f>VLOOKUP(A96,[1]高三上!$A$3:$P$588,14,0)</f>
        <v>降初里</v>
      </c>
      <c r="K96" s="22">
        <f t="shared" si="15"/>
        <v>63</v>
      </c>
      <c r="L96" s="23">
        <f t="shared" si="16"/>
        <v>96.538461538461533</v>
      </c>
      <c r="M96">
        <f>VLOOKUP(A96,[1]高二下!$A$3:$P$536,13,0)</f>
        <v>68</v>
      </c>
      <c r="N96" t="str">
        <f>VLOOKUP(A96,[1]高二下!$A$3:$P$536,14,0)</f>
        <v>勾中文</v>
      </c>
      <c r="O96">
        <f t="shared" si="17"/>
        <v>54</v>
      </c>
      <c r="P96">
        <f t="shared" si="18"/>
        <v>85</v>
      </c>
      <c r="Q96">
        <f>VLOOKUP(A96,[1]高二上!$A$3:$P$583,13,0)</f>
        <v>74</v>
      </c>
      <c r="R96" t="str">
        <f>VLOOKUP(A96,[1]高二上!$A$3:$P$583,14,0)</f>
        <v>勾中文</v>
      </c>
      <c r="S96" s="22">
        <f t="shared" si="19"/>
        <v>15</v>
      </c>
      <c r="T96" s="22">
        <f t="shared" si="20"/>
        <v>94.615384615384613</v>
      </c>
      <c r="U96">
        <f>VLOOKUP(A96,[1]高一下!$A$3:$P$585,13,0)</f>
        <v>80</v>
      </c>
      <c r="V96" t="str">
        <f>VLOOKUP(A96,[1]高一下!$A$3:$P$585,14,0)</f>
        <v>降初里</v>
      </c>
      <c r="W96">
        <f t="shared" si="21"/>
        <v>1</v>
      </c>
      <c r="X96">
        <f t="shared" si="22"/>
        <v>130.38461538461539</v>
      </c>
      <c r="Y96">
        <f>VLOOKUP(A96,[1]高一上!$A$3:$V$587,19,0)</f>
        <v>60</v>
      </c>
      <c r="Z96" t="str">
        <f>VLOOKUP(A96,[1]高一上!$A$3:$V$587,20,0)</f>
        <v>降初里</v>
      </c>
      <c r="AA96">
        <f t="shared" si="23"/>
        <v>80</v>
      </c>
      <c r="AB96" s="23">
        <f t="shared" si="24"/>
        <v>137.69230769230768</v>
      </c>
      <c r="AC96">
        <f>VLOOKUP(A96,[1]中考!$A$2:$M$571,12,0)</f>
        <v>18</v>
      </c>
      <c r="AD96">
        <f t="shared" si="25"/>
        <v>178</v>
      </c>
    </row>
    <row r="97" spans="1:30" ht="15" x14ac:dyDescent="0.35">
      <c r="A97" s="14" t="s">
        <v>184</v>
      </c>
      <c r="B97" s="1">
        <v>2</v>
      </c>
      <c r="C97" s="3" t="s">
        <v>185</v>
      </c>
      <c r="D97" s="4" t="s">
        <v>6</v>
      </c>
      <c r="E97">
        <f>VLOOKUP(A97,'[1]高三下(高考)'!$A$3:$P$615,13,0)</f>
        <v>41.5</v>
      </c>
      <c r="F97" t="str">
        <f>VLOOKUP(A97,'[1]高三下(高考)'!$A$3:$P$615,14,0)</f>
        <v>降初里</v>
      </c>
      <c r="G97">
        <f t="shared" si="13"/>
        <v>224</v>
      </c>
      <c r="H97" s="23">
        <f t="shared" si="14"/>
        <v>100</v>
      </c>
      <c r="I97" s="22">
        <v>0</v>
      </c>
      <c r="J97" t="s">
        <v>112</v>
      </c>
      <c r="K97" s="22">
        <f t="shared" si="15"/>
        <v>241</v>
      </c>
      <c r="L97" s="23">
        <f t="shared" si="16"/>
        <v>100</v>
      </c>
      <c r="M97" s="22">
        <v>0</v>
      </c>
      <c r="N97" t="s">
        <v>1123</v>
      </c>
      <c r="O97">
        <f t="shared" si="17"/>
        <v>236</v>
      </c>
      <c r="P97">
        <f t="shared" si="18"/>
        <v>100</v>
      </c>
      <c r="Q97">
        <f>VLOOKUP(A97,[1]高二上!$A$3:$P$583,13,0)</f>
        <v>46</v>
      </c>
      <c r="R97" t="str">
        <f>VLOOKUP(A97,[1]高二上!$A$3:$P$583,14,0)</f>
        <v>勾中文</v>
      </c>
      <c r="S97" s="22">
        <f t="shared" si="19"/>
        <v>228</v>
      </c>
      <c r="T97" s="22">
        <f t="shared" si="20"/>
        <v>53.846153846153847</v>
      </c>
      <c r="U97">
        <f>VLOOKUP(A97,[1]高一下!$A$3:$P$585,13,0)</f>
        <v>58</v>
      </c>
      <c r="V97" t="str">
        <f>VLOOKUP(A97,[1]高一下!$A$3:$P$585,14,0)</f>
        <v>降初里</v>
      </c>
      <c r="W97">
        <f t="shared" si="21"/>
        <v>108</v>
      </c>
      <c r="X97">
        <f t="shared" si="22"/>
        <v>151.92307692307693</v>
      </c>
      <c r="Y97">
        <f>VLOOKUP(A97,[1]高一上!$A$3:$V$587,19,0)</f>
        <v>38</v>
      </c>
      <c r="Z97" t="str">
        <f>VLOOKUP(A97,[1]高一上!$A$3:$V$587,20,0)</f>
        <v>降初里</v>
      </c>
      <c r="AA97">
        <f t="shared" si="23"/>
        <v>243</v>
      </c>
      <c r="AB97" s="23">
        <f t="shared" si="24"/>
        <v>70.384615384615387</v>
      </c>
      <c r="AC97">
        <f>VLOOKUP(A97,[1]中考!$A$2:$M$571,12,0)</f>
        <v>19</v>
      </c>
      <c r="AD97">
        <f t="shared" si="25"/>
        <v>166</v>
      </c>
    </row>
    <row r="98" spans="1:30" ht="15" x14ac:dyDescent="0.35">
      <c r="A98" s="14" t="s">
        <v>148</v>
      </c>
      <c r="B98" s="1">
        <v>2</v>
      </c>
      <c r="C98" s="2" t="s">
        <v>149</v>
      </c>
      <c r="D98" s="4" t="s">
        <v>6</v>
      </c>
      <c r="E98">
        <f>VLOOKUP(A98,'[1]高三下(高考)'!$A$3:$P$615,13,0)</f>
        <v>45</v>
      </c>
      <c r="F98" t="str">
        <f>VLOOKUP(A98,'[1]高三下(高考)'!$A$3:$P$615,14,0)</f>
        <v>降初里</v>
      </c>
      <c r="G98">
        <f t="shared" si="13"/>
        <v>195</v>
      </c>
      <c r="H98" s="23">
        <f t="shared" si="14"/>
        <v>90</v>
      </c>
      <c r="I98">
        <f>VLOOKUP(A98,[1]高三上!$A$3:$P$588,13,0)</f>
        <v>37</v>
      </c>
      <c r="J98" t="str">
        <f>VLOOKUP(A98,[1]高三上!$A$3:$P$588,14,0)</f>
        <v>降初里</v>
      </c>
      <c r="K98" s="22">
        <f t="shared" si="15"/>
        <v>169</v>
      </c>
      <c r="L98" s="23">
        <f t="shared" si="16"/>
        <v>83.461538461538467</v>
      </c>
      <c r="M98">
        <f>VLOOKUP(A98,[1]高二下!$A$3:$P$536,13,0)</f>
        <v>61</v>
      </c>
      <c r="N98" t="str">
        <f>VLOOKUP(A98,[1]高二下!$A$3:$P$536,14,0)</f>
        <v>勾中文</v>
      </c>
      <c r="O98">
        <f t="shared" si="17"/>
        <v>126</v>
      </c>
      <c r="P98">
        <f t="shared" si="18"/>
        <v>125.76923076923077</v>
      </c>
      <c r="Q98">
        <f>VLOOKUP(A98,[1]高二上!$A$3:$P$583,13,0)</f>
        <v>52</v>
      </c>
      <c r="R98" t="str">
        <f>VLOOKUP(A98,[1]高二上!$A$3:$P$583,14,0)</f>
        <v>勾中文</v>
      </c>
      <c r="S98" s="22">
        <f t="shared" si="19"/>
        <v>193</v>
      </c>
      <c r="T98" s="22">
        <f t="shared" si="20"/>
        <v>82.307692307692307</v>
      </c>
      <c r="U98">
        <f>VLOOKUP(A98,[1]高一下!$A$3:$P$585,13,0)</f>
        <v>54</v>
      </c>
      <c r="V98" t="str">
        <f>VLOOKUP(A98,[1]高一下!$A$3:$P$585,14,0)</f>
        <v>降初里</v>
      </c>
      <c r="W98">
        <f t="shared" si="21"/>
        <v>147</v>
      </c>
      <c r="X98">
        <f t="shared" si="22"/>
        <v>111.15384615384616</v>
      </c>
      <c r="Y98">
        <f>VLOOKUP(A98,[1]高一上!$A$3:$V$587,19,0)</f>
        <v>49</v>
      </c>
      <c r="Z98" t="str">
        <f>VLOOKUP(A98,[1]高一上!$A$3:$V$587,20,0)</f>
        <v>降初里</v>
      </c>
      <c r="AA98">
        <f t="shared" si="23"/>
        <v>176</v>
      </c>
      <c r="AB98" s="23">
        <f t="shared" si="24"/>
        <v>86.15384615384616</v>
      </c>
      <c r="AC98">
        <f>VLOOKUP(A98,[1]中考!$A$2:$M$571,12,0)</f>
        <v>21</v>
      </c>
      <c r="AD98">
        <f t="shared" si="25"/>
        <v>140</v>
      </c>
    </row>
    <row r="99" spans="1:30" ht="15" x14ac:dyDescent="0.35">
      <c r="A99" s="14" t="s">
        <v>214</v>
      </c>
      <c r="B99" s="1">
        <v>2</v>
      </c>
      <c r="C99" s="3" t="s">
        <v>215</v>
      </c>
      <c r="D99" s="4" t="s">
        <v>6</v>
      </c>
      <c r="E99">
        <f>VLOOKUP(A99,'[1]高三下(高考)'!$A$3:$P$615,13,0)</f>
        <v>31.5</v>
      </c>
      <c r="F99" t="str">
        <f>VLOOKUP(A99,'[1]高三下(高考)'!$A$3:$P$615,14,0)</f>
        <v>降初里</v>
      </c>
      <c r="G99">
        <f t="shared" si="13"/>
        <v>254</v>
      </c>
      <c r="H99" s="23">
        <f t="shared" si="14"/>
        <v>100</v>
      </c>
      <c r="I99" s="22">
        <v>0</v>
      </c>
      <c r="J99" t="s">
        <v>112</v>
      </c>
      <c r="K99" s="22">
        <f t="shared" si="15"/>
        <v>241</v>
      </c>
      <c r="L99" s="23">
        <f t="shared" si="16"/>
        <v>100</v>
      </c>
      <c r="M99">
        <f>VLOOKUP(A99,[1]高二下!$A$3:$P$536,13,0)</f>
        <v>55</v>
      </c>
      <c r="N99" t="str">
        <f>VLOOKUP(A99,[1]高二下!$A$3:$P$536,14,0)</f>
        <v>勾中文</v>
      </c>
      <c r="O99">
        <f t="shared" si="17"/>
        <v>179</v>
      </c>
      <c r="P99">
        <f t="shared" si="18"/>
        <v>84.230769230769226</v>
      </c>
      <c r="Q99">
        <f>VLOOKUP(A99,[1]高二上!$A$3:$P$583,13,0)</f>
        <v>58</v>
      </c>
      <c r="R99" t="str">
        <f>VLOOKUP(A99,[1]高二上!$A$3:$P$583,14,0)</f>
        <v>勾中文</v>
      </c>
      <c r="S99" s="22">
        <f t="shared" si="19"/>
        <v>138</v>
      </c>
      <c r="T99" s="22">
        <f t="shared" si="20"/>
        <v>73.07692307692308</v>
      </c>
      <c r="U99">
        <f>VLOOKUP(A99,[1]高一下!$A$3:$P$585,13,0)</f>
        <v>62</v>
      </c>
      <c r="V99" t="str">
        <f>VLOOKUP(A99,[1]高一下!$A$3:$P$585,14,0)</f>
        <v>降初里</v>
      </c>
      <c r="W99">
        <f t="shared" si="21"/>
        <v>68</v>
      </c>
      <c r="X99">
        <f t="shared" si="22"/>
        <v>120.38461538461539</v>
      </c>
      <c r="Y99">
        <f>VLOOKUP(A99,[1]高一上!$A$3:$V$587,19,0)</f>
        <v>55</v>
      </c>
      <c r="Z99" t="str">
        <f>VLOOKUP(A99,[1]高一上!$A$3:$V$587,20,0)</f>
        <v>降初里</v>
      </c>
      <c r="AA99">
        <f t="shared" si="23"/>
        <v>121</v>
      </c>
      <c r="AB99" s="23">
        <f t="shared" si="24"/>
        <v>78.84615384615384</v>
      </c>
      <c r="AC99">
        <f>VLOOKUP(A99,[1]中考!$A$2:$M$571,12,0)</f>
        <v>27</v>
      </c>
      <c r="AD99">
        <f t="shared" si="25"/>
        <v>66</v>
      </c>
    </row>
    <row r="100" spans="1:30" ht="15" x14ac:dyDescent="0.35">
      <c r="A100" s="14" t="s">
        <v>166</v>
      </c>
      <c r="B100" s="1">
        <v>2</v>
      </c>
      <c r="C100" s="2" t="s">
        <v>167</v>
      </c>
      <c r="D100" s="4" t="s">
        <v>6</v>
      </c>
      <c r="E100">
        <f>VLOOKUP(A100,'[1]高三下(高考)'!$A$3:$P$615,13,0)</f>
        <v>48</v>
      </c>
      <c r="F100" t="str">
        <f>VLOOKUP(A100,'[1]高三下(高考)'!$A$3:$P$615,14,0)</f>
        <v>降初里</v>
      </c>
      <c r="G100">
        <f t="shared" si="13"/>
        <v>165</v>
      </c>
      <c r="H100" s="23">
        <f t="shared" si="14"/>
        <v>49.615384615384613</v>
      </c>
      <c r="I100">
        <f>VLOOKUP(A100,[1]高三上!$A$3:$P$588,13,0)</f>
        <v>55</v>
      </c>
      <c r="J100" t="str">
        <f>VLOOKUP(A100,[1]高三上!$A$3:$P$588,14,0)</f>
        <v>降初里</v>
      </c>
      <c r="K100" s="22">
        <f t="shared" si="15"/>
        <v>34</v>
      </c>
      <c r="L100" s="23">
        <f t="shared" si="16"/>
        <v>145</v>
      </c>
      <c r="M100">
        <f>VLOOKUP(A100,[1]高二下!$A$3:$P$536,13,0)</f>
        <v>59</v>
      </c>
      <c r="N100" t="str">
        <f>VLOOKUP(A100,[1]高二下!$A$3:$P$536,14,0)</f>
        <v>勾中文</v>
      </c>
      <c r="O100">
        <f t="shared" si="17"/>
        <v>151</v>
      </c>
      <c r="P100">
        <f t="shared" si="18"/>
        <v>101.92307692307692</v>
      </c>
      <c r="Q100">
        <f>VLOOKUP(A100,[1]高二上!$A$3:$P$583,13,0)</f>
        <v>56</v>
      </c>
      <c r="R100" t="str">
        <f>VLOOKUP(A100,[1]高二上!$A$3:$P$583,14,0)</f>
        <v>勾中文</v>
      </c>
      <c r="S100" s="22">
        <f t="shared" si="19"/>
        <v>156</v>
      </c>
      <c r="T100" s="22">
        <f t="shared" si="20"/>
        <v>106.53846153846153</v>
      </c>
      <c r="U100">
        <f>VLOOKUP(A100,[1]高一下!$A$3:$P$585,13,0)</f>
        <v>51</v>
      </c>
      <c r="V100" t="str">
        <f>VLOOKUP(A100,[1]高一下!$A$3:$P$585,14,0)</f>
        <v>降初里</v>
      </c>
      <c r="W100">
        <f t="shared" si="21"/>
        <v>173</v>
      </c>
      <c r="X100">
        <f t="shared" si="22"/>
        <v>104.23076923076923</v>
      </c>
      <c r="Y100">
        <f>VLOOKUP(A100,[1]高一上!$A$3:$V$587,19,0)</f>
        <v>48</v>
      </c>
      <c r="Z100" t="str">
        <f>VLOOKUP(A100,[1]高一上!$A$3:$V$587,20,0)</f>
        <v>降初里</v>
      </c>
      <c r="AA100">
        <f t="shared" si="23"/>
        <v>184</v>
      </c>
      <c r="AB100" s="23">
        <f t="shared" si="24"/>
        <v>54.615384615384613</v>
      </c>
      <c r="AC100">
        <f>VLOOKUP(A100,[1]中考!$A$2:$M$571,12,0)</f>
        <v>27</v>
      </c>
      <c r="AD100">
        <f t="shared" si="25"/>
        <v>66</v>
      </c>
    </row>
    <row r="101" spans="1:30" ht="15" x14ac:dyDescent="0.35">
      <c r="A101" s="14" t="s">
        <v>176</v>
      </c>
      <c r="B101" s="1">
        <v>2</v>
      </c>
      <c r="C101" s="2" t="s">
        <v>177</v>
      </c>
      <c r="D101" s="4" t="s">
        <v>6</v>
      </c>
      <c r="E101">
        <f>VLOOKUP(A101,'[1]高三下(高考)'!$A$3:$P$615,13,0)</f>
        <v>46</v>
      </c>
      <c r="F101" t="str">
        <f>VLOOKUP(A101,'[1]高三下(高考)'!$A$3:$P$615,14,0)</f>
        <v>降初里</v>
      </c>
      <c r="G101">
        <f t="shared" si="13"/>
        <v>187</v>
      </c>
      <c r="H101" s="23">
        <f t="shared" si="14"/>
        <v>72.692307692307693</v>
      </c>
      <c r="I101">
        <f>VLOOKUP(A101,[1]高三上!$A$3:$P$588,13,0)</f>
        <v>43</v>
      </c>
      <c r="J101" t="str">
        <f>VLOOKUP(A101,[1]高三上!$A$3:$P$588,14,0)</f>
        <v>降初里</v>
      </c>
      <c r="K101" s="22">
        <f t="shared" si="15"/>
        <v>116</v>
      </c>
      <c r="L101" s="23">
        <f t="shared" si="16"/>
        <v>117.30769230769231</v>
      </c>
      <c r="M101">
        <f>VLOOKUP(A101,[1]高二下!$A$3:$P$536,13,0)</f>
        <v>58</v>
      </c>
      <c r="N101" t="str">
        <f>VLOOKUP(A101,[1]高二下!$A$3:$P$536,14,0)</f>
        <v>勾中文</v>
      </c>
      <c r="O101">
        <f t="shared" si="17"/>
        <v>161</v>
      </c>
      <c r="P101">
        <f t="shared" si="18"/>
        <v>112.30769230769231</v>
      </c>
      <c r="Q101">
        <f>VLOOKUP(A101,[1]高二上!$A$3:$P$583,13,0)</f>
        <v>52</v>
      </c>
      <c r="R101" t="str">
        <f>VLOOKUP(A101,[1]高二上!$A$3:$P$583,14,0)</f>
        <v>勾中文</v>
      </c>
      <c r="S101" s="22">
        <f t="shared" si="19"/>
        <v>193</v>
      </c>
      <c r="T101" s="22">
        <f t="shared" si="20"/>
        <v>40</v>
      </c>
      <c r="U101">
        <f>VLOOKUP(A101,[1]高一下!$A$3:$P$585,13,0)</f>
        <v>66</v>
      </c>
      <c r="V101" t="str">
        <f>VLOOKUP(A101,[1]高一下!$A$3:$P$585,14,0)</f>
        <v>降初里</v>
      </c>
      <c r="W101">
        <f t="shared" si="21"/>
        <v>37</v>
      </c>
      <c r="X101">
        <f t="shared" si="22"/>
        <v>179.23076923076923</v>
      </c>
      <c r="Y101">
        <f>VLOOKUP(A101,[1]高一上!$A$3:$V$587,19,0)</f>
        <v>38</v>
      </c>
      <c r="Z101" t="str">
        <f>VLOOKUP(A101,[1]高一上!$A$3:$V$587,20,0)</f>
        <v>金明龙</v>
      </c>
      <c r="AA101">
        <f t="shared" si="23"/>
        <v>243</v>
      </c>
      <c r="AB101" s="23">
        <f t="shared" si="24"/>
        <v>94.615384615384613</v>
      </c>
      <c r="AC101">
        <f>VLOOKUP(A101,[1]中考!$A$2:$M$571,12,0)</f>
        <v>12</v>
      </c>
      <c r="AD101">
        <f t="shared" si="25"/>
        <v>229</v>
      </c>
    </row>
    <row r="102" spans="1:30" ht="15" x14ac:dyDescent="0.35">
      <c r="A102" s="14" t="s">
        <v>142</v>
      </c>
      <c r="B102" s="1">
        <v>2</v>
      </c>
      <c r="C102" s="2" t="s">
        <v>143</v>
      </c>
      <c r="D102" s="4" t="s">
        <v>6</v>
      </c>
      <c r="E102">
        <f>VLOOKUP(A102,'[1]高三下(高考)'!$A$3:$P$615,13,0)</f>
        <v>40</v>
      </c>
      <c r="F102" t="str">
        <f>VLOOKUP(A102,'[1]高三下(高考)'!$A$3:$P$615,14,0)</f>
        <v>降初里</v>
      </c>
      <c r="G102">
        <f t="shared" si="13"/>
        <v>231</v>
      </c>
      <c r="H102" s="23">
        <f t="shared" si="14"/>
        <v>97.307692307692307</v>
      </c>
      <c r="I102">
        <f>VLOOKUP(A102,[1]高三上!$A$3:$P$588,13,0)</f>
        <v>30</v>
      </c>
      <c r="J102" t="str">
        <f>VLOOKUP(A102,[1]高三上!$A$3:$P$588,14,0)</f>
        <v>降初里</v>
      </c>
      <c r="K102" s="22">
        <f t="shared" si="15"/>
        <v>224</v>
      </c>
      <c r="L102" s="23">
        <f t="shared" si="16"/>
        <v>90</v>
      </c>
      <c r="M102">
        <f>VLOOKUP(A102,[1]高二下!$A$3:$P$536,13,0)</f>
        <v>53</v>
      </c>
      <c r="N102" t="str">
        <f>VLOOKUP(A102,[1]高二下!$A$3:$P$536,14,0)</f>
        <v>勾中文</v>
      </c>
      <c r="O102">
        <f t="shared" si="17"/>
        <v>198</v>
      </c>
      <c r="P102">
        <f t="shared" si="18"/>
        <v>90.769230769230774</v>
      </c>
      <c r="Q102">
        <f>VLOOKUP(A102,[1]高二上!$A$3:$P$583,13,0)</f>
        <v>54</v>
      </c>
      <c r="R102" t="str">
        <f>VLOOKUP(A102,[1]高二上!$A$3:$P$583,14,0)</f>
        <v>勾中文</v>
      </c>
      <c r="S102" s="22">
        <f t="shared" si="19"/>
        <v>174</v>
      </c>
      <c r="T102" s="22">
        <f t="shared" si="20"/>
        <v>95.384615384615387</v>
      </c>
      <c r="U102">
        <f>VLOOKUP(A102,[1]高一下!$A$3:$P$585,13,0)</f>
        <v>52</v>
      </c>
      <c r="V102" t="str">
        <f>VLOOKUP(A102,[1]高一下!$A$3:$P$585,14,0)</f>
        <v>降初里</v>
      </c>
      <c r="W102">
        <f t="shared" si="21"/>
        <v>162</v>
      </c>
      <c r="X102">
        <f t="shared" si="22"/>
        <v>72.692307692307693</v>
      </c>
      <c r="Y102">
        <f>VLOOKUP(A102,[1]高一上!$A$3:$V$587,19,0)</f>
        <v>59</v>
      </c>
      <c r="Z102" t="str">
        <f>VLOOKUP(A102,[1]高一上!$A$3:$V$587,20,0)</f>
        <v>降初里</v>
      </c>
      <c r="AA102">
        <f t="shared" si="23"/>
        <v>91</v>
      </c>
      <c r="AB102" s="23">
        <f t="shared" si="24"/>
        <v>140</v>
      </c>
      <c r="AC102">
        <f>VLOOKUP(A102,[1]中考!$A$2:$M$571,12,0)</f>
        <v>17</v>
      </c>
      <c r="AD102">
        <f t="shared" si="25"/>
        <v>195</v>
      </c>
    </row>
    <row r="103" spans="1:30" ht="15" x14ac:dyDescent="0.35">
      <c r="A103" s="14" t="s">
        <v>146</v>
      </c>
      <c r="B103" s="1">
        <v>2</v>
      </c>
      <c r="C103" s="2" t="s">
        <v>147</v>
      </c>
      <c r="D103" s="4" t="s">
        <v>6</v>
      </c>
      <c r="E103">
        <f>VLOOKUP(A103,'[1]高三下(高考)'!$A$3:$P$615,13,0)</f>
        <v>66</v>
      </c>
      <c r="F103" t="str">
        <f>VLOOKUP(A103,'[1]高三下(高考)'!$A$3:$P$615,14,0)</f>
        <v>降初里</v>
      </c>
      <c r="G103">
        <f t="shared" si="13"/>
        <v>23</v>
      </c>
      <c r="H103" s="23">
        <f t="shared" si="14"/>
        <v>111.53846153846153</v>
      </c>
      <c r="I103">
        <f>VLOOKUP(A103,[1]高三上!$A$3:$P$588,13,0)</f>
        <v>51</v>
      </c>
      <c r="J103" t="str">
        <f>VLOOKUP(A103,[1]高三上!$A$3:$P$588,14,0)</f>
        <v>降初里</v>
      </c>
      <c r="K103" s="22">
        <f t="shared" si="15"/>
        <v>53</v>
      </c>
      <c r="L103" s="23">
        <f t="shared" si="16"/>
        <v>132.30769230769232</v>
      </c>
      <c r="M103">
        <f>VLOOKUP(A103,[1]高二下!$A$3:$P$536,13,0)</f>
        <v>60</v>
      </c>
      <c r="N103" t="str">
        <f>VLOOKUP(A103,[1]高二下!$A$3:$P$536,14,0)</f>
        <v>勾中文</v>
      </c>
      <c r="O103">
        <f t="shared" si="17"/>
        <v>137</v>
      </c>
      <c r="P103">
        <f t="shared" si="18"/>
        <v>124.61538461538461</v>
      </c>
      <c r="Q103">
        <f>VLOOKUP(A103,[1]高二上!$A$3:$P$583,13,0)</f>
        <v>51</v>
      </c>
      <c r="R103" t="str">
        <f>VLOOKUP(A103,[1]高二上!$A$3:$P$583,14,0)</f>
        <v>勾中文</v>
      </c>
      <c r="S103" s="22">
        <f t="shared" si="19"/>
        <v>201</v>
      </c>
      <c r="T103" s="22">
        <f t="shared" si="20"/>
        <v>104.23076923076923</v>
      </c>
      <c r="U103">
        <f>VLOOKUP(A103,[1]高一下!$A$3:$P$585,13,0)</f>
        <v>46</v>
      </c>
      <c r="V103" t="str">
        <f>VLOOKUP(A103,[1]高一下!$A$3:$P$585,14,0)</f>
        <v>降初里</v>
      </c>
      <c r="W103">
        <f t="shared" si="21"/>
        <v>212</v>
      </c>
      <c r="X103">
        <f t="shared" si="22"/>
        <v>60.769230769230766</v>
      </c>
      <c r="Y103">
        <f>VLOOKUP(A103,[1]高一上!$A$3:$V$587,19,0)</f>
        <v>56</v>
      </c>
      <c r="Z103" t="str">
        <f>VLOOKUP(A103,[1]高一上!$A$3:$V$587,20,0)</f>
        <v>降初里</v>
      </c>
      <c r="AA103">
        <f t="shared" si="23"/>
        <v>110</v>
      </c>
      <c r="AB103" s="23">
        <f t="shared" si="24"/>
        <v>83.07692307692308</v>
      </c>
      <c r="AC103">
        <f>VLOOKUP(A103,[1]中考!$A$2:$M$571,12,0)</f>
        <v>27</v>
      </c>
      <c r="AD103">
        <f t="shared" si="25"/>
        <v>66</v>
      </c>
    </row>
    <row r="104" spans="1:30" ht="15" x14ac:dyDescent="0.35">
      <c r="A104" s="14" t="s">
        <v>123</v>
      </c>
      <c r="B104" s="1">
        <v>2</v>
      </c>
      <c r="C104" s="2" t="s">
        <v>18</v>
      </c>
      <c r="D104" s="4" t="s">
        <v>6</v>
      </c>
      <c r="E104">
        <f>VLOOKUP(A104,'[1]高三下(高考)'!$A$3:$P$615,13,0)</f>
        <v>63.5</v>
      </c>
      <c r="F104" t="str">
        <f>VLOOKUP(A104,'[1]高三下(高考)'!$A$3:$P$615,14,0)</f>
        <v>降初里</v>
      </c>
      <c r="G104">
        <f t="shared" si="13"/>
        <v>34</v>
      </c>
      <c r="H104" s="23">
        <f t="shared" si="14"/>
        <v>114.23076923076923</v>
      </c>
      <c r="I104">
        <f>VLOOKUP(A104,[1]高三上!$A$3:$P$588,13,0)</f>
        <v>49</v>
      </c>
      <c r="J104" t="str">
        <f>VLOOKUP(A104,[1]高三上!$A$3:$P$588,14,0)</f>
        <v>降初里</v>
      </c>
      <c r="K104" s="22">
        <f t="shared" si="15"/>
        <v>71</v>
      </c>
      <c r="L104" s="23">
        <f t="shared" si="16"/>
        <v>96.92307692307692</v>
      </c>
      <c r="M104">
        <f>VLOOKUP(A104,[1]高二下!$A$3:$P$536,13,0)</f>
        <v>67</v>
      </c>
      <c r="N104" t="str">
        <f>VLOOKUP(A104,[1]高二下!$A$3:$P$536,14,0)</f>
        <v>勾中文</v>
      </c>
      <c r="O104">
        <f t="shared" si="17"/>
        <v>63</v>
      </c>
      <c r="P104">
        <f t="shared" si="18"/>
        <v>84.230769230769226</v>
      </c>
      <c r="Q104">
        <f>VLOOKUP(A104,[1]高二上!$A$3:$P$583,13,0)</f>
        <v>73</v>
      </c>
      <c r="R104" t="str">
        <f>VLOOKUP(A104,[1]高二上!$A$3:$P$583,14,0)</f>
        <v>勾中文</v>
      </c>
      <c r="S104" s="22">
        <f t="shared" si="19"/>
        <v>22</v>
      </c>
      <c r="T104" s="22">
        <f t="shared" si="20"/>
        <v>91.92307692307692</v>
      </c>
      <c r="U104">
        <f>VLOOKUP(A104,[1]高一下!$A$3:$P$585,13,0)</f>
        <v>80</v>
      </c>
      <c r="V104" t="str">
        <f>VLOOKUP(A104,[1]高一下!$A$3:$P$585,14,0)</f>
        <v>降初里</v>
      </c>
      <c r="W104">
        <f t="shared" si="21"/>
        <v>1</v>
      </c>
      <c r="X104">
        <f t="shared" si="22"/>
        <v>107.30769230769231</v>
      </c>
      <c r="Y104">
        <f>VLOOKUP(A104,[1]高一上!$A$3:$V$587,19,0)</f>
        <v>70</v>
      </c>
      <c r="Z104" t="str">
        <f>VLOOKUP(A104,[1]高一上!$A$3:$V$587,20,0)</f>
        <v>降初里</v>
      </c>
      <c r="AA104">
        <f t="shared" si="23"/>
        <v>20</v>
      </c>
      <c r="AB104" s="23">
        <f t="shared" si="24"/>
        <v>101.15384615384616</v>
      </c>
      <c r="AC104">
        <f>VLOOKUP(A104,[1]中考!$A$2:$M$571,12,0)</f>
        <v>32</v>
      </c>
      <c r="AD104">
        <f t="shared" si="25"/>
        <v>23</v>
      </c>
    </row>
    <row r="105" spans="1:30" ht="15" x14ac:dyDescent="0.35">
      <c r="A105" s="14" t="s">
        <v>121</v>
      </c>
      <c r="B105" s="1">
        <v>2</v>
      </c>
      <c r="C105" s="2" t="s">
        <v>122</v>
      </c>
      <c r="D105" s="4" t="s">
        <v>6</v>
      </c>
      <c r="E105">
        <f>VLOOKUP(A105,'[1]高三下(高考)'!$A$3:$P$615,13,0)</f>
        <v>51</v>
      </c>
      <c r="F105" t="str">
        <f>VLOOKUP(A105,'[1]高三下(高考)'!$A$3:$P$615,14,0)</f>
        <v>降初里</v>
      </c>
      <c r="G105">
        <f t="shared" si="13"/>
        <v>140</v>
      </c>
      <c r="H105" s="23">
        <f t="shared" si="14"/>
        <v>122.69230769230769</v>
      </c>
      <c r="I105">
        <f>VLOOKUP(A105,[1]高三上!$A$3:$P$588,13,0)</f>
        <v>33</v>
      </c>
      <c r="J105" t="str">
        <f>VLOOKUP(A105,[1]高三上!$A$3:$P$588,14,0)</f>
        <v>降初里</v>
      </c>
      <c r="K105" s="22">
        <f t="shared" si="15"/>
        <v>199</v>
      </c>
      <c r="L105" s="23">
        <f t="shared" si="16"/>
        <v>66.15384615384616</v>
      </c>
      <c r="M105">
        <f>VLOOKUP(A105,[1]高二下!$A$3:$P$536,13,0)</f>
        <v>62</v>
      </c>
      <c r="N105" t="str">
        <f>VLOOKUP(A105,[1]高二下!$A$3:$P$536,14,0)</f>
        <v>勾中文</v>
      </c>
      <c r="O105">
        <f t="shared" si="17"/>
        <v>111</v>
      </c>
      <c r="P105">
        <f t="shared" si="18"/>
        <v>78.84615384615384</v>
      </c>
      <c r="Q105">
        <f>VLOOKUP(A105,[1]高二上!$A$3:$P$583,13,0)</f>
        <v>67</v>
      </c>
      <c r="R105" t="str">
        <f>VLOOKUP(A105,[1]高二上!$A$3:$P$583,14,0)</f>
        <v>勾中文</v>
      </c>
      <c r="S105" s="22">
        <f t="shared" si="19"/>
        <v>56</v>
      </c>
      <c r="T105" s="22">
        <f t="shared" si="20"/>
        <v>96.538461538461533</v>
      </c>
      <c r="U105">
        <f>VLOOKUP(A105,[1]高一下!$A$3:$P$585,13,0)</f>
        <v>65</v>
      </c>
      <c r="V105" t="str">
        <f>VLOOKUP(A105,[1]高一下!$A$3:$P$585,14,0)</f>
        <v>降初里</v>
      </c>
      <c r="W105">
        <f t="shared" si="21"/>
        <v>47</v>
      </c>
      <c r="X105">
        <f t="shared" si="22"/>
        <v>145.38461538461539</v>
      </c>
      <c r="Y105">
        <f>VLOOKUP(A105,[1]高一上!$A$3:$V$587,19,0)</f>
        <v>50</v>
      </c>
      <c r="Z105" t="str">
        <f>VLOOKUP(A105,[1]高一上!$A$3:$V$587,20,0)</f>
        <v>降初里</v>
      </c>
      <c r="AA105">
        <f t="shared" si="23"/>
        <v>165</v>
      </c>
      <c r="AB105" s="23">
        <f t="shared" si="24"/>
        <v>95</v>
      </c>
      <c r="AC105">
        <f>VLOOKUP(A105,[1]中考!$A$2:$M$571,12,0)</f>
        <v>20</v>
      </c>
      <c r="AD105">
        <f t="shared" si="25"/>
        <v>152</v>
      </c>
    </row>
    <row r="106" spans="1:30" ht="15" x14ac:dyDescent="0.35">
      <c r="A106" s="14" t="s">
        <v>152</v>
      </c>
      <c r="B106" s="1">
        <v>2</v>
      </c>
      <c r="C106" s="2" t="s">
        <v>153</v>
      </c>
      <c r="D106" s="4" t="s">
        <v>6</v>
      </c>
      <c r="E106">
        <f>VLOOKUP(A106,'[1]高三下(高考)'!$A$3:$P$615,13,0)</f>
        <v>51.5</v>
      </c>
      <c r="F106" t="str">
        <f>VLOOKUP(A106,'[1]高三下(高考)'!$A$3:$P$615,14,0)</f>
        <v>降初里</v>
      </c>
      <c r="G106">
        <f t="shared" si="13"/>
        <v>133</v>
      </c>
      <c r="H106" s="23">
        <f t="shared" si="14"/>
        <v>138.84615384615384</v>
      </c>
      <c r="I106">
        <f>VLOOKUP(A106,[1]高三上!$A$3:$P$588,13,0)</f>
        <v>25</v>
      </c>
      <c r="J106" t="str">
        <f>VLOOKUP(A106,[1]高三上!$A$3:$P$588,14,0)</f>
        <v>降初里</v>
      </c>
      <c r="K106" s="22">
        <f t="shared" si="15"/>
        <v>234</v>
      </c>
      <c r="L106" s="23">
        <f t="shared" si="16"/>
        <v>81.92307692307692</v>
      </c>
      <c r="M106">
        <f>VLOOKUP(A106,[1]高二下!$A$3:$P$536,13,0)</f>
        <v>54</v>
      </c>
      <c r="N106" t="str">
        <f>VLOOKUP(A106,[1]高二下!$A$3:$P$536,14,0)</f>
        <v>勾中文</v>
      </c>
      <c r="O106">
        <f t="shared" si="17"/>
        <v>187</v>
      </c>
      <c r="P106">
        <f t="shared" si="18"/>
        <v>118.84615384615384</v>
      </c>
      <c r="Q106">
        <f>VLOOKUP(A106,[1]高二上!$A$3:$P$583,13,0)</f>
        <v>45</v>
      </c>
      <c r="R106" t="str">
        <f>VLOOKUP(A106,[1]高二上!$A$3:$P$583,14,0)</f>
        <v>勾中文</v>
      </c>
      <c r="S106" s="22">
        <f t="shared" si="19"/>
        <v>236</v>
      </c>
      <c r="T106" s="22">
        <f t="shared" si="20"/>
        <v>90.769230769230774</v>
      </c>
      <c r="U106">
        <f>VLOOKUP(A106,[1]高一下!$A$3:$P$585,13,0)</f>
        <v>46</v>
      </c>
      <c r="V106" t="str">
        <f>VLOOKUP(A106,[1]高一下!$A$3:$P$585,14,0)</f>
        <v>降初里</v>
      </c>
      <c r="W106">
        <f t="shared" si="21"/>
        <v>212</v>
      </c>
      <c r="X106">
        <f t="shared" si="22"/>
        <v>98.461538461538467</v>
      </c>
      <c r="Y106">
        <f>VLOOKUP(A106,[1]高一上!$A$3:$V$587,19,0)</f>
        <v>45</v>
      </c>
      <c r="Z106" t="str">
        <f>VLOOKUP(A106,[1]高一上!$A$3:$V$587,20,0)</f>
        <v>降初里</v>
      </c>
      <c r="AA106">
        <f t="shared" si="23"/>
        <v>208</v>
      </c>
      <c r="AB106" s="23">
        <f t="shared" si="24"/>
        <v>88.461538461538467</v>
      </c>
      <c r="AC106">
        <f>VLOOKUP(A106,[1]中考!$A$2:$M$571,12,0)</f>
        <v>18</v>
      </c>
      <c r="AD106">
        <f t="shared" si="25"/>
        <v>178</v>
      </c>
    </row>
    <row r="107" spans="1:30" ht="15" x14ac:dyDescent="0.35">
      <c r="A107" s="14" t="s">
        <v>284</v>
      </c>
      <c r="B107" s="1">
        <v>3</v>
      </c>
      <c r="C107" s="2" t="s">
        <v>285</v>
      </c>
      <c r="D107" s="4" t="s">
        <v>6</v>
      </c>
      <c r="E107">
        <f>VLOOKUP(A107,'[1]高三下(高考)'!$A$3:$P$615,13,0)</f>
        <v>47.5</v>
      </c>
      <c r="F107" t="str">
        <f>VLOOKUP(A107,'[1]高三下(高考)'!$A$3:$P$615,14,0)</f>
        <v>降初里</v>
      </c>
      <c r="G107">
        <f t="shared" si="13"/>
        <v>169</v>
      </c>
      <c r="H107" s="23">
        <f t="shared" si="14"/>
        <v>121.15384615384616</v>
      </c>
      <c r="I107">
        <f>VLOOKUP(A107,[1]高三上!$A$3:$P$588,13,0)</f>
        <v>30</v>
      </c>
      <c r="J107" t="str">
        <f>VLOOKUP(A107,[1]高三上!$A$3:$P$588,14,0)</f>
        <v>降初里</v>
      </c>
      <c r="K107" s="22">
        <f t="shared" si="15"/>
        <v>224</v>
      </c>
      <c r="L107" s="23">
        <f t="shared" si="16"/>
        <v>62.307692307692307</v>
      </c>
      <c r="M107">
        <f>VLOOKUP(A107,[1]高二下!$A$3:$P$536,13,0)</f>
        <v>61</v>
      </c>
      <c r="N107" t="str">
        <f>VLOOKUP(A107,[1]高二下!$A$3:$P$536,14,0)</f>
        <v>勾中文</v>
      </c>
      <c r="O107">
        <f t="shared" si="17"/>
        <v>126</v>
      </c>
      <c r="P107">
        <f t="shared" si="18"/>
        <v>145.76923076923077</v>
      </c>
      <c r="Q107">
        <f>VLOOKUP(A107,[1]高二上!$A$3:$P$583,13,0)</f>
        <v>43</v>
      </c>
      <c r="R107" t="str">
        <f>VLOOKUP(A107,[1]高二上!$A$3:$P$583,14,0)</f>
        <v>熊治国</v>
      </c>
      <c r="S107" s="22">
        <f t="shared" si="19"/>
        <v>245</v>
      </c>
      <c r="T107" s="22">
        <f t="shared" si="20"/>
        <v>62.307692307692307</v>
      </c>
      <c r="U107">
        <f>VLOOKUP(A107,[1]高一下!$A$3:$P$585,13,0)</f>
        <v>54</v>
      </c>
      <c r="V107" t="str">
        <f>VLOOKUP(A107,[1]高一下!$A$3:$P$585,14,0)</f>
        <v>金明龙</v>
      </c>
      <c r="W107">
        <f t="shared" si="21"/>
        <v>147</v>
      </c>
      <c r="X107">
        <f t="shared" si="22"/>
        <v>128.46153846153845</v>
      </c>
      <c r="Y107">
        <f>VLOOKUP(A107,[1]高一上!$A$3:$V$587,19,0)</f>
        <v>43</v>
      </c>
      <c r="Z107" t="str">
        <f>VLOOKUP(A107,[1]高一上!$A$3:$V$587,20,0)</f>
        <v>金明龙</v>
      </c>
      <c r="AA107">
        <f t="shared" si="23"/>
        <v>221</v>
      </c>
      <c r="AB107" s="23">
        <f t="shared" si="24"/>
        <v>98.84615384615384</v>
      </c>
      <c r="AC107">
        <f>VLOOKUP(A107,[1]中考!$A$2:$M$571,12,0)</f>
        <v>14</v>
      </c>
      <c r="AD107">
        <f t="shared" si="25"/>
        <v>218</v>
      </c>
    </row>
    <row r="108" spans="1:30" ht="15" x14ac:dyDescent="0.35">
      <c r="A108" s="14" t="s">
        <v>224</v>
      </c>
      <c r="B108" s="1">
        <v>3</v>
      </c>
      <c r="C108" s="2" t="s">
        <v>225</v>
      </c>
      <c r="D108" s="4" t="s">
        <v>6</v>
      </c>
      <c r="E108">
        <f>VLOOKUP(A108,'[1]高三下(高考)'!$A$3:$P$615,13,0)</f>
        <v>59</v>
      </c>
      <c r="F108" t="str">
        <f>VLOOKUP(A108,'[1]高三下(高考)'!$A$3:$P$615,14,0)</f>
        <v>降初里</v>
      </c>
      <c r="G108">
        <f t="shared" si="13"/>
        <v>66</v>
      </c>
      <c r="H108" s="23">
        <f t="shared" si="14"/>
        <v>123.84615384615384</v>
      </c>
      <c r="I108">
        <f>VLOOKUP(A108,[1]高三上!$A$3:$P$588,13,0)</f>
        <v>42</v>
      </c>
      <c r="J108" t="str">
        <f>VLOOKUP(A108,[1]高三上!$A$3:$P$588,14,0)</f>
        <v>降初里</v>
      </c>
      <c r="K108" s="22">
        <f t="shared" si="15"/>
        <v>128</v>
      </c>
      <c r="L108" s="23">
        <f t="shared" si="16"/>
        <v>68.07692307692308</v>
      </c>
      <c r="M108">
        <f>VLOOKUP(A108,[1]高二下!$A$3:$P$536,13,0)</f>
        <v>69</v>
      </c>
      <c r="N108" t="str">
        <f>VLOOKUP(A108,[1]高二下!$A$3:$P$536,14,0)</f>
        <v>勾中文</v>
      </c>
      <c r="O108">
        <f t="shared" si="17"/>
        <v>45</v>
      </c>
      <c r="P108">
        <f t="shared" si="18"/>
        <v>96.15384615384616</v>
      </c>
      <c r="Q108">
        <f>VLOOKUP(A108,[1]高二上!$A$3:$P$583,13,0)</f>
        <v>70</v>
      </c>
      <c r="R108" t="str">
        <f>VLOOKUP(A108,[1]高二上!$A$3:$P$583,14,0)</f>
        <v>熊治国</v>
      </c>
      <c r="S108" s="22">
        <f t="shared" si="19"/>
        <v>35</v>
      </c>
      <c r="T108" s="22">
        <f t="shared" si="20"/>
        <v>143.07692307692309</v>
      </c>
      <c r="U108">
        <f>VLOOKUP(A108,[1]高一下!$A$3:$P$585,13,0)</f>
        <v>54</v>
      </c>
      <c r="V108" t="str">
        <f>VLOOKUP(A108,[1]高一下!$A$3:$P$585,14,0)</f>
        <v>金明龙</v>
      </c>
      <c r="W108">
        <f t="shared" si="21"/>
        <v>147</v>
      </c>
      <c r="X108">
        <f t="shared" si="22"/>
        <v>65.384615384615387</v>
      </c>
      <c r="Y108">
        <f>VLOOKUP(A108,[1]高一上!$A$3:$V$587,19,0)</f>
        <v>64</v>
      </c>
      <c r="Z108" t="str">
        <f>VLOOKUP(A108,[1]高一上!$A$3:$V$587,20,0)</f>
        <v>金明龙</v>
      </c>
      <c r="AA108">
        <f t="shared" si="23"/>
        <v>57</v>
      </c>
      <c r="AB108" s="23">
        <f t="shared" si="24"/>
        <v>126.15384615384616</v>
      </c>
      <c r="AC108">
        <f>VLOOKUP(A108,[1]中考!$A$2:$M$571,12,0)</f>
        <v>22</v>
      </c>
      <c r="AD108">
        <f t="shared" si="25"/>
        <v>125</v>
      </c>
    </row>
    <row r="109" spans="1:30" ht="15" x14ac:dyDescent="0.35">
      <c r="A109" s="14" t="s">
        <v>278</v>
      </c>
      <c r="B109" s="1">
        <v>3</v>
      </c>
      <c r="C109" s="2" t="s">
        <v>279</v>
      </c>
      <c r="D109" s="4" t="s">
        <v>6</v>
      </c>
      <c r="E109">
        <f>VLOOKUP(A109,'[1]高三下(高考)'!$A$3:$P$615,13,0)</f>
        <v>46.5</v>
      </c>
      <c r="F109" t="str">
        <f>VLOOKUP(A109,'[1]高三下(高考)'!$A$3:$P$615,14,0)</f>
        <v>降初里</v>
      </c>
      <c r="G109">
        <f t="shared" si="13"/>
        <v>180</v>
      </c>
      <c r="H109" s="23">
        <f t="shared" si="14"/>
        <v>113.84615384615384</v>
      </c>
      <c r="I109">
        <f>VLOOKUP(A109,[1]高三上!$A$3:$P$588,13,0)</f>
        <v>31</v>
      </c>
      <c r="J109" t="str">
        <f>VLOOKUP(A109,[1]高三上!$A$3:$P$588,14,0)</f>
        <v>降初里</v>
      </c>
      <c r="K109" s="22">
        <f t="shared" si="15"/>
        <v>216</v>
      </c>
      <c r="L109" s="23">
        <f t="shared" si="16"/>
        <v>100</v>
      </c>
      <c r="M109">
        <f>VLOOKUP(A109,[1]高二下!$A$3:$P$536,13,0)</f>
        <v>51</v>
      </c>
      <c r="N109" t="str">
        <f>VLOOKUP(A109,[1]高二下!$A$3:$P$536,14,0)</f>
        <v>勾中文</v>
      </c>
      <c r="O109">
        <f t="shared" si="17"/>
        <v>216</v>
      </c>
      <c r="P109">
        <f t="shared" si="18"/>
        <v>98.84615384615384</v>
      </c>
      <c r="Q109">
        <f>VLOOKUP(A109,[1]高二上!$A$3:$P$583,13,0)</f>
        <v>49</v>
      </c>
      <c r="R109" t="str">
        <f>VLOOKUP(A109,[1]高二上!$A$3:$P$583,14,0)</f>
        <v>熊治国</v>
      </c>
      <c r="S109" s="22">
        <f t="shared" si="19"/>
        <v>213</v>
      </c>
      <c r="T109" s="22">
        <f t="shared" si="20"/>
        <v>105.76923076923077</v>
      </c>
      <c r="U109">
        <f>VLOOKUP(A109,[1]高一下!$A$3:$P$585,13,0)</f>
        <v>43</v>
      </c>
      <c r="V109" t="str">
        <f>VLOOKUP(A109,[1]高一下!$A$3:$P$585,14,0)</f>
        <v>金明龙</v>
      </c>
      <c r="W109">
        <f t="shared" si="21"/>
        <v>228</v>
      </c>
      <c r="X109">
        <f t="shared" si="22"/>
        <v>75.769230769230774</v>
      </c>
      <c r="Y109">
        <f>VLOOKUP(A109,[1]高一上!$A$3:$V$587,19,0)</f>
        <v>50</v>
      </c>
      <c r="Z109" t="str">
        <f>VLOOKUP(A109,[1]高一上!$A$3:$V$587,20,0)</f>
        <v>金明龙</v>
      </c>
      <c r="AA109">
        <f t="shared" si="23"/>
        <v>165</v>
      </c>
      <c r="AB109" s="23">
        <f t="shared" si="24"/>
        <v>90.384615384615387</v>
      </c>
      <c r="AC109">
        <f>VLOOKUP(A109,[1]中考!$A$2:$M$571,12,0)</f>
        <v>21</v>
      </c>
      <c r="AD109">
        <f t="shared" si="25"/>
        <v>140</v>
      </c>
    </row>
    <row r="110" spans="1:30" ht="15" x14ac:dyDescent="0.35">
      <c r="A110" s="14" t="s">
        <v>242</v>
      </c>
      <c r="B110" s="1">
        <v>3</v>
      </c>
      <c r="C110" s="2" t="s">
        <v>243</v>
      </c>
      <c r="D110" s="4" t="s">
        <v>6</v>
      </c>
      <c r="E110">
        <f>VLOOKUP(A110,'[1]高三下(高考)'!$A$3:$P$615,13,0)</f>
        <v>57.5</v>
      </c>
      <c r="F110" t="str">
        <f>VLOOKUP(A110,'[1]高三下(高考)'!$A$3:$P$615,14,0)</f>
        <v>降初里</v>
      </c>
      <c r="G110">
        <f t="shared" si="13"/>
        <v>75</v>
      </c>
      <c r="H110" s="23">
        <f t="shared" si="14"/>
        <v>136.15384615384616</v>
      </c>
      <c r="I110">
        <f>VLOOKUP(A110,[1]高三上!$A$3:$P$588,13,0)</f>
        <v>37</v>
      </c>
      <c r="J110" t="str">
        <f>VLOOKUP(A110,[1]高三上!$A$3:$P$588,14,0)</f>
        <v>降初里</v>
      </c>
      <c r="K110" s="22">
        <f t="shared" si="15"/>
        <v>169</v>
      </c>
      <c r="L110" s="23">
        <f t="shared" si="16"/>
        <v>106.92307692307692</v>
      </c>
      <c r="M110">
        <f>VLOOKUP(A110,[1]高二下!$A$3:$P$536,13,0)</f>
        <v>54</v>
      </c>
      <c r="N110" t="str">
        <f>VLOOKUP(A110,[1]高二下!$A$3:$P$536,14,0)</f>
        <v>勾中文</v>
      </c>
      <c r="O110">
        <f t="shared" si="17"/>
        <v>187</v>
      </c>
      <c r="P110">
        <f t="shared" si="18"/>
        <v>95</v>
      </c>
      <c r="Q110">
        <f>VLOOKUP(A110,[1]高二上!$A$3:$P$583,13,0)</f>
        <v>54</v>
      </c>
      <c r="R110" t="str">
        <f>VLOOKUP(A110,[1]高二上!$A$3:$P$583,14,0)</f>
        <v>熊治国</v>
      </c>
      <c r="S110" s="22">
        <f t="shared" si="19"/>
        <v>174</v>
      </c>
      <c r="T110" s="22">
        <f t="shared" si="20"/>
        <v>118.46153846153847</v>
      </c>
      <c r="U110">
        <f>VLOOKUP(A110,[1]高一下!$A$3:$P$585,13,0)</f>
        <v>44</v>
      </c>
      <c r="V110" t="str">
        <f>VLOOKUP(A110,[1]高一下!$A$3:$P$585,14,0)</f>
        <v>金明龙</v>
      </c>
      <c r="W110">
        <f t="shared" si="21"/>
        <v>222</v>
      </c>
      <c r="X110">
        <f t="shared" si="22"/>
        <v>99.615384615384613</v>
      </c>
      <c r="Y110">
        <f>VLOOKUP(A110,[1]高一上!$A$3:$V$587,19,0)</f>
        <v>43</v>
      </c>
      <c r="Z110" t="str">
        <f>VLOOKUP(A110,[1]高一上!$A$3:$V$587,20,0)</f>
        <v>金明龙</v>
      </c>
      <c r="AA110">
        <f t="shared" si="23"/>
        <v>221</v>
      </c>
      <c r="AB110" s="23">
        <f t="shared" si="24"/>
        <v>83.461538461538467</v>
      </c>
      <c r="AC110">
        <f>VLOOKUP(A110,[1]中考!$A$2:$M$571,12,0)</f>
        <v>18</v>
      </c>
      <c r="AD110">
        <f t="shared" si="25"/>
        <v>178</v>
      </c>
    </row>
    <row r="111" spans="1:30" ht="15" x14ac:dyDescent="0.35">
      <c r="A111" s="14" t="s">
        <v>276</v>
      </c>
      <c r="B111" s="1">
        <v>3</v>
      </c>
      <c r="C111" s="2" t="s">
        <v>277</v>
      </c>
      <c r="D111" s="4" t="s">
        <v>6</v>
      </c>
      <c r="E111">
        <f>VLOOKUP(A111,'[1]高三下(高考)'!$A$3:$P$615,13,0)</f>
        <v>56</v>
      </c>
      <c r="F111" t="str">
        <f>VLOOKUP(A111,'[1]高三下(高考)'!$A$3:$P$615,14,0)</f>
        <v>降初里</v>
      </c>
      <c r="G111">
        <f t="shared" si="13"/>
        <v>91</v>
      </c>
      <c r="H111" s="23">
        <f t="shared" si="14"/>
        <v>124.61538461538461</v>
      </c>
      <c r="I111">
        <f>VLOOKUP(A111,[1]高三上!$A$3:$P$588,13,0)</f>
        <v>39</v>
      </c>
      <c r="J111" t="str">
        <f>VLOOKUP(A111,[1]高三上!$A$3:$P$588,14,0)</f>
        <v>降初里</v>
      </c>
      <c r="K111" s="22">
        <f t="shared" si="15"/>
        <v>155</v>
      </c>
      <c r="L111" s="23">
        <f t="shared" si="16"/>
        <v>106.53846153846153</v>
      </c>
      <c r="M111">
        <f>VLOOKUP(A111,[1]高二下!$A$3:$P$536,13,0)</f>
        <v>56</v>
      </c>
      <c r="N111" t="str">
        <f>VLOOKUP(A111,[1]高二下!$A$3:$P$536,14,0)</f>
        <v>勾中文</v>
      </c>
      <c r="O111">
        <f t="shared" si="17"/>
        <v>172</v>
      </c>
      <c r="P111">
        <f t="shared" si="18"/>
        <v>128.07692307692307</v>
      </c>
      <c r="Q111">
        <f>VLOOKUP(A111,[1]高二上!$A$3:$P$583,13,0)</f>
        <v>43</v>
      </c>
      <c r="R111" t="str">
        <f>VLOOKUP(A111,[1]高二上!$A$3:$P$583,14,0)</f>
        <v>熊治国</v>
      </c>
      <c r="S111" s="22">
        <f t="shared" si="19"/>
        <v>245</v>
      </c>
      <c r="T111" s="22">
        <f t="shared" si="20"/>
        <v>80.769230769230774</v>
      </c>
      <c r="U111">
        <f>VLOOKUP(A111,[1]高一下!$A$3:$P$585,13,0)</f>
        <v>48</v>
      </c>
      <c r="V111" t="str">
        <f>VLOOKUP(A111,[1]高一下!$A$3:$P$585,14,0)</f>
        <v>金明龙</v>
      </c>
      <c r="W111">
        <f t="shared" si="21"/>
        <v>195</v>
      </c>
      <c r="X111">
        <f t="shared" si="22"/>
        <v>122.30769230769231</v>
      </c>
      <c r="Y111">
        <f>VLOOKUP(A111,[1]高一上!$A$3:$V$587,19,0)</f>
        <v>34</v>
      </c>
      <c r="Z111" t="str">
        <f>VLOOKUP(A111,[1]高一上!$A$3:$V$587,20,0)</f>
        <v>金明龙</v>
      </c>
      <c r="AA111">
        <f t="shared" si="23"/>
        <v>253</v>
      </c>
      <c r="AB111" s="23">
        <f t="shared" si="24"/>
        <v>61.153846153846153</v>
      </c>
      <c r="AC111">
        <f>VLOOKUP(A111,[1]中考!$A$2:$M$571,12,0)</f>
        <v>20</v>
      </c>
      <c r="AD111">
        <f t="shared" si="25"/>
        <v>152</v>
      </c>
    </row>
    <row r="112" spans="1:30" ht="15" x14ac:dyDescent="0.35">
      <c r="A112" s="14" t="s">
        <v>316</v>
      </c>
      <c r="B112" s="1">
        <v>3</v>
      </c>
      <c r="C112" s="3" t="s">
        <v>317</v>
      </c>
      <c r="D112" s="4" t="s">
        <v>6</v>
      </c>
      <c r="E112">
        <f>VLOOKUP(A112,'[1]高三下(高考)'!$A$3:$P$615,13,0)</f>
        <v>51.5</v>
      </c>
      <c r="F112" t="str">
        <f>VLOOKUP(A112,'[1]高三下(高考)'!$A$3:$P$615,14,0)</f>
        <v>降初里</v>
      </c>
      <c r="G112">
        <f t="shared" si="13"/>
        <v>133</v>
      </c>
      <c r="H112" s="23">
        <f t="shared" si="14"/>
        <v>117.69230769230769</v>
      </c>
      <c r="I112">
        <f>VLOOKUP(A112,[1]高三上!$A$3:$P$588,13,0)</f>
        <v>36</v>
      </c>
      <c r="J112" t="str">
        <f>VLOOKUP(A112,[1]高三上!$A$3:$P$588,14,0)</f>
        <v>降初里</v>
      </c>
      <c r="K112" s="22">
        <f t="shared" si="15"/>
        <v>179</v>
      </c>
      <c r="L112" s="23">
        <f t="shared" si="16"/>
        <v>48.461538461538467</v>
      </c>
      <c r="M112">
        <f>VLOOKUP(A112,[1]高二下!$A$3:$P$536,13,0)</f>
        <v>69</v>
      </c>
      <c r="N112" t="str">
        <f>VLOOKUP(A112,[1]高二下!$A$3:$P$536,14,0)</f>
        <v>勾中文</v>
      </c>
      <c r="O112">
        <f t="shared" si="17"/>
        <v>45</v>
      </c>
      <c r="P112">
        <f t="shared" si="18"/>
        <v>119.61538461538461</v>
      </c>
      <c r="Q112">
        <f>VLOOKUP(A112,[1]高二上!$A$3:$P$583,13,0)</f>
        <v>62</v>
      </c>
      <c r="R112" t="str">
        <f>VLOOKUP(A112,[1]高二上!$A$3:$P$583,14,0)</f>
        <v>熊治国</v>
      </c>
      <c r="S112" s="22">
        <f t="shared" si="19"/>
        <v>96</v>
      </c>
      <c r="T112" s="22">
        <f t="shared" si="20"/>
        <v>101.53846153846153</v>
      </c>
      <c r="U112">
        <f>VLOOKUP(A112,[1]高一下!$A$3:$P$585,13,0)</f>
        <v>59</v>
      </c>
      <c r="V112" t="str">
        <f>VLOOKUP(A112,[1]高一下!$A$3:$P$585,14,0)</f>
        <v>金明龙</v>
      </c>
      <c r="W112">
        <f t="shared" si="21"/>
        <v>100</v>
      </c>
      <c r="X112">
        <f t="shared" si="22"/>
        <v>103.84615384615384</v>
      </c>
      <c r="Y112">
        <f>VLOOKUP(A112,[1]高一上!$A$3:$V$587,19,0)</f>
        <v>56</v>
      </c>
      <c r="Z112" t="str">
        <f>VLOOKUP(A112,[1]高一上!$A$3:$V$587,20,0)</f>
        <v>金明龙</v>
      </c>
      <c r="AA112">
        <f t="shared" si="23"/>
        <v>110</v>
      </c>
      <c r="AB112" s="23">
        <f t="shared" si="24"/>
        <v>145.76923076923077</v>
      </c>
      <c r="AC112">
        <f>VLOOKUP(A112,[1]中考!$A$2:$M$571,12,0)</f>
        <v>12</v>
      </c>
      <c r="AD112">
        <f t="shared" si="25"/>
        <v>229</v>
      </c>
    </row>
    <row r="113" spans="1:30" ht="15" x14ac:dyDescent="0.35">
      <c r="A113" s="14" t="s">
        <v>310</v>
      </c>
      <c r="B113" s="1">
        <v>3</v>
      </c>
      <c r="C113" s="3" t="s">
        <v>311</v>
      </c>
      <c r="D113" s="4" t="s">
        <v>6</v>
      </c>
      <c r="E113">
        <f>VLOOKUP(A113,'[1]高三下(高考)'!$A$3:$P$615,13,0)</f>
        <v>42</v>
      </c>
      <c r="F113" t="str">
        <f>VLOOKUP(A113,'[1]高三下(高考)'!$A$3:$P$615,14,0)</f>
        <v>降初里</v>
      </c>
      <c r="G113">
        <f t="shared" si="13"/>
        <v>218</v>
      </c>
      <c r="H113" s="23">
        <f t="shared" si="14"/>
        <v>105.38461538461539</v>
      </c>
      <c r="I113">
        <f>VLOOKUP(A113,[1]高三上!$A$3:$P$588,13,0)</f>
        <v>27</v>
      </c>
      <c r="J113" t="str">
        <f>VLOOKUP(A113,[1]高三上!$A$3:$P$588,14,0)</f>
        <v>降初里</v>
      </c>
      <c r="K113" s="22">
        <f t="shared" si="15"/>
        <v>232</v>
      </c>
      <c r="L113" s="23">
        <f t="shared" si="16"/>
        <v>86.92307692307692</v>
      </c>
      <c r="M113">
        <f>VLOOKUP(A113,[1]高二下!$A$3:$P$536,13,0)</f>
        <v>53</v>
      </c>
      <c r="N113" t="str">
        <f>VLOOKUP(A113,[1]高二下!$A$3:$P$536,14,0)</f>
        <v>勾中文</v>
      </c>
      <c r="O113">
        <f t="shared" si="17"/>
        <v>198</v>
      </c>
      <c r="P113">
        <f t="shared" si="18"/>
        <v>98.07692307692308</v>
      </c>
      <c r="Q113">
        <f>VLOOKUP(A113,[1]高二上!$A$3:$P$583,13,0)</f>
        <v>52</v>
      </c>
      <c r="R113" t="str">
        <f>VLOOKUP(A113,[1]高二上!$A$3:$P$583,14,0)</f>
        <v>熊治国</v>
      </c>
      <c r="S113" s="22">
        <f t="shared" si="19"/>
        <v>193</v>
      </c>
      <c r="T113" s="22">
        <f t="shared" si="20"/>
        <v>107.30769230769231</v>
      </c>
      <c r="U113">
        <f>VLOOKUP(A113,[1]高一下!$A$3:$P$585,13,0)</f>
        <v>46</v>
      </c>
      <c r="V113" t="str">
        <f>VLOOKUP(A113,[1]高一下!$A$3:$P$585,14,0)</f>
        <v>金明龙</v>
      </c>
      <c r="W113">
        <f t="shared" si="21"/>
        <v>212</v>
      </c>
      <c r="X113">
        <f t="shared" si="22"/>
        <v>106.92307692307692</v>
      </c>
      <c r="Y113">
        <f>VLOOKUP(A113,[1]高一上!$A$3:$V$587,19,0)</f>
        <v>41</v>
      </c>
      <c r="Z113" t="str">
        <f>VLOOKUP(A113,[1]高一上!$A$3:$V$587,20,0)</f>
        <v>金明龙</v>
      </c>
      <c r="AA113">
        <f t="shared" si="23"/>
        <v>230</v>
      </c>
      <c r="AB113" s="23">
        <f t="shared" si="24"/>
        <v>70</v>
      </c>
      <c r="AC113">
        <f>VLOOKUP(A113,[1]中考!$A$2:$M$571,12,0)</f>
        <v>20</v>
      </c>
      <c r="AD113">
        <f t="shared" si="25"/>
        <v>152</v>
      </c>
    </row>
    <row r="114" spans="1:30" ht="15" x14ac:dyDescent="0.35">
      <c r="A114" s="14" t="s">
        <v>302</v>
      </c>
      <c r="B114" s="1">
        <v>3</v>
      </c>
      <c r="C114" s="3" t="s">
        <v>303</v>
      </c>
      <c r="D114" s="4" t="s">
        <v>6</v>
      </c>
      <c r="E114">
        <f>VLOOKUP(A114,'[1]高三下(高考)'!$A$3:$P$615,13,0)</f>
        <v>54.5</v>
      </c>
      <c r="F114" t="str">
        <f>VLOOKUP(A114,'[1]高三下(高考)'!$A$3:$P$615,14,0)</f>
        <v>降初里</v>
      </c>
      <c r="G114">
        <f t="shared" si="13"/>
        <v>104</v>
      </c>
      <c r="H114" s="23">
        <f t="shared" si="14"/>
        <v>67.692307692307693</v>
      </c>
      <c r="I114">
        <f>VLOOKUP(A114,[1]高三上!$A$3:$P$588,13,0)</f>
        <v>59</v>
      </c>
      <c r="J114" t="str">
        <f>VLOOKUP(A114,[1]高三上!$A$3:$P$588,14,0)</f>
        <v>降初里</v>
      </c>
      <c r="K114" s="22">
        <f t="shared" si="15"/>
        <v>20</v>
      </c>
      <c r="L114" s="23">
        <f t="shared" si="16"/>
        <v>109.61538461538461</v>
      </c>
      <c r="M114">
        <f>VLOOKUP(A114,[1]高二下!$A$3:$P$536,13,0)</f>
        <v>69</v>
      </c>
      <c r="N114" t="str">
        <f>VLOOKUP(A114,[1]高二下!$A$3:$P$536,14,0)</f>
        <v>勾中文</v>
      </c>
      <c r="O114">
        <f t="shared" si="17"/>
        <v>45</v>
      </c>
      <c r="P114">
        <f t="shared" si="18"/>
        <v>105.38461538461539</v>
      </c>
      <c r="Q114">
        <f>VLOOKUP(A114,[1]高二上!$A$3:$P$583,13,0)</f>
        <v>66</v>
      </c>
      <c r="R114" t="str">
        <f>VLOOKUP(A114,[1]高二上!$A$3:$P$583,14,0)</f>
        <v>熊治国</v>
      </c>
      <c r="S114" s="22">
        <f t="shared" si="19"/>
        <v>59</v>
      </c>
      <c r="T114" s="22">
        <f t="shared" si="20"/>
        <v>103.46153846153847</v>
      </c>
      <c r="U114">
        <f>VLOOKUP(A114,[1]高一下!$A$3:$P$585,13,0)</f>
        <v>62</v>
      </c>
      <c r="V114" t="str">
        <f>VLOOKUP(A114,[1]高一下!$A$3:$P$585,14,0)</f>
        <v>金明龙</v>
      </c>
      <c r="W114">
        <f t="shared" si="21"/>
        <v>68</v>
      </c>
      <c r="X114">
        <f t="shared" si="22"/>
        <v>81.538461538461533</v>
      </c>
      <c r="Y114">
        <f>VLOOKUP(A114,[1]高一上!$A$3:$V$587,19,0)</f>
        <v>70</v>
      </c>
      <c r="Z114" t="str">
        <f>VLOOKUP(A114,[1]高一上!$A$3:$V$587,20,0)</f>
        <v>金明龙</v>
      </c>
      <c r="AA114">
        <f t="shared" si="23"/>
        <v>20</v>
      </c>
      <c r="AB114" s="23">
        <f t="shared" si="24"/>
        <v>130.76923076923077</v>
      </c>
      <c r="AC114">
        <f>VLOOKUP(A114,[1]中考!$A$2:$M$571,12,0)</f>
        <v>24</v>
      </c>
      <c r="AD114">
        <f t="shared" si="25"/>
        <v>100</v>
      </c>
    </row>
    <row r="115" spans="1:30" ht="15" x14ac:dyDescent="0.35">
      <c r="A115" s="14" t="s">
        <v>320</v>
      </c>
      <c r="B115" s="1">
        <v>3</v>
      </c>
      <c r="C115" s="3" t="s">
        <v>321</v>
      </c>
      <c r="D115" s="4" t="s">
        <v>6</v>
      </c>
      <c r="E115">
        <f>VLOOKUP(A115,'[1]高三下(高考)'!$A$3:$P$615,13,0)</f>
        <v>27</v>
      </c>
      <c r="F115" t="str">
        <f>VLOOKUP(A115,'[1]高三下(高考)'!$A$3:$P$615,14,0)</f>
        <v>降初里</v>
      </c>
      <c r="G115">
        <f t="shared" si="13"/>
        <v>258</v>
      </c>
      <c r="H115" s="23">
        <f t="shared" si="14"/>
        <v>73.07692307692308</v>
      </c>
      <c r="I115">
        <f>VLOOKUP(A115,[1]高三上!$A$3:$P$588,13,0)</f>
        <v>35</v>
      </c>
      <c r="J115" t="str">
        <f>VLOOKUP(A115,[1]高三上!$A$3:$P$588,14,0)</f>
        <v>降初里</v>
      </c>
      <c r="K115" s="22">
        <f t="shared" si="15"/>
        <v>188</v>
      </c>
      <c r="L115" s="23">
        <f t="shared" si="16"/>
        <v>67.692307692307693</v>
      </c>
      <c r="M115">
        <f>VLOOKUP(A115,[1]高二下!$A$3:$P$536,13,0)</f>
        <v>63</v>
      </c>
      <c r="N115" t="str">
        <f>VLOOKUP(A115,[1]高二下!$A$3:$P$536,14,0)</f>
        <v>勾中文</v>
      </c>
      <c r="O115">
        <f t="shared" si="17"/>
        <v>104</v>
      </c>
      <c r="P115">
        <f t="shared" si="18"/>
        <v>141.92307692307693</v>
      </c>
      <c r="Q115">
        <f>VLOOKUP(A115,[1]高二上!$A$3:$P$583,13,0)</f>
        <v>49</v>
      </c>
      <c r="R115" t="str">
        <f>VLOOKUP(A115,[1]高二上!$A$3:$P$583,14,0)</f>
        <v>熊治国</v>
      </c>
      <c r="S115" s="22">
        <f t="shared" si="19"/>
        <v>213</v>
      </c>
      <c r="T115" s="22">
        <f t="shared" si="20"/>
        <v>105.76923076923077</v>
      </c>
      <c r="U115">
        <f>VLOOKUP(A115,[1]高一下!$A$3:$P$585,13,0)</f>
        <v>43</v>
      </c>
      <c r="V115" t="str">
        <f>VLOOKUP(A115,[1]高一下!$A$3:$P$585,14,0)</f>
        <v>金明龙</v>
      </c>
      <c r="W115">
        <f t="shared" si="21"/>
        <v>228</v>
      </c>
      <c r="X115">
        <f t="shared" si="22"/>
        <v>65.384615384615387</v>
      </c>
      <c r="Y115">
        <f>VLOOKUP(A115,[1]高一上!$A$3:$V$587,19,0)</f>
        <v>52</v>
      </c>
      <c r="Z115" t="str">
        <f>VLOOKUP(A115,[1]高一上!$A$3:$V$587,20,0)</f>
        <v>金明龙</v>
      </c>
      <c r="AA115">
        <f t="shared" si="23"/>
        <v>138</v>
      </c>
      <c r="AB115" s="23">
        <f t="shared" si="24"/>
        <v>138.46153846153845</v>
      </c>
      <c r="AC115">
        <f>VLOOKUP(A115,[1]中考!$A$2:$M$571,12,0)</f>
        <v>11</v>
      </c>
      <c r="AD115">
        <f t="shared" si="25"/>
        <v>238</v>
      </c>
    </row>
    <row r="116" spans="1:30" ht="15" x14ac:dyDescent="0.35">
      <c r="A116" s="14" t="s">
        <v>262</v>
      </c>
      <c r="B116" s="1">
        <v>3</v>
      </c>
      <c r="C116" s="2" t="s">
        <v>263</v>
      </c>
      <c r="D116" s="4" t="s">
        <v>6</v>
      </c>
      <c r="E116">
        <f>VLOOKUP(A116,'[1]高三下(高考)'!$A$3:$P$615,13,0)</f>
        <v>51.5</v>
      </c>
      <c r="F116" t="str">
        <f>VLOOKUP(A116,'[1]高三下(高考)'!$A$3:$P$615,14,0)</f>
        <v>降初里</v>
      </c>
      <c r="G116">
        <f t="shared" si="13"/>
        <v>133</v>
      </c>
      <c r="H116" s="23">
        <f t="shared" si="14"/>
        <v>131.92307692307691</v>
      </c>
      <c r="I116">
        <f>VLOOKUP(A116,[1]高三上!$A$3:$P$588,13,0)</f>
        <v>31</v>
      </c>
      <c r="J116" t="str">
        <f>VLOOKUP(A116,[1]高三上!$A$3:$P$588,14,0)</f>
        <v>降初里</v>
      </c>
      <c r="K116" s="22">
        <f t="shared" si="15"/>
        <v>216</v>
      </c>
      <c r="L116" s="23">
        <f t="shared" si="16"/>
        <v>69.615384615384613</v>
      </c>
      <c r="M116">
        <f>VLOOKUP(A116,[1]高二下!$A$3:$P$536,13,0)</f>
        <v>60</v>
      </c>
      <c r="N116" t="str">
        <f>VLOOKUP(A116,[1]高二下!$A$3:$P$536,14,0)</f>
        <v>勾中文</v>
      </c>
      <c r="O116">
        <f t="shared" si="17"/>
        <v>137</v>
      </c>
      <c r="P116">
        <f t="shared" si="18"/>
        <v>121.53846153846155</v>
      </c>
      <c r="Q116">
        <f>VLOOKUP(A116,[1]高二上!$A$3:$P$583,13,0)</f>
        <v>52</v>
      </c>
      <c r="R116" t="str">
        <f>VLOOKUP(A116,[1]高二上!$A$3:$P$583,14,0)</f>
        <v>熊治国</v>
      </c>
      <c r="S116" s="22">
        <f t="shared" si="19"/>
        <v>193</v>
      </c>
      <c r="T116" s="22">
        <f t="shared" si="20"/>
        <v>67.307692307692307</v>
      </c>
      <c r="U116">
        <f>VLOOKUP(A116,[1]高一下!$A$3:$P$585,13,0)</f>
        <v>58</v>
      </c>
      <c r="V116" t="str">
        <f>VLOOKUP(A116,[1]高一下!$A$3:$P$585,14,0)</f>
        <v>金明龙</v>
      </c>
      <c r="W116">
        <f t="shared" si="21"/>
        <v>108</v>
      </c>
      <c r="X116">
        <f t="shared" si="22"/>
        <v>155</v>
      </c>
      <c r="Y116">
        <f>VLOOKUP(A116,[1]高一上!$A$3:$V$587,19,0)</f>
        <v>35</v>
      </c>
      <c r="Z116" t="str">
        <f>VLOOKUP(A116,[1]高一上!$A$3:$V$587,20,0)</f>
        <v>金明龙</v>
      </c>
      <c r="AA116">
        <f t="shared" si="23"/>
        <v>251</v>
      </c>
      <c r="AB116" s="23">
        <f t="shared" si="24"/>
        <v>83.461538461538467</v>
      </c>
      <c r="AC116">
        <f>VLOOKUP(A116,[1]中考!$A$2:$M$571,12,0)</f>
        <v>16</v>
      </c>
      <c r="AD116">
        <f t="shared" si="25"/>
        <v>208</v>
      </c>
    </row>
    <row r="117" spans="1:30" ht="15" x14ac:dyDescent="0.35">
      <c r="A117" s="14" t="s">
        <v>258</v>
      </c>
      <c r="B117" s="1">
        <v>3</v>
      </c>
      <c r="C117" s="2" t="s">
        <v>259</v>
      </c>
      <c r="D117" s="4" t="s">
        <v>6</v>
      </c>
      <c r="E117">
        <f>VLOOKUP(A117,'[1]高三下(高考)'!$A$3:$P$615,13,0)</f>
        <v>48</v>
      </c>
      <c r="F117" t="str">
        <f>VLOOKUP(A117,'[1]高三下(高考)'!$A$3:$P$615,14,0)</f>
        <v>降初里</v>
      </c>
      <c r="G117">
        <f t="shared" si="13"/>
        <v>165</v>
      </c>
      <c r="H117" s="23">
        <f t="shared" si="14"/>
        <v>85.769230769230774</v>
      </c>
      <c r="I117">
        <f>VLOOKUP(A117,[1]高三上!$A$3:$P$588,13,0)</f>
        <v>42</v>
      </c>
      <c r="J117" t="str">
        <f>VLOOKUP(A117,[1]高三上!$A$3:$P$588,14,0)</f>
        <v>降初里</v>
      </c>
      <c r="K117" s="22">
        <f t="shared" si="15"/>
        <v>128</v>
      </c>
      <c r="L117" s="23">
        <f t="shared" si="16"/>
        <v>56.53846153846154</v>
      </c>
      <c r="M117">
        <f>VLOOKUP(A117,[1]高二下!$A$3:$P$536,13,0)</f>
        <v>72</v>
      </c>
      <c r="N117" t="str">
        <f>VLOOKUP(A117,[1]高二下!$A$3:$P$536,14,0)</f>
        <v>勾中文</v>
      </c>
      <c r="O117">
        <f t="shared" si="17"/>
        <v>15</v>
      </c>
      <c r="P117">
        <f t="shared" si="18"/>
        <v>131.15384615384616</v>
      </c>
      <c r="Q117">
        <f>VLOOKUP(A117,[1]高二上!$A$3:$P$583,13,0)</f>
        <v>62</v>
      </c>
      <c r="R117" t="str">
        <f>VLOOKUP(A117,[1]高二上!$A$3:$P$583,14,0)</f>
        <v>熊治国</v>
      </c>
      <c r="S117" s="22">
        <f t="shared" si="19"/>
        <v>96</v>
      </c>
      <c r="T117" s="22">
        <f t="shared" si="20"/>
        <v>73.461538461538453</v>
      </c>
      <c r="U117">
        <f>VLOOKUP(A117,[1]高一下!$A$3:$P$585,13,0)</f>
        <v>68</v>
      </c>
      <c r="V117" t="str">
        <f>VLOOKUP(A117,[1]高一下!$A$3:$P$585,14,0)</f>
        <v>金明龙</v>
      </c>
      <c r="W117">
        <f t="shared" si="21"/>
        <v>27</v>
      </c>
      <c r="X117">
        <f t="shared" si="22"/>
        <v>111.53846153846153</v>
      </c>
      <c r="Y117">
        <f>VLOOKUP(A117,[1]高一上!$A$3:$V$587,19,0)</f>
        <v>64</v>
      </c>
      <c r="Z117" t="str">
        <f>VLOOKUP(A117,[1]高一上!$A$3:$V$587,20,0)</f>
        <v>金明龙</v>
      </c>
      <c r="AA117">
        <f t="shared" si="23"/>
        <v>57</v>
      </c>
      <c r="AB117" s="23">
        <f t="shared" si="24"/>
        <v>116.53846153846153</v>
      </c>
      <c r="AC117">
        <f>VLOOKUP(A117,[1]中考!$A$2:$M$571,12,0)</f>
        <v>24</v>
      </c>
      <c r="AD117">
        <f t="shared" si="25"/>
        <v>100</v>
      </c>
    </row>
    <row r="118" spans="1:30" ht="15" x14ac:dyDescent="0.35">
      <c r="A118" s="14" t="s">
        <v>226</v>
      </c>
      <c r="B118" s="1">
        <v>3</v>
      </c>
      <c r="C118" s="2" t="s">
        <v>227</v>
      </c>
      <c r="D118" s="4" t="s">
        <v>6</v>
      </c>
      <c r="E118">
        <f>VLOOKUP(A118,'[1]高三下(高考)'!$A$3:$P$615,13,0)</f>
        <v>59.5</v>
      </c>
      <c r="F118" t="str">
        <f>VLOOKUP(A118,'[1]高三下(高考)'!$A$3:$P$615,14,0)</f>
        <v>降初里</v>
      </c>
      <c r="G118">
        <f t="shared" si="13"/>
        <v>62</v>
      </c>
      <c r="H118" s="23">
        <f t="shared" si="14"/>
        <v>91.538461538461533</v>
      </c>
      <c r="I118">
        <f>VLOOKUP(A118,[1]高三上!$A$3:$P$588,13,0)</f>
        <v>54</v>
      </c>
      <c r="J118" t="str">
        <f>VLOOKUP(A118,[1]高三上!$A$3:$P$588,14,0)</f>
        <v>降初里</v>
      </c>
      <c r="K118" s="22">
        <f t="shared" si="15"/>
        <v>40</v>
      </c>
      <c r="L118" s="23">
        <f t="shared" si="16"/>
        <v>112.69230769230769</v>
      </c>
      <c r="M118">
        <f>VLOOKUP(A118,[1]高二下!$A$3:$P$536,13,0)</f>
        <v>66</v>
      </c>
      <c r="N118" t="str">
        <f>VLOOKUP(A118,[1]高二下!$A$3:$P$536,14,0)</f>
        <v>勾中文</v>
      </c>
      <c r="O118">
        <f t="shared" si="17"/>
        <v>73</v>
      </c>
      <c r="P118">
        <f t="shared" si="18"/>
        <v>77.692307692307693</v>
      </c>
      <c r="Q118">
        <f>VLOOKUP(A118,[1]高二上!$A$3:$P$583,13,0)</f>
        <v>74</v>
      </c>
      <c r="R118" t="str">
        <f>VLOOKUP(A118,[1]高二上!$A$3:$P$583,14,0)</f>
        <v>熊治国</v>
      </c>
      <c r="S118" s="22">
        <f t="shared" si="19"/>
        <v>15</v>
      </c>
      <c r="T118" s="22">
        <f t="shared" si="20"/>
        <v>119.23076923076923</v>
      </c>
      <c r="U118">
        <f>VLOOKUP(A118,[1]高一下!$A$3:$P$585,13,0)</f>
        <v>63</v>
      </c>
      <c r="V118" t="str">
        <f>VLOOKUP(A118,[1]高一下!$A$3:$P$585,14,0)</f>
        <v>金明龙</v>
      </c>
      <c r="W118">
        <f t="shared" si="21"/>
        <v>65</v>
      </c>
      <c r="X118">
        <f t="shared" si="22"/>
        <v>81.538461538461533</v>
      </c>
      <c r="Y118">
        <f>VLOOKUP(A118,[1]高一上!$A$3:$V$587,19,0)</f>
        <v>71</v>
      </c>
      <c r="Z118" t="str">
        <f>VLOOKUP(A118,[1]高一上!$A$3:$V$587,20,0)</f>
        <v>金明龙</v>
      </c>
      <c r="AA118">
        <f t="shared" si="23"/>
        <v>17</v>
      </c>
      <c r="AB118" s="23">
        <f t="shared" si="24"/>
        <v>141.53846153846155</v>
      </c>
      <c r="AC118">
        <f>VLOOKUP(A118,[1]中考!$A$2:$M$571,12,0)</f>
        <v>22</v>
      </c>
      <c r="AD118">
        <f t="shared" si="25"/>
        <v>125</v>
      </c>
    </row>
    <row r="119" spans="1:30" ht="15" x14ac:dyDescent="0.35">
      <c r="A119" s="14" t="s">
        <v>318</v>
      </c>
      <c r="B119" s="1">
        <v>3</v>
      </c>
      <c r="C119" s="3" t="s">
        <v>319</v>
      </c>
      <c r="D119" s="4" t="s">
        <v>6</v>
      </c>
      <c r="E119">
        <f>VLOOKUP(A119,'[1]高三下(高考)'!$A$3:$P$615,13,0)</f>
        <v>56.5</v>
      </c>
      <c r="F119" t="str">
        <f>VLOOKUP(A119,'[1]高三下(高考)'!$A$3:$P$615,14,0)</f>
        <v>降初里</v>
      </c>
      <c r="G119">
        <f t="shared" si="13"/>
        <v>82</v>
      </c>
      <c r="H119" s="23">
        <f t="shared" si="14"/>
        <v>97.692307692307693</v>
      </c>
      <c r="I119">
        <f>VLOOKUP(A119,[1]高三上!$A$3:$P$588,13,0)</f>
        <v>48</v>
      </c>
      <c r="J119" t="str">
        <f>VLOOKUP(A119,[1]高三上!$A$3:$P$588,14,0)</f>
        <v>降初里</v>
      </c>
      <c r="K119" s="22">
        <f t="shared" si="15"/>
        <v>76</v>
      </c>
      <c r="L119" s="23">
        <f t="shared" si="16"/>
        <v>104.61538461538461</v>
      </c>
      <c r="M119">
        <f>VLOOKUP(A119,[1]高二下!$A$3:$P$536,13,0)</f>
        <v>65</v>
      </c>
      <c r="N119" t="str">
        <f>VLOOKUP(A119,[1]高二下!$A$3:$P$536,14,0)</f>
        <v>勾中文</v>
      </c>
      <c r="O119">
        <f t="shared" si="17"/>
        <v>88</v>
      </c>
      <c r="P119">
        <f t="shared" si="18"/>
        <v>103.07692307692308</v>
      </c>
      <c r="Q119">
        <f>VLOOKUP(A119,[1]高二上!$A$3:$P$583,13,0)</f>
        <v>62</v>
      </c>
      <c r="R119" t="str">
        <f>VLOOKUP(A119,[1]高二上!$A$3:$P$583,14,0)</f>
        <v>熊治国</v>
      </c>
      <c r="S119" s="22">
        <f t="shared" si="19"/>
        <v>96</v>
      </c>
      <c r="T119" s="22">
        <f t="shared" si="20"/>
        <v>100</v>
      </c>
      <c r="U119" s="22">
        <v>0</v>
      </c>
      <c r="V119" t="s">
        <v>1125</v>
      </c>
      <c r="W119">
        <f t="shared" si="21"/>
        <v>258</v>
      </c>
      <c r="X119">
        <f t="shared" si="22"/>
        <v>100</v>
      </c>
      <c r="Y119" s="22">
        <v>0</v>
      </c>
      <c r="Z119" t="s">
        <v>1125</v>
      </c>
      <c r="AA119">
        <f t="shared" si="23"/>
        <v>257</v>
      </c>
      <c r="AB119" s="23">
        <f t="shared" si="24"/>
        <v>100</v>
      </c>
      <c r="AC119" s="22">
        <v>0</v>
      </c>
      <c r="AD119">
        <f t="shared" si="25"/>
        <v>255</v>
      </c>
    </row>
    <row r="120" spans="1:30" ht="15" x14ac:dyDescent="0.35">
      <c r="A120" s="14" t="s">
        <v>300</v>
      </c>
      <c r="B120" s="1">
        <v>3</v>
      </c>
      <c r="C120" s="3" t="s">
        <v>301</v>
      </c>
      <c r="D120" s="4" t="s">
        <v>6</v>
      </c>
      <c r="E120">
        <f>VLOOKUP(A120,'[1]高三下(高考)'!$A$3:$P$615,13,0)</f>
        <v>33</v>
      </c>
      <c r="F120" t="str">
        <f>VLOOKUP(A120,'[1]高三下(高考)'!$A$3:$P$615,14,0)</f>
        <v>降初里</v>
      </c>
      <c r="G120">
        <f t="shared" si="13"/>
        <v>250</v>
      </c>
      <c r="H120" s="23">
        <f t="shared" si="14"/>
        <v>90</v>
      </c>
      <c r="I120">
        <f>VLOOKUP(A120,[1]高三上!$A$3:$P$588,13,0)</f>
        <v>30</v>
      </c>
      <c r="J120" t="str">
        <f>VLOOKUP(A120,[1]高三上!$A$3:$P$588,14,0)</f>
        <v>降初里</v>
      </c>
      <c r="K120" s="22">
        <f t="shared" si="15"/>
        <v>224</v>
      </c>
      <c r="L120" s="23">
        <f t="shared" si="16"/>
        <v>90</v>
      </c>
      <c r="M120">
        <f>VLOOKUP(A120,[1]高二下!$A$3:$P$536,13,0)</f>
        <v>53</v>
      </c>
      <c r="N120" t="str">
        <f>VLOOKUP(A120,[1]高二下!$A$3:$P$536,14,0)</f>
        <v>勾中文</v>
      </c>
      <c r="O120">
        <f t="shared" si="17"/>
        <v>198</v>
      </c>
      <c r="P120">
        <f t="shared" si="18"/>
        <v>118.07692307692308</v>
      </c>
      <c r="Q120">
        <f>VLOOKUP(A120,[1]高二上!$A$3:$P$583,13,0)</f>
        <v>43</v>
      </c>
      <c r="R120" t="str">
        <f>VLOOKUP(A120,[1]高二上!$A$3:$P$583,14,0)</f>
        <v>熊治国</v>
      </c>
      <c r="S120" s="22">
        <f t="shared" si="19"/>
        <v>245</v>
      </c>
      <c r="T120" s="22">
        <f t="shared" si="20"/>
        <v>99.615384615384613</v>
      </c>
      <c r="U120">
        <f>VLOOKUP(A120,[1]高一下!$A$3:$P$585,13,0)</f>
        <v>39</v>
      </c>
      <c r="V120" t="str">
        <f>VLOOKUP(A120,[1]高一下!$A$3:$P$585,14,0)</f>
        <v>金明龙</v>
      </c>
      <c r="W120">
        <f t="shared" si="21"/>
        <v>244</v>
      </c>
      <c r="X120">
        <f t="shared" si="22"/>
        <v>93.461538461538467</v>
      </c>
      <c r="Y120">
        <f>VLOOKUP(A120,[1]高一上!$A$3:$V$587,19,0)</f>
        <v>42</v>
      </c>
      <c r="Z120" t="str">
        <f>VLOOKUP(A120,[1]高一上!$A$3:$V$587,20,0)</f>
        <v>金明龙</v>
      </c>
      <c r="AA120">
        <f t="shared" si="23"/>
        <v>227</v>
      </c>
      <c r="AB120" s="23">
        <f t="shared" si="24"/>
        <v>60.769230769230766</v>
      </c>
      <c r="AC120">
        <f>VLOOKUP(A120,[1]中考!$A$2:$M$571,12,0)</f>
        <v>22</v>
      </c>
      <c r="AD120">
        <f t="shared" si="25"/>
        <v>125</v>
      </c>
    </row>
    <row r="121" spans="1:30" ht="15" x14ac:dyDescent="0.35">
      <c r="A121" s="14" t="s">
        <v>324</v>
      </c>
      <c r="B121" s="1">
        <v>3</v>
      </c>
      <c r="C121" s="3" t="s">
        <v>12</v>
      </c>
      <c r="D121" s="4" t="s">
        <v>6</v>
      </c>
      <c r="E121">
        <f>VLOOKUP(A121,'[1]高三下(高考)'!$A$3:$P$615,13,0)</f>
        <v>0</v>
      </c>
      <c r="F121" t="str">
        <f>VLOOKUP(A121,'[1]高三下(高考)'!$A$3:$P$615,14,0)</f>
        <v>降初里</v>
      </c>
      <c r="G121">
        <f t="shared" si="13"/>
        <v>260</v>
      </c>
      <c r="H121" s="23">
        <f t="shared" si="14"/>
        <v>100</v>
      </c>
      <c r="I121">
        <f>VLOOKUP(A121,[1]高三上!$A$3:$P$588,13,0)</f>
        <v>40</v>
      </c>
      <c r="J121" t="str">
        <f>VLOOKUP(A121,[1]高三上!$A$3:$P$588,14,0)</f>
        <v>降初里</v>
      </c>
      <c r="K121" s="22">
        <f t="shared" si="15"/>
        <v>150</v>
      </c>
      <c r="L121" s="23">
        <f t="shared" si="16"/>
        <v>82.307692307692307</v>
      </c>
      <c r="M121">
        <f>VLOOKUP(A121,[1]高二下!$A$3:$P$536,13,0)</f>
        <v>63</v>
      </c>
      <c r="N121" t="str">
        <f>VLOOKUP(A121,[1]高二下!$A$3:$P$536,14,0)</f>
        <v>勾中文</v>
      </c>
      <c r="O121">
        <f t="shared" si="17"/>
        <v>104</v>
      </c>
      <c r="P121">
        <f t="shared" si="18"/>
        <v>113.07692307692308</v>
      </c>
      <c r="Q121">
        <f>VLOOKUP(A121,[1]高二上!$A$3:$P$583,13,0)</f>
        <v>58</v>
      </c>
      <c r="R121" t="str">
        <f>VLOOKUP(A121,[1]高二上!$A$3:$P$583,14,0)</f>
        <v>熊治国</v>
      </c>
      <c r="S121" s="22">
        <f t="shared" si="19"/>
        <v>138</v>
      </c>
      <c r="T121" s="22">
        <f t="shared" si="20"/>
        <v>65</v>
      </c>
      <c r="U121">
        <f>VLOOKUP(A121,[1]高一下!$A$3:$P$585,13,0)</f>
        <v>65</v>
      </c>
      <c r="V121" t="str">
        <f>VLOOKUP(A121,[1]高一下!$A$3:$P$585,14,0)</f>
        <v>金明龙</v>
      </c>
      <c r="W121">
        <f t="shared" si="21"/>
        <v>47</v>
      </c>
      <c r="X121">
        <f t="shared" si="22"/>
        <v>161.92307692307693</v>
      </c>
      <c r="Y121">
        <f>VLOOKUP(A121,[1]高一上!$A$3:$V$587,19,0)</f>
        <v>45</v>
      </c>
      <c r="Z121" t="str">
        <f>VLOOKUP(A121,[1]高一上!$A$3:$V$587,20,0)</f>
        <v>金明龙</v>
      </c>
      <c r="AA121">
        <f t="shared" si="23"/>
        <v>208</v>
      </c>
      <c r="AB121" s="23">
        <f t="shared" si="24"/>
        <v>68.07692307692308</v>
      </c>
      <c r="AC121">
        <f>VLOOKUP(A121,[1]中考!$A$2:$M$571,12,0)</f>
        <v>22</v>
      </c>
      <c r="AD121">
        <f t="shared" si="25"/>
        <v>125</v>
      </c>
    </row>
    <row r="122" spans="1:30" ht="15" x14ac:dyDescent="0.35">
      <c r="A122" s="14" t="s">
        <v>268</v>
      </c>
      <c r="B122" s="1">
        <v>3</v>
      </c>
      <c r="C122" s="2" t="s">
        <v>269</v>
      </c>
      <c r="D122" s="4" t="s">
        <v>6</v>
      </c>
      <c r="E122">
        <f>VLOOKUP(A122,'[1]高三下(高考)'!$A$3:$P$615,13,0)</f>
        <v>44.5</v>
      </c>
      <c r="F122" t="str">
        <f>VLOOKUP(A122,'[1]高三下(高考)'!$A$3:$P$615,14,0)</f>
        <v>降初里</v>
      </c>
      <c r="G122">
        <f t="shared" si="13"/>
        <v>201</v>
      </c>
      <c r="H122" s="23">
        <f t="shared" si="14"/>
        <v>67.307692307692307</v>
      </c>
      <c r="I122">
        <f>VLOOKUP(A122,[1]高三上!$A$3:$P$588,13,0)</f>
        <v>43</v>
      </c>
      <c r="J122" t="str">
        <f>VLOOKUP(A122,[1]高三上!$A$3:$P$588,14,0)</f>
        <v>降初里</v>
      </c>
      <c r="K122" s="22">
        <f t="shared" si="15"/>
        <v>116</v>
      </c>
      <c r="L122" s="23">
        <f t="shared" si="16"/>
        <v>113.46153846153847</v>
      </c>
      <c r="M122">
        <f>VLOOKUP(A122,[1]高二下!$A$3:$P$536,13,0)</f>
        <v>59</v>
      </c>
      <c r="N122" t="str">
        <f>VLOOKUP(A122,[1]高二下!$A$3:$P$536,14,0)</f>
        <v>勾中文</v>
      </c>
      <c r="O122">
        <f t="shared" si="17"/>
        <v>151</v>
      </c>
      <c r="P122">
        <f t="shared" si="18"/>
        <v>108.84615384615384</v>
      </c>
      <c r="Q122">
        <f>VLOOKUP(A122,[1]高二上!$A$3:$P$583,13,0)</f>
        <v>54</v>
      </c>
      <c r="R122" t="str">
        <f>VLOOKUP(A122,[1]高二上!$A$3:$P$583,14,0)</f>
        <v>熊治国</v>
      </c>
      <c r="S122" s="22">
        <f t="shared" si="19"/>
        <v>174</v>
      </c>
      <c r="T122" s="22">
        <f t="shared" si="20"/>
        <v>71.538461538461547</v>
      </c>
      <c r="U122">
        <f>VLOOKUP(A122,[1]高一下!$A$3:$P$585,13,0)</f>
        <v>59</v>
      </c>
      <c r="V122" t="str">
        <f>VLOOKUP(A122,[1]高一下!$A$3:$P$585,14,0)</f>
        <v>金明龙</v>
      </c>
      <c r="W122">
        <f t="shared" si="21"/>
        <v>100</v>
      </c>
      <c r="X122">
        <f t="shared" si="22"/>
        <v>129.23076923076923</v>
      </c>
      <c r="Y122">
        <f>VLOOKUP(A122,[1]高一上!$A$3:$V$587,19,0)</f>
        <v>49</v>
      </c>
      <c r="Z122" t="str">
        <f>VLOOKUP(A122,[1]高一上!$A$3:$V$587,20,0)</f>
        <v>潘润</v>
      </c>
      <c r="AA122">
        <f t="shared" si="23"/>
        <v>176</v>
      </c>
      <c r="AB122" s="23">
        <f t="shared" si="24"/>
        <v>125.76923076923077</v>
      </c>
      <c r="AC122">
        <f>VLOOKUP(A122,[1]中考!$A$2:$M$571,12,0)</f>
        <v>10</v>
      </c>
      <c r="AD122">
        <f t="shared" si="25"/>
        <v>243</v>
      </c>
    </row>
    <row r="123" spans="1:30" ht="15" x14ac:dyDescent="0.35">
      <c r="A123" s="14" t="s">
        <v>232</v>
      </c>
      <c r="B123" s="1">
        <v>3</v>
      </c>
      <c r="C123" s="2" t="s">
        <v>233</v>
      </c>
      <c r="D123" s="4" t="s">
        <v>6</v>
      </c>
      <c r="E123">
        <f>VLOOKUP(A123,'[1]高三下(高考)'!$A$3:$P$615,13,0)</f>
        <v>59.5</v>
      </c>
      <c r="F123" t="str">
        <f>VLOOKUP(A123,'[1]高三下(高考)'!$A$3:$P$615,14,0)</f>
        <v>降初里</v>
      </c>
      <c r="G123">
        <f t="shared" si="13"/>
        <v>62</v>
      </c>
      <c r="H123" s="23">
        <f t="shared" si="14"/>
        <v>116.53846153846153</v>
      </c>
      <c r="I123">
        <f>VLOOKUP(A123,[1]高三上!$A$3:$P$588,13,0)</f>
        <v>45</v>
      </c>
      <c r="J123" t="str">
        <f>VLOOKUP(A123,[1]高三上!$A$3:$P$588,14,0)</f>
        <v>降初里</v>
      </c>
      <c r="K123" s="22">
        <f t="shared" si="15"/>
        <v>105</v>
      </c>
      <c r="L123" s="23">
        <f t="shared" si="16"/>
        <v>112.30769230769231</v>
      </c>
      <c r="M123">
        <f>VLOOKUP(A123,[1]高二下!$A$3:$P$536,13,0)</f>
        <v>60</v>
      </c>
      <c r="N123" t="str">
        <f>VLOOKUP(A123,[1]高二下!$A$3:$P$536,14,0)</f>
        <v>勾中文</v>
      </c>
      <c r="O123">
        <f t="shared" si="17"/>
        <v>137</v>
      </c>
      <c r="P123">
        <f t="shared" si="18"/>
        <v>107.30769230769231</v>
      </c>
      <c r="Q123">
        <f>VLOOKUP(A123,[1]高二上!$A$3:$P$583,13,0)</f>
        <v>56</v>
      </c>
      <c r="R123" t="str">
        <f>VLOOKUP(A123,[1]高二上!$A$3:$P$583,14,0)</f>
        <v>熊治国</v>
      </c>
      <c r="S123" s="22">
        <f t="shared" si="19"/>
        <v>156</v>
      </c>
      <c r="T123" s="22">
        <f t="shared" si="20"/>
        <v>72.307692307692307</v>
      </c>
      <c r="U123">
        <f>VLOOKUP(A123,[1]高一下!$A$3:$P$585,13,0)</f>
        <v>60</v>
      </c>
      <c r="V123" t="str">
        <f>VLOOKUP(A123,[1]高一下!$A$3:$P$585,14,0)</f>
        <v>金明龙</v>
      </c>
      <c r="W123">
        <f t="shared" si="21"/>
        <v>84</v>
      </c>
      <c r="X123">
        <f t="shared" si="22"/>
        <v>102.69230769230769</v>
      </c>
      <c r="Y123">
        <f>VLOOKUP(A123,[1]高一上!$A$3:$V$587,19,0)</f>
        <v>59</v>
      </c>
      <c r="Z123" t="str">
        <f>VLOOKUP(A123,[1]高一上!$A$3:$V$587,20,0)</f>
        <v>金明龙</v>
      </c>
      <c r="AA123">
        <f t="shared" si="23"/>
        <v>91</v>
      </c>
      <c r="AB123" s="23">
        <f t="shared" si="24"/>
        <v>153.07692307692309</v>
      </c>
      <c r="AC123">
        <f>VLOOKUP(A123,[1]中考!$A$2:$M$571,12,0)</f>
        <v>12</v>
      </c>
      <c r="AD123">
        <f t="shared" si="25"/>
        <v>229</v>
      </c>
    </row>
    <row r="124" spans="1:30" ht="15" x14ac:dyDescent="0.35">
      <c r="A124" s="14" t="s">
        <v>298</v>
      </c>
      <c r="B124" s="1">
        <v>3</v>
      </c>
      <c r="C124" s="3" t="s">
        <v>299</v>
      </c>
      <c r="D124" s="4" t="s">
        <v>6</v>
      </c>
      <c r="E124">
        <f>VLOOKUP(A124,'[1]高三下(高考)'!$A$3:$P$615,13,0)</f>
        <v>29.5</v>
      </c>
      <c r="F124" t="str">
        <f>VLOOKUP(A124,'[1]高三下(高考)'!$A$3:$P$615,14,0)</f>
        <v>降初里</v>
      </c>
      <c r="G124">
        <f t="shared" si="13"/>
        <v>256</v>
      </c>
      <c r="H124" s="23">
        <f t="shared" si="14"/>
        <v>73.84615384615384</v>
      </c>
      <c r="I124">
        <f>VLOOKUP(A124,[1]高三上!$A$3:$P$588,13,0)</f>
        <v>35</v>
      </c>
      <c r="J124" t="str">
        <f>VLOOKUP(A124,[1]高三上!$A$3:$P$588,14,0)</f>
        <v>降初里</v>
      </c>
      <c r="K124" s="22">
        <f t="shared" si="15"/>
        <v>188</v>
      </c>
      <c r="L124" s="23">
        <f t="shared" si="16"/>
        <v>91.92307692307692</v>
      </c>
      <c r="M124">
        <f>VLOOKUP(A124,[1]高二下!$A$3:$P$536,13,0)</f>
        <v>57</v>
      </c>
      <c r="N124" t="str">
        <f>VLOOKUP(A124,[1]高二下!$A$3:$P$536,14,0)</f>
        <v>勾中文</v>
      </c>
      <c r="O124">
        <f t="shared" si="17"/>
        <v>167</v>
      </c>
      <c r="P124">
        <f t="shared" si="18"/>
        <v>115.76923076923077</v>
      </c>
      <c r="Q124">
        <f>VLOOKUP(A124,[1]高二上!$A$3:$P$583,13,0)</f>
        <v>50</v>
      </c>
      <c r="R124" t="str">
        <f>VLOOKUP(A124,[1]高二上!$A$3:$P$583,14,0)</f>
        <v>熊治国</v>
      </c>
      <c r="S124" s="22">
        <f t="shared" si="19"/>
        <v>208</v>
      </c>
      <c r="T124" s="22">
        <f t="shared" si="20"/>
        <v>101.53846153846153</v>
      </c>
      <c r="U124">
        <f>VLOOKUP(A124,[1]高一下!$A$3:$P$585,13,0)</f>
        <v>46</v>
      </c>
      <c r="V124" t="str">
        <f>VLOOKUP(A124,[1]高一下!$A$3:$P$585,14,0)</f>
        <v>金明龙</v>
      </c>
      <c r="W124">
        <f t="shared" si="21"/>
        <v>212</v>
      </c>
      <c r="X124">
        <f t="shared" si="22"/>
        <v>77.307692307692307</v>
      </c>
      <c r="Y124">
        <f>VLOOKUP(A124,[1]高一上!$A$3:$V$587,19,0)</f>
        <v>51</v>
      </c>
      <c r="Z124" t="str">
        <f>VLOOKUP(A124,[1]高一上!$A$3:$V$587,20,0)</f>
        <v>金明龙</v>
      </c>
      <c r="AA124">
        <f t="shared" si="23"/>
        <v>153</v>
      </c>
      <c r="AB124" s="23">
        <f t="shared" si="24"/>
        <v>74.230769230769226</v>
      </c>
      <c r="AC124">
        <f>VLOOKUP(A124,[1]中考!$A$2:$M$571,12,0)</f>
        <v>25</v>
      </c>
      <c r="AD124">
        <f t="shared" si="25"/>
        <v>86</v>
      </c>
    </row>
    <row r="125" spans="1:30" ht="15" x14ac:dyDescent="0.35">
      <c r="A125" s="14" t="s">
        <v>256</v>
      </c>
      <c r="B125" s="1">
        <v>3</v>
      </c>
      <c r="C125" s="2" t="s">
        <v>257</v>
      </c>
      <c r="D125" s="4" t="s">
        <v>6</v>
      </c>
      <c r="E125">
        <f>VLOOKUP(A125,'[1]高三下(高考)'!$A$3:$P$615,13,0)</f>
        <v>46</v>
      </c>
      <c r="F125" t="str">
        <f>VLOOKUP(A125,'[1]高三下(高考)'!$A$3:$P$615,14,0)</f>
        <v>降初里</v>
      </c>
      <c r="G125">
        <f t="shared" si="13"/>
        <v>187</v>
      </c>
      <c r="H125" s="23">
        <f t="shared" si="14"/>
        <v>72.692307692307693</v>
      </c>
      <c r="I125">
        <f>VLOOKUP(A125,[1]高三上!$A$3:$P$588,13,0)</f>
        <v>43</v>
      </c>
      <c r="J125" t="str">
        <f>VLOOKUP(A125,[1]高三上!$A$3:$P$588,14,0)</f>
        <v>降初里</v>
      </c>
      <c r="K125" s="22">
        <f t="shared" si="15"/>
        <v>116</v>
      </c>
      <c r="L125" s="23">
        <f t="shared" si="16"/>
        <v>79.615384615384613</v>
      </c>
      <c r="M125">
        <f>VLOOKUP(A125,[1]高二下!$A$3:$P$536,13,0)</f>
        <v>67</v>
      </c>
      <c r="N125" t="str">
        <f>VLOOKUP(A125,[1]高二下!$A$3:$P$536,14,0)</f>
        <v>勾中文</v>
      </c>
      <c r="O125">
        <f t="shared" si="17"/>
        <v>63</v>
      </c>
      <c r="P125">
        <f t="shared" si="18"/>
        <v>110</v>
      </c>
      <c r="Q125">
        <f>VLOOKUP(A125,[1]高二上!$A$3:$P$583,13,0)</f>
        <v>63</v>
      </c>
      <c r="R125" t="str">
        <f>VLOOKUP(A125,[1]高二上!$A$3:$P$583,14,0)</f>
        <v>熊治国</v>
      </c>
      <c r="S125" s="22">
        <f t="shared" si="19"/>
        <v>89</v>
      </c>
      <c r="T125" s="22">
        <f t="shared" si="20"/>
        <v>104.23076923076923</v>
      </c>
      <c r="U125">
        <f>VLOOKUP(A125,[1]高一下!$A$3:$P$585,13,0)</f>
        <v>59</v>
      </c>
      <c r="V125" t="str">
        <f>VLOOKUP(A125,[1]高一下!$A$3:$P$585,14,0)</f>
        <v>金明龙</v>
      </c>
      <c r="W125">
        <f t="shared" si="21"/>
        <v>100</v>
      </c>
      <c r="X125">
        <f t="shared" si="22"/>
        <v>103.84615384615384</v>
      </c>
      <c r="Y125">
        <f>VLOOKUP(A125,[1]高一上!$A$3:$V$587,19,0)</f>
        <v>56</v>
      </c>
      <c r="Z125" t="str">
        <f>VLOOKUP(A125,[1]高一上!$A$3:$V$587,20,0)</f>
        <v>金明龙</v>
      </c>
      <c r="AA125">
        <f t="shared" si="23"/>
        <v>110</v>
      </c>
      <c r="AB125" s="23">
        <f t="shared" si="24"/>
        <v>66.538461538461547</v>
      </c>
      <c r="AC125">
        <f>VLOOKUP(A125,[1]中考!$A$2:$M$571,12,0)</f>
        <v>32</v>
      </c>
      <c r="AD125">
        <f t="shared" si="25"/>
        <v>23</v>
      </c>
    </row>
    <row r="126" spans="1:30" ht="15" x14ac:dyDescent="0.35">
      <c r="A126" s="14" t="s">
        <v>272</v>
      </c>
      <c r="B126" s="1">
        <v>3</v>
      </c>
      <c r="C126" s="2" t="s">
        <v>273</v>
      </c>
      <c r="D126" s="4" t="s">
        <v>6</v>
      </c>
      <c r="E126">
        <f>VLOOKUP(A126,'[1]高三下(高考)'!$A$3:$P$615,13,0)</f>
        <v>40.5</v>
      </c>
      <c r="F126" t="str">
        <f>VLOOKUP(A126,'[1]高三下(高考)'!$A$3:$P$615,14,0)</f>
        <v>降初里</v>
      </c>
      <c r="G126">
        <f t="shared" si="13"/>
        <v>228</v>
      </c>
      <c r="H126" s="23">
        <f t="shared" si="14"/>
        <v>95.384615384615387</v>
      </c>
      <c r="I126">
        <f>VLOOKUP(A126,[1]高三上!$A$3:$P$588,13,0)</f>
        <v>31</v>
      </c>
      <c r="J126" t="str">
        <f>VLOOKUP(A126,[1]高三上!$A$3:$P$588,14,0)</f>
        <v>降初里</v>
      </c>
      <c r="K126" s="22">
        <f t="shared" si="15"/>
        <v>216</v>
      </c>
      <c r="L126" s="23">
        <f t="shared" si="16"/>
        <v>53.846153846153847</v>
      </c>
      <c r="M126">
        <f>VLOOKUP(A126,[1]高二下!$A$3:$P$536,13,0)</f>
        <v>64</v>
      </c>
      <c r="N126" t="str">
        <f>VLOOKUP(A126,[1]高二下!$A$3:$P$536,14,0)</f>
        <v>勾中文</v>
      </c>
      <c r="O126">
        <f t="shared" si="17"/>
        <v>96</v>
      </c>
      <c r="P126">
        <f t="shared" si="18"/>
        <v>104.61538461538461</v>
      </c>
      <c r="Q126">
        <f>VLOOKUP(A126,[1]高二上!$A$3:$P$583,13,0)</f>
        <v>61</v>
      </c>
      <c r="R126" t="str">
        <f>VLOOKUP(A126,[1]高二上!$A$3:$P$583,14,0)</f>
        <v>熊治国</v>
      </c>
      <c r="S126" s="22">
        <f t="shared" si="19"/>
        <v>108</v>
      </c>
      <c r="T126" s="22">
        <f t="shared" si="20"/>
        <v>100</v>
      </c>
      <c r="U126">
        <f>VLOOKUP(A126,[1]高一下!$A$3:$P$585,13,0)</f>
        <v>58</v>
      </c>
      <c r="V126" t="str">
        <f>VLOOKUP(A126,[1]高一下!$A$3:$P$585,14,0)</f>
        <v>金明龙</v>
      </c>
      <c r="W126">
        <f t="shared" si="21"/>
        <v>108</v>
      </c>
      <c r="X126">
        <f t="shared" si="22"/>
        <v>135.38461538461539</v>
      </c>
      <c r="Y126">
        <f>VLOOKUP(A126,[1]高一上!$A$3:$V$587,19,0)</f>
        <v>46</v>
      </c>
      <c r="Z126" t="str">
        <f>VLOOKUP(A126,[1]高一上!$A$3:$V$587,20,0)</f>
        <v>金明龙</v>
      </c>
      <c r="AA126">
        <f t="shared" si="23"/>
        <v>200</v>
      </c>
      <c r="AB126" s="23">
        <f t="shared" si="24"/>
        <v>31.92307692307692</v>
      </c>
      <c r="AC126">
        <f>VLOOKUP(A126,[1]中考!$A$2:$M$571,12,0)</f>
        <v>32</v>
      </c>
      <c r="AD126">
        <f t="shared" si="25"/>
        <v>23</v>
      </c>
    </row>
    <row r="127" spans="1:30" ht="15" x14ac:dyDescent="0.35">
      <c r="A127" s="14" t="s">
        <v>252</v>
      </c>
      <c r="B127" s="1">
        <v>3</v>
      </c>
      <c r="C127" s="2" t="s">
        <v>253</v>
      </c>
      <c r="D127" s="4" t="s">
        <v>6</v>
      </c>
      <c r="E127">
        <f>VLOOKUP(A127,'[1]高三下(高考)'!$A$3:$P$615,13,0)</f>
        <v>61.5</v>
      </c>
      <c r="F127" t="str">
        <f>VLOOKUP(A127,'[1]高三下(高考)'!$A$3:$P$615,14,0)</f>
        <v>降初里</v>
      </c>
      <c r="G127">
        <f t="shared" si="13"/>
        <v>51</v>
      </c>
      <c r="H127" s="23">
        <f t="shared" si="14"/>
        <v>89.615384615384613</v>
      </c>
      <c r="I127">
        <f>VLOOKUP(A127,[1]高三上!$A$3:$P$588,13,0)</f>
        <v>58</v>
      </c>
      <c r="J127" t="str">
        <f>VLOOKUP(A127,[1]高三上!$A$3:$P$588,14,0)</f>
        <v>降初里</v>
      </c>
      <c r="K127" s="22">
        <f t="shared" si="15"/>
        <v>24</v>
      </c>
      <c r="L127" s="23">
        <f t="shared" si="16"/>
        <v>130.76923076923077</v>
      </c>
      <c r="M127">
        <f>VLOOKUP(A127,[1]高二下!$A$3:$P$536,13,0)</f>
        <v>63</v>
      </c>
      <c r="N127" t="str">
        <f>VLOOKUP(A127,[1]高二下!$A$3:$P$536,14,0)</f>
        <v>勾中文</v>
      </c>
      <c r="O127">
        <f t="shared" si="17"/>
        <v>104</v>
      </c>
      <c r="P127">
        <f t="shared" si="18"/>
        <v>109.23076923076923</v>
      </c>
      <c r="Q127">
        <f>VLOOKUP(A127,[1]高二上!$A$3:$P$583,13,0)</f>
        <v>59</v>
      </c>
      <c r="R127" t="str">
        <f>VLOOKUP(A127,[1]高二上!$A$3:$P$583,14,0)</f>
        <v>熊治国</v>
      </c>
      <c r="S127" s="22">
        <f t="shared" si="19"/>
        <v>128</v>
      </c>
      <c r="T127" s="22">
        <f t="shared" si="20"/>
        <v>70.384615384615387</v>
      </c>
      <c r="U127">
        <f>VLOOKUP(A127,[1]高一下!$A$3:$P$585,13,0)</f>
        <v>64</v>
      </c>
      <c r="V127" t="str">
        <f>VLOOKUP(A127,[1]高一下!$A$3:$P$585,14,0)</f>
        <v>金明龙</v>
      </c>
      <c r="W127">
        <f t="shared" si="21"/>
        <v>51</v>
      </c>
      <c r="X127">
        <f t="shared" si="22"/>
        <v>111.15384615384616</v>
      </c>
      <c r="Y127">
        <f>VLOOKUP(A127,[1]高一上!$A$3:$V$587,19,0)</f>
        <v>60</v>
      </c>
      <c r="Z127" t="str">
        <f>VLOOKUP(A127,[1]高一上!$A$3:$V$587,20,0)</f>
        <v>金明龙</v>
      </c>
      <c r="AA127">
        <f t="shared" si="23"/>
        <v>80</v>
      </c>
      <c r="AB127" s="23">
        <f t="shared" si="24"/>
        <v>117.30769230769231</v>
      </c>
      <c r="AC127">
        <f>VLOOKUP(A127,[1]中考!$A$2:$M$571,12,0)</f>
        <v>22</v>
      </c>
      <c r="AD127">
        <f t="shared" si="25"/>
        <v>125</v>
      </c>
    </row>
    <row r="128" spans="1:30" ht="15" x14ac:dyDescent="0.35">
      <c r="A128" s="14" t="s">
        <v>288</v>
      </c>
      <c r="B128" s="1">
        <v>3</v>
      </c>
      <c r="C128" s="3" t="s">
        <v>289</v>
      </c>
      <c r="D128" s="4" t="s">
        <v>6</v>
      </c>
      <c r="E128">
        <f>VLOOKUP(A128,'[1]高三下(高考)'!$A$3:$P$615,13,0)</f>
        <v>46</v>
      </c>
      <c r="F128" t="str">
        <f>VLOOKUP(A128,'[1]高三下(高考)'!$A$3:$P$615,14,0)</f>
        <v>降初里</v>
      </c>
      <c r="G128">
        <f t="shared" si="13"/>
        <v>187</v>
      </c>
      <c r="H128" s="23">
        <f t="shared" si="14"/>
        <v>52.307692307692307</v>
      </c>
      <c r="I128">
        <f>VLOOKUP(A128,[1]高三上!$A$3:$P$588,13,0)</f>
        <v>50</v>
      </c>
      <c r="J128" t="str">
        <f>VLOOKUP(A128,[1]高三上!$A$3:$P$588,14,0)</f>
        <v>降初里</v>
      </c>
      <c r="K128" s="22">
        <f t="shared" si="15"/>
        <v>63</v>
      </c>
      <c r="L128" s="23">
        <f t="shared" si="16"/>
        <v>100</v>
      </c>
      <c r="M128" s="22">
        <v>0</v>
      </c>
      <c r="N128" t="s">
        <v>1123</v>
      </c>
      <c r="O128">
        <f t="shared" si="17"/>
        <v>236</v>
      </c>
      <c r="P128">
        <f t="shared" si="18"/>
        <v>100</v>
      </c>
      <c r="Q128">
        <f>VLOOKUP(A128,[1]高二上!$A$3:$P$583,13,0)</f>
        <v>50</v>
      </c>
      <c r="R128" t="str">
        <f>VLOOKUP(A128,[1]高二上!$A$3:$P$583,14,0)</f>
        <v>熊治国</v>
      </c>
      <c r="S128" s="22">
        <f t="shared" si="19"/>
        <v>208</v>
      </c>
      <c r="T128" s="22">
        <f t="shared" si="20"/>
        <v>58.46153846153846</v>
      </c>
      <c r="U128">
        <f>VLOOKUP(A128,[1]高一下!$A$3:$P$585,13,0)</f>
        <v>59</v>
      </c>
      <c r="V128" t="str">
        <f>VLOOKUP(A128,[1]高一下!$A$3:$P$585,14,0)</f>
        <v>金明龙</v>
      </c>
      <c r="W128">
        <f t="shared" si="21"/>
        <v>100</v>
      </c>
      <c r="X128">
        <f t="shared" si="22"/>
        <v>132.30769230769232</v>
      </c>
      <c r="Y128">
        <f>VLOOKUP(A128,[1]高一上!$A$3:$V$587,19,0)</f>
        <v>48</v>
      </c>
      <c r="Z128" t="str">
        <f>VLOOKUP(A128,[1]高一上!$A$3:$V$587,20,0)</f>
        <v>潘润</v>
      </c>
      <c r="AA128">
        <f t="shared" si="23"/>
        <v>184</v>
      </c>
      <c r="AB128" s="23">
        <f t="shared" si="24"/>
        <v>100</v>
      </c>
      <c r="AC128" s="22">
        <v>0</v>
      </c>
      <c r="AD128">
        <f t="shared" si="25"/>
        <v>255</v>
      </c>
    </row>
    <row r="129" spans="1:30" ht="15" x14ac:dyDescent="0.35">
      <c r="A129" s="14" t="s">
        <v>296</v>
      </c>
      <c r="B129" s="1">
        <v>3</v>
      </c>
      <c r="C129" s="3" t="s">
        <v>297</v>
      </c>
      <c r="D129" s="4" t="s">
        <v>6</v>
      </c>
      <c r="E129">
        <f>VLOOKUP(A129,'[1]高三下(高考)'!$A$3:$P$615,13,0)</f>
        <v>56</v>
      </c>
      <c r="F129" t="str">
        <f>VLOOKUP(A129,'[1]高三下(高考)'!$A$3:$P$615,14,0)</f>
        <v>降初里</v>
      </c>
      <c r="G129">
        <f t="shared" si="13"/>
        <v>91</v>
      </c>
      <c r="H129" s="23">
        <f t="shared" si="14"/>
        <v>100</v>
      </c>
      <c r="I129" s="22">
        <v>0</v>
      </c>
      <c r="J129" t="s">
        <v>112</v>
      </c>
      <c r="K129" s="22">
        <f t="shared" si="15"/>
        <v>241</v>
      </c>
      <c r="L129" s="23">
        <f t="shared" si="16"/>
        <v>100</v>
      </c>
      <c r="M129" s="22">
        <v>0</v>
      </c>
      <c r="N129" t="s">
        <v>1123</v>
      </c>
      <c r="O129">
        <f t="shared" si="17"/>
        <v>236</v>
      </c>
      <c r="P129">
        <f t="shared" si="18"/>
        <v>100</v>
      </c>
      <c r="Q129">
        <f>VLOOKUP(A129,[1]高二上!$A$3:$P$583,13,0)</f>
        <v>64</v>
      </c>
      <c r="R129" t="str">
        <f>VLOOKUP(A129,[1]高二上!$A$3:$P$583,14,0)</f>
        <v>熊治国</v>
      </c>
      <c r="S129" s="22">
        <f t="shared" si="19"/>
        <v>79</v>
      </c>
      <c r="T129" s="22">
        <f t="shared" si="20"/>
        <v>153.84615384615384</v>
      </c>
      <c r="U129">
        <f>VLOOKUP(A129,[1]高一下!$A$3:$P$585,13,0)</f>
        <v>45</v>
      </c>
      <c r="V129" t="str">
        <f>VLOOKUP(A129,[1]高一下!$A$3:$P$585,14,0)</f>
        <v>金明龙</v>
      </c>
      <c r="W129">
        <f t="shared" si="21"/>
        <v>219</v>
      </c>
      <c r="X129">
        <f t="shared" si="22"/>
        <v>58.076923076923073</v>
      </c>
      <c r="Y129">
        <f>VLOOKUP(A129,[1]高一上!$A$3:$V$587,19,0)</f>
        <v>56</v>
      </c>
      <c r="Z129" t="str">
        <f>VLOOKUP(A129,[1]高一上!$A$3:$V$587,20,0)</f>
        <v>金明龙</v>
      </c>
      <c r="AA129">
        <f t="shared" si="23"/>
        <v>110</v>
      </c>
      <c r="AB129" s="23">
        <f t="shared" si="24"/>
        <v>83.07692307692308</v>
      </c>
      <c r="AC129">
        <f>VLOOKUP(A129,[1]中考!$A$2:$M$571,12,0)</f>
        <v>27</v>
      </c>
      <c r="AD129">
        <f t="shared" si="25"/>
        <v>66</v>
      </c>
    </row>
    <row r="130" spans="1:30" ht="15" x14ac:dyDescent="0.35">
      <c r="A130" s="14" t="s">
        <v>230</v>
      </c>
      <c r="B130" s="1">
        <v>3</v>
      </c>
      <c r="C130" s="2" t="s">
        <v>231</v>
      </c>
      <c r="D130" s="4" t="s">
        <v>6</v>
      </c>
      <c r="E130">
        <f>VLOOKUP(A130,'[1]高三下(高考)'!$A$3:$P$615,13,0)</f>
        <v>59</v>
      </c>
      <c r="F130" t="str">
        <f>VLOOKUP(A130,'[1]高三下(高考)'!$A$3:$P$615,14,0)</f>
        <v>降初里</v>
      </c>
      <c r="G130">
        <f t="shared" si="13"/>
        <v>66</v>
      </c>
      <c r="H130" s="23">
        <f t="shared" si="14"/>
        <v>132.30769230769232</v>
      </c>
      <c r="I130">
        <f>VLOOKUP(A130,[1]高三上!$A$3:$P$588,13,0)</f>
        <v>40</v>
      </c>
      <c r="J130" t="str">
        <f>VLOOKUP(A130,[1]高三上!$A$3:$P$588,14,0)</f>
        <v>降初里</v>
      </c>
      <c r="K130" s="22">
        <f t="shared" si="15"/>
        <v>150</v>
      </c>
      <c r="L130" s="23">
        <f t="shared" si="16"/>
        <v>100</v>
      </c>
      <c r="M130" s="22">
        <v>0</v>
      </c>
      <c r="N130" t="s">
        <v>1123</v>
      </c>
      <c r="O130">
        <f t="shared" si="17"/>
        <v>236</v>
      </c>
      <c r="P130">
        <f t="shared" si="18"/>
        <v>100</v>
      </c>
      <c r="Q130">
        <f>VLOOKUP(A130,[1]高二上!$A$3:$P$583,13,0)</f>
        <v>52</v>
      </c>
      <c r="R130" t="str">
        <f>VLOOKUP(A130,[1]高二上!$A$3:$P$583,14,0)</f>
        <v>熊治国</v>
      </c>
      <c r="S130" s="22">
        <f t="shared" si="19"/>
        <v>193</v>
      </c>
      <c r="T130" s="22">
        <f t="shared" si="20"/>
        <v>100.76923076923077</v>
      </c>
      <c r="U130">
        <f>VLOOKUP(A130,[1]高一下!$A$3:$P$585,13,0)</f>
        <v>48</v>
      </c>
      <c r="V130" t="str">
        <f>VLOOKUP(A130,[1]高一下!$A$3:$P$585,14,0)</f>
        <v>金明龙</v>
      </c>
      <c r="W130">
        <f t="shared" si="21"/>
        <v>195</v>
      </c>
      <c r="X130">
        <f t="shared" si="22"/>
        <v>101.92307692307692</v>
      </c>
      <c r="Y130">
        <f>VLOOKUP(A130,[1]高一上!$A$3:$V$587,19,0)</f>
        <v>46</v>
      </c>
      <c r="Z130" t="str">
        <f>VLOOKUP(A130,[1]高一上!$A$3:$V$587,20,0)</f>
        <v>金明龙</v>
      </c>
      <c r="AA130">
        <f t="shared" si="23"/>
        <v>200</v>
      </c>
      <c r="AB130" s="23">
        <f t="shared" si="24"/>
        <v>35</v>
      </c>
      <c r="AC130">
        <f>VLOOKUP(A130,[1]中考!$A$2:$M$571,12,0)</f>
        <v>31</v>
      </c>
      <c r="AD130">
        <f t="shared" si="25"/>
        <v>31</v>
      </c>
    </row>
    <row r="131" spans="1:30" ht="15" x14ac:dyDescent="0.35">
      <c r="A131" s="14" t="s">
        <v>248</v>
      </c>
      <c r="B131" s="1">
        <v>3</v>
      </c>
      <c r="C131" s="2" t="s">
        <v>249</v>
      </c>
      <c r="D131" s="4" t="s">
        <v>6</v>
      </c>
      <c r="E131">
        <f>VLOOKUP(A131,'[1]高三下(高考)'!$A$3:$P$615,13,0)</f>
        <v>46.5</v>
      </c>
      <c r="F131" t="str">
        <f>VLOOKUP(A131,'[1]高三下(高考)'!$A$3:$P$615,14,0)</f>
        <v>降初里</v>
      </c>
      <c r="G131">
        <f t="shared" si="13"/>
        <v>180</v>
      </c>
      <c r="H131" s="23">
        <f t="shared" si="14"/>
        <v>121.53846153846155</v>
      </c>
      <c r="I131">
        <f>VLOOKUP(A131,[1]高三上!$A$3:$P$588,13,0)</f>
        <v>24</v>
      </c>
      <c r="J131" t="str">
        <f>VLOOKUP(A131,[1]高三上!$A$3:$P$588,14,0)</f>
        <v>降初里</v>
      </c>
      <c r="K131" s="22">
        <f t="shared" si="15"/>
        <v>236</v>
      </c>
      <c r="L131" s="23">
        <f t="shared" si="16"/>
        <v>88.84615384615384</v>
      </c>
      <c r="M131">
        <f>VLOOKUP(A131,[1]高二下!$A$3:$P$536,13,0)</f>
        <v>52</v>
      </c>
      <c r="N131" t="str">
        <f>VLOOKUP(A131,[1]高二下!$A$3:$P$536,14,0)</f>
        <v>勾中文</v>
      </c>
      <c r="O131">
        <f t="shared" si="17"/>
        <v>207</v>
      </c>
      <c r="P131">
        <f t="shared" si="18"/>
        <v>108.07692307692308</v>
      </c>
      <c r="Q131">
        <f>VLOOKUP(A131,[1]高二上!$A$3:$P$583,13,0)</f>
        <v>46</v>
      </c>
      <c r="R131" t="str">
        <f>VLOOKUP(A131,[1]高二上!$A$3:$P$583,14,0)</f>
        <v>熊治国</v>
      </c>
      <c r="S131" s="22">
        <f t="shared" si="19"/>
        <v>228</v>
      </c>
      <c r="T131" s="22">
        <f t="shared" si="20"/>
        <v>87.307692307692307</v>
      </c>
      <c r="U131">
        <f>VLOOKUP(A131,[1]高一下!$A$3:$P$585,13,0)</f>
        <v>48</v>
      </c>
      <c r="V131" t="str">
        <f>VLOOKUP(A131,[1]高一下!$A$3:$P$585,14,0)</f>
        <v>金明龙</v>
      </c>
      <c r="W131">
        <f t="shared" si="21"/>
        <v>195</v>
      </c>
      <c r="X131">
        <f t="shared" si="22"/>
        <v>110</v>
      </c>
      <c r="Y131">
        <f>VLOOKUP(A131,[1]高一上!$A$3:$V$587,19,0)</f>
        <v>43</v>
      </c>
      <c r="Z131" t="str">
        <f>VLOOKUP(A131,[1]高一上!$A$3:$V$587,20,0)</f>
        <v>金明龙</v>
      </c>
      <c r="AA131">
        <f t="shared" si="23"/>
        <v>221</v>
      </c>
      <c r="AB131" s="23">
        <f t="shared" si="24"/>
        <v>90</v>
      </c>
      <c r="AC131">
        <f>VLOOKUP(A131,[1]中考!$A$2:$M$571,12,0)</f>
        <v>17</v>
      </c>
      <c r="AD131">
        <f t="shared" si="25"/>
        <v>195</v>
      </c>
    </row>
    <row r="132" spans="1:30" ht="15" x14ac:dyDescent="0.35">
      <c r="A132" s="14" t="s">
        <v>282</v>
      </c>
      <c r="B132" s="1">
        <v>3</v>
      </c>
      <c r="C132" s="2" t="s">
        <v>283</v>
      </c>
      <c r="D132" s="4" t="s">
        <v>6</v>
      </c>
      <c r="E132">
        <f>VLOOKUP(A132,'[1]高三下(高考)'!$A$3:$P$615,13,0)</f>
        <v>50.5</v>
      </c>
      <c r="F132" t="str">
        <f>VLOOKUP(A132,'[1]高三下(高考)'!$A$3:$P$615,14,0)</f>
        <v>降初里</v>
      </c>
      <c r="G132">
        <f t="shared" si="13"/>
        <v>149</v>
      </c>
      <c r="H132" s="23">
        <f t="shared" si="14"/>
        <v>91.92307692307692</v>
      </c>
      <c r="I132">
        <f>VLOOKUP(A132,[1]高三上!$A$3:$P$588,13,0)</f>
        <v>42</v>
      </c>
      <c r="J132" t="str">
        <f>VLOOKUP(A132,[1]高三上!$A$3:$P$588,14,0)</f>
        <v>降初里</v>
      </c>
      <c r="K132" s="22">
        <f t="shared" si="15"/>
        <v>128</v>
      </c>
      <c r="L132" s="23">
        <f t="shared" si="16"/>
        <v>75</v>
      </c>
      <c r="M132">
        <f>VLOOKUP(A132,[1]高二下!$A$3:$P$536,13,0)</f>
        <v>67</v>
      </c>
      <c r="N132" t="str">
        <f>VLOOKUP(A132,[1]高二下!$A$3:$P$536,14,0)</f>
        <v>勾中文</v>
      </c>
      <c r="O132">
        <f t="shared" si="17"/>
        <v>63</v>
      </c>
      <c r="P132">
        <f t="shared" si="18"/>
        <v>140</v>
      </c>
      <c r="Q132">
        <f>VLOOKUP(A132,[1]高二上!$A$3:$P$583,13,0)</f>
        <v>55</v>
      </c>
      <c r="R132" t="str">
        <f>VLOOKUP(A132,[1]高二上!$A$3:$P$583,14,0)</f>
        <v>熊治国</v>
      </c>
      <c r="S132" s="22">
        <f t="shared" si="19"/>
        <v>167</v>
      </c>
      <c r="T132" s="22">
        <f t="shared" si="20"/>
        <v>44.230769230769226</v>
      </c>
      <c r="U132">
        <f>VLOOKUP(A132,[1]高一下!$A$3:$P$585,13,0)</f>
        <v>70</v>
      </c>
      <c r="V132" t="str">
        <f>VLOOKUP(A132,[1]高一下!$A$3:$P$585,14,0)</f>
        <v>金明龙</v>
      </c>
      <c r="W132">
        <f t="shared" si="21"/>
        <v>22</v>
      </c>
      <c r="X132">
        <f t="shared" si="22"/>
        <v>94.615384615384613</v>
      </c>
      <c r="Y132">
        <f>VLOOKUP(A132,[1]高一上!$A$3:$V$587,19,0)</f>
        <v>74</v>
      </c>
      <c r="Z132" t="str">
        <f>VLOOKUP(A132,[1]高一上!$A$3:$V$587,20,0)</f>
        <v>金明龙</v>
      </c>
      <c r="AA132">
        <f t="shared" si="23"/>
        <v>8</v>
      </c>
      <c r="AB132" s="23">
        <f t="shared" si="24"/>
        <v>130</v>
      </c>
      <c r="AC132">
        <f>VLOOKUP(A132,[1]中考!$A$2:$M$571,12,0)</f>
        <v>25</v>
      </c>
      <c r="AD132">
        <f t="shared" si="25"/>
        <v>86</v>
      </c>
    </row>
    <row r="133" spans="1:30" ht="15" x14ac:dyDescent="0.35">
      <c r="A133" s="14" t="s">
        <v>238</v>
      </c>
      <c r="B133" s="1">
        <v>3</v>
      </c>
      <c r="C133" s="2" t="s">
        <v>239</v>
      </c>
      <c r="D133" s="4" t="s">
        <v>6</v>
      </c>
      <c r="E133">
        <f>VLOOKUP(A133,'[1]高三下(高考)'!$A$3:$P$615,13,0)</f>
        <v>53.5</v>
      </c>
      <c r="F133" t="str">
        <f>VLOOKUP(A133,'[1]高三下(高考)'!$A$3:$P$615,14,0)</f>
        <v>降初里</v>
      </c>
      <c r="G133">
        <f t="shared" ref="G133:G196" si="26">RANK(E133,$E$4:$E$263,0)</f>
        <v>111</v>
      </c>
      <c r="H133" s="23">
        <f t="shared" ref="H133:H196" si="27">IF(OR(I133=0,E133=0),100,((K133-G133)/COUNTA($D$4:$D$263))*100+100)</f>
        <v>84.615384615384613</v>
      </c>
      <c r="I133">
        <f>VLOOKUP(A133,[1]高三上!$A$3:$P$588,13,0)</f>
        <v>49</v>
      </c>
      <c r="J133" t="str">
        <f>VLOOKUP(A133,[1]高三上!$A$3:$P$588,14,0)</f>
        <v>降初里</v>
      </c>
      <c r="K133" s="22">
        <f t="shared" ref="K133:K196" si="28">RANK(I133,$I$4:$I$263,0)</f>
        <v>71</v>
      </c>
      <c r="L133" s="23">
        <f t="shared" ref="L133:L196" si="29">IF(OR(I133=0,M133=0),100,((O133-K133)/COUNTA($D$4:$D$263))*100+100)</f>
        <v>100</v>
      </c>
      <c r="M133" s="22">
        <v>0</v>
      </c>
      <c r="N133" t="s">
        <v>1123</v>
      </c>
      <c r="O133">
        <f t="shared" ref="O133:O196" si="30">RANK(M133,$M$4:$M$263,0)</f>
        <v>236</v>
      </c>
      <c r="P133">
        <f t="shared" ref="P133:P196" si="31">IF(OR(Q133=0,M133=0),100,((S133-O133)/COUNTA($D$4:$D$263))*100+100)</f>
        <v>100</v>
      </c>
      <c r="Q133">
        <f>VLOOKUP(A133,[1]高二上!$A$3:$P$583,13,0)</f>
        <v>70</v>
      </c>
      <c r="R133" t="str">
        <f>VLOOKUP(A133,[1]高二上!$A$3:$P$583,14,0)</f>
        <v>熊治国</v>
      </c>
      <c r="S133" s="22">
        <f t="shared" ref="S133:S196" si="32">RANK(Q133,$Q$4:$Q$263,0)</f>
        <v>35</v>
      </c>
      <c r="T133" s="22">
        <f t="shared" ref="T133:T196" si="33">IF(OR(Q133=0,U133=0),100,((W133-S133)/COUNTA($D$4:$D$263))*100+100)</f>
        <v>155.76923076923077</v>
      </c>
      <c r="U133">
        <f>VLOOKUP(A133,[1]高一下!$A$3:$P$585,13,0)</f>
        <v>50</v>
      </c>
      <c r="V133" t="str">
        <f>VLOOKUP(A133,[1]高一下!$A$3:$P$585,14,0)</f>
        <v>金明龙</v>
      </c>
      <c r="W133">
        <f t="shared" ref="W133:W196" si="34">RANK(U133,$U$4:$U$263,0)</f>
        <v>180</v>
      </c>
      <c r="X133">
        <f t="shared" ref="X133:X196" si="35">IF(OR(Y133=0,U133=0),100,((AA133-W133)/COUNTA($D$4:$D$263))*100+100)</f>
        <v>83.84615384615384</v>
      </c>
      <c r="Y133">
        <f>VLOOKUP(A133,[1]高一上!$A$3:$V$587,19,0)</f>
        <v>52</v>
      </c>
      <c r="Z133" t="str">
        <f>VLOOKUP(A133,[1]高一上!$A$3:$V$587,20,0)</f>
        <v>潘润</v>
      </c>
      <c r="AA133">
        <f t="shared" ref="AA133:AA196" si="36">RANK(Y133,$Y$4:$Y$263,0)</f>
        <v>138</v>
      </c>
      <c r="AB133" s="23">
        <f t="shared" ref="AB133:AB196" si="37">IF(OR(Y133=0,AC133=0),100,((AD133-AA133)/COUNTA($D$4:$D$263))*100+100)</f>
        <v>105.38461538461539</v>
      </c>
      <c r="AC133">
        <f>VLOOKUP(A133,[1]中考!$A$2:$M$571,12,0)</f>
        <v>20</v>
      </c>
      <c r="AD133">
        <f t="shared" ref="AD133:AD196" si="38">RANK(AC133,$AC$4:$AC$263,0)</f>
        <v>152</v>
      </c>
    </row>
    <row r="134" spans="1:30" ht="15" x14ac:dyDescent="0.35">
      <c r="A134" s="14" t="s">
        <v>314</v>
      </c>
      <c r="B134" s="1">
        <v>3</v>
      </c>
      <c r="C134" s="3" t="s">
        <v>315</v>
      </c>
      <c r="D134" s="4" t="s">
        <v>6</v>
      </c>
      <c r="E134">
        <f>VLOOKUP(A134,'[1]高三下(高考)'!$A$3:$P$615,13,0)</f>
        <v>49</v>
      </c>
      <c r="F134" t="str">
        <f>VLOOKUP(A134,'[1]高三下(高考)'!$A$3:$P$615,14,0)</f>
        <v>降初里</v>
      </c>
      <c r="G134">
        <f t="shared" si="26"/>
        <v>155</v>
      </c>
      <c r="H134" s="23">
        <f t="shared" si="27"/>
        <v>105.38461538461539</v>
      </c>
      <c r="I134">
        <f>VLOOKUP(A134,[1]高三上!$A$3:$P$588,13,0)</f>
        <v>37</v>
      </c>
      <c r="J134" t="str">
        <f>VLOOKUP(A134,[1]高三上!$A$3:$P$588,14,0)</f>
        <v>降初里</v>
      </c>
      <c r="K134" s="22">
        <f t="shared" si="28"/>
        <v>169</v>
      </c>
      <c r="L134" s="23">
        <f t="shared" si="29"/>
        <v>121.15384615384616</v>
      </c>
      <c r="M134">
        <f>VLOOKUP(A134,[1]高二下!$A$3:$P$536,13,0)</f>
        <v>49</v>
      </c>
      <c r="N134" t="str">
        <f>VLOOKUP(A134,[1]高二下!$A$3:$P$536,14,0)</f>
        <v>勾中文</v>
      </c>
      <c r="O134">
        <f t="shared" si="30"/>
        <v>224</v>
      </c>
      <c r="P134">
        <f t="shared" si="31"/>
        <v>113.07692307692308</v>
      </c>
      <c r="Q134">
        <f>VLOOKUP(A134,[1]高二上!$A$3:$P$583,13,0)</f>
        <v>34</v>
      </c>
      <c r="R134" t="str">
        <f>VLOOKUP(A134,[1]高二上!$A$3:$P$583,14,0)</f>
        <v>熊治国</v>
      </c>
      <c r="S134" s="22">
        <f t="shared" si="32"/>
        <v>258</v>
      </c>
      <c r="T134" s="22">
        <f t="shared" si="33"/>
        <v>97.692307692307693</v>
      </c>
      <c r="U134">
        <f>VLOOKUP(A134,[1]高一下!$A$3:$P$585,13,0)</f>
        <v>34</v>
      </c>
      <c r="V134" t="str">
        <f>VLOOKUP(A134,[1]高一下!$A$3:$P$585,14,0)</f>
        <v>金明龙</v>
      </c>
      <c r="W134">
        <f t="shared" si="34"/>
        <v>252</v>
      </c>
      <c r="X134">
        <f t="shared" si="35"/>
        <v>100</v>
      </c>
      <c r="Y134" s="22">
        <v>0</v>
      </c>
      <c r="Z134" t="s">
        <v>1125</v>
      </c>
      <c r="AA134">
        <f t="shared" si="36"/>
        <v>257</v>
      </c>
      <c r="AB134" s="23">
        <f t="shared" si="37"/>
        <v>100</v>
      </c>
      <c r="AC134" s="22">
        <v>0</v>
      </c>
      <c r="AD134">
        <f t="shared" si="38"/>
        <v>255</v>
      </c>
    </row>
    <row r="135" spans="1:30" ht="15" x14ac:dyDescent="0.35">
      <c r="A135" s="14" t="s">
        <v>244</v>
      </c>
      <c r="B135" s="1">
        <v>3</v>
      </c>
      <c r="C135" s="2" t="s">
        <v>245</v>
      </c>
      <c r="D135" s="4" t="s">
        <v>6</v>
      </c>
      <c r="E135">
        <f>VLOOKUP(A135,'[1]高三下(高考)'!$A$3:$P$615,13,0)</f>
        <v>47.5</v>
      </c>
      <c r="F135" t="str">
        <f>VLOOKUP(A135,'[1]高三下(高考)'!$A$3:$P$615,14,0)</f>
        <v>降初里</v>
      </c>
      <c r="G135">
        <f t="shared" si="26"/>
        <v>169</v>
      </c>
      <c r="H135" s="23">
        <f t="shared" si="27"/>
        <v>111.53846153846153</v>
      </c>
      <c r="I135">
        <f>VLOOKUP(A135,[1]高三上!$A$3:$P$588,13,0)</f>
        <v>33</v>
      </c>
      <c r="J135" t="str">
        <f>VLOOKUP(A135,[1]高三上!$A$3:$P$588,14,0)</f>
        <v>降初里</v>
      </c>
      <c r="K135" s="22">
        <f t="shared" si="28"/>
        <v>199</v>
      </c>
      <c r="L135" s="23">
        <f t="shared" si="29"/>
        <v>66.15384615384616</v>
      </c>
      <c r="M135">
        <f>VLOOKUP(A135,[1]高二下!$A$3:$P$536,13,0)</f>
        <v>62</v>
      </c>
      <c r="N135" t="str">
        <f>VLOOKUP(A135,[1]高二下!$A$3:$P$536,14,0)</f>
        <v>勾中文</v>
      </c>
      <c r="O135">
        <f t="shared" si="30"/>
        <v>111</v>
      </c>
      <c r="P135">
        <f t="shared" si="31"/>
        <v>101.92307692307692</v>
      </c>
      <c r="Q135">
        <f>VLOOKUP(A135,[1]高二上!$A$3:$P$583,13,0)</f>
        <v>60</v>
      </c>
      <c r="R135" t="str">
        <f>VLOOKUP(A135,[1]高二上!$A$3:$P$583,14,0)</f>
        <v>熊治国</v>
      </c>
      <c r="S135" s="22">
        <f t="shared" si="32"/>
        <v>116</v>
      </c>
      <c r="T135" s="22">
        <f t="shared" si="33"/>
        <v>81.538461538461533</v>
      </c>
      <c r="U135">
        <f>VLOOKUP(A135,[1]高一下!$A$3:$P$585,13,0)</f>
        <v>62</v>
      </c>
      <c r="V135" t="str">
        <f>VLOOKUP(A135,[1]高一下!$A$3:$P$585,14,0)</f>
        <v>金明龙</v>
      </c>
      <c r="W135">
        <f t="shared" si="34"/>
        <v>68</v>
      </c>
      <c r="X135">
        <f t="shared" si="35"/>
        <v>123.46153846153845</v>
      </c>
      <c r="Y135">
        <f>VLOOKUP(A135,[1]高一上!$A$3:$V$587,19,0)</f>
        <v>53</v>
      </c>
      <c r="Z135" t="str">
        <f>VLOOKUP(A135,[1]高一上!$A$3:$V$587,20,0)</f>
        <v>金明龙</v>
      </c>
      <c r="AA135">
        <f t="shared" si="36"/>
        <v>129</v>
      </c>
      <c r="AB135" s="23">
        <f t="shared" si="37"/>
        <v>88.84615384615384</v>
      </c>
      <c r="AC135">
        <f>VLOOKUP(A135,[1]中考!$A$2:$M$571,12,0)</f>
        <v>24</v>
      </c>
      <c r="AD135">
        <f t="shared" si="38"/>
        <v>100</v>
      </c>
    </row>
    <row r="136" spans="1:30" ht="15" x14ac:dyDescent="0.35">
      <c r="A136" s="14" t="s">
        <v>322</v>
      </c>
      <c r="B136" s="1">
        <v>3</v>
      </c>
      <c r="C136" s="3" t="s">
        <v>323</v>
      </c>
      <c r="D136" s="4" t="s">
        <v>6</v>
      </c>
      <c r="E136">
        <f>VLOOKUP(A136,'[1]高三下(高考)'!$A$3:$P$615,13,0)</f>
        <v>34.5</v>
      </c>
      <c r="F136" t="str">
        <f>VLOOKUP(A136,'[1]高三下(高考)'!$A$3:$P$615,14,0)</f>
        <v>降初里</v>
      </c>
      <c r="G136">
        <f t="shared" si="26"/>
        <v>246</v>
      </c>
      <c r="H136" s="23">
        <f t="shared" si="27"/>
        <v>100</v>
      </c>
      <c r="I136" s="22">
        <v>0</v>
      </c>
      <c r="J136" t="s">
        <v>112</v>
      </c>
      <c r="K136" s="22">
        <f t="shared" si="28"/>
        <v>241</v>
      </c>
      <c r="L136" s="23">
        <f t="shared" si="29"/>
        <v>100</v>
      </c>
      <c r="M136" s="22">
        <v>0</v>
      </c>
      <c r="N136" t="s">
        <v>1123</v>
      </c>
      <c r="O136">
        <f t="shared" si="30"/>
        <v>236</v>
      </c>
      <c r="P136">
        <f t="shared" si="31"/>
        <v>100</v>
      </c>
      <c r="Q136">
        <f>VLOOKUP(A136,[1]高二上!$A$3:$P$583,13,0)</f>
        <v>50</v>
      </c>
      <c r="R136" t="str">
        <f>VLOOKUP(A136,[1]高二上!$A$3:$P$583,14,0)</f>
        <v>熊治国</v>
      </c>
      <c r="S136" s="22">
        <f t="shared" si="32"/>
        <v>208</v>
      </c>
      <c r="T136" s="22">
        <f t="shared" si="33"/>
        <v>89.230769230769226</v>
      </c>
      <c r="U136">
        <f>VLOOKUP(A136,[1]高一下!$A$3:$P$585,13,0)</f>
        <v>50</v>
      </c>
      <c r="V136" t="str">
        <f>VLOOKUP(A136,[1]高一下!$A$3:$P$585,14,0)</f>
        <v>金明龙</v>
      </c>
      <c r="W136">
        <f t="shared" si="34"/>
        <v>180</v>
      </c>
      <c r="X136">
        <f t="shared" si="35"/>
        <v>80.384615384615387</v>
      </c>
      <c r="Y136">
        <f>VLOOKUP(A136,[1]高一上!$A$3:$V$587,19,0)</f>
        <v>53</v>
      </c>
      <c r="Z136" t="str">
        <f>VLOOKUP(A136,[1]高一上!$A$3:$V$587,20,0)</f>
        <v>金明龙</v>
      </c>
      <c r="AA136">
        <f t="shared" si="36"/>
        <v>129</v>
      </c>
      <c r="AB136" s="23">
        <f t="shared" si="37"/>
        <v>138.46153846153845</v>
      </c>
      <c r="AC136">
        <f>VLOOKUP(A136,[1]中考!$A$2:$M$571,12,0)</f>
        <v>12</v>
      </c>
      <c r="AD136">
        <f t="shared" si="38"/>
        <v>229</v>
      </c>
    </row>
    <row r="137" spans="1:30" ht="15" x14ac:dyDescent="0.35">
      <c r="A137" s="14" t="s">
        <v>234</v>
      </c>
      <c r="B137" s="1">
        <v>3</v>
      </c>
      <c r="C137" s="2" t="s">
        <v>235</v>
      </c>
      <c r="D137" s="4" t="s">
        <v>6</v>
      </c>
      <c r="E137">
        <f>VLOOKUP(A137,'[1]高三下(高考)'!$A$3:$P$615,13,0)</f>
        <v>52.5</v>
      </c>
      <c r="F137" t="str">
        <f>VLOOKUP(A137,'[1]高三下(高考)'!$A$3:$P$615,14,0)</f>
        <v>降初里</v>
      </c>
      <c r="G137">
        <f t="shared" si="26"/>
        <v>115</v>
      </c>
      <c r="H137" s="23">
        <f t="shared" si="27"/>
        <v>80</v>
      </c>
      <c r="I137">
        <f>VLOOKUP(A137,[1]高三上!$A$3:$P$588,13,0)</f>
        <v>50</v>
      </c>
      <c r="J137" t="str">
        <f>VLOOKUP(A137,[1]高三上!$A$3:$P$588,14,0)</f>
        <v>降初里</v>
      </c>
      <c r="K137" s="22">
        <f t="shared" si="28"/>
        <v>63</v>
      </c>
      <c r="L137" s="23">
        <f t="shared" si="29"/>
        <v>89.615384615384613</v>
      </c>
      <c r="M137">
        <f>VLOOKUP(A137,[1]高二下!$A$3:$P$536,13,0)</f>
        <v>70</v>
      </c>
      <c r="N137" t="str">
        <f>VLOOKUP(A137,[1]高二下!$A$3:$P$536,14,0)</f>
        <v>勾中文</v>
      </c>
      <c r="O137">
        <f t="shared" si="30"/>
        <v>36</v>
      </c>
      <c r="P137">
        <f t="shared" si="31"/>
        <v>123.07692307692308</v>
      </c>
      <c r="Q137">
        <f>VLOOKUP(A137,[1]高二上!$A$3:$P$583,13,0)</f>
        <v>62</v>
      </c>
      <c r="R137" t="str">
        <f>VLOOKUP(A137,[1]高二上!$A$3:$P$583,14,0)</f>
        <v>熊治国</v>
      </c>
      <c r="S137" s="22">
        <f t="shared" si="32"/>
        <v>96</v>
      </c>
      <c r="T137" s="22">
        <f t="shared" si="33"/>
        <v>132.30769230769232</v>
      </c>
      <c r="U137">
        <f>VLOOKUP(A137,[1]高一下!$A$3:$P$585,13,0)</f>
        <v>50</v>
      </c>
      <c r="V137" t="str">
        <f>VLOOKUP(A137,[1]高一下!$A$3:$P$585,14,0)</f>
        <v>金明龙</v>
      </c>
      <c r="W137">
        <f t="shared" si="34"/>
        <v>180</v>
      </c>
      <c r="X137">
        <f t="shared" si="35"/>
        <v>33.846153846153854</v>
      </c>
      <c r="Y137">
        <f>VLOOKUP(A137,[1]高一上!$A$3:$V$587,19,0)</f>
        <v>74</v>
      </c>
      <c r="Z137" t="str">
        <f>VLOOKUP(A137,[1]高一上!$A$3:$V$587,20,0)</f>
        <v>金明龙</v>
      </c>
      <c r="AA137">
        <f t="shared" si="36"/>
        <v>8</v>
      </c>
      <c r="AB137" s="23">
        <f t="shared" si="37"/>
        <v>130</v>
      </c>
      <c r="AC137">
        <f>VLOOKUP(A137,[1]中考!$A$2:$M$571,12,0)</f>
        <v>25</v>
      </c>
      <c r="AD137">
        <f t="shared" si="38"/>
        <v>86</v>
      </c>
    </row>
    <row r="138" spans="1:30" ht="15" x14ac:dyDescent="0.35">
      <c r="A138" s="14" t="s">
        <v>266</v>
      </c>
      <c r="B138" s="1">
        <v>3</v>
      </c>
      <c r="C138" s="2" t="s">
        <v>267</v>
      </c>
      <c r="D138" s="4" t="s">
        <v>6</v>
      </c>
      <c r="E138">
        <f>VLOOKUP(A138,'[1]高三下(高考)'!$A$3:$P$615,13,0)</f>
        <v>37.5</v>
      </c>
      <c r="F138" t="str">
        <f>VLOOKUP(A138,'[1]高三下(高考)'!$A$3:$P$615,14,0)</f>
        <v>降初里</v>
      </c>
      <c r="G138">
        <f t="shared" si="26"/>
        <v>242</v>
      </c>
      <c r="H138" s="23">
        <f t="shared" si="27"/>
        <v>27.307692307692307</v>
      </c>
      <c r="I138">
        <f>VLOOKUP(A138,[1]高三上!$A$3:$P$588,13,0)</f>
        <v>51</v>
      </c>
      <c r="J138" t="str">
        <f>VLOOKUP(A138,[1]高三上!$A$3:$P$588,14,0)</f>
        <v>降初里</v>
      </c>
      <c r="K138" s="22">
        <f t="shared" si="28"/>
        <v>53</v>
      </c>
      <c r="L138" s="23">
        <f t="shared" si="29"/>
        <v>148.46153846153845</v>
      </c>
      <c r="M138">
        <f>VLOOKUP(A138,[1]高二下!$A$3:$P$536,13,0)</f>
        <v>55</v>
      </c>
      <c r="N138" t="str">
        <f>VLOOKUP(A138,[1]高二下!$A$3:$P$536,14,0)</f>
        <v>勾中文</v>
      </c>
      <c r="O138">
        <f t="shared" si="30"/>
        <v>179</v>
      </c>
      <c r="P138">
        <f t="shared" si="31"/>
        <v>126.92307692307692</v>
      </c>
      <c r="Q138">
        <f>VLOOKUP(A138,[1]高二上!$A$3:$P$583,13,0)</f>
        <v>42</v>
      </c>
      <c r="R138" t="str">
        <f>VLOOKUP(A138,[1]高二上!$A$3:$P$583,14,0)</f>
        <v>熊治国</v>
      </c>
      <c r="S138" s="22">
        <f t="shared" si="32"/>
        <v>249</v>
      </c>
      <c r="T138" s="22">
        <f t="shared" si="33"/>
        <v>66.538461538461547</v>
      </c>
      <c r="U138">
        <f>VLOOKUP(A138,[1]高一下!$A$3:$P$585,13,0)</f>
        <v>52</v>
      </c>
      <c r="V138" t="str">
        <f>VLOOKUP(A138,[1]高一下!$A$3:$P$585,14,0)</f>
        <v>金明龙</v>
      </c>
      <c r="W138">
        <f t="shared" si="34"/>
        <v>162</v>
      </c>
      <c r="X138">
        <f t="shared" si="35"/>
        <v>134.23076923076923</v>
      </c>
      <c r="Y138">
        <f>VLOOKUP(A138,[1]高一上!$A$3:$V$587,19,0)</f>
        <v>35</v>
      </c>
      <c r="Z138" t="str">
        <f>VLOOKUP(A138,[1]高一上!$A$3:$V$587,20,0)</f>
        <v>金明龙</v>
      </c>
      <c r="AA138">
        <f t="shared" si="36"/>
        <v>251</v>
      </c>
      <c r="AB138" s="23">
        <f t="shared" si="37"/>
        <v>41.92307692307692</v>
      </c>
      <c r="AC138">
        <f>VLOOKUP(A138,[1]中考!$A$2:$M$571,12,0)</f>
        <v>24</v>
      </c>
      <c r="AD138">
        <f t="shared" si="38"/>
        <v>100</v>
      </c>
    </row>
    <row r="139" spans="1:30" ht="15" x14ac:dyDescent="0.35">
      <c r="A139" s="14" t="s">
        <v>264</v>
      </c>
      <c r="B139" s="1">
        <v>3</v>
      </c>
      <c r="C139" s="2" t="s">
        <v>265</v>
      </c>
      <c r="D139" s="4" t="s">
        <v>6</v>
      </c>
      <c r="E139">
        <f>VLOOKUP(A139,'[1]高三下(高考)'!$A$3:$P$615,13,0)</f>
        <v>69.5</v>
      </c>
      <c r="F139" t="str">
        <f>VLOOKUP(A139,'[1]高三下(高考)'!$A$3:$P$615,14,0)</f>
        <v>降初里</v>
      </c>
      <c r="G139">
        <f t="shared" si="26"/>
        <v>13</v>
      </c>
      <c r="H139" s="23">
        <f t="shared" si="27"/>
        <v>115.38461538461539</v>
      </c>
      <c r="I139">
        <f>VLOOKUP(A139,[1]高三上!$A$3:$P$588,13,0)</f>
        <v>51</v>
      </c>
      <c r="J139" t="str">
        <f>VLOOKUP(A139,[1]高三上!$A$3:$P$588,14,0)</f>
        <v>降初里</v>
      </c>
      <c r="K139" s="22">
        <f t="shared" si="28"/>
        <v>53</v>
      </c>
      <c r="L139" s="23">
        <f t="shared" si="29"/>
        <v>93.461538461538467</v>
      </c>
      <c r="M139">
        <f>VLOOKUP(A139,[1]高二下!$A$3:$P$536,13,0)</f>
        <v>70</v>
      </c>
      <c r="N139" t="str">
        <f>VLOOKUP(A139,[1]高二下!$A$3:$P$536,14,0)</f>
        <v>勾中文</v>
      </c>
      <c r="O139">
        <f t="shared" si="30"/>
        <v>36</v>
      </c>
      <c r="P139">
        <f t="shared" si="31"/>
        <v>143.07692307692309</v>
      </c>
      <c r="Q139">
        <f>VLOOKUP(A139,[1]高二上!$A$3:$P$583,13,0)</f>
        <v>57</v>
      </c>
      <c r="R139" t="str">
        <f>VLOOKUP(A139,[1]高二上!$A$3:$P$583,14,0)</f>
        <v>熊治国</v>
      </c>
      <c r="S139" s="22">
        <f t="shared" si="32"/>
        <v>148</v>
      </c>
      <c r="T139" s="22">
        <f t="shared" si="33"/>
        <v>53.46153846153846</v>
      </c>
      <c r="U139">
        <f>VLOOKUP(A139,[1]高一下!$A$3:$P$585,13,0)</f>
        <v>68</v>
      </c>
      <c r="V139" t="str">
        <f>VLOOKUP(A139,[1]高一下!$A$3:$P$585,14,0)</f>
        <v>金明龙</v>
      </c>
      <c r="W139">
        <f t="shared" si="34"/>
        <v>27</v>
      </c>
      <c r="X139">
        <f t="shared" si="35"/>
        <v>120.38461538461539</v>
      </c>
      <c r="Y139">
        <f>VLOOKUP(A139,[1]高一上!$A$3:$V$587,19,0)</f>
        <v>60</v>
      </c>
      <c r="Z139" t="str">
        <f>VLOOKUP(A139,[1]高一上!$A$3:$V$587,20,0)</f>
        <v>金明龙</v>
      </c>
      <c r="AA139">
        <f t="shared" si="36"/>
        <v>80</v>
      </c>
      <c r="AB139" s="23">
        <f t="shared" si="37"/>
        <v>137.69230769230768</v>
      </c>
      <c r="AC139">
        <f>VLOOKUP(A139,[1]中考!$A$2:$M$571,12,0)</f>
        <v>18</v>
      </c>
      <c r="AD139">
        <f t="shared" si="38"/>
        <v>178</v>
      </c>
    </row>
    <row r="140" spans="1:30" ht="15" x14ac:dyDescent="0.35">
      <c r="A140" s="14" t="s">
        <v>254</v>
      </c>
      <c r="B140" s="1">
        <v>3</v>
      </c>
      <c r="C140" s="2" t="s">
        <v>255</v>
      </c>
      <c r="D140" s="4" t="s">
        <v>6</v>
      </c>
      <c r="E140">
        <f>VLOOKUP(A140,'[1]高三下(高考)'!$A$3:$P$615,13,0)</f>
        <v>66</v>
      </c>
      <c r="F140" t="str">
        <f>VLOOKUP(A140,'[1]高三下(高考)'!$A$3:$P$615,14,0)</f>
        <v>降初里</v>
      </c>
      <c r="G140">
        <f t="shared" si="26"/>
        <v>23</v>
      </c>
      <c r="H140" s="23">
        <f t="shared" si="27"/>
        <v>140.38461538461539</v>
      </c>
      <c r="I140">
        <f>VLOOKUP(A140,[1]高三上!$A$3:$P$588,13,0)</f>
        <v>42</v>
      </c>
      <c r="J140" t="str">
        <f>VLOOKUP(A140,[1]高三上!$A$3:$P$588,14,0)</f>
        <v>降初里</v>
      </c>
      <c r="K140" s="22">
        <f t="shared" si="28"/>
        <v>128</v>
      </c>
      <c r="L140" s="23">
        <f t="shared" si="29"/>
        <v>100</v>
      </c>
      <c r="M140" s="22">
        <v>0</v>
      </c>
      <c r="N140" t="s">
        <v>1123</v>
      </c>
      <c r="O140">
        <f t="shared" si="30"/>
        <v>236</v>
      </c>
      <c r="P140">
        <f t="shared" si="31"/>
        <v>100</v>
      </c>
      <c r="Q140">
        <f>VLOOKUP(A140,[1]高二上!$A$3:$P$583,13,0)</f>
        <v>51</v>
      </c>
      <c r="R140" t="str">
        <f>VLOOKUP(A140,[1]高二上!$A$3:$P$583,14,0)</f>
        <v>熊治国</v>
      </c>
      <c r="S140" s="22">
        <f t="shared" si="32"/>
        <v>201</v>
      </c>
      <c r="T140" s="22">
        <f t="shared" si="33"/>
        <v>53.46153846153846</v>
      </c>
      <c r="U140">
        <f>VLOOKUP(A140,[1]高一下!$A$3:$P$585,13,0)</f>
        <v>61</v>
      </c>
      <c r="V140" t="str">
        <f>VLOOKUP(A140,[1]高一下!$A$3:$P$585,14,0)</f>
        <v>金明龙</v>
      </c>
      <c r="W140">
        <f t="shared" si="34"/>
        <v>80</v>
      </c>
      <c r="X140">
        <f t="shared" si="35"/>
        <v>122.30769230769231</v>
      </c>
      <c r="Y140">
        <f>VLOOKUP(A140,[1]高一上!$A$3:$V$587,19,0)</f>
        <v>52</v>
      </c>
      <c r="Z140" t="str">
        <f>VLOOKUP(A140,[1]高一上!$A$3:$V$587,20,0)</f>
        <v>金明龙</v>
      </c>
      <c r="AA140">
        <f t="shared" si="36"/>
        <v>138</v>
      </c>
      <c r="AB140" s="23">
        <f t="shared" si="37"/>
        <v>72.307692307692307</v>
      </c>
      <c r="AC140">
        <f>VLOOKUP(A140,[1]中考!$A$2:$M$571,12,0)</f>
        <v>27</v>
      </c>
      <c r="AD140">
        <f t="shared" si="38"/>
        <v>66</v>
      </c>
    </row>
    <row r="141" spans="1:30" ht="15" x14ac:dyDescent="0.35">
      <c r="A141" s="14" t="s">
        <v>222</v>
      </c>
      <c r="B141" s="1">
        <v>3</v>
      </c>
      <c r="C141" s="2" t="s">
        <v>223</v>
      </c>
      <c r="D141" s="4" t="s">
        <v>6</v>
      </c>
      <c r="E141">
        <f>VLOOKUP(A141,'[1]高三下(高考)'!$A$3:$P$615,13,0)</f>
        <v>70</v>
      </c>
      <c r="F141" t="str">
        <f>VLOOKUP(A141,'[1]高三下(高考)'!$A$3:$P$615,14,0)</f>
        <v>降初里</v>
      </c>
      <c r="G141">
        <f t="shared" si="26"/>
        <v>11</v>
      </c>
      <c r="H141" s="23">
        <f t="shared" si="27"/>
        <v>108.84615384615384</v>
      </c>
      <c r="I141">
        <f>VLOOKUP(A141,[1]高三上!$A$3:$P$588,13,0)</f>
        <v>55</v>
      </c>
      <c r="J141" t="str">
        <f>VLOOKUP(A141,[1]高三上!$A$3:$P$588,14,0)</f>
        <v>降初里</v>
      </c>
      <c r="K141" s="22">
        <f t="shared" si="28"/>
        <v>34</v>
      </c>
      <c r="L141" s="23">
        <f t="shared" si="29"/>
        <v>107.69230769230769</v>
      </c>
      <c r="M141">
        <f>VLOOKUP(A141,[1]高二下!$A$3:$P$536,13,0)</f>
        <v>68</v>
      </c>
      <c r="N141" t="str">
        <f>VLOOKUP(A141,[1]高二下!$A$3:$P$536,14,0)</f>
        <v>勾中文</v>
      </c>
      <c r="O141">
        <f t="shared" si="30"/>
        <v>54</v>
      </c>
      <c r="P141">
        <f t="shared" si="31"/>
        <v>109.61538461538461</v>
      </c>
      <c r="Q141">
        <f>VLOOKUP(A141,[1]高二上!$A$3:$P$583,13,0)</f>
        <v>64</v>
      </c>
      <c r="R141" t="str">
        <f>VLOOKUP(A141,[1]高二上!$A$3:$P$583,14,0)</f>
        <v>熊治国</v>
      </c>
      <c r="S141" s="22">
        <f t="shared" si="32"/>
        <v>79</v>
      </c>
      <c r="T141" s="22">
        <f t="shared" si="33"/>
        <v>83.84615384615384</v>
      </c>
      <c r="U141">
        <f>VLOOKUP(A141,[1]高一下!$A$3:$P$585,13,0)</f>
        <v>66</v>
      </c>
      <c r="V141" t="str">
        <f>VLOOKUP(A141,[1]高一下!$A$3:$P$585,14,0)</f>
        <v>金明龙</v>
      </c>
      <c r="W141">
        <f t="shared" si="34"/>
        <v>37</v>
      </c>
      <c r="X141">
        <f t="shared" si="35"/>
        <v>96.538461538461533</v>
      </c>
      <c r="Y141">
        <f>VLOOKUP(A141,[1]高一上!$A$3:$V$587,19,0)</f>
        <v>69</v>
      </c>
      <c r="Z141" t="str">
        <f>VLOOKUP(A141,[1]高一上!$A$3:$V$587,20,0)</f>
        <v>金明龙</v>
      </c>
      <c r="AA141">
        <f t="shared" si="36"/>
        <v>28</v>
      </c>
      <c r="AB141" s="23">
        <f t="shared" si="37"/>
        <v>164.23076923076923</v>
      </c>
      <c r="AC141">
        <f>VLOOKUP(A141,[1]中考!$A$2:$M$571,12,0)</f>
        <v>17</v>
      </c>
      <c r="AD141">
        <f t="shared" si="38"/>
        <v>195</v>
      </c>
    </row>
    <row r="142" spans="1:30" ht="15" x14ac:dyDescent="0.35">
      <c r="A142" s="14" t="s">
        <v>280</v>
      </c>
      <c r="B142" s="1">
        <v>3</v>
      </c>
      <c r="C142" s="2" t="s">
        <v>281</v>
      </c>
      <c r="D142" s="4" t="s">
        <v>6</v>
      </c>
      <c r="E142">
        <f>VLOOKUP(A142,'[1]高三下(高考)'!$A$3:$P$615,13,0)</f>
        <v>48.5</v>
      </c>
      <c r="F142" t="str">
        <f>VLOOKUP(A142,'[1]高三下(高考)'!$A$3:$P$615,14,0)</f>
        <v>降初里</v>
      </c>
      <c r="G142">
        <f t="shared" si="26"/>
        <v>161</v>
      </c>
      <c r="H142" s="23">
        <f t="shared" si="27"/>
        <v>70</v>
      </c>
      <c r="I142">
        <f>VLOOKUP(A142,[1]高三上!$A$3:$P$588,13,0)</f>
        <v>47</v>
      </c>
      <c r="J142" t="str">
        <f>VLOOKUP(A142,[1]高三上!$A$3:$P$588,14,0)</f>
        <v>降初里</v>
      </c>
      <c r="K142" s="22">
        <f t="shared" si="28"/>
        <v>83</v>
      </c>
      <c r="L142" s="23">
        <f t="shared" si="29"/>
        <v>126.15384615384616</v>
      </c>
      <c r="M142">
        <f>VLOOKUP(A142,[1]高二下!$A$3:$P$536,13,0)</f>
        <v>59</v>
      </c>
      <c r="N142" t="str">
        <f>VLOOKUP(A142,[1]高二下!$A$3:$P$536,14,0)</f>
        <v>勾中文</v>
      </c>
      <c r="O142">
        <f t="shared" si="30"/>
        <v>151</v>
      </c>
      <c r="P142">
        <f t="shared" si="31"/>
        <v>91.15384615384616</v>
      </c>
      <c r="Q142">
        <f>VLOOKUP(A142,[1]高二上!$A$3:$P$583,13,0)</f>
        <v>59</v>
      </c>
      <c r="R142" t="str">
        <f>VLOOKUP(A142,[1]高二上!$A$3:$P$583,14,0)</f>
        <v>熊治国</v>
      </c>
      <c r="S142" s="22">
        <f t="shared" si="32"/>
        <v>128</v>
      </c>
      <c r="T142" s="22">
        <f t="shared" si="33"/>
        <v>104.23076923076923</v>
      </c>
      <c r="U142">
        <f>VLOOKUP(A142,[1]高一下!$A$3:$P$585,13,0)</f>
        <v>55</v>
      </c>
      <c r="V142" t="str">
        <f>VLOOKUP(A142,[1]高一下!$A$3:$P$585,14,0)</f>
        <v>金明龙</v>
      </c>
      <c r="W142">
        <f t="shared" si="34"/>
        <v>139</v>
      </c>
      <c r="X142">
        <f t="shared" si="35"/>
        <v>69.230769230769226</v>
      </c>
      <c r="Y142">
        <f>VLOOKUP(A142,[1]高一上!$A$3:$V$587,19,0)</f>
        <v>63</v>
      </c>
      <c r="Z142" t="str">
        <f>VLOOKUP(A142,[1]高一上!$A$3:$V$587,20,0)</f>
        <v>金明龙</v>
      </c>
      <c r="AA142">
        <f t="shared" si="36"/>
        <v>59</v>
      </c>
      <c r="AB142" s="23">
        <f t="shared" si="37"/>
        <v>89.230769230769226</v>
      </c>
      <c r="AC142">
        <f>VLOOKUP(A142,[1]中考!$A$2:$M$571,12,0)</f>
        <v>31</v>
      </c>
      <c r="AD142">
        <f t="shared" si="38"/>
        <v>31</v>
      </c>
    </row>
    <row r="143" spans="1:30" ht="15" x14ac:dyDescent="0.35">
      <c r="A143" s="14" t="s">
        <v>274</v>
      </c>
      <c r="B143" s="1">
        <v>3</v>
      </c>
      <c r="C143" s="2" t="s">
        <v>275</v>
      </c>
      <c r="D143" s="4" t="s">
        <v>6</v>
      </c>
      <c r="E143">
        <f>VLOOKUP(A143,'[1]高三下(高考)'!$A$3:$P$615,13,0)</f>
        <v>45.5</v>
      </c>
      <c r="F143" t="str">
        <f>VLOOKUP(A143,'[1]高三下(高考)'!$A$3:$P$615,14,0)</f>
        <v>降初里</v>
      </c>
      <c r="G143">
        <f t="shared" si="26"/>
        <v>193</v>
      </c>
      <c r="H143" s="23">
        <f t="shared" si="27"/>
        <v>94.615384615384613</v>
      </c>
      <c r="I143">
        <f>VLOOKUP(A143,[1]高三上!$A$3:$P$588,13,0)</f>
        <v>36</v>
      </c>
      <c r="J143" t="str">
        <f>VLOOKUP(A143,[1]高三上!$A$3:$P$588,14,0)</f>
        <v>降初里</v>
      </c>
      <c r="K143" s="22">
        <f t="shared" si="28"/>
        <v>179</v>
      </c>
      <c r="L143" s="23">
        <f t="shared" si="29"/>
        <v>93.07692307692308</v>
      </c>
      <c r="M143">
        <f>VLOOKUP(A143,[1]高二下!$A$3:$P$536,13,0)</f>
        <v>58</v>
      </c>
      <c r="N143" t="str">
        <f>VLOOKUP(A143,[1]高二下!$A$3:$P$536,14,0)</f>
        <v>勾中文</v>
      </c>
      <c r="O143">
        <f t="shared" si="30"/>
        <v>161</v>
      </c>
      <c r="P143">
        <f t="shared" si="31"/>
        <v>112.30769230769231</v>
      </c>
      <c r="Q143">
        <f>VLOOKUP(A143,[1]高二上!$A$3:$P$583,13,0)</f>
        <v>52</v>
      </c>
      <c r="R143" t="str">
        <f>VLOOKUP(A143,[1]高二上!$A$3:$P$583,14,0)</f>
        <v>熊治国</v>
      </c>
      <c r="S143" s="22">
        <f t="shared" si="32"/>
        <v>193</v>
      </c>
      <c r="T143" s="22">
        <f t="shared" si="33"/>
        <v>95</v>
      </c>
      <c r="U143">
        <f>VLOOKUP(A143,[1]高一下!$A$3:$P$585,13,0)</f>
        <v>50</v>
      </c>
      <c r="V143" t="str">
        <f>VLOOKUP(A143,[1]高一下!$A$3:$P$585,14,0)</f>
        <v>金明龙</v>
      </c>
      <c r="W143">
        <f t="shared" si="34"/>
        <v>180</v>
      </c>
      <c r="X143">
        <f t="shared" si="35"/>
        <v>110.76923076923077</v>
      </c>
      <c r="Y143">
        <f>VLOOKUP(A143,[1]高一上!$A$3:$V$587,19,0)</f>
        <v>45</v>
      </c>
      <c r="Z143" t="str">
        <f>VLOOKUP(A143,[1]高一上!$A$3:$V$587,20,0)</f>
        <v>金明龙</v>
      </c>
      <c r="AA143">
        <f t="shared" si="36"/>
        <v>208</v>
      </c>
      <c r="AB143" s="23">
        <f t="shared" si="37"/>
        <v>35.384615384615387</v>
      </c>
      <c r="AC143">
        <f>VLOOKUP(A143,[1]中考!$A$2:$M$571,12,0)</f>
        <v>30</v>
      </c>
      <c r="AD143">
        <f t="shared" si="38"/>
        <v>40</v>
      </c>
    </row>
    <row r="144" spans="1:30" ht="15" x14ac:dyDescent="0.35">
      <c r="A144" s="14" t="s">
        <v>270</v>
      </c>
      <c r="B144" s="1">
        <v>3</v>
      </c>
      <c r="C144" s="2" t="s">
        <v>271</v>
      </c>
      <c r="D144" s="4" t="s">
        <v>6</v>
      </c>
      <c r="E144">
        <f>VLOOKUP(A144,'[1]高三下(高考)'!$A$3:$P$615,13,0)</f>
        <v>47</v>
      </c>
      <c r="F144" t="str">
        <f>VLOOKUP(A144,'[1]高三下(高考)'!$A$3:$P$615,14,0)</f>
        <v>降初里</v>
      </c>
      <c r="G144">
        <f t="shared" si="26"/>
        <v>173</v>
      </c>
      <c r="H144" s="23">
        <f t="shared" si="27"/>
        <v>78.07692307692308</v>
      </c>
      <c r="I144">
        <f>VLOOKUP(A144,[1]高三上!$A$3:$P$588,13,0)</f>
        <v>43</v>
      </c>
      <c r="J144" t="str">
        <f>VLOOKUP(A144,[1]高三上!$A$3:$P$588,14,0)</f>
        <v>降初里</v>
      </c>
      <c r="K144" s="22">
        <f t="shared" si="28"/>
        <v>116</v>
      </c>
      <c r="L144" s="23">
        <f t="shared" si="29"/>
        <v>55.769230769230774</v>
      </c>
      <c r="M144">
        <f>VLOOKUP(A144,[1]高二下!$A$3:$P$536,13,0)</f>
        <v>80</v>
      </c>
      <c r="N144" t="str">
        <f>VLOOKUP(A144,[1]高二下!$A$3:$P$536,14,0)</f>
        <v>勾中文</v>
      </c>
      <c r="O144">
        <f t="shared" si="30"/>
        <v>1</v>
      </c>
      <c r="P144">
        <f t="shared" si="31"/>
        <v>115.76923076923077</v>
      </c>
      <c r="Q144">
        <f>VLOOKUP(A144,[1]高二上!$A$3:$P$583,13,0)</f>
        <v>69</v>
      </c>
      <c r="R144" t="str">
        <f>VLOOKUP(A144,[1]高二上!$A$3:$P$583,14,0)</f>
        <v>熊治国</v>
      </c>
      <c r="S144" s="22">
        <f t="shared" si="32"/>
        <v>42</v>
      </c>
      <c r="T144" s="22">
        <f t="shared" si="33"/>
        <v>165.38461538461539</v>
      </c>
      <c r="U144">
        <f>VLOOKUP(A144,[1]高一下!$A$3:$P$585,13,0)</f>
        <v>46</v>
      </c>
      <c r="V144" t="str">
        <f>VLOOKUP(A144,[1]高一下!$A$3:$P$585,14,0)</f>
        <v>金明龙</v>
      </c>
      <c r="W144">
        <f t="shared" si="34"/>
        <v>212</v>
      </c>
      <c r="X144">
        <f t="shared" si="35"/>
        <v>60.769230769230766</v>
      </c>
      <c r="Y144">
        <f>VLOOKUP(A144,[1]高一上!$A$3:$V$587,19,0)</f>
        <v>56</v>
      </c>
      <c r="Z144" t="str">
        <f>VLOOKUP(A144,[1]高一上!$A$3:$V$587,20,0)</f>
        <v>金明龙</v>
      </c>
      <c r="AA144">
        <f t="shared" si="36"/>
        <v>110</v>
      </c>
      <c r="AB144" s="23">
        <f t="shared" si="37"/>
        <v>102.30769230769231</v>
      </c>
      <c r="AC144">
        <f>VLOOKUP(A144,[1]中考!$A$2:$M$571,12,0)</f>
        <v>23</v>
      </c>
      <c r="AD144">
        <f t="shared" si="38"/>
        <v>116</v>
      </c>
    </row>
    <row r="145" spans="1:30" ht="15" x14ac:dyDescent="0.35">
      <c r="A145" s="14" t="s">
        <v>286</v>
      </c>
      <c r="B145" s="1">
        <v>3</v>
      </c>
      <c r="C145" s="3" t="s">
        <v>287</v>
      </c>
      <c r="D145" s="4" t="s">
        <v>6</v>
      </c>
      <c r="E145">
        <f>VLOOKUP(A145,'[1]高三下(高考)'!$A$3:$P$615,13,0)</f>
        <v>55</v>
      </c>
      <c r="F145" t="str">
        <f>VLOOKUP(A145,'[1]高三下(高考)'!$A$3:$P$615,14,0)</f>
        <v>降初里</v>
      </c>
      <c r="G145">
        <f t="shared" si="26"/>
        <v>99</v>
      </c>
      <c r="H145" s="23">
        <f t="shared" si="27"/>
        <v>93.84615384615384</v>
      </c>
      <c r="I145">
        <f>VLOOKUP(A145,[1]高三上!$A$3:$P$588,13,0)</f>
        <v>47</v>
      </c>
      <c r="J145" t="str">
        <f>VLOOKUP(A145,[1]高三上!$A$3:$P$588,14,0)</f>
        <v>降初里</v>
      </c>
      <c r="K145" s="22">
        <f t="shared" si="28"/>
        <v>83</v>
      </c>
      <c r="L145" s="23">
        <f t="shared" si="29"/>
        <v>85.384615384615387</v>
      </c>
      <c r="M145">
        <f>VLOOKUP(A145,[1]高二下!$A$3:$P$536,13,0)</f>
        <v>69</v>
      </c>
      <c r="N145" t="str">
        <f>VLOOKUP(A145,[1]高二下!$A$3:$P$536,14,0)</f>
        <v>勾中文</v>
      </c>
      <c r="O145">
        <f t="shared" si="30"/>
        <v>45</v>
      </c>
      <c r="P145">
        <f t="shared" si="31"/>
        <v>127.30769230769231</v>
      </c>
      <c r="Q145">
        <f>VLOOKUP(A145,[1]高二上!$A$3:$P$583,13,0)</f>
        <v>60</v>
      </c>
      <c r="R145" t="str">
        <f>VLOOKUP(A145,[1]高二上!$A$3:$P$583,14,0)</f>
        <v>熊治国</v>
      </c>
      <c r="S145" s="22">
        <f t="shared" si="32"/>
        <v>116</v>
      </c>
      <c r="T145" s="22">
        <f t="shared" si="33"/>
        <v>103.46153846153847</v>
      </c>
      <c r="U145">
        <f>VLOOKUP(A145,[1]高一下!$A$3:$P$585,13,0)</f>
        <v>57</v>
      </c>
      <c r="V145" t="str">
        <f>VLOOKUP(A145,[1]高一下!$A$3:$P$585,14,0)</f>
        <v>金明龙</v>
      </c>
      <c r="W145">
        <f t="shared" si="34"/>
        <v>125</v>
      </c>
      <c r="X145">
        <f t="shared" si="35"/>
        <v>86.92307692307692</v>
      </c>
      <c r="Y145">
        <f>VLOOKUP(A145,[1]高一上!$A$3:$V$587,19,0)</f>
        <v>59</v>
      </c>
      <c r="Z145" t="str">
        <f>VLOOKUP(A145,[1]高一上!$A$3:$V$587,20,0)</f>
        <v>金明龙</v>
      </c>
      <c r="AA145">
        <f t="shared" si="36"/>
        <v>91</v>
      </c>
      <c r="AB145" s="23">
        <f t="shared" si="37"/>
        <v>98.07692307692308</v>
      </c>
      <c r="AC145">
        <f>VLOOKUP(A145,[1]中考!$A$2:$M$571,12,0)</f>
        <v>25</v>
      </c>
      <c r="AD145">
        <f t="shared" si="38"/>
        <v>86</v>
      </c>
    </row>
    <row r="146" spans="1:30" ht="15" x14ac:dyDescent="0.35">
      <c r="A146" s="14" t="s">
        <v>246</v>
      </c>
      <c r="B146" s="1">
        <v>3</v>
      </c>
      <c r="C146" s="2" t="s">
        <v>247</v>
      </c>
      <c r="D146" s="4" t="s">
        <v>6</v>
      </c>
      <c r="E146">
        <f>VLOOKUP(A146,'[1]高三下(高考)'!$A$3:$P$615,13,0)</f>
        <v>49.5</v>
      </c>
      <c r="F146" t="str">
        <f>VLOOKUP(A146,'[1]高三下(高考)'!$A$3:$P$615,14,0)</f>
        <v>降初里</v>
      </c>
      <c r="G146">
        <f t="shared" si="26"/>
        <v>151</v>
      </c>
      <c r="H146" s="23">
        <f t="shared" si="27"/>
        <v>116.53846153846153</v>
      </c>
      <c r="I146">
        <f>VLOOKUP(A146,[1]高三上!$A$3:$P$588,13,0)</f>
        <v>34</v>
      </c>
      <c r="J146" t="str">
        <f>VLOOKUP(A146,[1]高三上!$A$3:$P$588,14,0)</f>
        <v>降初里</v>
      </c>
      <c r="K146" s="22">
        <f t="shared" si="28"/>
        <v>194</v>
      </c>
      <c r="L146" s="23">
        <f t="shared" si="29"/>
        <v>91.538461538461533</v>
      </c>
      <c r="M146">
        <f>VLOOKUP(A146,[1]高二下!$A$3:$P$536,13,0)</f>
        <v>56</v>
      </c>
      <c r="N146" t="str">
        <f>VLOOKUP(A146,[1]高二下!$A$3:$P$536,14,0)</f>
        <v>勾中文</v>
      </c>
      <c r="O146">
        <f t="shared" si="30"/>
        <v>172</v>
      </c>
      <c r="P146">
        <f t="shared" si="31"/>
        <v>115.76923076923077</v>
      </c>
      <c r="Q146">
        <f>VLOOKUP(A146,[1]高二上!$A$3:$P$583,13,0)</f>
        <v>49</v>
      </c>
      <c r="R146" t="str">
        <f>VLOOKUP(A146,[1]高二上!$A$3:$P$583,14,0)</f>
        <v>熊治国</v>
      </c>
      <c r="S146" s="22">
        <f t="shared" si="32"/>
        <v>213</v>
      </c>
      <c r="T146" s="22">
        <f t="shared" si="33"/>
        <v>74.615384615384613</v>
      </c>
      <c r="U146">
        <f>VLOOKUP(A146,[1]高一下!$A$3:$P$585,13,0)</f>
        <v>54</v>
      </c>
      <c r="V146" t="str">
        <f>VLOOKUP(A146,[1]高一下!$A$3:$P$585,14,0)</f>
        <v>金明龙</v>
      </c>
      <c r="W146">
        <f t="shared" si="34"/>
        <v>147</v>
      </c>
      <c r="X146">
        <f t="shared" si="35"/>
        <v>78.461538461538453</v>
      </c>
      <c r="Y146">
        <f>VLOOKUP(A146,[1]高一上!$A$3:$V$587,19,0)</f>
        <v>59</v>
      </c>
      <c r="Z146" t="str">
        <f>VLOOKUP(A146,[1]高一上!$A$3:$V$587,20,0)</f>
        <v>金明龙</v>
      </c>
      <c r="AA146">
        <f t="shared" si="36"/>
        <v>91</v>
      </c>
      <c r="AB146" s="23">
        <f t="shared" si="37"/>
        <v>103.46153846153847</v>
      </c>
      <c r="AC146">
        <f>VLOOKUP(A146,[1]中考!$A$2:$M$571,12,0)</f>
        <v>24</v>
      </c>
      <c r="AD146">
        <f t="shared" si="38"/>
        <v>100</v>
      </c>
    </row>
    <row r="147" spans="1:30" ht="15" x14ac:dyDescent="0.35">
      <c r="A147" s="14" t="s">
        <v>250</v>
      </c>
      <c r="B147" s="1">
        <v>3</v>
      </c>
      <c r="C147" s="2" t="s">
        <v>251</v>
      </c>
      <c r="D147" s="4" t="s">
        <v>6</v>
      </c>
      <c r="E147">
        <f>VLOOKUP(A147,'[1]高三下(高考)'!$A$3:$P$615,13,0)</f>
        <v>54.5</v>
      </c>
      <c r="F147" t="str">
        <f>VLOOKUP(A147,'[1]高三下(高考)'!$A$3:$P$615,14,0)</f>
        <v>降初里</v>
      </c>
      <c r="G147">
        <f t="shared" si="26"/>
        <v>104</v>
      </c>
      <c r="H147" s="23">
        <f t="shared" si="27"/>
        <v>149.23076923076923</v>
      </c>
      <c r="I147">
        <f>VLOOKUP(A147,[1]高三上!$A$3:$P$588,13,0)</f>
        <v>27</v>
      </c>
      <c r="J147" t="str">
        <f>VLOOKUP(A147,[1]高三上!$A$3:$P$588,14,0)</f>
        <v>降初里</v>
      </c>
      <c r="K147" s="22">
        <f t="shared" si="28"/>
        <v>232</v>
      </c>
      <c r="L147" s="23">
        <f t="shared" si="29"/>
        <v>76.92307692307692</v>
      </c>
      <c r="M147">
        <f>VLOOKUP(A147,[1]高二下!$A$3:$P$536,13,0)</f>
        <v>56</v>
      </c>
      <c r="N147" t="str">
        <f>VLOOKUP(A147,[1]高二下!$A$3:$P$536,14,0)</f>
        <v>勾中文</v>
      </c>
      <c r="O147">
        <f t="shared" si="30"/>
        <v>172</v>
      </c>
      <c r="P147">
        <f t="shared" si="31"/>
        <v>111.15384615384616</v>
      </c>
      <c r="Q147">
        <f>VLOOKUP(A147,[1]高二上!$A$3:$P$583,13,0)</f>
        <v>51</v>
      </c>
      <c r="R147" t="str">
        <f>VLOOKUP(A147,[1]高二上!$A$3:$P$583,14,0)</f>
        <v>熊治国</v>
      </c>
      <c r="S147" s="22">
        <f t="shared" si="32"/>
        <v>201</v>
      </c>
      <c r="T147" s="22">
        <f t="shared" si="33"/>
        <v>97.692307692307693</v>
      </c>
      <c r="U147">
        <f>VLOOKUP(A147,[1]高一下!$A$3:$P$585,13,0)</f>
        <v>48</v>
      </c>
      <c r="V147" t="str">
        <f>VLOOKUP(A147,[1]高一下!$A$3:$P$585,14,0)</f>
        <v>金明龙</v>
      </c>
      <c r="W147">
        <f t="shared" si="34"/>
        <v>195</v>
      </c>
      <c r="X147">
        <f t="shared" si="35"/>
        <v>78.07692307692308</v>
      </c>
      <c r="Y147">
        <f>VLOOKUP(A147,[1]高一上!$A$3:$V$587,19,0)</f>
        <v>52</v>
      </c>
      <c r="Z147" t="str">
        <f>VLOOKUP(A147,[1]高一上!$A$3:$V$587,20,0)</f>
        <v>潘润</v>
      </c>
      <c r="AA147">
        <f t="shared" si="36"/>
        <v>138</v>
      </c>
      <c r="AB147" s="23">
        <f t="shared" si="37"/>
        <v>105.38461538461539</v>
      </c>
      <c r="AC147">
        <f>VLOOKUP(A147,[1]中考!$A$2:$M$571,12,0)</f>
        <v>20</v>
      </c>
      <c r="AD147">
        <f t="shared" si="38"/>
        <v>152</v>
      </c>
    </row>
    <row r="148" spans="1:30" ht="15" x14ac:dyDescent="0.35">
      <c r="A148" s="14" t="s">
        <v>306</v>
      </c>
      <c r="B148" s="1">
        <v>3</v>
      </c>
      <c r="C148" s="3" t="s">
        <v>307</v>
      </c>
      <c r="D148" s="4" t="s">
        <v>6</v>
      </c>
      <c r="E148">
        <f>VLOOKUP(A148,'[1]高三下(高考)'!$A$3:$P$615,13,0)</f>
        <v>38.5</v>
      </c>
      <c r="F148" t="str">
        <f>VLOOKUP(A148,'[1]高三下(高考)'!$A$3:$P$615,14,0)</f>
        <v>降初里</v>
      </c>
      <c r="G148">
        <f t="shared" si="26"/>
        <v>239</v>
      </c>
      <c r="H148" s="23">
        <f t="shared" si="27"/>
        <v>100</v>
      </c>
      <c r="I148" s="22">
        <v>0</v>
      </c>
      <c r="J148" t="s">
        <v>112</v>
      </c>
      <c r="K148" s="22">
        <f t="shared" si="28"/>
        <v>241</v>
      </c>
      <c r="L148" s="23">
        <f t="shared" si="29"/>
        <v>100</v>
      </c>
      <c r="M148" s="22">
        <v>0</v>
      </c>
      <c r="N148" t="s">
        <v>1123</v>
      </c>
      <c r="O148">
        <f t="shared" si="30"/>
        <v>236</v>
      </c>
      <c r="P148">
        <f t="shared" si="31"/>
        <v>100</v>
      </c>
      <c r="Q148">
        <f>VLOOKUP(A148,[1]高二上!$A$3:$P$583,13,0)</f>
        <v>41</v>
      </c>
      <c r="R148" t="str">
        <f>VLOOKUP(A148,[1]高二上!$A$3:$P$583,14,0)</f>
        <v>熊治国</v>
      </c>
      <c r="S148" s="22">
        <f t="shared" si="32"/>
        <v>251</v>
      </c>
      <c r="T148" s="22">
        <f t="shared" si="33"/>
        <v>44.999999999999993</v>
      </c>
      <c r="U148">
        <f>VLOOKUP(A148,[1]高一下!$A$3:$P$585,13,0)</f>
        <v>58</v>
      </c>
      <c r="V148" t="str">
        <f>VLOOKUP(A148,[1]高一下!$A$3:$P$585,14,0)</f>
        <v>金明龙</v>
      </c>
      <c r="W148">
        <f t="shared" si="34"/>
        <v>108</v>
      </c>
      <c r="X148">
        <f t="shared" si="35"/>
        <v>117.30769230769231</v>
      </c>
      <c r="Y148">
        <f>VLOOKUP(A148,[1]高一上!$A$3:$V$587,19,0)</f>
        <v>51</v>
      </c>
      <c r="Z148" t="str">
        <f>VLOOKUP(A148,[1]高一上!$A$3:$V$587,20,0)</f>
        <v>金明龙</v>
      </c>
      <c r="AA148">
        <f t="shared" si="36"/>
        <v>153</v>
      </c>
      <c r="AB148" s="23">
        <f t="shared" si="37"/>
        <v>79.615384615384613</v>
      </c>
      <c r="AC148">
        <f>VLOOKUP(A148,[1]中考!$A$2:$M$571,12,0)</f>
        <v>24</v>
      </c>
      <c r="AD148">
        <f t="shared" si="38"/>
        <v>100</v>
      </c>
    </row>
    <row r="149" spans="1:30" ht="15" x14ac:dyDescent="0.35">
      <c r="A149" s="14" t="s">
        <v>290</v>
      </c>
      <c r="B149" s="1">
        <v>3</v>
      </c>
      <c r="C149" s="3" t="s">
        <v>291</v>
      </c>
      <c r="D149" s="4" t="s">
        <v>6</v>
      </c>
      <c r="E149">
        <f>VLOOKUP(A149,'[1]高三下(高考)'!$A$3:$P$615,13,0)</f>
        <v>49</v>
      </c>
      <c r="F149" t="str">
        <f>VLOOKUP(A149,'[1]高三下(高考)'!$A$3:$P$615,14,0)</f>
        <v>降初里</v>
      </c>
      <c r="G149">
        <f t="shared" si="26"/>
        <v>155</v>
      </c>
      <c r="H149" s="23">
        <f t="shared" si="27"/>
        <v>123.46153846153845</v>
      </c>
      <c r="I149">
        <f>VLOOKUP(A149,[1]高三上!$A$3:$P$588,13,0)</f>
        <v>31</v>
      </c>
      <c r="J149" t="str">
        <f>VLOOKUP(A149,[1]高三上!$A$3:$P$588,14,0)</f>
        <v>降初里</v>
      </c>
      <c r="K149" s="22">
        <f t="shared" si="28"/>
        <v>216</v>
      </c>
      <c r="L149" s="23">
        <f t="shared" si="29"/>
        <v>88.84615384615384</v>
      </c>
      <c r="M149">
        <f>VLOOKUP(A149,[1]高二下!$A$3:$P$536,13,0)</f>
        <v>54</v>
      </c>
      <c r="N149" t="str">
        <f>VLOOKUP(A149,[1]高二下!$A$3:$P$536,14,0)</f>
        <v>勾中文</v>
      </c>
      <c r="O149">
        <f t="shared" si="30"/>
        <v>187</v>
      </c>
      <c r="P149">
        <f t="shared" si="31"/>
        <v>118.84615384615384</v>
      </c>
      <c r="Q149">
        <f>VLOOKUP(A149,[1]高二上!$A$3:$P$583,13,0)</f>
        <v>45</v>
      </c>
      <c r="R149" t="str">
        <f>VLOOKUP(A149,[1]高二上!$A$3:$P$583,14,0)</f>
        <v>熊治国</v>
      </c>
      <c r="S149" s="22">
        <f t="shared" si="32"/>
        <v>236</v>
      </c>
      <c r="T149" s="22">
        <f t="shared" si="33"/>
        <v>89.230769230769226</v>
      </c>
      <c r="U149">
        <f>VLOOKUP(A149,[1]高一下!$A$3:$P$585,13,0)</f>
        <v>47</v>
      </c>
      <c r="V149" t="str">
        <f>VLOOKUP(A149,[1]高一下!$A$3:$P$585,14,0)</f>
        <v>金明龙</v>
      </c>
      <c r="W149">
        <f t="shared" si="34"/>
        <v>208</v>
      </c>
      <c r="X149">
        <f t="shared" si="35"/>
        <v>96.92307692307692</v>
      </c>
      <c r="Y149">
        <f>VLOOKUP(A149,[1]高一上!$A$3:$V$587,19,0)</f>
        <v>46</v>
      </c>
      <c r="Z149" t="str">
        <f>VLOOKUP(A149,[1]高一上!$A$3:$V$587,20,0)</f>
        <v>金明龙</v>
      </c>
      <c r="AA149">
        <f t="shared" si="36"/>
        <v>200</v>
      </c>
      <c r="AB149" s="23">
        <f t="shared" si="37"/>
        <v>98.07692307692308</v>
      </c>
      <c r="AC149">
        <f>VLOOKUP(A149,[1]中考!$A$2:$M$571,12,0)</f>
        <v>17</v>
      </c>
      <c r="AD149">
        <f t="shared" si="38"/>
        <v>195</v>
      </c>
    </row>
    <row r="150" spans="1:30" ht="15" x14ac:dyDescent="0.35">
      <c r="A150" s="14" t="s">
        <v>220</v>
      </c>
      <c r="B150" s="1">
        <v>3</v>
      </c>
      <c r="C150" s="2" t="s">
        <v>221</v>
      </c>
      <c r="D150" s="4" t="s">
        <v>6</v>
      </c>
      <c r="E150">
        <f>VLOOKUP(A150,'[1]高三下(高考)'!$A$3:$P$615,13,0)</f>
        <v>71.5</v>
      </c>
      <c r="F150" t="str">
        <f>VLOOKUP(A150,'[1]高三下(高考)'!$A$3:$P$615,14,0)</f>
        <v>降初里</v>
      </c>
      <c r="G150">
        <f t="shared" si="26"/>
        <v>5</v>
      </c>
      <c r="H150" s="23">
        <f t="shared" si="27"/>
        <v>98.461538461538467</v>
      </c>
      <c r="I150">
        <f>VLOOKUP(A150,[1]高三上!$A$3:$P$588,13,0)</f>
        <v>77</v>
      </c>
      <c r="J150" t="str">
        <f>VLOOKUP(A150,[1]高三上!$A$3:$P$588,14,0)</f>
        <v>降初里</v>
      </c>
      <c r="K150" s="22">
        <f t="shared" si="28"/>
        <v>1</v>
      </c>
      <c r="L150" s="23">
        <f t="shared" si="29"/>
        <v>100.38461538461539</v>
      </c>
      <c r="M150">
        <f>VLOOKUP(A150,[1]高二下!$A$3:$P$536,13,0)</f>
        <v>79</v>
      </c>
      <c r="N150" t="str">
        <f>VLOOKUP(A150,[1]高二下!$A$3:$P$536,14,0)</f>
        <v>勾中文</v>
      </c>
      <c r="O150">
        <f t="shared" si="30"/>
        <v>2</v>
      </c>
      <c r="P150">
        <f t="shared" si="31"/>
        <v>103.46153846153847</v>
      </c>
      <c r="Q150">
        <f>VLOOKUP(A150,[1]高二上!$A$3:$P$583,13,0)</f>
        <v>75</v>
      </c>
      <c r="R150" t="str">
        <f>VLOOKUP(A150,[1]高二上!$A$3:$P$583,14,0)</f>
        <v>熊治国</v>
      </c>
      <c r="S150" s="22">
        <f t="shared" si="32"/>
        <v>11</v>
      </c>
      <c r="T150" s="22">
        <f t="shared" si="33"/>
        <v>97.307692307692307</v>
      </c>
      <c r="U150">
        <f>VLOOKUP(A150,[1]高一下!$A$3:$P$585,13,0)</f>
        <v>77</v>
      </c>
      <c r="V150" t="str">
        <f>VLOOKUP(A150,[1]高一下!$A$3:$P$585,14,0)</f>
        <v>金明龙</v>
      </c>
      <c r="W150">
        <f t="shared" si="34"/>
        <v>4</v>
      </c>
      <c r="X150">
        <f t="shared" si="35"/>
        <v>105</v>
      </c>
      <c r="Y150">
        <f>VLOOKUP(A150,[1]高一上!$A$3:$V$587,19,0)</f>
        <v>71</v>
      </c>
      <c r="Z150" t="str">
        <f>VLOOKUP(A150,[1]高一上!$A$3:$V$587,20,0)</f>
        <v>金明龙</v>
      </c>
      <c r="AA150">
        <f t="shared" si="36"/>
        <v>17</v>
      </c>
      <c r="AB150" s="23">
        <f t="shared" si="37"/>
        <v>123.46153846153845</v>
      </c>
      <c r="AC150">
        <f>VLOOKUP(A150,[1]中考!$A$2:$M$571,12,0)</f>
        <v>26</v>
      </c>
      <c r="AD150">
        <f t="shared" si="38"/>
        <v>78</v>
      </c>
    </row>
    <row r="151" spans="1:30" ht="15" x14ac:dyDescent="0.35">
      <c r="A151" s="14" t="s">
        <v>228</v>
      </c>
      <c r="B151" s="1">
        <v>3</v>
      </c>
      <c r="C151" s="2" t="s">
        <v>229</v>
      </c>
      <c r="D151" s="4" t="s">
        <v>6</v>
      </c>
      <c r="E151">
        <f>VLOOKUP(A151,'[1]高三下(高考)'!$A$3:$P$615,13,0)</f>
        <v>52</v>
      </c>
      <c r="F151" t="str">
        <f>VLOOKUP(A151,'[1]高三下(高考)'!$A$3:$P$615,14,0)</f>
        <v>降初里</v>
      </c>
      <c r="G151">
        <f t="shared" si="26"/>
        <v>127</v>
      </c>
      <c r="H151" s="23">
        <f t="shared" si="27"/>
        <v>120</v>
      </c>
      <c r="I151">
        <f>VLOOKUP(A151,[1]高三上!$A$3:$P$588,13,0)</f>
        <v>36</v>
      </c>
      <c r="J151" t="str">
        <f>VLOOKUP(A151,[1]高三上!$A$3:$P$588,14,0)</f>
        <v>降初里</v>
      </c>
      <c r="K151" s="22">
        <f t="shared" si="28"/>
        <v>179</v>
      </c>
      <c r="L151" s="23">
        <f t="shared" si="29"/>
        <v>68.07692307692308</v>
      </c>
      <c r="M151">
        <f>VLOOKUP(A151,[1]高二下!$A$3:$P$536,13,0)</f>
        <v>64</v>
      </c>
      <c r="N151" t="str">
        <f>VLOOKUP(A151,[1]高二下!$A$3:$P$536,14,0)</f>
        <v>勾中文</v>
      </c>
      <c r="O151">
        <f t="shared" si="30"/>
        <v>96</v>
      </c>
      <c r="P151">
        <f t="shared" si="31"/>
        <v>123.07692307692308</v>
      </c>
      <c r="Q151">
        <f>VLOOKUP(A151,[1]高二上!$A$3:$P$583,13,0)</f>
        <v>56</v>
      </c>
      <c r="R151" t="str">
        <f>VLOOKUP(A151,[1]高二上!$A$3:$P$583,14,0)</f>
        <v>熊治国</v>
      </c>
      <c r="S151" s="22">
        <f t="shared" si="32"/>
        <v>156</v>
      </c>
      <c r="T151" s="22">
        <f t="shared" si="33"/>
        <v>50.384615384615387</v>
      </c>
      <c r="U151">
        <f>VLOOKUP(A151,[1]高一下!$A$3:$P$585,13,0)</f>
        <v>68</v>
      </c>
      <c r="V151" t="str">
        <f>VLOOKUP(A151,[1]高一下!$A$3:$P$585,14,0)</f>
        <v>金明龙</v>
      </c>
      <c r="W151">
        <f t="shared" si="34"/>
        <v>27</v>
      </c>
      <c r="X151">
        <f t="shared" si="35"/>
        <v>108.07692307692308</v>
      </c>
      <c r="Y151">
        <f>VLOOKUP(A151,[1]高一上!$A$3:$V$587,19,0)</f>
        <v>66</v>
      </c>
      <c r="Z151" t="str">
        <f>VLOOKUP(A151,[1]高一上!$A$3:$V$587,20,0)</f>
        <v>金明龙</v>
      </c>
      <c r="AA151">
        <f t="shared" si="36"/>
        <v>48</v>
      </c>
      <c r="AB151" s="23">
        <f t="shared" si="37"/>
        <v>114.61538461538461</v>
      </c>
      <c r="AC151">
        <f>VLOOKUP(A151,[1]中考!$A$2:$M$571,12,0)</f>
        <v>25</v>
      </c>
      <c r="AD151">
        <f t="shared" si="38"/>
        <v>86</v>
      </c>
    </row>
    <row r="152" spans="1:30" ht="15" x14ac:dyDescent="0.35">
      <c r="A152" s="14" t="s">
        <v>312</v>
      </c>
      <c r="B152" s="1">
        <v>3</v>
      </c>
      <c r="C152" s="3" t="s">
        <v>313</v>
      </c>
      <c r="D152" s="4" t="s">
        <v>6</v>
      </c>
      <c r="E152">
        <f>VLOOKUP(A152,'[1]高三下(高考)'!$A$3:$P$615,13,0)</f>
        <v>49</v>
      </c>
      <c r="F152" t="str">
        <f>VLOOKUP(A152,'[1]高三下(高考)'!$A$3:$P$615,14,0)</f>
        <v>降初里</v>
      </c>
      <c r="G152">
        <f t="shared" si="26"/>
        <v>155</v>
      </c>
      <c r="H152" s="23">
        <f t="shared" si="27"/>
        <v>105.38461538461539</v>
      </c>
      <c r="I152">
        <f>VLOOKUP(A152,[1]高三上!$A$3:$P$588,13,0)</f>
        <v>37</v>
      </c>
      <c r="J152" t="str">
        <f>VLOOKUP(A152,[1]高三上!$A$3:$P$588,14,0)</f>
        <v>降初里</v>
      </c>
      <c r="K152" s="22">
        <f t="shared" si="28"/>
        <v>169</v>
      </c>
      <c r="L152" s="23">
        <f t="shared" si="29"/>
        <v>121.15384615384616</v>
      </c>
      <c r="M152">
        <f>VLOOKUP(A152,[1]高二下!$A$3:$P$536,13,0)</f>
        <v>49</v>
      </c>
      <c r="N152" t="str">
        <f>VLOOKUP(A152,[1]高二下!$A$3:$P$536,14,0)</f>
        <v>勾中文</v>
      </c>
      <c r="O152">
        <f t="shared" si="30"/>
        <v>224</v>
      </c>
      <c r="P152">
        <f t="shared" si="31"/>
        <v>78.07692307692308</v>
      </c>
      <c r="Q152">
        <f>VLOOKUP(A152,[1]高二上!$A$3:$P$583,13,0)</f>
        <v>55</v>
      </c>
      <c r="R152" t="str">
        <f>VLOOKUP(A152,[1]高二上!$A$3:$P$583,14,0)</f>
        <v>熊治国</v>
      </c>
      <c r="S152" s="22">
        <f t="shared" si="32"/>
        <v>167</v>
      </c>
      <c r="T152" s="22">
        <f t="shared" si="33"/>
        <v>92.307692307692307</v>
      </c>
      <c r="U152">
        <f>VLOOKUP(A152,[1]高一下!$A$3:$P$585,13,0)</f>
        <v>54</v>
      </c>
      <c r="V152" t="str">
        <f>VLOOKUP(A152,[1]高一下!$A$3:$P$585,14,0)</f>
        <v>金明龙</v>
      </c>
      <c r="W152">
        <f t="shared" si="34"/>
        <v>147</v>
      </c>
      <c r="X152">
        <f t="shared" si="35"/>
        <v>139.23076923076923</v>
      </c>
      <c r="Y152">
        <f>VLOOKUP(A152,[1]高一上!$A$3:$V$587,19,0)</f>
        <v>36</v>
      </c>
      <c r="Z152" t="str">
        <f>VLOOKUP(A152,[1]高一上!$A$3:$V$587,20,0)</f>
        <v>金明龙</v>
      </c>
      <c r="AA152">
        <f t="shared" si="36"/>
        <v>249</v>
      </c>
      <c r="AB152" s="23">
        <f t="shared" si="37"/>
        <v>62.692307692307693</v>
      </c>
      <c r="AC152">
        <f>VLOOKUP(A152,[1]中考!$A$2:$M$571,12,0)</f>
        <v>20</v>
      </c>
      <c r="AD152">
        <f t="shared" si="38"/>
        <v>152</v>
      </c>
    </row>
    <row r="153" spans="1:30" ht="15" x14ac:dyDescent="0.35">
      <c r="A153" s="14" t="s">
        <v>236</v>
      </c>
      <c r="B153" s="1">
        <v>3</v>
      </c>
      <c r="C153" s="2" t="s">
        <v>237</v>
      </c>
      <c r="D153" s="4" t="s">
        <v>6</v>
      </c>
      <c r="E153">
        <f>VLOOKUP(A153,'[1]高三下(高考)'!$A$3:$P$615,13,0)</f>
        <v>64</v>
      </c>
      <c r="F153" t="str">
        <f>VLOOKUP(A153,'[1]高三下(高考)'!$A$3:$P$615,14,0)</f>
        <v>降初里</v>
      </c>
      <c r="G153">
        <f t="shared" si="26"/>
        <v>31</v>
      </c>
      <c r="H153" s="23">
        <f t="shared" si="27"/>
        <v>132.69230769230768</v>
      </c>
      <c r="I153">
        <f>VLOOKUP(A153,[1]高三上!$A$3:$P$588,13,0)</f>
        <v>43</v>
      </c>
      <c r="J153" t="str">
        <f>VLOOKUP(A153,[1]高三上!$A$3:$P$588,14,0)</f>
        <v>降初里</v>
      </c>
      <c r="K153" s="22">
        <f t="shared" si="28"/>
        <v>116</v>
      </c>
      <c r="L153" s="23">
        <f t="shared" si="29"/>
        <v>98.07692307692308</v>
      </c>
      <c r="M153">
        <f>VLOOKUP(A153,[1]高二下!$A$3:$P$536,13,0)</f>
        <v>62</v>
      </c>
      <c r="N153" t="str">
        <f>VLOOKUP(A153,[1]高二下!$A$3:$P$536,14,0)</f>
        <v>勾中文</v>
      </c>
      <c r="O153">
        <f t="shared" si="30"/>
        <v>111</v>
      </c>
      <c r="P153">
        <f t="shared" si="31"/>
        <v>137.30769230769232</v>
      </c>
      <c r="Q153">
        <f>VLOOKUP(A153,[1]高二上!$A$3:$P$583,13,0)</f>
        <v>50</v>
      </c>
      <c r="R153" t="str">
        <f>VLOOKUP(A153,[1]高二上!$A$3:$P$583,14,0)</f>
        <v>熊治国</v>
      </c>
      <c r="S153" s="22">
        <f t="shared" si="32"/>
        <v>208</v>
      </c>
      <c r="T153" s="22">
        <f t="shared" si="33"/>
        <v>113.84615384615384</v>
      </c>
      <c r="U153">
        <f>VLOOKUP(A153,[1]高一下!$A$3:$P$585,13,0)</f>
        <v>39</v>
      </c>
      <c r="V153" t="str">
        <f>VLOOKUP(A153,[1]高一下!$A$3:$P$585,14,0)</f>
        <v>金明龙</v>
      </c>
      <c r="W153">
        <f t="shared" si="34"/>
        <v>244</v>
      </c>
      <c r="X153">
        <f t="shared" si="35"/>
        <v>89.615384615384613</v>
      </c>
      <c r="Y153">
        <f>VLOOKUP(A153,[1]高一上!$A$3:$V$587,19,0)</f>
        <v>44</v>
      </c>
      <c r="Z153" t="str">
        <f>VLOOKUP(A153,[1]高一上!$A$3:$V$587,20,0)</f>
        <v>金明龙</v>
      </c>
      <c r="AA153">
        <f t="shared" si="36"/>
        <v>217</v>
      </c>
      <c r="AB153" s="23">
        <f t="shared" si="37"/>
        <v>85</v>
      </c>
      <c r="AC153">
        <f>VLOOKUP(A153,[1]中考!$A$2:$M$571,12,0)</f>
        <v>18</v>
      </c>
      <c r="AD153">
        <f t="shared" si="38"/>
        <v>178</v>
      </c>
    </row>
    <row r="154" spans="1:30" ht="15" x14ac:dyDescent="0.35">
      <c r="A154" s="14" t="s">
        <v>292</v>
      </c>
      <c r="B154" s="1">
        <v>3</v>
      </c>
      <c r="C154" s="3" t="s">
        <v>293</v>
      </c>
      <c r="D154" s="4" t="s">
        <v>6</v>
      </c>
      <c r="E154">
        <f>VLOOKUP(A154,'[1]高三下(高考)'!$A$3:$P$615,13,0)</f>
        <v>45</v>
      </c>
      <c r="F154" t="str">
        <f>VLOOKUP(A154,'[1]高三下(高考)'!$A$3:$P$615,14,0)</f>
        <v>降初里</v>
      </c>
      <c r="G154">
        <f t="shared" si="26"/>
        <v>195</v>
      </c>
      <c r="H154" s="23">
        <f t="shared" si="27"/>
        <v>101.53846153846153</v>
      </c>
      <c r="I154">
        <f>VLOOKUP(A154,[1]高三上!$A$3:$P$588,13,0)</f>
        <v>33</v>
      </c>
      <c r="J154" t="str">
        <f>VLOOKUP(A154,[1]高三上!$A$3:$P$588,14,0)</f>
        <v>降初里</v>
      </c>
      <c r="K154" s="22">
        <f t="shared" si="28"/>
        <v>199</v>
      </c>
      <c r="L154" s="23">
        <f t="shared" si="29"/>
        <v>111.92307692307692</v>
      </c>
      <c r="M154">
        <f>VLOOKUP(A154,[1]高二下!$A$3:$P$536,13,0)</f>
        <v>47</v>
      </c>
      <c r="N154" t="str">
        <f>VLOOKUP(A154,[1]高二下!$A$3:$P$536,14,0)</f>
        <v>勾中文</v>
      </c>
      <c r="O154">
        <f t="shared" si="30"/>
        <v>230</v>
      </c>
      <c r="P154">
        <f t="shared" si="31"/>
        <v>102.30769230769231</v>
      </c>
      <c r="Q154">
        <f>VLOOKUP(A154,[1]高二上!$A$3:$P$583,13,0)</f>
        <v>45</v>
      </c>
      <c r="R154" t="str">
        <f>VLOOKUP(A154,[1]高二上!$A$3:$P$583,14,0)</f>
        <v>熊治国</v>
      </c>
      <c r="S154" s="22">
        <f t="shared" si="32"/>
        <v>236</v>
      </c>
      <c r="T154" s="22">
        <f t="shared" si="33"/>
        <v>40</v>
      </c>
      <c r="U154">
        <f>VLOOKUP(A154,[1]高一下!$A$3:$P$585,13,0)</f>
        <v>61</v>
      </c>
      <c r="V154" t="str">
        <f>VLOOKUP(A154,[1]高一下!$A$3:$P$585,14,0)</f>
        <v>金明龙</v>
      </c>
      <c r="W154">
        <f t="shared" si="34"/>
        <v>80</v>
      </c>
      <c r="X154">
        <f t="shared" si="35"/>
        <v>149.23076923076923</v>
      </c>
      <c r="Y154">
        <f>VLOOKUP(A154,[1]高一上!$A$3:$V$587,19,0)</f>
        <v>45</v>
      </c>
      <c r="Z154" t="str">
        <f>VLOOKUP(A154,[1]高一上!$A$3:$V$587,20,0)</f>
        <v>金明龙</v>
      </c>
      <c r="AA154">
        <f t="shared" si="36"/>
        <v>208</v>
      </c>
      <c r="AB154" s="23">
        <f t="shared" si="37"/>
        <v>73.84615384615384</v>
      </c>
      <c r="AC154">
        <f>VLOOKUP(A154,[1]中考!$A$2:$M$571,12,0)</f>
        <v>21</v>
      </c>
      <c r="AD154">
        <f t="shared" si="38"/>
        <v>140</v>
      </c>
    </row>
    <row r="155" spans="1:30" ht="15" x14ac:dyDescent="0.35">
      <c r="A155" s="14" t="s">
        <v>218</v>
      </c>
      <c r="B155" s="1">
        <v>3</v>
      </c>
      <c r="C155" s="2" t="s">
        <v>219</v>
      </c>
      <c r="D155" s="4" t="s">
        <v>6</v>
      </c>
      <c r="E155">
        <f>VLOOKUP(A155,'[1]高三下(高考)'!$A$3:$P$615,13,0)</f>
        <v>63.5</v>
      </c>
      <c r="F155" t="str">
        <f>VLOOKUP(A155,'[1]高三下(高考)'!$A$3:$P$615,14,0)</f>
        <v>降初里</v>
      </c>
      <c r="G155">
        <f t="shared" si="26"/>
        <v>34</v>
      </c>
      <c r="H155" s="23">
        <f t="shared" si="27"/>
        <v>159.23076923076923</v>
      </c>
      <c r="I155">
        <f>VLOOKUP(A155,[1]高三上!$A$3:$P$588,13,0)</f>
        <v>35</v>
      </c>
      <c r="J155" t="str">
        <f>VLOOKUP(A155,[1]高三上!$A$3:$P$588,14,0)</f>
        <v>降初里</v>
      </c>
      <c r="K155" s="22">
        <f t="shared" si="28"/>
        <v>188</v>
      </c>
      <c r="L155" s="23">
        <f t="shared" si="29"/>
        <v>93.84615384615384</v>
      </c>
      <c r="M155">
        <f>VLOOKUP(A155,[1]高二下!$A$3:$P$536,13,0)</f>
        <v>56</v>
      </c>
      <c r="N155" t="str">
        <f>VLOOKUP(A155,[1]高二下!$A$3:$P$536,14,0)</f>
        <v>勾中文</v>
      </c>
      <c r="O155">
        <f t="shared" si="30"/>
        <v>172</v>
      </c>
      <c r="P155">
        <f t="shared" si="31"/>
        <v>100.76923076923077</v>
      </c>
      <c r="Q155">
        <f>VLOOKUP(A155,[1]高二上!$A$3:$P$583,13,0)</f>
        <v>54</v>
      </c>
      <c r="R155" t="str">
        <f>VLOOKUP(A155,[1]高二上!$A$3:$P$583,14,0)</f>
        <v>熊治国</v>
      </c>
      <c r="S155" s="22">
        <f t="shared" si="32"/>
        <v>174</v>
      </c>
      <c r="T155" s="22">
        <f t="shared" si="33"/>
        <v>59.230769230769234</v>
      </c>
      <c r="U155">
        <f>VLOOKUP(A155,[1]高一下!$A$3:$P$585,13,0)</f>
        <v>62</v>
      </c>
      <c r="V155" t="str">
        <f>VLOOKUP(A155,[1]高一下!$A$3:$P$585,14,0)</f>
        <v>金明龙</v>
      </c>
      <c r="W155">
        <f t="shared" si="34"/>
        <v>68</v>
      </c>
      <c r="X155">
        <f t="shared" si="35"/>
        <v>132.69230769230768</v>
      </c>
      <c r="Y155">
        <f>VLOOKUP(A155,[1]高一上!$A$3:$V$587,19,0)</f>
        <v>51</v>
      </c>
      <c r="Z155" t="str">
        <f>VLOOKUP(A155,[1]高一上!$A$3:$V$587,20,0)</f>
        <v>金明龙</v>
      </c>
      <c r="AA155">
        <f t="shared" si="36"/>
        <v>153</v>
      </c>
      <c r="AB155" s="23">
        <f t="shared" si="37"/>
        <v>99.615384615384613</v>
      </c>
      <c r="AC155">
        <f>VLOOKUP(A155,[1]中考!$A$2:$M$571,12,0)</f>
        <v>20</v>
      </c>
      <c r="AD155">
        <f t="shared" si="38"/>
        <v>152</v>
      </c>
    </row>
    <row r="156" spans="1:30" ht="15" x14ac:dyDescent="0.35">
      <c r="A156" s="14" t="s">
        <v>308</v>
      </c>
      <c r="B156" s="1">
        <v>3</v>
      </c>
      <c r="C156" s="3" t="s">
        <v>309</v>
      </c>
      <c r="D156" s="4" t="s">
        <v>6</v>
      </c>
      <c r="E156">
        <f>VLOOKUP(A156,'[1]高三下(高考)'!$A$3:$P$615,13,0)</f>
        <v>40.5</v>
      </c>
      <c r="F156" t="str">
        <f>VLOOKUP(A156,'[1]高三下(高考)'!$A$3:$P$615,14,0)</f>
        <v>降初里</v>
      </c>
      <c r="G156">
        <f t="shared" si="26"/>
        <v>228</v>
      </c>
      <c r="H156" s="23">
        <f t="shared" si="27"/>
        <v>100</v>
      </c>
      <c r="I156" s="22">
        <v>0</v>
      </c>
      <c r="J156" t="s">
        <v>112</v>
      </c>
      <c r="K156" s="22">
        <f t="shared" si="28"/>
        <v>241</v>
      </c>
      <c r="L156" s="23">
        <f t="shared" si="29"/>
        <v>100</v>
      </c>
      <c r="M156" s="22">
        <v>0</v>
      </c>
      <c r="N156" t="s">
        <v>1123</v>
      </c>
      <c r="O156">
        <f t="shared" si="30"/>
        <v>236</v>
      </c>
      <c r="P156">
        <f t="shared" si="31"/>
        <v>100</v>
      </c>
      <c r="Q156">
        <f>VLOOKUP(A156,[1]高二上!$A$3:$P$583,13,0)</f>
        <v>46</v>
      </c>
      <c r="R156" t="str">
        <f>VLOOKUP(A156,[1]高二上!$A$3:$P$583,14,0)</f>
        <v>熊治国</v>
      </c>
      <c r="S156" s="22">
        <f t="shared" si="32"/>
        <v>228</v>
      </c>
      <c r="T156" s="22">
        <f t="shared" si="33"/>
        <v>104.23076923076923</v>
      </c>
      <c r="U156">
        <f>VLOOKUP(A156,[1]高一下!$A$3:$P$585,13,0)</f>
        <v>40</v>
      </c>
      <c r="V156" t="str">
        <f>VLOOKUP(A156,[1]高一下!$A$3:$P$585,14,0)</f>
        <v>金明龙</v>
      </c>
      <c r="W156">
        <f t="shared" si="34"/>
        <v>239</v>
      </c>
      <c r="X156">
        <f t="shared" si="35"/>
        <v>88.07692307692308</v>
      </c>
      <c r="Y156">
        <f>VLOOKUP(A156,[1]高一上!$A$3:$V$587,19,0)</f>
        <v>45</v>
      </c>
      <c r="Z156" t="str">
        <f>VLOOKUP(A156,[1]高一上!$A$3:$V$587,20,0)</f>
        <v>金明龙</v>
      </c>
      <c r="AA156">
        <f t="shared" si="36"/>
        <v>208</v>
      </c>
      <c r="AB156" s="23">
        <f t="shared" si="37"/>
        <v>103.84615384615384</v>
      </c>
      <c r="AC156">
        <f>VLOOKUP(A156,[1]中考!$A$2:$M$571,12,0)</f>
        <v>14</v>
      </c>
      <c r="AD156">
        <f t="shared" si="38"/>
        <v>218</v>
      </c>
    </row>
    <row r="157" spans="1:30" ht="15" x14ac:dyDescent="0.35">
      <c r="A157" s="14" t="s">
        <v>260</v>
      </c>
      <c r="B157" s="1">
        <v>3</v>
      </c>
      <c r="C157" s="2" t="s">
        <v>261</v>
      </c>
      <c r="D157" s="4" t="s">
        <v>6</v>
      </c>
      <c r="E157">
        <f>VLOOKUP(A157,'[1]高三下(高考)'!$A$3:$P$615,13,0)</f>
        <v>46.5</v>
      </c>
      <c r="F157" t="str">
        <f>VLOOKUP(A157,'[1]高三下(高考)'!$A$3:$P$615,14,0)</f>
        <v>降初里</v>
      </c>
      <c r="G157">
        <f t="shared" si="26"/>
        <v>180</v>
      </c>
      <c r="H157" s="23">
        <f t="shared" si="27"/>
        <v>55</v>
      </c>
      <c r="I157">
        <f>VLOOKUP(A157,[1]高三上!$A$3:$P$588,13,0)</f>
        <v>50</v>
      </c>
      <c r="J157" t="str">
        <f>VLOOKUP(A157,[1]高三上!$A$3:$P$588,14,0)</f>
        <v>降初里</v>
      </c>
      <c r="K157" s="22">
        <f t="shared" si="28"/>
        <v>63</v>
      </c>
      <c r="L157" s="23">
        <f t="shared" si="29"/>
        <v>89.615384615384613</v>
      </c>
      <c r="M157">
        <f>VLOOKUP(A157,[1]高二下!$A$3:$P$536,13,0)</f>
        <v>70</v>
      </c>
      <c r="N157" t="str">
        <f>VLOOKUP(A157,[1]高二下!$A$3:$P$536,14,0)</f>
        <v>勾中文</v>
      </c>
      <c r="O157">
        <f t="shared" si="30"/>
        <v>36</v>
      </c>
      <c r="P157">
        <f t="shared" si="31"/>
        <v>150.38461538461539</v>
      </c>
      <c r="Q157">
        <f>VLOOKUP(A157,[1]高二上!$A$3:$P$583,13,0)</f>
        <v>55</v>
      </c>
      <c r="R157" t="str">
        <f>VLOOKUP(A157,[1]高二上!$A$3:$P$583,14,0)</f>
        <v>熊治国</v>
      </c>
      <c r="S157" s="22">
        <f t="shared" si="32"/>
        <v>167</v>
      </c>
      <c r="T157" s="22">
        <f t="shared" si="33"/>
        <v>89.230769230769226</v>
      </c>
      <c r="U157">
        <f>VLOOKUP(A157,[1]高一下!$A$3:$P$585,13,0)</f>
        <v>55</v>
      </c>
      <c r="V157" t="str">
        <f>VLOOKUP(A157,[1]高一下!$A$3:$P$585,14,0)</f>
        <v>金明龙</v>
      </c>
      <c r="W157">
        <f t="shared" si="34"/>
        <v>139</v>
      </c>
      <c r="X157">
        <f t="shared" si="35"/>
        <v>99.615384615384613</v>
      </c>
      <c r="Y157">
        <f>VLOOKUP(A157,[1]高一上!$A$3:$V$587,19,0)</f>
        <v>52</v>
      </c>
      <c r="Z157" t="str">
        <f>VLOOKUP(A157,[1]高一上!$A$3:$V$587,20,0)</f>
        <v>金明龙</v>
      </c>
      <c r="AA157">
        <f t="shared" si="36"/>
        <v>138</v>
      </c>
      <c r="AB157" s="23">
        <f t="shared" si="37"/>
        <v>95</v>
      </c>
      <c r="AC157">
        <f>VLOOKUP(A157,[1]中考!$A$2:$M$571,12,0)</f>
        <v>22</v>
      </c>
      <c r="AD157">
        <f t="shared" si="38"/>
        <v>125</v>
      </c>
    </row>
    <row r="158" spans="1:30" ht="15" x14ac:dyDescent="0.35">
      <c r="A158" s="14" t="s">
        <v>304</v>
      </c>
      <c r="B158" s="1">
        <v>3</v>
      </c>
      <c r="C158" s="3" t="s">
        <v>305</v>
      </c>
      <c r="D158" s="4" t="s">
        <v>6</v>
      </c>
      <c r="E158">
        <f>VLOOKUP(A158,'[1]高三下(高考)'!$A$3:$P$615,13,0)</f>
        <v>40.5</v>
      </c>
      <c r="F158" t="str">
        <f>VLOOKUP(A158,'[1]高三下(高考)'!$A$3:$P$615,14,0)</f>
        <v>降初里</v>
      </c>
      <c r="G158">
        <f t="shared" si="26"/>
        <v>228</v>
      </c>
      <c r="H158" s="23">
        <f t="shared" si="27"/>
        <v>29.615384615384613</v>
      </c>
      <c r="I158">
        <f>VLOOKUP(A158,[1]高三上!$A$3:$P$588,13,0)</f>
        <v>53</v>
      </c>
      <c r="J158" t="str">
        <f>VLOOKUP(A158,[1]高三上!$A$3:$P$588,14,0)</f>
        <v>降初里</v>
      </c>
      <c r="K158" s="22">
        <f t="shared" si="28"/>
        <v>45</v>
      </c>
      <c r="L158" s="23">
        <f t="shared" si="29"/>
        <v>103.46153846153847</v>
      </c>
      <c r="M158">
        <f>VLOOKUP(A158,[1]高二下!$A$3:$P$536,13,0)</f>
        <v>68</v>
      </c>
      <c r="N158" t="str">
        <f>VLOOKUP(A158,[1]高二下!$A$3:$P$536,14,0)</f>
        <v>勾中文</v>
      </c>
      <c r="O158">
        <f t="shared" si="30"/>
        <v>54</v>
      </c>
      <c r="P158">
        <f t="shared" si="31"/>
        <v>98.84615384615384</v>
      </c>
      <c r="Q158">
        <f>VLOOKUP(A158,[1]高二上!$A$3:$P$583,13,0)</f>
        <v>68</v>
      </c>
      <c r="R158" t="str">
        <f>VLOOKUP(A158,[1]高二上!$A$3:$P$583,14,0)</f>
        <v>熊治国</v>
      </c>
      <c r="S158" s="22">
        <f t="shared" si="32"/>
        <v>51</v>
      </c>
      <c r="T158" s="22">
        <f t="shared" si="33"/>
        <v>121.92307692307692</v>
      </c>
      <c r="U158">
        <f>VLOOKUP(A158,[1]高一下!$A$3:$P$585,13,0)</f>
        <v>58</v>
      </c>
      <c r="V158" t="str">
        <f>VLOOKUP(A158,[1]高一下!$A$3:$P$585,14,0)</f>
        <v>金明龙</v>
      </c>
      <c r="W158">
        <f t="shared" si="34"/>
        <v>108</v>
      </c>
      <c r="X158">
        <f t="shared" si="35"/>
        <v>71.92307692307692</v>
      </c>
      <c r="Y158">
        <f>VLOOKUP(A158,[1]高一上!$A$3:$V$587,19,0)</f>
        <v>68</v>
      </c>
      <c r="Z158" t="str">
        <f>VLOOKUP(A158,[1]高一上!$A$3:$V$587,20,0)</f>
        <v>金明龙</v>
      </c>
      <c r="AA158">
        <f t="shared" si="36"/>
        <v>35</v>
      </c>
      <c r="AB158" s="23">
        <f t="shared" si="37"/>
        <v>88.84615384615384</v>
      </c>
      <c r="AC158">
        <f>VLOOKUP(A158,[1]中考!$A$2:$M$571,12,0)</f>
        <v>37</v>
      </c>
      <c r="AD158">
        <f t="shared" si="38"/>
        <v>6</v>
      </c>
    </row>
    <row r="159" spans="1:30" ht="15" x14ac:dyDescent="0.35">
      <c r="A159" s="14" t="s">
        <v>294</v>
      </c>
      <c r="B159" s="1">
        <v>3</v>
      </c>
      <c r="C159" s="3" t="s">
        <v>295</v>
      </c>
      <c r="D159" s="4" t="s">
        <v>6</v>
      </c>
      <c r="E159">
        <f>VLOOKUP(A159,'[1]高三下(高考)'!$A$3:$P$615,13,0)</f>
        <v>48.5</v>
      </c>
      <c r="F159" t="str">
        <f>VLOOKUP(A159,'[1]高三下(高考)'!$A$3:$P$615,14,0)</f>
        <v>降初里</v>
      </c>
      <c r="G159">
        <f t="shared" si="26"/>
        <v>161</v>
      </c>
      <c r="H159" s="23">
        <f t="shared" si="27"/>
        <v>73.84615384615384</v>
      </c>
      <c r="I159">
        <f>VLOOKUP(A159,[1]高三上!$A$3:$P$588,13,0)</f>
        <v>46</v>
      </c>
      <c r="J159" t="str">
        <f>VLOOKUP(A159,[1]高三上!$A$3:$P$588,14,0)</f>
        <v>降初里</v>
      </c>
      <c r="K159" s="22">
        <f t="shared" si="28"/>
        <v>93</v>
      </c>
      <c r="L159" s="23">
        <f t="shared" si="29"/>
        <v>126.15384615384616</v>
      </c>
      <c r="M159">
        <f>VLOOKUP(A159,[1]高二下!$A$3:$P$536,13,0)</f>
        <v>58</v>
      </c>
      <c r="N159" t="str">
        <f>VLOOKUP(A159,[1]高二下!$A$3:$P$536,14,0)</f>
        <v>勾中文</v>
      </c>
      <c r="O159">
        <f t="shared" si="30"/>
        <v>161</v>
      </c>
      <c r="P159">
        <f t="shared" si="31"/>
        <v>122.30769230769231</v>
      </c>
      <c r="Q159">
        <f>VLOOKUP(A159,[1]高二上!$A$3:$P$583,13,0)</f>
        <v>48</v>
      </c>
      <c r="R159" t="str">
        <f>VLOOKUP(A159,[1]高二上!$A$3:$P$583,14,0)</f>
        <v>熊治国</v>
      </c>
      <c r="S159" s="22">
        <f t="shared" si="32"/>
        <v>219</v>
      </c>
      <c r="T159" s="22">
        <f t="shared" si="33"/>
        <v>90.769230769230774</v>
      </c>
      <c r="U159">
        <f>VLOOKUP(A159,[1]高一下!$A$3:$P$585,13,0)</f>
        <v>48</v>
      </c>
      <c r="V159" t="str">
        <f>VLOOKUP(A159,[1]高一下!$A$3:$P$585,14,0)</f>
        <v>金明龙</v>
      </c>
      <c r="W159">
        <f t="shared" si="34"/>
        <v>195</v>
      </c>
      <c r="X159">
        <f t="shared" si="35"/>
        <v>83.84615384615384</v>
      </c>
      <c r="Y159">
        <f>VLOOKUP(A159,[1]高一上!$A$3:$V$587,19,0)</f>
        <v>51</v>
      </c>
      <c r="Z159" t="str">
        <f>VLOOKUP(A159,[1]高一上!$A$3:$V$587,20,0)</f>
        <v>金明龙</v>
      </c>
      <c r="AA159">
        <f t="shared" si="36"/>
        <v>153</v>
      </c>
      <c r="AB159" s="23">
        <f t="shared" si="37"/>
        <v>89.230769230769226</v>
      </c>
      <c r="AC159">
        <f>VLOOKUP(A159,[1]中考!$A$2:$M$571,12,0)</f>
        <v>22</v>
      </c>
      <c r="AD159">
        <f t="shared" si="38"/>
        <v>125</v>
      </c>
    </row>
    <row r="160" spans="1:30" ht="15" x14ac:dyDescent="0.35">
      <c r="A160" s="14" t="s">
        <v>240</v>
      </c>
      <c r="B160" s="1">
        <v>3</v>
      </c>
      <c r="C160" s="2" t="s">
        <v>241</v>
      </c>
      <c r="D160" s="4" t="s">
        <v>6</v>
      </c>
      <c r="E160">
        <f>VLOOKUP(A160,'[1]高三下(高考)'!$A$3:$P$615,13,0)</f>
        <v>46.5</v>
      </c>
      <c r="F160" t="str">
        <f>VLOOKUP(A160,'[1]高三下(高考)'!$A$3:$P$615,14,0)</f>
        <v>降初里</v>
      </c>
      <c r="G160">
        <f t="shared" si="26"/>
        <v>180</v>
      </c>
      <c r="H160" s="23">
        <f t="shared" si="27"/>
        <v>93.84615384615384</v>
      </c>
      <c r="I160">
        <f>VLOOKUP(A160,[1]高三上!$A$3:$P$588,13,0)</f>
        <v>38</v>
      </c>
      <c r="J160" t="str">
        <f>VLOOKUP(A160,[1]高三上!$A$3:$P$588,14,0)</f>
        <v>降初里</v>
      </c>
      <c r="K160" s="22">
        <f t="shared" si="28"/>
        <v>164</v>
      </c>
      <c r="L160" s="23">
        <f t="shared" si="29"/>
        <v>54.230769230769234</v>
      </c>
      <c r="M160">
        <f>VLOOKUP(A160,[1]高二下!$A$3:$P$536,13,0)</f>
        <v>69</v>
      </c>
      <c r="N160" t="str">
        <f>VLOOKUP(A160,[1]高二下!$A$3:$P$536,14,0)</f>
        <v>勾中文</v>
      </c>
      <c r="O160">
        <f t="shared" si="30"/>
        <v>45</v>
      </c>
      <c r="P160">
        <f t="shared" si="31"/>
        <v>142.69230769230768</v>
      </c>
      <c r="Q160">
        <f>VLOOKUP(A160,[1]高二上!$A$3:$P$583,13,0)</f>
        <v>56</v>
      </c>
      <c r="R160" t="str">
        <f>VLOOKUP(A160,[1]高二上!$A$3:$P$583,14,0)</f>
        <v>熊治国</v>
      </c>
      <c r="S160" s="22">
        <f t="shared" si="32"/>
        <v>156</v>
      </c>
      <c r="T160" s="22">
        <f t="shared" si="33"/>
        <v>81.538461538461533</v>
      </c>
      <c r="U160">
        <f>VLOOKUP(A160,[1]高一下!$A$3:$P$585,13,0)</f>
        <v>58</v>
      </c>
      <c r="V160" t="str">
        <f>VLOOKUP(A160,[1]高一下!$A$3:$P$585,14,0)</f>
        <v>金明龙</v>
      </c>
      <c r="W160">
        <f t="shared" si="34"/>
        <v>108</v>
      </c>
      <c r="X160">
        <f t="shared" si="35"/>
        <v>66.15384615384616</v>
      </c>
      <c r="Y160">
        <f>VLOOKUP(A160,[1]高一上!$A$3:$V$587,19,0)</f>
        <v>70</v>
      </c>
      <c r="Z160" t="str">
        <f>VLOOKUP(A160,[1]高一上!$A$3:$V$587,20,0)</f>
        <v>金明龙</v>
      </c>
      <c r="AA160">
        <f t="shared" si="36"/>
        <v>20</v>
      </c>
      <c r="AB160" s="23">
        <f t="shared" si="37"/>
        <v>183.84615384615387</v>
      </c>
      <c r="AC160">
        <f>VLOOKUP(A160,[1]中考!$A$2:$M$571,12,0)</f>
        <v>11</v>
      </c>
      <c r="AD160">
        <f t="shared" si="38"/>
        <v>238</v>
      </c>
    </row>
    <row r="161" spans="1:30" ht="15" x14ac:dyDescent="0.35">
      <c r="A161" s="14" t="s">
        <v>357</v>
      </c>
      <c r="B161" s="1">
        <v>4</v>
      </c>
      <c r="C161" s="2" t="s">
        <v>358</v>
      </c>
      <c r="D161" s="4" t="s">
        <v>6</v>
      </c>
      <c r="E161">
        <f>VLOOKUP(A161,'[1]高三下(高考)'!$A$3:$P$615,13,0)</f>
        <v>59</v>
      </c>
      <c r="F161" t="str">
        <f>VLOOKUP(A161,'[1]高三下(高考)'!$A$3:$P$615,14,0)</f>
        <v>杨琴</v>
      </c>
      <c r="G161">
        <f t="shared" si="26"/>
        <v>66</v>
      </c>
      <c r="H161" s="23">
        <f t="shared" si="27"/>
        <v>116.53846153846153</v>
      </c>
      <c r="I161">
        <f>VLOOKUP(A161,[1]高三上!$A$3:$P$588,13,0)</f>
        <v>44</v>
      </c>
      <c r="J161" t="str">
        <f>VLOOKUP(A161,[1]高三上!$A$3:$P$588,14,0)</f>
        <v>杨琴</v>
      </c>
      <c r="K161" s="22">
        <f t="shared" si="28"/>
        <v>109</v>
      </c>
      <c r="L161" s="23">
        <f t="shared" si="29"/>
        <v>110.76923076923077</v>
      </c>
      <c r="M161">
        <f>VLOOKUP(A161,[1]高二下!$A$3:$P$536,13,0)</f>
        <v>60</v>
      </c>
      <c r="N161" t="str">
        <f>VLOOKUP(A161,[1]高二下!$A$3:$P$536,14,0)</f>
        <v>杨琴</v>
      </c>
      <c r="O161">
        <f t="shared" si="30"/>
        <v>137</v>
      </c>
      <c r="P161">
        <f t="shared" si="31"/>
        <v>48.846153846153854</v>
      </c>
      <c r="Q161">
        <f>VLOOKUP(A161,[1]高二上!$A$3:$P$583,13,0)</f>
        <v>79</v>
      </c>
      <c r="R161" t="str">
        <f>VLOOKUP(A161,[1]高二上!$A$3:$P$583,14,0)</f>
        <v>杨琴</v>
      </c>
      <c r="S161" s="22">
        <f t="shared" si="32"/>
        <v>4</v>
      </c>
      <c r="T161" s="22">
        <f t="shared" si="33"/>
        <v>106.92307692307692</v>
      </c>
      <c r="U161">
        <f>VLOOKUP(A161,[1]高一下!$A$3:$P$585,13,0)</f>
        <v>70</v>
      </c>
      <c r="V161" t="str">
        <f>VLOOKUP(A161,[1]高一下!$A$3:$P$585,14,0)</f>
        <v>杨琴</v>
      </c>
      <c r="W161">
        <f t="shared" si="34"/>
        <v>22</v>
      </c>
      <c r="X161">
        <f t="shared" si="35"/>
        <v>105</v>
      </c>
      <c r="Y161">
        <f>VLOOKUP(A161,[1]高一上!$A$3:$V$587,19,0)</f>
        <v>68</v>
      </c>
      <c r="Z161" t="str">
        <f>VLOOKUP(A161,[1]高一上!$A$3:$V$587,20,0)</f>
        <v>杨琴</v>
      </c>
      <c r="AA161">
        <f t="shared" si="36"/>
        <v>35</v>
      </c>
      <c r="AB161" s="23">
        <f t="shared" si="37"/>
        <v>88.84615384615384</v>
      </c>
      <c r="AC161">
        <f>VLOOKUP(A161,[1]中考!$A$2:$M$571,12,0)</f>
        <v>37</v>
      </c>
      <c r="AD161">
        <f t="shared" si="38"/>
        <v>6</v>
      </c>
    </row>
    <row r="162" spans="1:30" ht="15" x14ac:dyDescent="0.35">
      <c r="A162" s="14" t="s">
        <v>377</v>
      </c>
      <c r="B162" s="1">
        <v>4</v>
      </c>
      <c r="C162" s="2" t="s">
        <v>378</v>
      </c>
      <c r="D162" s="4" t="s">
        <v>6</v>
      </c>
      <c r="E162">
        <f>VLOOKUP(A162,'[1]高三下(高考)'!$A$3:$P$615,13,0)</f>
        <v>67.5</v>
      </c>
      <c r="F162" t="str">
        <f>VLOOKUP(A162,'[1]高三下(高考)'!$A$3:$P$615,14,0)</f>
        <v>杨琴</v>
      </c>
      <c r="G162">
        <f t="shared" si="26"/>
        <v>19</v>
      </c>
      <c r="H162" s="23">
        <f t="shared" si="27"/>
        <v>165</v>
      </c>
      <c r="I162">
        <f>VLOOKUP(A162,[1]高三上!$A$3:$P$588,13,0)</f>
        <v>35</v>
      </c>
      <c r="J162" t="str">
        <f>VLOOKUP(A162,[1]高三上!$A$3:$P$588,14,0)</f>
        <v>杨琴</v>
      </c>
      <c r="K162" s="22">
        <f t="shared" si="28"/>
        <v>188</v>
      </c>
      <c r="L162" s="23">
        <f t="shared" si="29"/>
        <v>85.769230769230774</v>
      </c>
      <c r="M162">
        <f>VLOOKUP(A162,[1]高二下!$A$3:$P$536,13,0)</f>
        <v>59</v>
      </c>
      <c r="N162" t="str">
        <f>VLOOKUP(A162,[1]高二下!$A$3:$P$536,14,0)</f>
        <v>杨琴</v>
      </c>
      <c r="O162">
        <f t="shared" si="30"/>
        <v>151</v>
      </c>
      <c r="P162">
        <f t="shared" si="31"/>
        <v>98.84615384615384</v>
      </c>
      <c r="Q162">
        <f>VLOOKUP(A162,[1]高二上!$A$3:$P$583,13,0)</f>
        <v>57</v>
      </c>
      <c r="R162" t="str">
        <f>VLOOKUP(A162,[1]高二上!$A$3:$P$583,14,0)</f>
        <v>杨琴</v>
      </c>
      <c r="S162" s="22">
        <f t="shared" si="32"/>
        <v>148</v>
      </c>
      <c r="T162" s="22">
        <f t="shared" si="33"/>
        <v>118.07692307692308</v>
      </c>
      <c r="U162">
        <f>VLOOKUP(A162,[1]高一下!$A$3:$P$585,13,0)</f>
        <v>48</v>
      </c>
      <c r="V162" t="str">
        <f>VLOOKUP(A162,[1]高一下!$A$3:$P$585,14,0)</f>
        <v>杨琴</v>
      </c>
      <c r="W162">
        <f t="shared" si="34"/>
        <v>195</v>
      </c>
      <c r="X162">
        <f t="shared" si="35"/>
        <v>78.07692307692308</v>
      </c>
      <c r="Y162">
        <f>VLOOKUP(A162,[1]高一上!$A$3:$V$587,19,0)</f>
        <v>52</v>
      </c>
      <c r="Z162" t="str">
        <f>VLOOKUP(A162,[1]高一上!$A$3:$V$587,20,0)</f>
        <v>潘润</v>
      </c>
      <c r="AA162">
        <f t="shared" si="36"/>
        <v>138</v>
      </c>
      <c r="AB162" s="23">
        <f t="shared" si="37"/>
        <v>126.92307692307692</v>
      </c>
      <c r="AC162">
        <f>VLOOKUP(A162,[1]中考!$A$2:$M$571,12,0)</f>
        <v>16</v>
      </c>
      <c r="AD162">
        <f t="shared" si="38"/>
        <v>208</v>
      </c>
    </row>
    <row r="163" spans="1:30" ht="15" x14ac:dyDescent="0.35">
      <c r="A163" s="14" t="s">
        <v>367</v>
      </c>
      <c r="B163" s="1">
        <v>4</v>
      </c>
      <c r="C163" s="2" t="s">
        <v>368</v>
      </c>
      <c r="D163" s="4" t="s">
        <v>6</v>
      </c>
      <c r="E163">
        <f>VLOOKUP(A163,'[1]高三下(高考)'!$A$3:$P$615,13,0)</f>
        <v>63.5</v>
      </c>
      <c r="F163" t="str">
        <f>VLOOKUP(A163,'[1]高三下(高考)'!$A$3:$P$615,14,0)</f>
        <v>杨琴</v>
      </c>
      <c r="G163">
        <f t="shared" si="26"/>
        <v>34</v>
      </c>
      <c r="H163" s="23">
        <f t="shared" si="27"/>
        <v>104.23076923076923</v>
      </c>
      <c r="I163">
        <f>VLOOKUP(A163,[1]高三上!$A$3:$P$588,13,0)</f>
        <v>53</v>
      </c>
      <c r="J163" t="str">
        <f>VLOOKUP(A163,[1]高三上!$A$3:$P$588,14,0)</f>
        <v>杨琴</v>
      </c>
      <c r="K163" s="22">
        <f t="shared" si="28"/>
        <v>45</v>
      </c>
      <c r="L163" s="23">
        <f t="shared" si="29"/>
        <v>100</v>
      </c>
      <c r="M163" s="22">
        <v>0</v>
      </c>
      <c r="N163" t="s">
        <v>4</v>
      </c>
      <c r="O163">
        <f t="shared" si="30"/>
        <v>236</v>
      </c>
      <c r="P163">
        <f t="shared" si="31"/>
        <v>100</v>
      </c>
      <c r="Q163">
        <f>VLOOKUP(A163,[1]高二上!$A$3:$P$583,13,0)</f>
        <v>69</v>
      </c>
      <c r="R163" t="str">
        <f>VLOOKUP(A163,[1]高二上!$A$3:$P$583,14,0)</f>
        <v>杨琴</v>
      </c>
      <c r="S163" s="22">
        <f t="shared" si="32"/>
        <v>42</v>
      </c>
      <c r="T163" s="22">
        <f t="shared" si="33"/>
        <v>125.38461538461539</v>
      </c>
      <c r="U163">
        <f>VLOOKUP(A163,[1]高一下!$A$3:$P$585,13,0)</f>
        <v>58</v>
      </c>
      <c r="V163" t="str">
        <f>VLOOKUP(A163,[1]高一下!$A$3:$P$585,14,0)</f>
        <v>杨琴</v>
      </c>
      <c r="W163">
        <f t="shared" si="34"/>
        <v>108</v>
      </c>
      <c r="X163">
        <f t="shared" si="35"/>
        <v>66.15384615384616</v>
      </c>
      <c r="Y163">
        <f>VLOOKUP(A163,[1]高一上!$A$3:$V$587,19,0)</f>
        <v>70</v>
      </c>
      <c r="Z163" t="str">
        <f>VLOOKUP(A163,[1]高一上!$A$3:$V$587,20,0)</f>
        <v>杨琴</v>
      </c>
      <c r="AA163">
        <f t="shared" si="36"/>
        <v>20</v>
      </c>
      <c r="AB163" s="23">
        <f t="shared" si="37"/>
        <v>130.76923076923077</v>
      </c>
      <c r="AC163">
        <f>VLOOKUP(A163,[1]中考!$A$2:$M$571,12,0)</f>
        <v>24</v>
      </c>
      <c r="AD163">
        <f t="shared" si="38"/>
        <v>100</v>
      </c>
    </row>
    <row r="164" spans="1:30" ht="15" x14ac:dyDescent="0.35">
      <c r="A164" s="14" t="s">
        <v>373</v>
      </c>
      <c r="B164" s="1">
        <v>4</v>
      </c>
      <c r="C164" s="2" t="s">
        <v>374</v>
      </c>
      <c r="D164" s="4" t="s">
        <v>6</v>
      </c>
      <c r="E164">
        <f>VLOOKUP(A164,'[1]高三下(高考)'!$A$3:$P$615,13,0)</f>
        <v>54.5</v>
      </c>
      <c r="F164" t="str">
        <f>VLOOKUP(A164,'[1]高三下(高考)'!$A$3:$P$615,14,0)</f>
        <v>杨琴</v>
      </c>
      <c r="G164">
        <f t="shared" si="26"/>
        <v>104</v>
      </c>
      <c r="H164" s="23">
        <f t="shared" si="27"/>
        <v>136.53846153846155</v>
      </c>
      <c r="I164">
        <f>VLOOKUP(A164,[1]高三上!$A$3:$P$588,13,0)</f>
        <v>33</v>
      </c>
      <c r="J164" t="str">
        <f>VLOOKUP(A164,[1]高三上!$A$3:$P$588,14,0)</f>
        <v>杨琴</v>
      </c>
      <c r="K164" s="22">
        <f t="shared" si="28"/>
        <v>199</v>
      </c>
      <c r="L164" s="23">
        <f t="shared" si="29"/>
        <v>81.538461538461533</v>
      </c>
      <c r="M164">
        <f>VLOOKUP(A164,[1]高二下!$A$3:$P$536,13,0)</f>
        <v>59</v>
      </c>
      <c r="N164" t="str">
        <f>VLOOKUP(A164,[1]高二下!$A$3:$P$536,14,0)</f>
        <v>杨琴</v>
      </c>
      <c r="O164">
        <f t="shared" si="30"/>
        <v>151</v>
      </c>
      <c r="P164">
        <f t="shared" si="31"/>
        <v>69.615384615384613</v>
      </c>
      <c r="Q164">
        <f>VLOOKUP(A164,[1]高二上!$A$3:$P$583,13,0)</f>
        <v>65</v>
      </c>
      <c r="R164" t="str">
        <f>VLOOKUP(A164,[1]高二上!$A$3:$P$583,14,0)</f>
        <v>杨琴</v>
      </c>
      <c r="S164" s="22">
        <f t="shared" si="32"/>
        <v>72</v>
      </c>
      <c r="T164" s="22">
        <f t="shared" si="33"/>
        <v>134.61538461538461</v>
      </c>
      <c r="U164">
        <f>VLOOKUP(A164,[1]高一下!$A$3:$P$585,13,0)</f>
        <v>52</v>
      </c>
      <c r="V164" t="str">
        <f>VLOOKUP(A164,[1]高一下!$A$3:$P$585,14,0)</f>
        <v>杨琴</v>
      </c>
      <c r="W164">
        <f t="shared" si="34"/>
        <v>162</v>
      </c>
      <c r="X164">
        <f t="shared" si="35"/>
        <v>90.769230769230774</v>
      </c>
      <c r="Y164">
        <f>VLOOKUP(A164,[1]高一上!$A$3:$V$587,19,0)</f>
        <v>52</v>
      </c>
      <c r="Z164" t="str">
        <f>VLOOKUP(A164,[1]高一上!$A$3:$V$587,20,0)</f>
        <v>杨琴</v>
      </c>
      <c r="AA164">
        <f t="shared" si="36"/>
        <v>138</v>
      </c>
      <c r="AB164" s="23">
        <f t="shared" si="37"/>
        <v>100.76923076923077</v>
      </c>
      <c r="AC164">
        <f>VLOOKUP(A164,[1]中考!$A$2:$M$571,12,0)</f>
        <v>21</v>
      </c>
      <c r="AD164">
        <f t="shared" si="38"/>
        <v>140</v>
      </c>
    </row>
    <row r="165" spans="1:30" ht="15" x14ac:dyDescent="0.35">
      <c r="A165" s="14" t="s">
        <v>399</v>
      </c>
      <c r="B165" s="1">
        <v>4</v>
      </c>
      <c r="C165" s="2" t="s">
        <v>400</v>
      </c>
      <c r="D165" s="4" t="s">
        <v>6</v>
      </c>
      <c r="E165">
        <f>VLOOKUP(A165,'[1]高三下(高考)'!$A$3:$P$615,13,0)</f>
        <v>54</v>
      </c>
      <c r="F165" t="str">
        <f>VLOOKUP(A165,'[1]高三下(高考)'!$A$3:$P$615,14,0)</f>
        <v>杨琴</v>
      </c>
      <c r="G165">
        <f t="shared" si="26"/>
        <v>109</v>
      </c>
      <c r="H165" s="23">
        <f t="shared" si="27"/>
        <v>138.07692307692307</v>
      </c>
      <c r="I165">
        <f>VLOOKUP(A165,[1]高三上!$A$3:$P$588,13,0)</f>
        <v>32</v>
      </c>
      <c r="J165" t="str">
        <f>VLOOKUP(A165,[1]高三上!$A$3:$P$588,14,0)</f>
        <v>杨琴</v>
      </c>
      <c r="K165" s="22">
        <f t="shared" si="28"/>
        <v>208</v>
      </c>
      <c r="L165" s="23">
        <f t="shared" si="29"/>
        <v>106.15384615384616</v>
      </c>
      <c r="M165">
        <f>VLOOKUP(A165,[1]高二下!$A$3:$P$536,13,0)</f>
        <v>49</v>
      </c>
      <c r="N165" t="str">
        <f>VLOOKUP(A165,[1]高二下!$A$3:$P$536,14,0)</f>
        <v>杨琴</v>
      </c>
      <c r="O165">
        <f t="shared" si="30"/>
        <v>224</v>
      </c>
      <c r="P165">
        <f t="shared" si="31"/>
        <v>48.076923076923073</v>
      </c>
      <c r="Q165">
        <f>VLOOKUP(A165,[1]高二上!$A$3:$P$583,13,0)</f>
        <v>63</v>
      </c>
      <c r="R165" t="str">
        <f>VLOOKUP(A165,[1]高二上!$A$3:$P$583,14,0)</f>
        <v>杨琴</v>
      </c>
      <c r="S165" s="22">
        <f t="shared" si="32"/>
        <v>89</v>
      </c>
      <c r="T165" s="22">
        <f t="shared" si="33"/>
        <v>132.30769230769232</v>
      </c>
      <c r="U165">
        <f>VLOOKUP(A165,[1]高一下!$A$3:$P$585,13,0)</f>
        <v>51</v>
      </c>
      <c r="V165" t="str">
        <f>VLOOKUP(A165,[1]高一下!$A$3:$P$585,14,0)</f>
        <v>杨琴</v>
      </c>
      <c r="W165">
        <f t="shared" si="34"/>
        <v>173</v>
      </c>
      <c r="X165">
        <f t="shared" si="35"/>
        <v>104.23076923076923</v>
      </c>
      <c r="Y165">
        <f>VLOOKUP(A165,[1]高一上!$A$3:$V$587,19,0)</f>
        <v>48</v>
      </c>
      <c r="Z165" t="str">
        <f>VLOOKUP(A165,[1]高一上!$A$3:$V$587,20,0)</f>
        <v>杨琴</v>
      </c>
      <c r="AA165">
        <f t="shared" si="36"/>
        <v>184</v>
      </c>
      <c r="AB165" s="23">
        <f t="shared" si="37"/>
        <v>93.07692307692308</v>
      </c>
      <c r="AC165">
        <f>VLOOKUP(A165,[1]中考!$A$2:$M$571,12,0)</f>
        <v>19</v>
      </c>
      <c r="AD165">
        <f t="shared" si="38"/>
        <v>166</v>
      </c>
    </row>
    <row r="166" spans="1:30" ht="15" x14ac:dyDescent="0.35">
      <c r="A166" s="14" t="s">
        <v>427</v>
      </c>
      <c r="B166" s="1">
        <v>4</v>
      </c>
      <c r="C166" s="3" t="s">
        <v>428</v>
      </c>
      <c r="D166" s="4" t="s">
        <v>6</v>
      </c>
      <c r="E166">
        <f>VLOOKUP(A166,'[1]高三下(高考)'!$A$3:$P$615,13,0)</f>
        <v>34</v>
      </c>
      <c r="F166" t="str">
        <f>VLOOKUP(A166,'[1]高三下(高考)'!$A$3:$P$615,14,0)</f>
        <v>杨琴</v>
      </c>
      <c r="G166">
        <f t="shared" si="26"/>
        <v>248</v>
      </c>
      <c r="H166" s="23">
        <f t="shared" si="27"/>
        <v>67.692307692307693</v>
      </c>
      <c r="I166">
        <f>VLOOKUP(A166,[1]高三上!$A$3:$P$588,13,0)</f>
        <v>38</v>
      </c>
      <c r="J166" t="str">
        <f>VLOOKUP(A166,[1]高三上!$A$3:$P$588,14,0)</f>
        <v>杨琴</v>
      </c>
      <c r="K166" s="22">
        <f t="shared" si="28"/>
        <v>164</v>
      </c>
      <c r="L166" s="23">
        <f t="shared" si="29"/>
        <v>116.53846153846153</v>
      </c>
      <c r="M166">
        <f>VLOOKUP(A166,[1]高二下!$A$3:$P$536,13,0)</f>
        <v>52</v>
      </c>
      <c r="N166" t="str">
        <f>VLOOKUP(A166,[1]高二下!$A$3:$P$536,14,0)</f>
        <v>杨琴</v>
      </c>
      <c r="O166">
        <f t="shared" si="30"/>
        <v>207</v>
      </c>
      <c r="P166">
        <f t="shared" si="31"/>
        <v>87.307692307692307</v>
      </c>
      <c r="Q166">
        <f>VLOOKUP(A166,[1]高二上!$A$3:$P$583,13,0)</f>
        <v>54</v>
      </c>
      <c r="R166" t="str">
        <f>VLOOKUP(A166,[1]高二上!$A$3:$P$583,14,0)</f>
        <v>杨琴</v>
      </c>
      <c r="S166" s="22">
        <f t="shared" si="32"/>
        <v>174</v>
      </c>
      <c r="T166" s="22">
        <f t="shared" si="33"/>
        <v>106.15384615384616</v>
      </c>
      <c r="U166">
        <f>VLOOKUP(A166,[1]高一下!$A$3:$P$585,13,0)</f>
        <v>49</v>
      </c>
      <c r="V166" t="str">
        <f>VLOOKUP(A166,[1]高一下!$A$3:$P$585,14,0)</f>
        <v>杨琴</v>
      </c>
      <c r="W166">
        <f t="shared" si="34"/>
        <v>190</v>
      </c>
      <c r="X166">
        <f t="shared" si="35"/>
        <v>94.615384615384613</v>
      </c>
      <c r="Y166">
        <f>VLOOKUP(A166,[1]高一上!$A$3:$V$587,19,0)</f>
        <v>49</v>
      </c>
      <c r="Z166" t="str">
        <f>VLOOKUP(A166,[1]高一上!$A$3:$V$587,20,0)</f>
        <v>杨琴</v>
      </c>
      <c r="AA166">
        <f t="shared" si="36"/>
        <v>176</v>
      </c>
      <c r="AB166" s="23">
        <f t="shared" si="37"/>
        <v>76.92307692307692</v>
      </c>
      <c r="AC166">
        <f>VLOOKUP(A166,[1]中考!$A$2:$M$571,12,0)</f>
        <v>23</v>
      </c>
      <c r="AD166">
        <f t="shared" si="38"/>
        <v>116</v>
      </c>
    </row>
    <row r="167" spans="1:30" ht="15" x14ac:dyDescent="0.35">
      <c r="A167" s="14" t="s">
        <v>359</v>
      </c>
      <c r="B167" s="1">
        <v>4</v>
      </c>
      <c r="C167" s="2" t="s">
        <v>360</v>
      </c>
      <c r="D167" s="4" t="s">
        <v>6</v>
      </c>
      <c r="E167">
        <f>VLOOKUP(A167,'[1]高三下(高考)'!$A$3:$P$615,13,0)</f>
        <v>56.5</v>
      </c>
      <c r="F167" t="str">
        <f>VLOOKUP(A167,'[1]高三下(高考)'!$A$3:$P$615,14,0)</f>
        <v>杨琴</v>
      </c>
      <c r="G167">
        <f t="shared" si="26"/>
        <v>82</v>
      </c>
      <c r="H167" s="23">
        <f t="shared" si="27"/>
        <v>88.84615384615384</v>
      </c>
      <c r="I167">
        <f>VLOOKUP(A167,[1]高三上!$A$3:$P$588,13,0)</f>
        <v>51</v>
      </c>
      <c r="J167" t="str">
        <f>VLOOKUP(A167,[1]高三上!$A$3:$P$588,14,0)</f>
        <v>杨琴</v>
      </c>
      <c r="K167" s="22">
        <f t="shared" si="28"/>
        <v>53</v>
      </c>
      <c r="L167" s="23">
        <f t="shared" si="29"/>
        <v>93.461538461538467</v>
      </c>
      <c r="M167">
        <f>VLOOKUP(A167,[1]高二下!$A$3:$P$536,13,0)</f>
        <v>70</v>
      </c>
      <c r="N167" t="str">
        <f>VLOOKUP(A167,[1]高二下!$A$3:$P$536,14,0)</f>
        <v>杨琴</v>
      </c>
      <c r="O167">
        <f t="shared" si="30"/>
        <v>36</v>
      </c>
      <c r="P167">
        <f t="shared" si="31"/>
        <v>108.84615384615384</v>
      </c>
      <c r="Q167">
        <f>VLOOKUP(A167,[1]高二上!$A$3:$P$583,13,0)</f>
        <v>66</v>
      </c>
      <c r="R167" t="str">
        <f>VLOOKUP(A167,[1]高二上!$A$3:$P$583,14,0)</f>
        <v>杨琴</v>
      </c>
      <c r="S167" s="22">
        <f t="shared" si="32"/>
        <v>59</v>
      </c>
      <c r="T167" s="22">
        <f t="shared" si="33"/>
        <v>79.230769230769226</v>
      </c>
      <c r="U167">
        <f>VLOOKUP(A167,[1]高一下!$A$3:$P$585,13,0)</f>
        <v>76</v>
      </c>
      <c r="V167" t="str">
        <f>VLOOKUP(A167,[1]高一下!$A$3:$P$585,14,0)</f>
        <v>杨琴</v>
      </c>
      <c r="W167">
        <f t="shared" si="34"/>
        <v>5</v>
      </c>
      <c r="X167">
        <f t="shared" si="35"/>
        <v>108.84615384615384</v>
      </c>
      <c r="Y167">
        <f>VLOOKUP(A167,[1]高一上!$A$3:$V$587,19,0)</f>
        <v>69</v>
      </c>
      <c r="Z167" t="str">
        <f>VLOOKUP(A167,[1]高一上!$A$3:$V$587,20,0)</f>
        <v>杨琴</v>
      </c>
      <c r="AA167">
        <f t="shared" si="36"/>
        <v>28</v>
      </c>
      <c r="AB167" s="23">
        <f t="shared" si="37"/>
        <v>153.07692307692309</v>
      </c>
      <c r="AC167">
        <f>VLOOKUP(A167,[1]中考!$A$2:$M$571,12,0)</f>
        <v>19</v>
      </c>
      <c r="AD167">
        <f t="shared" si="38"/>
        <v>166</v>
      </c>
    </row>
    <row r="168" spans="1:30" ht="15" x14ac:dyDescent="0.35">
      <c r="A168" s="14" t="s">
        <v>429</v>
      </c>
      <c r="B168" s="1">
        <v>4</v>
      </c>
      <c r="C168" s="3" t="s">
        <v>430</v>
      </c>
      <c r="D168" s="4" t="s">
        <v>6</v>
      </c>
      <c r="E168">
        <f>VLOOKUP(A168,'[1]高三下(高考)'!$A$3:$P$615,13,0)</f>
        <v>42.5</v>
      </c>
      <c r="F168" t="str">
        <f>VLOOKUP(A168,'[1]高三下(高考)'!$A$3:$P$615,14,0)</f>
        <v>杨琴</v>
      </c>
      <c r="G168">
        <f t="shared" si="26"/>
        <v>214</v>
      </c>
      <c r="H168" s="23">
        <f t="shared" si="27"/>
        <v>100.76923076923077</v>
      </c>
      <c r="I168">
        <f>VLOOKUP(A168,[1]高三上!$A$3:$P$588,13,0)</f>
        <v>31</v>
      </c>
      <c r="J168" t="str">
        <f>VLOOKUP(A168,[1]高三上!$A$3:$P$588,14,0)</f>
        <v>杨琴</v>
      </c>
      <c r="K168" s="22">
        <f t="shared" si="28"/>
        <v>216</v>
      </c>
      <c r="L168" s="23">
        <f t="shared" si="29"/>
        <v>83.07692307692308</v>
      </c>
      <c r="M168">
        <f>VLOOKUP(A168,[1]高二下!$A$3:$P$536,13,0)</f>
        <v>56</v>
      </c>
      <c r="N168" t="str">
        <f>VLOOKUP(A168,[1]高二下!$A$3:$P$536,14,0)</f>
        <v>杨琴</v>
      </c>
      <c r="O168">
        <f t="shared" si="30"/>
        <v>172</v>
      </c>
      <c r="P168">
        <f t="shared" si="31"/>
        <v>108.07692307692308</v>
      </c>
      <c r="Q168">
        <f>VLOOKUP(A168,[1]高二上!$A$3:$P$583,13,0)</f>
        <v>52</v>
      </c>
      <c r="R168" t="str">
        <f>VLOOKUP(A168,[1]高二上!$A$3:$P$583,14,0)</f>
        <v>杨琴</v>
      </c>
      <c r="S168" s="22">
        <f t="shared" si="32"/>
        <v>193</v>
      </c>
      <c r="T168" s="22">
        <f t="shared" si="33"/>
        <v>122.30769230769231</v>
      </c>
      <c r="U168">
        <f>VLOOKUP(A168,[1]高一下!$A$3:$P$585,13,0)</f>
        <v>35</v>
      </c>
      <c r="V168" t="str">
        <f>VLOOKUP(A168,[1]高一下!$A$3:$P$585,14,0)</f>
        <v>杨琴</v>
      </c>
      <c r="W168">
        <f t="shared" si="34"/>
        <v>251</v>
      </c>
      <c r="X168">
        <f t="shared" si="35"/>
        <v>96.15384615384616</v>
      </c>
      <c r="Y168">
        <f>VLOOKUP(A168,[1]高一上!$A$3:$V$587,19,0)</f>
        <v>39</v>
      </c>
      <c r="Z168" t="str">
        <f>VLOOKUP(A168,[1]高一上!$A$3:$V$587,20,0)</f>
        <v>杨琴</v>
      </c>
      <c r="AA168">
        <f t="shared" si="36"/>
        <v>241</v>
      </c>
      <c r="AB168" s="23">
        <f t="shared" si="37"/>
        <v>45.769230769230774</v>
      </c>
      <c r="AC168">
        <f>VLOOKUP(A168,[1]中考!$A$2:$M$571,12,0)</f>
        <v>24</v>
      </c>
      <c r="AD168">
        <f t="shared" si="38"/>
        <v>100</v>
      </c>
    </row>
    <row r="169" spans="1:30" ht="15" x14ac:dyDescent="0.35">
      <c r="A169" s="14" t="s">
        <v>338</v>
      </c>
      <c r="B169" s="1">
        <v>4</v>
      </c>
      <c r="C169" s="2" t="s">
        <v>339</v>
      </c>
      <c r="D169" s="4" t="s">
        <v>6</v>
      </c>
      <c r="E169">
        <f>VLOOKUP(A169,'[1]高三下(高考)'!$A$3:$P$615,13,0)</f>
        <v>70</v>
      </c>
      <c r="F169" t="str">
        <f>VLOOKUP(A169,'[1]高三下(高考)'!$A$3:$P$615,14,0)</f>
        <v>杨琴</v>
      </c>
      <c r="G169">
        <f t="shared" si="26"/>
        <v>11</v>
      </c>
      <c r="H169" s="23">
        <f t="shared" si="27"/>
        <v>96.92307692307692</v>
      </c>
      <c r="I169">
        <f>VLOOKUP(A169,[1]高三上!$A$3:$P$588,13,0)</f>
        <v>69</v>
      </c>
      <c r="J169" t="str">
        <f>VLOOKUP(A169,[1]高三上!$A$3:$P$588,14,0)</f>
        <v>杨琴</v>
      </c>
      <c r="K169" s="22">
        <f t="shared" si="28"/>
        <v>3</v>
      </c>
      <c r="L169" s="23">
        <f t="shared" si="29"/>
        <v>104.61538461538461</v>
      </c>
      <c r="M169">
        <f>VLOOKUP(A169,[1]高二下!$A$3:$P$536,13,0)</f>
        <v>72</v>
      </c>
      <c r="N169" t="str">
        <f>VLOOKUP(A169,[1]高二下!$A$3:$P$536,14,0)</f>
        <v>杨琴</v>
      </c>
      <c r="O169">
        <f t="shared" si="30"/>
        <v>15</v>
      </c>
      <c r="P169">
        <f t="shared" si="31"/>
        <v>128.46153846153845</v>
      </c>
      <c r="Q169">
        <f>VLOOKUP(A169,[1]高二上!$A$3:$P$583,13,0)</f>
        <v>63</v>
      </c>
      <c r="R169" t="str">
        <f>VLOOKUP(A169,[1]高二上!$A$3:$P$583,14,0)</f>
        <v>杨琴</v>
      </c>
      <c r="S169" s="22">
        <f t="shared" si="32"/>
        <v>89</v>
      </c>
      <c r="T169" s="22">
        <f t="shared" si="33"/>
        <v>126.53846153846155</v>
      </c>
      <c r="U169">
        <f>VLOOKUP(A169,[1]高一下!$A$3:$P$585,13,0)</f>
        <v>53</v>
      </c>
      <c r="V169" t="str">
        <f>VLOOKUP(A169,[1]高一下!$A$3:$P$585,14,0)</f>
        <v>杨琴</v>
      </c>
      <c r="W169">
        <f t="shared" si="34"/>
        <v>158</v>
      </c>
      <c r="X169">
        <f t="shared" si="35"/>
        <v>74.230769230769226</v>
      </c>
      <c r="Y169">
        <f>VLOOKUP(A169,[1]高一上!$A$3:$V$587,19,0)</f>
        <v>59</v>
      </c>
      <c r="Z169" t="str">
        <f>VLOOKUP(A169,[1]高一上!$A$3:$V$587,20,0)</f>
        <v>杨琴</v>
      </c>
      <c r="AA169">
        <f t="shared" si="36"/>
        <v>91</v>
      </c>
      <c r="AB169" s="23">
        <f t="shared" si="37"/>
        <v>162.30769230769232</v>
      </c>
      <c r="AC169">
        <f>VLOOKUP(A169,[1]中考!$A$2:$M$571,12,0)</f>
        <v>6</v>
      </c>
      <c r="AD169">
        <f t="shared" si="38"/>
        <v>253</v>
      </c>
    </row>
    <row r="170" spans="1:30" ht="15" x14ac:dyDescent="0.35">
      <c r="A170" s="14" t="s">
        <v>431</v>
      </c>
      <c r="B170" s="1">
        <v>4</v>
      </c>
      <c r="C170" s="3" t="s">
        <v>432</v>
      </c>
      <c r="D170" s="4" t="s">
        <v>6</v>
      </c>
      <c r="E170">
        <f>VLOOKUP(A170,'[1]高三下(高考)'!$A$3:$P$615,13,0)</f>
        <v>29</v>
      </c>
      <c r="F170" t="str">
        <f>VLOOKUP(A170,'[1]高三下(高考)'!$A$3:$P$615,14,0)</f>
        <v>杨琴</v>
      </c>
      <c r="G170">
        <f t="shared" si="26"/>
        <v>257</v>
      </c>
      <c r="H170" s="23">
        <f t="shared" si="27"/>
        <v>91.15384615384616</v>
      </c>
      <c r="I170">
        <f>VLOOKUP(A170,[1]高三上!$A$3:$P$588,13,0)</f>
        <v>25</v>
      </c>
      <c r="J170" t="str">
        <f>VLOOKUP(A170,[1]高三上!$A$3:$P$588,14,0)</f>
        <v>杨琴</v>
      </c>
      <c r="K170" s="22">
        <f t="shared" si="28"/>
        <v>234</v>
      </c>
      <c r="L170" s="23">
        <f t="shared" si="29"/>
        <v>58.46153846153846</v>
      </c>
      <c r="M170">
        <f>VLOOKUP(A170,[1]高二下!$A$3:$P$536,13,0)</f>
        <v>61</v>
      </c>
      <c r="N170" t="str">
        <f>VLOOKUP(A170,[1]高二下!$A$3:$P$536,14,0)</f>
        <v>杨琴</v>
      </c>
      <c r="O170">
        <f t="shared" si="30"/>
        <v>126</v>
      </c>
      <c r="P170">
        <f t="shared" si="31"/>
        <v>147.30769230769232</v>
      </c>
      <c r="Q170">
        <f>VLOOKUP(A170,[1]高二上!$A$3:$P$583,13,0)</f>
        <v>42</v>
      </c>
      <c r="R170" t="str">
        <f>VLOOKUP(A170,[1]高二上!$A$3:$P$583,14,0)</f>
        <v>杨琴</v>
      </c>
      <c r="S170" s="22">
        <f t="shared" si="32"/>
        <v>249</v>
      </c>
      <c r="T170" s="22">
        <f t="shared" si="33"/>
        <v>101.15384615384616</v>
      </c>
      <c r="U170">
        <f>VLOOKUP(A170,[1]高一下!$A$3:$P$585,13,0)</f>
        <v>34</v>
      </c>
      <c r="V170" t="str">
        <f>VLOOKUP(A170,[1]高一下!$A$3:$P$585,14,0)</f>
        <v>杨琴</v>
      </c>
      <c r="W170">
        <f t="shared" si="34"/>
        <v>252</v>
      </c>
      <c r="X170">
        <f t="shared" si="35"/>
        <v>88.07692307692308</v>
      </c>
      <c r="Y170">
        <f>VLOOKUP(A170,[1]高一上!$A$3:$V$587,19,0)</f>
        <v>43</v>
      </c>
      <c r="Z170" t="str">
        <f>VLOOKUP(A170,[1]高一上!$A$3:$V$587,20,0)</f>
        <v>杨琴</v>
      </c>
      <c r="AA170">
        <f t="shared" si="36"/>
        <v>221</v>
      </c>
      <c r="AB170" s="23">
        <f t="shared" si="37"/>
        <v>90</v>
      </c>
      <c r="AC170">
        <f>VLOOKUP(A170,[1]中考!$A$2:$M$571,12,0)</f>
        <v>17</v>
      </c>
      <c r="AD170">
        <f t="shared" si="38"/>
        <v>195</v>
      </c>
    </row>
    <row r="171" spans="1:30" ht="15" x14ac:dyDescent="0.35">
      <c r="A171" s="14" t="s">
        <v>375</v>
      </c>
      <c r="B171" s="1">
        <v>4</v>
      </c>
      <c r="C171" s="2" t="s">
        <v>376</v>
      </c>
      <c r="D171" s="4" t="s">
        <v>6</v>
      </c>
      <c r="E171">
        <f>VLOOKUP(A171,'[1]高三下(高考)'!$A$3:$P$615,13,0)</f>
        <v>52.5</v>
      </c>
      <c r="F171" t="str">
        <f>VLOOKUP(A171,'[1]高三下(高考)'!$A$3:$P$615,14,0)</f>
        <v>杨琴</v>
      </c>
      <c r="G171">
        <f t="shared" si="26"/>
        <v>115</v>
      </c>
      <c r="H171" s="23">
        <f t="shared" si="27"/>
        <v>130.38461538461539</v>
      </c>
      <c r="I171">
        <f>VLOOKUP(A171,[1]高三上!$A$3:$P$588,13,0)</f>
        <v>34</v>
      </c>
      <c r="J171" t="str">
        <f>VLOOKUP(A171,[1]高三上!$A$3:$P$588,14,0)</f>
        <v>杨琴</v>
      </c>
      <c r="K171" s="22">
        <f t="shared" si="28"/>
        <v>194</v>
      </c>
      <c r="L171" s="23">
        <f t="shared" si="29"/>
        <v>68.07692307692308</v>
      </c>
      <c r="M171">
        <f>VLOOKUP(A171,[1]高二下!$A$3:$P$536,13,0)</f>
        <v>62</v>
      </c>
      <c r="N171" t="str">
        <f>VLOOKUP(A171,[1]高二下!$A$3:$P$536,14,0)</f>
        <v>杨琴</v>
      </c>
      <c r="O171">
        <f t="shared" si="30"/>
        <v>111</v>
      </c>
      <c r="P171">
        <f t="shared" si="31"/>
        <v>117.30769230769231</v>
      </c>
      <c r="Q171">
        <f>VLOOKUP(A171,[1]高二上!$A$3:$P$583,13,0)</f>
        <v>56</v>
      </c>
      <c r="R171" t="str">
        <f>VLOOKUP(A171,[1]高二上!$A$3:$P$583,14,0)</f>
        <v>杨琴</v>
      </c>
      <c r="S171" s="22">
        <f t="shared" si="32"/>
        <v>156</v>
      </c>
      <c r="T171" s="22">
        <f t="shared" si="33"/>
        <v>72.307692307692307</v>
      </c>
      <c r="U171">
        <f>VLOOKUP(A171,[1]高一下!$A$3:$P$585,13,0)</f>
        <v>60</v>
      </c>
      <c r="V171" t="str">
        <f>VLOOKUP(A171,[1]高一下!$A$3:$P$585,14,0)</f>
        <v>杨琴</v>
      </c>
      <c r="W171">
        <f t="shared" si="34"/>
        <v>84</v>
      </c>
      <c r="X171">
        <f t="shared" si="35"/>
        <v>90.384615384615387</v>
      </c>
      <c r="Y171">
        <f>VLOOKUP(A171,[1]高一上!$A$3:$V$587,19,0)</f>
        <v>63</v>
      </c>
      <c r="Z171" t="str">
        <f>VLOOKUP(A171,[1]高一上!$A$3:$V$587,20,0)</f>
        <v>杨琴</v>
      </c>
      <c r="AA171">
        <f t="shared" si="36"/>
        <v>59</v>
      </c>
      <c r="AB171" s="23">
        <f t="shared" si="37"/>
        <v>163.84615384615384</v>
      </c>
      <c r="AC171">
        <f>VLOOKUP(A171,[1]中考!$A$2:$M$571,12,0)</f>
        <v>13</v>
      </c>
      <c r="AD171">
        <f t="shared" si="38"/>
        <v>225</v>
      </c>
    </row>
    <row r="172" spans="1:30" ht="15.45" x14ac:dyDescent="0.35">
      <c r="A172" s="14" t="s">
        <v>361</v>
      </c>
      <c r="B172" s="1">
        <v>4</v>
      </c>
      <c r="C172" s="5" t="s">
        <v>362</v>
      </c>
      <c r="D172" s="4" t="s">
        <v>6</v>
      </c>
      <c r="E172">
        <f>VLOOKUP(A172,'[1]高三下(高考)'!$A$3:$P$615,13,0)</f>
        <v>69.5</v>
      </c>
      <c r="F172" t="str">
        <f>VLOOKUP(A172,'[1]高三下(高考)'!$A$3:$P$615,14,0)</f>
        <v>杨琴</v>
      </c>
      <c r="G172">
        <f t="shared" si="26"/>
        <v>13</v>
      </c>
      <c r="H172" s="23">
        <f t="shared" si="27"/>
        <v>99.615384615384613</v>
      </c>
      <c r="I172">
        <f>VLOOKUP(A172,[1]高三上!$A$3:$P$588,13,0)</f>
        <v>62</v>
      </c>
      <c r="J172" t="str">
        <f>VLOOKUP(A172,[1]高三上!$A$3:$P$588,14,0)</f>
        <v>杨琴</v>
      </c>
      <c r="K172" s="22">
        <f t="shared" si="28"/>
        <v>12</v>
      </c>
      <c r="L172" s="23">
        <f t="shared" si="29"/>
        <v>100</v>
      </c>
      <c r="M172" s="22">
        <v>0</v>
      </c>
      <c r="N172" t="s">
        <v>4</v>
      </c>
      <c r="O172">
        <f t="shared" si="30"/>
        <v>236</v>
      </c>
      <c r="P172">
        <f t="shared" si="31"/>
        <v>100</v>
      </c>
      <c r="Q172">
        <f>VLOOKUP(A172,[1]高二上!$A$3:$P$583,13,0)</f>
        <v>83</v>
      </c>
      <c r="R172" t="str">
        <f>VLOOKUP(A172,[1]高二上!$A$3:$P$583,14,0)</f>
        <v>杨琴</v>
      </c>
      <c r="S172" s="22">
        <f t="shared" si="32"/>
        <v>2</v>
      </c>
      <c r="T172" s="22">
        <f t="shared" si="33"/>
        <v>101.15384615384616</v>
      </c>
      <c r="U172">
        <f>VLOOKUP(A172,[1]高一下!$A$3:$P$585,13,0)</f>
        <v>76</v>
      </c>
      <c r="V172" t="str">
        <f>VLOOKUP(A172,[1]高一下!$A$3:$P$585,14,0)</f>
        <v>杨琴</v>
      </c>
      <c r="W172">
        <f t="shared" si="34"/>
        <v>5</v>
      </c>
      <c r="X172">
        <f t="shared" si="35"/>
        <v>114.23076923076923</v>
      </c>
      <c r="Y172">
        <f>VLOOKUP(A172,[1]高一上!$A$3:$V$587,19,0)</f>
        <v>67</v>
      </c>
      <c r="Z172" t="str">
        <f>VLOOKUP(A172,[1]高一上!$A$3:$V$587,20,0)</f>
        <v>杨琴</v>
      </c>
      <c r="AA172">
        <f t="shared" si="36"/>
        <v>42</v>
      </c>
      <c r="AB172" s="23">
        <f t="shared" si="37"/>
        <v>106.53846153846153</v>
      </c>
      <c r="AC172">
        <f>VLOOKUP(A172,[1]中考!$A$2:$M$571,12,0)</f>
        <v>28</v>
      </c>
      <c r="AD172">
        <f t="shared" si="38"/>
        <v>59</v>
      </c>
    </row>
    <row r="173" spans="1:30" ht="15" x14ac:dyDescent="0.35">
      <c r="A173" s="14" t="s">
        <v>340</v>
      </c>
      <c r="B173" s="1">
        <v>4</v>
      </c>
      <c r="C173" s="2" t="s">
        <v>341</v>
      </c>
      <c r="D173" s="4" t="s">
        <v>6</v>
      </c>
      <c r="E173">
        <f>VLOOKUP(A173,'[1]高三下(高考)'!$A$3:$P$615,13,0)</f>
        <v>62.5</v>
      </c>
      <c r="F173" t="str">
        <f>VLOOKUP(A173,'[1]高三下(高考)'!$A$3:$P$615,14,0)</f>
        <v>杨琴</v>
      </c>
      <c r="G173">
        <f t="shared" si="26"/>
        <v>44</v>
      </c>
      <c r="H173" s="23">
        <f t="shared" si="27"/>
        <v>140.76923076923077</v>
      </c>
      <c r="I173">
        <f>VLOOKUP(A173,[1]高三上!$A$3:$P$588,13,0)</f>
        <v>40</v>
      </c>
      <c r="J173" t="str">
        <f>VLOOKUP(A173,[1]高三上!$A$3:$P$588,14,0)</f>
        <v>杨琴</v>
      </c>
      <c r="K173" s="22">
        <f t="shared" si="28"/>
        <v>150</v>
      </c>
      <c r="L173" s="23">
        <f t="shared" si="29"/>
        <v>100.38461538461539</v>
      </c>
      <c r="M173">
        <f>VLOOKUP(A173,[1]高二下!$A$3:$P$536,13,0)</f>
        <v>59</v>
      </c>
      <c r="N173" t="str">
        <f>VLOOKUP(A173,[1]高二下!$A$3:$P$536,14,0)</f>
        <v>杨琴</v>
      </c>
      <c r="O173">
        <f t="shared" si="30"/>
        <v>151</v>
      </c>
      <c r="P173">
        <f t="shared" si="31"/>
        <v>47.692307692307686</v>
      </c>
      <c r="Q173">
        <f>VLOOKUP(A173,[1]高二上!$A$3:$P$583,13,0)</f>
        <v>74</v>
      </c>
      <c r="R173" t="str">
        <f>VLOOKUP(A173,[1]高二上!$A$3:$P$583,14,0)</f>
        <v>杨琴</v>
      </c>
      <c r="S173" s="22">
        <f t="shared" si="32"/>
        <v>15</v>
      </c>
      <c r="T173" s="22">
        <f t="shared" si="33"/>
        <v>100</v>
      </c>
      <c r="U173">
        <f>VLOOKUP(A173,[1]高一下!$A$3:$P$585,13,0)</f>
        <v>0</v>
      </c>
      <c r="V173" t="str">
        <f>VLOOKUP(A173,[1]高一下!$A$3:$P$585,14,0)</f>
        <v>杨琴</v>
      </c>
      <c r="W173">
        <f t="shared" si="34"/>
        <v>258</v>
      </c>
      <c r="X173">
        <f t="shared" si="35"/>
        <v>100</v>
      </c>
      <c r="Y173">
        <f>VLOOKUP(A173,[1]高一上!$A$3:$V$587,19,0)</f>
        <v>57</v>
      </c>
      <c r="Z173" t="str">
        <f>VLOOKUP(A173,[1]高一上!$A$3:$V$587,20,0)</f>
        <v>杨琴</v>
      </c>
      <c r="AA173">
        <f t="shared" si="36"/>
        <v>105</v>
      </c>
      <c r="AB173" s="23">
        <f t="shared" si="37"/>
        <v>128.07692307692307</v>
      </c>
      <c r="AC173">
        <f>VLOOKUP(A173,[1]中考!$A$2:$M$571,12,0)</f>
        <v>18</v>
      </c>
      <c r="AD173">
        <f t="shared" si="38"/>
        <v>178</v>
      </c>
    </row>
    <row r="174" spans="1:30" ht="15.45" x14ac:dyDescent="0.35">
      <c r="A174" s="14" t="s">
        <v>391</v>
      </c>
      <c r="B174" s="1">
        <v>4</v>
      </c>
      <c r="C174" s="5" t="s">
        <v>392</v>
      </c>
      <c r="D174" s="4" t="s">
        <v>6</v>
      </c>
      <c r="E174">
        <f>VLOOKUP(A174,'[1]高三下(高考)'!$A$3:$P$615,13,0)</f>
        <v>52</v>
      </c>
      <c r="F174" t="str">
        <f>VLOOKUP(A174,'[1]高三下(高考)'!$A$3:$P$615,14,0)</f>
        <v>杨琴</v>
      </c>
      <c r="G174">
        <f t="shared" si="26"/>
        <v>127</v>
      </c>
      <c r="H174" s="23">
        <f t="shared" si="27"/>
        <v>104.23076923076923</v>
      </c>
      <c r="I174">
        <f>VLOOKUP(A174,[1]高三上!$A$3:$P$588,13,0)</f>
        <v>41</v>
      </c>
      <c r="J174" t="str">
        <f>VLOOKUP(A174,[1]高三上!$A$3:$P$588,14,0)</f>
        <v>杨琴</v>
      </c>
      <c r="K174" s="22">
        <f t="shared" si="28"/>
        <v>138</v>
      </c>
      <c r="L174" s="23">
        <f t="shared" si="29"/>
        <v>95.384615384615387</v>
      </c>
      <c r="M174">
        <f>VLOOKUP(A174,[1]高二下!$A$3:$P$536,13,0)</f>
        <v>61</v>
      </c>
      <c r="N174" t="str">
        <f>VLOOKUP(A174,[1]高二下!$A$3:$P$536,14,0)</f>
        <v>杨琴</v>
      </c>
      <c r="O174">
        <f t="shared" si="30"/>
        <v>126</v>
      </c>
      <c r="P174">
        <f t="shared" si="31"/>
        <v>108.46153846153847</v>
      </c>
      <c r="Q174">
        <f>VLOOKUP(A174,[1]高二上!$A$3:$P$583,13,0)</f>
        <v>57</v>
      </c>
      <c r="R174" t="str">
        <f>VLOOKUP(A174,[1]高二上!$A$3:$P$583,14,0)</f>
        <v>杨琴</v>
      </c>
      <c r="S174" s="22">
        <f t="shared" si="32"/>
        <v>148</v>
      </c>
      <c r="T174" s="22">
        <f t="shared" si="33"/>
        <v>123.07692307692308</v>
      </c>
      <c r="U174">
        <f>VLOOKUP(A174,[1]高一下!$A$3:$P$585,13,0)</f>
        <v>47</v>
      </c>
      <c r="V174" t="str">
        <f>VLOOKUP(A174,[1]高一下!$A$3:$P$585,14,0)</f>
        <v>杨琴</v>
      </c>
      <c r="W174">
        <f t="shared" si="34"/>
        <v>208</v>
      </c>
      <c r="X174">
        <f t="shared" si="35"/>
        <v>68.07692307692308</v>
      </c>
      <c r="Y174">
        <f>VLOOKUP(A174,[1]高一上!$A$3:$V$587,19,0)</f>
        <v>54</v>
      </c>
      <c r="Z174" t="str">
        <f>VLOOKUP(A174,[1]高一上!$A$3:$V$587,20,0)</f>
        <v>杨琴</v>
      </c>
      <c r="AA174">
        <f t="shared" si="36"/>
        <v>125</v>
      </c>
      <c r="AB174" s="23">
        <f t="shared" si="37"/>
        <v>96.538461538461533</v>
      </c>
      <c r="AC174">
        <f>VLOOKUP(A174,[1]中考!$A$2:$M$571,12,0)</f>
        <v>23</v>
      </c>
      <c r="AD174">
        <f t="shared" si="38"/>
        <v>116</v>
      </c>
    </row>
    <row r="175" spans="1:30" ht="15" x14ac:dyDescent="0.35">
      <c r="A175" s="14" t="s">
        <v>415</v>
      </c>
      <c r="B175" s="1">
        <v>4</v>
      </c>
      <c r="C175" s="3" t="s">
        <v>416</v>
      </c>
      <c r="D175" s="4" t="s">
        <v>6</v>
      </c>
      <c r="E175">
        <f>VLOOKUP(A175,'[1]高三下(高考)'!$A$3:$P$615,13,0)</f>
        <v>51.5</v>
      </c>
      <c r="F175" t="str">
        <f>VLOOKUP(A175,'[1]高三下(高考)'!$A$3:$P$615,14,0)</f>
        <v>杨琴</v>
      </c>
      <c r="G175">
        <f t="shared" si="26"/>
        <v>133</v>
      </c>
      <c r="H175" s="23">
        <f t="shared" si="27"/>
        <v>136.92307692307693</v>
      </c>
      <c r="I175">
        <f>VLOOKUP(A175,[1]高三上!$A$3:$P$588,13,0)</f>
        <v>29</v>
      </c>
      <c r="J175" t="str">
        <f>VLOOKUP(A175,[1]高三上!$A$3:$P$588,14,0)</f>
        <v>杨琴</v>
      </c>
      <c r="K175" s="22">
        <f t="shared" si="28"/>
        <v>229</v>
      </c>
      <c r="L175" s="23">
        <f t="shared" si="29"/>
        <v>60.384615384615387</v>
      </c>
      <c r="M175">
        <f>VLOOKUP(A175,[1]高二下!$A$3:$P$536,13,0)</f>
        <v>61</v>
      </c>
      <c r="N175" t="str">
        <f>VLOOKUP(A175,[1]高二下!$A$3:$P$536,14,0)</f>
        <v>杨琴</v>
      </c>
      <c r="O175">
        <f t="shared" si="30"/>
        <v>126</v>
      </c>
      <c r="P175">
        <f t="shared" si="31"/>
        <v>139.23076923076923</v>
      </c>
      <c r="Q175">
        <f>VLOOKUP(A175,[1]高二上!$A$3:$P$583,13,0)</f>
        <v>46</v>
      </c>
      <c r="R175" t="str">
        <f>VLOOKUP(A175,[1]高二上!$A$3:$P$583,14,0)</f>
        <v>杨琴</v>
      </c>
      <c r="S175" s="22">
        <f t="shared" si="32"/>
        <v>228</v>
      </c>
      <c r="T175" s="22">
        <f t="shared" si="33"/>
        <v>101.53846153846153</v>
      </c>
      <c r="U175">
        <f>VLOOKUP(A175,[1]高一下!$A$3:$P$585,13,0)</f>
        <v>42</v>
      </c>
      <c r="V175" t="str">
        <f>VLOOKUP(A175,[1]高一下!$A$3:$P$585,14,0)</f>
        <v>杨琴</v>
      </c>
      <c r="W175">
        <f t="shared" si="34"/>
        <v>232</v>
      </c>
      <c r="X175">
        <f t="shared" si="35"/>
        <v>86.538461538461533</v>
      </c>
      <c r="Y175">
        <f>VLOOKUP(A175,[1]高一上!$A$3:$V$587,19,0)</f>
        <v>47</v>
      </c>
      <c r="Z175" t="str">
        <f>VLOOKUP(A175,[1]高一上!$A$3:$V$587,20,0)</f>
        <v>杨琴</v>
      </c>
      <c r="AA175">
        <f t="shared" si="36"/>
        <v>197</v>
      </c>
      <c r="AB175" s="23">
        <f t="shared" si="37"/>
        <v>88.07692307692308</v>
      </c>
      <c r="AC175">
        <f>VLOOKUP(A175,[1]中考!$A$2:$M$571,12,0)</f>
        <v>19</v>
      </c>
      <c r="AD175">
        <f t="shared" si="38"/>
        <v>166</v>
      </c>
    </row>
    <row r="176" spans="1:30" ht="15" x14ac:dyDescent="0.35">
      <c r="A176" s="14" t="s">
        <v>401</v>
      </c>
      <c r="B176" s="1">
        <v>4</v>
      </c>
      <c r="C176" s="2" t="s">
        <v>402</v>
      </c>
      <c r="D176" s="4" t="s">
        <v>6</v>
      </c>
      <c r="E176">
        <f>VLOOKUP(A176,'[1]高三下(高考)'!$A$3:$P$615,13,0)</f>
        <v>45</v>
      </c>
      <c r="F176" t="str">
        <f>VLOOKUP(A176,'[1]高三下(高考)'!$A$3:$P$615,14,0)</f>
        <v>杨琴</v>
      </c>
      <c r="G176">
        <f t="shared" si="26"/>
        <v>195</v>
      </c>
      <c r="H176" s="23">
        <f t="shared" si="27"/>
        <v>117.30769230769231</v>
      </c>
      <c r="I176">
        <f>VLOOKUP(A176,[1]高三上!$A$3:$P$588,13,0)</f>
        <v>19</v>
      </c>
      <c r="J176" t="str">
        <f>VLOOKUP(A176,[1]高三上!$A$3:$P$588,14,0)</f>
        <v>杨琴</v>
      </c>
      <c r="K176" s="22">
        <f t="shared" si="28"/>
        <v>240</v>
      </c>
      <c r="L176" s="23">
        <f t="shared" si="29"/>
        <v>31.92307692307692</v>
      </c>
      <c r="M176">
        <f>VLOOKUP(A176,[1]高二下!$A$3:$P$536,13,0)</f>
        <v>67</v>
      </c>
      <c r="N176" t="str">
        <f>VLOOKUP(A176,[1]高二下!$A$3:$P$536,14,0)</f>
        <v>杨琴</v>
      </c>
      <c r="O176">
        <f t="shared" si="30"/>
        <v>63</v>
      </c>
      <c r="P176">
        <f t="shared" si="31"/>
        <v>163.46153846153845</v>
      </c>
      <c r="Q176">
        <f>VLOOKUP(A176,[1]高二上!$A$3:$P$583,13,0)</f>
        <v>46</v>
      </c>
      <c r="R176" t="str">
        <f>VLOOKUP(A176,[1]高二上!$A$3:$P$583,14,0)</f>
        <v>杨琴</v>
      </c>
      <c r="S176" s="22">
        <f t="shared" si="32"/>
        <v>228</v>
      </c>
      <c r="T176" s="22">
        <f t="shared" si="33"/>
        <v>78.84615384615384</v>
      </c>
      <c r="U176">
        <f>VLOOKUP(A176,[1]高一下!$A$3:$P$585,13,0)</f>
        <v>51</v>
      </c>
      <c r="V176" t="str">
        <f>VLOOKUP(A176,[1]高一下!$A$3:$P$585,14,0)</f>
        <v>杨琴</v>
      </c>
      <c r="W176">
        <f t="shared" si="34"/>
        <v>173</v>
      </c>
      <c r="X176">
        <f t="shared" si="35"/>
        <v>130.76923076923077</v>
      </c>
      <c r="Y176">
        <f>VLOOKUP(A176,[1]高一上!$A$3:$V$587,19,0)</f>
        <v>34</v>
      </c>
      <c r="Z176" t="str">
        <f>VLOOKUP(A176,[1]高一上!$A$3:$V$587,20,0)</f>
        <v>杨琴</v>
      </c>
      <c r="AA176">
        <f t="shared" si="36"/>
        <v>253</v>
      </c>
      <c r="AB176" s="23">
        <f t="shared" si="37"/>
        <v>96.15384615384616</v>
      </c>
      <c r="AC176">
        <f>VLOOKUP(A176,[1]中考!$A$2:$M$571,12,0)</f>
        <v>10</v>
      </c>
      <c r="AD176">
        <f t="shared" si="38"/>
        <v>243</v>
      </c>
    </row>
    <row r="177" spans="1:30" ht="15" x14ac:dyDescent="0.35">
      <c r="A177" s="14" t="s">
        <v>403</v>
      </c>
      <c r="B177" s="1">
        <v>4</v>
      </c>
      <c r="C177" s="3" t="s">
        <v>404</v>
      </c>
      <c r="D177" s="4" t="s">
        <v>6</v>
      </c>
      <c r="E177">
        <f>VLOOKUP(A177,'[1]高三下(高考)'!$A$3:$P$615,13,0)</f>
        <v>58.5</v>
      </c>
      <c r="F177" t="str">
        <f>VLOOKUP(A177,'[1]高三下(高考)'!$A$3:$P$615,14,0)</f>
        <v>杨琴</v>
      </c>
      <c r="G177">
        <f t="shared" si="26"/>
        <v>71</v>
      </c>
      <c r="H177" s="23">
        <f t="shared" si="27"/>
        <v>100</v>
      </c>
      <c r="I177" s="22">
        <v>0</v>
      </c>
      <c r="J177" t="s">
        <v>4</v>
      </c>
      <c r="K177" s="22">
        <f t="shared" si="28"/>
        <v>241</v>
      </c>
      <c r="L177" s="23">
        <f t="shared" si="29"/>
        <v>100</v>
      </c>
      <c r="M177">
        <f>VLOOKUP(A177,[1]高二下!$A$3:$P$536,13,0)</f>
        <v>61</v>
      </c>
      <c r="N177" t="str">
        <f>VLOOKUP(A177,[1]高二下!$A$3:$P$536,14,0)</f>
        <v>杨琴</v>
      </c>
      <c r="O177">
        <f t="shared" si="30"/>
        <v>126</v>
      </c>
      <c r="P177">
        <f t="shared" si="31"/>
        <v>128.84615384615384</v>
      </c>
      <c r="Q177">
        <f>VLOOKUP(A177,[1]高二上!$A$3:$P$583,13,0)</f>
        <v>51</v>
      </c>
      <c r="R177" t="str">
        <f>VLOOKUP(A177,[1]高二上!$A$3:$P$583,14,0)</f>
        <v>杨琴</v>
      </c>
      <c r="S177" s="22">
        <f t="shared" si="32"/>
        <v>201</v>
      </c>
      <c r="T177" s="22">
        <f t="shared" si="33"/>
        <v>85</v>
      </c>
      <c r="U177">
        <f>VLOOKUP(A177,[1]高一下!$A$3:$P$585,13,0)</f>
        <v>52</v>
      </c>
      <c r="V177" t="str">
        <f>VLOOKUP(A177,[1]高一下!$A$3:$P$585,14,0)</f>
        <v>杨琴</v>
      </c>
      <c r="W177">
        <f t="shared" si="34"/>
        <v>162</v>
      </c>
      <c r="X177">
        <f t="shared" si="35"/>
        <v>96.538461538461533</v>
      </c>
      <c r="Y177">
        <f>VLOOKUP(A177,[1]高一上!$A$3:$V$587,19,0)</f>
        <v>51</v>
      </c>
      <c r="Z177" t="str">
        <f>VLOOKUP(A177,[1]高一上!$A$3:$V$587,20,0)</f>
        <v>杨琴</v>
      </c>
      <c r="AA177">
        <f t="shared" si="36"/>
        <v>153</v>
      </c>
      <c r="AB177" s="23">
        <f t="shared" si="37"/>
        <v>61.153846153846153</v>
      </c>
      <c r="AC177">
        <f>VLOOKUP(A177,[1]中考!$A$2:$M$571,12,0)</f>
        <v>29</v>
      </c>
      <c r="AD177">
        <f t="shared" si="38"/>
        <v>52</v>
      </c>
    </row>
    <row r="178" spans="1:30" ht="15" x14ac:dyDescent="0.35">
      <c r="A178" s="14" t="s">
        <v>365</v>
      </c>
      <c r="B178" s="1">
        <v>4</v>
      </c>
      <c r="C178" s="2" t="s">
        <v>366</v>
      </c>
      <c r="D178" s="4" t="s">
        <v>6</v>
      </c>
      <c r="E178">
        <f>VLOOKUP(A178,'[1]高三下(高考)'!$A$3:$P$615,13,0)</f>
        <v>51</v>
      </c>
      <c r="F178" t="str">
        <f>VLOOKUP(A178,'[1]高三下(高考)'!$A$3:$P$615,14,0)</f>
        <v>杨琴</v>
      </c>
      <c r="G178">
        <f t="shared" si="26"/>
        <v>140</v>
      </c>
      <c r="H178" s="23">
        <f t="shared" si="27"/>
        <v>81.92307692307692</v>
      </c>
      <c r="I178">
        <f>VLOOKUP(A178,[1]高三上!$A$3:$P$588,13,0)</f>
        <v>46</v>
      </c>
      <c r="J178" t="str">
        <f>VLOOKUP(A178,[1]高三上!$A$3:$P$588,14,0)</f>
        <v>杨琴</v>
      </c>
      <c r="K178" s="22">
        <f t="shared" si="28"/>
        <v>93</v>
      </c>
      <c r="L178" s="23">
        <f t="shared" si="29"/>
        <v>98.07692307692308</v>
      </c>
      <c r="M178">
        <f>VLOOKUP(A178,[1]高二下!$A$3:$P$536,13,0)</f>
        <v>65</v>
      </c>
      <c r="N178" t="str">
        <f>VLOOKUP(A178,[1]高二下!$A$3:$P$536,14,0)</f>
        <v>杨琴</v>
      </c>
      <c r="O178">
        <f t="shared" si="30"/>
        <v>88</v>
      </c>
      <c r="P178">
        <f t="shared" si="31"/>
        <v>71.92307692307692</v>
      </c>
      <c r="Q178">
        <f>VLOOKUP(A178,[1]高二上!$A$3:$P$583,13,0)</f>
        <v>74</v>
      </c>
      <c r="R178" t="str">
        <f>VLOOKUP(A178,[1]高二上!$A$3:$P$583,14,0)</f>
        <v>杨琴</v>
      </c>
      <c r="S178" s="22">
        <f t="shared" si="32"/>
        <v>15</v>
      </c>
      <c r="T178" s="22">
        <f t="shared" si="33"/>
        <v>108.46153846153847</v>
      </c>
      <c r="U178">
        <f>VLOOKUP(A178,[1]高一下!$A$3:$P$585,13,0)</f>
        <v>66</v>
      </c>
      <c r="V178" t="str">
        <f>VLOOKUP(A178,[1]高一下!$A$3:$P$585,14,0)</f>
        <v>杨琴</v>
      </c>
      <c r="W178">
        <f t="shared" si="34"/>
        <v>37</v>
      </c>
      <c r="X178">
        <f t="shared" si="35"/>
        <v>111.92307692307692</v>
      </c>
      <c r="Y178">
        <f>VLOOKUP(A178,[1]高一上!$A$3:$V$587,19,0)</f>
        <v>62</v>
      </c>
      <c r="Z178" t="str">
        <f>VLOOKUP(A178,[1]高一上!$A$3:$V$587,20,0)</f>
        <v>杨琴</v>
      </c>
      <c r="AA178">
        <f t="shared" si="36"/>
        <v>68</v>
      </c>
      <c r="AB178" s="23">
        <f t="shared" si="37"/>
        <v>89.230769230769226</v>
      </c>
      <c r="AC178">
        <f>VLOOKUP(A178,[1]中考!$A$2:$M$571,12,0)</f>
        <v>30</v>
      </c>
      <c r="AD178">
        <f t="shared" si="38"/>
        <v>40</v>
      </c>
    </row>
    <row r="179" spans="1:30" ht="15" x14ac:dyDescent="0.35">
      <c r="A179" s="14" t="s">
        <v>417</v>
      </c>
      <c r="B179" s="1">
        <v>4</v>
      </c>
      <c r="C179" s="3" t="s">
        <v>418</v>
      </c>
      <c r="D179" s="4" t="s">
        <v>6</v>
      </c>
      <c r="E179">
        <f>VLOOKUP(A179,'[1]高三下(高考)'!$A$3:$P$615,13,0)</f>
        <v>41.5</v>
      </c>
      <c r="F179" t="str">
        <f>VLOOKUP(A179,'[1]高三下(高考)'!$A$3:$P$615,14,0)</f>
        <v>杨琴</v>
      </c>
      <c r="G179">
        <f t="shared" si="26"/>
        <v>224</v>
      </c>
      <c r="H179" s="23">
        <f t="shared" si="27"/>
        <v>73.461538461538453</v>
      </c>
      <c r="I179">
        <f>VLOOKUP(A179,[1]高三上!$A$3:$P$588,13,0)</f>
        <v>39</v>
      </c>
      <c r="J179" t="str">
        <f>VLOOKUP(A179,[1]高三上!$A$3:$P$588,14,0)</f>
        <v>杨琴</v>
      </c>
      <c r="K179" s="22">
        <f t="shared" si="28"/>
        <v>155</v>
      </c>
      <c r="L179" s="23">
        <f t="shared" si="29"/>
        <v>98.461538461538467</v>
      </c>
      <c r="M179">
        <f>VLOOKUP(A179,[1]高二下!$A$3:$P$536,13,0)</f>
        <v>59</v>
      </c>
      <c r="N179" t="str">
        <f>VLOOKUP(A179,[1]高二下!$A$3:$P$536,14,0)</f>
        <v>杨琴</v>
      </c>
      <c r="O179">
        <f t="shared" si="30"/>
        <v>151</v>
      </c>
      <c r="P179">
        <f t="shared" si="31"/>
        <v>86.538461538461533</v>
      </c>
      <c r="Q179">
        <f>VLOOKUP(A179,[1]高二上!$A$3:$P$583,13,0)</f>
        <v>60</v>
      </c>
      <c r="R179" t="str">
        <f>VLOOKUP(A179,[1]高二上!$A$3:$P$583,14,0)</f>
        <v>杨琴</v>
      </c>
      <c r="S179" s="22">
        <f t="shared" si="32"/>
        <v>116</v>
      </c>
      <c r="T179" s="22">
        <f t="shared" si="33"/>
        <v>140.76923076923077</v>
      </c>
      <c r="U179">
        <f>VLOOKUP(A179,[1]高一下!$A$3:$P$585,13,0)</f>
        <v>44</v>
      </c>
      <c r="V179" t="str">
        <f>VLOOKUP(A179,[1]高一下!$A$3:$P$585,14,0)</f>
        <v>杨琴</v>
      </c>
      <c r="W179">
        <f t="shared" si="34"/>
        <v>222</v>
      </c>
      <c r="X179">
        <f t="shared" si="35"/>
        <v>91.538461538461533</v>
      </c>
      <c r="Y179">
        <f>VLOOKUP(A179,[1]高一上!$A$3:$V$587,19,0)</f>
        <v>46</v>
      </c>
      <c r="Z179" t="str">
        <f>VLOOKUP(A179,[1]高一上!$A$3:$V$587,20,0)</f>
        <v>杨琴</v>
      </c>
      <c r="AA179">
        <f t="shared" si="36"/>
        <v>200</v>
      </c>
      <c r="AB179" s="23">
        <f t="shared" si="37"/>
        <v>45.769230769230774</v>
      </c>
      <c r="AC179">
        <f>VLOOKUP(A179,[1]中考!$A$2:$M$571,12,0)</f>
        <v>28</v>
      </c>
      <c r="AD179">
        <f t="shared" si="38"/>
        <v>59</v>
      </c>
    </row>
    <row r="180" spans="1:30" ht="15" x14ac:dyDescent="0.35">
      <c r="A180" s="14" t="s">
        <v>342</v>
      </c>
      <c r="B180" s="1">
        <v>4</v>
      </c>
      <c r="C180" s="2" t="s">
        <v>343</v>
      </c>
      <c r="D180" s="4" t="s">
        <v>6</v>
      </c>
      <c r="E180">
        <f>VLOOKUP(A180,'[1]高三下(高考)'!$A$3:$P$615,13,0)</f>
        <v>55.5</v>
      </c>
      <c r="F180" t="str">
        <f>VLOOKUP(A180,'[1]高三下(高考)'!$A$3:$P$615,14,0)</f>
        <v>杨琴</v>
      </c>
      <c r="G180">
        <f t="shared" si="26"/>
        <v>95</v>
      </c>
      <c r="H180" s="23">
        <f t="shared" si="27"/>
        <v>116.53846153846153</v>
      </c>
      <c r="I180">
        <f>VLOOKUP(A180,[1]高三上!$A$3:$P$588,13,0)</f>
        <v>41</v>
      </c>
      <c r="J180" t="str">
        <f>VLOOKUP(A180,[1]高三上!$A$3:$P$588,14,0)</f>
        <v>杨琴</v>
      </c>
      <c r="K180" s="22">
        <f t="shared" si="28"/>
        <v>138</v>
      </c>
      <c r="L180" s="23">
        <f t="shared" si="29"/>
        <v>64.230769230769226</v>
      </c>
      <c r="M180">
        <f>VLOOKUP(A180,[1]高二下!$A$3:$P$536,13,0)</f>
        <v>69</v>
      </c>
      <c r="N180" t="str">
        <f>VLOOKUP(A180,[1]高二下!$A$3:$P$536,14,0)</f>
        <v>杨琴</v>
      </c>
      <c r="O180">
        <f t="shared" si="30"/>
        <v>45</v>
      </c>
      <c r="P180">
        <f t="shared" si="31"/>
        <v>98.84615384615384</v>
      </c>
      <c r="Q180">
        <f>VLOOKUP(A180,[1]高二上!$A$3:$P$583,13,0)</f>
        <v>69</v>
      </c>
      <c r="R180" t="str">
        <f>VLOOKUP(A180,[1]高二上!$A$3:$P$583,14,0)</f>
        <v>杨琴</v>
      </c>
      <c r="S180" s="22">
        <f t="shared" si="32"/>
        <v>42</v>
      </c>
      <c r="T180" s="22">
        <f t="shared" si="33"/>
        <v>91.538461538461533</v>
      </c>
      <c r="U180">
        <f>VLOOKUP(A180,[1]高一下!$A$3:$P$585,13,0)</f>
        <v>71</v>
      </c>
      <c r="V180" t="str">
        <f>VLOOKUP(A180,[1]高一下!$A$3:$P$585,14,0)</f>
        <v>杨琴</v>
      </c>
      <c r="W180">
        <f t="shared" si="34"/>
        <v>20</v>
      </c>
      <c r="X180">
        <f t="shared" si="35"/>
        <v>132.69230769230768</v>
      </c>
      <c r="Y180">
        <f>VLOOKUP(A180,[1]高一上!$A$3:$V$587,19,0)</f>
        <v>57</v>
      </c>
      <c r="Z180" t="str">
        <f>VLOOKUP(A180,[1]高一上!$A$3:$V$587,20,0)</f>
        <v>杨琴</v>
      </c>
      <c r="AA180">
        <f t="shared" si="36"/>
        <v>105</v>
      </c>
      <c r="AB180" s="23">
        <f t="shared" si="37"/>
        <v>71.538461538461547</v>
      </c>
      <c r="AC180">
        <f>VLOOKUP(A180,[1]中考!$A$2:$M$571,12,0)</f>
        <v>31</v>
      </c>
      <c r="AD180">
        <f t="shared" si="38"/>
        <v>31</v>
      </c>
    </row>
    <row r="181" spans="1:30" ht="15" x14ac:dyDescent="0.35">
      <c r="A181" s="14" t="s">
        <v>407</v>
      </c>
      <c r="B181" s="1">
        <v>4</v>
      </c>
      <c r="C181" s="3" t="s">
        <v>408</v>
      </c>
      <c r="D181" s="4" t="s">
        <v>6</v>
      </c>
      <c r="E181">
        <f>VLOOKUP(A181,'[1]高三下(高考)'!$A$3:$P$615,13,0)</f>
        <v>52.5</v>
      </c>
      <c r="F181" t="str">
        <f>VLOOKUP(A181,'[1]高三下(高考)'!$A$3:$P$615,14,0)</f>
        <v>杨琴</v>
      </c>
      <c r="G181">
        <f t="shared" si="26"/>
        <v>115</v>
      </c>
      <c r="H181" s="23">
        <f t="shared" si="27"/>
        <v>135.76923076923077</v>
      </c>
      <c r="I181">
        <f>VLOOKUP(A181,[1]高三上!$A$3:$P$588,13,0)</f>
        <v>32</v>
      </c>
      <c r="J181" t="str">
        <f>VLOOKUP(A181,[1]高三上!$A$3:$P$588,14,0)</f>
        <v>杨琴</v>
      </c>
      <c r="K181" s="22">
        <f t="shared" si="28"/>
        <v>208</v>
      </c>
      <c r="L181" s="23">
        <f t="shared" si="29"/>
        <v>48.076923076923073</v>
      </c>
      <c r="M181">
        <f>VLOOKUP(A181,[1]高二下!$A$3:$P$536,13,0)</f>
        <v>66</v>
      </c>
      <c r="N181" t="str">
        <f>VLOOKUP(A181,[1]高二下!$A$3:$P$536,14,0)</f>
        <v>杨琴</v>
      </c>
      <c r="O181">
        <f t="shared" si="30"/>
        <v>73</v>
      </c>
      <c r="P181">
        <f t="shared" si="31"/>
        <v>165.76923076923077</v>
      </c>
      <c r="Q181">
        <f>VLOOKUP(A181,[1]高二上!$A$3:$P$583,13,0)</f>
        <v>44</v>
      </c>
      <c r="R181" t="str">
        <f>VLOOKUP(A181,[1]高二上!$A$3:$P$583,14,0)</f>
        <v>杨琴</v>
      </c>
      <c r="S181" s="22">
        <f t="shared" si="32"/>
        <v>244</v>
      </c>
      <c r="T181" s="22">
        <f t="shared" si="33"/>
        <v>81.15384615384616</v>
      </c>
      <c r="U181">
        <f>VLOOKUP(A181,[1]高一下!$A$3:$P$585,13,0)</f>
        <v>48</v>
      </c>
      <c r="V181" t="str">
        <f>VLOOKUP(A181,[1]高一下!$A$3:$P$585,14,0)</f>
        <v>杨琴</v>
      </c>
      <c r="W181">
        <f t="shared" si="34"/>
        <v>195</v>
      </c>
      <c r="X181">
        <f t="shared" si="35"/>
        <v>78.07692307692308</v>
      </c>
      <c r="Y181">
        <f>VLOOKUP(A181,[1]高一上!$A$3:$V$587,19,0)</f>
        <v>52</v>
      </c>
      <c r="Z181" t="str">
        <f>VLOOKUP(A181,[1]高一上!$A$3:$V$587,20,0)</f>
        <v>金明龙</v>
      </c>
      <c r="AA181">
        <f t="shared" si="36"/>
        <v>138</v>
      </c>
      <c r="AB181" s="23">
        <f t="shared" si="37"/>
        <v>95</v>
      </c>
      <c r="AC181">
        <f>VLOOKUP(A181,[1]中考!$A$2:$M$571,12,0)</f>
        <v>22</v>
      </c>
      <c r="AD181">
        <f t="shared" si="38"/>
        <v>125</v>
      </c>
    </row>
    <row r="182" spans="1:30" ht="15" x14ac:dyDescent="0.35">
      <c r="A182" s="14" t="s">
        <v>421</v>
      </c>
      <c r="B182" s="1">
        <v>4</v>
      </c>
      <c r="C182" s="3" t="s">
        <v>422</v>
      </c>
      <c r="D182" s="4" t="s">
        <v>6</v>
      </c>
      <c r="E182">
        <f>VLOOKUP(A182,'[1]高三下(高考)'!$A$3:$P$615,13,0)</f>
        <v>46.5</v>
      </c>
      <c r="F182" t="str">
        <f>VLOOKUP(A182,'[1]高三下(高考)'!$A$3:$P$615,14,0)</f>
        <v>杨琴</v>
      </c>
      <c r="G182">
        <f t="shared" si="26"/>
        <v>180</v>
      </c>
      <c r="H182" s="23">
        <f t="shared" si="27"/>
        <v>83.84615384615384</v>
      </c>
      <c r="I182">
        <f>VLOOKUP(A182,[1]高三上!$A$3:$P$588,13,0)</f>
        <v>41</v>
      </c>
      <c r="J182" t="str">
        <f>VLOOKUP(A182,[1]高三上!$A$3:$P$588,14,0)</f>
        <v>杨琴</v>
      </c>
      <c r="K182" s="22">
        <f t="shared" si="28"/>
        <v>138</v>
      </c>
      <c r="L182" s="23">
        <f t="shared" si="29"/>
        <v>126.53846153846155</v>
      </c>
      <c r="M182">
        <f>VLOOKUP(A182,[1]高二下!$A$3:$P$536,13,0)</f>
        <v>52</v>
      </c>
      <c r="N182" t="str">
        <f>VLOOKUP(A182,[1]高二下!$A$3:$P$536,14,0)</f>
        <v>杨琴</v>
      </c>
      <c r="O182">
        <f t="shared" si="30"/>
        <v>207</v>
      </c>
      <c r="P182">
        <f t="shared" si="31"/>
        <v>111.15384615384616</v>
      </c>
      <c r="Q182">
        <f>VLOOKUP(A182,[1]高二上!$A$3:$P$583,13,0)</f>
        <v>45</v>
      </c>
      <c r="R182" t="str">
        <f>VLOOKUP(A182,[1]高二上!$A$3:$P$583,14,0)</f>
        <v>杨琴</v>
      </c>
      <c r="S182" s="22">
        <f t="shared" si="32"/>
        <v>236</v>
      </c>
      <c r="T182" s="22">
        <f t="shared" si="33"/>
        <v>84.230769230769226</v>
      </c>
      <c r="U182">
        <f>VLOOKUP(A182,[1]高一下!$A$3:$P$585,13,0)</f>
        <v>48</v>
      </c>
      <c r="V182" t="str">
        <f>VLOOKUP(A182,[1]高一下!$A$3:$P$585,14,0)</f>
        <v>杨琴</v>
      </c>
      <c r="W182">
        <f t="shared" si="34"/>
        <v>195</v>
      </c>
      <c r="X182">
        <f t="shared" si="35"/>
        <v>113.46153846153847</v>
      </c>
      <c r="Y182">
        <f>VLOOKUP(A182,[1]高一上!$A$3:$V$587,19,0)</f>
        <v>41</v>
      </c>
      <c r="Z182" t="str">
        <f>VLOOKUP(A182,[1]高一上!$A$3:$V$587,20,0)</f>
        <v>杨琴</v>
      </c>
      <c r="AA182">
        <f t="shared" si="36"/>
        <v>230</v>
      </c>
      <c r="AB182" s="23">
        <f t="shared" si="37"/>
        <v>75.384615384615387</v>
      </c>
      <c r="AC182">
        <f>VLOOKUP(A182,[1]中考!$A$2:$M$571,12,0)</f>
        <v>19</v>
      </c>
      <c r="AD182">
        <f t="shared" si="38"/>
        <v>166</v>
      </c>
    </row>
    <row r="183" spans="1:30" ht="15" x14ac:dyDescent="0.35">
      <c r="A183" s="14" t="s">
        <v>371</v>
      </c>
      <c r="B183" s="1">
        <v>4</v>
      </c>
      <c r="C183" s="2" t="s">
        <v>372</v>
      </c>
      <c r="D183" s="4" t="s">
        <v>6</v>
      </c>
      <c r="E183">
        <f>VLOOKUP(A183,'[1]高三下(高考)'!$A$3:$P$615,13,0)</f>
        <v>71</v>
      </c>
      <c r="F183" t="str">
        <f>VLOOKUP(A183,'[1]高三下(高考)'!$A$3:$P$615,14,0)</f>
        <v>杨琴</v>
      </c>
      <c r="G183">
        <f t="shared" si="26"/>
        <v>7</v>
      </c>
      <c r="H183" s="23">
        <f t="shared" si="27"/>
        <v>105</v>
      </c>
      <c r="I183">
        <f>VLOOKUP(A183,[1]高三上!$A$3:$P$588,13,0)</f>
        <v>59</v>
      </c>
      <c r="J183" t="str">
        <f>VLOOKUP(A183,[1]高三上!$A$3:$P$588,14,0)</f>
        <v>杨琴</v>
      </c>
      <c r="K183" s="22">
        <f t="shared" si="28"/>
        <v>20</v>
      </c>
      <c r="L183" s="23">
        <f t="shared" si="29"/>
        <v>126.15384615384616</v>
      </c>
      <c r="M183">
        <f>VLOOKUP(A183,[1]高二下!$A$3:$P$536,13,0)</f>
        <v>65</v>
      </c>
      <c r="N183" t="str">
        <f>VLOOKUP(A183,[1]高二下!$A$3:$P$536,14,0)</f>
        <v>杨琴</v>
      </c>
      <c r="O183">
        <f t="shared" si="30"/>
        <v>88</v>
      </c>
      <c r="P183">
        <f t="shared" si="31"/>
        <v>79.615384615384613</v>
      </c>
      <c r="Q183">
        <f>VLOOKUP(A183,[1]高二上!$A$3:$P$583,13,0)</f>
        <v>70</v>
      </c>
      <c r="R183" t="str">
        <f>VLOOKUP(A183,[1]高二上!$A$3:$P$583,14,0)</f>
        <v>杨琴</v>
      </c>
      <c r="S183" s="22">
        <f t="shared" si="32"/>
        <v>35</v>
      </c>
      <c r="T183" s="22">
        <f t="shared" si="33"/>
        <v>91.92307692307692</v>
      </c>
      <c r="U183">
        <f>VLOOKUP(A183,[1]高一下!$A$3:$P$585,13,0)</f>
        <v>72</v>
      </c>
      <c r="V183" t="str">
        <f>VLOOKUP(A183,[1]高一下!$A$3:$P$585,14,0)</f>
        <v>杨琴</v>
      </c>
      <c r="W183">
        <f t="shared" si="34"/>
        <v>14</v>
      </c>
      <c r="X183">
        <f t="shared" si="35"/>
        <v>125.38461538461539</v>
      </c>
      <c r="Y183">
        <f>VLOOKUP(A183,[1]高一上!$A$3:$V$587,19,0)</f>
        <v>60</v>
      </c>
      <c r="Z183" t="str">
        <f>VLOOKUP(A183,[1]高一上!$A$3:$V$587,20,0)</f>
        <v>杨琴</v>
      </c>
      <c r="AA183">
        <f t="shared" si="36"/>
        <v>80</v>
      </c>
      <c r="AB183" s="23">
        <f t="shared" si="37"/>
        <v>69.615384615384613</v>
      </c>
      <c r="AC183">
        <f>VLOOKUP(A183,[1]中考!$A$2:$M$571,12,0)</f>
        <v>43</v>
      </c>
      <c r="AD183">
        <f t="shared" si="38"/>
        <v>1</v>
      </c>
    </row>
    <row r="184" spans="1:30" ht="15" x14ac:dyDescent="0.35">
      <c r="A184" s="14" t="s">
        <v>389</v>
      </c>
      <c r="B184" s="1">
        <v>4</v>
      </c>
      <c r="C184" s="2" t="s">
        <v>390</v>
      </c>
      <c r="D184" s="4" t="s">
        <v>6</v>
      </c>
      <c r="E184">
        <f>VLOOKUP(A184,'[1]高三下(高考)'!$A$3:$P$615,13,0)</f>
        <v>30.5</v>
      </c>
      <c r="F184" t="str">
        <f>VLOOKUP(A184,'[1]高三下(高考)'!$A$3:$P$615,14,0)</f>
        <v>杨琴</v>
      </c>
      <c r="G184">
        <f t="shared" si="26"/>
        <v>255</v>
      </c>
      <c r="H184" s="23">
        <f t="shared" si="27"/>
        <v>33.846153846153854</v>
      </c>
      <c r="I184">
        <f>VLOOKUP(A184,[1]高三上!$A$3:$P$588,13,0)</f>
        <v>47</v>
      </c>
      <c r="J184" t="str">
        <f>VLOOKUP(A184,[1]高三上!$A$3:$P$588,14,0)</f>
        <v>杨琴</v>
      </c>
      <c r="K184" s="22">
        <f t="shared" si="28"/>
        <v>83</v>
      </c>
      <c r="L184" s="23">
        <f t="shared" si="29"/>
        <v>116.53846153846153</v>
      </c>
      <c r="M184">
        <f>VLOOKUP(A184,[1]高二下!$A$3:$P$536,13,0)</f>
        <v>61</v>
      </c>
      <c r="N184" t="str">
        <f>VLOOKUP(A184,[1]高二下!$A$3:$P$536,14,0)</f>
        <v>杨琴</v>
      </c>
      <c r="O184">
        <f t="shared" si="30"/>
        <v>126</v>
      </c>
      <c r="P184">
        <f t="shared" si="31"/>
        <v>88.461538461538467</v>
      </c>
      <c r="Q184">
        <f>VLOOKUP(A184,[1]高二上!$A$3:$P$583,13,0)</f>
        <v>62</v>
      </c>
      <c r="R184" t="str">
        <f>VLOOKUP(A184,[1]高二上!$A$3:$P$583,14,0)</f>
        <v>杨琴</v>
      </c>
      <c r="S184" s="22">
        <f t="shared" si="32"/>
        <v>96</v>
      </c>
      <c r="T184" s="22">
        <f t="shared" si="33"/>
        <v>95.384615384615387</v>
      </c>
      <c r="U184">
        <f>VLOOKUP(A184,[1]高一下!$A$3:$P$585,13,0)</f>
        <v>60</v>
      </c>
      <c r="V184" t="str">
        <f>VLOOKUP(A184,[1]高一下!$A$3:$P$585,14,0)</f>
        <v>杨琴</v>
      </c>
      <c r="W184">
        <f t="shared" si="34"/>
        <v>84</v>
      </c>
      <c r="X184">
        <f t="shared" si="35"/>
        <v>135.38461538461539</v>
      </c>
      <c r="Y184">
        <f>VLOOKUP(A184,[1]高一上!$A$3:$V$587,19,0)</f>
        <v>49</v>
      </c>
      <c r="Z184" t="str">
        <f>VLOOKUP(A184,[1]高一上!$A$3:$V$587,20,0)</f>
        <v>杨琴</v>
      </c>
      <c r="AA184">
        <f t="shared" si="36"/>
        <v>176</v>
      </c>
      <c r="AB184" s="23">
        <f t="shared" si="37"/>
        <v>100.76923076923077</v>
      </c>
      <c r="AC184">
        <f>VLOOKUP(A184,[1]中考!$A$2:$M$571,12,0)</f>
        <v>18</v>
      </c>
      <c r="AD184">
        <f t="shared" si="38"/>
        <v>178</v>
      </c>
    </row>
    <row r="185" spans="1:30" ht="15" x14ac:dyDescent="0.35">
      <c r="A185" s="14" t="s">
        <v>345</v>
      </c>
      <c r="B185" s="1">
        <v>4</v>
      </c>
      <c r="C185" s="2" t="s">
        <v>346</v>
      </c>
      <c r="D185" s="4" t="s">
        <v>6</v>
      </c>
      <c r="E185">
        <f>VLOOKUP(A185,'[1]高三下(高考)'!$A$3:$P$615,13,0)</f>
        <v>60</v>
      </c>
      <c r="F185" t="str">
        <f>VLOOKUP(A185,'[1]高三下(高考)'!$A$3:$P$615,14,0)</f>
        <v>杨琴</v>
      </c>
      <c r="G185">
        <f t="shared" si="26"/>
        <v>61</v>
      </c>
      <c r="H185" s="23">
        <f t="shared" si="27"/>
        <v>95.384615384615387</v>
      </c>
      <c r="I185">
        <f>VLOOKUP(A185,[1]高三上!$A$3:$P$588,13,0)</f>
        <v>52</v>
      </c>
      <c r="J185" t="str">
        <f>VLOOKUP(A185,[1]高三上!$A$3:$P$588,14,0)</f>
        <v>杨琴</v>
      </c>
      <c r="K185" s="22">
        <f t="shared" si="28"/>
        <v>49</v>
      </c>
      <c r="L185" s="23">
        <f t="shared" si="29"/>
        <v>82.307692307692307</v>
      </c>
      <c r="M185">
        <f>VLOOKUP(A185,[1]高二下!$A$3:$P$536,13,0)</f>
        <v>77</v>
      </c>
      <c r="N185" t="str">
        <f>VLOOKUP(A185,[1]高二下!$A$3:$P$536,14,0)</f>
        <v>杨琴</v>
      </c>
      <c r="O185">
        <f t="shared" si="30"/>
        <v>3</v>
      </c>
      <c r="P185">
        <f t="shared" si="31"/>
        <v>108.46153846153847</v>
      </c>
      <c r="Q185">
        <f>VLOOKUP(A185,[1]高二上!$A$3:$P$583,13,0)</f>
        <v>72</v>
      </c>
      <c r="R185" t="str">
        <f>VLOOKUP(A185,[1]高二上!$A$3:$P$583,14,0)</f>
        <v>杨琴</v>
      </c>
      <c r="S185" s="22">
        <f t="shared" si="32"/>
        <v>25</v>
      </c>
      <c r="T185" s="22">
        <f t="shared" si="33"/>
        <v>110</v>
      </c>
      <c r="U185">
        <f>VLOOKUP(A185,[1]高一下!$A$3:$P$585,13,0)</f>
        <v>64</v>
      </c>
      <c r="V185" t="str">
        <f>VLOOKUP(A185,[1]高一下!$A$3:$P$585,14,0)</f>
        <v>杨琴</v>
      </c>
      <c r="W185">
        <f t="shared" si="34"/>
        <v>51</v>
      </c>
      <c r="X185">
        <f t="shared" si="35"/>
        <v>88.07692307692308</v>
      </c>
      <c r="Y185">
        <f>VLOOKUP(A185,[1]高一上!$A$3:$V$587,19,0)</f>
        <v>70</v>
      </c>
      <c r="Z185" t="str">
        <f>VLOOKUP(A185,[1]高一上!$A$3:$V$587,20,0)</f>
        <v>潘润</v>
      </c>
      <c r="AA185">
        <f t="shared" si="36"/>
        <v>20</v>
      </c>
      <c r="AB185" s="23">
        <f t="shared" si="37"/>
        <v>100</v>
      </c>
      <c r="AC185">
        <f>VLOOKUP(A185,[1]中考!$A$2:$M$571,12,0)</f>
        <v>33</v>
      </c>
      <c r="AD185">
        <f t="shared" si="38"/>
        <v>20</v>
      </c>
    </row>
    <row r="186" spans="1:30" ht="15" x14ac:dyDescent="0.35">
      <c r="A186" s="14" t="s">
        <v>383</v>
      </c>
      <c r="B186" s="1">
        <v>4</v>
      </c>
      <c r="C186" s="2" t="s">
        <v>384</v>
      </c>
      <c r="D186" s="4" t="s">
        <v>6</v>
      </c>
      <c r="E186">
        <f>VLOOKUP(A186,'[1]高三下(高考)'!$A$3:$P$615,13,0)</f>
        <v>40</v>
      </c>
      <c r="F186" t="str">
        <f>VLOOKUP(A186,'[1]高三下(高考)'!$A$3:$P$615,14,0)</f>
        <v>杨琴</v>
      </c>
      <c r="G186">
        <f t="shared" si="26"/>
        <v>231</v>
      </c>
      <c r="H186" s="23">
        <f t="shared" si="27"/>
        <v>51.53846153846154</v>
      </c>
      <c r="I186">
        <f>VLOOKUP(A186,[1]高三上!$A$3:$P$588,13,0)</f>
        <v>45</v>
      </c>
      <c r="J186" t="str">
        <f>VLOOKUP(A186,[1]高三上!$A$3:$P$588,14,0)</f>
        <v>杨琴</v>
      </c>
      <c r="K186" s="22">
        <f t="shared" si="28"/>
        <v>105</v>
      </c>
      <c r="L186" s="23">
        <f t="shared" si="29"/>
        <v>87.692307692307693</v>
      </c>
      <c r="M186">
        <f>VLOOKUP(A186,[1]高二下!$A$3:$P$536,13,0)</f>
        <v>66</v>
      </c>
      <c r="N186" t="str">
        <f>VLOOKUP(A186,[1]高二下!$A$3:$P$536,14,0)</f>
        <v>杨琴</v>
      </c>
      <c r="O186">
        <f t="shared" si="30"/>
        <v>73</v>
      </c>
      <c r="P186">
        <f t="shared" si="31"/>
        <v>77.692307692307693</v>
      </c>
      <c r="Q186">
        <f>VLOOKUP(A186,[1]高二上!$A$3:$P$583,13,0)</f>
        <v>74</v>
      </c>
      <c r="R186" t="str">
        <f>VLOOKUP(A186,[1]高二上!$A$3:$P$583,14,0)</f>
        <v>杨琴</v>
      </c>
      <c r="S186" s="22">
        <f t="shared" si="32"/>
        <v>15</v>
      </c>
      <c r="T186" s="22">
        <f t="shared" si="33"/>
        <v>126.53846153846155</v>
      </c>
      <c r="U186">
        <f>VLOOKUP(A186,[1]高一下!$A$3:$P$585,13,0)</f>
        <v>60</v>
      </c>
      <c r="V186" t="str">
        <f>VLOOKUP(A186,[1]高一下!$A$3:$P$585,14,0)</f>
        <v>杨琴</v>
      </c>
      <c r="W186">
        <f t="shared" si="34"/>
        <v>84</v>
      </c>
      <c r="X186">
        <f t="shared" si="35"/>
        <v>138.46153846153845</v>
      </c>
      <c r="Y186">
        <f>VLOOKUP(A186,[1]高一上!$A$3:$V$587,19,0)</f>
        <v>48</v>
      </c>
      <c r="Z186" t="str">
        <f>VLOOKUP(A186,[1]高一上!$A$3:$V$587,20,0)</f>
        <v>杨琴</v>
      </c>
      <c r="AA186">
        <f t="shared" si="36"/>
        <v>184</v>
      </c>
      <c r="AB186" s="23">
        <f t="shared" si="37"/>
        <v>73.84615384615384</v>
      </c>
      <c r="AC186">
        <f>VLOOKUP(A186,[1]中考!$A$2:$M$571,12,0)</f>
        <v>23</v>
      </c>
      <c r="AD186">
        <f t="shared" si="38"/>
        <v>116</v>
      </c>
    </row>
    <row r="187" spans="1:30" ht="15" x14ac:dyDescent="0.35">
      <c r="A187" s="14" t="s">
        <v>336</v>
      </c>
      <c r="B187" s="1">
        <v>4</v>
      </c>
      <c r="C187" s="2" t="s">
        <v>337</v>
      </c>
      <c r="D187" s="4" t="s">
        <v>6</v>
      </c>
      <c r="E187">
        <f>VLOOKUP(A187,'[1]高三下(高考)'!$A$3:$P$615,13,0)</f>
        <v>65</v>
      </c>
      <c r="F187" t="str">
        <f>VLOOKUP(A187,'[1]高三下(高考)'!$A$3:$P$615,14,0)</f>
        <v>杨琴</v>
      </c>
      <c r="G187">
        <f t="shared" si="26"/>
        <v>26</v>
      </c>
      <c r="H187" s="23">
        <f t="shared" si="27"/>
        <v>108.84615384615384</v>
      </c>
      <c r="I187">
        <f>VLOOKUP(A187,[1]高三上!$A$3:$P$588,13,0)</f>
        <v>52</v>
      </c>
      <c r="J187" t="str">
        <f>VLOOKUP(A187,[1]高三上!$A$3:$P$588,14,0)</f>
        <v>杨琴</v>
      </c>
      <c r="K187" s="22">
        <f t="shared" si="28"/>
        <v>49</v>
      </c>
      <c r="L187" s="23">
        <f t="shared" si="29"/>
        <v>86.92307692307692</v>
      </c>
      <c r="M187">
        <f>VLOOKUP(A187,[1]高二下!$A$3:$P$536,13,0)</f>
        <v>72</v>
      </c>
      <c r="N187" t="str">
        <f>VLOOKUP(A187,[1]高二下!$A$3:$P$536,14,0)</f>
        <v>杨琴</v>
      </c>
      <c r="O187">
        <f t="shared" si="30"/>
        <v>15</v>
      </c>
      <c r="P187">
        <f t="shared" si="31"/>
        <v>131.15384615384616</v>
      </c>
      <c r="Q187">
        <f>VLOOKUP(A187,[1]高二上!$A$3:$P$583,13,0)</f>
        <v>62</v>
      </c>
      <c r="R187" t="str">
        <f>VLOOKUP(A187,[1]高二上!$A$3:$P$583,14,0)</f>
        <v>杨琴</v>
      </c>
      <c r="S187" s="22">
        <f t="shared" si="32"/>
        <v>96</v>
      </c>
      <c r="T187" s="22">
        <f t="shared" si="33"/>
        <v>76.15384615384616</v>
      </c>
      <c r="U187">
        <f>VLOOKUP(A187,[1]高一下!$A$3:$P$585,13,0)</f>
        <v>67</v>
      </c>
      <c r="V187" t="str">
        <f>VLOOKUP(A187,[1]高一下!$A$3:$P$585,14,0)</f>
        <v>杨琴</v>
      </c>
      <c r="W187">
        <f t="shared" si="34"/>
        <v>34</v>
      </c>
      <c r="X187">
        <f t="shared" si="35"/>
        <v>145.76923076923077</v>
      </c>
      <c r="Y187">
        <f>VLOOKUP(A187,[1]高一上!$A$3:$V$587,19,0)</f>
        <v>51</v>
      </c>
      <c r="Z187" t="str">
        <f>VLOOKUP(A187,[1]高一上!$A$3:$V$587,20,0)</f>
        <v>杨琴</v>
      </c>
      <c r="AA187">
        <f t="shared" si="36"/>
        <v>153</v>
      </c>
      <c r="AB187" s="23">
        <f t="shared" si="37"/>
        <v>66.538461538461547</v>
      </c>
      <c r="AC187">
        <f>VLOOKUP(A187,[1]中考!$A$2:$M$571,12,0)</f>
        <v>27</v>
      </c>
      <c r="AD187">
        <f t="shared" si="38"/>
        <v>66</v>
      </c>
    </row>
    <row r="188" spans="1:30" ht="15" x14ac:dyDescent="0.35">
      <c r="A188" s="14" t="s">
        <v>425</v>
      </c>
      <c r="B188" s="1">
        <v>4</v>
      </c>
      <c r="C188" s="3" t="s">
        <v>426</v>
      </c>
      <c r="D188" s="4" t="s">
        <v>6</v>
      </c>
      <c r="E188">
        <f>VLOOKUP(A188,'[1]高三下(高考)'!$A$3:$P$615,13,0)</f>
        <v>52.5</v>
      </c>
      <c r="F188" t="str">
        <f>VLOOKUP(A188,'[1]高三下(高考)'!$A$3:$P$615,14,0)</f>
        <v>杨琴</v>
      </c>
      <c r="G188">
        <f t="shared" si="26"/>
        <v>115</v>
      </c>
      <c r="H188" s="23">
        <f t="shared" si="27"/>
        <v>76.15384615384616</v>
      </c>
      <c r="I188">
        <f>VLOOKUP(A188,[1]高三上!$A$3:$P$588,13,0)</f>
        <v>51</v>
      </c>
      <c r="J188" t="str">
        <f>VLOOKUP(A188,[1]高三上!$A$3:$P$588,14,0)</f>
        <v>杨琴</v>
      </c>
      <c r="K188" s="22">
        <f t="shared" si="28"/>
        <v>53</v>
      </c>
      <c r="L188" s="23">
        <f t="shared" si="29"/>
        <v>132.30769230769232</v>
      </c>
      <c r="M188">
        <f>VLOOKUP(A188,[1]高二下!$A$3:$P$536,13,0)</f>
        <v>60</v>
      </c>
      <c r="N188" t="str">
        <f>VLOOKUP(A188,[1]高二下!$A$3:$P$536,14,0)</f>
        <v>杨琴</v>
      </c>
      <c r="O188">
        <f t="shared" si="30"/>
        <v>137</v>
      </c>
      <c r="P188">
        <f t="shared" si="31"/>
        <v>143.84615384615384</v>
      </c>
      <c r="Q188">
        <f>VLOOKUP(A188,[1]高二上!$A$3:$P$583,13,0)</f>
        <v>41</v>
      </c>
      <c r="R188" t="str">
        <f>VLOOKUP(A188,[1]高二上!$A$3:$P$583,14,0)</f>
        <v>杨琴</v>
      </c>
      <c r="S188" s="22">
        <f t="shared" si="32"/>
        <v>251</v>
      </c>
      <c r="T188" s="22">
        <f t="shared" si="33"/>
        <v>99.230769230769226</v>
      </c>
      <c r="U188">
        <f>VLOOKUP(A188,[1]高一下!$A$3:$P$585,13,0)</f>
        <v>36</v>
      </c>
      <c r="V188" t="str">
        <f>VLOOKUP(A188,[1]高一下!$A$3:$P$585,14,0)</f>
        <v>杨琴</v>
      </c>
      <c r="W188">
        <f t="shared" si="34"/>
        <v>249</v>
      </c>
      <c r="X188">
        <f t="shared" si="35"/>
        <v>67.692307692307693</v>
      </c>
      <c r="Y188">
        <f>VLOOKUP(A188,[1]高一上!$A$3:$V$587,19,0)</f>
        <v>50</v>
      </c>
      <c r="Z188" t="str">
        <f>VLOOKUP(A188,[1]高一上!$A$3:$V$587,20,0)</f>
        <v>杨琴</v>
      </c>
      <c r="AA188">
        <f t="shared" si="36"/>
        <v>165</v>
      </c>
      <c r="AB188" s="23">
        <f t="shared" si="37"/>
        <v>90.384615384615387</v>
      </c>
      <c r="AC188">
        <f>VLOOKUP(A188,[1]中考!$A$2:$M$571,12,0)</f>
        <v>21</v>
      </c>
      <c r="AD188">
        <f t="shared" si="38"/>
        <v>140</v>
      </c>
    </row>
    <row r="189" spans="1:30" ht="15" x14ac:dyDescent="0.35">
      <c r="A189" s="14" t="s">
        <v>363</v>
      </c>
      <c r="B189" s="1">
        <v>4</v>
      </c>
      <c r="C189" s="2" t="s">
        <v>364</v>
      </c>
      <c r="D189" s="4" t="s">
        <v>6</v>
      </c>
      <c r="E189">
        <f>VLOOKUP(A189,'[1]高三下(高考)'!$A$3:$P$615,13,0)</f>
        <v>54.5</v>
      </c>
      <c r="F189" t="str">
        <f>VLOOKUP(A189,'[1]高三下(高考)'!$A$3:$P$615,14,0)</f>
        <v>杨琴</v>
      </c>
      <c r="G189">
        <f t="shared" si="26"/>
        <v>104</v>
      </c>
      <c r="H189" s="23">
        <f t="shared" si="27"/>
        <v>95.769230769230774</v>
      </c>
      <c r="I189">
        <f>VLOOKUP(A189,[1]高三上!$A$3:$P$588,13,0)</f>
        <v>46</v>
      </c>
      <c r="J189" t="str">
        <f>VLOOKUP(A189,[1]高三上!$A$3:$P$588,14,0)</f>
        <v>杨琴</v>
      </c>
      <c r="K189" s="22">
        <f t="shared" si="28"/>
        <v>93</v>
      </c>
      <c r="L189" s="23">
        <f t="shared" si="29"/>
        <v>133.07692307692307</v>
      </c>
      <c r="M189">
        <f>VLOOKUP(A189,[1]高二下!$A$3:$P$536,13,0)</f>
        <v>55</v>
      </c>
      <c r="N189" t="str">
        <f>VLOOKUP(A189,[1]高二下!$A$3:$P$536,14,0)</f>
        <v>杨琴</v>
      </c>
      <c r="O189">
        <f t="shared" si="30"/>
        <v>179</v>
      </c>
      <c r="P189">
        <f t="shared" si="31"/>
        <v>50.769230769230766</v>
      </c>
      <c r="Q189">
        <f>VLOOKUP(A189,[1]高二上!$A$3:$P$583,13,0)</f>
        <v>68</v>
      </c>
      <c r="R189" t="str">
        <f>VLOOKUP(A189,[1]高二上!$A$3:$P$583,14,0)</f>
        <v>杨琴</v>
      </c>
      <c r="S189" s="22">
        <f t="shared" si="32"/>
        <v>51</v>
      </c>
      <c r="T189" s="22">
        <f t="shared" si="33"/>
        <v>160.38461538461539</v>
      </c>
      <c r="U189">
        <f>VLOOKUP(A189,[1]高一下!$A$3:$P$585,13,0)</f>
        <v>47</v>
      </c>
      <c r="V189" t="str">
        <f>VLOOKUP(A189,[1]高一下!$A$3:$P$585,14,0)</f>
        <v>杨琴</v>
      </c>
      <c r="W189">
        <f t="shared" si="34"/>
        <v>208</v>
      </c>
      <c r="X189">
        <f t="shared" si="35"/>
        <v>118.07692307692308</v>
      </c>
      <c r="Y189">
        <f>VLOOKUP(A189,[1]高一上!$A$3:$V$587,19,0)</f>
        <v>32</v>
      </c>
      <c r="Z189" t="str">
        <f>VLOOKUP(A189,[1]高一上!$A$3:$V$587,20,0)</f>
        <v>杨琴</v>
      </c>
      <c r="AA189">
        <f t="shared" si="36"/>
        <v>255</v>
      </c>
      <c r="AB189" s="23">
        <f t="shared" si="37"/>
        <v>27.307692307692307</v>
      </c>
      <c r="AC189">
        <f>VLOOKUP(A189,[1]中考!$A$2:$M$571,12,0)</f>
        <v>27</v>
      </c>
      <c r="AD189">
        <f t="shared" si="38"/>
        <v>66</v>
      </c>
    </row>
    <row r="190" spans="1:30" ht="15" x14ac:dyDescent="0.35">
      <c r="A190" s="14" t="s">
        <v>393</v>
      </c>
      <c r="B190" s="1">
        <v>4</v>
      </c>
      <c r="C190" s="2" t="s">
        <v>394</v>
      </c>
      <c r="D190" s="4" t="s">
        <v>6</v>
      </c>
      <c r="E190">
        <f>VLOOKUP(A190,'[1]高三下(高考)'!$A$3:$P$615,13,0)</f>
        <v>42</v>
      </c>
      <c r="F190" t="str">
        <f>VLOOKUP(A190,'[1]高三下(高考)'!$A$3:$P$615,14,0)</f>
        <v>杨琴</v>
      </c>
      <c r="G190">
        <f t="shared" si="26"/>
        <v>218</v>
      </c>
      <c r="H190" s="23">
        <f t="shared" si="27"/>
        <v>88.461538461538467</v>
      </c>
      <c r="I190">
        <f>VLOOKUP(A190,[1]高三上!$A$3:$P$588,13,0)</f>
        <v>35</v>
      </c>
      <c r="J190" t="str">
        <f>VLOOKUP(A190,[1]高三上!$A$3:$P$588,14,0)</f>
        <v>杨琴</v>
      </c>
      <c r="K190" s="22">
        <f t="shared" si="28"/>
        <v>188</v>
      </c>
      <c r="L190" s="23">
        <f t="shared" si="29"/>
        <v>41.538461538461533</v>
      </c>
      <c r="M190">
        <f>VLOOKUP(A190,[1]高二下!$A$3:$P$536,13,0)</f>
        <v>70</v>
      </c>
      <c r="N190" t="str">
        <f>VLOOKUP(A190,[1]高二下!$A$3:$P$536,14,0)</f>
        <v>杨琴</v>
      </c>
      <c r="O190">
        <f t="shared" si="30"/>
        <v>36</v>
      </c>
      <c r="P190">
        <f t="shared" si="31"/>
        <v>139.23076923076923</v>
      </c>
      <c r="Q190">
        <f>VLOOKUP(A190,[1]高二上!$A$3:$P$583,13,0)</f>
        <v>58</v>
      </c>
      <c r="R190" t="str">
        <f>VLOOKUP(A190,[1]高二上!$A$3:$P$583,14,0)</f>
        <v>杨琴</v>
      </c>
      <c r="S190" s="22">
        <f t="shared" si="32"/>
        <v>138</v>
      </c>
      <c r="T190" s="22">
        <f t="shared" si="33"/>
        <v>116.15384615384616</v>
      </c>
      <c r="U190">
        <f>VLOOKUP(A190,[1]高一下!$A$3:$P$585,13,0)</f>
        <v>50</v>
      </c>
      <c r="V190" t="str">
        <f>VLOOKUP(A190,[1]高一下!$A$3:$P$585,14,0)</f>
        <v>杨琴</v>
      </c>
      <c r="W190">
        <f t="shared" si="34"/>
        <v>180</v>
      </c>
      <c r="X190">
        <f t="shared" si="35"/>
        <v>83.84615384615384</v>
      </c>
      <c r="Y190">
        <f>VLOOKUP(A190,[1]高一上!$A$3:$V$587,19,0)</f>
        <v>52</v>
      </c>
      <c r="Z190" t="str">
        <f>VLOOKUP(A190,[1]高一上!$A$3:$V$587,20,0)</f>
        <v>杨琴</v>
      </c>
      <c r="AA190">
        <f t="shared" si="36"/>
        <v>138</v>
      </c>
      <c r="AB190" s="23">
        <f t="shared" si="37"/>
        <v>105.38461538461539</v>
      </c>
      <c r="AC190">
        <f>VLOOKUP(A190,[1]中考!$A$2:$M$571,12,0)</f>
        <v>20</v>
      </c>
      <c r="AD190">
        <f t="shared" si="38"/>
        <v>152</v>
      </c>
    </row>
    <row r="191" spans="1:30" ht="15" x14ac:dyDescent="0.35">
      <c r="A191" s="14" t="s">
        <v>351</v>
      </c>
      <c r="B191" s="1">
        <v>4</v>
      </c>
      <c r="C191" s="2" t="s">
        <v>325</v>
      </c>
      <c r="D191" s="4" t="s">
        <v>6</v>
      </c>
      <c r="E191">
        <f>VLOOKUP(A191,'[1]高三下(高考)'!$A$3:$P$615,13,0)</f>
        <v>47</v>
      </c>
      <c r="F191" t="str">
        <f>VLOOKUP(A191,'[1]高三下(高考)'!$A$3:$P$615,14,0)</f>
        <v>杨琴</v>
      </c>
      <c r="G191">
        <f t="shared" si="26"/>
        <v>173</v>
      </c>
      <c r="H191" s="23">
        <f t="shared" si="27"/>
        <v>44.615384615384613</v>
      </c>
      <c r="I191">
        <f>VLOOKUP(A191,[1]高三上!$A$3:$P$588,13,0)</f>
        <v>56</v>
      </c>
      <c r="J191" t="str">
        <f>VLOOKUP(A191,[1]高三上!$A$3:$P$588,14,0)</f>
        <v>杨琴</v>
      </c>
      <c r="K191" s="22">
        <f t="shared" si="28"/>
        <v>29</v>
      </c>
      <c r="L191" s="23">
        <f t="shared" si="29"/>
        <v>102.69230769230769</v>
      </c>
      <c r="M191">
        <f>VLOOKUP(A191,[1]高二下!$A$3:$P$536,13,0)</f>
        <v>70</v>
      </c>
      <c r="N191" t="str">
        <f>VLOOKUP(A191,[1]高二下!$A$3:$P$536,14,0)</f>
        <v>杨琴</v>
      </c>
      <c r="O191">
        <f t="shared" si="30"/>
        <v>36</v>
      </c>
      <c r="P191">
        <f t="shared" si="31"/>
        <v>163.46153846153845</v>
      </c>
      <c r="Q191">
        <f>VLOOKUP(A191,[1]高二上!$A$3:$P$583,13,0)</f>
        <v>51</v>
      </c>
      <c r="R191" t="str">
        <f>VLOOKUP(A191,[1]高二上!$A$3:$P$583,14,0)</f>
        <v>杨琴</v>
      </c>
      <c r="S191" s="22">
        <f t="shared" si="32"/>
        <v>201</v>
      </c>
      <c r="T191" s="22">
        <f t="shared" si="33"/>
        <v>55</v>
      </c>
      <c r="U191">
        <f>VLOOKUP(A191,[1]高一下!$A$3:$P$585,13,0)</f>
        <v>60</v>
      </c>
      <c r="V191" t="str">
        <f>VLOOKUP(A191,[1]高一下!$A$3:$P$585,14,0)</f>
        <v>杨琴</v>
      </c>
      <c r="W191">
        <f t="shared" si="34"/>
        <v>84</v>
      </c>
      <c r="X191">
        <f t="shared" si="35"/>
        <v>90.384615384615387</v>
      </c>
      <c r="Y191">
        <f>VLOOKUP(A191,[1]高一上!$A$3:$V$587,19,0)</f>
        <v>63</v>
      </c>
      <c r="Z191" t="str">
        <f>VLOOKUP(A191,[1]高一上!$A$3:$V$587,20,0)</f>
        <v>杨琴</v>
      </c>
      <c r="AA191">
        <f t="shared" si="36"/>
        <v>59</v>
      </c>
      <c r="AB191" s="23">
        <f t="shared" si="37"/>
        <v>100</v>
      </c>
      <c r="AC191">
        <f>VLOOKUP(A191,[1]中考!$A$2:$M$571,12,0)</f>
        <v>28</v>
      </c>
      <c r="AD191">
        <f t="shared" si="38"/>
        <v>59</v>
      </c>
    </row>
    <row r="192" spans="1:30" ht="15" x14ac:dyDescent="0.35">
      <c r="A192" s="14" t="s">
        <v>347</v>
      </c>
      <c r="B192" s="1">
        <v>4</v>
      </c>
      <c r="C192" s="2" t="s">
        <v>348</v>
      </c>
      <c r="D192" s="4" t="s">
        <v>6</v>
      </c>
      <c r="E192">
        <f>VLOOKUP(A192,'[1]高三下(高考)'!$A$3:$P$615,13,0)</f>
        <v>63.5</v>
      </c>
      <c r="F192" t="str">
        <f>VLOOKUP(A192,'[1]高三下(高考)'!$A$3:$P$615,14,0)</f>
        <v>杨琴</v>
      </c>
      <c r="G192">
        <f t="shared" si="26"/>
        <v>34</v>
      </c>
      <c r="H192" s="23">
        <f t="shared" si="27"/>
        <v>102.30769230769231</v>
      </c>
      <c r="I192">
        <f>VLOOKUP(A192,[1]高三上!$A$3:$P$588,13,0)</f>
        <v>54</v>
      </c>
      <c r="J192" t="str">
        <f>VLOOKUP(A192,[1]高三上!$A$3:$P$588,14,0)</f>
        <v>杨琴</v>
      </c>
      <c r="K192" s="22">
        <f t="shared" si="28"/>
        <v>40</v>
      </c>
      <c r="L192" s="23">
        <f t="shared" si="29"/>
        <v>90.384615384615387</v>
      </c>
      <c r="M192">
        <f>VLOOKUP(A192,[1]高二下!$A$3:$P$536,13,0)</f>
        <v>72</v>
      </c>
      <c r="N192" t="str">
        <f>VLOOKUP(A192,[1]高二下!$A$3:$P$536,14,0)</f>
        <v>杨琴</v>
      </c>
      <c r="O192">
        <f t="shared" si="30"/>
        <v>15</v>
      </c>
      <c r="P192">
        <f t="shared" si="31"/>
        <v>103.84615384615384</v>
      </c>
      <c r="Q192">
        <f>VLOOKUP(A192,[1]高二上!$A$3:$P$583,13,0)</f>
        <v>72</v>
      </c>
      <c r="R192" t="str">
        <f>VLOOKUP(A192,[1]高二上!$A$3:$P$583,14,0)</f>
        <v>杨琴</v>
      </c>
      <c r="S192" s="22">
        <f t="shared" si="32"/>
        <v>25</v>
      </c>
      <c r="T192" s="22">
        <f t="shared" si="33"/>
        <v>95.769230769230774</v>
      </c>
      <c r="U192">
        <f>VLOOKUP(A192,[1]高一下!$A$3:$P$585,13,0)</f>
        <v>72</v>
      </c>
      <c r="V192" t="str">
        <f>VLOOKUP(A192,[1]高一下!$A$3:$P$585,14,0)</f>
        <v>杨琴</v>
      </c>
      <c r="W192">
        <f t="shared" si="34"/>
        <v>14</v>
      </c>
      <c r="X192">
        <f t="shared" si="35"/>
        <v>96.15384615384616</v>
      </c>
      <c r="Y192">
        <f>VLOOKUP(A192,[1]高一上!$A$3:$V$587,19,0)</f>
        <v>77</v>
      </c>
      <c r="Z192" t="str">
        <f>VLOOKUP(A192,[1]高一上!$A$3:$V$587,20,0)</f>
        <v>杨琴</v>
      </c>
      <c r="AA192">
        <f t="shared" si="36"/>
        <v>4</v>
      </c>
      <c r="AB192" s="23">
        <f t="shared" si="37"/>
        <v>173.46153846153845</v>
      </c>
      <c r="AC192">
        <f>VLOOKUP(A192,[1]中考!$A$2:$M$571,12,0)</f>
        <v>17</v>
      </c>
      <c r="AD192">
        <f t="shared" si="38"/>
        <v>195</v>
      </c>
    </row>
    <row r="193" spans="1:30" ht="15" x14ac:dyDescent="0.35">
      <c r="A193" s="14" t="s">
        <v>352</v>
      </c>
      <c r="B193" s="1">
        <v>4</v>
      </c>
      <c r="C193" s="2" t="s">
        <v>12</v>
      </c>
      <c r="D193" s="4" t="s">
        <v>6</v>
      </c>
      <c r="E193">
        <f>VLOOKUP(A193,'[1]高三下(高考)'!$A$3:$P$615,13,0)</f>
        <v>62.5</v>
      </c>
      <c r="F193" t="str">
        <f>VLOOKUP(A193,'[1]高三下(高考)'!$A$3:$P$615,14,0)</f>
        <v>杨琴</v>
      </c>
      <c r="G193">
        <f t="shared" si="26"/>
        <v>44</v>
      </c>
      <c r="H193" s="23">
        <f t="shared" si="27"/>
        <v>155.38461538461539</v>
      </c>
      <c r="I193">
        <f>VLOOKUP(A193,[1]高三上!$A$3:$P$588,13,0)</f>
        <v>35</v>
      </c>
      <c r="J193" t="str">
        <f>VLOOKUP(A193,[1]高三上!$A$3:$P$588,14,0)</f>
        <v>杨琴</v>
      </c>
      <c r="K193" s="22">
        <f t="shared" si="28"/>
        <v>188</v>
      </c>
      <c r="L193" s="23">
        <f t="shared" si="29"/>
        <v>61.538461538461533</v>
      </c>
      <c r="M193">
        <f>VLOOKUP(A193,[1]高二下!$A$3:$P$536,13,0)</f>
        <v>65</v>
      </c>
      <c r="N193" t="str">
        <f>VLOOKUP(A193,[1]高二下!$A$3:$P$536,14,0)</f>
        <v>杨琴</v>
      </c>
      <c r="O193">
        <f t="shared" si="30"/>
        <v>88</v>
      </c>
      <c r="P193">
        <f t="shared" si="31"/>
        <v>139.23076923076923</v>
      </c>
      <c r="Q193">
        <f>VLOOKUP(A193,[1]高二上!$A$3:$P$583,13,0)</f>
        <v>53</v>
      </c>
      <c r="R193" t="str">
        <f>VLOOKUP(A193,[1]高二上!$A$3:$P$583,14,0)</f>
        <v>杨琴</v>
      </c>
      <c r="S193" s="22">
        <f t="shared" si="32"/>
        <v>190</v>
      </c>
      <c r="T193" s="22">
        <f t="shared" si="33"/>
        <v>46.53846153846154</v>
      </c>
      <c r="U193">
        <f>VLOOKUP(A193,[1]高一下!$A$3:$P$585,13,0)</f>
        <v>64</v>
      </c>
      <c r="V193" t="str">
        <f>VLOOKUP(A193,[1]高一下!$A$3:$P$585,14,0)</f>
        <v>杨琴</v>
      </c>
      <c r="W193">
        <f t="shared" si="34"/>
        <v>51</v>
      </c>
      <c r="X193">
        <f t="shared" si="35"/>
        <v>128.46153846153845</v>
      </c>
      <c r="Y193">
        <f>VLOOKUP(A193,[1]高一上!$A$3:$V$587,19,0)</f>
        <v>54</v>
      </c>
      <c r="Z193" t="str">
        <f>VLOOKUP(A193,[1]高一上!$A$3:$V$587,20,0)</f>
        <v>杨琴</v>
      </c>
      <c r="AA193">
        <f t="shared" si="36"/>
        <v>125</v>
      </c>
      <c r="AB193" s="23">
        <f t="shared" si="37"/>
        <v>126.92307692307692</v>
      </c>
      <c r="AC193">
        <f>VLOOKUP(A193,[1]中考!$A$2:$M$571,12,0)</f>
        <v>17</v>
      </c>
      <c r="AD193">
        <f t="shared" si="38"/>
        <v>195</v>
      </c>
    </row>
    <row r="194" spans="1:30" ht="15" x14ac:dyDescent="0.35">
      <c r="A194" s="14" t="s">
        <v>395</v>
      </c>
      <c r="B194" s="1">
        <v>4</v>
      </c>
      <c r="C194" s="2" t="s">
        <v>396</v>
      </c>
      <c r="D194" s="4" t="s">
        <v>6</v>
      </c>
      <c r="E194">
        <f>VLOOKUP(A194,'[1]高三下(高考)'!$A$3:$P$615,13,0)</f>
        <v>51.5</v>
      </c>
      <c r="F194" t="str">
        <f>VLOOKUP(A194,'[1]高三下(高考)'!$A$3:$P$615,14,0)</f>
        <v>杨琴</v>
      </c>
      <c r="G194">
        <f t="shared" si="26"/>
        <v>133</v>
      </c>
      <c r="H194" s="23">
        <f t="shared" si="27"/>
        <v>58.076923076923073</v>
      </c>
      <c r="I194">
        <f>VLOOKUP(A194,[1]高三上!$A$3:$P$588,13,0)</f>
        <v>58</v>
      </c>
      <c r="J194" t="str">
        <f>VLOOKUP(A194,[1]高三上!$A$3:$P$588,14,0)</f>
        <v>杨琴</v>
      </c>
      <c r="K194" s="22">
        <f t="shared" si="28"/>
        <v>24</v>
      </c>
      <c r="L194" s="23">
        <f t="shared" si="29"/>
        <v>104.61538461538461</v>
      </c>
      <c r="M194">
        <f>VLOOKUP(A194,[1]高二下!$A$3:$P$536,13,0)</f>
        <v>70</v>
      </c>
      <c r="N194" t="str">
        <f>VLOOKUP(A194,[1]高二下!$A$3:$P$536,14,0)</f>
        <v>杨琴</v>
      </c>
      <c r="O194">
        <f t="shared" si="30"/>
        <v>36</v>
      </c>
      <c r="P194">
        <f t="shared" si="31"/>
        <v>113.84615384615384</v>
      </c>
      <c r="Q194">
        <f>VLOOKUP(A194,[1]高二上!$A$3:$P$583,13,0)</f>
        <v>65</v>
      </c>
      <c r="R194" t="str">
        <f>VLOOKUP(A194,[1]高二上!$A$3:$P$583,14,0)</f>
        <v>杨琴</v>
      </c>
      <c r="S194" s="22">
        <f t="shared" si="32"/>
        <v>72</v>
      </c>
      <c r="T194" s="22">
        <f t="shared" si="33"/>
        <v>125.76923076923077</v>
      </c>
      <c r="U194">
        <f>VLOOKUP(A194,[1]高一下!$A$3:$P$585,13,0)</f>
        <v>55</v>
      </c>
      <c r="V194" t="str">
        <f>VLOOKUP(A194,[1]高一下!$A$3:$P$585,14,0)</f>
        <v>杨琴</v>
      </c>
      <c r="W194">
        <f t="shared" si="34"/>
        <v>139</v>
      </c>
      <c r="X194">
        <f t="shared" si="35"/>
        <v>77.307692307692307</v>
      </c>
      <c r="Y194">
        <f>VLOOKUP(A194,[1]高一上!$A$3:$V$587,19,0)</f>
        <v>60</v>
      </c>
      <c r="Z194" t="str">
        <f>VLOOKUP(A194,[1]高一上!$A$3:$V$587,20,0)</f>
        <v>杨琴</v>
      </c>
      <c r="AA194">
        <f t="shared" si="36"/>
        <v>80</v>
      </c>
      <c r="AB194" s="23">
        <f t="shared" si="37"/>
        <v>73.461538461538453</v>
      </c>
      <c r="AC194">
        <f>VLOOKUP(A194,[1]中考!$A$2:$M$571,12,0)</f>
        <v>35</v>
      </c>
      <c r="AD194">
        <f t="shared" si="38"/>
        <v>11</v>
      </c>
    </row>
    <row r="195" spans="1:30" ht="15" x14ac:dyDescent="0.35">
      <c r="A195" s="14" t="s">
        <v>413</v>
      </c>
      <c r="B195" s="1">
        <v>4</v>
      </c>
      <c r="C195" s="3" t="s">
        <v>414</v>
      </c>
      <c r="D195" s="4" t="s">
        <v>6</v>
      </c>
      <c r="E195">
        <f>VLOOKUP(A195,'[1]高三下(高考)'!$A$3:$P$615,13,0)</f>
        <v>33</v>
      </c>
      <c r="F195" t="str">
        <f>VLOOKUP(A195,'[1]高三下(高考)'!$A$3:$P$615,14,0)</f>
        <v>杨琴</v>
      </c>
      <c r="G195">
        <f t="shared" si="26"/>
        <v>250</v>
      </c>
      <c r="H195" s="23">
        <f t="shared" si="27"/>
        <v>100</v>
      </c>
      <c r="I195" s="22">
        <v>0</v>
      </c>
      <c r="J195" t="s">
        <v>4</v>
      </c>
      <c r="K195" s="22">
        <f t="shared" si="28"/>
        <v>241</v>
      </c>
      <c r="L195" s="23">
        <f t="shared" si="29"/>
        <v>100</v>
      </c>
      <c r="M195">
        <f>VLOOKUP(A195,[1]高二下!$A$3:$P$536,13,0)</f>
        <v>62</v>
      </c>
      <c r="N195" t="str">
        <f>VLOOKUP(A195,[1]高二下!$A$3:$P$536,14,0)</f>
        <v>杨琴</v>
      </c>
      <c r="O195">
        <f t="shared" si="30"/>
        <v>111</v>
      </c>
      <c r="P195">
        <f t="shared" si="31"/>
        <v>117.30769230769231</v>
      </c>
      <c r="Q195">
        <f>VLOOKUP(A195,[1]高二上!$A$3:$P$583,13,0)</f>
        <v>56</v>
      </c>
      <c r="R195" t="str">
        <f>VLOOKUP(A195,[1]高二上!$A$3:$P$583,14,0)</f>
        <v>杨琴</v>
      </c>
      <c r="S195" s="22">
        <f t="shared" si="32"/>
        <v>156</v>
      </c>
      <c r="T195" s="22">
        <f t="shared" si="33"/>
        <v>109.23076923076923</v>
      </c>
      <c r="U195">
        <f>VLOOKUP(A195,[1]高一下!$A$3:$P$585,13,0)</f>
        <v>50</v>
      </c>
      <c r="V195" t="str">
        <f>VLOOKUP(A195,[1]高一下!$A$3:$P$585,14,0)</f>
        <v>杨琴</v>
      </c>
      <c r="W195">
        <f t="shared" si="34"/>
        <v>180</v>
      </c>
      <c r="X195">
        <f t="shared" si="35"/>
        <v>69.230769230769226</v>
      </c>
      <c r="Y195">
        <f>VLOOKUP(A195,[1]高一上!$A$3:$V$587,19,0)</f>
        <v>58</v>
      </c>
      <c r="Z195" t="str">
        <f>VLOOKUP(A195,[1]高一上!$A$3:$V$587,20,0)</f>
        <v>杨琴</v>
      </c>
      <c r="AA195">
        <f t="shared" si="36"/>
        <v>100</v>
      </c>
      <c r="AB195" s="23">
        <f t="shared" si="37"/>
        <v>91.538461538461533</v>
      </c>
      <c r="AC195">
        <f>VLOOKUP(A195,[1]中考!$A$2:$M$571,12,0)</f>
        <v>26</v>
      </c>
      <c r="AD195">
        <f t="shared" si="38"/>
        <v>78</v>
      </c>
    </row>
    <row r="196" spans="1:30" ht="15.45" x14ac:dyDescent="0.35">
      <c r="A196" s="14" t="s">
        <v>397</v>
      </c>
      <c r="B196" s="1">
        <v>4</v>
      </c>
      <c r="C196" s="5" t="s">
        <v>398</v>
      </c>
      <c r="D196" s="4" t="s">
        <v>6</v>
      </c>
      <c r="E196">
        <f>VLOOKUP(A196,'[1]高三下(高考)'!$A$3:$P$615,13,0)</f>
        <v>62.5</v>
      </c>
      <c r="F196" t="str">
        <f>VLOOKUP(A196,'[1]高三下(高考)'!$A$3:$P$615,14,0)</f>
        <v>杨琴</v>
      </c>
      <c r="G196">
        <f t="shared" si="26"/>
        <v>44</v>
      </c>
      <c r="H196" s="23">
        <f t="shared" si="27"/>
        <v>115</v>
      </c>
      <c r="I196">
        <f>VLOOKUP(A196,[1]高三上!$A$3:$P$588,13,0)</f>
        <v>47</v>
      </c>
      <c r="J196" t="str">
        <f>VLOOKUP(A196,[1]高三上!$A$3:$P$588,14,0)</f>
        <v>杨琴</v>
      </c>
      <c r="K196" s="22">
        <f t="shared" si="28"/>
        <v>83</v>
      </c>
      <c r="L196" s="23">
        <f t="shared" si="29"/>
        <v>96.15384615384616</v>
      </c>
      <c r="M196">
        <f>VLOOKUP(A196,[1]高二下!$A$3:$P$536,13,0)</f>
        <v>66</v>
      </c>
      <c r="N196" t="str">
        <f>VLOOKUP(A196,[1]高二下!$A$3:$P$536,14,0)</f>
        <v>杨琴</v>
      </c>
      <c r="O196">
        <f t="shared" si="30"/>
        <v>73</v>
      </c>
      <c r="P196">
        <f t="shared" si="31"/>
        <v>108.84615384615384</v>
      </c>
      <c r="Q196">
        <f>VLOOKUP(A196,[1]高二上!$A$3:$P$583,13,0)</f>
        <v>62</v>
      </c>
      <c r="R196" t="str">
        <f>VLOOKUP(A196,[1]高二上!$A$3:$P$583,14,0)</f>
        <v>杨琴</v>
      </c>
      <c r="S196" s="22">
        <f t="shared" si="32"/>
        <v>96</v>
      </c>
      <c r="T196" s="22">
        <f t="shared" si="33"/>
        <v>81.15384615384616</v>
      </c>
      <c r="U196">
        <f>VLOOKUP(A196,[1]高一下!$A$3:$P$585,13,0)</f>
        <v>65</v>
      </c>
      <c r="V196" t="str">
        <f>VLOOKUP(A196,[1]高一下!$A$3:$P$585,14,0)</f>
        <v>杨琴</v>
      </c>
      <c r="W196">
        <f t="shared" si="34"/>
        <v>47</v>
      </c>
      <c r="X196">
        <f t="shared" si="35"/>
        <v>111.53846153846153</v>
      </c>
      <c r="Y196">
        <f>VLOOKUP(A196,[1]高一上!$A$3:$V$587,19,0)</f>
        <v>61</v>
      </c>
      <c r="Z196" t="str">
        <f>VLOOKUP(A196,[1]高一上!$A$3:$V$587,20,0)</f>
        <v>杨琴</v>
      </c>
      <c r="AA196">
        <f t="shared" si="36"/>
        <v>77</v>
      </c>
      <c r="AB196" s="23">
        <f t="shared" si="37"/>
        <v>115</v>
      </c>
      <c r="AC196">
        <f>VLOOKUP(A196,[1]中考!$A$2:$M$571,12,0)</f>
        <v>23</v>
      </c>
      <c r="AD196">
        <f t="shared" si="38"/>
        <v>116</v>
      </c>
    </row>
    <row r="197" spans="1:30" ht="15" x14ac:dyDescent="0.35">
      <c r="A197" s="14" t="s">
        <v>329</v>
      </c>
      <c r="B197" s="1">
        <v>4</v>
      </c>
      <c r="C197" s="2" t="s">
        <v>330</v>
      </c>
      <c r="D197" s="4" t="s">
        <v>6</v>
      </c>
      <c r="E197">
        <f>VLOOKUP(A197,'[1]高三下(高考)'!$A$3:$P$615,13,0)</f>
        <v>64</v>
      </c>
      <c r="F197" t="str">
        <f>VLOOKUP(A197,'[1]高三下(高考)'!$A$3:$P$615,14,0)</f>
        <v>杨琴</v>
      </c>
      <c r="G197">
        <f t="shared" ref="G197:G260" si="39">RANK(E197,$E$4:$E$263,0)</f>
        <v>31</v>
      </c>
      <c r="H197" s="23">
        <f t="shared" ref="H197:H260" si="40">IF(OR(I197=0,E197=0),100,((K197-G197)/COUNTA($D$4:$D$263))*100+100)</f>
        <v>99.230769230769226</v>
      </c>
      <c r="I197">
        <f>VLOOKUP(A197,[1]高三上!$A$3:$P$588,13,0)</f>
        <v>56</v>
      </c>
      <c r="J197" t="str">
        <f>VLOOKUP(A197,[1]高三上!$A$3:$P$588,14,0)</f>
        <v>杨琴</v>
      </c>
      <c r="K197" s="22">
        <f t="shared" ref="K197:K260" si="41">RANK(I197,$I$4:$I$263,0)</f>
        <v>29</v>
      </c>
      <c r="L197" s="23">
        <f t="shared" ref="L197:L260" si="42">IF(OR(I197=0,M197=0),100,((O197-K197)/COUNTA($D$4:$D$263))*100+100)</f>
        <v>93.461538461538467</v>
      </c>
      <c r="M197">
        <f>VLOOKUP(A197,[1]高二下!$A$3:$P$536,13,0)</f>
        <v>73</v>
      </c>
      <c r="N197" t="str">
        <f>VLOOKUP(A197,[1]高二下!$A$3:$P$536,14,0)</f>
        <v>杨琴</v>
      </c>
      <c r="O197">
        <f t="shared" ref="O197:O260" si="43">RANK(M197,$M$4:$M$263,0)</f>
        <v>12</v>
      </c>
      <c r="P197">
        <f t="shared" ref="P197:P260" si="44">IF(OR(Q197=0,M197=0),100,((S197-O197)/COUNTA($D$4:$D$263))*100+100)</f>
        <v>96.92307692307692</v>
      </c>
      <c r="Q197">
        <f>VLOOKUP(A197,[1]高二上!$A$3:$P$583,13,0)</f>
        <v>79</v>
      </c>
      <c r="R197" t="str">
        <f>VLOOKUP(A197,[1]高二上!$A$3:$P$583,14,0)</f>
        <v>杨琴</v>
      </c>
      <c r="S197" s="22">
        <f t="shared" ref="S197:S260" si="45">RANK(Q197,$Q$4:$Q$263,0)</f>
        <v>4</v>
      </c>
      <c r="T197" s="22">
        <f t="shared" ref="T197:T260" si="46">IF(OR(Q197=0,U197=0),100,((W197-S197)/COUNTA($D$4:$D$263))*100+100)</f>
        <v>112.69230769230769</v>
      </c>
      <c r="U197">
        <f>VLOOKUP(A197,[1]高一下!$A$3:$P$585,13,0)</f>
        <v>66</v>
      </c>
      <c r="V197" t="str">
        <f>VLOOKUP(A197,[1]高一下!$A$3:$P$585,14,0)</f>
        <v>杨琴</v>
      </c>
      <c r="W197">
        <f t="shared" ref="W197:W260" si="47">RANK(U197,$U$4:$U$263,0)</f>
        <v>37</v>
      </c>
      <c r="X197">
        <f t="shared" ref="X197:X260" si="48">IF(OR(Y197=0,U197=0),100,((AA197-W197)/COUNTA($D$4:$D$263))*100+100)</f>
        <v>99.230769230769226</v>
      </c>
      <c r="Y197">
        <f>VLOOKUP(A197,[1]高一上!$A$3:$V$587,19,0)</f>
        <v>68</v>
      </c>
      <c r="Z197" t="str">
        <f>VLOOKUP(A197,[1]高一上!$A$3:$V$587,20,0)</f>
        <v>杨琴</v>
      </c>
      <c r="AA197">
        <f t="shared" ref="AA197:AA260" si="49">RANK(Y197,$Y$4:$Y$263,0)</f>
        <v>35</v>
      </c>
      <c r="AB197" s="23">
        <f t="shared" ref="AB197:AB260" si="50">IF(OR(Y197=0,AC197=0),100,((AD197-AA197)/COUNTA($D$4:$D$263))*100+100)</f>
        <v>106.53846153846153</v>
      </c>
      <c r="AC197">
        <f>VLOOKUP(A197,[1]中考!$A$2:$M$571,12,0)</f>
        <v>29</v>
      </c>
      <c r="AD197">
        <f t="shared" ref="AD197:AD260" si="51">RANK(AC197,$AC$4:$AC$263,0)</f>
        <v>52</v>
      </c>
    </row>
    <row r="198" spans="1:30" ht="15" x14ac:dyDescent="0.35">
      <c r="A198" s="14" t="s">
        <v>353</v>
      </c>
      <c r="B198" s="1">
        <v>4</v>
      </c>
      <c r="C198" s="2" t="s">
        <v>354</v>
      </c>
      <c r="D198" s="4" t="s">
        <v>6</v>
      </c>
      <c r="E198">
        <f>VLOOKUP(A198,'[1]高三下(高考)'!$A$3:$P$615,13,0)</f>
        <v>43</v>
      </c>
      <c r="F198" t="str">
        <f>VLOOKUP(A198,'[1]高三下(高考)'!$A$3:$P$615,14,0)</f>
        <v>杨琴</v>
      </c>
      <c r="G198">
        <f t="shared" si="39"/>
        <v>209</v>
      </c>
      <c r="H198" s="23">
        <f t="shared" si="40"/>
        <v>24.230769230769226</v>
      </c>
      <c r="I198">
        <f>VLOOKUP(A198,[1]高三上!$A$3:$P$588,13,0)</f>
        <v>62</v>
      </c>
      <c r="J198" t="str">
        <f>VLOOKUP(A198,[1]高三上!$A$3:$P$588,14,0)</f>
        <v>杨琴</v>
      </c>
      <c r="K198" s="22">
        <f t="shared" si="41"/>
        <v>12</v>
      </c>
      <c r="L198" s="23">
        <f t="shared" si="42"/>
        <v>109.23076923076923</v>
      </c>
      <c r="M198">
        <f>VLOOKUP(A198,[1]高二下!$A$3:$P$536,13,0)</f>
        <v>70</v>
      </c>
      <c r="N198" t="str">
        <f>VLOOKUP(A198,[1]高二下!$A$3:$P$536,14,0)</f>
        <v>杨琴</v>
      </c>
      <c r="O198">
        <f t="shared" si="43"/>
        <v>36</v>
      </c>
      <c r="P198">
        <f t="shared" si="44"/>
        <v>153.07692307692309</v>
      </c>
      <c r="Q198">
        <f>VLOOKUP(A198,[1]高二上!$A$3:$P$583,13,0)</f>
        <v>54</v>
      </c>
      <c r="R198" t="str">
        <f>VLOOKUP(A198,[1]高二上!$A$3:$P$583,14,0)</f>
        <v>杨琴</v>
      </c>
      <c r="S198" s="22">
        <f t="shared" si="45"/>
        <v>174</v>
      </c>
      <c r="T198" s="22">
        <f t="shared" si="46"/>
        <v>83.84615384615384</v>
      </c>
      <c r="U198">
        <f>VLOOKUP(A198,[1]高一下!$A$3:$P$585,13,0)</f>
        <v>56</v>
      </c>
      <c r="V198" t="str">
        <f>VLOOKUP(A198,[1]高一下!$A$3:$P$585,14,0)</f>
        <v>杨琴</v>
      </c>
      <c r="W198">
        <f t="shared" si="47"/>
        <v>132</v>
      </c>
      <c r="X198">
        <f t="shared" si="48"/>
        <v>60</v>
      </c>
      <c r="Y198">
        <f>VLOOKUP(A198,[1]高一上!$A$3:$V$587,19,0)</f>
        <v>69</v>
      </c>
      <c r="Z198" t="str">
        <f>VLOOKUP(A198,[1]高一上!$A$3:$V$587,20,0)</f>
        <v>杨琴</v>
      </c>
      <c r="AA198">
        <f t="shared" si="49"/>
        <v>28</v>
      </c>
      <c r="AB198" s="23">
        <f t="shared" si="50"/>
        <v>153.07692307692309</v>
      </c>
      <c r="AC198">
        <f>VLOOKUP(A198,[1]中考!$A$2:$M$571,12,0)</f>
        <v>19</v>
      </c>
      <c r="AD198">
        <f t="shared" si="51"/>
        <v>166</v>
      </c>
    </row>
    <row r="199" spans="1:30" ht="15" x14ac:dyDescent="0.35">
      <c r="A199" s="14" t="s">
        <v>379</v>
      </c>
      <c r="B199" s="1">
        <v>4</v>
      </c>
      <c r="C199" s="2" t="s">
        <v>380</v>
      </c>
      <c r="D199" s="4" t="s">
        <v>6</v>
      </c>
      <c r="E199">
        <f>VLOOKUP(A199,'[1]高三下(高考)'!$A$3:$P$615,13,0)</f>
        <v>48.5</v>
      </c>
      <c r="F199" t="str">
        <f>VLOOKUP(A199,'[1]高三下(高考)'!$A$3:$P$615,14,0)</f>
        <v>杨琴</v>
      </c>
      <c r="G199">
        <f t="shared" si="39"/>
        <v>161</v>
      </c>
      <c r="H199" s="23">
        <f t="shared" si="40"/>
        <v>97.692307692307693</v>
      </c>
      <c r="I199">
        <f>VLOOKUP(A199,[1]高三上!$A$3:$P$588,13,0)</f>
        <v>39</v>
      </c>
      <c r="J199" t="str">
        <f>VLOOKUP(A199,[1]高三上!$A$3:$P$588,14,0)</f>
        <v>杨琴</v>
      </c>
      <c r="K199" s="22">
        <f t="shared" si="41"/>
        <v>155</v>
      </c>
      <c r="L199" s="23">
        <f t="shared" si="42"/>
        <v>50</v>
      </c>
      <c r="M199">
        <f>VLOOKUP(A199,[1]高二下!$A$3:$P$536,13,0)</f>
        <v>71</v>
      </c>
      <c r="N199" t="str">
        <f>VLOOKUP(A199,[1]高二下!$A$3:$P$536,14,0)</f>
        <v>杨琴</v>
      </c>
      <c r="O199">
        <f t="shared" si="43"/>
        <v>25</v>
      </c>
      <c r="P199">
        <f t="shared" si="44"/>
        <v>139.61538461538461</v>
      </c>
      <c r="Q199">
        <f>VLOOKUP(A199,[1]高二上!$A$3:$P$583,13,0)</f>
        <v>59</v>
      </c>
      <c r="R199" t="str">
        <f>VLOOKUP(A199,[1]高二上!$A$3:$P$583,14,0)</f>
        <v>杨琴</v>
      </c>
      <c r="S199" s="22">
        <f t="shared" si="45"/>
        <v>128</v>
      </c>
      <c r="T199" s="22">
        <f t="shared" si="46"/>
        <v>107.30769230769231</v>
      </c>
      <c r="U199">
        <f>VLOOKUP(A199,[1]高一下!$A$3:$P$585,13,0)</f>
        <v>54</v>
      </c>
      <c r="V199" t="str">
        <f>VLOOKUP(A199,[1]高一下!$A$3:$P$585,14,0)</f>
        <v>杨琴</v>
      </c>
      <c r="W199">
        <f t="shared" si="47"/>
        <v>147</v>
      </c>
      <c r="X199">
        <f t="shared" si="48"/>
        <v>61.923076923076927</v>
      </c>
      <c r="Y199">
        <f>VLOOKUP(A199,[1]高一上!$A$3:$V$587,19,0)</f>
        <v>66</v>
      </c>
      <c r="Z199" t="str">
        <f>VLOOKUP(A199,[1]高一上!$A$3:$V$587,20,0)</f>
        <v>杨琴</v>
      </c>
      <c r="AA199">
        <f t="shared" si="49"/>
        <v>48</v>
      </c>
      <c r="AB199" s="23">
        <f t="shared" si="50"/>
        <v>150</v>
      </c>
      <c r="AC199">
        <f>VLOOKUP(A199,[1]中考!$A$2:$M$571,12,0)</f>
        <v>18</v>
      </c>
      <c r="AD199">
        <f t="shared" si="51"/>
        <v>178</v>
      </c>
    </row>
    <row r="200" spans="1:30" ht="15" x14ac:dyDescent="0.35">
      <c r="A200" s="14" t="s">
        <v>355</v>
      </c>
      <c r="B200" s="1">
        <v>4</v>
      </c>
      <c r="C200" s="2" t="s">
        <v>356</v>
      </c>
      <c r="D200" s="4" t="s">
        <v>6</v>
      </c>
      <c r="E200">
        <f>VLOOKUP(A200,'[1]高三下(高考)'!$A$3:$P$615,13,0)</f>
        <v>57</v>
      </c>
      <c r="F200" t="str">
        <f>VLOOKUP(A200,'[1]高三下(高考)'!$A$3:$P$615,14,0)</f>
        <v>杨琴</v>
      </c>
      <c r="G200">
        <f t="shared" si="39"/>
        <v>77</v>
      </c>
      <c r="H200" s="23">
        <f t="shared" si="40"/>
        <v>115</v>
      </c>
      <c r="I200">
        <f>VLOOKUP(A200,[1]高三上!$A$3:$P$588,13,0)</f>
        <v>43</v>
      </c>
      <c r="J200" t="str">
        <f>VLOOKUP(A200,[1]高三上!$A$3:$P$588,14,0)</f>
        <v>杨琴</v>
      </c>
      <c r="K200" s="22">
        <f t="shared" si="41"/>
        <v>116</v>
      </c>
      <c r="L200" s="23">
        <f t="shared" si="42"/>
        <v>61.153846153846153</v>
      </c>
      <c r="M200">
        <f>VLOOKUP(A200,[1]高二下!$A$3:$P$536,13,0)</f>
        <v>72</v>
      </c>
      <c r="N200" t="str">
        <f>VLOOKUP(A200,[1]高二下!$A$3:$P$536,14,0)</f>
        <v>杨琴</v>
      </c>
      <c r="O200">
        <f t="shared" si="43"/>
        <v>15</v>
      </c>
      <c r="P200">
        <f t="shared" si="44"/>
        <v>121.92307692307692</v>
      </c>
      <c r="Q200">
        <f>VLOOKUP(A200,[1]高二上!$A$3:$P$583,13,0)</f>
        <v>65</v>
      </c>
      <c r="R200" t="str">
        <f>VLOOKUP(A200,[1]高二上!$A$3:$P$583,14,0)</f>
        <v>杨琴</v>
      </c>
      <c r="S200" s="22">
        <f t="shared" si="45"/>
        <v>72</v>
      </c>
      <c r="T200" s="22">
        <f t="shared" si="46"/>
        <v>98.461538461538467</v>
      </c>
      <c r="U200">
        <f>VLOOKUP(A200,[1]高一下!$A$3:$P$585,13,0)</f>
        <v>62</v>
      </c>
      <c r="V200" t="str">
        <f>VLOOKUP(A200,[1]高一下!$A$3:$P$585,14,0)</f>
        <v>杨琴</v>
      </c>
      <c r="W200">
        <f t="shared" si="47"/>
        <v>68</v>
      </c>
      <c r="X200">
        <f t="shared" si="48"/>
        <v>144.61538461538461</v>
      </c>
      <c r="Y200">
        <f>VLOOKUP(A200,[1]高一上!$A$3:$V$587,19,0)</f>
        <v>48</v>
      </c>
      <c r="Z200" t="str">
        <f>VLOOKUP(A200,[1]高一上!$A$3:$V$587,20,0)</f>
        <v>杨琴</v>
      </c>
      <c r="AA200">
        <f t="shared" si="49"/>
        <v>184</v>
      </c>
      <c r="AB200" s="23">
        <f t="shared" si="50"/>
        <v>62.307692307692307</v>
      </c>
      <c r="AC200">
        <f>VLOOKUP(A200,[1]中考!$A$2:$M$571,12,0)</f>
        <v>25</v>
      </c>
      <c r="AD200">
        <f t="shared" si="51"/>
        <v>86</v>
      </c>
    </row>
    <row r="201" spans="1:30" ht="15" x14ac:dyDescent="0.35">
      <c r="A201" s="14" t="s">
        <v>332</v>
      </c>
      <c r="B201" s="1">
        <v>4</v>
      </c>
      <c r="C201" s="2" t="s">
        <v>333</v>
      </c>
      <c r="D201" s="4" t="s">
        <v>6</v>
      </c>
      <c r="E201">
        <f>VLOOKUP(A201,'[1]高三下(高考)'!$A$3:$P$615,13,0)</f>
        <v>50</v>
      </c>
      <c r="F201" t="str">
        <f>VLOOKUP(A201,'[1]高三下(高考)'!$A$3:$P$615,14,0)</f>
        <v>杨琴</v>
      </c>
      <c r="G201">
        <f t="shared" si="39"/>
        <v>150</v>
      </c>
      <c r="H201" s="23">
        <f t="shared" si="40"/>
        <v>59.615384615384613</v>
      </c>
      <c r="I201">
        <f>VLOOKUP(A201,[1]高三上!$A$3:$P$588,13,0)</f>
        <v>53</v>
      </c>
      <c r="J201" t="str">
        <f>VLOOKUP(A201,[1]高三上!$A$3:$P$588,14,0)</f>
        <v>杨琴</v>
      </c>
      <c r="K201" s="22">
        <f t="shared" si="41"/>
        <v>45</v>
      </c>
      <c r="L201" s="23">
        <f t="shared" si="42"/>
        <v>131.15384615384616</v>
      </c>
      <c r="M201">
        <f>VLOOKUP(A201,[1]高二下!$A$3:$P$536,13,0)</f>
        <v>61</v>
      </c>
      <c r="N201" t="str">
        <f>VLOOKUP(A201,[1]高二下!$A$3:$P$536,14,0)</f>
        <v>杨琴</v>
      </c>
      <c r="O201">
        <f t="shared" si="43"/>
        <v>126</v>
      </c>
      <c r="P201">
        <f t="shared" si="44"/>
        <v>61.153846153846153</v>
      </c>
      <c r="Q201">
        <f>VLOOKUP(A201,[1]高二上!$A$3:$P$583,13,0)</f>
        <v>72</v>
      </c>
      <c r="R201" t="str">
        <f>VLOOKUP(A201,[1]高二上!$A$3:$P$583,14,0)</f>
        <v>杨琴</v>
      </c>
      <c r="S201" s="22">
        <f t="shared" si="45"/>
        <v>25</v>
      </c>
      <c r="T201" s="22">
        <f t="shared" si="46"/>
        <v>116.53846153846153</v>
      </c>
      <c r="U201">
        <f>VLOOKUP(A201,[1]高一下!$A$3:$P$585,13,0)</f>
        <v>62</v>
      </c>
      <c r="V201" t="str">
        <f>VLOOKUP(A201,[1]高一下!$A$3:$P$585,14,0)</f>
        <v>杨琴</v>
      </c>
      <c r="W201">
        <f t="shared" si="47"/>
        <v>68</v>
      </c>
      <c r="X201">
        <f t="shared" si="48"/>
        <v>153.84615384615384</v>
      </c>
      <c r="Y201">
        <f>VLOOKUP(A201,[1]高一上!$A$3:$V$587,19,0)</f>
        <v>45</v>
      </c>
      <c r="Z201" t="str">
        <f>VLOOKUP(A201,[1]高一上!$A$3:$V$587,20,0)</f>
        <v>杨琴</v>
      </c>
      <c r="AA201">
        <f t="shared" si="49"/>
        <v>208</v>
      </c>
      <c r="AB201" s="23">
        <f t="shared" si="50"/>
        <v>111.53846153846153</v>
      </c>
      <c r="AC201">
        <f>VLOOKUP(A201,[1]中考!$A$2:$M$571,12,0)</f>
        <v>11</v>
      </c>
      <c r="AD201">
        <f t="shared" si="51"/>
        <v>238</v>
      </c>
    </row>
    <row r="202" spans="1:30" ht="15" x14ac:dyDescent="0.35">
      <c r="A202" s="14" t="s">
        <v>409</v>
      </c>
      <c r="B202" s="1">
        <v>4</v>
      </c>
      <c r="C202" s="3" t="s">
        <v>410</v>
      </c>
      <c r="D202" s="4" t="s">
        <v>6</v>
      </c>
      <c r="E202">
        <f>VLOOKUP(A202,'[1]高三下(高考)'!$A$3:$P$615,13,0)</f>
        <v>56.5</v>
      </c>
      <c r="F202" t="str">
        <f>VLOOKUP(A202,'[1]高三下(高考)'!$A$3:$P$615,14,0)</f>
        <v>杨琴</v>
      </c>
      <c r="G202">
        <f t="shared" si="39"/>
        <v>82</v>
      </c>
      <c r="H202" s="23">
        <f t="shared" si="40"/>
        <v>145</v>
      </c>
      <c r="I202">
        <f>VLOOKUP(A202,[1]高三上!$A$3:$P$588,13,0)</f>
        <v>33</v>
      </c>
      <c r="J202" t="str">
        <f>VLOOKUP(A202,[1]高三上!$A$3:$P$588,14,0)</f>
        <v>杨琴</v>
      </c>
      <c r="K202" s="22">
        <f t="shared" si="41"/>
        <v>199</v>
      </c>
      <c r="L202" s="23">
        <f t="shared" si="42"/>
        <v>71.92307692307692</v>
      </c>
      <c r="M202">
        <f>VLOOKUP(A202,[1]高二下!$A$3:$P$536,13,0)</f>
        <v>61</v>
      </c>
      <c r="N202" t="str">
        <f>VLOOKUP(A202,[1]高二下!$A$3:$P$536,14,0)</f>
        <v>杨琴</v>
      </c>
      <c r="O202">
        <f t="shared" si="43"/>
        <v>126</v>
      </c>
      <c r="P202">
        <f t="shared" si="44"/>
        <v>128.84615384615384</v>
      </c>
      <c r="Q202">
        <f>VLOOKUP(A202,[1]高二上!$A$3:$P$583,13,0)</f>
        <v>51</v>
      </c>
      <c r="R202" t="str">
        <f>VLOOKUP(A202,[1]高二上!$A$3:$P$583,14,0)</f>
        <v>杨琴</v>
      </c>
      <c r="S202" s="22">
        <f t="shared" si="45"/>
        <v>201</v>
      </c>
      <c r="T202" s="22">
        <f t="shared" si="46"/>
        <v>48.846153846153854</v>
      </c>
      <c r="U202">
        <f>VLOOKUP(A202,[1]高一下!$A$3:$P$585,13,0)</f>
        <v>62</v>
      </c>
      <c r="V202" t="str">
        <f>VLOOKUP(A202,[1]高一下!$A$3:$P$585,14,0)</f>
        <v>杨琴</v>
      </c>
      <c r="W202">
        <f t="shared" si="47"/>
        <v>68</v>
      </c>
      <c r="X202">
        <f t="shared" si="48"/>
        <v>126.92307692307692</v>
      </c>
      <c r="Y202">
        <f>VLOOKUP(A202,[1]高一上!$A$3:$V$587,19,0)</f>
        <v>52</v>
      </c>
      <c r="Z202" t="str">
        <f>VLOOKUP(A202,[1]高一上!$A$3:$V$587,20,0)</f>
        <v>杨琴</v>
      </c>
      <c r="AA202">
        <f t="shared" si="49"/>
        <v>138</v>
      </c>
      <c r="AB202" s="23">
        <f t="shared" si="50"/>
        <v>138.46153846153845</v>
      </c>
      <c r="AC202">
        <f>VLOOKUP(A202,[1]中考!$A$2:$M$571,12,0)</f>
        <v>11</v>
      </c>
      <c r="AD202">
        <f t="shared" si="51"/>
        <v>238</v>
      </c>
    </row>
    <row r="203" spans="1:30" ht="15" x14ac:dyDescent="0.35">
      <c r="A203" s="14" t="s">
        <v>411</v>
      </c>
      <c r="B203" s="1">
        <v>4</v>
      </c>
      <c r="C203" s="3" t="s">
        <v>412</v>
      </c>
      <c r="D203" s="4" t="s">
        <v>6</v>
      </c>
      <c r="E203">
        <f>VLOOKUP(A203,'[1]高三下(高考)'!$A$3:$P$615,13,0)</f>
        <v>47</v>
      </c>
      <c r="F203" t="str">
        <f>VLOOKUP(A203,'[1]高三下(高考)'!$A$3:$P$615,14,0)</f>
        <v>杨琴</v>
      </c>
      <c r="G203">
        <f t="shared" si="39"/>
        <v>173</v>
      </c>
      <c r="H203" s="23">
        <f t="shared" si="40"/>
        <v>69.230769230769226</v>
      </c>
      <c r="I203">
        <f>VLOOKUP(A203,[1]高三上!$A$3:$P$588,13,0)</f>
        <v>46</v>
      </c>
      <c r="J203" t="str">
        <f>VLOOKUP(A203,[1]高三上!$A$3:$P$588,14,0)</f>
        <v>杨琴</v>
      </c>
      <c r="K203" s="22">
        <f t="shared" si="41"/>
        <v>93</v>
      </c>
      <c r="L203" s="23">
        <f t="shared" si="42"/>
        <v>143.84615384615384</v>
      </c>
      <c r="M203">
        <f>VLOOKUP(A203,[1]高二下!$A$3:$P$536,13,0)</f>
        <v>52</v>
      </c>
      <c r="N203" t="str">
        <f>VLOOKUP(A203,[1]高二下!$A$3:$P$536,14,0)</f>
        <v>杨琴</v>
      </c>
      <c r="O203">
        <f t="shared" si="43"/>
        <v>207</v>
      </c>
      <c r="P203">
        <f t="shared" si="44"/>
        <v>108.07692307692308</v>
      </c>
      <c r="Q203">
        <f>VLOOKUP(A203,[1]高二上!$A$3:$P$583,13,0)</f>
        <v>46</v>
      </c>
      <c r="R203" t="str">
        <f>VLOOKUP(A203,[1]高二上!$A$3:$P$583,14,0)</f>
        <v>杨琴</v>
      </c>
      <c r="S203" s="22">
        <f t="shared" si="45"/>
        <v>228</v>
      </c>
      <c r="T203" s="22">
        <f t="shared" si="46"/>
        <v>74.615384615384613</v>
      </c>
      <c r="U203">
        <f>VLOOKUP(A203,[1]高一下!$A$3:$P$585,13,0)</f>
        <v>52</v>
      </c>
      <c r="V203" t="str">
        <f>VLOOKUP(A203,[1]高一下!$A$3:$P$585,14,0)</f>
        <v>杨琴</v>
      </c>
      <c r="W203">
        <f t="shared" si="47"/>
        <v>162</v>
      </c>
      <c r="X203">
        <f t="shared" si="48"/>
        <v>108.46153846153847</v>
      </c>
      <c r="Y203">
        <f>VLOOKUP(A203,[1]高一上!$A$3:$V$587,19,0)</f>
        <v>48</v>
      </c>
      <c r="Z203" t="str">
        <f>VLOOKUP(A203,[1]高一上!$A$3:$V$587,20,0)</f>
        <v>杨琴</v>
      </c>
      <c r="AA203">
        <f t="shared" si="49"/>
        <v>184</v>
      </c>
      <c r="AB203" s="23">
        <f t="shared" si="50"/>
        <v>93.07692307692308</v>
      </c>
      <c r="AC203">
        <f>VLOOKUP(A203,[1]中考!$A$2:$M$571,12,0)</f>
        <v>19</v>
      </c>
      <c r="AD203">
        <f t="shared" si="51"/>
        <v>166</v>
      </c>
    </row>
    <row r="204" spans="1:30" ht="15" x14ac:dyDescent="0.35">
      <c r="A204" s="14" t="s">
        <v>369</v>
      </c>
      <c r="B204" s="1">
        <v>4</v>
      </c>
      <c r="C204" s="2" t="s">
        <v>370</v>
      </c>
      <c r="D204" s="4" t="s">
        <v>6</v>
      </c>
      <c r="E204">
        <f>VLOOKUP(A204,'[1]高三下(高考)'!$A$3:$P$615,13,0)</f>
        <v>57</v>
      </c>
      <c r="F204" t="str">
        <f>VLOOKUP(A204,'[1]高三下(高考)'!$A$3:$P$615,14,0)</f>
        <v>杨琴</v>
      </c>
      <c r="G204">
        <f t="shared" si="39"/>
        <v>77</v>
      </c>
      <c r="H204" s="23">
        <f t="shared" si="40"/>
        <v>106.15384615384616</v>
      </c>
      <c r="I204">
        <f>VLOOKUP(A204,[1]高三上!$A$3:$P$588,13,0)</f>
        <v>46</v>
      </c>
      <c r="J204" t="str">
        <f>VLOOKUP(A204,[1]高三上!$A$3:$P$588,14,0)</f>
        <v>杨琴</v>
      </c>
      <c r="K204" s="22">
        <f t="shared" si="41"/>
        <v>93</v>
      </c>
      <c r="L204" s="23">
        <f t="shared" si="42"/>
        <v>81.538461538461533</v>
      </c>
      <c r="M204">
        <f>VLOOKUP(A204,[1]高二下!$A$3:$P$536,13,0)</f>
        <v>69</v>
      </c>
      <c r="N204" t="str">
        <f>VLOOKUP(A204,[1]高二下!$A$3:$P$536,14,0)</f>
        <v>杨琴</v>
      </c>
      <c r="O204">
        <f t="shared" si="43"/>
        <v>45</v>
      </c>
      <c r="P204">
        <f t="shared" si="44"/>
        <v>95.384615384615387</v>
      </c>
      <c r="Q204">
        <f>VLOOKUP(A204,[1]高二上!$A$3:$P$583,13,0)</f>
        <v>71</v>
      </c>
      <c r="R204" t="str">
        <f>VLOOKUP(A204,[1]高二上!$A$3:$P$583,14,0)</f>
        <v>杨琴</v>
      </c>
      <c r="S204" s="22">
        <f t="shared" si="45"/>
        <v>33</v>
      </c>
      <c r="T204" s="22">
        <f t="shared" si="46"/>
        <v>135.38461538461539</v>
      </c>
      <c r="U204">
        <f>VLOOKUP(A204,[1]高一下!$A$3:$P$585,13,0)</f>
        <v>57</v>
      </c>
      <c r="V204" t="str">
        <f>VLOOKUP(A204,[1]高一下!$A$3:$P$585,14,0)</f>
        <v>杨琴</v>
      </c>
      <c r="W204">
        <f t="shared" si="47"/>
        <v>125</v>
      </c>
      <c r="X204">
        <f t="shared" si="48"/>
        <v>94.230769230769226</v>
      </c>
      <c r="Y204">
        <f>VLOOKUP(A204,[1]高一上!$A$3:$V$587,19,0)</f>
        <v>56</v>
      </c>
      <c r="Z204" t="str">
        <f>VLOOKUP(A204,[1]高一上!$A$3:$V$587,20,0)</f>
        <v>潘润</v>
      </c>
      <c r="AA204">
        <f t="shared" si="49"/>
        <v>110</v>
      </c>
      <c r="AB204" s="23">
        <f t="shared" si="50"/>
        <v>126.15384615384616</v>
      </c>
      <c r="AC204">
        <f>VLOOKUP(A204,[1]中考!$A$2:$M$571,12,0)</f>
        <v>18</v>
      </c>
      <c r="AD204">
        <f t="shared" si="51"/>
        <v>178</v>
      </c>
    </row>
    <row r="205" spans="1:30" ht="15" x14ac:dyDescent="0.35">
      <c r="A205" s="14" t="s">
        <v>381</v>
      </c>
      <c r="B205" s="1">
        <v>4</v>
      </c>
      <c r="C205" s="2" t="s">
        <v>382</v>
      </c>
      <c r="D205" s="4" t="s">
        <v>6</v>
      </c>
      <c r="E205">
        <f>VLOOKUP(A205,'[1]高三下(高考)'!$A$3:$P$615,13,0)</f>
        <v>45.5</v>
      </c>
      <c r="F205" t="str">
        <f>VLOOKUP(A205,'[1]高三下(高考)'!$A$3:$P$615,14,0)</f>
        <v>杨琴</v>
      </c>
      <c r="G205">
        <f t="shared" si="39"/>
        <v>193</v>
      </c>
      <c r="H205" s="23">
        <f t="shared" si="40"/>
        <v>90.769230769230774</v>
      </c>
      <c r="I205">
        <f>VLOOKUP(A205,[1]高三上!$A$3:$P$588,13,0)</f>
        <v>37</v>
      </c>
      <c r="J205" t="str">
        <f>VLOOKUP(A205,[1]高三上!$A$3:$P$588,14,0)</f>
        <v>杨琴</v>
      </c>
      <c r="K205" s="22">
        <f t="shared" si="41"/>
        <v>169</v>
      </c>
      <c r="L205" s="23">
        <f t="shared" si="42"/>
        <v>87.692307692307693</v>
      </c>
      <c r="M205">
        <f>VLOOKUP(A205,[1]高二下!$A$3:$P$536,13,0)</f>
        <v>60</v>
      </c>
      <c r="N205" t="str">
        <f>VLOOKUP(A205,[1]高二下!$A$3:$P$536,14,0)</f>
        <v>杨琴</v>
      </c>
      <c r="O205">
        <f t="shared" si="43"/>
        <v>137</v>
      </c>
      <c r="P205">
        <f t="shared" si="44"/>
        <v>129.23076923076923</v>
      </c>
      <c r="Q205">
        <f>VLOOKUP(A205,[1]高二上!$A$3:$P$583,13,0)</f>
        <v>49</v>
      </c>
      <c r="R205" t="str">
        <f>VLOOKUP(A205,[1]高二上!$A$3:$P$583,14,0)</f>
        <v>杨琴</v>
      </c>
      <c r="S205" s="22">
        <f t="shared" si="45"/>
        <v>213</v>
      </c>
      <c r="T205" s="22">
        <f t="shared" si="46"/>
        <v>84.615384615384613</v>
      </c>
      <c r="U205">
        <f>VLOOKUP(A205,[1]高一下!$A$3:$P$585,13,0)</f>
        <v>51</v>
      </c>
      <c r="V205" t="str">
        <f>VLOOKUP(A205,[1]高一下!$A$3:$P$585,14,0)</f>
        <v>杨琴</v>
      </c>
      <c r="W205">
        <f t="shared" si="47"/>
        <v>173</v>
      </c>
      <c r="X205">
        <f t="shared" si="48"/>
        <v>75.769230769230774</v>
      </c>
      <c r="Y205">
        <f>VLOOKUP(A205,[1]高一上!$A$3:$V$587,19,0)</f>
        <v>56</v>
      </c>
      <c r="Z205" t="str">
        <f>VLOOKUP(A205,[1]高一上!$A$3:$V$587,20,0)</f>
        <v>杨琴</v>
      </c>
      <c r="AA205">
        <f t="shared" si="49"/>
        <v>110</v>
      </c>
      <c r="AB205" s="23">
        <f t="shared" si="50"/>
        <v>153.84615384615384</v>
      </c>
      <c r="AC205">
        <f>VLOOKUP(A205,[1]中考!$A$2:$M$571,12,0)</f>
        <v>8</v>
      </c>
      <c r="AD205">
        <f t="shared" si="51"/>
        <v>250</v>
      </c>
    </row>
    <row r="206" spans="1:30" ht="15" x14ac:dyDescent="0.35">
      <c r="A206" s="14" t="s">
        <v>349</v>
      </c>
      <c r="B206" s="1">
        <v>4</v>
      </c>
      <c r="C206" s="2" t="s">
        <v>350</v>
      </c>
      <c r="D206" s="4" t="s">
        <v>6</v>
      </c>
      <c r="E206">
        <f>VLOOKUP(A206,'[1]高三下(高考)'!$A$3:$P$615,13,0)</f>
        <v>63</v>
      </c>
      <c r="F206" t="str">
        <f>VLOOKUP(A206,'[1]高三下(高考)'!$A$3:$P$615,14,0)</f>
        <v>杨琴</v>
      </c>
      <c r="G206">
        <f t="shared" si="39"/>
        <v>39</v>
      </c>
      <c r="H206" s="23">
        <f t="shared" si="40"/>
        <v>94.230769230769226</v>
      </c>
      <c r="I206">
        <f>VLOOKUP(A206,[1]高三上!$A$3:$P$588,13,0)</f>
        <v>58</v>
      </c>
      <c r="J206" t="str">
        <f>VLOOKUP(A206,[1]高三上!$A$3:$P$588,14,0)</f>
        <v>杨琴</v>
      </c>
      <c r="K206" s="22">
        <f t="shared" si="41"/>
        <v>24</v>
      </c>
      <c r="L206" s="23">
        <f t="shared" si="42"/>
        <v>133.46153846153845</v>
      </c>
      <c r="M206">
        <f>VLOOKUP(A206,[1]高二下!$A$3:$P$536,13,0)</f>
        <v>62</v>
      </c>
      <c r="N206" t="str">
        <f>VLOOKUP(A206,[1]高二下!$A$3:$P$536,14,0)</f>
        <v>杨琴</v>
      </c>
      <c r="O206">
        <f t="shared" si="43"/>
        <v>111</v>
      </c>
      <c r="P206">
        <f t="shared" si="44"/>
        <v>87.692307692307693</v>
      </c>
      <c r="Q206">
        <f>VLOOKUP(A206,[1]高二上!$A$3:$P$583,13,0)</f>
        <v>64</v>
      </c>
      <c r="R206" t="str">
        <f>VLOOKUP(A206,[1]高二上!$A$3:$P$583,14,0)</f>
        <v>杨琴</v>
      </c>
      <c r="S206" s="22">
        <f t="shared" si="45"/>
        <v>79</v>
      </c>
      <c r="T206" s="22">
        <f t="shared" si="46"/>
        <v>126.15384615384616</v>
      </c>
      <c r="U206">
        <f>VLOOKUP(A206,[1]高一下!$A$3:$P$585,13,0)</f>
        <v>54</v>
      </c>
      <c r="V206" t="str">
        <f>VLOOKUP(A206,[1]高一下!$A$3:$P$585,14,0)</f>
        <v>杨琴</v>
      </c>
      <c r="W206">
        <f t="shared" si="47"/>
        <v>147</v>
      </c>
      <c r="X206">
        <f t="shared" si="48"/>
        <v>106.92307692307692</v>
      </c>
      <c r="Y206">
        <f>VLOOKUP(A206,[1]高一上!$A$3:$V$587,19,0)</f>
        <v>50</v>
      </c>
      <c r="Z206" t="str">
        <f>VLOOKUP(A206,[1]高一上!$A$3:$V$587,20,0)</f>
        <v>杨琴</v>
      </c>
      <c r="AA206">
        <f t="shared" si="49"/>
        <v>165</v>
      </c>
      <c r="AB206" s="23">
        <f t="shared" si="50"/>
        <v>75</v>
      </c>
      <c r="AC206">
        <f>VLOOKUP(A206,[1]中考!$A$2:$M$571,12,0)</f>
        <v>24</v>
      </c>
      <c r="AD206">
        <f t="shared" si="51"/>
        <v>100</v>
      </c>
    </row>
    <row r="207" spans="1:30" ht="15" x14ac:dyDescent="0.35">
      <c r="A207" s="14" t="s">
        <v>405</v>
      </c>
      <c r="B207" s="1">
        <v>4</v>
      </c>
      <c r="C207" s="3" t="s">
        <v>406</v>
      </c>
      <c r="D207" s="4" t="s">
        <v>6</v>
      </c>
      <c r="E207">
        <f>VLOOKUP(A207,'[1]高三下(高考)'!$A$3:$P$615,13,0)</f>
        <v>45</v>
      </c>
      <c r="F207" t="str">
        <f>VLOOKUP(A207,'[1]高三下(高考)'!$A$3:$P$615,14,0)</f>
        <v>杨琴</v>
      </c>
      <c r="G207">
        <f t="shared" si="39"/>
        <v>195</v>
      </c>
      <c r="H207" s="23">
        <f t="shared" si="40"/>
        <v>90</v>
      </c>
      <c r="I207">
        <f>VLOOKUP(A207,[1]高三上!$A$3:$P$588,13,0)</f>
        <v>37</v>
      </c>
      <c r="J207" t="str">
        <f>VLOOKUP(A207,[1]高三上!$A$3:$P$588,14,0)</f>
        <v>杨琴</v>
      </c>
      <c r="K207" s="22">
        <f t="shared" si="41"/>
        <v>169</v>
      </c>
      <c r="L207" s="23">
        <f t="shared" si="42"/>
        <v>77.692307692307693</v>
      </c>
      <c r="M207">
        <f>VLOOKUP(A207,[1]高二下!$A$3:$P$536,13,0)</f>
        <v>62</v>
      </c>
      <c r="N207" t="str">
        <f>VLOOKUP(A207,[1]高二下!$A$3:$P$536,14,0)</f>
        <v>杨琴</v>
      </c>
      <c r="O207">
        <f t="shared" si="43"/>
        <v>111</v>
      </c>
      <c r="P207">
        <f t="shared" si="44"/>
        <v>117.30769230769231</v>
      </c>
      <c r="Q207">
        <f>VLOOKUP(A207,[1]高二上!$A$3:$P$583,13,0)</f>
        <v>56</v>
      </c>
      <c r="R207" t="str">
        <f>VLOOKUP(A207,[1]高二上!$A$3:$P$583,14,0)</f>
        <v>杨琴</v>
      </c>
      <c r="S207" s="22">
        <f t="shared" si="45"/>
        <v>156</v>
      </c>
      <c r="T207" s="22">
        <f t="shared" si="46"/>
        <v>93.461538461538467</v>
      </c>
      <c r="U207">
        <f>VLOOKUP(A207,[1]高一下!$A$3:$P$585,13,0)</f>
        <v>55</v>
      </c>
      <c r="V207" t="str">
        <f>VLOOKUP(A207,[1]高一下!$A$3:$P$585,14,0)</f>
        <v>杨琴</v>
      </c>
      <c r="W207">
        <f t="shared" si="47"/>
        <v>139</v>
      </c>
      <c r="X207">
        <f t="shared" si="48"/>
        <v>135</v>
      </c>
      <c r="Y207">
        <f>VLOOKUP(A207,[1]高一上!$A$3:$V$587,19,0)</f>
        <v>41</v>
      </c>
      <c r="Z207" t="str">
        <f>VLOOKUP(A207,[1]高一上!$A$3:$V$587,20,0)</f>
        <v>杨琴</v>
      </c>
      <c r="AA207">
        <f t="shared" si="49"/>
        <v>230</v>
      </c>
      <c r="AB207" s="23">
        <f t="shared" si="50"/>
        <v>44.615384615384613</v>
      </c>
      <c r="AC207">
        <f>VLOOKUP(A207,[1]中考!$A$2:$M$571,12,0)</f>
        <v>25</v>
      </c>
      <c r="AD207">
        <f t="shared" si="51"/>
        <v>86</v>
      </c>
    </row>
    <row r="208" spans="1:30" ht="15" x14ac:dyDescent="0.35">
      <c r="A208" s="14" t="s">
        <v>385</v>
      </c>
      <c r="B208" s="1">
        <v>4</v>
      </c>
      <c r="C208" s="2" t="s">
        <v>386</v>
      </c>
      <c r="D208" s="4" t="s">
        <v>6</v>
      </c>
      <c r="E208">
        <f>VLOOKUP(A208,'[1]高三下(高考)'!$A$3:$P$615,13,0)</f>
        <v>39</v>
      </c>
      <c r="F208" t="str">
        <f>VLOOKUP(A208,'[1]高三下(高考)'!$A$3:$P$615,14,0)</f>
        <v>杨琴</v>
      </c>
      <c r="G208">
        <f t="shared" si="39"/>
        <v>236</v>
      </c>
      <c r="H208" s="23">
        <f t="shared" si="40"/>
        <v>100</v>
      </c>
      <c r="I208" s="22">
        <v>0</v>
      </c>
      <c r="J208" t="s">
        <v>4</v>
      </c>
      <c r="K208" s="22">
        <f t="shared" si="41"/>
        <v>241</v>
      </c>
      <c r="L208" s="23">
        <f t="shared" si="42"/>
        <v>100</v>
      </c>
      <c r="M208" s="22">
        <v>0</v>
      </c>
      <c r="N208" t="s">
        <v>4</v>
      </c>
      <c r="O208">
        <f t="shared" si="43"/>
        <v>236</v>
      </c>
      <c r="P208">
        <f t="shared" si="44"/>
        <v>100</v>
      </c>
      <c r="Q208">
        <f>VLOOKUP(A208,[1]高二上!$A$3:$P$583,13,0)</f>
        <v>48</v>
      </c>
      <c r="R208" t="str">
        <f>VLOOKUP(A208,[1]高二上!$A$3:$P$583,14,0)</f>
        <v>杨琴</v>
      </c>
      <c r="S208" s="22">
        <f t="shared" si="45"/>
        <v>219</v>
      </c>
      <c r="T208" s="22">
        <f t="shared" si="46"/>
        <v>48.076923076923073</v>
      </c>
      <c r="U208">
        <f>VLOOKUP(A208,[1]高一下!$A$3:$P$585,13,0)</f>
        <v>60</v>
      </c>
      <c r="V208" t="str">
        <f>VLOOKUP(A208,[1]高一下!$A$3:$P$585,14,0)</f>
        <v>杨琴</v>
      </c>
      <c r="W208">
        <f t="shared" si="47"/>
        <v>84</v>
      </c>
      <c r="X208">
        <f t="shared" si="48"/>
        <v>120.76923076923077</v>
      </c>
      <c r="Y208">
        <f>VLOOKUP(A208,[1]高一上!$A$3:$V$587,19,0)</f>
        <v>52</v>
      </c>
      <c r="Z208" t="str">
        <f>VLOOKUP(A208,[1]高一上!$A$3:$V$587,20,0)</f>
        <v>杨琴</v>
      </c>
      <c r="AA208">
        <f t="shared" si="49"/>
        <v>138</v>
      </c>
      <c r="AB208" s="23">
        <f t="shared" si="50"/>
        <v>52.692307692307693</v>
      </c>
      <c r="AC208">
        <f>VLOOKUP(A208,[1]中考!$A$2:$M$571,12,0)</f>
        <v>34</v>
      </c>
      <c r="AD208">
        <f t="shared" si="51"/>
        <v>15</v>
      </c>
    </row>
    <row r="209" spans="1:30" ht="15" x14ac:dyDescent="0.35">
      <c r="A209" s="14" t="s">
        <v>419</v>
      </c>
      <c r="B209" s="1">
        <v>4</v>
      </c>
      <c r="C209" s="3" t="s">
        <v>420</v>
      </c>
      <c r="D209" s="4" t="s">
        <v>6</v>
      </c>
      <c r="E209">
        <f>VLOOKUP(A209,'[1]高三下(高考)'!$A$3:$P$615,13,0)</f>
        <v>46.5</v>
      </c>
      <c r="F209" t="str">
        <f>VLOOKUP(A209,'[1]高三下(高考)'!$A$3:$P$615,14,0)</f>
        <v>杨琴</v>
      </c>
      <c r="G209">
        <f t="shared" si="39"/>
        <v>180</v>
      </c>
      <c r="H209" s="23">
        <f t="shared" si="40"/>
        <v>122.69230769230769</v>
      </c>
      <c r="I209">
        <f>VLOOKUP(A209,[1]高三上!$A$3:$P$588,13,0)</f>
        <v>21</v>
      </c>
      <c r="J209" t="str">
        <f>VLOOKUP(A209,[1]高三上!$A$3:$P$588,14,0)</f>
        <v>杨琴</v>
      </c>
      <c r="K209" s="22">
        <f t="shared" si="41"/>
        <v>239</v>
      </c>
      <c r="L209" s="23">
        <f t="shared" si="42"/>
        <v>80</v>
      </c>
      <c r="M209">
        <f>VLOOKUP(A209,[1]高二下!$A$3:$P$536,13,0)</f>
        <v>54</v>
      </c>
      <c r="N209" t="str">
        <f>VLOOKUP(A209,[1]高二下!$A$3:$P$536,14,0)</f>
        <v>杨琴</v>
      </c>
      <c r="O209">
        <f t="shared" si="43"/>
        <v>187</v>
      </c>
      <c r="P209">
        <f t="shared" si="44"/>
        <v>118.84615384615384</v>
      </c>
      <c r="Q209">
        <f>VLOOKUP(A209,[1]高二上!$A$3:$P$583,13,0)</f>
        <v>45</v>
      </c>
      <c r="R209" t="str">
        <f>VLOOKUP(A209,[1]高二上!$A$3:$P$583,14,0)</f>
        <v>杨琴</v>
      </c>
      <c r="S209" s="22">
        <f t="shared" si="45"/>
        <v>236</v>
      </c>
      <c r="T209" s="22">
        <f t="shared" si="46"/>
        <v>93.461538461538467</v>
      </c>
      <c r="U209">
        <f>VLOOKUP(A209,[1]高一下!$A$3:$P$585,13,0)</f>
        <v>45</v>
      </c>
      <c r="V209" t="str">
        <f>VLOOKUP(A209,[1]高一下!$A$3:$P$585,14,0)</f>
        <v>杨琴</v>
      </c>
      <c r="W209">
        <f t="shared" si="47"/>
        <v>219</v>
      </c>
      <c r="X209">
        <f t="shared" si="48"/>
        <v>95.769230769230774</v>
      </c>
      <c r="Y209">
        <f>VLOOKUP(A209,[1]高一上!$A$3:$V$587,19,0)</f>
        <v>45</v>
      </c>
      <c r="Z209" t="str">
        <f>VLOOKUP(A209,[1]高一上!$A$3:$V$587,20,0)</f>
        <v>杨琴</v>
      </c>
      <c r="AA209">
        <f t="shared" si="49"/>
        <v>208</v>
      </c>
      <c r="AB209" s="23">
        <f t="shared" si="50"/>
        <v>50</v>
      </c>
      <c r="AC209">
        <f>VLOOKUP(A209,[1]中考!$A$2:$M$571,12,0)</f>
        <v>26</v>
      </c>
      <c r="AD209">
        <f t="shared" si="51"/>
        <v>78</v>
      </c>
    </row>
    <row r="210" spans="1:30" ht="15" x14ac:dyDescent="0.35">
      <c r="A210" s="14" t="s">
        <v>423</v>
      </c>
      <c r="B210" s="1">
        <v>4</v>
      </c>
      <c r="C210" s="3" t="s">
        <v>424</v>
      </c>
      <c r="D210" s="4" t="s">
        <v>6</v>
      </c>
      <c r="E210">
        <f>VLOOKUP(A210,'[1]高三下(高考)'!$A$3:$P$615,13,0)</f>
        <v>32.5</v>
      </c>
      <c r="F210" t="str">
        <f>VLOOKUP(A210,'[1]高三下(高考)'!$A$3:$P$615,14,0)</f>
        <v>杨琴</v>
      </c>
      <c r="G210">
        <f t="shared" si="39"/>
        <v>253</v>
      </c>
      <c r="H210" s="23">
        <f t="shared" si="40"/>
        <v>82.692307692307693</v>
      </c>
      <c r="I210">
        <f>VLOOKUP(A210,[1]高三上!$A$3:$P$588,13,0)</f>
        <v>32</v>
      </c>
      <c r="J210" t="str">
        <f>VLOOKUP(A210,[1]高三上!$A$3:$P$588,14,0)</f>
        <v>杨琴</v>
      </c>
      <c r="K210" s="22">
        <f t="shared" si="41"/>
        <v>208</v>
      </c>
      <c r="L210" s="23">
        <f t="shared" si="42"/>
        <v>103.07692307692308</v>
      </c>
      <c r="M210">
        <f>VLOOKUP(A210,[1]高二下!$A$3:$P$536,13,0)</f>
        <v>51</v>
      </c>
      <c r="N210" t="str">
        <f>VLOOKUP(A210,[1]高二下!$A$3:$P$536,14,0)</f>
        <v>杨琴</v>
      </c>
      <c r="O210">
        <f t="shared" si="43"/>
        <v>216</v>
      </c>
      <c r="P210">
        <f t="shared" si="44"/>
        <v>101.15384615384616</v>
      </c>
      <c r="Q210">
        <f>VLOOKUP(A210,[1]高二上!$A$3:$P$583,13,0)</f>
        <v>48</v>
      </c>
      <c r="R210" t="str">
        <f>VLOOKUP(A210,[1]高二上!$A$3:$P$583,14,0)</f>
        <v>杨琴</v>
      </c>
      <c r="S210" s="22">
        <f t="shared" si="45"/>
        <v>219</v>
      </c>
      <c r="T210" s="22">
        <f t="shared" si="46"/>
        <v>85</v>
      </c>
      <c r="U210">
        <f>VLOOKUP(A210,[1]高一下!$A$3:$P$585,13,0)</f>
        <v>50</v>
      </c>
      <c r="V210" t="str">
        <f>VLOOKUP(A210,[1]高一下!$A$3:$P$585,14,0)</f>
        <v>杨琴</v>
      </c>
      <c r="W210">
        <f t="shared" si="47"/>
        <v>180</v>
      </c>
      <c r="X210">
        <f t="shared" si="48"/>
        <v>101.53846153846153</v>
      </c>
      <c r="Y210">
        <f>VLOOKUP(A210,[1]高一上!$A$3:$V$587,19,0)</f>
        <v>48</v>
      </c>
      <c r="Z210" t="str">
        <f>VLOOKUP(A210,[1]高一上!$A$3:$V$587,20,0)</f>
        <v>杨琴</v>
      </c>
      <c r="AA210">
        <f t="shared" si="49"/>
        <v>184</v>
      </c>
      <c r="AB210" s="23">
        <f t="shared" si="50"/>
        <v>93.07692307692308</v>
      </c>
      <c r="AC210">
        <f>VLOOKUP(A210,[1]中考!$A$2:$M$571,12,0)</f>
        <v>19</v>
      </c>
      <c r="AD210">
        <f t="shared" si="51"/>
        <v>166</v>
      </c>
    </row>
    <row r="211" spans="1:30" ht="15" x14ac:dyDescent="0.35">
      <c r="A211" s="14" t="s">
        <v>387</v>
      </c>
      <c r="B211" s="1">
        <v>4</v>
      </c>
      <c r="C211" s="2" t="s">
        <v>388</v>
      </c>
      <c r="D211" s="4" t="s">
        <v>6</v>
      </c>
      <c r="E211">
        <f>VLOOKUP(A211,'[1]高三下(高考)'!$A$3:$P$615,13,0)</f>
        <v>51</v>
      </c>
      <c r="F211" t="str">
        <f>VLOOKUP(A211,'[1]高三下(高考)'!$A$3:$P$615,14,0)</f>
        <v>杨琴</v>
      </c>
      <c r="G211">
        <f t="shared" si="39"/>
        <v>140</v>
      </c>
      <c r="H211" s="23">
        <f t="shared" si="40"/>
        <v>100</v>
      </c>
      <c r="I211" s="22">
        <v>0</v>
      </c>
      <c r="J211" t="s">
        <v>4</v>
      </c>
      <c r="K211" s="22">
        <f t="shared" si="41"/>
        <v>241</v>
      </c>
      <c r="L211" s="23">
        <f t="shared" si="42"/>
        <v>100</v>
      </c>
      <c r="M211" s="22">
        <v>0</v>
      </c>
      <c r="N211" t="s">
        <v>4</v>
      </c>
      <c r="O211">
        <f t="shared" si="43"/>
        <v>236</v>
      </c>
      <c r="P211">
        <f t="shared" si="44"/>
        <v>100</v>
      </c>
      <c r="Q211">
        <f>VLOOKUP(A211,[1]高二上!$A$3:$P$583,13,0)</f>
        <v>60</v>
      </c>
      <c r="R211" t="str">
        <f>VLOOKUP(A211,[1]高二上!$A$3:$P$583,14,0)</f>
        <v>杨琴</v>
      </c>
      <c r="S211" s="22">
        <f t="shared" si="45"/>
        <v>116</v>
      </c>
      <c r="T211" s="22">
        <f t="shared" si="46"/>
        <v>146.15384615384616</v>
      </c>
      <c r="U211">
        <f>VLOOKUP(A211,[1]高一下!$A$3:$P$585,13,0)</f>
        <v>41</v>
      </c>
      <c r="V211" t="str">
        <f>VLOOKUP(A211,[1]高一下!$A$3:$P$585,14,0)</f>
        <v>杨琴</v>
      </c>
      <c r="W211">
        <f t="shared" si="47"/>
        <v>236</v>
      </c>
      <c r="X211">
        <f t="shared" si="48"/>
        <v>85</v>
      </c>
      <c r="Y211">
        <f>VLOOKUP(A211,[1]高一上!$A$3:$V$587,19,0)</f>
        <v>47</v>
      </c>
      <c r="Z211" t="str">
        <f>VLOOKUP(A211,[1]高一上!$A$3:$V$587,20,0)</f>
        <v>杨琴</v>
      </c>
      <c r="AA211">
        <f t="shared" si="49"/>
        <v>197</v>
      </c>
      <c r="AB211" s="23">
        <f t="shared" si="50"/>
        <v>99.230769230769226</v>
      </c>
      <c r="AC211">
        <f>VLOOKUP(A211,[1]中考!$A$2:$M$571,12,0)</f>
        <v>17</v>
      </c>
      <c r="AD211">
        <f t="shared" si="51"/>
        <v>195</v>
      </c>
    </row>
    <row r="212" spans="1:30" ht="15" x14ac:dyDescent="0.35">
      <c r="A212" s="14" t="s">
        <v>334</v>
      </c>
      <c r="B212" s="1">
        <v>4</v>
      </c>
      <c r="C212" s="2" t="s">
        <v>335</v>
      </c>
      <c r="D212" s="4" t="s">
        <v>6</v>
      </c>
      <c r="E212">
        <f>VLOOKUP(A212,'[1]高三下(高考)'!$A$3:$P$615,13,0)</f>
        <v>70.5</v>
      </c>
      <c r="F212" t="str">
        <f>VLOOKUP(A212,'[1]高三下(高考)'!$A$3:$P$615,14,0)</f>
        <v>杨琴</v>
      </c>
      <c r="G212">
        <f t="shared" si="39"/>
        <v>10</v>
      </c>
      <c r="H212" s="23">
        <f t="shared" si="40"/>
        <v>107.30769230769231</v>
      </c>
      <c r="I212">
        <f>VLOOKUP(A212,[1]高三上!$A$3:$P$588,13,0)</f>
        <v>56</v>
      </c>
      <c r="J212" t="str">
        <f>VLOOKUP(A212,[1]高三上!$A$3:$P$588,14,0)</f>
        <v>杨琴</v>
      </c>
      <c r="K212" s="22">
        <f t="shared" si="41"/>
        <v>29</v>
      </c>
      <c r="L212" s="23">
        <f t="shared" si="42"/>
        <v>98.461538461538467</v>
      </c>
      <c r="M212">
        <f>VLOOKUP(A212,[1]高二下!$A$3:$P$536,13,0)</f>
        <v>71</v>
      </c>
      <c r="N212" t="str">
        <f>VLOOKUP(A212,[1]高二下!$A$3:$P$536,14,0)</f>
        <v>杨琴</v>
      </c>
      <c r="O212">
        <f t="shared" si="43"/>
        <v>25</v>
      </c>
      <c r="P212">
        <f t="shared" si="44"/>
        <v>93.84615384615384</v>
      </c>
      <c r="Q212">
        <f>VLOOKUP(A212,[1]高二上!$A$3:$P$583,13,0)</f>
        <v>76</v>
      </c>
      <c r="R212" t="str">
        <f>VLOOKUP(A212,[1]高二上!$A$3:$P$583,14,0)</f>
        <v>杨琴</v>
      </c>
      <c r="S212" s="22">
        <f t="shared" si="45"/>
        <v>9</v>
      </c>
      <c r="T212" s="22">
        <f t="shared" si="46"/>
        <v>128.84615384615384</v>
      </c>
      <c r="U212">
        <f>VLOOKUP(A212,[1]高一下!$A$3:$P$585,13,0)</f>
        <v>60</v>
      </c>
      <c r="V212" t="str">
        <f>VLOOKUP(A212,[1]高一下!$A$3:$P$585,14,0)</f>
        <v>杨琴</v>
      </c>
      <c r="W212">
        <f t="shared" si="47"/>
        <v>84</v>
      </c>
      <c r="X212">
        <f t="shared" si="48"/>
        <v>68.07692307692308</v>
      </c>
      <c r="Y212">
        <f>VLOOKUP(A212,[1]高一上!$A$3:$V$587,19,0)</f>
        <v>83</v>
      </c>
      <c r="Z212" t="str">
        <f>VLOOKUP(A212,[1]高一上!$A$3:$V$587,20,0)</f>
        <v>杨琴</v>
      </c>
      <c r="AA212">
        <f t="shared" si="49"/>
        <v>1</v>
      </c>
      <c r="AB212" s="23">
        <f t="shared" si="50"/>
        <v>132.69230769230768</v>
      </c>
      <c r="AC212">
        <f>VLOOKUP(A212,[1]中考!$A$2:$M$571,12,0)</f>
        <v>25</v>
      </c>
      <c r="AD212">
        <f t="shared" si="51"/>
        <v>86</v>
      </c>
    </row>
    <row r="213" spans="1:30" ht="15" x14ac:dyDescent="0.35">
      <c r="A213" s="14" t="s">
        <v>331</v>
      </c>
      <c r="B213" s="1">
        <v>4</v>
      </c>
      <c r="C213" s="2" t="s">
        <v>179</v>
      </c>
      <c r="D213" s="4" t="s">
        <v>6</v>
      </c>
      <c r="E213">
        <f>VLOOKUP(A213,'[1]高三下(高考)'!$A$3:$P$615,13,0)</f>
        <v>72</v>
      </c>
      <c r="F213" t="str">
        <f>VLOOKUP(A213,'[1]高三下(高考)'!$A$3:$P$615,14,0)</f>
        <v>杨琴</v>
      </c>
      <c r="G213">
        <f t="shared" si="39"/>
        <v>4</v>
      </c>
      <c r="H213" s="23">
        <f t="shared" si="40"/>
        <v>117.30769230769231</v>
      </c>
      <c r="I213">
        <f>VLOOKUP(A213,[1]高三上!$A$3:$P$588,13,0)</f>
        <v>52</v>
      </c>
      <c r="J213" t="str">
        <f>VLOOKUP(A213,[1]高三上!$A$3:$P$588,14,0)</f>
        <v>杨琴</v>
      </c>
      <c r="K213" s="22">
        <f t="shared" si="41"/>
        <v>49</v>
      </c>
      <c r="L213" s="23">
        <f t="shared" si="42"/>
        <v>83.461538461538467</v>
      </c>
      <c r="M213">
        <f>VLOOKUP(A213,[1]高二下!$A$3:$P$536,13,0)</f>
        <v>75</v>
      </c>
      <c r="N213" t="str">
        <f>VLOOKUP(A213,[1]高二下!$A$3:$P$536,14,0)</f>
        <v>杨琴</v>
      </c>
      <c r="O213">
        <f t="shared" si="43"/>
        <v>6</v>
      </c>
      <c r="P213">
        <f t="shared" si="44"/>
        <v>100</v>
      </c>
      <c r="Q213">
        <f>VLOOKUP(A213,[1]高二上!$A$3:$P$583,13,0)</f>
        <v>78</v>
      </c>
      <c r="R213" t="str">
        <f>VLOOKUP(A213,[1]高二上!$A$3:$P$583,14,0)</f>
        <v>杨琴</v>
      </c>
      <c r="S213" s="22">
        <f t="shared" si="45"/>
        <v>6</v>
      </c>
      <c r="T213" s="22">
        <f t="shared" si="46"/>
        <v>105.38461538461539</v>
      </c>
      <c r="U213">
        <f>VLOOKUP(A213,[1]高一下!$A$3:$P$585,13,0)</f>
        <v>71</v>
      </c>
      <c r="V213" t="str">
        <f>VLOOKUP(A213,[1]高一下!$A$3:$P$585,14,0)</f>
        <v>杨琴</v>
      </c>
      <c r="W213">
        <f t="shared" si="47"/>
        <v>20</v>
      </c>
      <c r="X213">
        <f t="shared" si="48"/>
        <v>105.76923076923077</v>
      </c>
      <c r="Y213">
        <f>VLOOKUP(A213,[1]高一上!$A$3:$V$587,19,0)</f>
        <v>68</v>
      </c>
      <c r="Z213" t="str">
        <f>VLOOKUP(A213,[1]高一上!$A$3:$V$587,20,0)</f>
        <v>杨琴</v>
      </c>
      <c r="AA213">
        <f t="shared" si="49"/>
        <v>35</v>
      </c>
      <c r="AB213" s="23">
        <f t="shared" si="50"/>
        <v>95.384615384615387</v>
      </c>
      <c r="AC213">
        <f>VLOOKUP(A213,[1]中考!$A$2:$M$571,12,0)</f>
        <v>32</v>
      </c>
      <c r="AD213">
        <f t="shared" si="51"/>
        <v>23</v>
      </c>
    </row>
    <row r="214" spans="1:30" ht="15" x14ac:dyDescent="0.35">
      <c r="A214" s="14" t="s">
        <v>470</v>
      </c>
      <c r="B214" s="1">
        <v>5</v>
      </c>
      <c r="C214" s="2" t="s">
        <v>471</v>
      </c>
      <c r="D214" s="4" t="s">
        <v>6</v>
      </c>
      <c r="E214">
        <f>VLOOKUP(A214,'[1]高三下(高考)'!$A$3:$P$615,13,0)</f>
        <v>63</v>
      </c>
      <c r="F214" t="str">
        <f>VLOOKUP(A214,'[1]高三下(高考)'!$A$3:$P$615,14,0)</f>
        <v>降初里</v>
      </c>
      <c r="G214">
        <f t="shared" si="39"/>
        <v>39</v>
      </c>
      <c r="H214" s="23">
        <f t="shared" si="40"/>
        <v>100.38461538461539</v>
      </c>
      <c r="I214">
        <f>VLOOKUP(A214,[1]高三上!$A$3:$P$588,13,0)</f>
        <v>54</v>
      </c>
      <c r="J214" t="str">
        <f>VLOOKUP(A214,[1]高三上!$A$3:$P$588,14,0)</f>
        <v>降初里</v>
      </c>
      <c r="K214" s="22">
        <f t="shared" si="41"/>
        <v>40</v>
      </c>
      <c r="L214" s="23">
        <f t="shared" si="42"/>
        <v>118.46153846153847</v>
      </c>
      <c r="M214">
        <f>VLOOKUP(A214,[1]高二下!$A$3:$P$536,13,0)</f>
        <v>65</v>
      </c>
      <c r="N214" t="str">
        <f>VLOOKUP(A214,[1]高二下!$A$3:$P$536,14,0)</f>
        <v>勾中文</v>
      </c>
      <c r="O214">
        <f t="shared" si="43"/>
        <v>88</v>
      </c>
      <c r="P214">
        <f t="shared" si="44"/>
        <v>126.15384615384616</v>
      </c>
      <c r="Q214">
        <f>VLOOKUP(A214,[1]高二上!$A$3:$P$583,13,0)</f>
        <v>56</v>
      </c>
      <c r="R214" t="str">
        <f>VLOOKUP(A214,[1]高二上!$A$3:$P$583,14,0)</f>
        <v>熊治国</v>
      </c>
      <c r="S214" s="22">
        <f t="shared" si="45"/>
        <v>156</v>
      </c>
      <c r="T214" s="22">
        <f t="shared" si="46"/>
        <v>137.69230769230768</v>
      </c>
      <c r="U214">
        <f>VLOOKUP(A214,[1]高一下!$A$3:$P$585,13,0)</f>
        <v>31</v>
      </c>
      <c r="V214" t="str">
        <f>VLOOKUP(A214,[1]高一下!$A$3:$P$585,14,0)</f>
        <v>金明龙</v>
      </c>
      <c r="W214">
        <f t="shared" si="47"/>
        <v>254</v>
      </c>
      <c r="X214">
        <f t="shared" si="48"/>
        <v>25</v>
      </c>
      <c r="Y214">
        <f>VLOOKUP(A214,[1]高一上!$A$3:$V$587,19,0)</f>
        <v>63</v>
      </c>
      <c r="Z214" t="str">
        <f>VLOOKUP(A214,[1]高一上!$A$3:$V$587,20,0)</f>
        <v>潘润</v>
      </c>
      <c r="AA214">
        <f t="shared" si="49"/>
        <v>59</v>
      </c>
      <c r="AB214" s="23">
        <f t="shared" si="50"/>
        <v>165.38461538461539</v>
      </c>
      <c r="AC214">
        <f>VLOOKUP(A214,[1]中考!$A$2:$M$571,12,0)</f>
        <v>12</v>
      </c>
      <c r="AD214">
        <f t="shared" si="51"/>
        <v>229</v>
      </c>
    </row>
    <row r="215" spans="1:30" ht="15" x14ac:dyDescent="0.35">
      <c r="A215" s="14" t="s">
        <v>491</v>
      </c>
      <c r="B215" s="1">
        <v>5</v>
      </c>
      <c r="C215" s="2" t="s">
        <v>492</v>
      </c>
      <c r="D215" s="4" t="s">
        <v>6</v>
      </c>
      <c r="E215">
        <f>VLOOKUP(A215,'[1]高三下(高考)'!$A$3:$P$615,13,0)</f>
        <v>45</v>
      </c>
      <c r="F215" t="str">
        <f>VLOOKUP(A215,'[1]高三下(高考)'!$A$3:$P$615,14,0)</f>
        <v>降初里</v>
      </c>
      <c r="G215">
        <f t="shared" si="39"/>
        <v>195</v>
      </c>
      <c r="H215" s="23">
        <f t="shared" si="40"/>
        <v>116.15384615384616</v>
      </c>
      <c r="I215">
        <f>VLOOKUP(A215,[1]高三上!$A$3:$P$588,13,0)</f>
        <v>23</v>
      </c>
      <c r="J215" t="str">
        <f>VLOOKUP(A215,[1]高三上!$A$3:$P$588,14,0)</f>
        <v>降初里</v>
      </c>
      <c r="K215" s="22">
        <f t="shared" si="41"/>
        <v>237</v>
      </c>
      <c r="L215" s="23">
        <f t="shared" si="42"/>
        <v>99.230769230769226</v>
      </c>
      <c r="M215">
        <f>VLOOKUP(A215,[1]高二下!$A$3:$P$536,13,0)</f>
        <v>39</v>
      </c>
      <c r="N215" t="str">
        <f>VLOOKUP(A215,[1]高二下!$A$3:$P$536,14,0)</f>
        <v>勾中文</v>
      </c>
      <c r="O215">
        <f t="shared" si="43"/>
        <v>235</v>
      </c>
      <c r="P215">
        <f t="shared" si="44"/>
        <v>66.538461538461547</v>
      </c>
      <c r="Q215">
        <f>VLOOKUP(A215,[1]高二上!$A$3:$P$583,13,0)</f>
        <v>57</v>
      </c>
      <c r="R215" t="str">
        <f>VLOOKUP(A215,[1]高二上!$A$3:$P$583,14,0)</f>
        <v>熊治国</v>
      </c>
      <c r="S215" s="22">
        <f t="shared" si="45"/>
        <v>148</v>
      </c>
      <c r="T215" s="22">
        <f t="shared" si="46"/>
        <v>99.615384615384613</v>
      </c>
      <c r="U215">
        <f>VLOOKUP(A215,[1]高一下!$A$3:$P$585,13,0)</f>
        <v>54</v>
      </c>
      <c r="V215" t="str">
        <f>VLOOKUP(A215,[1]高一下!$A$3:$P$585,14,0)</f>
        <v>金明龙</v>
      </c>
      <c r="W215">
        <f t="shared" si="47"/>
        <v>147</v>
      </c>
      <c r="X215">
        <f t="shared" si="48"/>
        <v>126.92307692307692</v>
      </c>
      <c r="Y215">
        <f>VLOOKUP(A215,[1]高一上!$A$3:$V$587,19,0)</f>
        <v>44</v>
      </c>
      <c r="Z215" t="str">
        <f>VLOOKUP(A215,[1]高一上!$A$3:$V$587,20,0)</f>
        <v>潘润</v>
      </c>
      <c r="AA215">
        <f t="shared" si="49"/>
        <v>217</v>
      </c>
      <c r="AB215" s="23">
        <f t="shared" si="50"/>
        <v>91.538461538461533</v>
      </c>
      <c r="AC215">
        <f>VLOOKUP(A215,[1]中考!$A$2:$M$571,12,0)</f>
        <v>17</v>
      </c>
      <c r="AD215">
        <f t="shared" si="51"/>
        <v>195</v>
      </c>
    </row>
    <row r="216" spans="1:30" ht="15" x14ac:dyDescent="0.35">
      <c r="A216" s="14" t="s">
        <v>454</v>
      </c>
      <c r="B216" s="1">
        <v>5</v>
      </c>
      <c r="C216" s="2" t="s">
        <v>455</v>
      </c>
      <c r="D216" s="4" t="s">
        <v>6</v>
      </c>
      <c r="E216">
        <f>VLOOKUP(A216,'[1]高三下(高考)'!$A$3:$P$615,13,0)</f>
        <v>58</v>
      </c>
      <c r="F216" t="str">
        <f>VLOOKUP(A216,'[1]高三下(高考)'!$A$3:$P$615,14,0)</f>
        <v>降初里</v>
      </c>
      <c r="G216">
        <f t="shared" si="39"/>
        <v>73</v>
      </c>
      <c r="H216" s="23">
        <f t="shared" si="40"/>
        <v>101.15384615384616</v>
      </c>
      <c r="I216">
        <f>VLOOKUP(A216,[1]高三上!$A$3:$P$588,13,0)</f>
        <v>48</v>
      </c>
      <c r="J216" t="str">
        <f>VLOOKUP(A216,[1]高三上!$A$3:$P$588,14,0)</f>
        <v>降初里</v>
      </c>
      <c r="K216" s="22">
        <f t="shared" si="41"/>
        <v>76</v>
      </c>
      <c r="L216" s="23">
        <f t="shared" si="42"/>
        <v>88.07692307692308</v>
      </c>
      <c r="M216">
        <f>VLOOKUP(A216,[1]高二下!$A$3:$P$536,13,0)</f>
        <v>69</v>
      </c>
      <c r="N216" t="str">
        <f>VLOOKUP(A216,[1]高二下!$A$3:$P$536,14,0)</f>
        <v>勾中文</v>
      </c>
      <c r="O216">
        <f t="shared" si="43"/>
        <v>45</v>
      </c>
      <c r="P216">
        <f t="shared" si="44"/>
        <v>116.92307692307692</v>
      </c>
      <c r="Q216">
        <f>VLOOKUP(A216,[1]高二上!$A$3:$P$583,13,0)</f>
        <v>63</v>
      </c>
      <c r="R216" t="str">
        <f>VLOOKUP(A216,[1]高二上!$A$3:$P$583,14,0)</f>
        <v>熊治国</v>
      </c>
      <c r="S216" s="22">
        <f t="shared" si="45"/>
        <v>89</v>
      </c>
      <c r="T216" s="22">
        <f t="shared" si="46"/>
        <v>85.384615384615387</v>
      </c>
      <c r="U216">
        <f>VLOOKUP(A216,[1]高一下!$A$3:$P$585,13,0)</f>
        <v>64</v>
      </c>
      <c r="V216" t="str">
        <f>VLOOKUP(A216,[1]高一下!$A$3:$P$585,14,0)</f>
        <v>金明龙</v>
      </c>
      <c r="W216">
        <f t="shared" si="47"/>
        <v>51</v>
      </c>
      <c r="X216">
        <f t="shared" si="48"/>
        <v>85</v>
      </c>
      <c r="Y216">
        <f>VLOOKUP(A216,[1]高一上!$A$3:$V$587,19,0)</f>
        <v>73</v>
      </c>
      <c r="Z216" t="str">
        <f>VLOOKUP(A216,[1]高一上!$A$3:$V$587,20,0)</f>
        <v>潘润</v>
      </c>
      <c r="AA216">
        <f t="shared" si="49"/>
        <v>12</v>
      </c>
      <c r="AB216" s="23">
        <f t="shared" si="50"/>
        <v>125.38461538461539</v>
      </c>
      <c r="AC216">
        <f>VLOOKUP(A216,[1]中考!$A$2:$M$571,12,0)</f>
        <v>26</v>
      </c>
      <c r="AD216">
        <f t="shared" si="51"/>
        <v>78</v>
      </c>
    </row>
    <row r="217" spans="1:30" ht="15" x14ac:dyDescent="0.35">
      <c r="A217" s="14" t="s">
        <v>511</v>
      </c>
      <c r="B217" s="1">
        <v>5</v>
      </c>
      <c r="C217" s="3" t="s">
        <v>512</v>
      </c>
      <c r="D217" s="4" t="s">
        <v>6</v>
      </c>
      <c r="E217">
        <f>VLOOKUP(A217,'[1]高三下(高考)'!$A$3:$P$615,13,0)</f>
        <v>44</v>
      </c>
      <c r="F217" t="str">
        <f>VLOOKUP(A217,'[1]高三下(高考)'!$A$3:$P$615,14,0)</f>
        <v>降初里</v>
      </c>
      <c r="G217">
        <f t="shared" si="39"/>
        <v>204</v>
      </c>
      <c r="H217" s="23">
        <f t="shared" si="40"/>
        <v>98.07692307692308</v>
      </c>
      <c r="I217">
        <f>VLOOKUP(A217,[1]高三上!$A$3:$P$588,13,0)</f>
        <v>33</v>
      </c>
      <c r="J217" t="str">
        <f>VLOOKUP(A217,[1]高三上!$A$3:$P$588,14,0)</f>
        <v>降初里</v>
      </c>
      <c r="K217" s="22">
        <f t="shared" si="41"/>
        <v>199</v>
      </c>
      <c r="L217" s="23">
        <f t="shared" si="42"/>
        <v>66.15384615384616</v>
      </c>
      <c r="M217">
        <f>VLOOKUP(A217,[1]高二下!$A$3:$P$536,13,0)</f>
        <v>62</v>
      </c>
      <c r="N217" t="str">
        <f>VLOOKUP(A217,[1]高二下!$A$3:$P$536,14,0)</f>
        <v>勾中文</v>
      </c>
      <c r="O217">
        <f t="shared" si="43"/>
        <v>111</v>
      </c>
      <c r="P217">
        <f t="shared" si="44"/>
        <v>98.84615384615384</v>
      </c>
      <c r="Q217">
        <f>VLOOKUP(A217,[1]高二上!$A$3:$P$583,13,0)</f>
        <v>61</v>
      </c>
      <c r="R217" t="str">
        <f>VLOOKUP(A217,[1]高二上!$A$3:$P$583,14,0)</f>
        <v>熊治国</v>
      </c>
      <c r="S217" s="22">
        <f t="shared" si="45"/>
        <v>108</v>
      </c>
      <c r="T217" s="22">
        <f t="shared" si="46"/>
        <v>133.46153846153845</v>
      </c>
      <c r="U217">
        <f>VLOOKUP(A217,[1]高一下!$A$3:$P$585,13,0)</f>
        <v>48</v>
      </c>
      <c r="V217" t="str">
        <f>VLOOKUP(A217,[1]高一下!$A$3:$P$585,14,0)</f>
        <v>金明龙</v>
      </c>
      <c r="W217">
        <f t="shared" si="47"/>
        <v>195</v>
      </c>
      <c r="X217">
        <f t="shared" si="48"/>
        <v>55.769230769230774</v>
      </c>
      <c r="Y217">
        <f>VLOOKUP(A217,[1]高一上!$A$3:$V$587,19,0)</f>
        <v>60</v>
      </c>
      <c r="Z217" t="str">
        <f>VLOOKUP(A217,[1]高一上!$A$3:$V$587,20,0)</f>
        <v>潘润</v>
      </c>
      <c r="AA217">
        <f t="shared" si="49"/>
        <v>80</v>
      </c>
      <c r="AB217" s="23">
        <f t="shared" si="50"/>
        <v>73.461538461538453</v>
      </c>
      <c r="AC217">
        <f>VLOOKUP(A217,[1]中考!$A$2:$M$571,12,0)</f>
        <v>35</v>
      </c>
      <c r="AD217">
        <f t="shared" si="51"/>
        <v>11</v>
      </c>
    </row>
    <row r="218" spans="1:30" ht="15" x14ac:dyDescent="0.35">
      <c r="A218" s="14" t="s">
        <v>480</v>
      </c>
      <c r="B218" s="1">
        <v>5</v>
      </c>
      <c r="C218" s="2" t="s">
        <v>481</v>
      </c>
      <c r="D218" s="4" t="s">
        <v>6</v>
      </c>
      <c r="E218">
        <f>VLOOKUP(A218,'[1]高三下(高考)'!$A$3:$P$615,13,0)</f>
        <v>61</v>
      </c>
      <c r="F218" t="str">
        <f>VLOOKUP(A218,'[1]高三下(高考)'!$A$3:$P$615,14,0)</f>
        <v>降初里</v>
      </c>
      <c r="G218">
        <f t="shared" si="39"/>
        <v>54</v>
      </c>
      <c r="H218" s="23">
        <f t="shared" si="40"/>
        <v>155.76923076923077</v>
      </c>
      <c r="I218">
        <f>VLOOKUP(A218,[1]高三上!$A$3:$P$588,13,0)</f>
        <v>33</v>
      </c>
      <c r="J218" t="str">
        <f>VLOOKUP(A218,[1]高三上!$A$3:$P$588,14,0)</f>
        <v>降初里</v>
      </c>
      <c r="K218" s="22">
        <f t="shared" si="41"/>
        <v>199</v>
      </c>
      <c r="L218" s="23">
        <f t="shared" si="42"/>
        <v>51.53846153846154</v>
      </c>
      <c r="M218">
        <f>VLOOKUP(A218,[1]高二下!$A$3:$P$536,13,0)</f>
        <v>66</v>
      </c>
      <c r="N218" t="str">
        <f>VLOOKUP(A218,[1]高二下!$A$3:$P$536,14,0)</f>
        <v>勾中文</v>
      </c>
      <c r="O218">
        <f t="shared" si="43"/>
        <v>73</v>
      </c>
      <c r="P218">
        <f t="shared" si="44"/>
        <v>125</v>
      </c>
      <c r="Q218">
        <f>VLOOKUP(A218,[1]高二上!$A$3:$P$583,13,0)</f>
        <v>58</v>
      </c>
      <c r="R218" t="str">
        <f>VLOOKUP(A218,[1]高二上!$A$3:$P$583,14,0)</f>
        <v>熊治国</v>
      </c>
      <c r="S218" s="22">
        <f t="shared" si="45"/>
        <v>138</v>
      </c>
      <c r="T218" s="22">
        <f t="shared" si="46"/>
        <v>131.15384615384616</v>
      </c>
      <c r="U218">
        <f>VLOOKUP(A218,[1]高一下!$A$3:$P$585,13,0)</f>
        <v>45</v>
      </c>
      <c r="V218" t="str">
        <f>VLOOKUP(A218,[1]高一下!$A$3:$P$585,14,0)</f>
        <v>金明龙</v>
      </c>
      <c r="W218">
        <f t="shared" si="47"/>
        <v>219</v>
      </c>
      <c r="X218">
        <f t="shared" si="48"/>
        <v>50.769230769230766</v>
      </c>
      <c r="Y218">
        <f>VLOOKUP(A218,[1]高一上!$A$3:$V$587,19,0)</f>
        <v>59</v>
      </c>
      <c r="Z218" t="str">
        <f>VLOOKUP(A218,[1]高一上!$A$3:$V$587,20,0)</f>
        <v>潘润</v>
      </c>
      <c r="AA218">
        <f t="shared" si="49"/>
        <v>91</v>
      </c>
      <c r="AB218" s="23">
        <f t="shared" si="50"/>
        <v>148.84615384615384</v>
      </c>
      <c r="AC218">
        <f>VLOOKUP(A218,[1]中考!$A$2:$M$571,12,0)</f>
        <v>14</v>
      </c>
      <c r="AD218">
        <f t="shared" si="51"/>
        <v>218</v>
      </c>
    </row>
    <row r="219" spans="1:30" ht="15" x14ac:dyDescent="0.35">
      <c r="A219" s="14" t="s">
        <v>488</v>
      </c>
      <c r="B219" s="1">
        <v>5</v>
      </c>
      <c r="C219" s="2" t="s">
        <v>489</v>
      </c>
      <c r="D219" s="4" t="s">
        <v>6</v>
      </c>
      <c r="E219">
        <f>VLOOKUP(A219,'[1]高三下(高考)'!$A$3:$P$615,13,0)</f>
        <v>44</v>
      </c>
      <c r="F219" t="str">
        <f>VLOOKUP(A219,'[1]高三下(高考)'!$A$3:$P$615,14,0)</f>
        <v>降初里</v>
      </c>
      <c r="G219">
        <f t="shared" si="39"/>
        <v>204</v>
      </c>
      <c r="H219" s="23">
        <f t="shared" si="40"/>
        <v>79.230769230769226</v>
      </c>
      <c r="I219">
        <f>VLOOKUP(A219,[1]高三上!$A$3:$P$588,13,0)</f>
        <v>40</v>
      </c>
      <c r="J219" t="str">
        <f>VLOOKUP(A219,[1]高三上!$A$3:$P$588,14,0)</f>
        <v>降初里</v>
      </c>
      <c r="K219" s="22">
        <f t="shared" si="41"/>
        <v>150</v>
      </c>
      <c r="L219" s="23">
        <f t="shared" si="42"/>
        <v>95</v>
      </c>
      <c r="M219">
        <f>VLOOKUP(A219,[1]高二下!$A$3:$P$536,13,0)</f>
        <v>60</v>
      </c>
      <c r="N219" t="str">
        <f>VLOOKUP(A219,[1]高二下!$A$3:$P$536,14,0)</f>
        <v>勾中文</v>
      </c>
      <c r="O219">
        <f t="shared" si="43"/>
        <v>137</v>
      </c>
      <c r="P219">
        <f t="shared" si="44"/>
        <v>107.30769230769231</v>
      </c>
      <c r="Q219">
        <f>VLOOKUP(A219,[1]高二上!$A$3:$P$583,13,0)</f>
        <v>56</v>
      </c>
      <c r="R219" t="str">
        <f>VLOOKUP(A219,[1]高二上!$A$3:$P$583,14,0)</f>
        <v>熊治国</v>
      </c>
      <c r="S219" s="22">
        <f t="shared" si="45"/>
        <v>156</v>
      </c>
      <c r="T219" s="22">
        <f t="shared" si="46"/>
        <v>81.538461538461533</v>
      </c>
      <c r="U219">
        <f>VLOOKUP(A219,[1]高一下!$A$3:$P$585,13,0)</f>
        <v>58</v>
      </c>
      <c r="V219" t="str">
        <f>VLOOKUP(A219,[1]高一下!$A$3:$P$585,14,0)</f>
        <v>金明龙</v>
      </c>
      <c r="W219">
        <f t="shared" si="47"/>
        <v>108</v>
      </c>
      <c r="X219">
        <f t="shared" si="48"/>
        <v>96.92307692307692</v>
      </c>
      <c r="Y219">
        <f>VLOOKUP(A219,[1]高一上!$A$3:$V$587,19,0)</f>
        <v>58</v>
      </c>
      <c r="Z219" t="str">
        <f>VLOOKUP(A219,[1]高一上!$A$3:$V$587,20,0)</f>
        <v>潘润</v>
      </c>
      <c r="AA219">
        <f t="shared" si="49"/>
        <v>100</v>
      </c>
      <c r="AB219" s="23">
        <f t="shared" si="50"/>
        <v>73.461538461538453</v>
      </c>
      <c r="AC219">
        <f>VLOOKUP(A219,[1]中考!$A$2:$M$571,12,0)</f>
        <v>31</v>
      </c>
      <c r="AD219">
        <f t="shared" si="51"/>
        <v>31</v>
      </c>
    </row>
    <row r="220" spans="1:30" ht="15" x14ac:dyDescent="0.35">
      <c r="A220" s="14" t="s">
        <v>482</v>
      </c>
      <c r="B220" s="1">
        <v>5</v>
      </c>
      <c r="C220" s="2" t="s">
        <v>483</v>
      </c>
      <c r="D220" s="4" t="s">
        <v>6</v>
      </c>
      <c r="E220">
        <f>VLOOKUP(A220,'[1]高三下(高考)'!$A$3:$P$615,13,0)</f>
        <v>42.5</v>
      </c>
      <c r="F220" t="str">
        <f>VLOOKUP(A220,'[1]高三下(高考)'!$A$3:$P$615,14,0)</f>
        <v>降初里</v>
      </c>
      <c r="G220">
        <f t="shared" si="39"/>
        <v>214</v>
      </c>
      <c r="H220" s="23">
        <f t="shared" si="40"/>
        <v>46.92307692307692</v>
      </c>
      <c r="I220">
        <f>VLOOKUP(A220,[1]高三上!$A$3:$P$588,13,0)</f>
        <v>48</v>
      </c>
      <c r="J220" t="str">
        <f>VLOOKUP(A220,[1]高三上!$A$3:$P$588,14,0)</f>
        <v>降初里</v>
      </c>
      <c r="K220" s="22">
        <f t="shared" si="41"/>
        <v>76</v>
      </c>
      <c r="L220" s="23">
        <f t="shared" si="42"/>
        <v>142.69230769230768</v>
      </c>
      <c r="M220">
        <f>VLOOKUP(A220,[1]高二下!$A$3:$P$536,13,0)</f>
        <v>54</v>
      </c>
      <c r="N220" t="str">
        <f>VLOOKUP(A220,[1]高二下!$A$3:$P$536,14,0)</f>
        <v>勾中文</v>
      </c>
      <c r="O220">
        <f t="shared" si="43"/>
        <v>187</v>
      </c>
      <c r="P220">
        <f t="shared" si="44"/>
        <v>112.30769230769231</v>
      </c>
      <c r="Q220">
        <f>VLOOKUP(A220,[1]高二上!$A$3:$P$583,13,0)</f>
        <v>48</v>
      </c>
      <c r="R220" t="str">
        <f>VLOOKUP(A220,[1]高二上!$A$3:$P$583,14,0)</f>
        <v>熊治国</v>
      </c>
      <c r="S220" s="22">
        <f t="shared" si="45"/>
        <v>219</v>
      </c>
      <c r="T220" s="22">
        <f t="shared" si="46"/>
        <v>110.38461538461539</v>
      </c>
      <c r="U220">
        <f>VLOOKUP(A220,[1]高一下!$A$3:$P$585,13,0)</f>
        <v>38</v>
      </c>
      <c r="V220" t="str">
        <f>VLOOKUP(A220,[1]高一下!$A$3:$P$585,14,0)</f>
        <v>金明龙</v>
      </c>
      <c r="W220">
        <f t="shared" si="47"/>
        <v>246</v>
      </c>
      <c r="X220">
        <f t="shared" si="48"/>
        <v>73.07692307692308</v>
      </c>
      <c r="Y220">
        <f>VLOOKUP(A220,[1]高一上!$A$3:$V$587,19,0)</f>
        <v>49</v>
      </c>
      <c r="Z220" t="str">
        <f>VLOOKUP(A220,[1]高一上!$A$3:$V$587,20,0)</f>
        <v>潘润</v>
      </c>
      <c r="AA220">
        <f t="shared" si="49"/>
        <v>176</v>
      </c>
      <c r="AB220" s="23">
        <f t="shared" si="50"/>
        <v>90.769230769230774</v>
      </c>
      <c r="AC220">
        <f>VLOOKUP(A220,[1]中考!$A$2:$M$571,12,0)</f>
        <v>20</v>
      </c>
      <c r="AD220">
        <f t="shared" si="51"/>
        <v>152</v>
      </c>
    </row>
    <row r="221" spans="1:30" ht="15" x14ac:dyDescent="0.35">
      <c r="A221" s="14" t="s">
        <v>441</v>
      </c>
      <c r="B221" s="1">
        <v>5</v>
      </c>
      <c r="C221" s="2" t="s">
        <v>442</v>
      </c>
      <c r="D221" s="4" t="s">
        <v>6</v>
      </c>
      <c r="E221">
        <f>VLOOKUP(A221,'[1]高三下(高考)'!$A$3:$P$615,13,0)</f>
        <v>61.5</v>
      </c>
      <c r="F221" t="str">
        <f>VLOOKUP(A221,'[1]高三下(高考)'!$A$3:$P$615,14,0)</f>
        <v>降初里</v>
      </c>
      <c r="G221">
        <f t="shared" si="39"/>
        <v>51</v>
      </c>
      <c r="H221" s="23">
        <f t="shared" si="40"/>
        <v>125</v>
      </c>
      <c r="I221">
        <f>VLOOKUP(A221,[1]高三上!$A$3:$P$588,13,0)</f>
        <v>43</v>
      </c>
      <c r="J221" t="str">
        <f>VLOOKUP(A221,[1]高三上!$A$3:$P$588,14,0)</f>
        <v>降初里</v>
      </c>
      <c r="K221" s="22">
        <f t="shared" si="41"/>
        <v>116</v>
      </c>
      <c r="L221" s="23">
        <f t="shared" si="42"/>
        <v>98.07692307692308</v>
      </c>
      <c r="M221">
        <f>VLOOKUP(A221,[1]高二下!$A$3:$P$536,13,0)</f>
        <v>62</v>
      </c>
      <c r="N221" t="str">
        <f>VLOOKUP(A221,[1]高二下!$A$3:$P$536,14,0)</f>
        <v>勾中文</v>
      </c>
      <c r="O221">
        <f t="shared" si="43"/>
        <v>111</v>
      </c>
      <c r="P221">
        <f t="shared" si="44"/>
        <v>87.692307692307693</v>
      </c>
      <c r="Q221">
        <f>VLOOKUP(A221,[1]高二上!$A$3:$P$583,13,0)</f>
        <v>64</v>
      </c>
      <c r="R221" t="str">
        <f>VLOOKUP(A221,[1]高二上!$A$3:$P$583,14,0)</f>
        <v>熊治国</v>
      </c>
      <c r="S221" s="22">
        <f t="shared" si="45"/>
        <v>79</v>
      </c>
      <c r="T221" s="22">
        <f t="shared" si="46"/>
        <v>130.38461538461539</v>
      </c>
      <c r="U221">
        <f>VLOOKUP(A221,[1]高一下!$A$3:$P$585,13,0)</f>
        <v>53</v>
      </c>
      <c r="V221" t="str">
        <f>VLOOKUP(A221,[1]高一下!$A$3:$P$585,14,0)</f>
        <v>金明龙</v>
      </c>
      <c r="W221">
        <f t="shared" si="47"/>
        <v>158</v>
      </c>
      <c r="X221">
        <f t="shared" si="48"/>
        <v>65.384615384615387</v>
      </c>
      <c r="Y221">
        <f>VLOOKUP(A221,[1]高一上!$A$3:$V$587,19,0)</f>
        <v>62</v>
      </c>
      <c r="Z221" t="str">
        <f>VLOOKUP(A221,[1]高一上!$A$3:$V$587,20,0)</f>
        <v>潘润</v>
      </c>
      <c r="AA221">
        <f t="shared" si="49"/>
        <v>68</v>
      </c>
      <c r="AB221" s="23">
        <f t="shared" si="50"/>
        <v>118.46153846153847</v>
      </c>
      <c r="AC221">
        <f>VLOOKUP(A221,[1]中考!$A$2:$M$571,12,0)</f>
        <v>23</v>
      </c>
      <c r="AD221">
        <f t="shared" si="51"/>
        <v>116</v>
      </c>
    </row>
    <row r="222" spans="1:30" ht="15" x14ac:dyDescent="0.35">
      <c r="A222" s="14" t="s">
        <v>436</v>
      </c>
      <c r="B222" s="1">
        <v>5</v>
      </c>
      <c r="C222" s="2" t="s">
        <v>437</v>
      </c>
      <c r="D222" s="4" t="s">
        <v>6</v>
      </c>
      <c r="E222">
        <f>VLOOKUP(A222,'[1]高三下(高考)'!$A$3:$P$615,13,0)</f>
        <v>63</v>
      </c>
      <c r="F222" t="str">
        <f>VLOOKUP(A222,'[1]高三下(高考)'!$A$3:$P$615,14,0)</f>
        <v>降初里</v>
      </c>
      <c r="G222">
        <f t="shared" si="39"/>
        <v>39</v>
      </c>
      <c r="H222" s="23">
        <f t="shared" si="40"/>
        <v>134.23076923076923</v>
      </c>
      <c r="I222">
        <f>VLOOKUP(A222,[1]高三上!$A$3:$P$588,13,0)</f>
        <v>42</v>
      </c>
      <c r="J222" t="str">
        <f>VLOOKUP(A222,[1]高三上!$A$3:$P$588,14,0)</f>
        <v>降初里</v>
      </c>
      <c r="K222" s="22">
        <f t="shared" si="41"/>
        <v>128</v>
      </c>
      <c r="L222" s="23">
        <f t="shared" si="42"/>
        <v>75</v>
      </c>
      <c r="M222">
        <f>VLOOKUP(A222,[1]高二下!$A$3:$P$536,13,0)</f>
        <v>67</v>
      </c>
      <c r="N222" t="str">
        <f>VLOOKUP(A222,[1]高二下!$A$3:$P$536,14,0)</f>
        <v>勾中文</v>
      </c>
      <c r="O222">
        <f t="shared" si="43"/>
        <v>63</v>
      </c>
      <c r="P222">
        <f t="shared" si="44"/>
        <v>106.15384615384616</v>
      </c>
      <c r="Q222">
        <f>VLOOKUP(A222,[1]高二上!$A$3:$P$583,13,0)</f>
        <v>64</v>
      </c>
      <c r="R222" t="str">
        <f>VLOOKUP(A222,[1]高二上!$A$3:$P$583,14,0)</f>
        <v>熊治国</v>
      </c>
      <c r="S222" s="22">
        <f t="shared" si="45"/>
        <v>79</v>
      </c>
      <c r="T222" s="22">
        <f t="shared" si="46"/>
        <v>101.92307692307692</v>
      </c>
      <c r="U222">
        <f>VLOOKUP(A222,[1]高一下!$A$3:$P$585,13,0)</f>
        <v>60</v>
      </c>
      <c r="V222" t="str">
        <f>VLOOKUP(A222,[1]高一下!$A$3:$P$585,14,0)</f>
        <v>金明龙</v>
      </c>
      <c r="W222">
        <f t="shared" si="47"/>
        <v>84</v>
      </c>
      <c r="X222">
        <f t="shared" si="48"/>
        <v>93.84615384615384</v>
      </c>
      <c r="Y222">
        <f>VLOOKUP(A222,[1]高一上!$A$3:$V$587,19,0)</f>
        <v>62</v>
      </c>
      <c r="Z222" t="str">
        <f>VLOOKUP(A222,[1]高一上!$A$3:$V$587,20,0)</f>
        <v>潘润</v>
      </c>
      <c r="AA222">
        <f t="shared" si="49"/>
        <v>68</v>
      </c>
      <c r="AB222" s="23">
        <f t="shared" si="50"/>
        <v>137.69230769230768</v>
      </c>
      <c r="AC222">
        <f>VLOOKUP(A222,[1]中考!$A$2:$M$571,12,0)</f>
        <v>19</v>
      </c>
      <c r="AD222">
        <f t="shared" si="51"/>
        <v>166</v>
      </c>
    </row>
    <row r="223" spans="1:30" ht="15" x14ac:dyDescent="0.35">
      <c r="A223" s="14" t="s">
        <v>478</v>
      </c>
      <c r="B223" s="1">
        <v>5</v>
      </c>
      <c r="C223" s="2" t="s">
        <v>479</v>
      </c>
      <c r="D223" s="4" t="s">
        <v>6</v>
      </c>
      <c r="E223">
        <f>VLOOKUP(A223,'[1]高三下(高考)'!$A$3:$P$615,13,0)</f>
        <v>49.5</v>
      </c>
      <c r="F223" t="str">
        <f>VLOOKUP(A223,'[1]高三下(高考)'!$A$3:$P$615,14,0)</f>
        <v>降初里</v>
      </c>
      <c r="G223">
        <f t="shared" si="39"/>
        <v>151</v>
      </c>
      <c r="H223" s="23">
        <f t="shared" si="40"/>
        <v>106.92307692307692</v>
      </c>
      <c r="I223">
        <f>VLOOKUP(A223,[1]高三上!$A$3:$P$588,13,0)</f>
        <v>37</v>
      </c>
      <c r="J223" t="str">
        <f>VLOOKUP(A223,[1]高三上!$A$3:$P$588,14,0)</f>
        <v>降初里</v>
      </c>
      <c r="K223" s="22">
        <f t="shared" si="41"/>
        <v>169</v>
      </c>
      <c r="L223" s="23">
        <f t="shared" si="42"/>
        <v>100</v>
      </c>
      <c r="M223" s="22">
        <v>0</v>
      </c>
      <c r="N223" t="s">
        <v>1123</v>
      </c>
      <c r="O223">
        <f t="shared" si="43"/>
        <v>236</v>
      </c>
      <c r="P223">
        <f t="shared" si="44"/>
        <v>100</v>
      </c>
      <c r="Q223">
        <f>VLOOKUP(A223,[1]高二上!$A$3:$P$583,13,0)</f>
        <v>60</v>
      </c>
      <c r="R223" t="str">
        <f>VLOOKUP(A223,[1]高二上!$A$3:$P$583,14,0)</f>
        <v>熊治国</v>
      </c>
      <c r="S223" s="22">
        <f t="shared" si="45"/>
        <v>116</v>
      </c>
      <c r="T223" s="22">
        <f t="shared" si="46"/>
        <v>106.15384615384616</v>
      </c>
      <c r="U223">
        <f>VLOOKUP(A223,[1]高一下!$A$3:$P$585,13,0)</f>
        <v>56</v>
      </c>
      <c r="V223" t="str">
        <f>VLOOKUP(A223,[1]高一下!$A$3:$P$585,14,0)</f>
        <v>金明龙</v>
      </c>
      <c r="W223">
        <f t="shared" si="47"/>
        <v>132</v>
      </c>
      <c r="X223">
        <f t="shared" si="48"/>
        <v>126.15384615384616</v>
      </c>
      <c r="Y223">
        <f>VLOOKUP(A223,[1]高一上!$A$3:$V$587,19,0)</f>
        <v>46</v>
      </c>
      <c r="Z223" t="str">
        <f>VLOOKUP(A223,[1]高一上!$A$3:$V$587,20,0)</f>
        <v>金明龙</v>
      </c>
      <c r="AA223">
        <f t="shared" si="49"/>
        <v>200</v>
      </c>
      <c r="AB223" s="23">
        <f t="shared" si="50"/>
        <v>48.461538461538467</v>
      </c>
      <c r="AC223">
        <f>VLOOKUP(A223,[1]中考!$A$2:$M$571,12,0)</f>
        <v>27</v>
      </c>
      <c r="AD223">
        <f t="shared" si="51"/>
        <v>66</v>
      </c>
    </row>
    <row r="224" spans="1:30" ht="15" x14ac:dyDescent="0.35">
      <c r="A224" s="14" t="s">
        <v>466</v>
      </c>
      <c r="B224" s="1">
        <v>5</v>
      </c>
      <c r="C224" s="2" t="s">
        <v>467</v>
      </c>
      <c r="D224" s="4" t="s">
        <v>6</v>
      </c>
      <c r="E224">
        <f>VLOOKUP(A224,'[1]高三下(高考)'!$A$3:$P$615,13,0)</f>
        <v>51</v>
      </c>
      <c r="F224" t="str">
        <f>VLOOKUP(A224,'[1]高三下(高考)'!$A$3:$P$615,14,0)</f>
        <v>降初里</v>
      </c>
      <c r="G224">
        <f t="shared" si="39"/>
        <v>140</v>
      </c>
      <c r="H224" s="23">
        <f t="shared" si="40"/>
        <v>134.61538461538461</v>
      </c>
      <c r="I224">
        <f>VLOOKUP(A224,[1]高三上!$A$3:$P$588,13,0)</f>
        <v>28</v>
      </c>
      <c r="J224" t="str">
        <f>VLOOKUP(A224,[1]高三上!$A$3:$P$588,14,0)</f>
        <v>降初里</v>
      </c>
      <c r="K224" s="22">
        <f t="shared" si="41"/>
        <v>230</v>
      </c>
      <c r="L224" s="23">
        <f t="shared" si="42"/>
        <v>73.461538461538453</v>
      </c>
      <c r="M224">
        <f>VLOOKUP(A224,[1]高二下!$A$3:$P$536,13,0)</f>
        <v>58</v>
      </c>
      <c r="N224" t="str">
        <f>VLOOKUP(A224,[1]高二下!$A$3:$P$536,14,0)</f>
        <v>勾中文</v>
      </c>
      <c r="O224">
        <f t="shared" si="43"/>
        <v>161</v>
      </c>
      <c r="P224">
        <f t="shared" si="44"/>
        <v>82.692307692307693</v>
      </c>
      <c r="Q224">
        <f>VLOOKUP(A224,[1]高二上!$A$3:$P$583,13,0)</f>
        <v>60</v>
      </c>
      <c r="R224" t="str">
        <f>VLOOKUP(A224,[1]高二上!$A$3:$P$583,14,0)</f>
        <v>熊治国</v>
      </c>
      <c r="S224" s="22">
        <f t="shared" si="45"/>
        <v>116</v>
      </c>
      <c r="T224" s="22">
        <f t="shared" si="46"/>
        <v>143.07692307692309</v>
      </c>
      <c r="U224">
        <f>VLOOKUP(A224,[1]高一下!$A$3:$P$585,13,0)</f>
        <v>43</v>
      </c>
      <c r="V224" t="str">
        <f>VLOOKUP(A224,[1]高一下!$A$3:$P$585,14,0)</f>
        <v>金明龙</v>
      </c>
      <c r="W224">
        <f t="shared" si="47"/>
        <v>228</v>
      </c>
      <c r="X224">
        <f t="shared" si="48"/>
        <v>38.46153846153846</v>
      </c>
      <c r="Y224">
        <f>VLOOKUP(A224,[1]高一上!$A$3:$V$587,19,0)</f>
        <v>62</v>
      </c>
      <c r="Z224" t="str">
        <f>VLOOKUP(A224,[1]高一上!$A$3:$V$587,20,0)</f>
        <v>潘润</v>
      </c>
      <c r="AA224">
        <f t="shared" si="49"/>
        <v>68</v>
      </c>
      <c r="AB224" s="23">
        <f t="shared" si="50"/>
        <v>161.92307692307693</v>
      </c>
      <c r="AC224">
        <f>VLOOKUP(A224,[1]中考!$A$2:$M$571,12,0)</f>
        <v>12</v>
      </c>
      <c r="AD224">
        <f t="shared" si="51"/>
        <v>229</v>
      </c>
    </row>
    <row r="225" spans="1:30" ht="15" x14ac:dyDescent="0.35">
      <c r="A225" s="14" t="s">
        <v>497</v>
      </c>
      <c r="B225" s="1">
        <v>5</v>
      </c>
      <c r="C225" s="3" t="s">
        <v>498</v>
      </c>
      <c r="D225" s="4" t="s">
        <v>6</v>
      </c>
      <c r="E225">
        <f>VLOOKUP(A225,'[1]高三下(高考)'!$A$3:$P$615,13,0)</f>
        <v>48</v>
      </c>
      <c r="F225" t="str">
        <f>VLOOKUP(A225,'[1]高三下(高考)'!$A$3:$P$615,14,0)</f>
        <v>降初里</v>
      </c>
      <c r="G225">
        <f t="shared" si="39"/>
        <v>165</v>
      </c>
      <c r="H225" s="23">
        <f t="shared" si="40"/>
        <v>96.15384615384616</v>
      </c>
      <c r="I225">
        <f>VLOOKUP(A225,[1]高三上!$A$3:$P$588,13,0)</f>
        <v>39</v>
      </c>
      <c r="J225" t="str">
        <f>VLOOKUP(A225,[1]高三上!$A$3:$P$588,14,0)</f>
        <v>降初里</v>
      </c>
      <c r="K225" s="22">
        <f t="shared" si="41"/>
        <v>155</v>
      </c>
      <c r="L225" s="23">
        <f t="shared" si="42"/>
        <v>100</v>
      </c>
      <c r="M225" s="22">
        <v>0</v>
      </c>
      <c r="N225" t="s">
        <v>1123</v>
      </c>
      <c r="O225">
        <f t="shared" si="43"/>
        <v>236</v>
      </c>
      <c r="P225">
        <f t="shared" si="44"/>
        <v>100</v>
      </c>
      <c r="Q225">
        <f>VLOOKUP(A225,[1]高二上!$A$3:$P$583,13,0)</f>
        <v>47</v>
      </c>
      <c r="R225" t="str">
        <f>VLOOKUP(A225,[1]高二上!$A$3:$P$583,14,0)</f>
        <v>熊治国</v>
      </c>
      <c r="S225" s="22">
        <f t="shared" si="45"/>
        <v>226</v>
      </c>
      <c r="T225" s="22">
        <f t="shared" si="46"/>
        <v>105</v>
      </c>
      <c r="U225">
        <f>VLOOKUP(A225,[1]高一下!$A$3:$P$585,13,0)</f>
        <v>40</v>
      </c>
      <c r="V225" t="str">
        <f>VLOOKUP(A225,[1]高一下!$A$3:$P$585,14,0)</f>
        <v>金明龙</v>
      </c>
      <c r="W225">
        <f t="shared" si="47"/>
        <v>239</v>
      </c>
      <c r="X225">
        <f t="shared" si="48"/>
        <v>102.69230769230769</v>
      </c>
      <c r="Y225">
        <f>VLOOKUP(A225,[1]高一上!$A$3:$V$587,19,0)</f>
        <v>37</v>
      </c>
      <c r="Z225" t="str">
        <f>VLOOKUP(A225,[1]高一上!$A$3:$V$587,20,0)</f>
        <v>潘润</v>
      </c>
      <c r="AA225">
        <f t="shared" si="49"/>
        <v>246</v>
      </c>
      <c r="AB225" s="23">
        <f t="shared" si="50"/>
        <v>53.46153846153846</v>
      </c>
      <c r="AC225">
        <f>VLOOKUP(A225,[1]中考!$A$2:$M$571,12,0)</f>
        <v>22</v>
      </c>
      <c r="AD225">
        <f t="shared" si="51"/>
        <v>125</v>
      </c>
    </row>
    <row r="226" spans="1:30" ht="15" x14ac:dyDescent="0.35">
      <c r="A226" s="14" t="s">
        <v>513</v>
      </c>
      <c r="B226" s="1">
        <v>5</v>
      </c>
      <c r="C226" s="3" t="s">
        <v>514</v>
      </c>
      <c r="D226" s="4" t="s">
        <v>6</v>
      </c>
      <c r="E226">
        <f>VLOOKUP(A226,'[1]高三下(高考)'!$A$3:$P$615,13,0)</f>
        <v>62</v>
      </c>
      <c r="F226" t="str">
        <f>VLOOKUP(A226,'[1]高三下(高考)'!$A$3:$P$615,14,0)</f>
        <v>降初里</v>
      </c>
      <c r="G226">
        <f t="shared" si="39"/>
        <v>49</v>
      </c>
      <c r="H226" s="23">
        <f t="shared" si="40"/>
        <v>161.15384615384616</v>
      </c>
      <c r="I226">
        <f>VLOOKUP(A226,[1]高三上!$A$3:$P$588,13,0)</f>
        <v>32</v>
      </c>
      <c r="J226" t="str">
        <f>VLOOKUP(A226,[1]高三上!$A$3:$P$588,14,0)</f>
        <v>降初里</v>
      </c>
      <c r="K226" s="22">
        <f t="shared" si="41"/>
        <v>208</v>
      </c>
      <c r="L226" s="23">
        <f t="shared" si="42"/>
        <v>109.61538461538461</v>
      </c>
      <c r="M226">
        <f>VLOOKUP(A226,[1]高二下!$A$3:$P$536,13,0)</f>
        <v>45</v>
      </c>
      <c r="N226" t="str">
        <f>VLOOKUP(A226,[1]高二下!$A$3:$P$536,14,0)</f>
        <v>勾中文</v>
      </c>
      <c r="O226">
        <f t="shared" si="43"/>
        <v>233</v>
      </c>
      <c r="P226">
        <f t="shared" si="44"/>
        <v>106.92307692307692</v>
      </c>
      <c r="Q226">
        <f>VLOOKUP(A226,[1]高二上!$A$3:$P$583,13,0)</f>
        <v>41</v>
      </c>
      <c r="R226" t="str">
        <f>VLOOKUP(A226,[1]高二上!$A$3:$P$583,14,0)</f>
        <v>熊治国</v>
      </c>
      <c r="S226" s="22">
        <f t="shared" si="45"/>
        <v>251</v>
      </c>
      <c r="T226" s="22">
        <f t="shared" si="46"/>
        <v>94.230769230769226</v>
      </c>
      <c r="U226">
        <f>VLOOKUP(A226,[1]高一下!$A$3:$P$585,13,0)</f>
        <v>41</v>
      </c>
      <c r="V226" t="str">
        <f>VLOOKUP(A226,[1]高一下!$A$3:$P$585,14,0)</f>
        <v>金明龙</v>
      </c>
      <c r="W226">
        <f t="shared" si="47"/>
        <v>236</v>
      </c>
      <c r="X226">
        <f t="shared" si="48"/>
        <v>68.07692307692308</v>
      </c>
      <c r="Y226">
        <f>VLOOKUP(A226,[1]高一上!$A$3:$V$587,19,0)</f>
        <v>51</v>
      </c>
      <c r="Z226" t="str">
        <f>VLOOKUP(A226,[1]高一上!$A$3:$V$587,20,0)</f>
        <v>潘润</v>
      </c>
      <c r="AA226">
        <f t="shared" si="49"/>
        <v>153</v>
      </c>
      <c r="AB226" s="23">
        <f t="shared" si="50"/>
        <v>89.230769230769226</v>
      </c>
      <c r="AC226">
        <f>VLOOKUP(A226,[1]中考!$A$2:$M$571,12,0)</f>
        <v>22</v>
      </c>
      <c r="AD226">
        <f t="shared" si="51"/>
        <v>125</v>
      </c>
    </row>
    <row r="227" spans="1:30" ht="15" x14ac:dyDescent="0.35">
      <c r="A227" s="14" t="s">
        <v>460</v>
      </c>
      <c r="B227" s="1">
        <v>5</v>
      </c>
      <c r="C227" s="2" t="s">
        <v>461</v>
      </c>
      <c r="D227" s="4" t="s">
        <v>6</v>
      </c>
      <c r="E227">
        <f>VLOOKUP(A227,'[1]高三下(高考)'!$A$3:$P$615,13,0)</f>
        <v>52.5</v>
      </c>
      <c r="F227" t="str">
        <f>VLOOKUP(A227,'[1]高三下(高考)'!$A$3:$P$615,14,0)</f>
        <v>降初里</v>
      </c>
      <c r="G227">
        <f t="shared" si="39"/>
        <v>115</v>
      </c>
      <c r="H227" s="23">
        <f t="shared" si="40"/>
        <v>118.84615384615384</v>
      </c>
      <c r="I227">
        <f>VLOOKUP(A227,[1]高三上!$A$3:$P$588,13,0)</f>
        <v>38</v>
      </c>
      <c r="J227" t="str">
        <f>VLOOKUP(A227,[1]高三上!$A$3:$P$588,14,0)</f>
        <v>降初里</v>
      </c>
      <c r="K227" s="22">
        <f t="shared" si="41"/>
        <v>164</v>
      </c>
      <c r="L227" s="23">
        <f t="shared" si="42"/>
        <v>65</v>
      </c>
      <c r="M227">
        <f>VLOOKUP(A227,[1]高二下!$A$3:$P$536,13,0)</f>
        <v>66</v>
      </c>
      <c r="N227" t="str">
        <f>VLOOKUP(A227,[1]高二下!$A$3:$P$536,14,0)</f>
        <v>勾中文</v>
      </c>
      <c r="O227">
        <f t="shared" si="43"/>
        <v>73</v>
      </c>
      <c r="P227">
        <f t="shared" si="44"/>
        <v>113.46153846153847</v>
      </c>
      <c r="Q227">
        <f>VLOOKUP(A227,[1]高二上!$A$3:$P$583,13,0)</f>
        <v>61</v>
      </c>
      <c r="R227" t="str">
        <f>VLOOKUP(A227,[1]高二上!$A$3:$P$583,14,0)</f>
        <v>熊治国</v>
      </c>
      <c r="S227" s="22">
        <f t="shared" si="45"/>
        <v>108</v>
      </c>
      <c r="T227" s="22">
        <f t="shared" si="46"/>
        <v>68.84615384615384</v>
      </c>
      <c r="U227">
        <f>VLOOKUP(A227,[1]高一下!$A$3:$P$585,13,0)</f>
        <v>68</v>
      </c>
      <c r="V227" t="str">
        <f>VLOOKUP(A227,[1]高一下!$A$3:$P$585,14,0)</f>
        <v>金明龙</v>
      </c>
      <c r="W227">
        <f t="shared" si="47"/>
        <v>27</v>
      </c>
      <c r="X227">
        <f t="shared" si="48"/>
        <v>169.61538461538461</v>
      </c>
      <c r="Y227">
        <f>VLOOKUP(A227,[1]高一上!$A$3:$V$587,19,0)</f>
        <v>45</v>
      </c>
      <c r="Z227" t="str">
        <f>VLOOKUP(A227,[1]高一上!$A$3:$V$587,20,0)</f>
        <v>金明龙</v>
      </c>
      <c r="AA227">
        <f t="shared" si="49"/>
        <v>208</v>
      </c>
      <c r="AB227" s="23">
        <f t="shared" si="50"/>
        <v>100</v>
      </c>
      <c r="AC227">
        <f>VLOOKUP(A227,[1]中考!$A$2:$M$571,12,0)</f>
        <v>16</v>
      </c>
      <c r="AD227">
        <f t="shared" si="51"/>
        <v>208</v>
      </c>
    </row>
    <row r="228" spans="1:30" ht="15" x14ac:dyDescent="0.35">
      <c r="A228" s="14" t="s">
        <v>495</v>
      </c>
      <c r="B228" s="1">
        <v>5</v>
      </c>
      <c r="C228" s="2" t="s">
        <v>496</v>
      </c>
      <c r="D228" s="4" t="s">
        <v>6</v>
      </c>
      <c r="E228">
        <f>VLOOKUP(A228,'[1]高三下(高考)'!$A$3:$P$615,13,0)</f>
        <v>46</v>
      </c>
      <c r="F228" t="str">
        <f>VLOOKUP(A228,'[1]高三下(高考)'!$A$3:$P$615,14,0)</f>
        <v>降初里</v>
      </c>
      <c r="G228">
        <f t="shared" si="39"/>
        <v>187</v>
      </c>
      <c r="H228" s="23">
        <f t="shared" si="40"/>
        <v>77.307692307692307</v>
      </c>
      <c r="I228">
        <f>VLOOKUP(A228,[1]高三上!$A$3:$P$588,13,0)</f>
        <v>42</v>
      </c>
      <c r="J228" t="str">
        <f>VLOOKUP(A228,[1]高三上!$A$3:$P$588,14,0)</f>
        <v>降初里</v>
      </c>
      <c r="K228" s="22">
        <f t="shared" si="41"/>
        <v>128</v>
      </c>
      <c r="L228" s="23">
        <f t="shared" si="42"/>
        <v>136.15384615384616</v>
      </c>
      <c r="M228">
        <f>VLOOKUP(A228,[1]高二下!$A$3:$P$536,13,0)</f>
        <v>50</v>
      </c>
      <c r="N228" t="str">
        <f>VLOOKUP(A228,[1]高二下!$A$3:$P$536,14,0)</f>
        <v>勾中文</v>
      </c>
      <c r="O228">
        <f t="shared" si="43"/>
        <v>222</v>
      </c>
      <c r="P228">
        <f t="shared" si="44"/>
        <v>81.538461538461533</v>
      </c>
      <c r="Q228">
        <f>VLOOKUP(A228,[1]高二上!$A$3:$P$583,13,0)</f>
        <v>54</v>
      </c>
      <c r="R228" t="str">
        <f>VLOOKUP(A228,[1]高二上!$A$3:$P$583,14,0)</f>
        <v>熊治国</v>
      </c>
      <c r="S228" s="22">
        <f t="shared" si="45"/>
        <v>174</v>
      </c>
      <c r="T228" s="22">
        <f t="shared" si="46"/>
        <v>89.615384615384613</v>
      </c>
      <c r="U228">
        <f>VLOOKUP(A228,[1]高一下!$A$3:$P$585,13,0)</f>
        <v>54</v>
      </c>
      <c r="V228" t="str">
        <f>VLOOKUP(A228,[1]高一下!$A$3:$P$585,14,0)</f>
        <v>金明龙</v>
      </c>
      <c r="W228">
        <f t="shared" si="47"/>
        <v>147</v>
      </c>
      <c r="X228">
        <f t="shared" si="48"/>
        <v>81.92307692307692</v>
      </c>
      <c r="Y228">
        <f>VLOOKUP(A228,[1]高一上!$A$3:$V$587,19,0)</f>
        <v>58</v>
      </c>
      <c r="Z228" t="str">
        <f>VLOOKUP(A228,[1]高一上!$A$3:$V$587,20,0)</f>
        <v>潘润</v>
      </c>
      <c r="AA228">
        <f t="shared" si="49"/>
        <v>100</v>
      </c>
      <c r="AB228" s="23">
        <f t="shared" si="50"/>
        <v>148.07692307692309</v>
      </c>
      <c r="AC228">
        <f>VLOOKUP(A228,[1]中考!$A$2:$M$571,12,0)</f>
        <v>13</v>
      </c>
      <c r="AD228">
        <f t="shared" si="51"/>
        <v>225</v>
      </c>
    </row>
    <row r="229" spans="1:30" ht="15" x14ac:dyDescent="0.35">
      <c r="A229" s="14" t="s">
        <v>440</v>
      </c>
      <c r="B229" s="1">
        <v>5</v>
      </c>
      <c r="C229" s="2" t="s">
        <v>295</v>
      </c>
      <c r="D229" s="4" t="s">
        <v>6</v>
      </c>
      <c r="E229">
        <f>VLOOKUP(A229,'[1]高三下(高考)'!$A$3:$P$615,13,0)</f>
        <v>74</v>
      </c>
      <c r="F229" t="str">
        <f>VLOOKUP(A229,'[1]高三下(高考)'!$A$3:$P$615,14,0)</f>
        <v>降初里</v>
      </c>
      <c r="G229">
        <f t="shared" si="39"/>
        <v>3</v>
      </c>
      <c r="H229" s="23">
        <f t="shared" si="40"/>
        <v>130.76923076923077</v>
      </c>
      <c r="I229">
        <f>VLOOKUP(A229,[1]高三上!$A$3:$P$588,13,0)</f>
        <v>47</v>
      </c>
      <c r="J229" t="str">
        <f>VLOOKUP(A229,[1]高三上!$A$3:$P$588,14,0)</f>
        <v>降初里</v>
      </c>
      <c r="K229" s="22">
        <f t="shared" si="41"/>
        <v>83</v>
      </c>
      <c r="L229" s="23">
        <f t="shared" si="42"/>
        <v>96.15384615384616</v>
      </c>
      <c r="M229">
        <f>VLOOKUP(A229,[1]高二下!$A$3:$P$536,13,0)</f>
        <v>66</v>
      </c>
      <c r="N229" t="str">
        <f>VLOOKUP(A229,[1]高二下!$A$3:$P$536,14,0)</f>
        <v>勾中文</v>
      </c>
      <c r="O229">
        <f t="shared" si="43"/>
        <v>73</v>
      </c>
      <c r="P229">
        <f t="shared" si="44"/>
        <v>76.15384615384616</v>
      </c>
      <c r="Q229">
        <f>VLOOKUP(A229,[1]高二上!$A$3:$P$583,13,0)</f>
        <v>75</v>
      </c>
      <c r="R229" t="str">
        <f>VLOOKUP(A229,[1]高二上!$A$3:$P$583,14,0)</f>
        <v>熊治国</v>
      </c>
      <c r="S229" s="22">
        <f t="shared" si="45"/>
        <v>11</v>
      </c>
      <c r="T229" s="22">
        <f t="shared" si="46"/>
        <v>101.15384615384616</v>
      </c>
      <c r="U229">
        <f>VLOOKUP(A229,[1]高一下!$A$3:$P$585,13,0)</f>
        <v>72</v>
      </c>
      <c r="V229" t="str">
        <f>VLOOKUP(A229,[1]高一下!$A$3:$P$585,14,0)</f>
        <v>金明龙</v>
      </c>
      <c r="W229">
        <f t="shared" si="47"/>
        <v>14</v>
      </c>
      <c r="X229">
        <f t="shared" si="48"/>
        <v>105.38461538461539</v>
      </c>
      <c r="Y229">
        <f>VLOOKUP(A229,[1]高一上!$A$3:$V$587,19,0)</f>
        <v>69</v>
      </c>
      <c r="Z229" t="str">
        <f>VLOOKUP(A229,[1]高一上!$A$3:$V$587,20,0)</f>
        <v>潘润</v>
      </c>
      <c r="AA229">
        <f t="shared" si="49"/>
        <v>28</v>
      </c>
      <c r="AB229" s="23">
        <f t="shared" si="50"/>
        <v>111.92307692307692</v>
      </c>
      <c r="AC229">
        <f>VLOOKUP(A229,[1]中考!$A$2:$M$571,12,0)</f>
        <v>28</v>
      </c>
      <c r="AD229">
        <f t="shared" si="51"/>
        <v>59</v>
      </c>
    </row>
    <row r="230" spans="1:30" ht="15" x14ac:dyDescent="0.35">
      <c r="A230" s="14" t="s">
        <v>433</v>
      </c>
      <c r="B230" s="1">
        <v>5</v>
      </c>
      <c r="C230" s="2" t="s">
        <v>434</v>
      </c>
      <c r="D230" s="4" t="s">
        <v>6</v>
      </c>
      <c r="E230">
        <f>VLOOKUP(A230,'[1]高三下(高考)'!$A$3:$P$615,13,0)</f>
        <v>65</v>
      </c>
      <c r="F230" t="str">
        <f>VLOOKUP(A230,'[1]高三下(高考)'!$A$3:$P$615,14,0)</f>
        <v>降初里</v>
      </c>
      <c r="G230">
        <f t="shared" si="39"/>
        <v>26</v>
      </c>
      <c r="H230" s="23">
        <f t="shared" si="40"/>
        <v>114.23076923076923</v>
      </c>
      <c r="I230">
        <f>VLOOKUP(A230,[1]高三上!$A$3:$P$588,13,0)</f>
        <v>50</v>
      </c>
      <c r="J230" t="str">
        <f>VLOOKUP(A230,[1]高三上!$A$3:$P$588,14,0)</f>
        <v>降初里</v>
      </c>
      <c r="K230" s="22">
        <f t="shared" si="41"/>
        <v>63</v>
      </c>
      <c r="L230" s="23">
        <f t="shared" si="42"/>
        <v>96.538461538461533</v>
      </c>
      <c r="M230">
        <f>VLOOKUP(A230,[1]高二下!$A$3:$P$536,13,0)</f>
        <v>68</v>
      </c>
      <c r="N230" t="str">
        <f>VLOOKUP(A230,[1]高二下!$A$3:$P$536,14,0)</f>
        <v>勾中文</v>
      </c>
      <c r="O230">
        <f t="shared" si="43"/>
        <v>54</v>
      </c>
      <c r="P230">
        <f t="shared" si="44"/>
        <v>95.384615384615387</v>
      </c>
      <c r="Q230">
        <f>VLOOKUP(A230,[1]高二上!$A$3:$P$583,13,0)</f>
        <v>69</v>
      </c>
      <c r="R230" t="str">
        <f>VLOOKUP(A230,[1]高二上!$A$3:$P$583,14,0)</f>
        <v>熊治国</v>
      </c>
      <c r="S230" s="22">
        <f t="shared" si="45"/>
        <v>42</v>
      </c>
      <c r="T230" s="22">
        <f t="shared" si="46"/>
        <v>96.92307692307692</v>
      </c>
      <c r="U230">
        <f>VLOOKUP(A230,[1]高一下!$A$3:$P$585,13,0)</f>
        <v>67</v>
      </c>
      <c r="V230" t="str">
        <f>VLOOKUP(A230,[1]高一下!$A$3:$P$585,14,0)</f>
        <v>金明龙</v>
      </c>
      <c r="W230">
        <f t="shared" si="47"/>
        <v>34</v>
      </c>
      <c r="X230">
        <f t="shared" si="48"/>
        <v>117.69230769230769</v>
      </c>
      <c r="Y230">
        <f>VLOOKUP(A230,[1]高一上!$A$3:$V$587,19,0)</f>
        <v>60</v>
      </c>
      <c r="Z230" t="str">
        <f>VLOOKUP(A230,[1]高一上!$A$3:$V$587,20,0)</f>
        <v>潘润</v>
      </c>
      <c r="AA230">
        <f t="shared" si="49"/>
        <v>80</v>
      </c>
      <c r="AB230" s="23">
        <f t="shared" si="50"/>
        <v>107.69230769230769</v>
      </c>
      <c r="AC230">
        <f>VLOOKUP(A230,[1]中考!$A$2:$M$571,12,0)</f>
        <v>24</v>
      </c>
      <c r="AD230">
        <f t="shared" si="51"/>
        <v>100</v>
      </c>
    </row>
    <row r="231" spans="1:30" ht="15" x14ac:dyDescent="0.35">
      <c r="A231" s="14" t="s">
        <v>474</v>
      </c>
      <c r="B231" s="1">
        <v>5</v>
      </c>
      <c r="C231" s="2" t="s">
        <v>475</v>
      </c>
      <c r="D231" s="4" t="s">
        <v>6</v>
      </c>
      <c r="E231">
        <f>VLOOKUP(A231,'[1]高三下(高考)'!$A$3:$P$615,13,0)</f>
        <v>53</v>
      </c>
      <c r="F231" t="str">
        <f>VLOOKUP(A231,'[1]高三下(高考)'!$A$3:$P$615,14,0)</f>
        <v>降初里</v>
      </c>
      <c r="G231">
        <f t="shared" si="39"/>
        <v>113</v>
      </c>
      <c r="H231" s="23">
        <f t="shared" si="40"/>
        <v>145</v>
      </c>
      <c r="I231">
        <f>VLOOKUP(A231,[1]高三上!$A$3:$P$588,13,0)</f>
        <v>28</v>
      </c>
      <c r="J231" t="str">
        <f>VLOOKUP(A231,[1]高三上!$A$3:$P$588,14,0)</f>
        <v>降初里</v>
      </c>
      <c r="K231" s="22">
        <f t="shared" si="41"/>
        <v>230</v>
      </c>
      <c r="L231" s="23">
        <f t="shared" si="42"/>
        <v>48.461538461538467</v>
      </c>
      <c r="M231">
        <f>VLOOKUP(A231,[1]高二下!$A$3:$P$536,13,0)</f>
        <v>64</v>
      </c>
      <c r="N231" t="str">
        <f>VLOOKUP(A231,[1]高二下!$A$3:$P$536,14,0)</f>
        <v>勾中文</v>
      </c>
      <c r="O231">
        <f t="shared" si="43"/>
        <v>96</v>
      </c>
      <c r="P231">
        <f t="shared" si="44"/>
        <v>130</v>
      </c>
      <c r="Q231">
        <f>VLOOKUP(A231,[1]高二上!$A$3:$P$583,13,0)</f>
        <v>54</v>
      </c>
      <c r="R231" t="str">
        <f>VLOOKUP(A231,[1]高二上!$A$3:$P$583,14,0)</f>
        <v>熊治国</v>
      </c>
      <c r="S231" s="22">
        <f t="shared" si="45"/>
        <v>174</v>
      </c>
      <c r="T231" s="22">
        <f t="shared" si="46"/>
        <v>59.230769230769234</v>
      </c>
      <c r="U231">
        <f>VLOOKUP(A231,[1]高一下!$A$3:$P$585,13,0)</f>
        <v>62</v>
      </c>
      <c r="V231" t="str">
        <f>VLOOKUP(A231,[1]高一下!$A$3:$P$585,14,0)</f>
        <v>金明龙</v>
      </c>
      <c r="W231">
        <f t="shared" si="47"/>
        <v>68</v>
      </c>
      <c r="X231">
        <f t="shared" si="48"/>
        <v>90</v>
      </c>
      <c r="Y231">
        <f>VLOOKUP(A231,[1]高一上!$A$3:$V$587,19,0)</f>
        <v>67</v>
      </c>
      <c r="Z231" t="str">
        <f>VLOOKUP(A231,[1]高一上!$A$3:$V$587,20,0)</f>
        <v>潘润</v>
      </c>
      <c r="AA231">
        <f t="shared" si="49"/>
        <v>42</v>
      </c>
      <c r="AB231" s="23">
        <f t="shared" si="50"/>
        <v>128.46153846153845</v>
      </c>
      <c r="AC231">
        <f>VLOOKUP(A231,[1]中考!$A$2:$M$571,12,0)</f>
        <v>23</v>
      </c>
      <c r="AD231">
        <f t="shared" si="51"/>
        <v>116</v>
      </c>
    </row>
    <row r="232" spans="1:30" ht="15" x14ac:dyDescent="0.35">
      <c r="A232" s="14" t="s">
        <v>501</v>
      </c>
      <c r="B232" s="1">
        <v>5</v>
      </c>
      <c r="C232" s="3" t="s">
        <v>502</v>
      </c>
      <c r="D232" s="4" t="s">
        <v>6</v>
      </c>
      <c r="E232">
        <f>VLOOKUP(A232,'[1]高三下(高考)'!$A$3:$P$615,13,0)</f>
        <v>52.5</v>
      </c>
      <c r="F232" t="str">
        <f>VLOOKUP(A232,'[1]高三下(高考)'!$A$3:$P$615,14,0)</f>
        <v>降初里</v>
      </c>
      <c r="G232">
        <f t="shared" si="39"/>
        <v>115</v>
      </c>
      <c r="H232" s="23">
        <f t="shared" si="40"/>
        <v>61.538461538461533</v>
      </c>
      <c r="I232">
        <f>VLOOKUP(A232,[1]高三上!$A$3:$P$588,13,0)</f>
        <v>61</v>
      </c>
      <c r="J232" t="str">
        <f>VLOOKUP(A232,[1]高三上!$A$3:$P$588,14,0)</f>
        <v>降初里</v>
      </c>
      <c r="K232" s="22">
        <f t="shared" si="41"/>
        <v>15</v>
      </c>
      <c r="L232" s="23">
        <f t="shared" si="42"/>
        <v>156.15384615384616</v>
      </c>
      <c r="M232">
        <f>VLOOKUP(A232,[1]高二下!$A$3:$P$536,13,0)</f>
        <v>58</v>
      </c>
      <c r="N232" t="str">
        <f>VLOOKUP(A232,[1]高二下!$A$3:$P$536,14,0)</f>
        <v>勾中文</v>
      </c>
      <c r="O232">
        <f t="shared" si="43"/>
        <v>161</v>
      </c>
      <c r="P232">
        <f t="shared" si="44"/>
        <v>102.30769230769231</v>
      </c>
      <c r="Q232">
        <f>VLOOKUP(A232,[1]高二上!$A$3:$P$583,13,0)</f>
        <v>55</v>
      </c>
      <c r="R232" t="str">
        <f>VLOOKUP(A232,[1]高二上!$A$3:$P$583,14,0)</f>
        <v>熊治国</v>
      </c>
      <c r="S232" s="22">
        <f t="shared" si="45"/>
        <v>167</v>
      </c>
      <c r="T232" s="22">
        <f t="shared" si="46"/>
        <v>121.15384615384616</v>
      </c>
      <c r="U232">
        <f>VLOOKUP(A232,[1]高一下!$A$3:$P$585,13,0)</f>
        <v>44</v>
      </c>
      <c r="V232" t="str">
        <f>VLOOKUP(A232,[1]高一下!$A$3:$P$585,14,0)</f>
        <v>金明龙</v>
      </c>
      <c r="W232">
        <f t="shared" si="47"/>
        <v>222</v>
      </c>
      <c r="X232">
        <f t="shared" si="48"/>
        <v>99.615384615384613</v>
      </c>
      <c r="Y232">
        <f>VLOOKUP(A232,[1]高一上!$A$3:$V$587,19,0)</f>
        <v>43</v>
      </c>
      <c r="Z232" t="str">
        <f>VLOOKUP(A232,[1]高一上!$A$3:$V$587,20,0)</f>
        <v>潘润</v>
      </c>
      <c r="AA232">
        <f t="shared" si="49"/>
        <v>221</v>
      </c>
      <c r="AB232" s="23">
        <f t="shared" si="50"/>
        <v>83.461538461538467</v>
      </c>
      <c r="AC232">
        <f>VLOOKUP(A232,[1]中考!$A$2:$M$571,12,0)</f>
        <v>18</v>
      </c>
      <c r="AD232">
        <f t="shared" si="51"/>
        <v>178</v>
      </c>
    </row>
    <row r="233" spans="1:30" ht="15" x14ac:dyDescent="0.35">
      <c r="A233" s="14" t="s">
        <v>458</v>
      </c>
      <c r="B233" s="1">
        <v>5</v>
      </c>
      <c r="C233" s="2" t="s">
        <v>459</v>
      </c>
      <c r="D233" s="4" t="s">
        <v>6</v>
      </c>
      <c r="E233">
        <f>VLOOKUP(A233,'[1]高三下(高考)'!$A$3:$P$615,13,0)</f>
        <v>46</v>
      </c>
      <c r="F233" t="str">
        <f>VLOOKUP(A233,'[1]高三下(高考)'!$A$3:$P$615,14,0)</f>
        <v>降初里</v>
      </c>
      <c r="G233">
        <f t="shared" si="39"/>
        <v>187</v>
      </c>
      <c r="H233" s="23">
        <f t="shared" si="40"/>
        <v>96.92307692307692</v>
      </c>
      <c r="I233">
        <f>VLOOKUP(A233,[1]高三上!$A$3:$P$588,13,0)</f>
        <v>36</v>
      </c>
      <c r="J233" t="str">
        <f>VLOOKUP(A233,[1]高三上!$A$3:$P$588,14,0)</f>
        <v>降初里</v>
      </c>
      <c r="K233" s="22">
        <f t="shared" si="41"/>
        <v>179</v>
      </c>
      <c r="L233" s="23">
        <f t="shared" si="42"/>
        <v>36.923076923076927</v>
      </c>
      <c r="M233">
        <f>VLOOKUP(A233,[1]高二下!$A$3:$P$536,13,0)</f>
        <v>72</v>
      </c>
      <c r="N233" t="str">
        <f>VLOOKUP(A233,[1]高二下!$A$3:$P$536,14,0)</f>
        <v>勾中文</v>
      </c>
      <c r="O233">
        <f t="shared" si="43"/>
        <v>15</v>
      </c>
      <c r="P233">
        <f t="shared" si="44"/>
        <v>116.92307692307692</v>
      </c>
      <c r="Q233">
        <f>VLOOKUP(A233,[1]高二上!$A$3:$P$583,13,0)</f>
        <v>66</v>
      </c>
      <c r="R233" t="str">
        <f>VLOOKUP(A233,[1]高二上!$A$3:$P$583,14,0)</f>
        <v>熊治国</v>
      </c>
      <c r="S233" s="22">
        <f t="shared" si="45"/>
        <v>59</v>
      </c>
      <c r="T233" s="22">
        <f t="shared" si="46"/>
        <v>109.61538461538461</v>
      </c>
      <c r="U233">
        <f>VLOOKUP(A233,[1]高一下!$A$3:$P$585,13,0)</f>
        <v>60</v>
      </c>
      <c r="V233" t="str">
        <f>VLOOKUP(A233,[1]高一下!$A$3:$P$585,14,0)</f>
        <v>金明龙</v>
      </c>
      <c r="W233">
        <f t="shared" si="47"/>
        <v>84</v>
      </c>
      <c r="X233">
        <f t="shared" si="48"/>
        <v>126.53846153846155</v>
      </c>
      <c r="Y233">
        <f>VLOOKUP(A233,[1]高一上!$A$3:$V$587,19,0)</f>
        <v>51</v>
      </c>
      <c r="Z233" t="str">
        <f>VLOOKUP(A233,[1]高一上!$A$3:$V$587,20,0)</f>
        <v>潘润</v>
      </c>
      <c r="AA233">
        <f t="shared" si="49"/>
        <v>153</v>
      </c>
      <c r="AB233" s="23">
        <f t="shared" si="50"/>
        <v>44.230769230769226</v>
      </c>
      <c r="AC233">
        <f>VLOOKUP(A233,[1]中考!$A$2:$M$571,12,0)</f>
        <v>36</v>
      </c>
      <c r="AD233">
        <f t="shared" si="51"/>
        <v>8</v>
      </c>
    </row>
    <row r="234" spans="1:30" ht="15" x14ac:dyDescent="0.35">
      <c r="A234" s="14" t="s">
        <v>445</v>
      </c>
      <c r="B234" s="1">
        <v>5</v>
      </c>
      <c r="C234" s="2" t="s">
        <v>78</v>
      </c>
      <c r="D234" s="4" t="s">
        <v>6</v>
      </c>
      <c r="E234">
        <f>VLOOKUP(A234,'[1]高三下(高考)'!$A$3:$P$615,13,0)</f>
        <v>49.5</v>
      </c>
      <c r="F234" t="str">
        <f>VLOOKUP(A234,'[1]高三下(高考)'!$A$3:$P$615,14,0)</f>
        <v>降初里</v>
      </c>
      <c r="G234">
        <f t="shared" si="39"/>
        <v>151</v>
      </c>
      <c r="H234" s="23">
        <f t="shared" si="40"/>
        <v>101.53846153846153</v>
      </c>
      <c r="I234">
        <f>VLOOKUP(A234,[1]高三上!$A$3:$P$588,13,0)</f>
        <v>39</v>
      </c>
      <c r="J234" t="str">
        <f>VLOOKUP(A234,[1]高三上!$A$3:$P$588,14,0)</f>
        <v>降初里</v>
      </c>
      <c r="K234" s="22">
        <f t="shared" si="41"/>
        <v>155</v>
      </c>
      <c r="L234" s="23">
        <f t="shared" si="42"/>
        <v>93.07692307692308</v>
      </c>
      <c r="M234">
        <f>VLOOKUP(A234,[1]高二下!$A$3:$P$536,13,0)</f>
        <v>60</v>
      </c>
      <c r="N234" t="str">
        <f>VLOOKUP(A234,[1]高二下!$A$3:$P$536,14,0)</f>
        <v>勾中文</v>
      </c>
      <c r="O234">
        <f t="shared" si="43"/>
        <v>137</v>
      </c>
      <c r="P234">
        <f t="shared" si="44"/>
        <v>70</v>
      </c>
      <c r="Q234">
        <f>VLOOKUP(A234,[1]高二上!$A$3:$P$583,13,0)</f>
        <v>66</v>
      </c>
      <c r="R234" t="str">
        <f>VLOOKUP(A234,[1]高二上!$A$3:$P$583,14,0)</f>
        <v>熊治国</v>
      </c>
      <c r="S234" s="22">
        <f t="shared" si="45"/>
        <v>59</v>
      </c>
      <c r="T234" s="22">
        <f t="shared" si="46"/>
        <v>103.46153846153847</v>
      </c>
      <c r="U234">
        <f>VLOOKUP(A234,[1]高一下!$A$3:$P$585,13,0)</f>
        <v>62</v>
      </c>
      <c r="V234" t="str">
        <f>VLOOKUP(A234,[1]高一下!$A$3:$P$585,14,0)</f>
        <v>金明龙</v>
      </c>
      <c r="W234">
        <f t="shared" si="47"/>
        <v>68</v>
      </c>
      <c r="X234">
        <f t="shared" si="48"/>
        <v>103.46153846153847</v>
      </c>
      <c r="Y234">
        <f>VLOOKUP(A234,[1]高一上!$A$3:$V$587,19,0)</f>
        <v>61</v>
      </c>
      <c r="Z234" t="str">
        <f>VLOOKUP(A234,[1]高一上!$A$3:$V$587,20,0)</f>
        <v>潘润</v>
      </c>
      <c r="AA234">
        <f t="shared" si="49"/>
        <v>77</v>
      </c>
      <c r="AB234" s="23">
        <f t="shared" si="50"/>
        <v>90.384615384615387</v>
      </c>
      <c r="AC234">
        <f>VLOOKUP(A234,[1]中考!$A$2:$M$571,12,0)</f>
        <v>29</v>
      </c>
      <c r="AD234">
        <f t="shared" si="51"/>
        <v>52</v>
      </c>
    </row>
    <row r="235" spans="1:30" ht="15" x14ac:dyDescent="0.35">
      <c r="A235" s="14" t="s">
        <v>524</v>
      </c>
      <c r="B235" s="1">
        <v>5</v>
      </c>
      <c r="C235" s="3" t="s">
        <v>209</v>
      </c>
      <c r="D235" s="4" t="s">
        <v>6</v>
      </c>
      <c r="E235">
        <f>VLOOKUP(A235,'[1]高三下(高考)'!$A$3:$P$615,13,0)</f>
        <v>52</v>
      </c>
      <c r="F235" t="str">
        <f>VLOOKUP(A235,'[1]高三下(高考)'!$A$3:$P$615,14,0)</f>
        <v>降初里</v>
      </c>
      <c r="G235">
        <f t="shared" si="39"/>
        <v>127</v>
      </c>
      <c r="H235" s="23">
        <f t="shared" si="40"/>
        <v>100</v>
      </c>
      <c r="I235" s="22">
        <v>0</v>
      </c>
      <c r="J235" t="s">
        <v>112</v>
      </c>
      <c r="K235" s="22">
        <f t="shared" si="41"/>
        <v>241</v>
      </c>
      <c r="L235" s="23">
        <f t="shared" si="42"/>
        <v>100</v>
      </c>
      <c r="M235">
        <f>VLOOKUP(A235,[1]高二下!$A$3:$P$536,13,0)</f>
        <v>56</v>
      </c>
      <c r="N235" t="str">
        <f>VLOOKUP(A235,[1]高二下!$A$3:$P$536,14,0)</f>
        <v>勾中文</v>
      </c>
      <c r="O235">
        <f t="shared" si="43"/>
        <v>172</v>
      </c>
      <c r="P235">
        <f t="shared" si="44"/>
        <v>115.76923076923077</v>
      </c>
      <c r="Q235">
        <f>VLOOKUP(A235,[1]高二上!$A$3:$P$583,13,0)</f>
        <v>49</v>
      </c>
      <c r="R235" t="str">
        <f>VLOOKUP(A235,[1]高二上!$A$3:$P$583,14,0)</f>
        <v>熊治国</v>
      </c>
      <c r="S235" s="22">
        <f t="shared" si="45"/>
        <v>213</v>
      </c>
      <c r="T235" s="22">
        <f t="shared" si="46"/>
        <v>87.307692307692307</v>
      </c>
      <c r="U235">
        <f>VLOOKUP(A235,[1]高一下!$A$3:$P$585,13,0)</f>
        <v>50</v>
      </c>
      <c r="V235" t="str">
        <f>VLOOKUP(A235,[1]高一下!$A$3:$P$585,14,0)</f>
        <v>金明龙</v>
      </c>
      <c r="W235">
        <f t="shared" si="47"/>
        <v>180</v>
      </c>
      <c r="X235">
        <f t="shared" si="48"/>
        <v>44.230769230769226</v>
      </c>
      <c r="Y235">
        <f>VLOOKUP(A235,[1]高一上!$A$3:$V$587,19,0)</f>
        <v>68</v>
      </c>
      <c r="Z235" t="str">
        <f>VLOOKUP(A235,[1]高一上!$A$3:$V$587,20,0)</f>
        <v>潘润</v>
      </c>
      <c r="AA235">
        <f t="shared" si="49"/>
        <v>35</v>
      </c>
      <c r="AB235" s="23">
        <f t="shared" si="50"/>
        <v>111.92307692307692</v>
      </c>
      <c r="AC235">
        <f>VLOOKUP(A235,[1]中考!$A$2:$M$571,12,0)</f>
        <v>27</v>
      </c>
      <c r="AD235">
        <f t="shared" si="51"/>
        <v>66</v>
      </c>
    </row>
    <row r="236" spans="1:30" ht="15" x14ac:dyDescent="0.35">
      <c r="A236" s="14" t="s">
        <v>509</v>
      </c>
      <c r="B236" s="1">
        <v>5</v>
      </c>
      <c r="C236" s="3" t="s">
        <v>510</v>
      </c>
      <c r="D236" s="4" t="s">
        <v>6</v>
      </c>
      <c r="E236">
        <f>VLOOKUP(A236,'[1]高三下(高考)'!$A$3:$P$615,13,0)</f>
        <v>43</v>
      </c>
      <c r="F236" t="str">
        <f>VLOOKUP(A236,'[1]高三下(高考)'!$A$3:$P$615,14,0)</f>
        <v>降初里</v>
      </c>
      <c r="G236">
        <f t="shared" si="39"/>
        <v>209</v>
      </c>
      <c r="H236" s="23">
        <f t="shared" si="40"/>
        <v>61.538461538461533</v>
      </c>
      <c r="I236">
        <f>VLOOKUP(A236,[1]高三上!$A$3:$P$588,13,0)</f>
        <v>44</v>
      </c>
      <c r="J236" t="str">
        <f>VLOOKUP(A236,[1]高三上!$A$3:$P$588,14,0)</f>
        <v>降初里</v>
      </c>
      <c r="K236" s="22">
        <f t="shared" si="41"/>
        <v>109</v>
      </c>
      <c r="L236" s="23">
        <f t="shared" si="42"/>
        <v>148.07692307692309</v>
      </c>
      <c r="M236">
        <f>VLOOKUP(A236,[1]高二下!$A$3:$P$536,13,0)</f>
        <v>42</v>
      </c>
      <c r="N236" t="str">
        <f>VLOOKUP(A236,[1]高二下!$A$3:$P$536,14,0)</f>
        <v>勾中文</v>
      </c>
      <c r="O236">
        <f t="shared" si="43"/>
        <v>234</v>
      </c>
      <c r="P236">
        <f t="shared" si="44"/>
        <v>100.76923076923077</v>
      </c>
      <c r="Q236">
        <f>VLOOKUP(A236,[1]高二上!$A$3:$P$583,13,0)</f>
        <v>45</v>
      </c>
      <c r="R236" t="str">
        <f>VLOOKUP(A236,[1]高二上!$A$3:$P$583,14,0)</f>
        <v>熊治国</v>
      </c>
      <c r="S236" s="22">
        <f t="shared" si="45"/>
        <v>236</v>
      </c>
      <c r="T236" s="22">
        <f t="shared" si="46"/>
        <v>100</v>
      </c>
      <c r="U236" s="22">
        <v>0</v>
      </c>
      <c r="V236" t="s">
        <v>1125</v>
      </c>
      <c r="W236">
        <f t="shared" si="47"/>
        <v>258</v>
      </c>
      <c r="X236">
        <f t="shared" si="48"/>
        <v>100</v>
      </c>
      <c r="Y236" s="22">
        <v>0</v>
      </c>
      <c r="Z236" t="s">
        <v>1126</v>
      </c>
      <c r="AA236">
        <f t="shared" si="49"/>
        <v>257</v>
      </c>
      <c r="AB236" s="23">
        <f t="shared" si="50"/>
        <v>100</v>
      </c>
      <c r="AC236" s="22">
        <v>0</v>
      </c>
      <c r="AD236">
        <f t="shared" si="51"/>
        <v>255</v>
      </c>
    </row>
    <row r="237" spans="1:30" ht="15" x14ac:dyDescent="0.35">
      <c r="A237" s="14" t="s">
        <v>499</v>
      </c>
      <c r="B237" s="1">
        <v>5</v>
      </c>
      <c r="C237" s="3" t="s">
        <v>500</v>
      </c>
      <c r="D237" s="4" t="s">
        <v>6</v>
      </c>
      <c r="E237">
        <f>VLOOKUP(A237,'[1]高三下(高考)'!$A$3:$P$615,13,0)</f>
        <v>43</v>
      </c>
      <c r="F237" t="str">
        <f>VLOOKUP(A237,'[1]高三下(高考)'!$A$3:$P$615,14,0)</f>
        <v>降初里</v>
      </c>
      <c r="G237">
        <f t="shared" si="39"/>
        <v>209</v>
      </c>
      <c r="H237" s="23">
        <f t="shared" si="40"/>
        <v>105.76923076923077</v>
      </c>
      <c r="I237">
        <f>VLOOKUP(A237,[1]高三上!$A$3:$P$588,13,0)</f>
        <v>30</v>
      </c>
      <c r="J237" t="str">
        <f>VLOOKUP(A237,[1]高三上!$A$3:$P$588,14,0)</f>
        <v>降初里</v>
      </c>
      <c r="K237" s="22">
        <f t="shared" si="41"/>
        <v>224</v>
      </c>
      <c r="L237" s="23">
        <f t="shared" si="42"/>
        <v>56.53846153846154</v>
      </c>
      <c r="M237">
        <f>VLOOKUP(A237,[1]高二下!$A$3:$P$536,13,0)</f>
        <v>62</v>
      </c>
      <c r="N237" t="str">
        <f>VLOOKUP(A237,[1]高二下!$A$3:$P$536,14,0)</f>
        <v>勾中文</v>
      </c>
      <c r="O237">
        <f t="shared" si="43"/>
        <v>111</v>
      </c>
      <c r="P237">
        <f t="shared" si="44"/>
        <v>98.84615384615384</v>
      </c>
      <c r="Q237">
        <f>VLOOKUP(A237,[1]高二上!$A$3:$P$583,13,0)</f>
        <v>61</v>
      </c>
      <c r="R237" t="str">
        <f>VLOOKUP(A237,[1]高二上!$A$3:$P$583,14,0)</f>
        <v>熊治国</v>
      </c>
      <c r="S237" s="22">
        <f t="shared" si="45"/>
        <v>108</v>
      </c>
      <c r="T237" s="22">
        <f t="shared" si="46"/>
        <v>90.769230769230774</v>
      </c>
      <c r="U237">
        <f>VLOOKUP(A237,[1]高一下!$A$3:$P$585,13,0)</f>
        <v>60</v>
      </c>
      <c r="V237" t="str">
        <f>VLOOKUP(A237,[1]高一下!$A$3:$P$585,14,0)</f>
        <v>金明龙</v>
      </c>
      <c r="W237">
        <f t="shared" si="47"/>
        <v>84</v>
      </c>
      <c r="X237">
        <f t="shared" si="48"/>
        <v>120.76923076923077</v>
      </c>
      <c r="Y237">
        <f>VLOOKUP(A237,[1]高一上!$A$3:$V$587,19,0)</f>
        <v>52</v>
      </c>
      <c r="Z237" t="str">
        <f>VLOOKUP(A237,[1]高一上!$A$3:$V$587,20,0)</f>
        <v>潘润</v>
      </c>
      <c r="AA237">
        <f t="shared" si="49"/>
        <v>138</v>
      </c>
      <c r="AB237" s="23">
        <f t="shared" si="50"/>
        <v>58.846153846153847</v>
      </c>
      <c r="AC237">
        <f>VLOOKUP(A237,[1]中考!$A$2:$M$571,12,0)</f>
        <v>31</v>
      </c>
      <c r="AD237">
        <f t="shared" si="51"/>
        <v>31</v>
      </c>
    </row>
    <row r="238" spans="1:30" ht="15" x14ac:dyDescent="0.35">
      <c r="A238" s="14" t="s">
        <v>476</v>
      </c>
      <c r="B238" s="1">
        <v>5</v>
      </c>
      <c r="C238" s="2" t="s">
        <v>477</v>
      </c>
      <c r="D238" s="4" t="s">
        <v>6</v>
      </c>
      <c r="E238">
        <f>VLOOKUP(A238,'[1]高三下(高考)'!$A$3:$P$615,13,0)</f>
        <v>47.5</v>
      </c>
      <c r="F238" t="str">
        <f>VLOOKUP(A238,'[1]高三下(高考)'!$A$3:$P$615,14,0)</f>
        <v>降初里</v>
      </c>
      <c r="G238">
        <f t="shared" si="39"/>
        <v>169</v>
      </c>
      <c r="H238" s="23">
        <f t="shared" si="40"/>
        <v>76.92307692307692</v>
      </c>
      <c r="I238">
        <f>VLOOKUP(A238,[1]高三上!$A$3:$P$588,13,0)</f>
        <v>44</v>
      </c>
      <c r="J238" t="str">
        <f>VLOOKUP(A238,[1]高三上!$A$3:$P$588,14,0)</f>
        <v>降初里</v>
      </c>
      <c r="K238" s="22">
        <f t="shared" si="41"/>
        <v>109</v>
      </c>
      <c r="L238" s="23">
        <f t="shared" si="42"/>
        <v>100.76923076923077</v>
      </c>
      <c r="M238">
        <f>VLOOKUP(A238,[1]高二下!$A$3:$P$536,13,0)</f>
        <v>62</v>
      </c>
      <c r="N238" t="str">
        <f>VLOOKUP(A238,[1]高二下!$A$3:$P$536,14,0)</f>
        <v>勾中文</v>
      </c>
      <c r="O238">
        <f t="shared" si="43"/>
        <v>111</v>
      </c>
      <c r="P238">
        <f t="shared" si="44"/>
        <v>87.692307692307693</v>
      </c>
      <c r="Q238">
        <f>VLOOKUP(A238,[1]高二上!$A$3:$P$583,13,0)</f>
        <v>64</v>
      </c>
      <c r="R238" t="str">
        <f>VLOOKUP(A238,[1]高二上!$A$3:$P$583,14,0)</f>
        <v>熊治国</v>
      </c>
      <c r="S238" s="22">
        <f t="shared" si="45"/>
        <v>79</v>
      </c>
      <c r="T238" s="22">
        <f t="shared" si="46"/>
        <v>89.230769230769226</v>
      </c>
      <c r="U238">
        <f>VLOOKUP(A238,[1]高一下!$A$3:$P$585,13,0)</f>
        <v>64</v>
      </c>
      <c r="V238" t="str">
        <f>VLOOKUP(A238,[1]高一下!$A$3:$P$585,14,0)</f>
        <v>金明龙</v>
      </c>
      <c r="W238">
        <f t="shared" si="47"/>
        <v>51</v>
      </c>
      <c r="X238">
        <f t="shared" si="48"/>
        <v>151.15384615384613</v>
      </c>
      <c r="Y238">
        <f>VLOOKUP(A238,[1]高一上!$A$3:$V$587,19,0)</f>
        <v>48</v>
      </c>
      <c r="Z238" t="str">
        <f>VLOOKUP(A238,[1]高一上!$A$3:$V$587,20,0)</f>
        <v>潘润</v>
      </c>
      <c r="AA238">
        <f t="shared" si="49"/>
        <v>184</v>
      </c>
      <c r="AB238" s="23">
        <f t="shared" si="50"/>
        <v>113.07692307692308</v>
      </c>
      <c r="AC238">
        <f>VLOOKUP(A238,[1]中考!$A$2:$M$571,12,0)</f>
        <v>14</v>
      </c>
      <c r="AD238">
        <f t="shared" si="51"/>
        <v>218</v>
      </c>
    </row>
    <row r="239" spans="1:30" ht="15" x14ac:dyDescent="0.35">
      <c r="A239" s="14" t="s">
        <v>507</v>
      </c>
      <c r="B239" s="1">
        <v>5</v>
      </c>
      <c r="C239" s="3" t="s">
        <v>508</v>
      </c>
      <c r="D239" s="4" t="s">
        <v>6</v>
      </c>
      <c r="E239">
        <f>VLOOKUP(A239,'[1]高三下(高考)'!$A$3:$P$615,13,0)</f>
        <v>44.5</v>
      </c>
      <c r="F239" t="str">
        <f>VLOOKUP(A239,'[1]高三下(高考)'!$A$3:$P$615,14,0)</f>
        <v>降初里</v>
      </c>
      <c r="G239">
        <f t="shared" si="39"/>
        <v>201</v>
      </c>
      <c r="H239" s="23">
        <f t="shared" si="40"/>
        <v>113.84615384615384</v>
      </c>
      <c r="I239">
        <f>VLOOKUP(A239,[1]高三上!$A$3:$P$588,13,0)</f>
        <v>23</v>
      </c>
      <c r="J239" t="str">
        <f>VLOOKUP(A239,[1]高三上!$A$3:$P$588,14,0)</f>
        <v>降初里</v>
      </c>
      <c r="K239" s="22">
        <f t="shared" si="41"/>
        <v>237</v>
      </c>
      <c r="L239" s="23">
        <f t="shared" si="42"/>
        <v>80.769230769230774</v>
      </c>
      <c r="M239">
        <f>VLOOKUP(A239,[1]高二下!$A$3:$P$536,13,0)</f>
        <v>54</v>
      </c>
      <c r="N239" t="str">
        <f>VLOOKUP(A239,[1]高二下!$A$3:$P$536,14,0)</f>
        <v>勾中文</v>
      </c>
      <c r="O239">
        <f t="shared" si="43"/>
        <v>187</v>
      </c>
      <c r="P239">
        <f t="shared" si="44"/>
        <v>122.30769230769231</v>
      </c>
      <c r="Q239">
        <f>VLOOKUP(A239,[1]高二上!$A$3:$P$583,13,0)</f>
        <v>43</v>
      </c>
      <c r="R239" t="str">
        <f>VLOOKUP(A239,[1]高二上!$A$3:$P$583,14,0)</f>
        <v>熊治国</v>
      </c>
      <c r="S239" s="22">
        <f t="shared" si="45"/>
        <v>245</v>
      </c>
      <c r="T239" s="22">
        <f t="shared" si="46"/>
        <v>101.53846153846153</v>
      </c>
      <c r="U239">
        <f>VLOOKUP(A239,[1]高一下!$A$3:$P$585,13,0)</f>
        <v>36</v>
      </c>
      <c r="V239" t="str">
        <f>VLOOKUP(A239,[1]高一下!$A$3:$P$585,14,0)</f>
        <v>金明龙</v>
      </c>
      <c r="W239">
        <f t="shared" si="47"/>
        <v>249</v>
      </c>
      <c r="X239">
        <f t="shared" si="48"/>
        <v>102.69230769230769</v>
      </c>
      <c r="Y239">
        <f>VLOOKUP(A239,[1]高一上!$A$3:$V$587,19,0)</f>
        <v>26</v>
      </c>
      <c r="Z239" t="str">
        <f>VLOOKUP(A239,[1]高一上!$A$3:$V$587,20,0)</f>
        <v>潘润</v>
      </c>
      <c r="AA239">
        <f t="shared" si="49"/>
        <v>256</v>
      </c>
      <c r="AB239" s="23">
        <f t="shared" si="50"/>
        <v>95</v>
      </c>
      <c r="AC239">
        <f>VLOOKUP(A239,[1]中考!$A$2:$M$571,12,0)</f>
        <v>10</v>
      </c>
      <c r="AD239">
        <f t="shared" si="51"/>
        <v>243</v>
      </c>
    </row>
    <row r="240" spans="1:30" ht="15" x14ac:dyDescent="0.35">
      <c r="A240" s="14" t="s">
        <v>505</v>
      </c>
      <c r="B240" s="1">
        <v>5</v>
      </c>
      <c r="C240" s="3" t="s">
        <v>506</v>
      </c>
      <c r="D240" s="4" t="s">
        <v>6</v>
      </c>
      <c r="E240">
        <f>VLOOKUP(A240,'[1]高三下(高考)'!$A$3:$P$615,13,0)</f>
        <v>47</v>
      </c>
      <c r="F240" t="str">
        <f>VLOOKUP(A240,'[1]高三下(高考)'!$A$3:$P$615,14,0)</f>
        <v>降初里</v>
      </c>
      <c r="G240">
        <f t="shared" si="39"/>
        <v>173</v>
      </c>
      <c r="H240" s="23">
        <f t="shared" si="40"/>
        <v>102.30769230769231</v>
      </c>
      <c r="I240">
        <f>VLOOKUP(A240,[1]高三上!$A$3:$P$588,13,0)</f>
        <v>36</v>
      </c>
      <c r="J240" t="str">
        <f>VLOOKUP(A240,[1]高三上!$A$3:$P$588,14,0)</f>
        <v>降初里</v>
      </c>
      <c r="K240" s="22">
        <f t="shared" si="41"/>
        <v>179</v>
      </c>
      <c r="L240" s="23">
        <f t="shared" si="42"/>
        <v>95.384615384615387</v>
      </c>
      <c r="M240">
        <f>VLOOKUP(A240,[1]高二下!$A$3:$P$536,13,0)</f>
        <v>57</v>
      </c>
      <c r="N240" t="str">
        <f>VLOOKUP(A240,[1]高二下!$A$3:$P$536,14,0)</f>
        <v>勾中文</v>
      </c>
      <c r="O240">
        <f t="shared" si="43"/>
        <v>167</v>
      </c>
      <c r="P240">
        <f t="shared" si="44"/>
        <v>85</v>
      </c>
      <c r="Q240">
        <f>VLOOKUP(A240,[1]高二上!$A$3:$P$583,13,0)</f>
        <v>59</v>
      </c>
      <c r="R240" t="str">
        <f>VLOOKUP(A240,[1]高二上!$A$3:$P$583,14,0)</f>
        <v>熊治国</v>
      </c>
      <c r="S240" s="22">
        <f t="shared" si="45"/>
        <v>128</v>
      </c>
      <c r="T240" s="22">
        <f t="shared" si="46"/>
        <v>113.07692307692308</v>
      </c>
      <c r="U240">
        <f>VLOOKUP(A240,[1]高一下!$A$3:$P$585,13,0)</f>
        <v>52</v>
      </c>
      <c r="V240" t="str">
        <f>VLOOKUP(A240,[1]高一下!$A$3:$P$585,14,0)</f>
        <v>金明龙</v>
      </c>
      <c r="W240">
        <f t="shared" si="47"/>
        <v>162</v>
      </c>
      <c r="X240">
        <f t="shared" si="48"/>
        <v>78.07692307692308</v>
      </c>
      <c r="Y240">
        <f>VLOOKUP(A240,[1]高一上!$A$3:$V$587,19,0)</f>
        <v>57</v>
      </c>
      <c r="Z240" t="str">
        <f>VLOOKUP(A240,[1]高一上!$A$3:$V$587,20,0)</f>
        <v>金明龙</v>
      </c>
      <c r="AA240">
        <f t="shared" si="49"/>
        <v>105</v>
      </c>
      <c r="AB240" s="23">
        <f t="shared" si="50"/>
        <v>118.07692307692308</v>
      </c>
      <c r="AC240">
        <f>VLOOKUP(A240,[1]中考!$A$2:$M$571,12,0)</f>
        <v>20</v>
      </c>
      <c r="AD240">
        <f t="shared" si="51"/>
        <v>152</v>
      </c>
    </row>
    <row r="241" spans="1:30" ht="15" x14ac:dyDescent="0.35">
      <c r="A241" s="14" t="s">
        <v>527</v>
      </c>
      <c r="B241" s="1">
        <v>5</v>
      </c>
      <c r="C241" s="3" t="s">
        <v>528</v>
      </c>
      <c r="D241" s="4" t="s">
        <v>6</v>
      </c>
      <c r="E241">
        <f>VLOOKUP(A241,'[1]高三下(高考)'!$A$3:$P$615,13,0)</f>
        <v>42</v>
      </c>
      <c r="F241" t="str">
        <f>VLOOKUP(A241,'[1]高三下(高考)'!$A$3:$P$615,14,0)</f>
        <v>降初里</v>
      </c>
      <c r="G241">
        <f t="shared" si="39"/>
        <v>218</v>
      </c>
      <c r="H241" s="23">
        <f t="shared" si="40"/>
        <v>100</v>
      </c>
      <c r="I241" s="22">
        <v>0</v>
      </c>
      <c r="J241" t="s">
        <v>112</v>
      </c>
      <c r="K241" s="22">
        <f t="shared" si="41"/>
        <v>241</v>
      </c>
      <c r="L241" s="23">
        <f t="shared" si="42"/>
        <v>100</v>
      </c>
      <c r="M241" s="22">
        <v>0</v>
      </c>
      <c r="N241" t="s">
        <v>1123</v>
      </c>
      <c r="O241">
        <f t="shared" si="43"/>
        <v>236</v>
      </c>
      <c r="P241">
        <f t="shared" si="44"/>
        <v>100</v>
      </c>
      <c r="Q241">
        <f>VLOOKUP(A241,[1]高二上!$A$3:$P$583,13,0)</f>
        <v>35</v>
      </c>
      <c r="R241" t="str">
        <f>VLOOKUP(A241,[1]高二上!$A$3:$P$583,14,0)</f>
        <v>熊治国</v>
      </c>
      <c r="S241" s="22">
        <f t="shared" si="45"/>
        <v>257</v>
      </c>
      <c r="T241" s="22">
        <f t="shared" si="46"/>
        <v>90.384615384615387</v>
      </c>
      <c r="U241">
        <f>VLOOKUP(A241,[1]高一下!$A$3:$P$585,13,0)</f>
        <v>42</v>
      </c>
      <c r="V241" t="str">
        <f>VLOOKUP(A241,[1]高一下!$A$3:$P$585,14,0)</f>
        <v>金明龙</v>
      </c>
      <c r="W241">
        <f t="shared" si="47"/>
        <v>232</v>
      </c>
      <c r="X241">
        <f t="shared" si="48"/>
        <v>81.538461538461533</v>
      </c>
      <c r="Y241">
        <f>VLOOKUP(A241,[1]高一上!$A$3:$V$587,19,0)</f>
        <v>48</v>
      </c>
      <c r="Z241" t="str">
        <f>VLOOKUP(A241,[1]高一上!$A$3:$V$587,20,0)</f>
        <v>潘润</v>
      </c>
      <c r="AA241">
        <f t="shared" si="49"/>
        <v>184</v>
      </c>
      <c r="AB241" s="23">
        <f t="shared" si="50"/>
        <v>83.07692307692308</v>
      </c>
      <c r="AC241">
        <f>VLOOKUP(A241,[1]中考!$A$2:$M$571,12,0)</f>
        <v>21</v>
      </c>
      <c r="AD241">
        <f t="shared" si="51"/>
        <v>140</v>
      </c>
    </row>
    <row r="242" spans="1:30" ht="15" x14ac:dyDescent="0.35">
      <c r="A242" s="14" t="s">
        <v>468</v>
      </c>
      <c r="B242" s="1">
        <v>5</v>
      </c>
      <c r="C242" s="2" t="s">
        <v>469</v>
      </c>
      <c r="D242" s="4" t="s">
        <v>6</v>
      </c>
      <c r="E242">
        <f>VLOOKUP(A242,'[1]高三下(高考)'!$A$3:$P$615,13,0)</f>
        <v>52</v>
      </c>
      <c r="F242" t="str">
        <f>VLOOKUP(A242,'[1]高三下(高考)'!$A$3:$P$615,14,0)</f>
        <v>降初里</v>
      </c>
      <c r="G242">
        <f t="shared" si="39"/>
        <v>127</v>
      </c>
      <c r="H242" s="23">
        <f t="shared" si="40"/>
        <v>134.23076923076923</v>
      </c>
      <c r="I242">
        <f>VLOOKUP(A242,[1]高三上!$A$3:$P$588,13,0)</f>
        <v>31</v>
      </c>
      <c r="J242" t="str">
        <f>VLOOKUP(A242,[1]高三上!$A$3:$P$588,14,0)</f>
        <v>降初里</v>
      </c>
      <c r="K242" s="22">
        <f t="shared" si="41"/>
        <v>216</v>
      </c>
      <c r="L242" s="23">
        <f t="shared" si="42"/>
        <v>100</v>
      </c>
      <c r="M242" s="22">
        <v>0</v>
      </c>
      <c r="N242" t="s">
        <v>1123</v>
      </c>
      <c r="O242">
        <f t="shared" si="43"/>
        <v>236</v>
      </c>
      <c r="P242">
        <f t="shared" si="44"/>
        <v>100</v>
      </c>
      <c r="Q242">
        <f>VLOOKUP(A242,[1]高二上!$A$3:$P$583,13,0)</f>
        <v>57</v>
      </c>
      <c r="R242" t="str">
        <f>VLOOKUP(A242,[1]高二上!$A$3:$P$583,14,0)</f>
        <v>熊治国</v>
      </c>
      <c r="S242" s="22">
        <f t="shared" si="45"/>
        <v>148</v>
      </c>
      <c r="T242" s="22">
        <f t="shared" si="46"/>
        <v>57.307692307692307</v>
      </c>
      <c r="U242">
        <f>VLOOKUP(A242,[1]高一下!$A$3:$P$585,13,0)</f>
        <v>66</v>
      </c>
      <c r="V242" t="str">
        <f>VLOOKUP(A242,[1]高一下!$A$3:$P$585,14,0)</f>
        <v>金明龙</v>
      </c>
      <c r="W242">
        <f t="shared" si="47"/>
        <v>37</v>
      </c>
      <c r="X242">
        <f t="shared" si="48"/>
        <v>115.38461538461539</v>
      </c>
      <c r="Y242">
        <f>VLOOKUP(A242,[1]高一上!$A$3:$V$587,19,0)</f>
        <v>61</v>
      </c>
      <c r="Z242" t="str">
        <f>VLOOKUP(A242,[1]高一上!$A$3:$V$587,20,0)</f>
        <v>潘润</v>
      </c>
      <c r="AA242">
        <f t="shared" si="49"/>
        <v>77</v>
      </c>
      <c r="AB242" s="23">
        <f t="shared" si="50"/>
        <v>90.384615384615387</v>
      </c>
      <c r="AC242">
        <f>VLOOKUP(A242,[1]中考!$A$2:$M$571,12,0)</f>
        <v>29</v>
      </c>
      <c r="AD242">
        <f t="shared" si="51"/>
        <v>52</v>
      </c>
    </row>
    <row r="243" spans="1:30" ht="15" x14ac:dyDescent="0.35">
      <c r="A243" s="14" t="s">
        <v>516</v>
      </c>
      <c r="B243" s="1">
        <v>5</v>
      </c>
      <c r="C243" s="3" t="s">
        <v>517</v>
      </c>
      <c r="D243" s="4" t="s">
        <v>6</v>
      </c>
      <c r="E243">
        <f>VLOOKUP(A243,'[1]高三下(高考)'!$A$3:$P$615,13,0)</f>
        <v>46</v>
      </c>
      <c r="F243" t="str">
        <f>VLOOKUP(A243,'[1]高三下(高考)'!$A$3:$P$615,14,0)</f>
        <v>降初里</v>
      </c>
      <c r="G243">
        <f t="shared" si="39"/>
        <v>187</v>
      </c>
      <c r="H243" s="23">
        <f t="shared" si="40"/>
        <v>102.69230769230769</v>
      </c>
      <c r="I243">
        <f>VLOOKUP(A243,[1]高三上!$A$3:$P$588,13,0)</f>
        <v>34</v>
      </c>
      <c r="J243" t="str">
        <f>VLOOKUP(A243,[1]高三上!$A$3:$P$588,14,0)</f>
        <v>降初里</v>
      </c>
      <c r="K243" s="22">
        <f t="shared" si="41"/>
        <v>194</v>
      </c>
      <c r="L243" s="23">
        <f t="shared" si="42"/>
        <v>89.615384615384613</v>
      </c>
      <c r="M243">
        <f>VLOOKUP(A243,[1]高二下!$A$3:$P$536,13,0)</f>
        <v>57</v>
      </c>
      <c r="N243" t="str">
        <f>VLOOKUP(A243,[1]高二下!$A$3:$P$536,14,0)</f>
        <v>勾中文</v>
      </c>
      <c r="O243">
        <f t="shared" si="43"/>
        <v>167</v>
      </c>
      <c r="P243">
        <f t="shared" si="44"/>
        <v>88.84615384615384</v>
      </c>
      <c r="Q243">
        <f>VLOOKUP(A243,[1]高二上!$A$3:$P$583,13,0)</f>
        <v>58</v>
      </c>
      <c r="R243" t="str">
        <f>VLOOKUP(A243,[1]高二上!$A$3:$P$583,14,0)</f>
        <v>熊治国</v>
      </c>
      <c r="S243" s="22">
        <f t="shared" si="45"/>
        <v>138</v>
      </c>
      <c r="T243" s="22">
        <f t="shared" si="46"/>
        <v>138.84615384615384</v>
      </c>
      <c r="U243">
        <f>VLOOKUP(A243,[1]高一下!$A$3:$P$585,13,0)</f>
        <v>40</v>
      </c>
      <c r="V243" t="str">
        <f>VLOOKUP(A243,[1]高一下!$A$3:$P$585,14,0)</f>
        <v>金明龙</v>
      </c>
      <c r="W243">
        <f t="shared" si="47"/>
        <v>239</v>
      </c>
      <c r="X243">
        <f t="shared" si="48"/>
        <v>48.461538461538467</v>
      </c>
      <c r="Y243">
        <f>VLOOKUP(A243,[1]高一上!$A$3:$V$587,19,0)</f>
        <v>57</v>
      </c>
      <c r="Z243" t="str">
        <f>VLOOKUP(A243,[1]高一上!$A$3:$V$587,20,0)</f>
        <v>潘润</v>
      </c>
      <c r="AA243">
        <f t="shared" si="49"/>
        <v>105</v>
      </c>
      <c r="AB243" s="23">
        <f t="shared" si="50"/>
        <v>153.07692307692309</v>
      </c>
      <c r="AC243">
        <f>VLOOKUP(A243,[1]中考!$A$2:$M$571,12,0)</f>
        <v>10</v>
      </c>
      <c r="AD243">
        <f t="shared" si="51"/>
        <v>243</v>
      </c>
    </row>
    <row r="244" spans="1:30" ht="15" x14ac:dyDescent="0.35">
      <c r="A244" s="14" t="s">
        <v>515</v>
      </c>
      <c r="B244" s="1">
        <v>5</v>
      </c>
      <c r="C244" s="3" t="s">
        <v>430</v>
      </c>
      <c r="D244" s="4" t="s">
        <v>6</v>
      </c>
      <c r="E244">
        <f>VLOOKUP(A244,'[1]高三下(高考)'!$A$3:$P$615,13,0)</f>
        <v>39</v>
      </c>
      <c r="F244" t="str">
        <f>VLOOKUP(A244,'[1]高三下(高考)'!$A$3:$P$615,14,0)</f>
        <v>降初里</v>
      </c>
      <c r="G244">
        <f t="shared" si="39"/>
        <v>236</v>
      </c>
      <c r="H244" s="23">
        <f t="shared" si="40"/>
        <v>16.153846153846146</v>
      </c>
      <c r="I244">
        <f>VLOOKUP(A244,[1]高三上!$A$3:$P$588,13,0)</f>
        <v>60</v>
      </c>
      <c r="J244" t="str">
        <f>VLOOKUP(A244,[1]高三上!$A$3:$P$588,14,0)</f>
        <v>降初里</v>
      </c>
      <c r="K244" s="22">
        <f t="shared" si="41"/>
        <v>18</v>
      </c>
      <c r="L244" s="23">
        <f t="shared" si="42"/>
        <v>100</v>
      </c>
      <c r="M244" s="22">
        <v>0</v>
      </c>
      <c r="N244" t="s">
        <v>1123</v>
      </c>
      <c r="O244">
        <f t="shared" si="43"/>
        <v>236</v>
      </c>
      <c r="P244">
        <f t="shared" si="44"/>
        <v>100</v>
      </c>
      <c r="Q244">
        <f>VLOOKUP(A244,[1]高二上!$A$3:$P$583,13,0)</f>
        <v>68</v>
      </c>
      <c r="R244" t="str">
        <f>VLOOKUP(A244,[1]高二上!$A$3:$P$583,14,0)</f>
        <v>熊治国</v>
      </c>
      <c r="S244" s="22">
        <f t="shared" si="45"/>
        <v>51</v>
      </c>
      <c r="T244" s="22">
        <f t="shared" si="46"/>
        <v>161.92307692307693</v>
      </c>
      <c r="U244">
        <f>VLOOKUP(A244,[1]高一下!$A$3:$P$585,13,0)</f>
        <v>46</v>
      </c>
      <c r="V244" t="str">
        <f>VLOOKUP(A244,[1]高一下!$A$3:$P$585,14,0)</f>
        <v>金明龙</v>
      </c>
      <c r="W244">
        <f t="shared" si="47"/>
        <v>212</v>
      </c>
      <c r="X244">
        <f t="shared" si="48"/>
        <v>41.153846153846153</v>
      </c>
      <c r="Y244">
        <f>VLOOKUP(A244,[1]高一上!$A$3:$V$587,19,0)</f>
        <v>63</v>
      </c>
      <c r="Z244" t="str">
        <f>VLOOKUP(A244,[1]高一上!$A$3:$V$587,20,0)</f>
        <v>潘润</v>
      </c>
      <c r="AA244">
        <f t="shared" si="49"/>
        <v>59</v>
      </c>
      <c r="AB244" s="23">
        <f t="shared" si="50"/>
        <v>115.76923076923077</v>
      </c>
      <c r="AC244">
        <f>VLOOKUP(A244,[1]中考!$A$2:$M$571,12,0)</f>
        <v>24</v>
      </c>
      <c r="AD244">
        <f t="shared" si="51"/>
        <v>100</v>
      </c>
    </row>
    <row r="245" spans="1:30" ht="15" x14ac:dyDescent="0.35">
      <c r="A245" s="14" t="s">
        <v>490</v>
      </c>
      <c r="B245" s="1">
        <v>5</v>
      </c>
      <c r="C245" s="2" t="s">
        <v>247</v>
      </c>
      <c r="D245" s="4" t="s">
        <v>6</v>
      </c>
      <c r="E245">
        <f>VLOOKUP(A245,'[1]高三下(高考)'!$A$3:$P$615,13,0)</f>
        <v>42.5</v>
      </c>
      <c r="F245" t="str">
        <f>VLOOKUP(A245,'[1]高三下(高考)'!$A$3:$P$615,14,0)</f>
        <v>降初里</v>
      </c>
      <c r="G245">
        <f t="shared" si="39"/>
        <v>214</v>
      </c>
      <c r="H245" s="23">
        <f t="shared" si="40"/>
        <v>66.923076923076934</v>
      </c>
      <c r="I245">
        <f>VLOOKUP(A245,[1]高三上!$A$3:$P$588,13,0)</f>
        <v>42</v>
      </c>
      <c r="J245" t="str">
        <f>VLOOKUP(A245,[1]高三上!$A$3:$P$588,14,0)</f>
        <v>降初里</v>
      </c>
      <c r="K245" s="22">
        <f t="shared" si="41"/>
        <v>128</v>
      </c>
      <c r="L245" s="23">
        <f t="shared" si="42"/>
        <v>122.69230769230769</v>
      </c>
      <c r="M245">
        <f>VLOOKUP(A245,[1]高二下!$A$3:$P$536,13,0)</f>
        <v>54</v>
      </c>
      <c r="N245" t="str">
        <f>VLOOKUP(A245,[1]高二下!$A$3:$P$536,14,0)</f>
        <v>勾中文</v>
      </c>
      <c r="O245">
        <f t="shared" si="43"/>
        <v>187</v>
      </c>
      <c r="P245">
        <f t="shared" si="44"/>
        <v>112.30769230769231</v>
      </c>
      <c r="Q245">
        <f>VLOOKUP(A245,[1]高二上!$A$3:$P$583,13,0)</f>
        <v>48</v>
      </c>
      <c r="R245" t="str">
        <f>VLOOKUP(A245,[1]高二上!$A$3:$P$583,14,0)</f>
        <v>熊治国</v>
      </c>
      <c r="S245" s="22">
        <f t="shared" si="45"/>
        <v>219</v>
      </c>
      <c r="T245" s="22">
        <f t="shared" si="46"/>
        <v>63.846153846153847</v>
      </c>
      <c r="U245">
        <f>VLOOKUP(A245,[1]高一下!$A$3:$P$585,13,0)</f>
        <v>57</v>
      </c>
      <c r="V245" t="str">
        <f>VLOOKUP(A245,[1]高一下!$A$3:$P$585,14,0)</f>
        <v>金明龙</v>
      </c>
      <c r="W245">
        <f t="shared" si="47"/>
        <v>125</v>
      </c>
      <c r="X245">
        <f t="shared" si="48"/>
        <v>143.84615384615384</v>
      </c>
      <c r="Y245">
        <f>VLOOKUP(A245,[1]高一上!$A$3:$V$587,19,0)</f>
        <v>40</v>
      </c>
      <c r="Z245" t="str">
        <f>VLOOKUP(A245,[1]高一上!$A$3:$V$587,20,0)</f>
        <v>潘润</v>
      </c>
      <c r="AA245">
        <f t="shared" si="49"/>
        <v>239</v>
      </c>
      <c r="AB245" s="23">
        <f t="shared" si="50"/>
        <v>76.538461538461547</v>
      </c>
      <c r="AC245">
        <f>VLOOKUP(A245,[1]中考!$A$2:$M$571,12,0)</f>
        <v>18</v>
      </c>
      <c r="AD245">
        <f t="shared" si="51"/>
        <v>178</v>
      </c>
    </row>
    <row r="246" spans="1:30" ht="15" x14ac:dyDescent="0.35">
      <c r="A246" s="14" t="s">
        <v>472</v>
      </c>
      <c r="B246" s="1">
        <v>5</v>
      </c>
      <c r="C246" s="2" t="s">
        <v>473</v>
      </c>
      <c r="D246" s="4" t="s">
        <v>6</v>
      </c>
      <c r="E246">
        <f>VLOOKUP(A246,'[1]高三下(高考)'!$A$3:$P$615,13,0)</f>
        <v>52.5</v>
      </c>
      <c r="F246" t="str">
        <f>VLOOKUP(A246,'[1]高三下(高考)'!$A$3:$P$615,14,0)</f>
        <v>降初里</v>
      </c>
      <c r="G246">
        <f t="shared" si="39"/>
        <v>115</v>
      </c>
      <c r="H246" s="23">
        <f t="shared" si="40"/>
        <v>124.61538461538461</v>
      </c>
      <c r="I246">
        <f>VLOOKUP(A246,[1]高三上!$A$3:$P$588,13,0)</f>
        <v>36</v>
      </c>
      <c r="J246" t="str">
        <f>VLOOKUP(A246,[1]高三上!$A$3:$P$588,14,0)</f>
        <v>降初里</v>
      </c>
      <c r="K246" s="22">
        <f t="shared" si="41"/>
        <v>179</v>
      </c>
      <c r="L246" s="23">
        <f t="shared" si="42"/>
        <v>59.230769230769234</v>
      </c>
      <c r="M246">
        <f>VLOOKUP(A246,[1]高二下!$A$3:$P$536,13,0)</f>
        <v>66</v>
      </c>
      <c r="N246" t="str">
        <f>VLOOKUP(A246,[1]高二下!$A$3:$P$536,14,0)</f>
        <v>勾中文</v>
      </c>
      <c r="O246">
        <f t="shared" si="43"/>
        <v>73</v>
      </c>
      <c r="P246">
        <f t="shared" si="44"/>
        <v>85.384615384615387</v>
      </c>
      <c r="Q246">
        <f>VLOOKUP(A246,[1]高二上!$A$3:$P$583,13,0)</f>
        <v>70</v>
      </c>
      <c r="R246" t="str">
        <f>VLOOKUP(A246,[1]高二上!$A$3:$P$583,14,0)</f>
        <v>熊治国</v>
      </c>
      <c r="S246" s="22">
        <f t="shared" si="45"/>
        <v>35</v>
      </c>
      <c r="T246" s="22">
        <f t="shared" si="46"/>
        <v>117.30769230769231</v>
      </c>
      <c r="U246">
        <f>VLOOKUP(A246,[1]高一下!$A$3:$P$585,13,0)</f>
        <v>61</v>
      </c>
      <c r="V246" t="str">
        <f>VLOOKUP(A246,[1]高一下!$A$3:$P$585,14,0)</f>
        <v>金明龙</v>
      </c>
      <c r="W246">
        <f t="shared" si="47"/>
        <v>80</v>
      </c>
      <c r="X246">
        <f t="shared" si="48"/>
        <v>100</v>
      </c>
      <c r="Y246">
        <f>VLOOKUP(A246,[1]高一上!$A$3:$V$587,19,0)</f>
        <v>60</v>
      </c>
      <c r="Z246" t="str">
        <f>VLOOKUP(A246,[1]高一上!$A$3:$V$587,20,0)</f>
        <v>潘润</v>
      </c>
      <c r="AA246">
        <f t="shared" si="49"/>
        <v>80</v>
      </c>
      <c r="AB246" s="23">
        <f t="shared" si="50"/>
        <v>107.69230769230769</v>
      </c>
      <c r="AC246">
        <f>VLOOKUP(A246,[1]中考!$A$2:$M$571,12,0)</f>
        <v>24</v>
      </c>
      <c r="AD246">
        <f t="shared" si="51"/>
        <v>100</v>
      </c>
    </row>
    <row r="247" spans="1:30" ht="15" x14ac:dyDescent="0.35">
      <c r="A247" s="14" t="s">
        <v>486</v>
      </c>
      <c r="B247" s="1">
        <v>5</v>
      </c>
      <c r="C247" s="2" t="s">
        <v>487</v>
      </c>
      <c r="D247" s="4" t="s">
        <v>6</v>
      </c>
      <c r="E247">
        <f>VLOOKUP(A247,'[1]高三下(高考)'!$A$3:$P$615,13,0)</f>
        <v>47</v>
      </c>
      <c r="F247" t="str">
        <f>VLOOKUP(A247,'[1]高三下(高考)'!$A$3:$P$615,14,0)</f>
        <v>降初里</v>
      </c>
      <c r="G247">
        <f t="shared" si="39"/>
        <v>173</v>
      </c>
      <c r="H247" s="23">
        <f t="shared" si="40"/>
        <v>86.538461538461533</v>
      </c>
      <c r="I247">
        <f>VLOOKUP(A247,[1]高三上!$A$3:$P$588,13,0)</f>
        <v>41</v>
      </c>
      <c r="J247" t="str">
        <f>VLOOKUP(A247,[1]高三上!$A$3:$P$588,14,0)</f>
        <v>降初里</v>
      </c>
      <c r="K247" s="22">
        <f t="shared" si="41"/>
        <v>138</v>
      </c>
      <c r="L247" s="23">
        <f t="shared" si="42"/>
        <v>89.615384615384613</v>
      </c>
      <c r="M247">
        <f>VLOOKUP(A247,[1]高二下!$A$3:$P$536,13,0)</f>
        <v>62</v>
      </c>
      <c r="N247" t="str">
        <f>VLOOKUP(A247,[1]高二下!$A$3:$P$536,14,0)</f>
        <v>勾中文</v>
      </c>
      <c r="O247">
        <f t="shared" si="43"/>
        <v>111</v>
      </c>
      <c r="P247">
        <f t="shared" si="44"/>
        <v>66.923076923076934</v>
      </c>
      <c r="Q247">
        <f>VLOOKUP(A247,[1]高二上!$A$3:$P$583,13,0)</f>
        <v>72</v>
      </c>
      <c r="R247" t="str">
        <f>VLOOKUP(A247,[1]高二上!$A$3:$P$583,14,0)</f>
        <v>熊治国</v>
      </c>
      <c r="S247" s="22">
        <f t="shared" si="45"/>
        <v>25</v>
      </c>
      <c r="T247" s="22">
        <f t="shared" si="46"/>
        <v>103.46153846153847</v>
      </c>
      <c r="U247">
        <f>VLOOKUP(A247,[1]高一下!$A$3:$P$585,13,0)</f>
        <v>67</v>
      </c>
      <c r="V247" t="str">
        <f>VLOOKUP(A247,[1]高一下!$A$3:$P$585,14,0)</f>
        <v>金明龙</v>
      </c>
      <c r="W247">
        <f t="shared" si="47"/>
        <v>34</v>
      </c>
      <c r="X247">
        <f t="shared" si="48"/>
        <v>105.38461538461539</v>
      </c>
      <c r="Y247">
        <f>VLOOKUP(A247,[1]高一上!$A$3:$V$587,19,0)</f>
        <v>66</v>
      </c>
      <c r="Z247" t="str">
        <f>VLOOKUP(A247,[1]高一上!$A$3:$V$587,20,0)</f>
        <v>潘润</v>
      </c>
      <c r="AA247">
        <f t="shared" si="49"/>
        <v>48</v>
      </c>
      <c r="AB247" s="23">
        <f t="shared" si="50"/>
        <v>150</v>
      </c>
      <c r="AC247">
        <f>VLOOKUP(A247,[1]中考!$A$2:$M$571,12,0)</f>
        <v>18</v>
      </c>
      <c r="AD247">
        <f t="shared" si="51"/>
        <v>178</v>
      </c>
    </row>
    <row r="248" spans="1:30" ht="15" x14ac:dyDescent="0.35">
      <c r="A248" s="14" t="s">
        <v>438</v>
      </c>
      <c r="B248" s="1">
        <v>5</v>
      </c>
      <c r="C248" s="2" t="s">
        <v>439</v>
      </c>
      <c r="D248" s="4" t="s">
        <v>6</v>
      </c>
      <c r="E248">
        <f>VLOOKUP(A248,'[1]高三下(高考)'!$A$3:$P$615,13,0)</f>
        <v>56.5</v>
      </c>
      <c r="F248" t="str">
        <f>VLOOKUP(A248,'[1]高三下(高考)'!$A$3:$P$615,14,0)</f>
        <v>降初里</v>
      </c>
      <c r="G248">
        <f t="shared" si="39"/>
        <v>82</v>
      </c>
      <c r="H248" s="23">
        <f t="shared" si="40"/>
        <v>81.538461538461533</v>
      </c>
      <c r="I248">
        <f>VLOOKUP(A248,[1]高三上!$A$3:$P$588,13,0)</f>
        <v>55</v>
      </c>
      <c r="J248" t="str">
        <f>VLOOKUP(A248,[1]高三上!$A$3:$P$588,14,0)</f>
        <v>降初里</v>
      </c>
      <c r="K248" s="22">
        <f t="shared" si="41"/>
        <v>34</v>
      </c>
      <c r="L248" s="23">
        <f t="shared" si="42"/>
        <v>158.84615384615384</v>
      </c>
      <c r="M248">
        <f>VLOOKUP(A248,[1]高二下!$A$3:$P$536,13,0)</f>
        <v>54</v>
      </c>
      <c r="N248" t="str">
        <f>VLOOKUP(A248,[1]高二下!$A$3:$P$536,14,0)</f>
        <v>勾中文</v>
      </c>
      <c r="O248">
        <f t="shared" si="43"/>
        <v>187</v>
      </c>
      <c r="P248">
        <f t="shared" si="44"/>
        <v>69.615384615384613</v>
      </c>
      <c r="Q248">
        <f>VLOOKUP(A248,[1]高二上!$A$3:$P$583,13,0)</f>
        <v>61</v>
      </c>
      <c r="R248" t="str">
        <f>VLOOKUP(A248,[1]高二上!$A$3:$P$583,14,0)</f>
        <v>熊治国</v>
      </c>
      <c r="S248" s="22">
        <f t="shared" si="45"/>
        <v>108</v>
      </c>
      <c r="T248" s="22">
        <f t="shared" si="46"/>
        <v>157.30769230769232</v>
      </c>
      <c r="U248">
        <f>VLOOKUP(A248,[1]高一下!$A$3:$P$585,13,0)</f>
        <v>16</v>
      </c>
      <c r="V248" t="str">
        <f>VLOOKUP(A248,[1]高一下!$A$3:$P$585,14,0)</f>
        <v>叶小军</v>
      </c>
      <c r="W248">
        <f t="shared" si="47"/>
        <v>257</v>
      </c>
      <c r="X248">
        <f t="shared" si="48"/>
        <v>89.615384615384613</v>
      </c>
      <c r="Y248">
        <f>VLOOKUP(A248,[1]高一上!$A$3:$V$587,19,0)</f>
        <v>41</v>
      </c>
      <c r="Z248" t="str">
        <f>VLOOKUP(A248,[1]高一上!$A$3:$V$587,20,0)</f>
        <v>杨琴</v>
      </c>
      <c r="AA248">
        <f t="shared" si="49"/>
        <v>230</v>
      </c>
      <c r="AB248" s="23">
        <f t="shared" si="50"/>
        <v>65.384615384615387</v>
      </c>
      <c r="AC248">
        <f>VLOOKUP(A248,[1]中考!$A$2:$M$571,12,0)</f>
        <v>21</v>
      </c>
      <c r="AD248">
        <f t="shared" si="51"/>
        <v>140</v>
      </c>
    </row>
    <row r="249" spans="1:30" ht="15" x14ac:dyDescent="0.35">
      <c r="A249" s="14" t="s">
        <v>456</v>
      </c>
      <c r="B249" s="1">
        <v>5</v>
      </c>
      <c r="C249" s="2" t="s">
        <v>457</v>
      </c>
      <c r="D249" s="4" t="s">
        <v>6</v>
      </c>
      <c r="E249">
        <f>VLOOKUP(A249,'[1]高三下(高考)'!$A$3:$P$615,13,0)</f>
        <v>63</v>
      </c>
      <c r="F249" t="str">
        <f>VLOOKUP(A249,'[1]高三下(高考)'!$A$3:$P$615,14,0)</f>
        <v>降初里</v>
      </c>
      <c r="G249">
        <f t="shared" si="39"/>
        <v>39</v>
      </c>
      <c r="H249" s="23">
        <f t="shared" si="40"/>
        <v>114.23076923076923</v>
      </c>
      <c r="I249">
        <f>VLOOKUP(A249,[1]高三上!$A$3:$P$588,13,0)</f>
        <v>48</v>
      </c>
      <c r="J249" t="str">
        <f>VLOOKUP(A249,[1]高三上!$A$3:$P$588,14,0)</f>
        <v>降初里</v>
      </c>
      <c r="K249" s="22">
        <f t="shared" si="41"/>
        <v>76</v>
      </c>
      <c r="L249" s="23">
        <f t="shared" si="42"/>
        <v>136.92307692307693</v>
      </c>
      <c r="M249">
        <f>VLOOKUP(A249,[1]高二下!$A$3:$P$536,13,0)</f>
        <v>56</v>
      </c>
      <c r="N249" t="str">
        <f>VLOOKUP(A249,[1]高二下!$A$3:$P$536,14,0)</f>
        <v>勾中文</v>
      </c>
      <c r="O249">
        <f t="shared" si="43"/>
        <v>172</v>
      </c>
      <c r="P249">
        <f t="shared" si="44"/>
        <v>106.92307692307692</v>
      </c>
      <c r="Q249">
        <f>VLOOKUP(A249,[1]高二上!$A$3:$P$583,13,0)</f>
        <v>53</v>
      </c>
      <c r="R249" t="str">
        <f>VLOOKUP(A249,[1]高二上!$A$3:$P$583,14,0)</f>
        <v>熊治国</v>
      </c>
      <c r="S249" s="22">
        <f t="shared" si="45"/>
        <v>190</v>
      </c>
      <c r="T249" s="22">
        <f t="shared" si="46"/>
        <v>101.92307692307692</v>
      </c>
      <c r="U249">
        <f>VLOOKUP(A249,[1]高一下!$A$3:$P$585,13,0)</f>
        <v>48</v>
      </c>
      <c r="V249" t="str">
        <f>VLOOKUP(A249,[1]高一下!$A$3:$P$585,14,0)</f>
        <v>金明龙</v>
      </c>
      <c r="W249">
        <f t="shared" si="47"/>
        <v>195</v>
      </c>
      <c r="X249">
        <f t="shared" si="48"/>
        <v>113.46153846153847</v>
      </c>
      <c r="Y249">
        <f>VLOOKUP(A249,[1]高一上!$A$3:$V$587,19,0)</f>
        <v>41</v>
      </c>
      <c r="Z249" t="str">
        <f>VLOOKUP(A249,[1]高一上!$A$3:$V$587,20,0)</f>
        <v>潘润</v>
      </c>
      <c r="AA249">
        <f t="shared" si="49"/>
        <v>230</v>
      </c>
      <c r="AB249" s="23">
        <f t="shared" si="50"/>
        <v>105</v>
      </c>
      <c r="AC249">
        <f>VLOOKUP(A249,[1]中考!$A$2:$M$571,12,0)</f>
        <v>10</v>
      </c>
      <c r="AD249">
        <f t="shared" si="51"/>
        <v>243</v>
      </c>
    </row>
    <row r="250" spans="1:30" ht="15" x14ac:dyDescent="0.35">
      <c r="A250" s="14" t="s">
        <v>503</v>
      </c>
      <c r="B250" s="1">
        <v>5</v>
      </c>
      <c r="C250" s="3" t="s">
        <v>504</v>
      </c>
      <c r="D250" s="4" t="s">
        <v>6</v>
      </c>
      <c r="E250">
        <f>VLOOKUP(A250,'[1]高三下(高考)'!$A$3:$P$615,13,0)</f>
        <v>38</v>
      </c>
      <c r="F250" t="str">
        <f>VLOOKUP(A250,'[1]高三下(高考)'!$A$3:$P$615,14,0)</f>
        <v>降初里</v>
      </c>
      <c r="G250">
        <f t="shared" si="39"/>
        <v>240</v>
      </c>
      <c r="H250" s="23">
        <f t="shared" si="40"/>
        <v>60.769230769230766</v>
      </c>
      <c r="I250">
        <f>VLOOKUP(A250,[1]高三上!$A$3:$P$588,13,0)</f>
        <v>41</v>
      </c>
      <c r="J250" t="str">
        <f>VLOOKUP(A250,[1]高三上!$A$3:$P$588,14,0)</f>
        <v>降初里</v>
      </c>
      <c r="K250" s="22">
        <f t="shared" si="41"/>
        <v>138</v>
      </c>
      <c r="L250" s="23">
        <f t="shared" si="42"/>
        <v>123.07692307692308</v>
      </c>
      <c r="M250">
        <f>VLOOKUP(A250,[1]高二下!$A$3:$P$536,13,0)</f>
        <v>53</v>
      </c>
      <c r="N250" t="str">
        <f>VLOOKUP(A250,[1]高二下!$A$3:$P$536,14,0)</f>
        <v>勾中文</v>
      </c>
      <c r="O250">
        <f t="shared" si="43"/>
        <v>198</v>
      </c>
      <c r="P250">
        <f t="shared" si="44"/>
        <v>51.53846153846154</v>
      </c>
      <c r="Q250">
        <f>VLOOKUP(A250,[1]高二上!$A$3:$P$583,13,0)</f>
        <v>65</v>
      </c>
      <c r="R250" t="str">
        <f>VLOOKUP(A250,[1]高二上!$A$3:$P$583,14,0)</f>
        <v>熊治国</v>
      </c>
      <c r="S250" s="22">
        <f t="shared" si="45"/>
        <v>72</v>
      </c>
      <c r="T250" s="22">
        <f t="shared" si="46"/>
        <v>113.84615384615384</v>
      </c>
      <c r="U250">
        <f>VLOOKUP(A250,[1]高一下!$A$3:$P$585,13,0)</f>
        <v>58</v>
      </c>
      <c r="V250" t="str">
        <f>VLOOKUP(A250,[1]高一下!$A$3:$P$585,14,0)</f>
        <v>金明龙</v>
      </c>
      <c r="W250">
        <f t="shared" si="47"/>
        <v>108</v>
      </c>
      <c r="X250">
        <f t="shared" si="48"/>
        <v>151.15384615384613</v>
      </c>
      <c r="Y250">
        <f>VLOOKUP(A250,[1]高一上!$A$3:$V$587,19,0)</f>
        <v>39</v>
      </c>
      <c r="Z250" t="str">
        <f>VLOOKUP(A250,[1]高一上!$A$3:$V$587,20,0)</f>
        <v>潘润</v>
      </c>
      <c r="AA250">
        <f t="shared" si="49"/>
        <v>241</v>
      </c>
      <c r="AB250" s="23">
        <f t="shared" si="50"/>
        <v>37.307692307692307</v>
      </c>
      <c r="AC250">
        <f>VLOOKUP(A250,[1]中考!$A$2:$M$571,12,0)</f>
        <v>26</v>
      </c>
      <c r="AD250">
        <f t="shared" si="51"/>
        <v>78</v>
      </c>
    </row>
    <row r="251" spans="1:30" ht="15" x14ac:dyDescent="0.35">
      <c r="A251" s="14" t="s">
        <v>443</v>
      </c>
      <c r="B251" s="1">
        <v>5</v>
      </c>
      <c r="C251" s="2" t="s">
        <v>444</v>
      </c>
      <c r="D251" s="4" t="s">
        <v>6</v>
      </c>
      <c r="E251">
        <f>VLOOKUP(A251,'[1]高三下(高考)'!$A$3:$P$615,13,0)</f>
        <v>65.5</v>
      </c>
      <c r="F251" t="str">
        <f>VLOOKUP(A251,'[1]高三下(高考)'!$A$3:$P$615,14,0)</f>
        <v>降初里</v>
      </c>
      <c r="G251">
        <f t="shared" si="39"/>
        <v>25</v>
      </c>
      <c r="H251" s="23">
        <f t="shared" si="40"/>
        <v>130.76923076923077</v>
      </c>
      <c r="I251">
        <f>VLOOKUP(A251,[1]高三上!$A$3:$P$588,13,0)</f>
        <v>45</v>
      </c>
      <c r="J251" t="str">
        <f>VLOOKUP(A251,[1]高三上!$A$3:$P$588,14,0)</f>
        <v>降初里</v>
      </c>
      <c r="K251" s="22">
        <f t="shared" si="41"/>
        <v>105</v>
      </c>
      <c r="L251" s="23">
        <f t="shared" si="42"/>
        <v>139.23076923076923</v>
      </c>
      <c r="M251">
        <f>VLOOKUP(A251,[1]高二下!$A$3:$P$536,13,0)</f>
        <v>52</v>
      </c>
      <c r="N251" t="str">
        <f>VLOOKUP(A251,[1]高二下!$A$3:$P$536,14,0)</f>
        <v>勾中文</v>
      </c>
      <c r="O251">
        <f t="shared" si="43"/>
        <v>207</v>
      </c>
      <c r="P251">
        <f t="shared" si="44"/>
        <v>43.07692307692308</v>
      </c>
      <c r="Q251">
        <f>VLOOKUP(A251,[1]高二上!$A$3:$P$583,13,0)</f>
        <v>66</v>
      </c>
      <c r="R251" t="str">
        <f>VLOOKUP(A251,[1]高二上!$A$3:$P$583,14,0)</f>
        <v>熊治国</v>
      </c>
      <c r="S251" s="22">
        <f t="shared" si="45"/>
        <v>59</v>
      </c>
      <c r="T251" s="22">
        <f t="shared" si="46"/>
        <v>139.61538461538461</v>
      </c>
      <c r="U251">
        <f>VLOOKUP(A251,[1]高一下!$A$3:$P$585,13,0)</f>
        <v>52</v>
      </c>
      <c r="V251" t="str">
        <f>VLOOKUP(A251,[1]高一下!$A$3:$P$585,14,0)</f>
        <v>金明龙</v>
      </c>
      <c r="W251">
        <f t="shared" si="47"/>
        <v>162</v>
      </c>
      <c r="X251">
        <f t="shared" si="48"/>
        <v>125</v>
      </c>
      <c r="Y251">
        <f>VLOOKUP(A251,[1]高一上!$A$3:$V$587,19,0)</f>
        <v>42</v>
      </c>
      <c r="Z251" t="str">
        <f>VLOOKUP(A251,[1]高一上!$A$3:$V$587,20,0)</f>
        <v>金明龙</v>
      </c>
      <c r="AA251">
        <f t="shared" si="49"/>
        <v>227</v>
      </c>
      <c r="AB251" s="23">
        <f t="shared" si="50"/>
        <v>110.38461538461539</v>
      </c>
      <c r="AC251">
        <f>VLOOKUP(A251,[1]中考!$A$2:$M$571,12,0)</f>
        <v>4</v>
      </c>
      <c r="AD251">
        <f t="shared" si="51"/>
        <v>254</v>
      </c>
    </row>
    <row r="252" spans="1:30" ht="15" x14ac:dyDescent="0.35">
      <c r="A252" s="14" t="s">
        <v>464</v>
      </c>
      <c r="B252" s="1">
        <v>5</v>
      </c>
      <c r="C252" s="2" t="s">
        <v>465</v>
      </c>
      <c r="D252" s="4" t="s">
        <v>6</v>
      </c>
      <c r="E252">
        <f>VLOOKUP(A252,'[1]高三下(高考)'!$A$3:$P$615,13,0)</f>
        <v>62.5</v>
      </c>
      <c r="F252" t="str">
        <f>VLOOKUP(A252,'[1]高三下(高考)'!$A$3:$P$615,14,0)</f>
        <v>降初里</v>
      </c>
      <c r="G252">
        <f t="shared" si="39"/>
        <v>44</v>
      </c>
      <c r="H252" s="23">
        <f t="shared" si="40"/>
        <v>90.769230769230774</v>
      </c>
      <c r="I252">
        <f>VLOOKUP(A252,[1]高三上!$A$3:$P$588,13,0)</f>
        <v>59</v>
      </c>
      <c r="J252" t="str">
        <f>VLOOKUP(A252,[1]高三上!$A$3:$P$588,14,0)</f>
        <v>降初里</v>
      </c>
      <c r="K252" s="22">
        <f t="shared" si="41"/>
        <v>20</v>
      </c>
      <c r="L252" s="23">
        <f t="shared" si="42"/>
        <v>129.23076923076923</v>
      </c>
      <c r="M252">
        <f>VLOOKUP(A252,[1]高二下!$A$3:$P$536,13,0)</f>
        <v>64</v>
      </c>
      <c r="N252" t="str">
        <f>VLOOKUP(A252,[1]高二下!$A$3:$P$536,14,0)</f>
        <v>勾中文</v>
      </c>
      <c r="O252">
        <f t="shared" si="43"/>
        <v>96</v>
      </c>
      <c r="P252">
        <f t="shared" si="44"/>
        <v>68.84615384615384</v>
      </c>
      <c r="Q252">
        <f>VLOOKUP(A252,[1]高二上!$A$3:$P$583,13,0)</f>
        <v>74</v>
      </c>
      <c r="R252" t="str">
        <f>VLOOKUP(A252,[1]高二上!$A$3:$P$583,14,0)</f>
        <v>熊治国</v>
      </c>
      <c r="S252" s="22">
        <f t="shared" si="45"/>
        <v>15</v>
      </c>
      <c r="T252" s="22">
        <f t="shared" si="46"/>
        <v>160.76923076923077</v>
      </c>
      <c r="U252">
        <f>VLOOKUP(A252,[1]高一下!$A$3:$P$585,13,0)</f>
        <v>51</v>
      </c>
      <c r="V252" t="str">
        <f>VLOOKUP(A252,[1]高一下!$A$3:$P$585,14,0)</f>
        <v>金明龙</v>
      </c>
      <c r="W252">
        <f t="shared" si="47"/>
        <v>173</v>
      </c>
      <c r="X252">
        <f t="shared" si="48"/>
        <v>41.153846153846153</v>
      </c>
      <c r="Y252">
        <f>VLOOKUP(A252,[1]高一上!$A$3:$V$587,19,0)</f>
        <v>70</v>
      </c>
      <c r="Z252" t="str">
        <f>VLOOKUP(A252,[1]高一上!$A$3:$V$587,20,0)</f>
        <v>潘润</v>
      </c>
      <c r="AA252">
        <f t="shared" si="49"/>
        <v>20</v>
      </c>
      <c r="AB252" s="23">
        <f t="shared" si="50"/>
        <v>104.23076923076923</v>
      </c>
      <c r="AC252">
        <f>VLOOKUP(A252,[1]中考!$A$2:$M$571,12,0)</f>
        <v>31</v>
      </c>
      <c r="AD252">
        <f t="shared" si="51"/>
        <v>31</v>
      </c>
    </row>
    <row r="253" spans="1:30" ht="15" x14ac:dyDescent="0.35">
      <c r="A253" s="14" t="s">
        <v>450</v>
      </c>
      <c r="B253" s="1">
        <v>5</v>
      </c>
      <c r="C253" s="2" t="s">
        <v>451</v>
      </c>
      <c r="D253" s="4" t="s">
        <v>6</v>
      </c>
      <c r="E253">
        <f>VLOOKUP(A253,'[1]高三下(高考)'!$A$3:$P$615,13,0)</f>
        <v>46.5</v>
      </c>
      <c r="F253" t="str">
        <f>VLOOKUP(A253,'[1]高三下(高考)'!$A$3:$P$615,14,0)</f>
        <v>降初里</v>
      </c>
      <c r="G253">
        <f t="shared" si="39"/>
        <v>180</v>
      </c>
      <c r="H253" s="23">
        <f t="shared" si="40"/>
        <v>93.84615384615384</v>
      </c>
      <c r="I253">
        <f>VLOOKUP(A253,[1]高三上!$A$3:$P$588,13,0)</f>
        <v>38</v>
      </c>
      <c r="J253" t="str">
        <f>VLOOKUP(A253,[1]高三上!$A$3:$P$588,14,0)</f>
        <v>降初里</v>
      </c>
      <c r="K253" s="22">
        <f t="shared" si="41"/>
        <v>164</v>
      </c>
      <c r="L253" s="23">
        <f t="shared" si="42"/>
        <v>85.384615384615387</v>
      </c>
      <c r="M253">
        <f>VLOOKUP(A253,[1]高二下!$A$3:$P$536,13,0)</f>
        <v>61</v>
      </c>
      <c r="N253" t="str">
        <f>VLOOKUP(A253,[1]高二下!$A$3:$P$536,14,0)</f>
        <v>勾中文</v>
      </c>
      <c r="O253">
        <f t="shared" si="43"/>
        <v>126</v>
      </c>
      <c r="P253">
        <f t="shared" si="44"/>
        <v>104.61538461538461</v>
      </c>
      <c r="Q253">
        <f>VLOOKUP(A253,[1]高二上!$A$3:$P$583,13,0)</f>
        <v>58</v>
      </c>
      <c r="R253" t="str">
        <f>VLOOKUP(A253,[1]高二上!$A$3:$P$583,14,0)</f>
        <v>熊治国</v>
      </c>
      <c r="S253" s="22">
        <f t="shared" si="45"/>
        <v>138</v>
      </c>
      <c r="T253" s="22">
        <f t="shared" si="46"/>
        <v>66.538461538461547</v>
      </c>
      <c r="U253">
        <f>VLOOKUP(A253,[1]高一下!$A$3:$P$585,13,0)</f>
        <v>64</v>
      </c>
      <c r="V253" t="str">
        <f>VLOOKUP(A253,[1]高一下!$A$3:$P$585,14,0)</f>
        <v>金明龙</v>
      </c>
      <c r="W253">
        <f t="shared" si="47"/>
        <v>51</v>
      </c>
      <c r="X253">
        <f t="shared" si="48"/>
        <v>130</v>
      </c>
      <c r="Y253">
        <f>VLOOKUP(A253,[1]高一上!$A$3:$V$587,19,0)</f>
        <v>53</v>
      </c>
      <c r="Z253" t="str">
        <f>VLOOKUP(A253,[1]高一上!$A$3:$V$587,20,0)</f>
        <v>潘润</v>
      </c>
      <c r="AA253">
        <f t="shared" si="49"/>
        <v>129</v>
      </c>
      <c r="AB253" s="23">
        <f t="shared" si="50"/>
        <v>138.46153846153845</v>
      </c>
      <c r="AC253">
        <f>VLOOKUP(A253,[1]中考!$A$2:$M$571,12,0)</f>
        <v>12</v>
      </c>
      <c r="AD253">
        <f t="shared" si="51"/>
        <v>229</v>
      </c>
    </row>
    <row r="254" spans="1:30" ht="15" x14ac:dyDescent="0.35">
      <c r="A254" s="14" t="s">
        <v>446</v>
      </c>
      <c r="B254" s="1">
        <v>5</v>
      </c>
      <c r="C254" s="2" t="s">
        <v>447</v>
      </c>
      <c r="D254" s="4" t="s">
        <v>6</v>
      </c>
      <c r="E254">
        <f>VLOOKUP(A254,'[1]高三下(高考)'!$A$3:$P$615,13,0)</f>
        <v>51.5</v>
      </c>
      <c r="F254" t="str">
        <f>VLOOKUP(A254,'[1]高三下(高考)'!$A$3:$P$615,14,0)</f>
        <v>降初里</v>
      </c>
      <c r="G254">
        <f t="shared" si="39"/>
        <v>133</v>
      </c>
      <c r="H254" s="23">
        <f t="shared" si="40"/>
        <v>106.53846153846153</v>
      </c>
      <c r="I254">
        <f>VLOOKUP(A254,[1]高三上!$A$3:$P$588,13,0)</f>
        <v>40</v>
      </c>
      <c r="J254" t="str">
        <f>VLOOKUP(A254,[1]高三上!$A$3:$P$588,14,0)</f>
        <v>降初里</v>
      </c>
      <c r="K254" s="22">
        <f t="shared" si="41"/>
        <v>150</v>
      </c>
      <c r="L254" s="23">
        <f t="shared" si="42"/>
        <v>114.23076923076923</v>
      </c>
      <c r="M254">
        <f>VLOOKUP(A254,[1]高二下!$A$3:$P$536,13,0)</f>
        <v>54</v>
      </c>
      <c r="N254" t="str">
        <f>VLOOKUP(A254,[1]高二下!$A$3:$P$536,14,0)</f>
        <v>勾中文</v>
      </c>
      <c r="O254">
        <f t="shared" si="43"/>
        <v>187</v>
      </c>
      <c r="P254">
        <f t="shared" si="44"/>
        <v>72.692307692307693</v>
      </c>
      <c r="Q254">
        <f>VLOOKUP(A254,[1]高二上!$A$3:$P$583,13,0)</f>
        <v>60</v>
      </c>
      <c r="R254" t="str">
        <f>VLOOKUP(A254,[1]高二上!$A$3:$P$583,14,0)</f>
        <v>熊治国</v>
      </c>
      <c r="S254" s="22">
        <f t="shared" si="45"/>
        <v>116</v>
      </c>
      <c r="T254" s="22">
        <f t="shared" si="46"/>
        <v>124.61538461538461</v>
      </c>
      <c r="U254">
        <f>VLOOKUP(A254,[1]高一下!$A$3:$P$585,13,0)</f>
        <v>50</v>
      </c>
      <c r="V254" t="str">
        <f>VLOOKUP(A254,[1]高一下!$A$3:$P$585,14,0)</f>
        <v>金明龙</v>
      </c>
      <c r="W254">
        <f t="shared" si="47"/>
        <v>180</v>
      </c>
      <c r="X254">
        <f t="shared" si="48"/>
        <v>78.84615384615384</v>
      </c>
      <c r="Y254">
        <f>VLOOKUP(A254,[1]高一上!$A$3:$V$587,19,0)</f>
        <v>54</v>
      </c>
      <c r="Z254" t="str">
        <f>VLOOKUP(A254,[1]高一上!$A$3:$V$587,20,0)</f>
        <v>潘润</v>
      </c>
      <c r="AA254">
        <f t="shared" si="49"/>
        <v>125</v>
      </c>
      <c r="AB254" s="23">
        <f t="shared" si="50"/>
        <v>134.23076923076923</v>
      </c>
      <c r="AC254">
        <f>VLOOKUP(A254,[1]中考!$A$2:$M$571,12,0)</f>
        <v>15</v>
      </c>
      <c r="AD254">
        <f t="shared" si="51"/>
        <v>214</v>
      </c>
    </row>
    <row r="255" spans="1:30" ht="15" x14ac:dyDescent="0.35">
      <c r="A255" s="14" t="s">
        <v>493</v>
      </c>
      <c r="B255" s="1">
        <v>5</v>
      </c>
      <c r="C255" s="2" t="s">
        <v>494</v>
      </c>
      <c r="D255" s="4" t="s">
        <v>6</v>
      </c>
      <c r="E255">
        <f>VLOOKUP(A255,'[1]高三下(高考)'!$A$3:$P$615,13,0)</f>
        <v>43.5</v>
      </c>
      <c r="F255" t="str">
        <f>VLOOKUP(A255,'[1]高三下(高考)'!$A$3:$P$615,14,0)</f>
        <v>降初里</v>
      </c>
      <c r="G255">
        <f t="shared" si="39"/>
        <v>206</v>
      </c>
      <c r="H255" s="23">
        <f t="shared" si="40"/>
        <v>100.76923076923077</v>
      </c>
      <c r="I255">
        <f>VLOOKUP(A255,[1]高三上!$A$3:$P$588,13,0)</f>
        <v>32</v>
      </c>
      <c r="J255" t="str">
        <f>VLOOKUP(A255,[1]高三上!$A$3:$P$588,14,0)</f>
        <v>降初里</v>
      </c>
      <c r="K255" s="22">
        <f t="shared" si="41"/>
        <v>208</v>
      </c>
      <c r="L255" s="23">
        <f t="shared" si="42"/>
        <v>48.076923076923073</v>
      </c>
      <c r="M255">
        <f>VLOOKUP(A255,[1]高二下!$A$3:$P$536,13,0)</f>
        <v>66</v>
      </c>
      <c r="N255" t="str">
        <f>VLOOKUP(A255,[1]高二下!$A$3:$P$536,14,0)</f>
        <v>勾中文</v>
      </c>
      <c r="O255">
        <f t="shared" si="43"/>
        <v>73</v>
      </c>
      <c r="P255">
        <f t="shared" si="44"/>
        <v>121.15384615384616</v>
      </c>
      <c r="Q255">
        <f>VLOOKUP(A255,[1]高二上!$A$3:$P$583,13,0)</f>
        <v>59</v>
      </c>
      <c r="R255" t="str">
        <f>VLOOKUP(A255,[1]高二上!$A$3:$P$583,14,0)</f>
        <v>熊治国</v>
      </c>
      <c r="S255" s="22">
        <f t="shared" si="45"/>
        <v>128</v>
      </c>
      <c r="T255" s="22">
        <f t="shared" si="46"/>
        <v>123.84615384615384</v>
      </c>
      <c r="U255">
        <f>VLOOKUP(A255,[1]高一下!$A$3:$P$585,13,0)</f>
        <v>49</v>
      </c>
      <c r="V255" t="str">
        <f>VLOOKUP(A255,[1]高一下!$A$3:$P$585,14,0)</f>
        <v>金明龙</v>
      </c>
      <c r="W255">
        <f t="shared" si="47"/>
        <v>190</v>
      </c>
      <c r="X255">
        <f t="shared" si="48"/>
        <v>90.384615384615387</v>
      </c>
      <c r="Y255">
        <f>VLOOKUP(A255,[1]高一上!$A$3:$V$587,19,0)</f>
        <v>50</v>
      </c>
      <c r="Z255" t="str">
        <f>VLOOKUP(A255,[1]高一上!$A$3:$V$587,20,0)</f>
        <v>潘润</v>
      </c>
      <c r="AA255">
        <f t="shared" si="49"/>
        <v>165</v>
      </c>
      <c r="AB255" s="23">
        <f t="shared" si="50"/>
        <v>69.615384615384613</v>
      </c>
      <c r="AC255">
        <f>VLOOKUP(A255,[1]中考!$A$2:$M$571,12,0)</f>
        <v>25</v>
      </c>
      <c r="AD255">
        <f t="shared" si="51"/>
        <v>86</v>
      </c>
    </row>
    <row r="256" spans="1:30" ht="15" x14ac:dyDescent="0.35">
      <c r="A256" s="14" t="s">
        <v>448</v>
      </c>
      <c r="B256" s="1">
        <v>5</v>
      </c>
      <c r="C256" s="2" t="s">
        <v>449</v>
      </c>
      <c r="D256" s="4" t="s">
        <v>6</v>
      </c>
      <c r="E256">
        <f>VLOOKUP(A256,'[1]高三下(高考)'!$A$3:$P$615,13,0)</f>
        <v>60.5</v>
      </c>
      <c r="F256" t="str">
        <f>VLOOKUP(A256,'[1]高三下(高考)'!$A$3:$P$615,14,0)</f>
        <v>降初里</v>
      </c>
      <c r="G256">
        <f t="shared" si="39"/>
        <v>57</v>
      </c>
      <c r="H256" s="23">
        <f t="shared" si="40"/>
        <v>81.92307692307692</v>
      </c>
      <c r="I256">
        <f>VLOOKUP(A256,[1]高三上!$A$3:$P$588,13,0)</f>
        <v>64</v>
      </c>
      <c r="J256" t="str">
        <f>VLOOKUP(A256,[1]高三上!$A$3:$P$588,14,0)</f>
        <v>降初里</v>
      </c>
      <c r="K256" s="22">
        <f t="shared" si="41"/>
        <v>10</v>
      </c>
      <c r="L256" s="23">
        <f t="shared" si="42"/>
        <v>136.15384615384616</v>
      </c>
      <c r="M256">
        <f>VLOOKUP(A256,[1]高二下!$A$3:$P$536,13,0)</f>
        <v>63</v>
      </c>
      <c r="N256" t="str">
        <f>VLOOKUP(A256,[1]高二下!$A$3:$P$536,14,0)</f>
        <v>勾中文</v>
      </c>
      <c r="O256">
        <f t="shared" si="43"/>
        <v>104</v>
      </c>
      <c r="P256">
        <f t="shared" si="44"/>
        <v>101.53846153846153</v>
      </c>
      <c r="Q256">
        <f>VLOOKUP(A256,[1]高二上!$A$3:$P$583,13,0)</f>
        <v>61</v>
      </c>
      <c r="R256" t="str">
        <f>VLOOKUP(A256,[1]高二上!$A$3:$P$583,14,0)</f>
        <v>熊治国</v>
      </c>
      <c r="S256" s="22">
        <f t="shared" si="45"/>
        <v>108</v>
      </c>
      <c r="T256" s="22">
        <f t="shared" si="46"/>
        <v>119.23076923076923</v>
      </c>
      <c r="U256">
        <f>VLOOKUP(A256,[1]高一下!$A$3:$P$585,13,0)</f>
        <v>53</v>
      </c>
      <c r="V256" t="str">
        <f>VLOOKUP(A256,[1]高一下!$A$3:$P$585,14,0)</f>
        <v>金明龙</v>
      </c>
      <c r="W256">
        <f t="shared" si="47"/>
        <v>158</v>
      </c>
      <c r="X256">
        <f t="shared" si="48"/>
        <v>102.69230769230769</v>
      </c>
      <c r="Y256">
        <f>VLOOKUP(A256,[1]高一上!$A$3:$V$587,19,0)</f>
        <v>50</v>
      </c>
      <c r="Z256" t="str">
        <f>VLOOKUP(A256,[1]高一上!$A$3:$V$587,20,0)</f>
        <v>金明龙</v>
      </c>
      <c r="AA256">
        <f t="shared" si="49"/>
        <v>165</v>
      </c>
      <c r="AB256" s="23">
        <f t="shared" si="50"/>
        <v>95</v>
      </c>
      <c r="AC256">
        <f>VLOOKUP(A256,[1]中考!$A$2:$M$571,12,0)</f>
        <v>20</v>
      </c>
      <c r="AD256">
        <f t="shared" si="51"/>
        <v>152</v>
      </c>
    </row>
    <row r="257" spans="1:30" ht="15.45" x14ac:dyDescent="0.35">
      <c r="A257" s="14" t="s">
        <v>462</v>
      </c>
      <c r="B257" s="1">
        <v>5</v>
      </c>
      <c r="C257" s="5" t="s">
        <v>463</v>
      </c>
      <c r="D257" s="4" t="s">
        <v>6</v>
      </c>
      <c r="E257">
        <f>VLOOKUP(A257,'[1]高三下(高考)'!$A$3:$P$615,13,0)</f>
        <v>55.5</v>
      </c>
      <c r="F257" t="str">
        <f>VLOOKUP(A257,'[1]高三下(高考)'!$A$3:$P$615,14,0)</f>
        <v>降初里</v>
      </c>
      <c r="G257">
        <f t="shared" si="39"/>
        <v>95</v>
      </c>
      <c r="H257" s="23">
        <f t="shared" si="40"/>
        <v>64.615384615384613</v>
      </c>
      <c r="I257">
        <f>VLOOKUP(A257,[1]高三上!$A$3:$P$588,13,0)</f>
        <v>69</v>
      </c>
      <c r="J257" t="str">
        <f>VLOOKUP(A257,[1]高三上!$A$3:$P$588,14,0)</f>
        <v>降初里</v>
      </c>
      <c r="K257" s="22">
        <f t="shared" si="41"/>
        <v>3</v>
      </c>
      <c r="L257" s="23">
        <f t="shared" si="42"/>
        <v>147.30769230769232</v>
      </c>
      <c r="M257">
        <f>VLOOKUP(A257,[1]高二下!$A$3:$P$536,13,0)</f>
        <v>61</v>
      </c>
      <c r="N257" t="str">
        <f>VLOOKUP(A257,[1]高二下!$A$3:$P$536,14,0)</f>
        <v>勾中文</v>
      </c>
      <c r="O257">
        <f t="shared" si="43"/>
        <v>126</v>
      </c>
      <c r="P257">
        <f t="shared" si="44"/>
        <v>74.230769230769226</v>
      </c>
      <c r="Q257">
        <f>VLOOKUP(A257,[1]高二上!$A$3:$P$583,13,0)</f>
        <v>66</v>
      </c>
      <c r="R257" t="str">
        <f>VLOOKUP(A257,[1]高二上!$A$3:$P$583,14,0)</f>
        <v>熊治国</v>
      </c>
      <c r="S257" s="22">
        <f t="shared" si="45"/>
        <v>59</v>
      </c>
      <c r="T257" s="22">
        <f t="shared" si="46"/>
        <v>87.692307692307693</v>
      </c>
      <c r="U257">
        <f>VLOOKUP(A257,[1]高一下!$A$3:$P$585,13,0)</f>
        <v>68</v>
      </c>
      <c r="V257" t="str">
        <f>VLOOKUP(A257,[1]高一下!$A$3:$P$585,14,0)</f>
        <v>金明龙</v>
      </c>
      <c r="W257">
        <f t="shared" si="47"/>
        <v>27</v>
      </c>
      <c r="X257">
        <f t="shared" si="48"/>
        <v>108.07692307692308</v>
      </c>
      <c r="Y257">
        <f>VLOOKUP(A257,[1]高一上!$A$3:$V$587,19,0)</f>
        <v>66</v>
      </c>
      <c r="Z257" t="str">
        <f>VLOOKUP(A257,[1]高一上!$A$3:$V$587,20,0)</f>
        <v>潘润</v>
      </c>
      <c r="AA257">
        <f t="shared" si="49"/>
        <v>48</v>
      </c>
      <c r="AB257" s="23">
        <f t="shared" si="50"/>
        <v>96.92307692307692</v>
      </c>
      <c r="AC257">
        <f>VLOOKUP(A257,[1]中考!$A$2:$M$571,12,0)</f>
        <v>30</v>
      </c>
      <c r="AD257">
        <f t="shared" si="51"/>
        <v>40</v>
      </c>
    </row>
    <row r="258" spans="1:30" ht="15" x14ac:dyDescent="0.35">
      <c r="A258" s="14" t="s">
        <v>522</v>
      </c>
      <c r="B258" s="1">
        <v>5</v>
      </c>
      <c r="C258" s="3" t="s">
        <v>523</v>
      </c>
      <c r="D258" s="4" t="s">
        <v>6</v>
      </c>
      <c r="E258">
        <f>VLOOKUP(A258,'[1]高三下(高考)'!$A$3:$P$615,13,0)</f>
        <v>38</v>
      </c>
      <c r="F258" t="str">
        <f>VLOOKUP(A258,'[1]高三下(高考)'!$A$3:$P$615,14,0)</f>
        <v>降初里</v>
      </c>
      <c r="G258">
        <f t="shared" si="39"/>
        <v>240</v>
      </c>
      <c r="H258" s="23">
        <f t="shared" si="40"/>
        <v>60.769230769230766</v>
      </c>
      <c r="I258">
        <f>VLOOKUP(A258,[1]高三上!$A$3:$P$588,13,0)</f>
        <v>41</v>
      </c>
      <c r="J258" t="str">
        <f>VLOOKUP(A258,[1]高三上!$A$3:$P$588,14,0)</f>
        <v>降初里</v>
      </c>
      <c r="K258" s="22">
        <f t="shared" si="41"/>
        <v>138</v>
      </c>
      <c r="L258" s="23">
        <f t="shared" si="42"/>
        <v>115.76923076923077</v>
      </c>
      <c r="M258">
        <f>VLOOKUP(A258,[1]高二下!$A$3:$P$536,13,0)</f>
        <v>55</v>
      </c>
      <c r="N258" t="str">
        <f>VLOOKUP(A258,[1]高二下!$A$3:$P$536,14,0)</f>
        <v>勾中文</v>
      </c>
      <c r="O258">
        <f t="shared" si="43"/>
        <v>179</v>
      </c>
      <c r="P258">
        <f t="shared" si="44"/>
        <v>75.769230769230774</v>
      </c>
      <c r="Q258">
        <f>VLOOKUP(A258,[1]高二上!$A$3:$P$583,13,0)</f>
        <v>60</v>
      </c>
      <c r="R258" t="str">
        <f>VLOOKUP(A258,[1]高二上!$A$3:$P$583,14,0)</f>
        <v>熊治国</v>
      </c>
      <c r="S258" s="22">
        <f t="shared" si="45"/>
        <v>116</v>
      </c>
      <c r="T258" s="22">
        <f t="shared" si="46"/>
        <v>140.76923076923077</v>
      </c>
      <c r="U258">
        <f>VLOOKUP(A258,[1]高一下!$A$3:$P$585,13,0)</f>
        <v>44</v>
      </c>
      <c r="V258" t="str">
        <f>VLOOKUP(A258,[1]高一下!$A$3:$P$585,14,0)</f>
        <v>金明龙</v>
      </c>
      <c r="W258">
        <f t="shared" si="47"/>
        <v>222</v>
      </c>
      <c r="X258">
        <f t="shared" si="48"/>
        <v>73.461538461538453</v>
      </c>
      <c r="Y258">
        <f>VLOOKUP(A258,[1]高一上!$A$3:$V$587,19,0)</f>
        <v>51</v>
      </c>
      <c r="Z258" t="str">
        <f>VLOOKUP(A258,[1]高一上!$A$3:$V$587,20,0)</f>
        <v>潘润</v>
      </c>
      <c r="AA258">
        <f t="shared" si="49"/>
        <v>153</v>
      </c>
      <c r="AB258" s="23">
        <f t="shared" si="50"/>
        <v>85.769230769230774</v>
      </c>
      <c r="AC258">
        <f>VLOOKUP(A258,[1]中考!$A$2:$M$571,12,0)</f>
        <v>23</v>
      </c>
      <c r="AD258">
        <f t="shared" si="51"/>
        <v>116</v>
      </c>
    </row>
    <row r="259" spans="1:30" ht="15" x14ac:dyDescent="0.35">
      <c r="A259" s="14" t="s">
        <v>520</v>
      </c>
      <c r="B259" s="1">
        <v>5</v>
      </c>
      <c r="C259" s="3" t="s">
        <v>521</v>
      </c>
      <c r="D259" s="4" t="s">
        <v>6</v>
      </c>
      <c r="E259">
        <f>VLOOKUP(A259,'[1]高三下(高考)'!$A$3:$P$615,13,0)</f>
        <v>61</v>
      </c>
      <c r="F259" t="str">
        <f>VLOOKUP(A259,'[1]高三下(高考)'!$A$3:$P$615,14,0)</f>
        <v>降初里</v>
      </c>
      <c r="G259">
        <f t="shared" si="39"/>
        <v>54</v>
      </c>
      <c r="H259" s="23">
        <f t="shared" si="40"/>
        <v>159.23076923076923</v>
      </c>
      <c r="I259">
        <f>VLOOKUP(A259,[1]高三上!$A$3:$P$588,13,0)</f>
        <v>32</v>
      </c>
      <c r="J259" t="str">
        <f>VLOOKUP(A259,[1]高三上!$A$3:$P$588,14,0)</f>
        <v>降初里</v>
      </c>
      <c r="K259" s="22">
        <f t="shared" si="41"/>
        <v>208</v>
      </c>
      <c r="L259" s="23">
        <f t="shared" si="42"/>
        <v>107.69230769230769</v>
      </c>
      <c r="M259">
        <f>VLOOKUP(A259,[1]高二下!$A$3:$P$536,13,0)</f>
        <v>48</v>
      </c>
      <c r="N259" t="str">
        <f>VLOOKUP(A259,[1]高二下!$A$3:$P$536,14,0)</f>
        <v>勾中文</v>
      </c>
      <c r="O259">
        <f t="shared" si="43"/>
        <v>228</v>
      </c>
      <c r="P259">
        <f t="shared" si="44"/>
        <v>61.538461538461533</v>
      </c>
      <c r="Q259">
        <f>VLOOKUP(A259,[1]高二上!$A$3:$P$583,13,0)</f>
        <v>59</v>
      </c>
      <c r="R259" t="str">
        <f>VLOOKUP(A259,[1]高二上!$A$3:$P$583,14,0)</f>
        <v>熊治国</v>
      </c>
      <c r="S259" s="22">
        <f t="shared" si="45"/>
        <v>128</v>
      </c>
      <c r="T259" s="22">
        <f t="shared" si="46"/>
        <v>123.84615384615384</v>
      </c>
      <c r="U259">
        <f>VLOOKUP(A259,[1]高一下!$A$3:$P$585,13,0)</f>
        <v>49</v>
      </c>
      <c r="V259" t="str">
        <f>VLOOKUP(A259,[1]高一下!$A$3:$P$585,14,0)</f>
        <v>金明龙</v>
      </c>
      <c r="W259">
        <f t="shared" si="47"/>
        <v>190</v>
      </c>
      <c r="X259">
        <f t="shared" si="48"/>
        <v>57.692307692307693</v>
      </c>
      <c r="Y259">
        <f>VLOOKUP(A259,[1]高一上!$A$3:$V$587,19,0)</f>
        <v>60</v>
      </c>
      <c r="Z259" t="str">
        <f>VLOOKUP(A259,[1]高一上!$A$3:$V$587,20,0)</f>
        <v>潘润</v>
      </c>
      <c r="AA259">
        <f t="shared" si="49"/>
        <v>80</v>
      </c>
      <c r="AB259" s="23">
        <f t="shared" si="50"/>
        <v>117.30769230769231</v>
      </c>
      <c r="AC259">
        <f>VLOOKUP(A259,[1]中考!$A$2:$M$571,12,0)</f>
        <v>22</v>
      </c>
      <c r="AD259">
        <f t="shared" si="51"/>
        <v>125</v>
      </c>
    </row>
    <row r="260" spans="1:30" ht="15" x14ac:dyDescent="0.35">
      <c r="A260" s="14" t="s">
        <v>525</v>
      </c>
      <c r="B260" s="1">
        <v>5</v>
      </c>
      <c r="C260" s="3" t="s">
        <v>526</v>
      </c>
      <c r="D260" s="4" t="s">
        <v>6</v>
      </c>
      <c r="E260">
        <f>VLOOKUP(A260,'[1]高三下(高考)'!$A$3:$P$615,13,0)</f>
        <v>49.5</v>
      </c>
      <c r="F260" t="str">
        <f>VLOOKUP(A260,'[1]高三下(高考)'!$A$3:$P$615,14,0)</f>
        <v>降初里</v>
      </c>
      <c r="G260">
        <f t="shared" si="39"/>
        <v>151</v>
      </c>
      <c r="H260" s="23">
        <f t="shared" si="40"/>
        <v>116.53846153846153</v>
      </c>
      <c r="I260">
        <f>VLOOKUP(A260,[1]高三上!$A$3:$P$588,13,0)</f>
        <v>34</v>
      </c>
      <c r="J260" t="str">
        <f>VLOOKUP(A260,[1]高三上!$A$3:$P$588,14,0)</f>
        <v>降初里</v>
      </c>
      <c r="K260" s="22">
        <f t="shared" si="41"/>
        <v>194</v>
      </c>
      <c r="L260" s="23">
        <f t="shared" si="42"/>
        <v>100</v>
      </c>
      <c r="M260" s="22">
        <v>0</v>
      </c>
      <c r="N260" t="s">
        <v>1123</v>
      </c>
      <c r="O260">
        <f t="shared" si="43"/>
        <v>236</v>
      </c>
      <c r="P260">
        <f t="shared" si="44"/>
        <v>100</v>
      </c>
      <c r="Q260">
        <f>VLOOKUP(A260,[1]高二上!$A$3:$P$583,13,0)</f>
        <v>58</v>
      </c>
      <c r="R260" t="str">
        <f>VLOOKUP(A260,[1]高二上!$A$3:$P$583,14,0)</f>
        <v>熊治国</v>
      </c>
      <c r="S260" s="22">
        <f t="shared" si="45"/>
        <v>138</v>
      </c>
      <c r="T260" s="22">
        <f t="shared" si="46"/>
        <v>97.692307692307693</v>
      </c>
      <c r="U260">
        <f>VLOOKUP(A260,[1]高一下!$A$3:$P$585,13,0)</f>
        <v>56</v>
      </c>
      <c r="V260" t="str">
        <f>VLOOKUP(A260,[1]高一下!$A$3:$P$585,14,0)</f>
        <v>金明龙</v>
      </c>
      <c r="W260">
        <f t="shared" si="47"/>
        <v>132</v>
      </c>
      <c r="X260">
        <f t="shared" si="48"/>
        <v>98.84615384615384</v>
      </c>
      <c r="Y260">
        <f>VLOOKUP(A260,[1]高一上!$A$3:$V$587,19,0)</f>
        <v>53</v>
      </c>
      <c r="Z260" t="str">
        <f>VLOOKUP(A260,[1]高一上!$A$3:$V$587,20,0)</f>
        <v>潘润</v>
      </c>
      <c r="AA260">
        <f t="shared" si="49"/>
        <v>129</v>
      </c>
      <c r="AB260" s="23">
        <f t="shared" si="50"/>
        <v>80.384615384615387</v>
      </c>
      <c r="AC260">
        <f>VLOOKUP(A260,[1]中考!$A$2:$M$571,12,0)</f>
        <v>26</v>
      </c>
      <c r="AD260">
        <f t="shared" si="51"/>
        <v>78</v>
      </c>
    </row>
    <row r="261" spans="1:30" ht="15" x14ac:dyDescent="0.35">
      <c r="A261" s="14" t="s">
        <v>452</v>
      </c>
      <c r="B261" s="1">
        <v>5</v>
      </c>
      <c r="C261" s="2" t="s">
        <v>453</v>
      </c>
      <c r="D261" s="4" t="s">
        <v>6</v>
      </c>
      <c r="E261">
        <f>VLOOKUP(A261,'[1]高三下(高考)'!$A$3:$P$615,13,0)</f>
        <v>45</v>
      </c>
      <c r="F261" t="str">
        <f>VLOOKUP(A261,'[1]高三下(高考)'!$A$3:$P$615,14,0)</f>
        <v>降初里</v>
      </c>
      <c r="G261">
        <f t="shared" ref="G261:G263" si="52">RANK(E261,$E$4:$E$263,0)</f>
        <v>195</v>
      </c>
      <c r="H261" s="23">
        <f t="shared" ref="H261:H263" si="53">IF(OR(I261=0,E261=0),100,((K261-G261)/COUNTA($D$4:$D$263))*100+100)</f>
        <v>27.692307692307693</v>
      </c>
      <c r="I261">
        <f>VLOOKUP(A261,[1]高三上!$A$3:$P$588,13,0)</f>
        <v>65</v>
      </c>
      <c r="J261" t="str">
        <f>VLOOKUP(A261,[1]高三上!$A$3:$P$588,14,0)</f>
        <v>降初里</v>
      </c>
      <c r="K261" s="22">
        <f t="shared" ref="K261:K263" si="54">RANK(I261,$I$4:$I$263,0)</f>
        <v>7</v>
      </c>
      <c r="L261" s="23">
        <f t="shared" ref="L261:L263" si="55">IF(OR(I261=0,M261=0),100,((O261-K261)/COUNTA($D$4:$D$263))*100+100)</f>
        <v>155.38461538461539</v>
      </c>
      <c r="M261">
        <f>VLOOKUP(A261,[1]高二下!$A$3:$P$536,13,0)</f>
        <v>59</v>
      </c>
      <c r="N261" t="str">
        <f>VLOOKUP(A261,[1]高二下!$A$3:$P$536,14,0)</f>
        <v>勾中文</v>
      </c>
      <c r="O261">
        <f t="shared" ref="O261:O263" si="56">RANK(M261,$M$4:$M$263,0)</f>
        <v>151</v>
      </c>
      <c r="P261">
        <f t="shared" ref="P261:P263" si="57">IF(OR(Q261=0,M261=0),100,((S261-O261)/COUNTA($D$4:$D$263))*100+100)</f>
        <v>51.53846153846154</v>
      </c>
      <c r="Q261">
        <f>VLOOKUP(A261,[1]高二上!$A$3:$P$583,13,0)</f>
        <v>72</v>
      </c>
      <c r="R261" t="str">
        <f>VLOOKUP(A261,[1]高二上!$A$3:$P$583,14,0)</f>
        <v>熊治国</v>
      </c>
      <c r="S261" s="22">
        <f t="shared" ref="S261:S263" si="58">RANK(Q261,$Q$4:$Q$263,0)</f>
        <v>25</v>
      </c>
      <c r="T261" s="22">
        <f t="shared" ref="T261:T263" si="59">IF(OR(Q261=0,U261=0),100,((W261-S261)/COUNTA($D$4:$D$263))*100+100)</f>
        <v>116.53846153846153</v>
      </c>
      <c r="U261">
        <f>VLOOKUP(A261,[1]高一下!$A$3:$P$585,13,0)</f>
        <v>62</v>
      </c>
      <c r="V261" t="str">
        <f>VLOOKUP(A261,[1]高一下!$A$3:$P$585,14,0)</f>
        <v>金明龙</v>
      </c>
      <c r="W261">
        <f t="shared" ref="W261:W263" si="60">RANK(U261,$U$4:$U$263,0)</f>
        <v>68</v>
      </c>
      <c r="X261">
        <f t="shared" ref="X261:X263" si="61">IF(OR(Y261=0,U261=0),100,((AA261-W261)/COUNTA($D$4:$D$263))*100+100)</f>
        <v>75</v>
      </c>
      <c r="Y261">
        <f>VLOOKUP(A261,[1]高一上!$A$3:$V$587,19,0)</f>
        <v>78</v>
      </c>
      <c r="Z261" t="str">
        <f>VLOOKUP(A261,[1]高一上!$A$3:$V$587,20,0)</f>
        <v>潘润</v>
      </c>
      <c r="AA261">
        <f t="shared" ref="AA261:AA263" si="62">RANK(Y261,$Y$4:$Y$263,0)</f>
        <v>3</v>
      </c>
      <c r="AB261" s="23">
        <f t="shared" ref="AB261:AB263" si="63">IF(OR(Y261=0,AC261=0),100,((AD261-AA261)/COUNTA($D$4:$D$263))*100+100)</f>
        <v>131.92307692307691</v>
      </c>
      <c r="AC261">
        <f>VLOOKUP(A261,[1]中考!$A$2:$M$571,12,0)</f>
        <v>25</v>
      </c>
      <c r="AD261">
        <f t="shared" ref="AD261:AD263" si="64">RANK(AC261,$AC$4:$AC$263,0)</f>
        <v>86</v>
      </c>
    </row>
    <row r="262" spans="1:30" ht="15" x14ac:dyDescent="0.35">
      <c r="A262" s="14" t="s">
        <v>518</v>
      </c>
      <c r="B262" s="1">
        <v>5</v>
      </c>
      <c r="C262" s="3" t="s">
        <v>519</v>
      </c>
      <c r="D262" s="4" t="s">
        <v>6</v>
      </c>
      <c r="E262">
        <f>VLOOKUP(A262,'[1]高三下(高考)'!$A$3:$P$615,13,0)</f>
        <v>41</v>
      </c>
      <c r="F262" t="str">
        <f>VLOOKUP(A262,'[1]高三下(高考)'!$A$3:$P$615,14,0)</f>
        <v>降初里</v>
      </c>
      <c r="G262">
        <f t="shared" si="52"/>
        <v>226</v>
      </c>
      <c r="H262" s="23">
        <f t="shared" si="53"/>
        <v>96.15384615384616</v>
      </c>
      <c r="I262">
        <f>VLOOKUP(A262,[1]高三上!$A$3:$P$588,13,0)</f>
        <v>31</v>
      </c>
      <c r="J262" t="str">
        <f>VLOOKUP(A262,[1]高三上!$A$3:$P$588,14,0)</f>
        <v>降初里</v>
      </c>
      <c r="K262" s="22">
        <f t="shared" si="54"/>
        <v>216</v>
      </c>
      <c r="L262" s="23">
        <f t="shared" si="55"/>
        <v>105.38461538461539</v>
      </c>
      <c r="M262">
        <f>VLOOKUP(A262,[1]高二下!$A$3:$P$536,13,0)</f>
        <v>47</v>
      </c>
      <c r="N262" t="str">
        <f>VLOOKUP(A262,[1]高二下!$A$3:$P$536,14,0)</f>
        <v>勾中文</v>
      </c>
      <c r="O262">
        <f t="shared" si="56"/>
        <v>230</v>
      </c>
      <c r="P262">
        <f t="shared" si="57"/>
        <v>78.461538461538453</v>
      </c>
      <c r="Q262">
        <f>VLOOKUP(A262,[1]高二上!$A$3:$P$583,13,0)</f>
        <v>54</v>
      </c>
      <c r="R262" t="str">
        <f>VLOOKUP(A262,[1]高二上!$A$3:$P$583,14,0)</f>
        <v>熊治国</v>
      </c>
      <c r="S262" s="22">
        <f t="shared" si="58"/>
        <v>174</v>
      </c>
      <c r="T262" s="22">
        <f t="shared" si="59"/>
        <v>58.076923076923073</v>
      </c>
      <c r="U262">
        <f>VLOOKUP(A262,[1]高一下!$A$3:$P$585,13,0)</f>
        <v>63</v>
      </c>
      <c r="V262" t="str">
        <f>VLOOKUP(A262,[1]高一下!$A$3:$P$585,14,0)</f>
        <v>金明龙</v>
      </c>
      <c r="W262">
        <f t="shared" si="60"/>
        <v>65</v>
      </c>
      <c r="X262">
        <f t="shared" si="61"/>
        <v>166.92307692307691</v>
      </c>
      <c r="Y262">
        <f>VLOOKUP(A262,[1]高一上!$A$3:$V$587,19,0)</f>
        <v>40</v>
      </c>
      <c r="Z262" t="str">
        <f>VLOOKUP(A262,[1]高一上!$A$3:$V$587,20,0)</f>
        <v>潘润</v>
      </c>
      <c r="AA262">
        <f t="shared" si="62"/>
        <v>239</v>
      </c>
      <c r="AB262" s="23">
        <f t="shared" si="63"/>
        <v>10</v>
      </c>
      <c r="AC262">
        <f>VLOOKUP(A262,[1]中考!$A$2:$M$571,12,0)</f>
        <v>38</v>
      </c>
      <c r="AD262">
        <f t="shared" si="64"/>
        <v>5</v>
      </c>
    </row>
    <row r="263" spans="1:30" ht="15" x14ac:dyDescent="0.35">
      <c r="A263" s="14" t="s">
        <v>484</v>
      </c>
      <c r="B263" s="1">
        <v>5</v>
      </c>
      <c r="C263" s="2" t="s">
        <v>485</v>
      </c>
      <c r="D263" s="4" t="s">
        <v>6</v>
      </c>
      <c r="E263">
        <f>VLOOKUP(A263,'[1]高三下(高考)'!$A$3:$P$615,13,0)</f>
        <v>55</v>
      </c>
      <c r="F263" t="str">
        <f>VLOOKUP(A263,'[1]高三下(高考)'!$A$3:$P$615,14,0)</f>
        <v>降初里</v>
      </c>
      <c r="G263">
        <f t="shared" si="52"/>
        <v>99</v>
      </c>
      <c r="H263" s="23">
        <f t="shared" si="53"/>
        <v>121.53846153846155</v>
      </c>
      <c r="I263">
        <f>VLOOKUP(A263,[1]高三上!$A$3:$P$588,13,0)</f>
        <v>39</v>
      </c>
      <c r="J263" t="str">
        <f>VLOOKUP(A263,[1]高三上!$A$3:$P$588,14,0)</f>
        <v>降初里</v>
      </c>
      <c r="K263" s="22">
        <f t="shared" si="54"/>
        <v>155</v>
      </c>
      <c r="L263" s="23">
        <f t="shared" si="55"/>
        <v>77.307692307692307</v>
      </c>
      <c r="M263">
        <f>VLOOKUP(A263,[1]高二下!$A$3:$P$536,13,0)</f>
        <v>64</v>
      </c>
      <c r="N263" t="str">
        <f>VLOOKUP(A263,[1]高二下!$A$3:$P$536,14,0)</f>
        <v>勾中文</v>
      </c>
      <c r="O263">
        <f t="shared" si="56"/>
        <v>96</v>
      </c>
      <c r="P263">
        <f t="shared" si="57"/>
        <v>85.769230769230774</v>
      </c>
      <c r="Q263">
        <f>VLOOKUP(A263,[1]高二上!$A$3:$P$583,13,0)</f>
        <v>66</v>
      </c>
      <c r="R263" t="str">
        <f>VLOOKUP(A263,[1]高二上!$A$3:$P$583,14,0)</f>
        <v>熊治国</v>
      </c>
      <c r="S263" s="22">
        <f t="shared" si="58"/>
        <v>59</v>
      </c>
      <c r="T263" s="22">
        <f t="shared" si="59"/>
        <v>118.84615384615384</v>
      </c>
      <c r="U263">
        <f>VLOOKUP(A263,[1]高一下!$A$3:$P$585,13,0)</f>
        <v>58</v>
      </c>
      <c r="V263" t="str">
        <f>VLOOKUP(A263,[1]高一下!$A$3:$P$585,14,0)</f>
        <v>金明龙</v>
      </c>
      <c r="W263">
        <f t="shared" si="60"/>
        <v>108</v>
      </c>
      <c r="X263">
        <f t="shared" si="61"/>
        <v>141.92307692307693</v>
      </c>
      <c r="Y263">
        <f>VLOOKUP(A263,[1]高一上!$A$3:$V$587,19,0)</f>
        <v>44</v>
      </c>
      <c r="Z263" t="str">
        <f>VLOOKUP(A263,[1]高一上!$A$3:$V$587,20,0)</f>
        <v>潘润</v>
      </c>
      <c r="AA263">
        <f t="shared" si="62"/>
        <v>217</v>
      </c>
      <c r="AB263" s="23">
        <f t="shared" si="63"/>
        <v>98.84615384615384</v>
      </c>
      <c r="AC263">
        <f>VLOOKUP(A263,[1]中考!$A$2:$M$571,12,0)</f>
        <v>15</v>
      </c>
      <c r="AD263">
        <f t="shared" si="64"/>
        <v>214</v>
      </c>
    </row>
    <row r="264" spans="1:30" ht="15" x14ac:dyDescent="0.35">
      <c r="A264" s="14" t="s">
        <v>616</v>
      </c>
      <c r="B264" s="1">
        <v>6</v>
      </c>
      <c r="C264" s="2" t="s">
        <v>617</v>
      </c>
      <c r="D264" s="4" t="s">
        <v>537</v>
      </c>
      <c r="E264">
        <f>VLOOKUP(A264,'[1]高三下(高考)'!$A$3:$P$615,13,0)</f>
        <v>34.5</v>
      </c>
      <c r="F264" t="str">
        <f>VLOOKUP(A264,'[1]高三下(高考)'!$A$3:$P$615,14,0)</f>
        <v>叶小军</v>
      </c>
      <c r="G264">
        <f>RANK(E264,$E$264:$E$550,0)</f>
        <v>238</v>
      </c>
      <c r="H264" s="23">
        <f>IF(OR(E264=0,I264=0),100,((K264-G264)/COUNTA($D$264:$D$550))*100+100)</f>
        <v>100</v>
      </c>
      <c r="I264">
        <f>VLOOKUP(A264,[1]高三上!$A$3:$P$588,13,0)</f>
        <v>0</v>
      </c>
      <c r="J264" t="str">
        <f>VLOOKUP(A264,[1]高三上!$A$3:$P$588,14,0)</f>
        <v>叶小军</v>
      </c>
      <c r="K264" s="22">
        <f>RANK(I264,$I$264:$I$550)</f>
        <v>277</v>
      </c>
      <c r="L264" s="23">
        <f>IF(OR(I264=0,M264=0),100,((O264-K264)/COUNTA($D$264:$D$550))*100+100)</f>
        <v>100</v>
      </c>
      <c r="M264">
        <f>VLOOKUP(A264,[1]高二下!$A$3:$P$536,13,0)</f>
        <v>25</v>
      </c>
      <c r="N264" t="str">
        <f>VLOOKUP(A264,[1]高二下!$A$3:$P$536,14,0)</f>
        <v>叶小军</v>
      </c>
      <c r="O264">
        <f>RANK(M264,$M$264:$M$550,0)</f>
        <v>261</v>
      </c>
      <c r="P264">
        <f>IF(OR(Q264=0,M264=0),100,((S264-O264)/COUNTA($D$264:$D$550))*100+100)</f>
        <v>98.257839721254356</v>
      </c>
      <c r="Q264">
        <f>VLOOKUP(A264,[1]高二上!$A$3:$P$583,13,0)</f>
        <v>28</v>
      </c>
      <c r="R264" t="str">
        <f>VLOOKUP(A264,[1]高二上!$A$3:$P$583,14,0)</f>
        <v>叶小军</v>
      </c>
      <c r="S264" s="22">
        <f>RANK(Q264,$Q$264:$Q$550,0)</f>
        <v>256</v>
      </c>
      <c r="T264" s="22">
        <f>IF(OR(Q264=0,U264=0),100,((W264-S264)/COUNTA($D$264:$D$550))*100+100)</f>
        <v>99.303135888501743</v>
      </c>
      <c r="U264">
        <f>VLOOKUP(A264,[1]高一下!$A$3:$P$585,13,0)</f>
        <v>23</v>
      </c>
      <c r="V264" t="str">
        <f>VLOOKUP(A264,[1]高一下!$A$3:$P$585,14,0)</f>
        <v>叶小军</v>
      </c>
      <c r="W264">
        <f>RANK(U264,$U$264:$U$550)</f>
        <v>254</v>
      </c>
      <c r="X264">
        <f>IF(OR(Y264=0,U264=0),100,((AA264-W264)/COUNTA($D$264:$D$550))*100+100)</f>
        <v>103.83275261324042</v>
      </c>
      <c r="Y264">
        <f>VLOOKUP(A264,[1]高一上!$A$3:$P$587,13,0)</f>
        <v>20</v>
      </c>
      <c r="Z264" t="str">
        <f>VLOOKUP(A264,[1]高一上!$A$3:$P$587,14,0)</f>
        <v>叶小军</v>
      </c>
      <c r="AA264">
        <f>RANK(Y264,$Y$264:$Y$550,0)</f>
        <v>265</v>
      </c>
      <c r="AB264" s="23">
        <f>IF(OR(Y264=0,AC264=0),100,((AD264-AA264)/COUNTA($D$264:$D$550))*100+100)</f>
        <v>101.39372822299651</v>
      </c>
      <c r="AC264">
        <f>VLOOKUP(A264,[1]中考!$A$2:$J$571,9,0)</f>
        <v>14</v>
      </c>
      <c r="AD264">
        <f>RANK(AC264,$AC$264:$AC$550,0)</f>
        <v>269</v>
      </c>
    </row>
    <row r="265" spans="1:30" ht="15" x14ac:dyDescent="0.35">
      <c r="A265" s="14" t="s">
        <v>598</v>
      </c>
      <c r="B265" s="1">
        <v>6</v>
      </c>
      <c r="C265" s="2" t="s">
        <v>599</v>
      </c>
      <c r="D265" s="4" t="s">
        <v>537</v>
      </c>
      <c r="E265">
        <f>VLOOKUP(A265,'[1]高三下(高考)'!$A$3:$P$615,13,0)</f>
        <v>51</v>
      </c>
      <c r="F265" t="str">
        <f>VLOOKUP(A265,'[1]高三下(高考)'!$A$3:$P$615,14,0)</f>
        <v>叶小军</v>
      </c>
      <c r="G265">
        <f t="shared" ref="G265:G328" si="65">RANK(E265,$E$264:$E$550,0)</f>
        <v>134</v>
      </c>
      <c r="H265" s="23">
        <f t="shared" ref="H265:H328" si="66">IF(OR(E265=0,I265=0),100,((K265-G265)/COUNTA($D$264:$D$550))*100+100)</f>
        <v>102.78745644599303</v>
      </c>
      <c r="I265">
        <f>VLOOKUP(A265,[1]高三上!$A$3:$P$588,13,0)</f>
        <v>37</v>
      </c>
      <c r="J265" t="str">
        <f>VLOOKUP(A265,[1]高三上!$A$3:$P$588,14,0)</f>
        <v>叶小军</v>
      </c>
      <c r="K265" s="22">
        <f t="shared" ref="K265:K328" si="67">RANK(I265,$I$264:$I$550)</f>
        <v>142</v>
      </c>
      <c r="L265" s="23">
        <f t="shared" ref="L265:L328" si="68">IF(OR(I265=0,M265=0),100,((O265-K265)/COUNTA($D$264:$D$550))*100+100)</f>
        <v>98.606271777003485</v>
      </c>
      <c r="M265">
        <f>VLOOKUP(A265,[1]高二下!$A$3:$P$536,13,0)</f>
        <v>46</v>
      </c>
      <c r="N265" t="str">
        <f>VLOOKUP(A265,[1]高二下!$A$3:$P$536,14,0)</f>
        <v>叶小军</v>
      </c>
      <c r="O265">
        <f t="shared" ref="O265:O328" si="69">RANK(M265,$M$264:$M$550,0)</f>
        <v>138</v>
      </c>
      <c r="P265">
        <f t="shared" ref="P265:P328" si="70">IF(OR(Q265=0,M265=0),100,((S265-O265)/COUNTA($D$264:$D$550))*100+100)</f>
        <v>101.04529616724739</v>
      </c>
      <c r="Q265">
        <f>VLOOKUP(A265,[1]高二上!$A$3:$P$583,13,0)</f>
        <v>47</v>
      </c>
      <c r="R265" t="str">
        <f>VLOOKUP(A265,[1]高二上!$A$3:$P$583,14,0)</f>
        <v>叶小军</v>
      </c>
      <c r="S265" s="22">
        <f t="shared" ref="S265:S328" si="71">RANK(Q265,$Q$264:$Q$550,0)</f>
        <v>141</v>
      </c>
      <c r="T265" s="22">
        <f t="shared" ref="T265:T328" si="72">IF(OR(Q265=0,U265=0),100,((W265-S265)/COUNTA($D$264:$D$550))*100+100)</f>
        <v>97.21254355400697</v>
      </c>
      <c r="U265">
        <f>VLOOKUP(A265,[1]高一下!$A$3:$P$585,13,0)</f>
        <v>41</v>
      </c>
      <c r="V265" t="str">
        <f>VLOOKUP(A265,[1]高一下!$A$3:$P$585,14,0)</f>
        <v>叶小军</v>
      </c>
      <c r="W265">
        <f t="shared" ref="W265:W328" si="73">RANK(U265,$U$264:$U$550)</f>
        <v>133</v>
      </c>
      <c r="X265">
        <f t="shared" ref="X265:X328" si="74">IF(OR(Y265=0,U265=0),100,((AA265-W265)/COUNTA($D$264:$D$550))*100+100)</f>
        <v>136.58536585365854</v>
      </c>
      <c r="Y265">
        <f>VLOOKUP(A265,[1]高一上!$A$3:$P$587,13,0)</f>
        <v>25</v>
      </c>
      <c r="Z265" t="str">
        <f>VLOOKUP(A265,[1]高一上!$A$3:$P$587,14,0)</f>
        <v>叶小军</v>
      </c>
      <c r="AA265">
        <f t="shared" ref="AA265:AA328" si="75">RANK(Y265,$Y$264:$Y$550,0)</f>
        <v>238</v>
      </c>
      <c r="AB265" s="23">
        <f>IF(OR(Y265=0,AC265=0),100,((AD265-AA265)/COUNTA($D$264:$D$550))*100+100)</f>
        <v>89.895470383275267</v>
      </c>
      <c r="AC265">
        <f>VLOOKUP(A265,[1]中考!$A$2:$J$571,9,0)</f>
        <v>26</v>
      </c>
      <c r="AD265">
        <f t="shared" ref="AD265:AD328" si="76">RANK(AC265,$AC$264:$AC$550,0)</f>
        <v>209</v>
      </c>
    </row>
    <row r="266" spans="1:30" ht="15" x14ac:dyDescent="0.35">
      <c r="A266" s="14" t="s">
        <v>579</v>
      </c>
      <c r="B266" s="1">
        <v>6</v>
      </c>
      <c r="C266" s="2" t="s">
        <v>580</v>
      </c>
      <c r="D266" s="4" t="s">
        <v>537</v>
      </c>
      <c r="E266">
        <f>VLOOKUP(A266,'[1]高三下(高考)'!$A$3:$P$615,13,0)</f>
        <v>45.5</v>
      </c>
      <c r="F266" t="str">
        <f>VLOOKUP(A266,'[1]高三下(高考)'!$A$3:$P$615,14,0)</f>
        <v>叶小军</v>
      </c>
      <c r="G266">
        <f t="shared" si="65"/>
        <v>174</v>
      </c>
      <c r="H266" s="23">
        <f t="shared" si="66"/>
        <v>115.67944250871079</v>
      </c>
      <c r="I266">
        <f>VLOOKUP(A266,[1]高三上!$A$3:$P$588,13,0)</f>
        <v>27.5</v>
      </c>
      <c r="J266" t="str">
        <f>VLOOKUP(A266,[1]高三上!$A$3:$P$588,14,0)</f>
        <v>叶小军</v>
      </c>
      <c r="K266" s="22">
        <f t="shared" si="67"/>
        <v>219</v>
      </c>
      <c r="L266" s="23">
        <f t="shared" si="68"/>
        <v>90.592334494773525</v>
      </c>
      <c r="M266">
        <f>VLOOKUP(A266,[1]高二下!$A$3:$P$536,13,0)</f>
        <v>39</v>
      </c>
      <c r="N266" t="str">
        <f>VLOOKUP(A266,[1]高二下!$A$3:$P$536,14,0)</f>
        <v>叶小军</v>
      </c>
      <c r="O266">
        <f t="shared" si="69"/>
        <v>192</v>
      </c>
      <c r="P266">
        <f t="shared" si="70"/>
        <v>59.233449477351918</v>
      </c>
      <c r="Q266">
        <f>VLOOKUP(A266,[1]高二上!$A$3:$P$583,13,0)</f>
        <v>56</v>
      </c>
      <c r="R266" t="str">
        <f>VLOOKUP(A266,[1]高二上!$A$3:$P$583,14,0)</f>
        <v>叶小军</v>
      </c>
      <c r="S266" s="22">
        <f t="shared" si="71"/>
        <v>75</v>
      </c>
      <c r="T266" s="22">
        <f t="shared" si="72"/>
        <v>124.39024390243902</v>
      </c>
      <c r="U266">
        <f>VLOOKUP(A266,[1]高一下!$A$3:$P$585,13,0)</f>
        <v>40</v>
      </c>
      <c r="V266" t="str">
        <f>VLOOKUP(A266,[1]高一下!$A$3:$P$585,14,0)</f>
        <v>叶小军</v>
      </c>
      <c r="W266">
        <f t="shared" si="73"/>
        <v>145</v>
      </c>
      <c r="X266">
        <f t="shared" si="74"/>
        <v>108.01393728222996</v>
      </c>
      <c r="Y266">
        <f>VLOOKUP(A266,[1]高一上!$A$3:$P$587,13,0)</f>
        <v>34</v>
      </c>
      <c r="Z266" t="str">
        <f>VLOOKUP(A266,[1]高一上!$A$3:$P$587,14,0)</f>
        <v>叶小军</v>
      </c>
      <c r="AA266">
        <f t="shared" si="75"/>
        <v>168</v>
      </c>
      <c r="AB266" s="23">
        <f t="shared" ref="AB266:AB329" si="77">IF(OR(Y266=0,AC266=0),100,((AD266-AA266)/COUNTA($D$264:$D$550))*100+100)</f>
        <v>86.062717770034851</v>
      </c>
      <c r="AC266">
        <f>VLOOKUP(A266,[1]中考!$A$2:$J$571,9,0)</f>
        <v>33</v>
      </c>
      <c r="AD266">
        <f t="shared" si="76"/>
        <v>128</v>
      </c>
    </row>
    <row r="267" spans="1:30" ht="15" x14ac:dyDescent="0.35">
      <c r="A267" s="14" t="s">
        <v>593</v>
      </c>
      <c r="B267" s="1">
        <v>6</v>
      </c>
      <c r="C267" s="2" t="s">
        <v>2</v>
      </c>
      <c r="D267" s="4" t="s">
        <v>537</v>
      </c>
      <c r="E267">
        <f>VLOOKUP(A267,'[1]高三下(高考)'!$A$3:$P$615,13,0)</f>
        <v>43.5</v>
      </c>
      <c r="F267" t="str">
        <f>VLOOKUP(A267,'[1]高三下(高考)'!$A$3:$P$615,14,0)</f>
        <v>叶小军</v>
      </c>
      <c r="G267">
        <f t="shared" si="65"/>
        <v>189</v>
      </c>
      <c r="H267" s="23">
        <f t="shared" si="66"/>
        <v>121.25435540069687</v>
      </c>
      <c r="I267">
        <f>VLOOKUP(A267,[1]高三上!$A$3:$P$588,13,0)</f>
        <v>22</v>
      </c>
      <c r="J267" t="str">
        <f>VLOOKUP(A267,[1]高三上!$A$3:$P$588,14,0)</f>
        <v>叶小军</v>
      </c>
      <c r="K267" s="22">
        <f t="shared" si="67"/>
        <v>250</v>
      </c>
      <c r="L267" s="23">
        <f t="shared" si="68"/>
        <v>99.303135888501743</v>
      </c>
      <c r="M267">
        <f>VLOOKUP(A267,[1]高二下!$A$3:$P$536,13,0)</f>
        <v>28</v>
      </c>
      <c r="N267" t="str">
        <f>VLOOKUP(A267,[1]高二下!$A$3:$P$536,14,0)</f>
        <v>叶小军</v>
      </c>
      <c r="O267">
        <f t="shared" si="69"/>
        <v>248</v>
      </c>
      <c r="P267">
        <f t="shared" si="70"/>
        <v>106.27177700348432</v>
      </c>
      <c r="Q267">
        <f>VLOOKUP(A267,[1]高二上!$A$3:$P$583,13,0)</f>
        <v>26</v>
      </c>
      <c r="R267" t="str">
        <f>VLOOKUP(A267,[1]高二上!$A$3:$P$583,14,0)</f>
        <v>叶小军</v>
      </c>
      <c r="S267" s="22">
        <f t="shared" si="71"/>
        <v>266</v>
      </c>
      <c r="T267" s="22">
        <f t="shared" si="72"/>
        <v>99.651567944250871</v>
      </c>
      <c r="U267">
        <f>VLOOKUP(A267,[1]高一下!$A$3:$P$585,13,0)</f>
        <v>21</v>
      </c>
      <c r="V267" t="str">
        <f>VLOOKUP(A267,[1]高一下!$A$3:$P$585,14,0)</f>
        <v>叶小军</v>
      </c>
      <c r="W267">
        <f t="shared" si="73"/>
        <v>265</v>
      </c>
      <c r="X267">
        <f t="shared" si="74"/>
        <v>86.062717770034851</v>
      </c>
      <c r="Y267">
        <f>VLOOKUP(A267,[1]高一上!$A$3:$P$587,13,0)</f>
        <v>27</v>
      </c>
      <c r="Z267" t="str">
        <f>VLOOKUP(A267,[1]高一上!$A$3:$P$587,14,0)</f>
        <v>叶小军</v>
      </c>
      <c r="AA267">
        <f t="shared" si="75"/>
        <v>225</v>
      </c>
      <c r="AB267" s="23">
        <f t="shared" si="77"/>
        <v>98.257839721254356</v>
      </c>
      <c r="AC267">
        <f>VLOOKUP(A267,[1]中考!$A$2:$J$571,9,0)</f>
        <v>25</v>
      </c>
      <c r="AD267">
        <f t="shared" si="76"/>
        <v>220</v>
      </c>
    </row>
    <row r="268" spans="1:30" ht="15" x14ac:dyDescent="0.35">
      <c r="A268" s="14" t="s">
        <v>612</v>
      </c>
      <c r="B268" s="1">
        <v>6</v>
      </c>
      <c r="C268" s="2" t="s">
        <v>613</v>
      </c>
      <c r="D268" s="4" t="s">
        <v>537</v>
      </c>
      <c r="E268">
        <f>VLOOKUP(A268,'[1]高三下(高考)'!$A$3:$P$615,13,0)</f>
        <v>42</v>
      </c>
      <c r="F268" t="str">
        <f>VLOOKUP(A268,'[1]高三下(高考)'!$A$3:$P$615,14,0)</f>
        <v>叶小军</v>
      </c>
      <c r="G268">
        <f t="shared" si="65"/>
        <v>202</v>
      </c>
      <c r="H268" s="23">
        <f t="shared" si="66"/>
        <v>51.916376306620208</v>
      </c>
      <c r="I268">
        <f>VLOOKUP(A268,[1]高三上!$A$3:$P$588,13,0)</f>
        <v>46</v>
      </c>
      <c r="J268" t="str">
        <f>VLOOKUP(A268,[1]高三上!$A$3:$P$588,14,0)</f>
        <v>叶小军</v>
      </c>
      <c r="K268" s="22">
        <f t="shared" si="67"/>
        <v>64</v>
      </c>
      <c r="L268" s="23">
        <f t="shared" si="68"/>
        <v>131.35888501742158</v>
      </c>
      <c r="M268">
        <f>VLOOKUP(A268,[1]高二下!$A$3:$P$536,13,0)</f>
        <v>44</v>
      </c>
      <c r="N268" t="str">
        <f>VLOOKUP(A268,[1]高二下!$A$3:$P$536,14,0)</f>
        <v>叶小军</v>
      </c>
      <c r="O268">
        <f t="shared" si="69"/>
        <v>154</v>
      </c>
      <c r="P268">
        <f t="shared" si="70"/>
        <v>116.02787456445992</v>
      </c>
      <c r="Q268">
        <f>VLOOKUP(A268,[1]高二上!$A$3:$P$583,13,0)</f>
        <v>39</v>
      </c>
      <c r="R268" t="str">
        <f>VLOOKUP(A268,[1]高二上!$A$3:$P$583,14,0)</f>
        <v>叶小军</v>
      </c>
      <c r="S268" s="22">
        <f t="shared" si="71"/>
        <v>200</v>
      </c>
      <c r="T268" s="22">
        <f t="shared" si="72"/>
        <v>76.655052264808361</v>
      </c>
      <c r="U268">
        <f>VLOOKUP(A268,[1]高一下!$A$3:$P$585,13,0)</f>
        <v>41</v>
      </c>
      <c r="V268" t="str">
        <f>VLOOKUP(A268,[1]高一下!$A$3:$P$585,14,0)</f>
        <v>叶小军</v>
      </c>
      <c r="W268">
        <f t="shared" si="73"/>
        <v>133</v>
      </c>
      <c r="X268">
        <f t="shared" si="74"/>
        <v>134.8432055749129</v>
      </c>
      <c r="Y268">
        <f>VLOOKUP(A268,[1]高一上!$A$3:$P$587,13,0)</f>
        <v>26</v>
      </c>
      <c r="Z268" t="str">
        <f>VLOOKUP(A268,[1]高一上!$A$3:$P$587,14,0)</f>
        <v>叶小军</v>
      </c>
      <c r="AA268">
        <f t="shared" si="75"/>
        <v>233</v>
      </c>
      <c r="AB268" s="23">
        <f t="shared" si="77"/>
        <v>89.19860627177701</v>
      </c>
      <c r="AC268">
        <f>VLOOKUP(A268,[1]中考!$A$2:$J$571,9,0)</f>
        <v>27</v>
      </c>
      <c r="AD268">
        <f t="shared" si="76"/>
        <v>202</v>
      </c>
    </row>
    <row r="269" spans="1:30" ht="15" x14ac:dyDescent="0.35">
      <c r="A269" s="14" t="s">
        <v>583</v>
      </c>
      <c r="B269" s="1">
        <v>6</v>
      </c>
      <c r="C269" s="2" t="s">
        <v>584</v>
      </c>
      <c r="D269" s="4" t="s">
        <v>537</v>
      </c>
      <c r="E269">
        <f>VLOOKUP(A269,'[1]高三下(高考)'!$A$3:$P$615,13,0)</f>
        <v>46</v>
      </c>
      <c r="F269" t="str">
        <f>VLOOKUP(A269,'[1]高三下(高考)'!$A$3:$P$615,14,0)</f>
        <v>叶小军</v>
      </c>
      <c r="G269">
        <f t="shared" si="65"/>
        <v>167</v>
      </c>
      <c r="H269" s="23">
        <f t="shared" si="66"/>
        <v>117.07317073170732</v>
      </c>
      <c r="I269">
        <f>VLOOKUP(A269,[1]高三上!$A$3:$P$588,13,0)</f>
        <v>28.5</v>
      </c>
      <c r="J269" t="str">
        <f>VLOOKUP(A269,[1]高三上!$A$3:$P$588,14,0)</f>
        <v>叶小军</v>
      </c>
      <c r="K269" s="22">
        <f t="shared" si="67"/>
        <v>216</v>
      </c>
      <c r="L269" s="23">
        <f t="shared" si="68"/>
        <v>59.930313588850176</v>
      </c>
      <c r="M269">
        <f>VLOOKUP(A269,[1]高二下!$A$3:$P$536,13,0)</f>
        <v>50</v>
      </c>
      <c r="N269" t="str">
        <f>VLOOKUP(A269,[1]高二下!$A$3:$P$536,14,0)</f>
        <v>叶小军</v>
      </c>
      <c r="O269">
        <f t="shared" si="69"/>
        <v>101</v>
      </c>
      <c r="P269">
        <f t="shared" si="70"/>
        <v>74.564459930313589</v>
      </c>
      <c r="Q269">
        <f>VLOOKUP(A269,[1]高二上!$A$3:$P$583,13,0)</f>
        <v>67</v>
      </c>
      <c r="R269" t="str">
        <f>VLOOKUP(A269,[1]高二上!$A$3:$P$583,14,0)</f>
        <v>叶小军</v>
      </c>
      <c r="S269" s="22">
        <f t="shared" si="71"/>
        <v>28</v>
      </c>
      <c r="T269" s="22">
        <f t="shared" si="72"/>
        <v>102.4390243902439</v>
      </c>
      <c r="U269">
        <f>VLOOKUP(A269,[1]高一下!$A$3:$P$585,13,0)</f>
        <v>56</v>
      </c>
      <c r="V269" t="str">
        <f>VLOOKUP(A269,[1]高一下!$A$3:$P$585,14,0)</f>
        <v>叶小军</v>
      </c>
      <c r="W269">
        <f t="shared" si="73"/>
        <v>35</v>
      </c>
      <c r="X269">
        <f t="shared" si="74"/>
        <v>117.42160278745645</v>
      </c>
      <c r="Y269">
        <f>VLOOKUP(A269,[1]高一上!$A$3:$P$587,13,0)</f>
        <v>45</v>
      </c>
      <c r="Z269" t="str">
        <f>VLOOKUP(A269,[1]高一上!$A$3:$P$587,14,0)</f>
        <v>叶小军</v>
      </c>
      <c r="AA269">
        <f t="shared" si="75"/>
        <v>85</v>
      </c>
      <c r="AB269" s="23">
        <f t="shared" si="77"/>
        <v>167.94425087108013</v>
      </c>
      <c r="AC269">
        <f>VLOOKUP(A269,[1]中考!$A$2:$J$571,9,0)</f>
        <v>11</v>
      </c>
      <c r="AD269">
        <f t="shared" si="76"/>
        <v>280</v>
      </c>
    </row>
    <row r="270" spans="1:30" ht="15" x14ac:dyDescent="0.35">
      <c r="A270" s="14" t="s">
        <v>596</v>
      </c>
      <c r="B270" s="1">
        <v>6</v>
      </c>
      <c r="C270" s="2" t="s">
        <v>597</v>
      </c>
      <c r="D270" s="4" t="s">
        <v>537</v>
      </c>
      <c r="E270">
        <f>VLOOKUP(A270,'[1]高三下(高考)'!$A$3:$P$615,13,0)</f>
        <v>33</v>
      </c>
      <c r="F270" t="str">
        <f>VLOOKUP(A270,'[1]高三下(高考)'!$A$3:$P$615,14,0)</f>
        <v>叶小军</v>
      </c>
      <c r="G270">
        <f t="shared" si="65"/>
        <v>248</v>
      </c>
      <c r="H270" s="23">
        <f t="shared" si="66"/>
        <v>94.42508710801394</v>
      </c>
      <c r="I270">
        <f>VLOOKUP(A270,[1]高三上!$A$3:$P$588,13,0)</f>
        <v>25</v>
      </c>
      <c r="J270" t="str">
        <f>VLOOKUP(A270,[1]高三上!$A$3:$P$588,14,0)</f>
        <v>叶小军</v>
      </c>
      <c r="K270" s="22">
        <f t="shared" si="67"/>
        <v>232</v>
      </c>
      <c r="L270" s="23">
        <f t="shared" si="68"/>
        <v>80.836236933797906</v>
      </c>
      <c r="M270">
        <f>VLOOKUP(A270,[1]高二下!$A$3:$P$536,13,0)</f>
        <v>41</v>
      </c>
      <c r="N270" t="str">
        <f>VLOOKUP(A270,[1]高二下!$A$3:$P$536,14,0)</f>
        <v>叶小军</v>
      </c>
      <c r="O270">
        <f t="shared" si="69"/>
        <v>177</v>
      </c>
      <c r="P270">
        <f t="shared" si="70"/>
        <v>100</v>
      </c>
      <c r="Q270">
        <f>VLOOKUP(A270,[1]高二上!$A$3:$P$583,13,0)</f>
        <v>42</v>
      </c>
      <c r="R270" t="str">
        <f>VLOOKUP(A270,[1]高二上!$A$3:$P$583,14,0)</f>
        <v>叶小军</v>
      </c>
      <c r="S270" s="22">
        <f t="shared" si="71"/>
        <v>177</v>
      </c>
      <c r="T270" s="22">
        <f t="shared" si="72"/>
        <v>94.773519163763069</v>
      </c>
      <c r="U270">
        <f>VLOOKUP(A270,[1]高一下!$A$3:$P$585,13,0)</f>
        <v>38</v>
      </c>
      <c r="V270" t="str">
        <f>VLOOKUP(A270,[1]高一下!$A$3:$P$585,14,0)</f>
        <v>叶小军</v>
      </c>
      <c r="W270">
        <f t="shared" si="73"/>
        <v>162</v>
      </c>
      <c r="X270">
        <f t="shared" si="74"/>
        <v>97.21254355400697</v>
      </c>
      <c r="Y270">
        <f>VLOOKUP(A270,[1]高一上!$A$3:$P$587,13,0)</f>
        <v>35</v>
      </c>
      <c r="Z270" t="str">
        <f>VLOOKUP(A270,[1]高一上!$A$3:$P$587,14,0)</f>
        <v>叶小军</v>
      </c>
      <c r="AA270">
        <f t="shared" si="75"/>
        <v>154</v>
      </c>
      <c r="AB270" s="23">
        <f t="shared" si="77"/>
        <v>111.14982578397212</v>
      </c>
      <c r="AC270">
        <f>VLOOKUP(A270,[1]中考!$A$2:$J$571,9,0)</f>
        <v>28</v>
      </c>
      <c r="AD270">
        <f t="shared" si="76"/>
        <v>186</v>
      </c>
    </row>
    <row r="271" spans="1:30" ht="15" x14ac:dyDescent="0.35">
      <c r="A271" s="14" t="s">
        <v>552</v>
      </c>
      <c r="B271" s="1">
        <v>6</v>
      </c>
      <c r="C271" s="2" t="s">
        <v>553</v>
      </c>
      <c r="D271" s="4" t="s">
        <v>537</v>
      </c>
      <c r="E271">
        <f>VLOOKUP(A271,'[1]高三下(高考)'!$A$3:$P$615,13,0)</f>
        <v>64</v>
      </c>
      <c r="F271" t="str">
        <f>VLOOKUP(A271,'[1]高三下(高考)'!$A$3:$P$615,14,0)</f>
        <v>叶小军</v>
      </c>
      <c r="G271">
        <f t="shared" si="65"/>
        <v>35</v>
      </c>
      <c r="H271" s="23">
        <f t="shared" si="66"/>
        <v>102.4390243902439</v>
      </c>
      <c r="I271">
        <f>VLOOKUP(A271,[1]高三上!$A$3:$P$588,13,0)</f>
        <v>49.5</v>
      </c>
      <c r="J271" t="str">
        <f>VLOOKUP(A271,[1]高三上!$A$3:$P$588,14,0)</f>
        <v>叶小军</v>
      </c>
      <c r="K271" s="22">
        <f t="shared" si="67"/>
        <v>42</v>
      </c>
      <c r="L271" s="23">
        <f t="shared" si="68"/>
        <v>105.22648083623693</v>
      </c>
      <c r="M271">
        <f>VLOOKUP(A271,[1]高二下!$A$3:$P$536,13,0)</f>
        <v>57</v>
      </c>
      <c r="N271" t="str">
        <f>VLOOKUP(A271,[1]高二下!$A$3:$P$536,14,0)</f>
        <v>叶小军</v>
      </c>
      <c r="O271">
        <f t="shared" si="69"/>
        <v>57</v>
      </c>
      <c r="P271">
        <f t="shared" si="70"/>
        <v>100</v>
      </c>
      <c r="Q271">
        <f>VLOOKUP(A271,[1]高二上!$A$3:$P$583,13,0)</f>
        <v>59</v>
      </c>
      <c r="R271" t="str">
        <f>VLOOKUP(A271,[1]高二上!$A$3:$P$583,14,0)</f>
        <v>叶小军</v>
      </c>
      <c r="S271" s="22">
        <f t="shared" si="71"/>
        <v>57</v>
      </c>
      <c r="T271" s="22">
        <f t="shared" si="72"/>
        <v>86.759581881533109</v>
      </c>
      <c r="U271">
        <f>VLOOKUP(A271,[1]高一下!$A$3:$P$585,13,0)</f>
        <v>62</v>
      </c>
      <c r="V271" t="str">
        <f>VLOOKUP(A271,[1]高一下!$A$3:$P$585,14,0)</f>
        <v>叶小军</v>
      </c>
      <c r="W271">
        <f t="shared" si="73"/>
        <v>19</v>
      </c>
      <c r="X271">
        <f t="shared" si="74"/>
        <v>137.63066202090593</v>
      </c>
      <c r="Y271">
        <f>VLOOKUP(A271,[1]高一上!$A$3:$P$587,13,0)</f>
        <v>38</v>
      </c>
      <c r="Z271" t="str">
        <f>VLOOKUP(A271,[1]高一上!$A$3:$P$587,14,0)</f>
        <v>叶小军</v>
      </c>
      <c r="AA271">
        <f t="shared" si="75"/>
        <v>127</v>
      </c>
      <c r="AB271" s="23">
        <f t="shared" si="77"/>
        <v>108.71080139372822</v>
      </c>
      <c r="AC271">
        <f>VLOOKUP(A271,[1]中考!$A$2:$J$571,9,0)</f>
        <v>31</v>
      </c>
      <c r="AD271">
        <f t="shared" si="76"/>
        <v>152</v>
      </c>
    </row>
    <row r="272" spans="1:30" ht="15" x14ac:dyDescent="0.35">
      <c r="A272" s="14" t="s">
        <v>568</v>
      </c>
      <c r="B272" s="1">
        <v>6</v>
      </c>
      <c r="C272" s="2" t="s">
        <v>569</v>
      </c>
      <c r="D272" s="4" t="s">
        <v>537</v>
      </c>
      <c r="E272">
        <f>VLOOKUP(A272,'[1]高三下(高考)'!$A$3:$P$615,13,0)</f>
        <v>41.5</v>
      </c>
      <c r="F272" t="str">
        <f>VLOOKUP(A272,'[1]高三下(高考)'!$A$3:$P$615,14,0)</f>
        <v>叶小军</v>
      </c>
      <c r="G272">
        <f t="shared" si="65"/>
        <v>204</v>
      </c>
      <c r="H272" s="23">
        <f t="shared" si="66"/>
        <v>46.341463414634141</v>
      </c>
      <c r="I272">
        <f>VLOOKUP(A272,[1]高三上!$A$3:$P$588,13,0)</f>
        <v>48</v>
      </c>
      <c r="J272" t="str">
        <f>VLOOKUP(A272,[1]高三上!$A$3:$P$588,14,0)</f>
        <v>叶小军</v>
      </c>
      <c r="K272" s="22">
        <f t="shared" si="67"/>
        <v>50</v>
      </c>
      <c r="L272" s="23">
        <f t="shared" si="68"/>
        <v>117.77003484320558</v>
      </c>
      <c r="M272">
        <f>VLOOKUP(A272,[1]高二下!$A$3:$P$536,13,0)</f>
        <v>50</v>
      </c>
      <c r="N272" t="str">
        <f>VLOOKUP(A272,[1]高二下!$A$3:$P$536,14,0)</f>
        <v>叶小军</v>
      </c>
      <c r="O272">
        <f t="shared" si="69"/>
        <v>101</v>
      </c>
      <c r="P272">
        <f t="shared" si="70"/>
        <v>96.864111498257842</v>
      </c>
      <c r="Q272">
        <f>VLOOKUP(A272,[1]高二上!$A$3:$P$583,13,0)</f>
        <v>53</v>
      </c>
      <c r="R272" t="str">
        <f>VLOOKUP(A272,[1]高二上!$A$3:$P$583,14,0)</f>
        <v>叶小军</v>
      </c>
      <c r="S272" s="22">
        <f t="shared" si="71"/>
        <v>92</v>
      </c>
      <c r="T272" s="22">
        <f t="shared" si="72"/>
        <v>129.96515679442507</v>
      </c>
      <c r="U272">
        <f>VLOOKUP(A272,[1]高一下!$A$3:$P$585,13,0)</f>
        <v>36</v>
      </c>
      <c r="V272" t="str">
        <f>VLOOKUP(A272,[1]高一下!$A$3:$P$585,14,0)</f>
        <v>叶小军</v>
      </c>
      <c r="W272">
        <f t="shared" si="73"/>
        <v>178</v>
      </c>
      <c r="X272">
        <f t="shared" si="74"/>
        <v>101.74216027874564</v>
      </c>
      <c r="Y272">
        <f>VLOOKUP(A272,[1]高一上!$A$3:$P$587,13,0)</f>
        <v>32</v>
      </c>
      <c r="Z272" t="str">
        <f>VLOOKUP(A272,[1]高一上!$A$3:$P$587,14,0)</f>
        <v>叶小军</v>
      </c>
      <c r="AA272">
        <f t="shared" si="75"/>
        <v>183</v>
      </c>
      <c r="AB272" s="23">
        <f t="shared" si="77"/>
        <v>94.773519163763069</v>
      </c>
      <c r="AC272">
        <f>VLOOKUP(A272,[1]中考!$A$2:$J$571,9,0)</f>
        <v>30</v>
      </c>
      <c r="AD272">
        <f t="shared" si="76"/>
        <v>168</v>
      </c>
    </row>
    <row r="273" spans="1:30" ht="15" x14ac:dyDescent="0.35">
      <c r="A273" s="14" t="s">
        <v>570</v>
      </c>
      <c r="B273" s="1">
        <v>6</v>
      </c>
      <c r="C273" s="2" t="s">
        <v>125</v>
      </c>
      <c r="D273" s="4" t="s">
        <v>537</v>
      </c>
      <c r="E273">
        <f>VLOOKUP(A273,'[1]高三下(高考)'!$A$3:$P$615,13,0)</f>
        <v>39.5</v>
      </c>
      <c r="F273" t="str">
        <f>VLOOKUP(A273,'[1]高三下(高考)'!$A$3:$P$615,14,0)</f>
        <v>叶小军</v>
      </c>
      <c r="G273">
        <f t="shared" si="65"/>
        <v>217</v>
      </c>
      <c r="H273" s="23">
        <f t="shared" si="66"/>
        <v>78.048780487804876</v>
      </c>
      <c r="I273">
        <f>VLOOKUP(A273,[1]高三上!$A$3:$P$588,13,0)</f>
        <v>35.5</v>
      </c>
      <c r="J273" t="str">
        <f>VLOOKUP(A273,[1]高三上!$A$3:$P$588,14,0)</f>
        <v>叶小军</v>
      </c>
      <c r="K273" s="22">
        <f t="shared" si="67"/>
        <v>154</v>
      </c>
      <c r="L273" s="23">
        <f t="shared" si="68"/>
        <v>134.49477351916377</v>
      </c>
      <c r="M273">
        <f>VLOOKUP(A273,[1]高二下!$A$3:$P$536,13,0)</f>
        <v>27</v>
      </c>
      <c r="N273" t="str">
        <f>VLOOKUP(A273,[1]高二下!$A$3:$P$536,14,0)</f>
        <v>叶小军</v>
      </c>
      <c r="O273">
        <f t="shared" si="69"/>
        <v>253</v>
      </c>
      <c r="P273">
        <f t="shared" si="70"/>
        <v>58.88501742160279</v>
      </c>
      <c r="Q273">
        <f>VLOOKUP(A273,[1]高二上!$A$3:$P$583,13,0)</f>
        <v>48</v>
      </c>
      <c r="R273" t="str">
        <f>VLOOKUP(A273,[1]高二上!$A$3:$P$583,14,0)</f>
        <v>叶小军</v>
      </c>
      <c r="S273" s="22">
        <f t="shared" si="71"/>
        <v>135</v>
      </c>
      <c r="T273" s="22">
        <f t="shared" si="72"/>
        <v>103.48432055749129</v>
      </c>
      <c r="U273">
        <f>VLOOKUP(A273,[1]高一下!$A$3:$P$585,13,0)</f>
        <v>40</v>
      </c>
      <c r="V273" t="str">
        <f>VLOOKUP(A273,[1]高一下!$A$3:$P$585,14,0)</f>
        <v>叶小军</v>
      </c>
      <c r="W273">
        <f t="shared" si="73"/>
        <v>145</v>
      </c>
      <c r="X273">
        <f t="shared" si="74"/>
        <v>110.45296167247386</v>
      </c>
      <c r="Y273">
        <f>VLOOKUP(A273,[1]高一上!$A$3:$P$587,13,0)</f>
        <v>33</v>
      </c>
      <c r="Z273" t="str">
        <f>VLOOKUP(A273,[1]高一上!$A$3:$P$587,14,0)</f>
        <v>叶小军</v>
      </c>
      <c r="AA273">
        <f t="shared" si="75"/>
        <v>175</v>
      </c>
      <c r="AB273" s="23">
        <f t="shared" si="77"/>
        <v>132.7526132404181</v>
      </c>
      <c r="AC273">
        <f>VLOOKUP(A273,[1]中考!$A$2:$J$571,9,0)</f>
        <v>14</v>
      </c>
      <c r="AD273">
        <f t="shared" si="76"/>
        <v>269</v>
      </c>
    </row>
    <row r="274" spans="1:30" ht="15" x14ac:dyDescent="0.35">
      <c r="A274" s="14" t="s">
        <v>600</v>
      </c>
      <c r="B274" s="1">
        <v>6</v>
      </c>
      <c r="C274" s="2" t="s">
        <v>601</v>
      </c>
      <c r="D274" s="4" t="s">
        <v>537</v>
      </c>
      <c r="E274">
        <f>VLOOKUP(A274,'[1]高三下(高考)'!$A$3:$P$615,13,0)</f>
        <v>39.5</v>
      </c>
      <c r="F274" t="str">
        <f>VLOOKUP(A274,'[1]高三下(高考)'!$A$3:$P$615,14,0)</f>
        <v>叶小军</v>
      </c>
      <c r="G274">
        <f t="shared" si="65"/>
        <v>217</v>
      </c>
      <c r="H274" s="23">
        <f t="shared" si="66"/>
        <v>118.11846689895471</v>
      </c>
      <c r="I274">
        <f>VLOOKUP(A274,[1]高三上!$A$3:$P$588,13,0)</f>
        <v>14</v>
      </c>
      <c r="J274" t="str">
        <f>VLOOKUP(A274,[1]高三上!$A$3:$P$588,14,0)</f>
        <v>叶小军</v>
      </c>
      <c r="K274" s="22">
        <f t="shared" si="67"/>
        <v>269</v>
      </c>
      <c r="L274" s="23">
        <f t="shared" si="68"/>
        <v>85.714285714285722</v>
      </c>
      <c r="M274">
        <f>VLOOKUP(A274,[1]高二下!$A$3:$P$536,13,0)</f>
        <v>32</v>
      </c>
      <c r="N274" t="str">
        <f>VLOOKUP(A274,[1]高二下!$A$3:$P$536,14,0)</f>
        <v>叶小军</v>
      </c>
      <c r="O274">
        <f t="shared" si="69"/>
        <v>228</v>
      </c>
      <c r="P274">
        <f t="shared" si="70"/>
        <v>95.818815331010455</v>
      </c>
      <c r="Q274">
        <f>VLOOKUP(A274,[1]高二上!$A$3:$P$583,13,0)</f>
        <v>37</v>
      </c>
      <c r="R274" t="str">
        <f>VLOOKUP(A274,[1]高二上!$A$3:$P$583,14,0)</f>
        <v>叶小军</v>
      </c>
      <c r="S274" s="22">
        <f t="shared" si="71"/>
        <v>216</v>
      </c>
      <c r="T274" s="22">
        <f t="shared" si="72"/>
        <v>81.184668989547035</v>
      </c>
      <c r="U274">
        <f>VLOOKUP(A274,[1]高一下!$A$3:$P$585,13,0)</f>
        <v>38</v>
      </c>
      <c r="V274" t="str">
        <f>VLOOKUP(A274,[1]高一下!$A$3:$P$585,14,0)</f>
        <v>叶小军</v>
      </c>
      <c r="W274">
        <f t="shared" si="73"/>
        <v>162</v>
      </c>
      <c r="X274">
        <f t="shared" si="74"/>
        <v>97.21254355400697</v>
      </c>
      <c r="Y274">
        <f>VLOOKUP(A274,[1]高一上!$A$3:$P$587,13,0)</f>
        <v>35</v>
      </c>
      <c r="Z274" t="str">
        <f>VLOOKUP(A274,[1]高一上!$A$3:$P$587,14,0)</f>
        <v>叶小军</v>
      </c>
      <c r="AA274">
        <f t="shared" si="75"/>
        <v>154</v>
      </c>
      <c r="AB274" s="23">
        <f t="shared" si="77"/>
        <v>136.23693379790942</v>
      </c>
      <c r="AC274">
        <f>VLOOKUP(A274,[1]中考!$A$2:$J$571,9,0)</f>
        <v>17</v>
      </c>
      <c r="AD274">
        <f t="shared" si="76"/>
        <v>258</v>
      </c>
    </row>
    <row r="275" spans="1:30" ht="15" x14ac:dyDescent="0.35">
      <c r="A275" s="14" t="s">
        <v>577</v>
      </c>
      <c r="B275" s="1">
        <v>6</v>
      </c>
      <c r="C275" s="2" t="s">
        <v>578</v>
      </c>
      <c r="D275" s="4" t="s">
        <v>537</v>
      </c>
      <c r="E275">
        <f>VLOOKUP(A275,'[1]高三下(高考)'!$A$3:$P$615,13,0)</f>
        <v>43</v>
      </c>
      <c r="F275" t="str">
        <f>VLOOKUP(A275,'[1]高三下(高考)'!$A$3:$P$615,14,0)</f>
        <v>叶小军</v>
      </c>
      <c r="G275">
        <f t="shared" si="65"/>
        <v>195</v>
      </c>
      <c r="H275" s="23">
        <f t="shared" si="66"/>
        <v>110.10452961672473</v>
      </c>
      <c r="I275">
        <f>VLOOKUP(A275,[1]高三上!$A$3:$P$588,13,0)</f>
        <v>27</v>
      </c>
      <c r="J275" t="str">
        <f>VLOOKUP(A275,[1]高三上!$A$3:$P$588,14,0)</f>
        <v>叶小军</v>
      </c>
      <c r="K275" s="22">
        <f t="shared" si="67"/>
        <v>224</v>
      </c>
      <c r="L275" s="23">
        <f t="shared" si="68"/>
        <v>72.822299651567945</v>
      </c>
      <c r="M275">
        <f>VLOOKUP(A275,[1]高二下!$A$3:$P$536,13,0)</f>
        <v>45</v>
      </c>
      <c r="N275" t="str">
        <f>VLOOKUP(A275,[1]高二下!$A$3:$P$536,14,0)</f>
        <v>叶小军</v>
      </c>
      <c r="O275">
        <f t="shared" si="69"/>
        <v>146</v>
      </c>
      <c r="P275">
        <f t="shared" si="70"/>
        <v>104.18118466898954</v>
      </c>
      <c r="Q275">
        <f>VLOOKUP(A275,[1]高二上!$A$3:$P$583,13,0)</f>
        <v>45</v>
      </c>
      <c r="R275" t="str">
        <f>VLOOKUP(A275,[1]高二上!$A$3:$P$583,14,0)</f>
        <v>叶小军</v>
      </c>
      <c r="S275" s="22">
        <f t="shared" si="71"/>
        <v>158</v>
      </c>
      <c r="T275" s="22">
        <f t="shared" si="72"/>
        <v>103.83275261324042</v>
      </c>
      <c r="U275">
        <f>VLOOKUP(A275,[1]高一下!$A$3:$P$585,13,0)</f>
        <v>37</v>
      </c>
      <c r="V275" t="str">
        <f>VLOOKUP(A275,[1]高一下!$A$3:$P$585,14,0)</f>
        <v>叶小军</v>
      </c>
      <c r="W275">
        <f t="shared" si="73"/>
        <v>169</v>
      </c>
      <c r="X275">
        <f t="shared" si="74"/>
        <v>116.37630662020905</v>
      </c>
      <c r="Y275">
        <f>VLOOKUP(A275,[1]高一上!$A$3:$P$587,13,0)</f>
        <v>28</v>
      </c>
      <c r="Z275" t="str">
        <f>VLOOKUP(A275,[1]高一上!$A$3:$P$587,14,0)</f>
        <v>叶小军</v>
      </c>
      <c r="AA275">
        <f t="shared" si="75"/>
        <v>216</v>
      </c>
      <c r="AB275" s="23">
        <f t="shared" si="77"/>
        <v>112.19512195121951</v>
      </c>
      <c r="AC275">
        <f>VLOOKUP(A275,[1]中考!$A$2:$J$571,9,0)</f>
        <v>18</v>
      </c>
      <c r="AD275">
        <f t="shared" si="76"/>
        <v>251</v>
      </c>
    </row>
    <row r="276" spans="1:30" ht="15" x14ac:dyDescent="0.35">
      <c r="A276" s="14" t="s">
        <v>611</v>
      </c>
      <c r="B276" s="1">
        <v>6</v>
      </c>
      <c r="C276" s="2" t="s">
        <v>84</v>
      </c>
      <c r="D276" s="4" t="s">
        <v>537</v>
      </c>
      <c r="E276">
        <f>VLOOKUP(A276,'[1]高三下(高考)'!$A$3:$P$615,13,0)</f>
        <v>28</v>
      </c>
      <c r="F276" t="str">
        <f>VLOOKUP(A276,'[1]高三下(高考)'!$A$3:$P$615,14,0)</f>
        <v>叶小军</v>
      </c>
      <c r="G276">
        <f t="shared" si="65"/>
        <v>268</v>
      </c>
      <c r="H276" s="23">
        <f t="shared" si="66"/>
        <v>77.351916376306619</v>
      </c>
      <c r="I276">
        <f>VLOOKUP(A276,[1]高三上!$A$3:$P$588,13,0)</f>
        <v>29.5</v>
      </c>
      <c r="J276" t="str">
        <f>VLOOKUP(A276,[1]高三上!$A$3:$P$588,14,0)</f>
        <v>叶小军</v>
      </c>
      <c r="K276" s="22">
        <f t="shared" si="67"/>
        <v>203</v>
      </c>
      <c r="L276" s="23">
        <f t="shared" si="68"/>
        <v>105.57491289198606</v>
      </c>
      <c r="M276">
        <f>VLOOKUP(A276,[1]高二下!$A$3:$P$536,13,0)</f>
        <v>34</v>
      </c>
      <c r="N276" t="str">
        <f>VLOOKUP(A276,[1]高二下!$A$3:$P$536,14,0)</f>
        <v>叶小军</v>
      </c>
      <c r="O276">
        <f t="shared" si="69"/>
        <v>219</v>
      </c>
      <c r="P276">
        <f t="shared" si="70"/>
        <v>110.80139372822299</v>
      </c>
      <c r="Q276">
        <f>VLOOKUP(A276,[1]高二上!$A$3:$P$583,13,0)</f>
        <v>30</v>
      </c>
      <c r="R276" t="str">
        <f>VLOOKUP(A276,[1]高二上!$A$3:$P$583,14,0)</f>
        <v>叶小军</v>
      </c>
      <c r="S276" s="22">
        <f t="shared" si="71"/>
        <v>250</v>
      </c>
      <c r="T276" s="22">
        <f t="shared" si="72"/>
        <v>103.13588850174216</v>
      </c>
      <c r="U276">
        <f>VLOOKUP(A276,[1]高一下!$A$3:$P$585,13,0)</f>
        <v>22</v>
      </c>
      <c r="V276" t="str">
        <f>VLOOKUP(A276,[1]高一下!$A$3:$P$585,14,0)</f>
        <v>叶小军</v>
      </c>
      <c r="W276">
        <f t="shared" si="73"/>
        <v>259</v>
      </c>
      <c r="X276">
        <f t="shared" si="74"/>
        <v>100.69686411149826</v>
      </c>
      <c r="Y276">
        <f>VLOOKUP(A276,[1]高一上!$A$3:$P$587,13,0)</f>
        <v>21</v>
      </c>
      <c r="Z276" t="str">
        <f>VLOOKUP(A276,[1]高一上!$A$3:$P$587,14,0)</f>
        <v>叶小军</v>
      </c>
      <c r="AA276">
        <f t="shared" si="75"/>
        <v>261</v>
      </c>
      <c r="AB276" s="23">
        <f t="shared" si="77"/>
        <v>107.3170731707317</v>
      </c>
      <c r="AC276">
        <f>VLOOKUP(A276,[1]中考!$A$2:$J$571,9,0)</f>
        <v>10</v>
      </c>
      <c r="AD276">
        <f t="shared" si="76"/>
        <v>282</v>
      </c>
    </row>
    <row r="277" spans="1:30" ht="15" x14ac:dyDescent="0.35">
      <c r="A277" s="14" t="s">
        <v>562</v>
      </c>
      <c r="B277" s="1">
        <v>6</v>
      </c>
      <c r="C277" s="2" t="s">
        <v>563</v>
      </c>
      <c r="D277" s="4" t="s">
        <v>537</v>
      </c>
      <c r="E277">
        <f>VLOOKUP(A277,'[1]高三下(高考)'!$A$3:$P$615,13,0)</f>
        <v>72.5</v>
      </c>
      <c r="F277" t="str">
        <f>VLOOKUP(A277,'[1]高三下(高考)'!$A$3:$P$615,14,0)</f>
        <v>叶小军</v>
      </c>
      <c r="G277">
        <f t="shared" si="65"/>
        <v>12</v>
      </c>
      <c r="H277" s="23">
        <f t="shared" si="66"/>
        <v>109.05923344947735</v>
      </c>
      <c r="I277">
        <f>VLOOKUP(A277,[1]高三上!$A$3:$P$588,13,0)</f>
        <v>50.5</v>
      </c>
      <c r="J277" t="str">
        <f>VLOOKUP(A277,[1]高三上!$A$3:$P$588,14,0)</f>
        <v>叶小军</v>
      </c>
      <c r="K277" s="22">
        <f t="shared" si="67"/>
        <v>38</v>
      </c>
      <c r="L277" s="23">
        <f t="shared" si="68"/>
        <v>124.73867595818815</v>
      </c>
      <c r="M277">
        <f>VLOOKUP(A277,[1]高二下!$A$3:$P$536,13,0)</f>
        <v>49</v>
      </c>
      <c r="N277" t="str">
        <f>VLOOKUP(A277,[1]高二下!$A$3:$P$536,14,0)</f>
        <v>叶小军</v>
      </c>
      <c r="O277">
        <f t="shared" si="69"/>
        <v>109</v>
      </c>
      <c r="P277">
        <f t="shared" si="70"/>
        <v>71.777003484320559</v>
      </c>
      <c r="Q277">
        <f>VLOOKUP(A277,[1]高二上!$A$3:$P$583,13,0)</f>
        <v>67</v>
      </c>
      <c r="R277" t="str">
        <f>VLOOKUP(A277,[1]高二上!$A$3:$P$583,14,0)</f>
        <v>叶小军</v>
      </c>
      <c r="S277" s="22">
        <f t="shared" si="71"/>
        <v>28</v>
      </c>
      <c r="T277" s="22">
        <f t="shared" si="72"/>
        <v>121.95121951219512</v>
      </c>
      <c r="U277">
        <f>VLOOKUP(A277,[1]高一下!$A$3:$P$585,13,0)</f>
        <v>47</v>
      </c>
      <c r="V277" t="str">
        <f>VLOOKUP(A277,[1]高一下!$A$3:$P$585,14,0)</f>
        <v>叶小军</v>
      </c>
      <c r="W277">
        <f t="shared" si="73"/>
        <v>91</v>
      </c>
      <c r="X277">
        <f t="shared" si="74"/>
        <v>86.759581881533109</v>
      </c>
      <c r="Y277">
        <f>VLOOKUP(A277,[1]高一上!$A$3:$P$587,13,0)</f>
        <v>50</v>
      </c>
      <c r="Z277" t="str">
        <f>VLOOKUP(A277,[1]高一上!$A$3:$P$587,14,0)</f>
        <v>叶小军</v>
      </c>
      <c r="AA277">
        <f t="shared" si="75"/>
        <v>53</v>
      </c>
      <c r="AB277" s="23">
        <f t="shared" si="77"/>
        <v>134.49477351916377</v>
      </c>
      <c r="AC277">
        <f>VLOOKUP(A277,[1]中考!$A$2:$J$571,9,0)</f>
        <v>31</v>
      </c>
      <c r="AD277">
        <f t="shared" si="76"/>
        <v>152</v>
      </c>
    </row>
    <row r="278" spans="1:30" ht="15" x14ac:dyDescent="0.35">
      <c r="A278" s="14" t="s">
        <v>538</v>
      </c>
      <c r="B278" s="1">
        <v>6</v>
      </c>
      <c r="C278" s="2" t="s">
        <v>539</v>
      </c>
      <c r="D278" s="4" t="s">
        <v>537</v>
      </c>
      <c r="E278">
        <f>VLOOKUP(A278,'[1]高三下(高考)'!$A$3:$P$615,13,0)</f>
        <v>66.5</v>
      </c>
      <c r="F278" t="str">
        <f>VLOOKUP(A278,'[1]高三下(高考)'!$A$3:$P$615,14,0)</f>
        <v>叶小军</v>
      </c>
      <c r="G278">
        <f t="shared" si="65"/>
        <v>26</v>
      </c>
      <c r="H278" s="23">
        <f t="shared" si="66"/>
        <v>131.70731707317074</v>
      </c>
      <c r="I278">
        <f>VLOOKUP(A278,[1]高三上!$A$3:$P$588,13,0)</f>
        <v>39.5</v>
      </c>
      <c r="J278" t="str">
        <f>VLOOKUP(A278,[1]高三上!$A$3:$P$588,14,0)</f>
        <v>叶小军</v>
      </c>
      <c r="K278" s="22">
        <f t="shared" si="67"/>
        <v>117</v>
      </c>
      <c r="L278" s="23">
        <f t="shared" si="68"/>
        <v>66.202090592334486</v>
      </c>
      <c r="M278">
        <f>VLOOKUP(A278,[1]高二下!$A$3:$P$536,13,0)</f>
        <v>67</v>
      </c>
      <c r="N278" t="str">
        <f>VLOOKUP(A278,[1]高二下!$A$3:$P$536,14,0)</f>
        <v>叶小军</v>
      </c>
      <c r="O278">
        <f t="shared" si="69"/>
        <v>20</v>
      </c>
      <c r="P278">
        <f t="shared" si="70"/>
        <v>125.08710801393728</v>
      </c>
      <c r="Q278">
        <f>VLOOKUP(A278,[1]高二上!$A$3:$P$583,13,0)</f>
        <v>53</v>
      </c>
      <c r="R278" t="str">
        <f>VLOOKUP(A278,[1]高二上!$A$3:$P$583,14,0)</f>
        <v>叶小军</v>
      </c>
      <c r="S278" s="22">
        <f t="shared" si="71"/>
        <v>92</v>
      </c>
      <c r="T278" s="22">
        <f t="shared" si="72"/>
        <v>101.74216027874564</v>
      </c>
      <c r="U278">
        <f>VLOOKUP(A278,[1]高一下!$A$3:$P$585,13,0)</f>
        <v>46</v>
      </c>
      <c r="V278" t="str">
        <f>VLOOKUP(A278,[1]高一下!$A$3:$P$585,14,0)</f>
        <v>叶小军</v>
      </c>
      <c r="W278">
        <f t="shared" si="73"/>
        <v>97</v>
      </c>
      <c r="X278">
        <f t="shared" si="74"/>
        <v>154.70383275261324</v>
      </c>
      <c r="Y278">
        <f>VLOOKUP(A278,[1]高一上!$A$3:$P$587,13,0)</f>
        <v>23</v>
      </c>
      <c r="Z278" t="str">
        <f>VLOOKUP(A278,[1]高一上!$A$3:$P$587,14,0)</f>
        <v>万饶</v>
      </c>
      <c r="AA278">
        <f t="shared" si="75"/>
        <v>254</v>
      </c>
      <c r="AB278" s="23">
        <f t="shared" si="77"/>
        <v>48.083623693379792</v>
      </c>
      <c r="AC278">
        <f>VLOOKUP(A278,[1]中考!$A$2:$J$571,9,0)</f>
        <v>35</v>
      </c>
      <c r="AD278">
        <f t="shared" si="76"/>
        <v>105</v>
      </c>
    </row>
    <row r="279" spans="1:30" ht="15" x14ac:dyDescent="0.35">
      <c r="A279" s="14" t="s">
        <v>609</v>
      </c>
      <c r="B279" s="1">
        <v>6</v>
      </c>
      <c r="C279" s="2" t="s">
        <v>610</v>
      </c>
      <c r="D279" s="4" t="s">
        <v>537</v>
      </c>
      <c r="E279">
        <f>VLOOKUP(A279,'[1]高三下(高考)'!$A$3:$P$615,13,0)</f>
        <v>27</v>
      </c>
      <c r="F279" t="str">
        <f>VLOOKUP(A279,'[1]高三下(高考)'!$A$3:$P$615,14,0)</f>
        <v>叶小军</v>
      </c>
      <c r="G279">
        <f t="shared" si="65"/>
        <v>270</v>
      </c>
      <c r="H279" s="23">
        <f t="shared" si="66"/>
        <v>35.191637630662015</v>
      </c>
      <c r="I279">
        <f>VLOOKUP(A279,[1]高三上!$A$3:$P$588,13,0)</f>
        <v>43.5</v>
      </c>
      <c r="J279" t="str">
        <f>VLOOKUP(A279,[1]高三上!$A$3:$P$588,14,0)</f>
        <v>叶小军</v>
      </c>
      <c r="K279" s="22">
        <f t="shared" si="67"/>
        <v>84</v>
      </c>
      <c r="L279" s="23">
        <f t="shared" si="68"/>
        <v>150.17421602787456</v>
      </c>
      <c r="M279">
        <f>VLOOKUP(A279,[1]高二下!$A$3:$P$536,13,0)</f>
        <v>32</v>
      </c>
      <c r="N279" t="str">
        <f>VLOOKUP(A279,[1]高二下!$A$3:$P$536,14,0)</f>
        <v>叶小军</v>
      </c>
      <c r="O279">
        <f t="shared" si="69"/>
        <v>228</v>
      </c>
      <c r="P279">
        <f t="shared" si="70"/>
        <v>102.78745644599303</v>
      </c>
      <c r="Q279">
        <f>VLOOKUP(A279,[1]高二上!$A$3:$P$583,13,0)</f>
        <v>33</v>
      </c>
      <c r="R279" t="str">
        <f>VLOOKUP(A279,[1]高二上!$A$3:$P$583,14,0)</f>
        <v>叶小军</v>
      </c>
      <c r="S279" s="22">
        <f t="shared" si="71"/>
        <v>236</v>
      </c>
      <c r="T279" s="22">
        <f t="shared" si="72"/>
        <v>103.13588850174216</v>
      </c>
      <c r="U279">
        <f>VLOOKUP(A279,[1]高一下!$A$3:$P$585,13,0)</f>
        <v>26</v>
      </c>
      <c r="V279" t="str">
        <f>VLOOKUP(A279,[1]高一下!$A$3:$P$585,14,0)</f>
        <v>叶小军</v>
      </c>
      <c r="W279">
        <f t="shared" si="73"/>
        <v>245</v>
      </c>
      <c r="X279">
        <f t="shared" si="74"/>
        <v>97.560975609756099</v>
      </c>
      <c r="Y279">
        <f>VLOOKUP(A279,[1]高一上!$A$3:$P$587,13,0)</f>
        <v>25</v>
      </c>
      <c r="Z279" t="str">
        <f>VLOOKUP(A279,[1]高一上!$A$3:$P$587,14,0)</f>
        <v>叶小军</v>
      </c>
      <c r="AA279">
        <f t="shared" si="75"/>
        <v>238</v>
      </c>
      <c r="AB279" s="23">
        <f t="shared" si="77"/>
        <v>102.4390243902439</v>
      </c>
      <c r="AC279">
        <f>VLOOKUP(A279,[1]中考!$A$2:$J$571,9,0)</f>
        <v>20</v>
      </c>
      <c r="AD279">
        <f t="shared" si="76"/>
        <v>245</v>
      </c>
    </row>
    <row r="280" spans="1:30" ht="15" x14ac:dyDescent="0.35">
      <c r="A280" s="14" t="s">
        <v>602</v>
      </c>
      <c r="B280" s="1">
        <v>6</v>
      </c>
      <c r="C280" s="2" t="s">
        <v>277</v>
      </c>
      <c r="D280" s="4" t="s">
        <v>537</v>
      </c>
      <c r="E280">
        <f>VLOOKUP(A280,'[1]高三下(高考)'!$A$3:$P$615,13,0)</f>
        <v>40</v>
      </c>
      <c r="F280" t="str">
        <f>VLOOKUP(A280,'[1]高三下(高考)'!$A$3:$P$615,14,0)</f>
        <v>叶小军</v>
      </c>
      <c r="G280">
        <f t="shared" si="65"/>
        <v>215</v>
      </c>
      <c r="H280" s="23">
        <f t="shared" si="66"/>
        <v>90.243902439024396</v>
      </c>
      <c r="I280">
        <f>VLOOKUP(A280,[1]高三上!$A$3:$P$588,13,0)</f>
        <v>31.5</v>
      </c>
      <c r="J280" t="str">
        <f>VLOOKUP(A280,[1]高三上!$A$3:$P$588,14,0)</f>
        <v>叶小军</v>
      </c>
      <c r="K280" s="22">
        <f t="shared" si="67"/>
        <v>187</v>
      </c>
      <c r="L280" s="23">
        <f t="shared" si="68"/>
        <v>116.72473867595819</v>
      </c>
      <c r="M280">
        <f>VLOOKUP(A280,[1]高二下!$A$3:$P$536,13,0)</f>
        <v>31</v>
      </c>
      <c r="N280" t="str">
        <f>VLOOKUP(A280,[1]高二下!$A$3:$P$536,14,0)</f>
        <v>叶小军</v>
      </c>
      <c r="O280">
        <f t="shared" si="69"/>
        <v>235</v>
      </c>
      <c r="P280">
        <f t="shared" si="70"/>
        <v>97.21254355400697</v>
      </c>
      <c r="Q280">
        <f>VLOOKUP(A280,[1]高二上!$A$3:$P$583,13,0)</f>
        <v>35</v>
      </c>
      <c r="R280" t="str">
        <f>VLOOKUP(A280,[1]高二上!$A$3:$P$583,14,0)</f>
        <v>叶小军</v>
      </c>
      <c r="S280" s="22">
        <f t="shared" si="71"/>
        <v>227</v>
      </c>
      <c r="T280" s="22">
        <f t="shared" si="72"/>
        <v>89.547038327526138</v>
      </c>
      <c r="U280">
        <f>VLOOKUP(A280,[1]高一下!$A$3:$P$585,13,0)</f>
        <v>34</v>
      </c>
      <c r="V280" t="str">
        <f>VLOOKUP(A280,[1]高一下!$A$3:$P$585,14,0)</f>
        <v>叶小军</v>
      </c>
      <c r="W280">
        <f t="shared" si="73"/>
        <v>197</v>
      </c>
      <c r="X280">
        <f t="shared" si="74"/>
        <v>114.28571428571428</v>
      </c>
      <c r="Y280">
        <f>VLOOKUP(A280,[1]高一上!$A$3:$P$587,13,0)</f>
        <v>25</v>
      </c>
      <c r="Z280" t="str">
        <f>VLOOKUP(A280,[1]高一上!$A$3:$P$587,14,0)</f>
        <v>叶小军</v>
      </c>
      <c r="AA280">
        <f t="shared" si="75"/>
        <v>238</v>
      </c>
      <c r="AB280" s="23">
        <f t="shared" si="77"/>
        <v>65.156794425087099</v>
      </c>
      <c r="AC280">
        <f>VLOOKUP(A280,[1]中考!$A$2:$J$571,9,0)</f>
        <v>32</v>
      </c>
      <c r="AD280">
        <f t="shared" si="76"/>
        <v>138</v>
      </c>
    </row>
    <row r="281" spans="1:30" ht="15" x14ac:dyDescent="0.35">
      <c r="A281" s="14" t="s">
        <v>548</v>
      </c>
      <c r="B281" s="1">
        <v>6</v>
      </c>
      <c r="C281" s="2" t="s">
        <v>549</v>
      </c>
      <c r="D281" s="4" t="s">
        <v>537</v>
      </c>
      <c r="E281">
        <f>VLOOKUP(A281,'[1]高三下(高考)'!$A$3:$P$615,13,0)</f>
        <v>63</v>
      </c>
      <c r="F281" t="str">
        <f>VLOOKUP(A281,'[1]高三下(高考)'!$A$3:$P$615,14,0)</f>
        <v>叶小军</v>
      </c>
      <c r="G281">
        <f t="shared" si="65"/>
        <v>41</v>
      </c>
      <c r="H281" s="23">
        <f t="shared" si="66"/>
        <v>116.72473867595819</v>
      </c>
      <c r="I281">
        <f>VLOOKUP(A281,[1]高三上!$A$3:$P$588,13,0)</f>
        <v>43</v>
      </c>
      <c r="J281" t="str">
        <f>VLOOKUP(A281,[1]高三上!$A$3:$P$588,14,0)</f>
        <v>叶小军</v>
      </c>
      <c r="K281" s="22">
        <f t="shared" si="67"/>
        <v>89</v>
      </c>
      <c r="L281" s="23">
        <f t="shared" si="68"/>
        <v>135.88850174216029</v>
      </c>
      <c r="M281">
        <f>VLOOKUP(A281,[1]高二下!$A$3:$P$536,13,0)</f>
        <v>39</v>
      </c>
      <c r="N281" t="str">
        <f>VLOOKUP(A281,[1]高二下!$A$3:$P$536,14,0)</f>
        <v>叶小军</v>
      </c>
      <c r="O281">
        <f t="shared" si="69"/>
        <v>192</v>
      </c>
      <c r="P281">
        <f t="shared" si="70"/>
        <v>52.961672473867594</v>
      </c>
      <c r="Q281">
        <f>VLOOKUP(A281,[1]高二上!$A$3:$P$583,13,0)</f>
        <v>59</v>
      </c>
      <c r="R281" t="str">
        <f>VLOOKUP(A281,[1]高二上!$A$3:$P$583,14,0)</f>
        <v>叶小军</v>
      </c>
      <c r="S281" s="22">
        <f t="shared" si="71"/>
        <v>57</v>
      </c>
      <c r="T281" s="22">
        <f t="shared" si="72"/>
        <v>133.79790940766551</v>
      </c>
      <c r="U281">
        <f>VLOOKUP(A281,[1]高一下!$A$3:$P$585,13,0)</f>
        <v>39</v>
      </c>
      <c r="V281" t="str">
        <f>VLOOKUP(A281,[1]高一下!$A$3:$P$585,14,0)</f>
        <v>叶小军</v>
      </c>
      <c r="W281">
        <f t="shared" si="73"/>
        <v>154</v>
      </c>
      <c r="X281">
        <f t="shared" si="74"/>
        <v>87.456445993031366</v>
      </c>
      <c r="Y281">
        <f>VLOOKUP(A281,[1]高一上!$A$3:$P$587,13,0)</f>
        <v>39</v>
      </c>
      <c r="Z281" t="str">
        <f>VLOOKUP(A281,[1]高一上!$A$3:$P$587,14,0)</f>
        <v>叶小军</v>
      </c>
      <c r="AA281">
        <f t="shared" si="75"/>
        <v>118</v>
      </c>
      <c r="AB281" s="23">
        <f t="shared" si="77"/>
        <v>145.29616724738676</v>
      </c>
      <c r="AC281">
        <f>VLOOKUP(A281,[1]中考!$A$2:$J$571,9,0)</f>
        <v>19</v>
      </c>
      <c r="AD281">
        <f t="shared" si="76"/>
        <v>248</v>
      </c>
    </row>
    <row r="282" spans="1:30" ht="15" x14ac:dyDescent="0.35">
      <c r="A282" s="14" t="s">
        <v>573</v>
      </c>
      <c r="B282" s="1">
        <v>6</v>
      </c>
      <c r="C282" s="2" t="s">
        <v>574</v>
      </c>
      <c r="D282" s="4" t="s">
        <v>537</v>
      </c>
      <c r="E282">
        <f>VLOOKUP(A282,'[1]高三下(高考)'!$A$3:$P$615,13,0)</f>
        <v>46.5</v>
      </c>
      <c r="F282" t="str">
        <f>VLOOKUP(A282,'[1]高三下(高考)'!$A$3:$P$615,14,0)</f>
        <v>叶小军</v>
      </c>
      <c r="G282">
        <f t="shared" si="65"/>
        <v>165</v>
      </c>
      <c r="H282" s="23">
        <f t="shared" si="66"/>
        <v>93.379790940766554</v>
      </c>
      <c r="I282">
        <f>VLOOKUP(A282,[1]高三上!$A$3:$P$588,13,0)</f>
        <v>36</v>
      </c>
      <c r="J282" t="str">
        <f>VLOOKUP(A282,[1]高三上!$A$3:$P$588,14,0)</f>
        <v>叶小军</v>
      </c>
      <c r="K282" s="22">
        <f t="shared" si="67"/>
        <v>146</v>
      </c>
      <c r="L282" s="23">
        <f t="shared" si="68"/>
        <v>107.3170731707317</v>
      </c>
      <c r="M282">
        <f>VLOOKUP(A282,[1]高二下!$A$3:$P$536,13,0)</f>
        <v>42</v>
      </c>
      <c r="N282" t="str">
        <f>VLOOKUP(A282,[1]高二下!$A$3:$P$536,14,0)</f>
        <v>叶小军</v>
      </c>
      <c r="O282">
        <f t="shared" si="69"/>
        <v>167</v>
      </c>
      <c r="P282">
        <f t="shared" si="70"/>
        <v>90.940766550522653</v>
      </c>
      <c r="Q282">
        <f>VLOOKUP(A282,[1]高二上!$A$3:$P$583,13,0)</f>
        <v>47</v>
      </c>
      <c r="R282" t="str">
        <f>VLOOKUP(A282,[1]高二上!$A$3:$P$583,14,0)</f>
        <v>叶小军</v>
      </c>
      <c r="S282" s="22">
        <f t="shared" si="71"/>
        <v>141</v>
      </c>
      <c r="T282" s="22">
        <f t="shared" si="72"/>
        <v>61.672473867595819</v>
      </c>
      <c r="U282">
        <f>VLOOKUP(A282,[1]高一下!$A$3:$P$585,13,0)</f>
        <v>57</v>
      </c>
      <c r="V282" t="str">
        <f>VLOOKUP(A282,[1]高一下!$A$3:$P$585,14,0)</f>
        <v>叶小军</v>
      </c>
      <c r="W282">
        <f t="shared" si="73"/>
        <v>31</v>
      </c>
      <c r="X282">
        <f t="shared" si="74"/>
        <v>142.85714285714286</v>
      </c>
      <c r="Y282">
        <f>VLOOKUP(A282,[1]高一上!$A$3:$P$587,13,0)</f>
        <v>35</v>
      </c>
      <c r="Z282" t="str">
        <f>VLOOKUP(A282,[1]高一上!$A$3:$P$587,14,0)</f>
        <v>叶小军</v>
      </c>
      <c r="AA282">
        <f t="shared" si="75"/>
        <v>154</v>
      </c>
      <c r="AB282" s="23">
        <f t="shared" si="77"/>
        <v>122.99651567944251</v>
      </c>
      <c r="AC282">
        <f>VLOOKUP(A282,[1]中考!$A$2:$J$571,9,0)</f>
        <v>25</v>
      </c>
      <c r="AD282">
        <f t="shared" si="76"/>
        <v>220</v>
      </c>
    </row>
    <row r="283" spans="1:30" ht="15" x14ac:dyDescent="0.35">
      <c r="A283" s="14" t="s">
        <v>564</v>
      </c>
      <c r="B283" s="1">
        <v>6</v>
      </c>
      <c r="C283" s="2" t="s">
        <v>565</v>
      </c>
      <c r="D283" s="4" t="s">
        <v>537</v>
      </c>
      <c r="E283">
        <f>VLOOKUP(A283,'[1]高三下(高考)'!$A$3:$P$615,13,0)</f>
        <v>47</v>
      </c>
      <c r="F283" t="str">
        <f>VLOOKUP(A283,'[1]高三下(高考)'!$A$3:$P$615,14,0)</f>
        <v>叶小军</v>
      </c>
      <c r="G283">
        <f t="shared" si="65"/>
        <v>161</v>
      </c>
      <c r="H283" s="23">
        <f t="shared" si="66"/>
        <v>92.682926829268297</v>
      </c>
      <c r="I283">
        <f>VLOOKUP(A283,[1]高三上!$A$3:$P$588,13,0)</f>
        <v>37.5</v>
      </c>
      <c r="J283" t="str">
        <f>VLOOKUP(A283,[1]高三上!$A$3:$P$588,14,0)</f>
        <v>叶小军</v>
      </c>
      <c r="K283" s="22">
        <f t="shared" si="67"/>
        <v>140</v>
      </c>
      <c r="L283" s="23">
        <f t="shared" si="68"/>
        <v>99.303135888501743</v>
      </c>
      <c r="M283">
        <f>VLOOKUP(A283,[1]高二下!$A$3:$P$536,13,0)</f>
        <v>46</v>
      </c>
      <c r="N283" t="str">
        <f>VLOOKUP(A283,[1]高二下!$A$3:$P$536,14,0)</f>
        <v>叶小军</v>
      </c>
      <c r="O283">
        <f t="shared" si="69"/>
        <v>138</v>
      </c>
      <c r="P283">
        <f t="shared" si="70"/>
        <v>104.52961672473867</v>
      </c>
      <c r="Q283">
        <f>VLOOKUP(A283,[1]高二上!$A$3:$P$583,13,0)</f>
        <v>46</v>
      </c>
      <c r="R283" t="str">
        <f>VLOOKUP(A283,[1]高二上!$A$3:$P$583,14,0)</f>
        <v>叶小军</v>
      </c>
      <c r="S283" s="22">
        <f t="shared" si="71"/>
        <v>151</v>
      </c>
      <c r="T283" s="22">
        <f t="shared" si="72"/>
        <v>93.728222996515683</v>
      </c>
      <c r="U283">
        <f>VLOOKUP(A283,[1]高一下!$A$3:$P$585,13,0)</f>
        <v>41</v>
      </c>
      <c r="V283" t="str">
        <f>VLOOKUP(A283,[1]高一下!$A$3:$P$585,14,0)</f>
        <v>叶小军</v>
      </c>
      <c r="W283">
        <f t="shared" si="73"/>
        <v>133</v>
      </c>
      <c r="X283">
        <f t="shared" si="74"/>
        <v>107.3170731707317</v>
      </c>
      <c r="Y283">
        <f>VLOOKUP(A283,[1]高一上!$A$3:$P$587,13,0)</f>
        <v>35</v>
      </c>
      <c r="Z283" t="str">
        <f>VLOOKUP(A283,[1]高一上!$A$3:$P$587,14,0)</f>
        <v>叶小军</v>
      </c>
      <c r="AA283">
        <f t="shared" si="75"/>
        <v>154</v>
      </c>
      <c r="AB283" s="23">
        <f t="shared" si="77"/>
        <v>82.926829268292678</v>
      </c>
      <c r="AC283">
        <f>VLOOKUP(A283,[1]中考!$A$2:$J$571,9,0)</f>
        <v>35</v>
      </c>
      <c r="AD283">
        <f t="shared" si="76"/>
        <v>105</v>
      </c>
    </row>
    <row r="284" spans="1:30" ht="15" x14ac:dyDescent="0.35">
      <c r="A284" s="14" t="s">
        <v>618</v>
      </c>
      <c r="B284" s="1">
        <v>6</v>
      </c>
      <c r="C284" s="2" t="s">
        <v>619</v>
      </c>
      <c r="D284" s="4" t="s">
        <v>537</v>
      </c>
      <c r="E284">
        <f>VLOOKUP(A284,'[1]高三下(高考)'!$A$3:$P$615,13,0)</f>
        <v>39</v>
      </c>
      <c r="F284" t="str">
        <f>VLOOKUP(A284,'[1]高三下(高考)'!$A$3:$P$615,14,0)</f>
        <v>叶小军</v>
      </c>
      <c r="G284">
        <f t="shared" si="65"/>
        <v>219</v>
      </c>
      <c r="H284" s="23">
        <f t="shared" si="66"/>
        <v>100</v>
      </c>
      <c r="I284" s="22">
        <v>0</v>
      </c>
      <c r="J284" t="s">
        <v>535</v>
      </c>
      <c r="K284" s="22">
        <f t="shared" si="67"/>
        <v>277</v>
      </c>
      <c r="L284" s="23">
        <f t="shared" si="68"/>
        <v>100</v>
      </c>
      <c r="M284">
        <f>VLOOKUP(A284,[1]高二下!$A$3:$P$536,13,0)</f>
        <v>54</v>
      </c>
      <c r="N284" t="str">
        <f>VLOOKUP(A284,[1]高二下!$A$3:$P$536,14,0)</f>
        <v>叶小军</v>
      </c>
      <c r="O284">
        <f t="shared" si="69"/>
        <v>77</v>
      </c>
      <c r="P284">
        <f t="shared" si="70"/>
        <v>131.01045296167248</v>
      </c>
      <c r="Q284">
        <f>VLOOKUP(A284,[1]高二上!$A$3:$P$583,13,0)</f>
        <v>44</v>
      </c>
      <c r="R284" t="str">
        <f>VLOOKUP(A284,[1]高二上!$A$3:$P$583,14,0)</f>
        <v>叶小军</v>
      </c>
      <c r="S284" s="22">
        <f t="shared" si="71"/>
        <v>166</v>
      </c>
      <c r="T284" s="22">
        <f t="shared" si="72"/>
        <v>58.536585365853661</v>
      </c>
      <c r="U284">
        <f>VLOOKUP(A284,[1]高一下!$A$3:$P$585,13,0)</f>
        <v>53</v>
      </c>
      <c r="V284" t="str">
        <f>VLOOKUP(A284,[1]高一下!$A$3:$P$585,14,0)</f>
        <v>叶小军</v>
      </c>
      <c r="W284">
        <f t="shared" si="73"/>
        <v>47</v>
      </c>
      <c r="X284">
        <f t="shared" si="74"/>
        <v>124.73867595818815</v>
      </c>
      <c r="Y284">
        <f>VLOOKUP(A284,[1]高一上!$A$3:$P$587,13,0)</f>
        <v>39</v>
      </c>
      <c r="Z284" t="str">
        <f>VLOOKUP(A284,[1]高一上!$A$3:$P$587,14,0)</f>
        <v>宋欣洲</v>
      </c>
      <c r="AA284">
        <f t="shared" si="75"/>
        <v>118</v>
      </c>
      <c r="AB284" s="23">
        <f t="shared" si="77"/>
        <v>151.91637630662021</v>
      </c>
      <c r="AC284">
        <f>VLOOKUP(A284,[1]中考!$A$2:$J$571,9,0)</f>
        <v>15</v>
      </c>
      <c r="AD284">
        <f t="shared" si="76"/>
        <v>267</v>
      </c>
    </row>
    <row r="285" spans="1:30" ht="15" x14ac:dyDescent="0.35">
      <c r="A285" s="14" t="s">
        <v>581</v>
      </c>
      <c r="B285" s="1">
        <v>6</v>
      </c>
      <c r="C285" s="2" t="s">
        <v>582</v>
      </c>
      <c r="D285" s="4" t="s">
        <v>537</v>
      </c>
      <c r="E285">
        <f>VLOOKUP(A285,'[1]高三下(高考)'!$A$3:$P$615,13,0)</f>
        <v>44</v>
      </c>
      <c r="F285" t="str">
        <f>VLOOKUP(A285,'[1]高三下(高考)'!$A$3:$P$615,14,0)</f>
        <v>叶小军</v>
      </c>
      <c r="G285">
        <f t="shared" si="65"/>
        <v>184</v>
      </c>
      <c r="H285" s="23">
        <f t="shared" si="66"/>
        <v>96.167247386759584</v>
      </c>
      <c r="I285">
        <f>VLOOKUP(A285,[1]高三上!$A$3:$P$588,13,0)</f>
        <v>33</v>
      </c>
      <c r="J285" t="str">
        <f>VLOOKUP(A285,[1]高三上!$A$3:$P$588,14,0)</f>
        <v>叶小军</v>
      </c>
      <c r="K285" s="22">
        <f t="shared" si="67"/>
        <v>173</v>
      </c>
      <c r="L285" s="23">
        <f t="shared" si="68"/>
        <v>103.48432055749129</v>
      </c>
      <c r="M285">
        <f>VLOOKUP(A285,[1]高二下!$A$3:$P$536,13,0)</f>
        <v>40</v>
      </c>
      <c r="N285" t="str">
        <f>VLOOKUP(A285,[1]高二下!$A$3:$P$536,14,0)</f>
        <v>叶小军</v>
      </c>
      <c r="O285">
        <f t="shared" si="69"/>
        <v>183</v>
      </c>
      <c r="P285">
        <f t="shared" si="70"/>
        <v>111.49825783972125</v>
      </c>
      <c r="Q285">
        <f>VLOOKUP(A285,[1]高二上!$A$3:$P$583,13,0)</f>
        <v>37</v>
      </c>
      <c r="R285" t="str">
        <f>VLOOKUP(A285,[1]高二上!$A$3:$P$583,14,0)</f>
        <v>叶小军</v>
      </c>
      <c r="S285" s="22">
        <f t="shared" si="71"/>
        <v>216</v>
      </c>
      <c r="T285" s="22">
        <f t="shared" si="72"/>
        <v>104.52961672473867</v>
      </c>
      <c r="U285">
        <f>VLOOKUP(A285,[1]高一下!$A$3:$P$585,13,0)</f>
        <v>30</v>
      </c>
      <c r="V285" t="str">
        <f>VLOOKUP(A285,[1]高一下!$A$3:$P$585,14,0)</f>
        <v>郑福全</v>
      </c>
      <c r="W285">
        <f t="shared" si="73"/>
        <v>229</v>
      </c>
      <c r="X285">
        <f t="shared" si="74"/>
        <v>71.080139372822302</v>
      </c>
      <c r="Y285">
        <f>VLOOKUP(A285,[1]高一上!$A$3:$P$587,13,0)</f>
        <v>36</v>
      </c>
      <c r="Z285" t="str">
        <f>VLOOKUP(A285,[1]高一上!$A$3:$P$587,14,0)</f>
        <v>郑福全</v>
      </c>
      <c r="AA285">
        <f t="shared" si="75"/>
        <v>146</v>
      </c>
      <c r="AB285" s="23">
        <f t="shared" si="77"/>
        <v>90.243902439024396</v>
      </c>
      <c r="AC285">
        <f>VLOOKUP(A285,[1]中考!$A$2:$J$571,9,0)</f>
        <v>34</v>
      </c>
      <c r="AD285">
        <f t="shared" si="76"/>
        <v>118</v>
      </c>
    </row>
    <row r="286" spans="1:30" ht="15" x14ac:dyDescent="0.35">
      <c r="A286" s="14" t="s">
        <v>585</v>
      </c>
      <c r="B286" s="1">
        <v>6</v>
      </c>
      <c r="C286" s="2" t="s">
        <v>586</v>
      </c>
      <c r="D286" s="4" t="s">
        <v>537</v>
      </c>
      <c r="E286">
        <f>VLOOKUP(A286,'[1]高三下(高考)'!$A$3:$P$615,13,0)</f>
        <v>51.5</v>
      </c>
      <c r="F286" t="str">
        <f>VLOOKUP(A286,'[1]高三下(高考)'!$A$3:$P$615,14,0)</f>
        <v>叶小军</v>
      </c>
      <c r="G286">
        <f t="shared" si="65"/>
        <v>131</v>
      </c>
      <c r="H286" s="23">
        <f t="shared" si="66"/>
        <v>122.29965156794425</v>
      </c>
      <c r="I286">
        <f>VLOOKUP(A286,[1]高三上!$A$3:$P$588,13,0)</f>
        <v>30</v>
      </c>
      <c r="J286" t="str">
        <f>VLOOKUP(A286,[1]高三上!$A$3:$P$588,14,0)</f>
        <v>叶小军</v>
      </c>
      <c r="K286" s="22">
        <f t="shared" si="67"/>
        <v>195</v>
      </c>
      <c r="L286" s="23">
        <f t="shared" si="68"/>
        <v>113.93728222996515</v>
      </c>
      <c r="M286">
        <f>VLOOKUP(A286,[1]高二下!$A$3:$P$536,13,0)</f>
        <v>31</v>
      </c>
      <c r="N286" t="str">
        <f>VLOOKUP(A286,[1]高二下!$A$3:$P$536,14,0)</f>
        <v>叶小军</v>
      </c>
      <c r="O286">
        <f t="shared" si="69"/>
        <v>235</v>
      </c>
      <c r="P286">
        <f t="shared" si="70"/>
        <v>47.386759581881535</v>
      </c>
      <c r="Q286">
        <f>VLOOKUP(A286,[1]高二上!$A$3:$P$583,13,0)</f>
        <v>54</v>
      </c>
      <c r="R286" t="str">
        <f>VLOOKUP(A286,[1]高二上!$A$3:$P$583,14,0)</f>
        <v>叶小军</v>
      </c>
      <c r="S286" s="22">
        <f t="shared" si="71"/>
        <v>84</v>
      </c>
      <c r="T286" s="22">
        <f t="shared" si="72"/>
        <v>142.50871080139373</v>
      </c>
      <c r="U286">
        <f>VLOOKUP(A286,[1]高一下!$A$3:$P$585,13,0)</f>
        <v>33</v>
      </c>
      <c r="V286" t="str">
        <f>VLOOKUP(A286,[1]高一下!$A$3:$P$585,14,0)</f>
        <v>叶小军</v>
      </c>
      <c r="W286">
        <f t="shared" si="73"/>
        <v>206</v>
      </c>
      <c r="X286">
        <f t="shared" si="74"/>
        <v>118.11846689895471</v>
      </c>
      <c r="Y286">
        <f>VLOOKUP(A286,[1]高一上!$A$3:$P$587,13,0)</f>
        <v>22</v>
      </c>
      <c r="Z286" t="str">
        <f>VLOOKUP(A286,[1]高一上!$A$3:$P$587,14,0)</f>
        <v>叶小军</v>
      </c>
      <c r="AA286">
        <f t="shared" si="75"/>
        <v>258</v>
      </c>
      <c r="AB286" s="23">
        <f t="shared" si="77"/>
        <v>96.515679442508713</v>
      </c>
      <c r="AC286">
        <f>VLOOKUP(A286,[1]中考!$A$2:$J$571,9,0)</f>
        <v>19</v>
      </c>
      <c r="AD286">
        <f t="shared" si="76"/>
        <v>248</v>
      </c>
    </row>
    <row r="287" spans="1:30" ht="15" x14ac:dyDescent="0.35">
      <c r="A287" s="14" t="s">
        <v>614</v>
      </c>
      <c r="B287" s="1">
        <v>6</v>
      </c>
      <c r="C287" s="2" t="s">
        <v>615</v>
      </c>
      <c r="D287" s="4" t="s">
        <v>537</v>
      </c>
      <c r="E287">
        <f>VLOOKUP(A287,'[1]高三下(高考)'!$A$3:$P$615,13,0)</f>
        <v>54.5</v>
      </c>
      <c r="F287" t="str">
        <f>VLOOKUP(A287,'[1]高三下(高考)'!$A$3:$P$615,14,0)</f>
        <v>叶小军</v>
      </c>
      <c r="G287">
        <f t="shared" si="65"/>
        <v>100</v>
      </c>
      <c r="H287" s="23">
        <f t="shared" si="66"/>
        <v>120.55749128919861</v>
      </c>
      <c r="I287">
        <f>VLOOKUP(A287,[1]高三上!$A$3:$P$588,13,0)</f>
        <v>35</v>
      </c>
      <c r="J287" t="str">
        <f>VLOOKUP(A287,[1]高三上!$A$3:$P$588,14,0)</f>
        <v>叶小军</v>
      </c>
      <c r="K287" s="22">
        <f t="shared" si="67"/>
        <v>159</v>
      </c>
      <c r="L287" s="23">
        <f t="shared" si="68"/>
        <v>108.36236933797909</v>
      </c>
      <c r="M287">
        <f>VLOOKUP(A287,[1]高二下!$A$3:$P$536,13,0)</f>
        <v>40</v>
      </c>
      <c r="N287" t="str">
        <f>VLOOKUP(A287,[1]高二下!$A$3:$P$536,14,0)</f>
        <v>叶小军</v>
      </c>
      <c r="O287">
        <f t="shared" si="69"/>
        <v>183</v>
      </c>
      <c r="P287">
        <f t="shared" si="70"/>
        <v>117.77003484320558</v>
      </c>
      <c r="Q287">
        <f>VLOOKUP(A287,[1]高二上!$A$3:$P$583,13,0)</f>
        <v>34</v>
      </c>
      <c r="R287" t="str">
        <f>VLOOKUP(A287,[1]高二上!$A$3:$P$583,14,0)</f>
        <v>叶小军</v>
      </c>
      <c r="S287" s="22">
        <f t="shared" si="71"/>
        <v>234</v>
      </c>
      <c r="T287" s="22">
        <f t="shared" si="72"/>
        <v>87.108013937282237</v>
      </c>
      <c r="U287">
        <f>VLOOKUP(A287,[1]高一下!$A$3:$P$585,13,0)</f>
        <v>34</v>
      </c>
      <c r="V287" t="str">
        <f>VLOOKUP(A287,[1]高一下!$A$3:$P$585,14,0)</f>
        <v>叶小军</v>
      </c>
      <c r="W287">
        <f t="shared" si="73"/>
        <v>197</v>
      </c>
      <c r="X287">
        <f t="shared" si="74"/>
        <v>112.54355400696863</v>
      </c>
      <c r="Y287">
        <f>VLOOKUP(A287,[1]高一上!$A$3:$P$587,13,0)</f>
        <v>26</v>
      </c>
      <c r="Z287" t="str">
        <f>VLOOKUP(A287,[1]高一上!$A$3:$P$587,14,0)</f>
        <v>宋欣洲</v>
      </c>
      <c r="AA287">
        <f t="shared" si="75"/>
        <v>233</v>
      </c>
      <c r="AB287" s="23">
        <f t="shared" si="77"/>
        <v>59.930313588850176</v>
      </c>
      <c r="AC287">
        <f>VLOOKUP(A287,[1]中考!$A$2:$J$571,9,0)</f>
        <v>34</v>
      </c>
      <c r="AD287">
        <f t="shared" si="76"/>
        <v>118</v>
      </c>
    </row>
    <row r="288" spans="1:30" ht="15" x14ac:dyDescent="0.35">
      <c r="A288" s="14" t="s">
        <v>587</v>
      </c>
      <c r="B288" s="1">
        <v>6</v>
      </c>
      <c r="C288" s="2" t="s">
        <v>588</v>
      </c>
      <c r="D288" s="4" t="s">
        <v>537</v>
      </c>
      <c r="E288">
        <f>VLOOKUP(A288,'[1]高三下(高考)'!$A$3:$P$615,13,0)</f>
        <v>30.5</v>
      </c>
      <c r="F288" t="str">
        <f>VLOOKUP(A288,'[1]高三下(高考)'!$A$3:$P$615,14,0)</f>
        <v>叶小军</v>
      </c>
      <c r="G288">
        <f t="shared" si="65"/>
        <v>257</v>
      </c>
      <c r="H288" s="23">
        <f t="shared" si="66"/>
        <v>70.034843205574916</v>
      </c>
      <c r="I288">
        <f>VLOOKUP(A288,[1]高三上!$A$3:$P$588,13,0)</f>
        <v>33.5</v>
      </c>
      <c r="J288" t="str">
        <f>VLOOKUP(A288,[1]高三上!$A$3:$P$588,14,0)</f>
        <v>叶小军</v>
      </c>
      <c r="K288" s="22">
        <f t="shared" si="67"/>
        <v>171</v>
      </c>
      <c r="L288" s="23">
        <f t="shared" si="68"/>
        <v>67.247386759581886</v>
      </c>
      <c r="M288">
        <f>VLOOKUP(A288,[1]高二下!$A$3:$P$536,13,0)</f>
        <v>54</v>
      </c>
      <c r="N288" t="str">
        <f>VLOOKUP(A288,[1]高二下!$A$3:$P$536,14,0)</f>
        <v>叶小军</v>
      </c>
      <c r="O288">
        <f t="shared" si="69"/>
        <v>77</v>
      </c>
      <c r="P288">
        <f t="shared" si="70"/>
        <v>164.45993031358887</v>
      </c>
      <c r="Q288">
        <f>VLOOKUP(A288,[1]高二上!$A$3:$P$583,13,0)</f>
        <v>27</v>
      </c>
      <c r="R288" t="str">
        <f>VLOOKUP(A288,[1]高二上!$A$3:$P$583,14,0)</f>
        <v>叶小军</v>
      </c>
      <c r="S288" s="22">
        <f t="shared" si="71"/>
        <v>262</v>
      </c>
      <c r="T288" s="22">
        <f t="shared" si="72"/>
        <v>55.052264808362366</v>
      </c>
      <c r="U288">
        <f>VLOOKUP(A288,[1]高一下!$A$3:$P$585,13,0)</f>
        <v>41</v>
      </c>
      <c r="V288" t="str">
        <f>VLOOKUP(A288,[1]高一下!$A$3:$P$585,14,0)</f>
        <v>叶小军</v>
      </c>
      <c r="W288">
        <f t="shared" si="73"/>
        <v>133</v>
      </c>
      <c r="X288">
        <f t="shared" si="74"/>
        <v>66.550522648083614</v>
      </c>
      <c r="Y288">
        <f>VLOOKUP(A288,[1]高一上!$A$3:$P$587,13,0)</f>
        <v>52</v>
      </c>
      <c r="Z288" t="str">
        <f>VLOOKUP(A288,[1]高一上!$A$3:$P$587,14,0)</f>
        <v>叶小军</v>
      </c>
      <c r="AA288">
        <f t="shared" si="75"/>
        <v>37</v>
      </c>
      <c r="AB288" s="23">
        <f t="shared" si="77"/>
        <v>140.06968641114983</v>
      </c>
      <c r="AC288">
        <f>VLOOKUP(A288,[1]中考!$A$2:$J$571,9,0)</f>
        <v>31</v>
      </c>
      <c r="AD288">
        <f t="shared" si="76"/>
        <v>152</v>
      </c>
    </row>
    <row r="289" spans="1:30" ht="15" x14ac:dyDescent="0.35">
      <c r="A289" s="14" t="s">
        <v>558</v>
      </c>
      <c r="B289" s="1">
        <v>6</v>
      </c>
      <c r="C289" s="2" t="s">
        <v>559</v>
      </c>
      <c r="D289" s="4" t="s">
        <v>537</v>
      </c>
      <c r="E289">
        <f>VLOOKUP(A289,'[1]高三下(高考)'!$A$3:$P$615,13,0)</f>
        <v>47.5</v>
      </c>
      <c r="F289" t="str">
        <f>VLOOKUP(A289,'[1]高三下(高考)'!$A$3:$P$615,14,0)</f>
        <v>叶小军</v>
      </c>
      <c r="G289">
        <f t="shared" si="65"/>
        <v>159</v>
      </c>
      <c r="H289" s="23">
        <f t="shared" si="66"/>
        <v>53.310104529616723</v>
      </c>
      <c r="I289">
        <f>VLOOKUP(A289,[1]高三上!$A$3:$P$588,13,0)</f>
        <v>53.5</v>
      </c>
      <c r="J289" t="str">
        <f>VLOOKUP(A289,[1]高三上!$A$3:$P$588,14,0)</f>
        <v>叶小军</v>
      </c>
      <c r="K289" s="22">
        <f t="shared" si="67"/>
        <v>25</v>
      </c>
      <c r="L289" s="23">
        <f t="shared" si="68"/>
        <v>102.4390243902439</v>
      </c>
      <c r="M289">
        <f>VLOOKUP(A289,[1]高二下!$A$3:$P$536,13,0)</f>
        <v>64</v>
      </c>
      <c r="N289" t="str">
        <f>VLOOKUP(A289,[1]高二下!$A$3:$P$536,14,0)</f>
        <v>叶小军</v>
      </c>
      <c r="O289">
        <f t="shared" si="69"/>
        <v>32</v>
      </c>
      <c r="P289">
        <f t="shared" si="70"/>
        <v>125.43554006968641</v>
      </c>
      <c r="Q289">
        <f>VLOOKUP(A289,[1]高二上!$A$3:$P$583,13,0)</f>
        <v>52</v>
      </c>
      <c r="R289" t="str">
        <f>VLOOKUP(A289,[1]高二上!$A$3:$P$583,14,0)</f>
        <v>叶小军</v>
      </c>
      <c r="S289" s="22">
        <f t="shared" si="71"/>
        <v>105</v>
      </c>
      <c r="T289" s="22">
        <f t="shared" si="72"/>
        <v>122.29965156794425</v>
      </c>
      <c r="U289">
        <f>VLOOKUP(A289,[1]高一下!$A$3:$P$585,13,0)</f>
        <v>37</v>
      </c>
      <c r="V289" t="str">
        <f>VLOOKUP(A289,[1]高一下!$A$3:$P$585,14,0)</f>
        <v>叶小军</v>
      </c>
      <c r="W289">
        <f t="shared" si="73"/>
        <v>169</v>
      </c>
      <c r="X289">
        <f t="shared" si="74"/>
        <v>99.651567944250871</v>
      </c>
      <c r="Y289">
        <f>VLOOKUP(A289,[1]高一上!$A$3:$P$587,13,0)</f>
        <v>34</v>
      </c>
      <c r="Z289" t="str">
        <f>VLOOKUP(A289,[1]高一上!$A$3:$P$587,14,0)</f>
        <v>叶小军</v>
      </c>
      <c r="AA289">
        <f t="shared" si="75"/>
        <v>168</v>
      </c>
      <c r="AB289" s="23">
        <f t="shared" si="77"/>
        <v>118.11846689895471</v>
      </c>
      <c r="AC289">
        <f>VLOOKUP(A289,[1]中考!$A$2:$J$571,9,0)</f>
        <v>25</v>
      </c>
      <c r="AD289">
        <f t="shared" si="76"/>
        <v>220</v>
      </c>
    </row>
    <row r="290" spans="1:30" ht="15" x14ac:dyDescent="0.35">
      <c r="A290" s="14" t="s">
        <v>550</v>
      </c>
      <c r="B290" s="1">
        <v>6</v>
      </c>
      <c r="C290" s="2" t="s">
        <v>551</v>
      </c>
      <c r="D290" s="4" t="s">
        <v>537</v>
      </c>
      <c r="E290">
        <f>VLOOKUP(A290,'[1]高三下(高考)'!$A$3:$P$615,13,0)</f>
        <v>62</v>
      </c>
      <c r="F290" t="str">
        <f>VLOOKUP(A290,'[1]高三下(高考)'!$A$3:$P$615,14,0)</f>
        <v>叶小军</v>
      </c>
      <c r="G290">
        <f t="shared" si="65"/>
        <v>45</v>
      </c>
      <c r="H290" s="23">
        <f t="shared" si="66"/>
        <v>92.334494773519168</v>
      </c>
      <c r="I290">
        <f>VLOOKUP(A290,[1]高三上!$A$3:$P$588,13,0)</f>
        <v>55</v>
      </c>
      <c r="J290" t="str">
        <f>VLOOKUP(A290,[1]高三上!$A$3:$P$588,14,0)</f>
        <v>叶小军</v>
      </c>
      <c r="K290" s="22">
        <f t="shared" si="67"/>
        <v>23</v>
      </c>
      <c r="L290" s="23">
        <f t="shared" si="68"/>
        <v>127.17770034843205</v>
      </c>
      <c r="M290">
        <f>VLOOKUP(A290,[1]高二下!$A$3:$P$536,13,0)</f>
        <v>50</v>
      </c>
      <c r="N290" t="str">
        <f>VLOOKUP(A290,[1]高二下!$A$3:$P$536,14,0)</f>
        <v>叶小军</v>
      </c>
      <c r="O290">
        <f t="shared" si="69"/>
        <v>101</v>
      </c>
      <c r="P290">
        <f t="shared" si="70"/>
        <v>124.0418118466899</v>
      </c>
      <c r="Q290">
        <f>VLOOKUP(A290,[1]高二上!$A$3:$P$583,13,0)</f>
        <v>43</v>
      </c>
      <c r="R290" t="str">
        <f>VLOOKUP(A290,[1]高二上!$A$3:$P$583,14,0)</f>
        <v>叶小军</v>
      </c>
      <c r="S290" s="22">
        <f t="shared" si="71"/>
        <v>170</v>
      </c>
      <c r="T290" s="22">
        <f t="shared" si="72"/>
        <v>72.473867595818817</v>
      </c>
      <c r="U290">
        <f>VLOOKUP(A290,[1]高一下!$A$3:$P$585,13,0)</f>
        <v>47</v>
      </c>
      <c r="V290" t="str">
        <f>VLOOKUP(A290,[1]高一下!$A$3:$P$585,14,0)</f>
        <v>叶小军</v>
      </c>
      <c r="W290">
        <f t="shared" si="73"/>
        <v>91</v>
      </c>
      <c r="X290">
        <f t="shared" si="74"/>
        <v>91.986062717770039</v>
      </c>
      <c r="Y290">
        <f>VLOOKUP(A290,[1]高一上!$A$3:$P$587,13,0)</f>
        <v>47</v>
      </c>
      <c r="Z290" t="str">
        <f>VLOOKUP(A290,[1]高一上!$A$3:$P$587,14,0)</f>
        <v>叶小军</v>
      </c>
      <c r="AA290">
        <f t="shared" si="75"/>
        <v>68</v>
      </c>
      <c r="AB290" s="23">
        <f t="shared" si="77"/>
        <v>117.42160278745645</v>
      </c>
      <c r="AC290">
        <f>VLOOKUP(A290,[1]中考!$A$2:$J$571,9,0)</f>
        <v>34</v>
      </c>
      <c r="AD290">
        <f t="shared" si="76"/>
        <v>118</v>
      </c>
    </row>
    <row r="291" spans="1:30" ht="15" x14ac:dyDescent="0.35">
      <c r="A291" s="14" t="s">
        <v>607</v>
      </c>
      <c r="B291" s="1">
        <v>6</v>
      </c>
      <c r="C291" s="2" t="s">
        <v>608</v>
      </c>
      <c r="D291" s="4" t="s">
        <v>537</v>
      </c>
      <c r="E291">
        <f>VLOOKUP(A291,'[1]高三下(高考)'!$A$3:$P$615,13,0)</f>
        <v>28.5</v>
      </c>
      <c r="F291" t="str">
        <f>VLOOKUP(A291,'[1]高三下(高考)'!$A$3:$P$615,14,0)</f>
        <v>叶小军</v>
      </c>
      <c r="G291">
        <f t="shared" si="65"/>
        <v>266</v>
      </c>
      <c r="H291" s="23">
        <f t="shared" si="66"/>
        <v>78.048780487804876</v>
      </c>
      <c r="I291">
        <f>VLOOKUP(A291,[1]高三上!$A$3:$P$588,13,0)</f>
        <v>29.5</v>
      </c>
      <c r="J291" t="str">
        <f>VLOOKUP(A291,[1]高三上!$A$3:$P$588,14,0)</f>
        <v>叶小军</v>
      </c>
      <c r="K291" s="22">
        <f t="shared" si="67"/>
        <v>203</v>
      </c>
      <c r="L291" s="23">
        <f t="shared" si="68"/>
        <v>108.71080139372822</v>
      </c>
      <c r="M291">
        <f>VLOOKUP(A291,[1]高二下!$A$3:$P$536,13,0)</f>
        <v>32</v>
      </c>
      <c r="N291" t="str">
        <f>VLOOKUP(A291,[1]高二下!$A$3:$P$536,14,0)</f>
        <v>叶小军</v>
      </c>
      <c r="O291">
        <f t="shared" si="69"/>
        <v>228</v>
      </c>
      <c r="P291">
        <f t="shared" si="70"/>
        <v>93.728222996515683</v>
      </c>
      <c r="Q291">
        <f>VLOOKUP(A291,[1]高二上!$A$3:$P$583,13,0)</f>
        <v>38</v>
      </c>
      <c r="R291" t="str">
        <f>VLOOKUP(A291,[1]高二上!$A$3:$P$583,14,0)</f>
        <v>叶小军</v>
      </c>
      <c r="S291" s="22">
        <f t="shared" si="71"/>
        <v>210</v>
      </c>
      <c r="T291" s="22">
        <f t="shared" si="72"/>
        <v>114.28571428571428</v>
      </c>
      <c r="U291">
        <f>VLOOKUP(A291,[1]高一下!$A$3:$P$585,13,0)</f>
        <v>24</v>
      </c>
      <c r="V291" t="str">
        <f>VLOOKUP(A291,[1]高一下!$A$3:$P$585,14,0)</f>
        <v>叶小军</v>
      </c>
      <c r="W291">
        <f t="shared" si="73"/>
        <v>251</v>
      </c>
      <c r="X291">
        <f t="shared" si="74"/>
        <v>84.668989547038336</v>
      </c>
      <c r="Y291">
        <f>VLOOKUP(A291,[1]高一上!$A$3:$P$587,13,0)</f>
        <v>29</v>
      </c>
      <c r="Z291" t="str">
        <f>VLOOKUP(A291,[1]高一上!$A$3:$P$587,14,0)</f>
        <v>宋欣洲</v>
      </c>
      <c r="AA291">
        <f t="shared" si="75"/>
        <v>207</v>
      </c>
      <c r="AB291" s="23">
        <f t="shared" si="77"/>
        <v>117.77003484320558</v>
      </c>
      <c r="AC291">
        <f>VLOOKUP(A291,[1]中考!$A$2:$J$571,9,0)</f>
        <v>17</v>
      </c>
      <c r="AD291">
        <f t="shared" si="76"/>
        <v>258</v>
      </c>
    </row>
    <row r="292" spans="1:30" ht="15" x14ac:dyDescent="0.35">
      <c r="A292" s="14" t="s">
        <v>554</v>
      </c>
      <c r="B292" s="1">
        <v>6</v>
      </c>
      <c r="C292" s="2" t="s">
        <v>555</v>
      </c>
      <c r="D292" s="4" t="s">
        <v>537</v>
      </c>
      <c r="E292">
        <f>VLOOKUP(A292,'[1]高三下(高考)'!$A$3:$P$615,13,0)</f>
        <v>63.5</v>
      </c>
      <c r="F292" t="str">
        <f>VLOOKUP(A292,'[1]高三下(高考)'!$A$3:$P$615,14,0)</f>
        <v>叶小军</v>
      </c>
      <c r="G292">
        <f t="shared" si="65"/>
        <v>36</v>
      </c>
      <c r="H292" s="23">
        <f t="shared" si="66"/>
        <v>91.289198606271782</v>
      </c>
      <c r="I292">
        <f>VLOOKUP(A292,[1]高三上!$A$3:$P$588,13,0)</f>
        <v>60</v>
      </c>
      <c r="J292" t="str">
        <f>VLOOKUP(A292,[1]高三上!$A$3:$P$588,14,0)</f>
        <v>叶小军</v>
      </c>
      <c r="K292" s="22">
        <f t="shared" si="67"/>
        <v>11</v>
      </c>
      <c r="L292" s="23">
        <f t="shared" si="68"/>
        <v>104.8780487804878</v>
      </c>
      <c r="M292">
        <f>VLOOKUP(A292,[1]高二下!$A$3:$P$536,13,0)</f>
        <v>65</v>
      </c>
      <c r="N292" t="str">
        <f>VLOOKUP(A292,[1]高二下!$A$3:$P$536,14,0)</f>
        <v>叶小军</v>
      </c>
      <c r="O292">
        <f t="shared" si="69"/>
        <v>25</v>
      </c>
      <c r="P292">
        <f t="shared" si="70"/>
        <v>95.470383275261327</v>
      </c>
      <c r="Q292">
        <f>VLOOKUP(A292,[1]高二上!$A$3:$P$583,13,0)</f>
        <v>75</v>
      </c>
      <c r="R292" t="str">
        <f>VLOOKUP(A292,[1]高二上!$A$3:$P$583,14,0)</f>
        <v>叶小军</v>
      </c>
      <c r="S292" s="22">
        <f t="shared" si="71"/>
        <v>12</v>
      </c>
      <c r="T292" s="22">
        <f t="shared" si="72"/>
        <v>120.90592334494774</v>
      </c>
      <c r="U292">
        <f>VLOOKUP(A292,[1]高一下!$A$3:$P$585,13,0)</f>
        <v>50</v>
      </c>
      <c r="V292" t="str">
        <f>VLOOKUP(A292,[1]高一下!$A$3:$P$585,14,0)</f>
        <v>叶小军</v>
      </c>
      <c r="W292">
        <f t="shared" si="73"/>
        <v>72</v>
      </c>
      <c r="X292">
        <f t="shared" si="74"/>
        <v>144.25087108013938</v>
      </c>
      <c r="Y292">
        <f>VLOOKUP(A292,[1]高一上!$A$3:$P$587,13,0)</f>
        <v>30</v>
      </c>
      <c r="Z292" t="str">
        <f>VLOOKUP(A292,[1]高一上!$A$3:$P$587,14,0)</f>
        <v>叶小军</v>
      </c>
      <c r="AA292">
        <f t="shared" si="75"/>
        <v>199</v>
      </c>
      <c r="AB292" s="23">
        <f t="shared" si="77"/>
        <v>95.470383275261327</v>
      </c>
      <c r="AC292">
        <f>VLOOKUP(A292,[1]中考!$A$2:$J$571,9,0)</f>
        <v>28</v>
      </c>
      <c r="AD292">
        <f t="shared" si="76"/>
        <v>186</v>
      </c>
    </row>
    <row r="293" spans="1:30" ht="15" x14ac:dyDescent="0.35">
      <c r="A293" s="14" t="s">
        <v>620</v>
      </c>
      <c r="B293" s="1">
        <v>6</v>
      </c>
      <c r="C293" s="2" t="s">
        <v>621</v>
      </c>
      <c r="D293" s="4" t="s">
        <v>537</v>
      </c>
      <c r="E293">
        <f>VLOOKUP(A293,'[1]高三下(高考)'!$A$3:$P$615,13,0)</f>
        <v>12.5</v>
      </c>
      <c r="F293" t="str">
        <f>VLOOKUP(A293,'[1]高三下(高考)'!$A$3:$P$615,14,0)</f>
        <v>叶小军</v>
      </c>
      <c r="G293">
        <f t="shared" si="65"/>
        <v>287</v>
      </c>
      <c r="H293" s="23">
        <f t="shared" si="66"/>
        <v>94.773519163763069</v>
      </c>
      <c r="I293">
        <f>VLOOKUP(A293,[1]高三上!$A$3:$P$588,13,0)</f>
        <v>13</v>
      </c>
      <c r="J293" t="str">
        <f>VLOOKUP(A293,[1]高三上!$A$3:$P$588,14,0)</f>
        <v>叶小军</v>
      </c>
      <c r="K293" s="22">
        <f t="shared" si="67"/>
        <v>272</v>
      </c>
      <c r="L293" s="23">
        <f t="shared" si="68"/>
        <v>100</v>
      </c>
      <c r="M293" s="22">
        <v>0</v>
      </c>
      <c r="N293" t="s">
        <v>535</v>
      </c>
      <c r="O293">
        <f t="shared" si="69"/>
        <v>270</v>
      </c>
      <c r="P293">
        <f t="shared" si="70"/>
        <v>100</v>
      </c>
      <c r="Q293">
        <f>VLOOKUP(A293,[1]高二上!$A$3:$P$583,13,0)</f>
        <v>46</v>
      </c>
      <c r="R293" t="str">
        <f>VLOOKUP(A293,[1]高二上!$A$3:$P$583,14,0)</f>
        <v>叶小军</v>
      </c>
      <c r="S293" s="22">
        <f t="shared" si="71"/>
        <v>151</v>
      </c>
      <c r="T293" s="22">
        <f t="shared" si="72"/>
        <v>106.27177700348432</v>
      </c>
      <c r="U293">
        <f>VLOOKUP(A293,[1]高一下!$A$3:$P$585,13,0)</f>
        <v>37</v>
      </c>
      <c r="V293" t="str">
        <f>VLOOKUP(A293,[1]高一下!$A$3:$P$585,14,0)</f>
        <v>万饶</v>
      </c>
      <c r="W293">
        <f t="shared" si="73"/>
        <v>169</v>
      </c>
      <c r="X293">
        <f t="shared" si="74"/>
        <v>79.442508710801391</v>
      </c>
      <c r="Y293">
        <f>VLOOKUP(A293,[1]高一上!$A$3:$P$587,13,0)</f>
        <v>41</v>
      </c>
      <c r="Z293" t="str">
        <f>VLOOKUP(A293,[1]高一上!$A$3:$P$587,14,0)</f>
        <v>万饶</v>
      </c>
      <c r="AA293">
        <f t="shared" si="75"/>
        <v>110</v>
      </c>
      <c r="AB293" s="23">
        <f t="shared" si="77"/>
        <v>126.4808362369338</v>
      </c>
      <c r="AC293">
        <f>VLOOKUP(A293,[1]中考!$A$2:$J$571,9,0)</f>
        <v>28</v>
      </c>
      <c r="AD293">
        <f t="shared" si="76"/>
        <v>186</v>
      </c>
    </row>
    <row r="294" spans="1:30" ht="15" x14ac:dyDescent="0.35">
      <c r="A294" s="14" t="s">
        <v>542</v>
      </c>
      <c r="B294" s="1">
        <v>6</v>
      </c>
      <c r="C294" s="2" t="s">
        <v>543</v>
      </c>
      <c r="D294" s="4" t="s">
        <v>537</v>
      </c>
      <c r="E294">
        <f>VLOOKUP(A294,'[1]高三下(高考)'!$A$3:$P$615,13,0)</f>
        <v>52</v>
      </c>
      <c r="F294" t="str">
        <f>VLOOKUP(A294,'[1]高三下(高考)'!$A$3:$P$615,14,0)</f>
        <v>叶小军</v>
      </c>
      <c r="G294">
        <f t="shared" si="65"/>
        <v>123</v>
      </c>
      <c r="H294" s="23">
        <f t="shared" si="66"/>
        <v>144.94773519163763</v>
      </c>
      <c r="I294">
        <f>VLOOKUP(A294,[1]高三上!$A$3:$P$588,13,0)</f>
        <v>21.5</v>
      </c>
      <c r="J294" t="str">
        <f>VLOOKUP(A294,[1]高三上!$A$3:$P$588,14,0)</f>
        <v>叶小军</v>
      </c>
      <c r="K294" s="22">
        <f t="shared" si="67"/>
        <v>252</v>
      </c>
      <c r="L294" s="23">
        <f t="shared" si="68"/>
        <v>63.066202090592334</v>
      </c>
      <c r="M294">
        <f>VLOOKUP(A294,[1]高二下!$A$3:$P$536,13,0)</f>
        <v>45</v>
      </c>
      <c r="N294" t="str">
        <f>VLOOKUP(A294,[1]高二下!$A$3:$P$536,14,0)</f>
        <v>叶小军</v>
      </c>
      <c r="O294">
        <f t="shared" si="69"/>
        <v>146</v>
      </c>
      <c r="P294">
        <f t="shared" si="70"/>
        <v>147.03832752613241</v>
      </c>
      <c r="Q294">
        <f>VLOOKUP(A294,[1]高二上!$A$3:$P$583,13,0)</f>
        <v>20</v>
      </c>
      <c r="R294" t="str">
        <f>VLOOKUP(A294,[1]高二上!$A$3:$P$583,14,0)</f>
        <v>叶小军</v>
      </c>
      <c r="S294" s="22">
        <f t="shared" si="71"/>
        <v>281</v>
      </c>
      <c r="T294" s="22">
        <f t="shared" si="72"/>
        <v>79.442508710801391</v>
      </c>
      <c r="U294">
        <f>VLOOKUP(A294,[1]高一下!$A$3:$P$585,13,0)</f>
        <v>31</v>
      </c>
      <c r="V294" t="str">
        <f>VLOOKUP(A294,[1]高一下!$A$3:$P$585,14,0)</f>
        <v>叶小军</v>
      </c>
      <c r="W294">
        <f t="shared" si="73"/>
        <v>222</v>
      </c>
      <c r="X294">
        <f t="shared" si="74"/>
        <v>105.57491289198606</v>
      </c>
      <c r="Y294">
        <f>VLOOKUP(A294,[1]高一上!$A$3:$P$587,13,0)</f>
        <v>25</v>
      </c>
      <c r="Z294" t="str">
        <f>VLOOKUP(A294,[1]高一上!$A$3:$P$587,14,0)</f>
        <v>叶小军</v>
      </c>
      <c r="AA294">
        <f t="shared" si="75"/>
        <v>238</v>
      </c>
      <c r="AB294" s="23">
        <f t="shared" si="77"/>
        <v>104.52961672473867</v>
      </c>
      <c r="AC294">
        <f>VLOOKUP(A294,[1]中考!$A$2:$J$571,9,0)</f>
        <v>18</v>
      </c>
      <c r="AD294">
        <f t="shared" si="76"/>
        <v>251</v>
      </c>
    </row>
    <row r="295" spans="1:30" ht="15" x14ac:dyDescent="0.35">
      <c r="A295" s="14" t="s">
        <v>540</v>
      </c>
      <c r="B295" s="1">
        <v>6</v>
      </c>
      <c r="C295" s="2" t="s">
        <v>541</v>
      </c>
      <c r="D295" s="4" t="s">
        <v>537</v>
      </c>
      <c r="E295">
        <f>VLOOKUP(A295,'[1]高三下(高考)'!$A$3:$P$615,13,0)</f>
        <v>65.5</v>
      </c>
      <c r="F295" t="str">
        <f>VLOOKUP(A295,'[1]高三下(高考)'!$A$3:$P$615,14,0)</f>
        <v>叶小军</v>
      </c>
      <c r="G295">
        <f t="shared" si="65"/>
        <v>30</v>
      </c>
      <c r="H295" s="23">
        <f t="shared" si="66"/>
        <v>92.682926829268297</v>
      </c>
      <c r="I295">
        <f>VLOOKUP(A295,[1]高三上!$A$3:$P$588,13,0)</f>
        <v>61</v>
      </c>
      <c r="J295" t="str">
        <f>VLOOKUP(A295,[1]高三上!$A$3:$P$588,14,0)</f>
        <v>叶小军</v>
      </c>
      <c r="K295" s="22">
        <f t="shared" si="67"/>
        <v>9</v>
      </c>
      <c r="L295" s="23">
        <f t="shared" si="68"/>
        <v>100</v>
      </c>
      <c r="M295">
        <f>VLOOKUP(A295,[1]高二下!$A$3:$P$536,13,0)</f>
        <v>78</v>
      </c>
      <c r="N295" t="str">
        <f>VLOOKUP(A295,[1]高二下!$A$3:$P$536,14,0)</f>
        <v>叶小军</v>
      </c>
      <c r="O295">
        <f t="shared" si="69"/>
        <v>9</v>
      </c>
      <c r="P295">
        <f t="shared" si="70"/>
        <v>106.62020905923345</v>
      </c>
      <c r="Q295">
        <f>VLOOKUP(A295,[1]高二上!$A$3:$P$583,13,0)</f>
        <v>67</v>
      </c>
      <c r="R295" t="str">
        <f>VLOOKUP(A295,[1]高二上!$A$3:$P$583,14,0)</f>
        <v>叶小军</v>
      </c>
      <c r="S295" s="22">
        <f t="shared" si="71"/>
        <v>28</v>
      </c>
      <c r="T295" s="22">
        <f t="shared" si="72"/>
        <v>93.728222996515683</v>
      </c>
      <c r="U295">
        <f>VLOOKUP(A295,[1]高一下!$A$3:$P$585,13,0)</f>
        <v>69</v>
      </c>
      <c r="V295" t="str">
        <f>VLOOKUP(A295,[1]高一下!$A$3:$P$585,14,0)</f>
        <v>叶小军</v>
      </c>
      <c r="W295">
        <f t="shared" si="73"/>
        <v>10</v>
      </c>
      <c r="X295">
        <f t="shared" si="74"/>
        <v>116.37630662020905</v>
      </c>
      <c r="Y295">
        <f>VLOOKUP(A295,[1]高一上!$A$3:$P$587,13,0)</f>
        <v>49</v>
      </c>
      <c r="Z295" t="str">
        <f>VLOOKUP(A295,[1]高一上!$A$3:$P$587,14,0)</f>
        <v>叶小军</v>
      </c>
      <c r="AA295">
        <f t="shared" si="75"/>
        <v>57</v>
      </c>
      <c r="AB295" s="23">
        <f t="shared" si="77"/>
        <v>116.72473867595819</v>
      </c>
      <c r="AC295">
        <f>VLOOKUP(A295,[1]中考!$A$2:$J$571,9,0)</f>
        <v>35</v>
      </c>
      <c r="AD295">
        <f t="shared" si="76"/>
        <v>105</v>
      </c>
    </row>
    <row r="296" spans="1:30" ht="15" x14ac:dyDescent="0.35">
      <c r="A296" s="14" t="s">
        <v>566</v>
      </c>
      <c r="B296" s="1">
        <v>6</v>
      </c>
      <c r="C296" s="2" t="s">
        <v>567</v>
      </c>
      <c r="D296" s="4" t="s">
        <v>537</v>
      </c>
      <c r="E296">
        <f>VLOOKUP(A296,'[1]高三下(高考)'!$A$3:$P$615,13,0)</f>
        <v>42.5</v>
      </c>
      <c r="F296" t="str">
        <f>VLOOKUP(A296,'[1]高三下(高考)'!$A$3:$P$615,14,0)</f>
        <v>叶小军</v>
      </c>
      <c r="G296">
        <f t="shared" si="65"/>
        <v>199</v>
      </c>
      <c r="H296" s="23">
        <f t="shared" si="66"/>
        <v>41.811846689895468</v>
      </c>
      <c r="I296">
        <f>VLOOKUP(A296,[1]高三上!$A$3:$P$588,13,0)</f>
        <v>52</v>
      </c>
      <c r="J296" t="str">
        <f>VLOOKUP(A296,[1]高三上!$A$3:$P$588,14,0)</f>
        <v>叶小军</v>
      </c>
      <c r="K296" s="22">
        <f t="shared" si="67"/>
        <v>32</v>
      </c>
      <c r="L296" s="23">
        <f t="shared" si="68"/>
        <v>152.61324041811847</v>
      </c>
      <c r="M296">
        <f>VLOOKUP(A296,[1]高二下!$A$3:$P$536,13,0)</f>
        <v>40</v>
      </c>
      <c r="N296" t="str">
        <f>VLOOKUP(A296,[1]高二下!$A$3:$P$536,14,0)</f>
        <v>叶小军</v>
      </c>
      <c r="O296">
        <f t="shared" si="69"/>
        <v>183</v>
      </c>
      <c r="P296">
        <f t="shared" si="70"/>
        <v>109.40766550522648</v>
      </c>
      <c r="Q296">
        <f>VLOOKUP(A296,[1]高二上!$A$3:$P$583,13,0)</f>
        <v>38</v>
      </c>
      <c r="R296" t="str">
        <f>VLOOKUP(A296,[1]高二上!$A$3:$P$583,14,0)</f>
        <v>叶小军</v>
      </c>
      <c r="S296" s="22">
        <f t="shared" si="71"/>
        <v>210</v>
      </c>
      <c r="T296" s="22">
        <f t="shared" si="72"/>
        <v>43.20557491289199</v>
      </c>
      <c r="U296">
        <f>VLOOKUP(A296,[1]高一下!$A$3:$P$585,13,0)</f>
        <v>53</v>
      </c>
      <c r="V296" t="str">
        <f>VLOOKUP(A296,[1]高一下!$A$3:$P$585,14,0)</f>
        <v>叶小军</v>
      </c>
      <c r="W296">
        <f t="shared" si="73"/>
        <v>47</v>
      </c>
      <c r="X296">
        <f t="shared" si="74"/>
        <v>137.2822299651568</v>
      </c>
      <c r="Y296">
        <f>VLOOKUP(A296,[1]高一上!$A$3:$P$587,13,0)</f>
        <v>35</v>
      </c>
      <c r="Z296" t="str">
        <f>VLOOKUP(A296,[1]高一上!$A$3:$P$587,14,0)</f>
        <v>叶小军</v>
      </c>
      <c r="AA296">
        <f t="shared" si="75"/>
        <v>154</v>
      </c>
      <c r="AB296" s="23">
        <f t="shared" si="77"/>
        <v>56.097560975609753</v>
      </c>
      <c r="AC296">
        <f>VLOOKUP(A296,[1]中考!$A$2:$J$571,9,0)</f>
        <v>41</v>
      </c>
      <c r="AD296">
        <f t="shared" si="76"/>
        <v>28</v>
      </c>
    </row>
    <row r="297" spans="1:30" ht="15" x14ac:dyDescent="0.35">
      <c r="A297" s="14" t="s">
        <v>546</v>
      </c>
      <c r="B297" s="1">
        <v>6</v>
      </c>
      <c r="C297" s="2" t="s">
        <v>547</v>
      </c>
      <c r="D297" s="4" t="s">
        <v>537</v>
      </c>
      <c r="E297">
        <f>VLOOKUP(A297,'[1]高三下(高考)'!$A$3:$P$615,13,0)</f>
        <v>69.5</v>
      </c>
      <c r="F297" t="str">
        <f>VLOOKUP(A297,'[1]高三下(高考)'!$A$3:$P$615,14,0)</f>
        <v>叶小军</v>
      </c>
      <c r="G297">
        <f t="shared" si="65"/>
        <v>17</v>
      </c>
      <c r="H297" s="23">
        <f t="shared" si="66"/>
        <v>115.33101045296166</v>
      </c>
      <c r="I297">
        <f>VLOOKUP(A297,[1]高三上!$A$3:$P$588,13,0)</f>
        <v>46.5</v>
      </c>
      <c r="J297" t="str">
        <f>VLOOKUP(A297,[1]高三上!$A$3:$P$588,14,0)</f>
        <v>叶小军</v>
      </c>
      <c r="K297" s="22">
        <f t="shared" si="67"/>
        <v>61</v>
      </c>
      <c r="L297" s="23">
        <f t="shared" si="68"/>
        <v>86.759581881533109</v>
      </c>
      <c r="M297">
        <f>VLOOKUP(A297,[1]高二下!$A$3:$P$536,13,0)</f>
        <v>66</v>
      </c>
      <c r="N297" t="str">
        <f>VLOOKUP(A297,[1]高二下!$A$3:$P$536,14,0)</f>
        <v>叶小军</v>
      </c>
      <c r="O297">
        <f t="shared" si="69"/>
        <v>23</v>
      </c>
      <c r="P297">
        <f t="shared" si="70"/>
        <v>94.773519163763069</v>
      </c>
      <c r="Q297">
        <f>VLOOKUP(A297,[1]高二上!$A$3:$P$583,13,0)</f>
        <v>81</v>
      </c>
      <c r="R297" t="str">
        <f>VLOOKUP(A297,[1]高二上!$A$3:$P$583,14,0)</f>
        <v>叶小军</v>
      </c>
      <c r="S297" s="22">
        <f t="shared" si="71"/>
        <v>8</v>
      </c>
      <c r="T297" s="22">
        <f t="shared" si="72"/>
        <v>112.54355400696863</v>
      </c>
      <c r="U297">
        <f>VLOOKUP(A297,[1]高一下!$A$3:$P$585,13,0)</f>
        <v>54</v>
      </c>
      <c r="V297" t="str">
        <f>VLOOKUP(A297,[1]高一下!$A$3:$P$585,14,0)</f>
        <v>叶小军</v>
      </c>
      <c r="W297">
        <f t="shared" si="73"/>
        <v>44</v>
      </c>
      <c r="X297">
        <f t="shared" si="74"/>
        <v>91.986062717770039</v>
      </c>
      <c r="Y297">
        <f>VLOOKUP(A297,[1]高一上!$A$3:$P$587,13,0)</f>
        <v>56</v>
      </c>
      <c r="Z297" t="str">
        <f>VLOOKUP(A297,[1]高一上!$A$3:$P$587,14,0)</f>
        <v>叶小军</v>
      </c>
      <c r="AA297">
        <f t="shared" si="75"/>
        <v>21</v>
      </c>
      <c r="AB297" s="23">
        <f t="shared" si="77"/>
        <v>140.76655052264809</v>
      </c>
      <c r="AC297">
        <f>VLOOKUP(A297,[1]中考!$A$2:$J$571,9,0)</f>
        <v>32</v>
      </c>
      <c r="AD297">
        <f t="shared" si="76"/>
        <v>138</v>
      </c>
    </row>
    <row r="298" spans="1:30" ht="15" x14ac:dyDescent="0.35">
      <c r="A298" s="14" t="s">
        <v>529</v>
      </c>
      <c r="B298" s="1">
        <v>6</v>
      </c>
      <c r="C298" s="2" t="s">
        <v>530</v>
      </c>
      <c r="D298" s="4" t="s">
        <v>537</v>
      </c>
      <c r="E298">
        <f>VLOOKUP(A298,'[1]高三下(高考)'!$A$3:$P$615,13,0)</f>
        <v>71</v>
      </c>
      <c r="F298" t="str">
        <f>VLOOKUP(A298,'[1]高三下(高考)'!$A$3:$P$615,14,0)</f>
        <v>叶小军</v>
      </c>
      <c r="G298">
        <f t="shared" si="65"/>
        <v>13</v>
      </c>
      <c r="H298" s="23">
        <f t="shared" si="66"/>
        <v>112.89198606271776</v>
      </c>
      <c r="I298">
        <f>VLOOKUP(A298,[1]高三上!$A$3:$P$588,13,0)</f>
        <v>48</v>
      </c>
      <c r="J298" t="str">
        <f>VLOOKUP(A298,[1]高三上!$A$3:$P$588,14,0)</f>
        <v>叶小军</v>
      </c>
      <c r="K298" s="22">
        <f t="shared" si="67"/>
        <v>50</v>
      </c>
      <c r="L298" s="23">
        <f t="shared" si="68"/>
        <v>106.27177700348432</v>
      </c>
      <c r="M298">
        <f>VLOOKUP(A298,[1]高二下!$A$3:$P$536,13,0)</f>
        <v>55</v>
      </c>
      <c r="N298" t="str">
        <f>VLOOKUP(A298,[1]高二下!$A$3:$P$536,14,0)</f>
        <v>叶小军</v>
      </c>
      <c r="O298">
        <f t="shared" si="69"/>
        <v>68</v>
      </c>
      <c r="P298">
        <f t="shared" si="70"/>
        <v>88.153310104529623</v>
      </c>
      <c r="Q298">
        <f>VLOOKUP(A298,[1]高二上!$A$3:$P$583,13,0)</f>
        <v>65</v>
      </c>
      <c r="R298" t="str">
        <f>VLOOKUP(A298,[1]高二上!$A$3:$P$583,14,0)</f>
        <v>叶小军</v>
      </c>
      <c r="S298" s="22">
        <f t="shared" si="71"/>
        <v>34</v>
      </c>
      <c r="T298" s="22">
        <f t="shared" si="72"/>
        <v>159.93031358885017</v>
      </c>
      <c r="U298">
        <f>VLOOKUP(A298,[1]高一下!$A$3:$P$585,13,0)</f>
        <v>33</v>
      </c>
      <c r="V298" t="str">
        <f>VLOOKUP(A298,[1]高一下!$A$3:$P$585,14,0)</f>
        <v>叶小军</v>
      </c>
      <c r="W298">
        <f t="shared" si="73"/>
        <v>206</v>
      </c>
      <c r="X298">
        <f t="shared" si="74"/>
        <v>127.87456445993031</v>
      </c>
      <c r="Y298">
        <f>VLOOKUP(A298,[1]高一上!$A$3:$P$587,13,0)</f>
        <v>8</v>
      </c>
      <c r="Z298" t="str">
        <f>VLOOKUP(A298,[1]高一上!$A$3:$P$587,14,0)</f>
        <v>万饶</v>
      </c>
      <c r="AA298">
        <f t="shared" si="75"/>
        <v>286</v>
      </c>
      <c r="AB298" s="23">
        <f t="shared" si="77"/>
        <v>96.515679442508713</v>
      </c>
      <c r="AC298">
        <f>VLOOKUP(A298,[1]中考!$A$2:$J$571,9,0)</f>
        <v>12</v>
      </c>
      <c r="AD298">
        <f t="shared" si="76"/>
        <v>276</v>
      </c>
    </row>
    <row r="299" spans="1:30" ht="15" x14ac:dyDescent="0.35">
      <c r="A299" s="14" t="s">
        <v>622</v>
      </c>
      <c r="B299" s="1">
        <v>6</v>
      </c>
      <c r="C299" s="2" t="s">
        <v>623</v>
      </c>
      <c r="D299" s="4" t="s">
        <v>537</v>
      </c>
      <c r="E299">
        <f>VLOOKUP(A299,'[1]高三下(高考)'!$A$3:$P$615,13,0)</f>
        <v>33.5</v>
      </c>
      <c r="F299" t="str">
        <f>VLOOKUP(A299,'[1]高三下(高考)'!$A$3:$P$615,14,0)</f>
        <v>叶小军</v>
      </c>
      <c r="G299">
        <f t="shared" si="65"/>
        <v>245</v>
      </c>
      <c r="H299" s="23">
        <f t="shared" si="66"/>
        <v>82.57839721254355</v>
      </c>
      <c r="I299">
        <f>VLOOKUP(A299,[1]高三上!$A$3:$P$588,13,0)</f>
        <v>30</v>
      </c>
      <c r="J299" t="str">
        <f>VLOOKUP(A299,[1]高三上!$A$3:$P$588,14,0)</f>
        <v>叶小军</v>
      </c>
      <c r="K299" s="22">
        <f t="shared" si="67"/>
        <v>195</v>
      </c>
      <c r="L299" s="23">
        <f t="shared" si="68"/>
        <v>90.243902439024396</v>
      </c>
      <c r="M299">
        <f>VLOOKUP(A299,[1]高二下!$A$3:$P$536,13,0)</f>
        <v>42</v>
      </c>
      <c r="N299" t="str">
        <f>VLOOKUP(A299,[1]高二下!$A$3:$P$536,14,0)</f>
        <v>叶小军</v>
      </c>
      <c r="O299">
        <f t="shared" si="69"/>
        <v>167</v>
      </c>
      <c r="P299">
        <f t="shared" si="70"/>
        <v>84.668989547038336</v>
      </c>
      <c r="Q299">
        <f>VLOOKUP(A299,[1]高二上!$A$3:$P$583,13,0)</f>
        <v>49</v>
      </c>
      <c r="R299" t="str">
        <f>VLOOKUP(A299,[1]高二上!$A$3:$P$583,14,0)</f>
        <v>叶小军</v>
      </c>
      <c r="S299" s="22">
        <f t="shared" si="71"/>
        <v>123</v>
      </c>
      <c r="T299" s="22">
        <f t="shared" si="72"/>
        <v>76.306620209059233</v>
      </c>
      <c r="U299">
        <f>VLOOKUP(A299,[1]高一下!$A$3:$P$585,13,0)</f>
        <v>52</v>
      </c>
      <c r="V299" t="str">
        <f>VLOOKUP(A299,[1]高一下!$A$3:$P$585,14,0)</f>
        <v>叶小军</v>
      </c>
      <c r="W299">
        <f t="shared" si="73"/>
        <v>55</v>
      </c>
      <c r="X299">
        <f t="shared" si="74"/>
        <v>150.17421602787456</v>
      </c>
      <c r="Y299">
        <f>VLOOKUP(A299,[1]高一上!$A$3:$P$587,13,0)</f>
        <v>30</v>
      </c>
      <c r="Z299" t="str">
        <f>VLOOKUP(A299,[1]高一上!$A$3:$P$587,14,0)</f>
        <v>叶小军</v>
      </c>
      <c r="AA299">
        <f t="shared" si="75"/>
        <v>199</v>
      </c>
      <c r="AB299" s="23">
        <f t="shared" si="77"/>
        <v>75.261324041811847</v>
      </c>
      <c r="AC299">
        <f>VLOOKUP(A299,[1]中考!$A$2:$J$571,9,0)</f>
        <v>33</v>
      </c>
      <c r="AD299">
        <f t="shared" si="76"/>
        <v>128</v>
      </c>
    </row>
    <row r="300" spans="1:30" ht="15" x14ac:dyDescent="0.35">
      <c r="A300" s="14" t="s">
        <v>589</v>
      </c>
      <c r="B300" s="1">
        <v>6</v>
      </c>
      <c r="C300" s="2" t="s">
        <v>590</v>
      </c>
      <c r="D300" s="4" t="s">
        <v>537</v>
      </c>
      <c r="E300">
        <f>VLOOKUP(A300,'[1]高三下(高考)'!$A$3:$P$615,13,0)</f>
        <v>49</v>
      </c>
      <c r="F300" t="str">
        <f>VLOOKUP(A300,'[1]高三下(高考)'!$A$3:$P$615,14,0)</f>
        <v>叶小军</v>
      </c>
      <c r="G300">
        <f t="shared" si="65"/>
        <v>148</v>
      </c>
      <c r="H300" s="23">
        <f t="shared" si="66"/>
        <v>109.40766550522648</v>
      </c>
      <c r="I300">
        <f>VLOOKUP(A300,[1]高三上!$A$3:$P$588,13,0)</f>
        <v>32.5</v>
      </c>
      <c r="J300" t="str">
        <f>VLOOKUP(A300,[1]高三上!$A$3:$P$588,14,0)</f>
        <v>叶小军</v>
      </c>
      <c r="K300" s="22">
        <f t="shared" si="67"/>
        <v>175</v>
      </c>
      <c r="L300" s="23">
        <f t="shared" si="68"/>
        <v>105.92334494773519</v>
      </c>
      <c r="M300">
        <f>VLOOKUP(A300,[1]高二下!$A$3:$P$536,13,0)</f>
        <v>39</v>
      </c>
      <c r="N300" t="str">
        <f>VLOOKUP(A300,[1]高二下!$A$3:$P$536,14,0)</f>
        <v>叶小军</v>
      </c>
      <c r="O300">
        <f t="shared" si="69"/>
        <v>192</v>
      </c>
      <c r="P300">
        <f t="shared" si="70"/>
        <v>121.25435540069687</v>
      </c>
      <c r="Q300">
        <f>VLOOKUP(A300,[1]高二上!$A$3:$P$583,13,0)</f>
        <v>29</v>
      </c>
      <c r="R300" t="str">
        <f>VLOOKUP(A300,[1]高二上!$A$3:$P$583,14,0)</f>
        <v>叶小军</v>
      </c>
      <c r="S300" s="22">
        <f t="shared" si="71"/>
        <v>253</v>
      </c>
      <c r="T300" s="22">
        <f t="shared" si="72"/>
        <v>73.867595818815332</v>
      </c>
      <c r="U300">
        <f>VLOOKUP(A300,[1]高一下!$A$3:$P$585,13,0)</f>
        <v>36</v>
      </c>
      <c r="V300" t="str">
        <f>VLOOKUP(A300,[1]高一下!$A$3:$P$585,14,0)</f>
        <v>叶小军</v>
      </c>
      <c r="W300">
        <f t="shared" si="73"/>
        <v>178</v>
      </c>
      <c r="X300">
        <f t="shared" si="74"/>
        <v>124.39024390243902</v>
      </c>
      <c r="Y300">
        <f>VLOOKUP(A300,[1]高一上!$A$3:$P$587,13,0)</f>
        <v>24</v>
      </c>
      <c r="Z300" t="str">
        <f>VLOOKUP(A300,[1]高一上!$A$3:$P$587,14,0)</f>
        <v>叶小军</v>
      </c>
      <c r="AA300">
        <f t="shared" si="75"/>
        <v>248</v>
      </c>
      <c r="AB300" s="23">
        <f t="shared" si="77"/>
        <v>97.560975609756099</v>
      </c>
      <c r="AC300">
        <f>VLOOKUP(A300,[1]中考!$A$2:$J$571,9,0)</f>
        <v>21</v>
      </c>
      <c r="AD300">
        <f t="shared" si="76"/>
        <v>241</v>
      </c>
    </row>
    <row r="301" spans="1:30" ht="15" x14ac:dyDescent="0.35">
      <c r="A301" s="14" t="s">
        <v>603</v>
      </c>
      <c r="B301" s="1">
        <v>6</v>
      </c>
      <c r="C301" s="2" t="s">
        <v>604</v>
      </c>
      <c r="D301" s="4" t="s">
        <v>537</v>
      </c>
      <c r="E301">
        <f>VLOOKUP(A301,'[1]高三下(高考)'!$A$3:$P$615,13,0)</f>
        <v>48</v>
      </c>
      <c r="F301" t="str">
        <f>VLOOKUP(A301,'[1]高三下(高考)'!$A$3:$P$615,14,0)</f>
        <v>叶小军</v>
      </c>
      <c r="G301">
        <f t="shared" si="65"/>
        <v>155</v>
      </c>
      <c r="H301" s="23">
        <f t="shared" si="66"/>
        <v>111.14982578397212</v>
      </c>
      <c r="I301">
        <f>VLOOKUP(A301,[1]高三上!$A$3:$P$588,13,0)</f>
        <v>31.5</v>
      </c>
      <c r="J301" t="str">
        <f>VLOOKUP(A301,[1]高三上!$A$3:$P$588,14,0)</f>
        <v>叶小军</v>
      </c>
      <c r="K301" s="22">
        <f t="shared" si="67"/>
        <v>187</v>
      </c>
      <c r="L301" s="23">
        <f t="shared" si="68"/>
        <v>106.62020905923345</v>
      </c>
      <c r="M301">
        <f>VLOOKUP(A301,[1]高二下!$A$3:$P$536,13,0)</f>
        <v>36</v>
      </c>
      <c r="N301" t="str">
        <f>VLOOKUP(A301,[1]高二下!$A$3:$P$536,14,0)</f>
        <v>叶小军</v>
      </c>
      <c r="O301">
        <f t="shared" si="69"/>
        <v>206</v>
      </c>
      <c r="P301">
        <f t="shared" si="70"/>
        <v>75.261324041811847</v>
      </c>
      <c r="Q301">
        <f>VLOOKUP(A301,[1]高二上!$A$3:$P$583,13,0)</f>
        <v>48</v>
      </c>
      <c r="R301" t="str">
        <f>VLOOKUP(A301,[1]高二上!$A$3:$P$583,14,0)</f>
        <v>叶小军</v>
      </c>
      <c r="S301" s="22">
        <f t="shared" si="71"/>
        <v>135</v>
      </c>
      <c r="T301" s="22">
        <f t="shared" si="72"/>
        <v>124.73867595818815</v>
      </c>
      <c r="U301">
        <f>VLOOKUP(A301,[1]高一下!$A$3:$P$585,13,0)</f>
        <v>33</v>
      </c>
      <c r="V301" t="str">
        <f>VLOOKUP(A301,[1]高一下!$A$3:$P$585,14,0)</f>
        <v>叶小军</v>
      </c>
      <c r="W301">
        <f t="shared" si="73"/>
        <v>206</v>
      </c>
      <c r="X301">
        <f t="shared" si="74"/>
        <v>51.916376306620208</v>
      </c>
      <c r="Y301">
        <f>VLOOKUP(A301,[1]高一上!$A$3:$P$587,13,0)</f>
        <v>47</v>
      </c>
      <c r="Z301" t="str">
        <f>VLOOKUP(A301,[1]高一上!$A$3:$P$587,14,0)</f>
        <v>叶小军</v>
      </c>
      <c r="AA301">
        <f t="shared" si="75"/>
        <v>68</v>
      </c>
      <c r="AB301" s="23">
        <f t="shared" si="77"/>
        <v>141.11498257839722</v>
      </c>
      <c r="AC301">
        <f>VLOOKUP(A301,[1]中考!$A$2:$J$571,9,0)</f>
        <v>28</v>
      </c>
      <c r="AD301">
        <f t="shared" si="76"/>
        <v>186</v>
      </c>
    </row>
    <row r="302" spans="1:30" ht="15" x14ac:dyDescent="0.35">
      <c r="A302" s="14" t="s">
        <v>605</v>
      </c>
      <c r="B302" s="1">
        <v>6</v>
      </c>
      <c r="C302" s="2" t="s">
        <v>606</v>
      </c>
      <c r="D302" s="4" t="s">
        <v>537</v>
      </c>
      <c r="E302">
        <f>VLOOKUP(A302,'[1]高三下(高考)'!$A$3:$P$615,13,0)</f>
        <v>40.5</v>
      </c>
      <c r="F302" t="str">
        <f>VLOOKUP(A302,'[1]高三下(高考)'!$A$3:$P$615,14,0)</f>
        <v>叶小军</v>
      </c>
      <c r="G302">
        <f t="shared" si="65"/>
        <v>212</v>
      </c>
      <c r="H302" s="23">
        <f t="shared" si="66"/>
        <v>117.07317073170732</v>
      </c>
      <c r="I302">
        <f>VLOOKUP(A302,[1]高三上!$A$3:$P$588,13,0)</f>
        <v>19</v>
      </c>
      <c r="J302" t="str">
        <f>VLOOKUP(A302,[1]高三上!$A$3:$P$588,14,0)</f>
        <v>叶小军</v>
      </c>
      <c r="K302" s="22">
        <f t="shared" si="67"/>
        <v>261</v>
      </c>
      <c r="L302" s="23">
        <f t="shared" si="68"/>
        <v>101.39372822299651</v>
      </c>
      <c r="M302">
        <f>VLOOKUP(A302,[1]高二下!$A$3:$P$536,13,0)</f>
        <v>22</v>
      </c>
      <c r="N302" t="str">
        <f>VLOOKUP(A302,[1]高二下!$A$3:$P$536,14,0)</f>
        <v>叶小军</v>
      </c>
      <c r="O302">
        <f t="shared" si="69"/>
        <v>265</v>
      </c>
      <c r="P302">
        <f t="shared" si="70"/>
        <v>104.18118466898954</v>
      </c>
      <c r="Q302">
        <f>VLOOKUP(A302,[1]高二上!$A$3:$P$583,13,0)</f>
        <v>23</v>
      </c>
      <c r="R302" t="str">
        <f>VLOOKUP(A302,[1]高二上!$A$3:$P$583,14,0)</f>
        <v>叶小军</v>
      </c>
      <c r="S302" s="22">
        <f t="shared" si="71"/>
        <v>277</v>
      </c>
      <c r="T302" s="22">
        <f t="shared" si="72"/>
        <v>91.986062717770039</v>
      </c>
      <c r="U302">
        <f>VLOOKUP(A302,[1]高一下!$A$3:$P$585,13,0)</f>
        <v>23</v>
      </c>
      <c r="V302" t="str">
        <f>VLOOKUP(A302,[1]高一下!$A$3:$P$585,14,0)</f>
        <v>叶小军</v>
      </c>
      <c r="W302">
        <f t="shared" si="73"/>
        <v>254</v>
      </c>
      <c r="X302">
        <f t="shared" si="74"/>
        <v>89.895470383275267</v>
      </c>
      <c r="Y302">
        <f>VLOOKUP(A302,[1]高一上!$A$3:$P$587,13,0)</f>
        <v>27</v>
      </c>
      <c r="Z302" t="str">
        <f>VLOOKUP(A302,[1]高一上!$A$3:$P$587,14,0)</f>
        <v>叶小军</v>
      </c>
      <c r="AA302">
        <f t="shared" si="75"/>
        <v>225</v>
      </c>
      <c r="AB302" s="23">
        <f t="shared" si="77"/>
        <v>116.72473867595819</v>
      </c>
      <c r="AC302">
        <f>VLOOKUP(A302,[1]中考!$A$2:$J$571,9,0)</f>
        <v>13</v>
      </c>
      <c r="AD302">
        <f t="shared" si="76"/>
        <v>273</v>
      </c>
    </row>
    <row r="303" spans="1:30" ht="15" x14ac:dyDescent="0.35">
      <c r="A303" s="14" t="s">
        <v>591</v>
      </c>
      <c r="B303" s="1">
        <v>6</v>
      </c>
      <c r="C303" s="2" t="s">
        <v>592</v>
      </c>
      <c r="D303" s="4" t="s">
        <v>537</v>
      </c>
      <c r="E303">
        <f>VLOOKUP(A303,'[1]高三下(高考)'!$A$3:$P$615,13,0)</f>
        <v>37.5</v>
      </c>
      <c r="F303" t="str">
        <f>VLOOKUP(A303,'[1]高三下(高考)'!$A$3:$P$615,14,0)</f>
        <v>叶小军</v>
      </c>
      <c r="G303">
        <f t="shared" si="65"/>
        <v>227</v>
      </c>
      <c r="H303" s="23">
        <f t="shared" si="66"/>
        <v>63.414634146341463</v>
      </c>
      <c r="I303">
        <f>VLOOKUP(A303,[1]高三上!$A$3:$P$588,13,0)</f>
        <v>39</v>
      </c>
      <c r="J303" t="str">
        <f>VLOOKUP(A303,[1]高三上!$A$3:$P$588,14,0)</f>
        <v>叶小军</v>
      </c>
      <c r="K303" s="22">
        <f t="shared" si="67"/>
        <v>122</v>
      </c>
      <c r="L303" s="23">
        <f t="shared" si="68"/>
        <v>136.23693379790942</v>
      </c>
      <c r="M303">
        <f>VLOOKUP(A303,[1]高二下!$A$3:$P$536,13,0)</f>
        <v>33</v>
      </c>
      <c r="N303" t="str">
        <f>VLOOKUP(A303,[1]高二下!$A$3:$P$536,14,0)</f>
        <v>叶小军</v>
      </c>
      <c r="O303">
        <f t="shared" si="69"/>
        <v>226</v>
      </c>
      <c r="P303">
        <f t="shared" si="70"/>
        <v>82.926829268292678</v>
      </c>
      <c r="Q303">
        <f>VLOOKUP(A303,[1]高二上!$A$3:$P$583,13,0)</f>
        <v>42</v>
      </c>
      <c r="R303" t="str">
        <f>VLOOKUP(A303,[1]高二上!$A$3:$P$583,14,0)</f>
        <v>叶小军</v>
      </c>
      <c r="S303" s="22">
        <f t="shared" si="71"/>
        <v>177</v>
      </c>
      <c r="T303" s="22">
        <f t="shared" si="72"/>
        <v>103.48432055749129</v>
      </c>
      <c r="U303">
        <f>VLOOKUP(A303,[1]高一下!$A$3:$P$585,13,0)</f>
        <v>35</v>
      </c>
      <c r="V303" t="str">
        <f>VLOOKUP(A303,[1]高一下!$A$3:$P$585,14,0)</f>
        <v>叶小军</v>
      </c>
      <c r="W303">
        <f t="shared" si="73"/>
        <v>187</v>
      </c>
      <c r="X303">
        <f t="shared" si="74"/>
        <v>121.25435540069687</v>
      </c>
      <c r="Y303">
        <f>VLOOKUP(A303,[1]高一上!$A$3:$P$587,13,0)</f>
        <v>24</v>
      </c>
      <c r="Z303" t="str">
        <f>VLOOKUP(A303,[1]高一上!$A$3:$P$587,14,0)</f>
        <v>叶小军</v>
      </c>
      <c r="AA303">
        <f t="shared" si="75"/>
        <v>248</v>
      </c>
      <c r="AB303" s="23">
        <f t="shared" si="77"/>
        <v>90.243902439024396</v>
      </c>
      <c r="AC303">
        <f>VLOOKUP(A303,[1]中考!$A$2:$J$571,9,0)</f>
        <v>25</v>
      </c>
      <c r="AD303">
        <f t="shared" si="76"/>
        <v>220</v>
      </c>
    </row>
    <row r="304" spans="1:30" ht="15" x14ac:dyDescent="0.35">
      <c r="A304" s="14" t="s">
        <v>556</v>
      </c>
      <c r="B304" s="1">
        <v>6</v>
      </c>
      <c r="C304" s="2" t="s">
        <v>557</v>
      </c>
      <c r="D304" s="4" t="s">
        <v>537</v>
      </c>
      <c r="E304">
        <f>VLOOKUP(A304,'[1]高三下(高考)'!$A$3:$P$615,13,0)</f>
        <v>74.5</v>
      </c>
      <c r="F304" t="str">
        <f>VLOOKUP(A304,'[1]高三下(高考)'!$A$3:$P$615,14,0)</f>
        <v>叶小军</v>
      </c>
      <c r="G304">
        <f t="shared" si="65"/>
        <v>9</v>
      </c>
      <c r="H304" s="23">
        <f t="shared" si="66"/>
        <v>114.28571428571428</v>
      </c>
      <c r="I304">
        <f>VLOOKUP(A304,[1]高三上!$A$3:$P$588,13,0)</f>
        <v>48</v>
      </c>
      <c r="J304" t="str">
        <f>VLOOKUP(A304,[1]高三上!$A$3:$P$588,14,0)</f>
        <v>叶小军</v>
      </c>
      <c r="K304" s="22">
        <f t="shared" si="67"/>
        <v>50</v>
      </c>
      <c r="L304" s="23">
        <f t="shared" si="68"/>
        <v>91.289198606271782</v>
      </c>
      <c r="M304">
        <f>VLOOKUP(A304,[1]高二下!$A$3:$P$536,13,0)</f>
        <v>65</v>
      </c>
      <c r="N304" t="str">
        <f>VLOOKUP(A304,[1]高二下!$A$3:$P$536,14,0)</f>
        <v>叶小军</v>
      </c>
      <c r="O304">
        <f t="shared" si="69"/>
        <v>25</v>
      </c>
      <c r="P304">
        <f t="shared" si="70"/>
        <v>104.18118466898954</v>
      </c>
      <c r="Q304">
        <f>VLOOKUP(A304,[1]高二上!$A$3:$P$583,13,0)</f>
        <v>64</v>
      </c>
      <c r="R304" t="str">
        <f>VLOOKUP(A304,[1]高二上!$A$3:$P$583,14,0)</f>
        <v>叶小军</v>
      </c>
      <c r="S304" s="22">
        <f t="shared" si="71"/>
        <v>37</v>
      </c>
      <c r="T304" s="22">
        <f t="shared" si="72"/>
        <v>97.909407665505228</v>
      </c>
      <c r="U304">
        <f>VLOOKUP(A304,[1]高一下!$A$3:$P$585,13,0)</f>
        <v>57</v>
      </c>
      <c r="V304" t="str">
        <f>VLOOKUP(A304,[1]高一下!$A$3:$P$585,14,0)</f>
        <v>叶小军</v>
      </c>
      <c r="W304">
        <f t="shared" si="73"/>
        <v>31</v>
      </c>
      <c r="X304">
        <f t="shared" si="74"/>
        <v>93.728222996515683</v>
      </c>
      <c r="Y304">
        <f>VLOOKUP(A304,[1]高一上!$A$3:$P$587,13,0)</f>
        <v>58</v>
      </c>
      <c r="Z304" t="str">
        <f>VLOOKUP(A304,[1]高一上!$A$3:$P$587,14,0)</f>
        <v>叶小军</v>
      </c>
      <c r="AA304">
        <f t="shared" si="75"/>
        <v>13</v>
      </c>
      <c r="AB304" s="23">
        <f t="shared" si="77"/>
        <v>143.55400696864112</v>
      </c>
      <c r="AC304">
        <f>VLOOKUP(A304,[1]中考!$A$2:$J$571,9,0)</f>
        <v>32</v>
      </c>
      <c r="AD304">
        <f t="shared" si="76"/>
        <v>138</v>
      </c>
    </row>
    <row r="305" spans="1:30" ht="15" x14ac:dyDescent="0.35">
      <c r="A305" s="14" t="s">
        <v>571</v>
      </c>
      <c r="B305" s="1">
        <v>6</v>
      </c>
      <c r="C305" s="2" t="s">
        <v>572</v>
      </c>
      <c r="D305" s="4" t="s">
        <v>537</v>
      </c>
      <c r="E305">
        <f>VLOOKUP(A305,'[1]高三下(高考)'!$A$3:$P$615,13,0)</f>
        <v>51</v>
      </c>
      <c r="F305" t="str">
        <f>VLOOKUP(A305,'[1]高三下(高考)'!$A$3:$P$615,14,0)</f>
        <v>叶小军</v>
      </c>
      <c r="G305">
        <f t="shared" si="65"/>
        <v>134</v>
      </c>
      <c r="H305" s="23">
        <f t="shared" si="66"/>
        <v>88.153310104529623</v>
      </c>
      <c r="I305">
        <f>VLOOKUP(A305,[1]高三上!$A$3:$P$588,13,0)</f>
        <v>42</v>
      </c>
      <c r="J305" t="str">
        <f>VLOOKUP(A305,[1]高三上!$A$3:$P$588,14,0)</f>
        <v>叶小军</v>
      </c>
      <c r="K305" s="22">
        <f t="shared" si="67"/>
        <v>100</v>
      </c>
      <c r="L305" s="23">
        <f t="shared" si="68"/>
        <v>103.13588850174216</v>
      </c>
      <c r="M305">
        <f>VLOOKUP(A305,[1]高二下!$A$3:$P$536,13,0)</f>
        <v>49</v>
      </c>
      <c r="N305" t="str">
        <f>VLOOKUP(A305,[1]高二下!$A$3:$P$536,14,0)</f>
        <v>叶小军</v>
      </c>
      <c r="O305">
        <f t="shared" si="69"/>
        <v>109</v>
      </c>
      <c r="P305">
        <f t="shared" si="70"/>
        <v>81.881533101045292</v>
      </c>
      <c r="Q305">
        <f>VLOOKUP(A305,[1]高二上!$A$3:$P$583,13,0)</f>
        <v>59</v>
      </c>
      <c r="R305" t="str">
        <f>VLOOKUP(A305,[1]高二上!$A$3:$P$583,14,0)</f>
        <v>叶小军</v>
      </c>
      <c r="S305" s="22">
        <f t="shared" si="71"/>
        <v>57</v>
      </c>
      <c r="T305" s="22">
        <f t="shared" si="72"/>
        <v>123.34494773519164</v>
      </c>
      <c r="U305">
        <f>VLOOKUP(A305,[1]高一下!$A$3:$P$585,13,0)</f>
        <v>43</v>
      </c>
      <c r="V305" t="str">
        <f>VLOOKUP(A305,[1]高一下!$A$3:$P$585,14,0)</f>
        <v>叶小军</v>
      </c>
      <c r="W305">
        <f t="shared" si="73"/>
        <v>124</v>
      </c>
      <c r="X305">
        <f t="shared" si="74"/>
        <v>135.19163763066203</v>
      </c>
      <c r="Y305">
        <f>VLOOKUP(A305,[1]高一上!$A$3:$P$587,13,0)</f>
        <v>27</v>
      </c>
      <c r="Z305" t="str">
        <f>VLOOKUP(A305,[1]高一上!$A$3:$P$587,14,0)</f>
        <v>叶小军</v>
      </c>
      <c r="AA305">
        <f t="shared" si="75"/>
        <v>225</v>
      </c>
      <c r="AB305" s="23">
        <f t="shared" si="77"/>
        <v>66.202090592334486</v>
      </c>
      <c r="AC305">
        <f>VLOOKUP(A305,[1]中考!$A$2:$J$571,9,0)</f>
        <v>33</v>
      </c>
      <c r="AD305">
        <f t="shared" si="76"/>
        <v>128</v>
      </c>
    </row>
    <row r="306" spans="1:30" ht="15" x14ac:dyDescent="0.35">
      <c r="A306" s="14" t="s">
        <v>560</v>
      </c>
      <c r="B306" s="1">
        <v>6</v>
      </c>
      <c r="C306" s="2" t="s">
        <v>561</v>
      </c>
      <c r="D306" s="4" t="s">
        <v>537</v>
      </c>
      <c r="E306">
        <f>VLOOKUP(A306,'[1]高三下(高考)'!$A$3:$P$615,13,0)</f>
        <v>50.5</v>
      </c>
      <c r="F306" t="str">
        <f>VLOOKUP(A306,'[1]高三下(高考)'!$A$3:$P$615,14,0)</f>
        <v>叶小军</v>
      </c>
      <c r="G306">
        <f t="shared" si="65"/>
        <v>139</v>
      </c>
      <c r="H306" s="23">
        <f t="shared" si="66"/>
        <v>136.58536585365854</v>
      </c>
      <c r="I306">
        <f>VLOOKUP(A306,[1]高三上!$A$3:$P$588,13,0)</f>
        <v>23.5</v>
      </c>
      <c r="J306" t="str">
        <f>VLOOKUP(A306,[1]高三上!$A$3:$P$588,14,0)</f>
        <v>叶小军</v>
      </c>
      <c r="K306" s="22">
        <f t="shared" si="67"/>
        <v>244</v>
      </c>
      <c r="L306" s="23">
        <f t="shared" si="68"/>
        <v>96.864111498257842</v>
      </c>
      <c r="M306">
        <f>VLOOKUP(A306,[1]高二下!$A$3:$P$536,13,0)</f>
        <v>31</v>
      </c>
      <c r="N306" t="str">
        <f>VLOOKUP(A306,[1]高二下!$A$3:$P$536,14,0)</f>
        <v>叶小军</v>
      </c>
      <c r="O306">
        <f t="shared" si="69"/>
        <v>235</v>
      </c>
      <c r="P306">
        <f t="shared" si="70"/>
        <v>83.275261324041807</v>
      </c>
      <c r="Q306">
        <f>VLOOKUP(A306,[1]高二上!$A$3:$P$583,13,0)</f>
        <v>41</v>
      </c>
      <c r="R306" t="str">
        <f>VLOOKUP(A306,[1]高二上!$A$3:$P$583,14,0)</f>
        <v>叶小军</v>
      </c>
      <c r="S306" s="22">
        <f t="shared" si="71"/>
        <v>187</v>
      </c>
      <c r="T306" s="22">
        <f t="shared" si="72"/>
        <v>96.864111498257842</v>
      </c>
      <c r="U306">
        <f>VLOOKUP(A306,[1]高一下!$A$3:$P$585,13,0)</f>
        <v>36</v>
      </c>
      <c r="V306" t="str">
        <f>VLOOKUP(A306,[1]高一下!$A$3:$P$585,14,0)</f>
        <v>叶小军</v>
      </c>
      <c r="W306">
        <f t="shared" si="73"/>
        <v>178</v>
      </c>
      <c r="X306">
        <f t="shared" si="74"/>
        <v>131.70731707317074</v>
      </c>
      <c r="Y306">
        <f>VLOOKUP(A306,[1]高一上!$A$3:$P$587,13,0)</f>
        <v>19</v>
      </c>
      <c r="Z306" t="str">
        <f>VLOOKUP(A306,[1]高一上!$A$3:$P$587,14,0)</f>
        <v>宋欣洲</v>
      </c>
      <c r="AA306">
        <f t="shared" si="75"/>
        <v>269</v>
      </c>
      <c r="AB306" s="23">
        <f t="shared" si="77"/>
        <v>96.167247386759584</v>
      </c>
      <c r="AC306">
        <f>VLOOKUP(A306,[1]中考!$A$2:$J$571,9,0)</f>
        <v>17</v>
      </c>
      <c r="AD306">
        <f t="shared" si="76"/>
        <v>258</v>
      </c>
    </row>
    <row r="307" spans="1:30" ht="15" x14ac:dyDescent="0.35">
      <c r="A307" s="14" t="s">
        <v>594</v>
      </c>
      <c r="B307" s="1">
        <v>6</v>
      </c>
      <c r="C307" s="2" t="s">
        <v>595</v>
      </c>
      <c r="D307" s="4" t="s">
        <v>537</v>
      </c>
      <c r="E307">
        <f>VLOOKUP(A307,'[1]高三下(高考)'!$A$3:$P$615,13,0)</f>
        <v>45</v>
      </c>
      <c r="F307" t="str">
        <f>VLOOKUP(A307,'[1]高三下(高考)'!$A$3:$P$615,14,0)</f>
        <v>叶小军</v>
      </c>
      <c r="G307">
        <f t="shared" si="65"/>
        <v>179</v>
      </c>
      <c r="H307" s="23">
        <f t="shared" si="66"/>
        <v>116.72473867595819</v>
      </c>
      <c r="I307">
        <f>VLOOKUP(A307,[1]高三上!$A$3:$P$588,13,0)</f>
        <v>26</v>
      </c>
      <c r="J307" t="str">
        <f>VLOOKUP(A307,[1]高三上!$A$3:$P$588,14,0)</f>
        <v>叶小军</v>
      </c>
      <c r="K307" s="22">
        <f t="shared" si="67"/>
        <v>227</v>
      </c>
      <c r="L307" s="23">
        <f t="shared" si="68"/>
        <v>71.777003484320559</v>
      </c>
      <c r="M307">
        <f>VLOOKUP(A307,[1]高二下!$A$3:$P$536,13,0)</f>
        <v>45</v>
      </c>
      <c r="N307" t="str">
        <f>VLOOKUP(A307,[1]高二下!$A$3:$P$536,14,0)</f>
        <v>叶小军</v>
      </c>
      <c r="O307">
        <f t="shared" si="69"/>
        <v>146</v>
      </c>
      <c r="P307">
        <f t="shared" si="70"/>
        <v>118.81533101045297</v>
      </c>
      <c r="Q307">
        <f>VLOOKUP(A307,[1]高二上!$A$3:$P$583,13,0)</f>
        <v>39</v>
      </c>
      <c r="R307" t="str">
        <f>VLOOKUP(A307,[1]高二上!$A$3:$P$583,14,0)</f>
        <v>叶小军</v>
      </c>
      <c r="S307" s="22">
        <f t="shared" si="71"/>
        <v>200</v>
      </c>
      <c r="T307" s="22">
        <f t="shared" si="72"/>
        <v>95.470383275261327</v>
      </c>
      <c r="U307">
        <f>VLOOKUP(A307,[1]高一下!$A$3:$P$585,13,0)</f>
        <v>35</v>
      </c>
      <c r="V307" t="str">
        <f>VLOOKUP(A307,[1]高一下!$A$3:$P$585,14,0)</f>
        <v>叶小军</v>
      </c>
      <c r="W307">
        <f t="shared" si="73"/>
        <v>187</v>
      </c>
      <c r="X307">
        <f t="shared" si="74"/>
        <v>125.78397212543554</v>
      </c>
      <c r="Y307">
        <f>VLOOKUP(A307,[1]高一上!$A$3:$P$587,13,0)</f>
        <v>21</v>
      </c>
      <c r="Z307" t="str">
        <f>VLOOKUP(A307,[1]高一上!$A$3:$P$587,14,0)</f>
        <v>叶小军</v>
      </c>
      <c r="AA307">
        <f t="shared" si="75"/>
        <v>261</v>
      </c>
      <c r="AB307" s="23">
        <f t="shared" si="77"/>
        <v>93.031358885017426</v>
      </c>
      <c r="AC307">
        <f>VLOOKUP(A307,[1]中考!$A$2:$J$571,9,0)</f>
        <v>21</v>
      </c>
      <c r="AD307">
        <f t="shared" si="76"/>
        <v>241</v>
      </c>
    </row>
    <row r="308" spans="1:30" ht="15" x14ac:dyDescent="0.35">
      <c r="A308" s="14" t="s">
        <v>544</v>
      </c>
      <c r="B308" s="1">
        <v>6</v>
      </c>
      <c r="C308" s="2" t="s">
        <v>545</v>
      </c>
      <c r="D308" s="4" t="s">
        <v>537</v>
      </c>
      <c r="E308">
        <f>VLOOKUP(A308,'[1]高三下(高考)'!$A$3:$P$615,13,0)</f>
        <v>66.5</v>
      </c>
      <c r="F308" t="str">
        <f>VLOOKUP(A308,'[1]高三下(高考)'!$A$3:$P$615,14,0)</f>
        <v>叶小军</v>
      </c>
      <c r="G308">
        <f t="shared" si="65"/>
        <v>26</v>
      </c>
      <c r="H308" s="23">
        <f t="shared" si="66"/>
        <v>146.34146341463415</v>
      </c>
      <c r="I308">
        <f>VLOOKUP(A308,[1]高三上!$A$3:$P$588,13,0)</f>
        <v>35</v>
      </c>
      <c r="J308" t="str">
        <f>VLOOKUP(A308,[1]高三上!$A$3:$P$588,14,0)</f>
        <v>叶小军</v>
      </c>
      <c r="K308" s="22">
        <f t="shared" si="67"/>
        <v>159</v>
      </c>
      <c r="L308" s="23">
        <f t="shared" si="68"/>
        <v>46.341463414634141</v>
      </c>
      <c r="M308">
        <f>VLOOKUP(A308,[1]高二下!$A$3:$P$536,13,0)</f>
        <v>80</v>
      </c>
      <c r="N308" t="str">
        <f>VLOOKUP(A308,[1]高二下!$A$3:$P$536,14,0)</f>
        <v>叶小军</v>
      </c>
      <c r="O308">
        <f t="shared" si="69"/>
        <v>5</v>
      </c>
      <c r="P308">
        <f t="shared" si="70"/>
        <v>99.303135888501743</v>
      </c>
      <c r="Q308">
        <f>VLOOKUP(A308,[1]高二上!$A$3:$P$583,13,0)</f>
        <v>85</v>
      </c>
      <c r="R308" t="str">
        <f>VLOOKUP(A308,[1]高二上!$A$3:$P$583,14,0)</f>
        <v>叶小军</v>
      </c>
      <c r="S308" s="22">
        <f t="shared" si="71"/>
        <v>3</v>
      </c>
      <c r="T308" s="22">
        <f t="shared" si="72"/>
        <v>103.83275261324042</v>
      </c>
      <c r="U308">
        <f>VLOOKUP(A308,[1]高一下!$A$3:$P$585,13,0)</f>
        <v>67</v>
      </c>
      <c r="V308" t="str">
        <f>VLOOKUP(A308,[1]高一下!$A$3:$P$585,14,0)</f>
        <v>叶小军</v>
      </c>
      <c r="W308">
        <f t="shared" si="73"/>
        <v>14</v>
      </c>
      <c r="X308">
        <f t="shared" si="74"/>
        <v>118.81533101045297</v>
      </c>
      <c r="Y308">
        <f>VLOOKUP(A308,[1]高一上!$A$3:$P$587,13,0)</f>
        <v>47</v>
      </c>
      <c r="Z308" t="str">
        <f>VLOOKUP(A308,[1]高一上!$A$3:$P$587,14,0)</f>
        <v>叶小军</v>
      </c>
      <c r="AA308">
        <f t="shared" si="75"/>
        <v>68</v>
      </c>
      <c r="AB308" s="23">
        <f t="shared" si="77"/>
        <v>167.94425087108013</v>
      </c>
      <c r="AC308">
        <f>VLOOKUP(A308,[1]中考!$A$2:$J$571,9,0)</f>
        <v>16</v>
      </c>
      <c r="AD308">
        <f t="shared" si="76"/>
        <v>263</v>
      </c>
    </row>
    <row r="309" spans="1:30" ht="15" x14ac:dyDescent="0.35">
      <c r="A309" s="14" t="s">
        <v>575</v>
      </c>
      <c r="B309" s="1">
        <v>6</v>
      </c>
      <c r="C309" s="2" t="s">
        <v>576</v>
      </c>
      <c r="D309" s="4" t="s">
        <v>537</v>
      </c>
      <c r="E309">
        <f>VLOOKUP(A309,'[1]高三下(高考)'!$A$3:$P$615,13,0)</f>
        <v>53</v>
      </c>
      <c r="F309" t="str">
        <f>VLOOKUP(A309,'[1]高三下(高考)'!$A$3:$P$615,14,0)</f>
        <v>叶小军</v>
      </c>
      <c r="G309">
        <f t="shared" si="65"/>
        <v>112</v>
      </c>
      <c r="H309" s="23">
        <f t="shared" si="66"/>
        <v>64.111498257839713</v>
      </c>
      <c r="I309">
        <f>VLOOKUP(A309,[1]高三上!$A$3:$P$588,13,0)</f>
        <v>61</v>
      </c>
      <c r="J309" t="str">
        <f>VLOOKUP(A309,[1]高三上!$A$3:$P$588,14,0)</f>
        <v>叶小军</v>
      </c>
      <c r="K309" s="22">
        <f t="shared" si="67"/>
        <v>9</v>
      </c>
      <c r="L309" s="23">
        <f t="shared" si="68"/>
        <v>163.76306620209058</v>
      </c>
      <c r="M309">
        <f>VLOOKUP(A309,[1]高二下!$A$3:$P$536,13,0)</f>
        <v>39</v>
      </c>
      <c r="N309" t="str">
        <f>VLOOKUP(A309,[1]高二下!$A$3:$P$536,14,0)</f>
        <v>叶小军</v>
      </c>
      <c r="O309">
        <f t="shared" si="69"/>
        <v>192</v>
      </c>
      <c r="P309">
        <f t="shared" si="70"/>
        <v>106.27177700348432</v>
      </c>
      <c r="Q309">
        <f>VLOOKUP(A309,[1]高二上!$A$3:$P$583,13,0)</f>
        <v>38</v>
      </c>
      <c r="R309" t="str">
        <f>VLOOKUP(A309,[1]高二上!$A$3:$P$583,14,0)</f>
        <v>叶小军</v>
      </c>
      <c r="S309" s="22">
        <f t="shared" si="71"/>
        <v>210</v>
      </c>
      <c r="T309" s="22">
        <f t="shared" si="72"/>
        <v>91.986062717770039</v>
      </c>
      <c r="U309">
        <f>VLOOKUP(A309,[1]高一下!$A$3:$P$585,13,0)</f>
        <v>35</v>
      </c>
      <c r="V309" t="str">
        <f>VLOOKUP(A309,[1]高一下!$A$3:$P$585,14,0)</f>
        <v>叶小军</v>
      </c>
      <c r="W309">
        <f t="shared" si="73"/>
        <v>187</v>
      </c>
      <c r="X309">
        <f t="shared" si="74"/>
        <v>85.714285714285722</v>
      </c>
      <c r="Y309">
        <f>VLOOKUP(A309,[1]高一上!$A$3:$P$587,13,0)</f>
        <v>36</v>
      </c>
      <c r="Z309" t="str">
        <f>VLOOKUP(A309,[1]高一上!$A$3:$P$587,14,0)</f>
        <v>叶小军</v>
      </c>
      <c r="AA309">
        <f t="shared" si="75"/>
        <v>146</v>
      </c>
      <c r="AB309" s="23">
        <f t="shared" si="77"/>
        <v>110.80139372822299</v>
      </c>
      <c r="AC309">
        <f>VLOOKUP(A309,[1]中考!$A$2:$J$571,9,0)</f>
        <v>29</v>
      </c>
      <c r="AD309">
        <f t="shared" si="76"/>
        <v>177</v>
      </c>
    </row>
    <row r="310" spans="1:30" ht="15" x14ac:dyDescent="0.35">
      <c r="A310" s="14" t="s">
        <v>641</v>
      </c>
      <c r="B310" s="1">
        <v>7</v>
      </c>
      <c r="C310" s="2" t="s">
        <v>642</v>
      </c>
      <c r="D310" s="4" t="s">
        <v>537</v>
      </c>
      <c r="E310">
        <f>VLOOKUP(A310,'[1]高三下(高考)'!$A$3:$P$615,13,0)</f>
        <v>47</v>
      </c>
      <c r="F310" t="str">
        <f>VLOOKUP(A310,'[1]高三下(高考)'!$A$3:$P$615,14,0)</f>
        <v>李荣鑫</v>
      </c>
      <c r="G310">
        <f t="shared" si="65"/>
        <v>161</v>
      </c>
      <c r="H310" s="23">
        <f t="shared" si="66"/>
        <v>94.773519163763069</v>
      </c>
      <c r="I310">
        <f>VLOOKUP(A310,[1]高三上!$A$3:$P$588,13,0)</f>
        <v>36</v>
      </c>
      <c r="J310" t="str">
        <f>VLOOKUP(A310,[1]高三上!$A$3:$P$588,14,0)</f>
        <v>李荣鑫</v>
      </c>
      <c r="K310" s="22">
        <f t="shared" si="67"/>
        <v>146</v>
      </c>
      <c r="L310" s="23">
        <f t="shared" si="68"/>
        <v>102.78745644599303</v>
      </c>
      <c r="M310">
        <f>VLOOKUP(A310,[1]高二下!$A$3:$P$536,13,0)</f>
        <v>44</v>
      </c>
      <c r="N310" t="str">
        <f>VLOOKUP(A310,[1]高二下!$A$3:$P$536,14,0)</f>
        <v>宋欣洲</v>
      </c>
      <c r="O310">
        <f t="shared" si="69"/>
        <v>154</v>
      </c>
      <c r="P310">
        <f t="shared" si="70"/>
        <v>72.473867595818817</v>
      </c>
      <c r="Q310">
        <f>VLOOKUP(A310,[1]高二上!$A$3:$P$583,13,0)</f>
        <v>56</v>
      </c>
      <c r="R310" t="str">
        <f>VLOOKUP(A310,[1]高二上!$A$3:$P$583,14,0)</f>
        <v>宋欣洲</v>
      </c>
      <c r="S310" s="22">
        <f t="shared" si="71"/>
        <v>75</v>
      </c>
      <c r="T310" s="22">
        <f t="shared" si="72"/>
        <v>118.46689895470384</v>
      </c>
      <c r="U310">
        <f>VLOOKUP(A310,[1]高一下!$A$3:$P$585,13,0)</f>
        <v>42</v>
      </c>
      <c r="V310" t="str">
        <f>VLOOKUP(A310,[1]高一下!$A$3:$P$585,14,0)</f>
        <v>郑福全</v>
      </c>
      <c r="W310">
        <f t="shared" si="73"/>
        <v>128</v>
      </c>
      <c r="X310">
        <f t="shared" si="74"/>
        <v>133.79790940766551</v>
      </c>
      <c r="Y310">
        <f>VLOOKUP(A310,[1]高一上!$A$3:$P$587,13,0)</f>
        <v>27</v>
      </c>
      <c r="Z310" t="str">
        <f>VLOOKUP(A310,[1]高一上!$A$3:$P$587,14,0)</f>
        <v>郑福全</v>
      </c>
      <c r="AA310">
        <f t="shared" si="75"/>
        <v>225</v>
      </c>
      <c r="AB310" s="23">
        <f t="shared" si="77"/>
        <v>94.42508710801394</v>
      </c>
      <c r="AC310">
        <f>VLOOKUP(A310,[1]中考!$A$2:$J$571,9,0)</f>
        <v>26</v>
      </c>
      <c r="AD310">
        <f t="shared" si="76"/>
        <v>209</v>
      </c>
    </row>
    <row r="311" spans="1:30" ht="15" x14ac:dyDescent="0.35">
      <c r="A311" s="14" t="s">
        <v>631</v>
      </c>
      <c r="B311" s="1">
        <v>7</v>
      </c>
      <c r="C311" s="2" t="s">
        <v>632</v>
      </c>
      <c r="D311" s="4" t="s">
        <v>537</v>
      </c>
      <c r="E311">
        <f>VLOOKUP(A311,'[1]高三下(高考)'!$A$3:$P$615,13,0)</f>
        <v>46</v>
      </c>
      <c r="F311" t="str">
        <f>VLOOKUP(A311,'[1]高三下(高考)'!$A$3:$P$615,14,0)</f>
        <v>李荣鑫</v>
      </c>
      <c r="G311">
        <f t="shared" si="65"/>
        <v>167</v>
      </c>
      <c r="H311" s="23">
        <f t="shared" si="66"/>
        <v>72.822299651567945</v>
      </c>
      <c r="I311">
        <f>VLOOKUP(A311,[1]高三上!$A$3:$P$588,13,0)</f>
        <v>43</v>
      </c>
      <c r="J311" t="str">
        <f>VLOOKUP(A311,[1]高三上!$A$3:$P$588,14,0)</f>
        <v>李荣鑫</v>
      </c>
      <c r="K311" s="22">
        <f t="shared" si="67"/>
        <v>89</v>
      </c>
      <c r="L311" s="23">
        <f t="shared" si="68"/>
        <v>106.96864111498257</v>
      </c>
      <c r="M311">
        <f>VLOOKUP(A311,[1]高二下!$A$3:$P$536,13,0)</f>
        <v>49</v>
      </c>
      <c r="N311" t="str">
        <f>VLOOKUP(A311,[1]高二下!$A$3:$P$536,14,0)</f>
        <v>宋欣洲</v>
      </c>
      <c r="O311">
        <f t="shared" si="69"/>
        <v>109</v>
      </c>
      <c r="P311">
        <f t="shared" si="70"/>
        <v>76.655052264808361</v>
      </c>
      <c r="Q311">
        <f>VLOOKUP(A311,[1]高二上!$A$3:$P$583,13,0)</f>
        <v>63</v>
      </c>
      <c r="R311" t="str">
        <f>VLOOKUP(A311,[1]高二上!$A$3:$P$583,14,0)</f>
        <v>宋欣洲</v>
      </c>
      <c r="S311" s="22">
        <f t="shared" si="71"/>
        <v>42</v>
      </c>
      <c r="T311" s="22">
        <f t="shared" si="72"/>
        <v>97.560975609756099</v>
      </c>
      <c r="U311">
        <f>VLOOKUP(A311,[1]高一下!$A$3:$P$585,13,0)</f>
        <v>56</v>
      </c>
      <c r="V311" t="str">
        <f>VLOOKUP(A311,[1]高一下!$A$3:$P$585,14,0)</f>
        <v>宋欣洲</v>
      </c>
      <c r="W311">
        <f t="shared" si="73"/>
        <v>35</v>
      </c>
      <c r="X311">
        <f t="shared" si="74"/>
        <v>111.49825783972125</v>
      </c>
      <c r="Y311">
        <f>VLOOKUP(A311,[1]高一上!$A$3:$P$587,13,0)</f>
        <v>47</v>
      </c>
      <c r="Z311" t="str">
        <f>VLOOKUP(A311,[1]高一上!$A$3:$P$587,14,0)</f>
        <v>叶小军</v>
      </c>
      <c r="AA311">
        <f t="shared" si="75"/>
        <v>68</v>
      </c>
      <c r="AB311" s="23">
        <f t="shared" si="77"/>
        <v>163.76306620209058</v>
      </c>
      <c r="AC311">
        <f>VLOOKUP(A311,[1]中考!$A$2:$J$571,9,0)</f>
        <v>18</v>
      </c>
      <c r="AD311">
        <f t="shared" si="76"/>
        <v>251</v>
      </c>
    </row>
    <row r="312" spans="1:30" ht="15" x14ac:dyDescent="0.35">
      <c r="A312" s="14" t="s">
        <v>692</v>
      </c>
      <c r="B312" s="1">
        <v>7</v>
      </c>
      <c r="C312" s="2" t="s">
        <v>693</v>
      </c>
      <c r="D312" s="4" t="s">
        <v>537</v>
      </c>
      <c r="E312">
        <f>VLOOKUP(A312,'[1]高三下(高考)'!$A$3:$P$615,13,0)</f>
        <v>27</v>
      </c>
      <c r="F312" t="str">
        <f>VLOOKUP(A312,'[1]高三下(高考)'!$A$3:$P$615,14,0)</f>
        <v>李荣鑫</v>
      </c>
      <c r="G312">
        <f t="shared" si="65"/>
        <v>270</v>
      </c>
      <c r="H312" s="23">
        <f t="shared" si="66"/>
        <v>71.080139372822302</v>
      </c>
      <c r="I312">
        <f>VLOOKUP(A312,[1]高三上!$A$3:$P$588,13,0)</f>
        <v>31.5</v>
      </c>
      <c r="J312" t="str">
        <f>VLOOKUP(A312,[1]高三上!$A$3:$P$588,14,0)</f>
        <v>李荣鑫</v>
      </c>
      <c r="K312" s="22">
        <f t="shared" si="67"/>
        <v>187</v>
      </c>
      <c r="L312" s="23">
        <f t="shared" si="68"/>
        <v>116.72473867595819</v>
      </c>
      <c r="M312">
        <f>VLOOKUP(A312,[1]高二下!$A$3:$P$536,13,0)</f>
        <v>31</v>
      </c>
      <c r="N312" t="str">
        <f>VLOOKUP(A312,[1]高二下!$A$3:$P$536,14,0)</f>
        <v>宋欣洲</v>
      </c>
      <c r="O312">
        <f t="shared" si="69"/>
        <v>235</v>
      </c>
      <c r="P312">
        <f t="shared" si="70"/>
        <v>77.351916376306619</v>
      </c>
      <c r="Q312">
        <f>VLOOKUP(A312,[1]高二上!$A$3:$P$583,13,0)</f>
        <v>43</v>
      </c>
      <c r="R312" t="str">
        <f>VLOOKUP(A312,[1]高二上!$A$3:$P$583,14,0)</f>
        <v>宋欣洲</v>
      </c>
      <c r="S312" s="22">
        <f t="shared" si="71"/>
        <v>170</v>
      </c>
      <c r="T312" s="22">
        <f t="shared" si="72"/>
        <v>91.289198606271782</v>
      </c>
      <c r="U312">
        <f>VLOOKUP(A312,[1]高一下!$A$3:$P$585,13,0)</f>
        <v>40</v>
      </c>
      <c r="V312" t="str">
        <f>VLOOKUP(A312,[1]高一下!$A$3:$P$585,14,0)</f>
        <v>宋欣洲</v>
      </c>
      <c r="W312">
        <f t="shared" si="73"/>
        <v>145</v>
      </c>
      <c r="X312">
        <f t="shared" si="74"/>
        <v>90.592334494773525</v>
      </c>
      <c r="Y312">
        <f>VLOOKUP(A312,[1]高一上!$A$3:$P$587,13,0)</f>
        <v>39</v>
      </c>
      <c r="Z312" t="str">
        <f>VLOOKUP(A312,[1]高一上!$A$3:$P$587,14,0)</f>
        <v>叶小军</v>
      </c>
      <c r="AA312">
        <f t="shared" si="75"/>
        <v>118</v>
      </c>
      <c r="AB312" s="23">
        <f t="shared" si="77"/>
        <v>152.61324041811847</v>
      </c>
      <c r="AC312">
        <f>VLOOKUP(A312,[1]中考!$A$2:$J$571,9,0)</f>
        <v>14</v>
      </c>
      <c r="AD312">
        <f t="shared" si="76"/>
        <v>269</v>
      </c>
    </row>
    <row r="313" spans="1:30" ht="15" x14ac:dyDescent="0.35">
      <c r="A313" s="14" t="s">
        <v>665</v>
      </c>
      <c r="B313" s="1">
        <v>7</v>
      </c>
      <c r="C313" s="2" t="s">
        <v>666</v>
      </c>
      <c r="D313" s="4" t="s">
        <v>537</v>
      </c>
      <c r="E313">
        <f>VLOOKUP(A313,'[1]高三下(高考)'!$A$3:$P$615,13,0)</f>
        <v>52</v>
      </c>
      <c r="F313" t="str">
        <f>VLOOKUP(A313,'[1]高三下(高考)'!$A$3:$P$615,14,0)</f>
        <v>李荣鑫</v>
      </c>
      <c r="G313">
        <f t="shared" si="65"/>
        <v>123</v>
      </c>
      <c r="H313" s="23">
        <f t="shared" si="66"/>
        <v>101.74216027874564</v>
      </c>
      <c r="I313">
        <f>VLOOKUP(A313,[1]高三上!$A$3:$P$588,13,0)</f>
        <v>38.5</v>
      </c>
      <c r="J313" t="str">
        <f>VLOOKUP(A313,[1]高三上!$A$3:$P$588,14,0)</f>
        <v>李荣鑫</v>
      </c>
      <c r="K313" s="22">
        <f t="shared" si="67"/>
        <v>128</v>
      </c>
      <c r="L313" s="23">
        <f t="shared" si="68"/>
        <v>75.958188153310104</v>
      </c>
      <c r="M313">
        <f>VLOOKUP(A313,[1]高二下!$A$3:$P$536,13,0)</f>
        <v>56</v>
      </c>
      <c r="N313" t="str">
        <f>VLOOKUP(A313,[1]高二下!$A$3:$P$536,14,0)</f>
        <v>宋欣洲</v>
      </c>
      <c r="O313">
        <f t="shared" si="69"/>
        <v>59</v>
      </c>
      <c r="P313">
        <f t="shared" si="70"/>
        <v>122.29965156794425</v>
      </c>
      <c r="Q313">
        <f>VLOOKUP(A313,[1]高二上!$A$3:$P$583,13,0)</f>
        <v>49</v>
      </c>
      <c r="R313" t="str">
        <f>VLOOKUP(A313,[1]高二上!$A$3:$P$583,14,0)</f>
        <v>宋欣洲</v>
      </c>
      <c r="S313" s="22">
        <f t="shared" si="71"/>
        <v>123</v>
      </c>
      <c r="T313" s="22">
        <f t="shared" si="72"/>
        <v>122.29965156794425</v>
      </c>
      <c r="U313">
        <f>VLOOKUP(A313,[1]高一下!$A$3:$P$585,13,0)</f>
        <v>35</v>
      </c>
      <c r="V313" t="str">
        <f>VLOOKUP(A313,[1]高一下!$A$3:$P$585,14,0)</f>
        <v>宋欣洲</v>
      </c>
      <c r="W313">
        <f t="shared" si="73"/>
        <v>187</v>
      </c>
      <c r="X313">
        <f t="shared" si="74"/>
        <v>73.170731707317074</v>
      </c>
      <c r="Y313">
        <f>VLOOKUP(A313,[1]高一上!$A$3:$P$587,13,0)</f>
        <v>41</v>
      </c>
      <c r="Z313" t="str">
        <f>VLOOKUP(A313,[1]高一上!$A$3:$P$587,14,0)</f>
        <v>叶小军</v>
      </c>
      <c r="AA313">
        <f t="shared" si="75"/>
        <v>110</v>
      </c>
      <c r="AB313" s="23">
        <f t="shared" si="77"/>
        <v>106.27177700348432</v>
      </c>
      <c r="AC313">
        <f>VLOOKUP(A313,[1]中考!$A$2:$J$571,9,0)</f>
        <v>33</v>
      </c>
      <c r="AD313">
        <f t="shared" si="76"/>
        <v>128</v>
      </c>
    </row>
    <row r="314" spans="1:30" ht="15" x14ac:dyDescent="0.35">
      <c r="A314" s="14" t="s">
        <v>653</v>
      </c>
      <c r="B314" s="1">
        <v>7</v>
      </c>
      <c r="C314" s="2" t="s">
        <v>654</v>
      </c>
      <c r="D314" s="4" t="s">
        <v>537</v>
      </c>
      <c r="E314">
        <f>VLOOKUP(A314,'[1]高三下(高考)'!$A$3:$P$615,13,0)</f>
        <v>50.5</v>
      </c>
      <c r="F314" t="str">
        <f>VLOOKUP(A314,'[1]高三下(高考)'!$A$3:$P$615,14,0)</f>
        <v>李荣鑫</v>
      </c>
      <c r="G314">
        <f t="shared" si="65"/>
        <v>139</v>
      </c>
      <c r="H314" s="23">
        <f t="shared" si="66"/>
        <v>88.501742160278752</v>
      </c>
      <c r="I314">
        <f>VLOOKUP(A314,[1]高三上!$A$3:$P$588,13,0)</f>
        <v>41</v>
      </c>
      <c r="J314" t="str">
        <f>VLOOKUP(A314,[1]高三上!$A$3:$P$588,14,0)</f>
        <v>李荣鑫</v>
      </c>
      <c r="K314" s="22">
        <f t="shared" si="67"/>
        <v>106</v>
      </c>
      <c r="L314" s="23">
        <f t="shared" si="68"/>
        <v>101.04529616724739</v>
      </c>
      <c r="M314">
        <f>VLOOKUP(A314,[1]高二下!$A$3:$P$536,13,0)</f>
        <v>49</v>
      </c>
      <c r="N314" t="str">
        <f>VLOOKUP(A314,[1]高二下!$A$3:$P$536,14,0)</f>
        <v>宋欣洲</v>
      </c>
      <c r="O314">
        <f t="shared" si="69"/>
        <v>109</v>
      </c>
      <c r="P314">
        <f t="shared" si="70"/>
        <v>101.39372822299651</v>
      </c>
      <c r="Q314">
        <f>VLOOKUP(A314,[1]高二上!$A$3:$P$583,13,0)</f>
        <v>50</v>
      </c>
      <c r="R314" t="str">
        <f>VLOOKUP(A314,[1]高二上!$A$3:$P$583,14,0)</f>
        <v>宋欣洲</v>
      </c>
      <c r="S314" s="22">
        <f t="shared" si="71"/>
        <v>113</v>
      </c>
      <c r="T314" s="22">
        <f t="shared" si="72"/>
        <v>79.79094076655052</v>
      </c>
      <c r="U314">
        <f>VLOOKUP(A314,[1]高一下!$A$3:$P$585,13,0)</f>
        <v>52</v>
      </c>
      <c r="V314" t="str">
        <f>VLOOKUP(A314,[1]高一下!$A$3:$P$585,14,0)</f>
        <v>宋欣洲</v>
      </c>
      <c r="W314">
        <f t="shared" si="73"/>
        <v>55</v>
      </c>
      <c r="X314">
        <f t="shared" si="74"/>
        <v>150.17421602787456</v>
      </c>
      <c r="Y314">
        <f>VLOOKUP(A314,[1]高一上!$A$3:$P$587,13,0)</f>
        <v>30</v>
      </c>
      <c r="Z314" t="str">
        <f>VLOOKUP(A314,[1]高一上!$A$3:$P$587,14,0)</f>
        <v>万饶</v>
      </c>
      <c r="AA314">
        <f t="shared" si="75"/>
        <v>199</v>
      </c>
      <c r="AB314" s="23">
        <f t="shared" si="77"/>
        <v>122.29965156794425</v>
      </c>
      <c r="AC314">
        <f>VLOOKUP(A314,[1]中考!$A$2:$J$571,9,0)</f>
        <v>16</v>
      </c>
      <c r="AD314">
        <f t="shared" si="76"/>
        <v>263</v>
      </c>
    </row>
    <row r="315" spans="1:30" ht="15" x14ac:dyDescent="0.35">
      <c r="A315" s="14" t="s">
        <v>657</v>
      </c>
      <c r="B315" s="1">
        <v>7</v>
      </c>
      <c r="C315" s="2" t="s">
        <v>658</v>
      </c>
      <c r="D315" s="4" t="s">
        <v>537</v>
      </c>
      <c r="E315">
        <f>VLOOKUP(A315,'[1]高三下(高考)'!$A$3:$P$615,13,0)</f>
        <v>37</v>
      </c>
      <c r="F315" t="str">
        <f>VLOOKUP(A315,'[1]高三下(高考)'!$A$3:$P$615,14,0)</f>
        <v>李荣鑫</v>
      </c>
      <c r="G315">
        <f t="shared" si="65"/>
        <v>229</v>
      </c>
      <c r="H315" s="23">
        <f t="shared" si="66"/>
        <v>99.303135888501743</v>
      </c>
      <c r="I315">
        <f>VLOOKUP(A315,[1]高三上!$A$3:$P$588,13,0)</f>
        <v>26</v>
      </c>
      <c r="J315" t="str">
        <f>VLOOKUP(A315,[1]高三上!$A$3:$P$588,14,0)</f>
        <v>李荣鑫</v>
      </c>
      <c r="K315" s="22">
        <f t="shared" si="67"/>
        <v>227</v>
      </c>
      <c r="L315" s="23">
        <f t="shared" si="68"/>
        <v>65.505226480836228</v>
      </c>
      <c r="M315">
        <f>VLOOKUP(A315,[1]高二下!$A$3:$P$536,13,0)</f>
        <v>48</v>
      </c>
      <c r="N315" t="str">
        <f>VLOOKUP(A315,[1]高二下!$A$3:$P$536,14,0)</f>
        <v>宋欣洲</v>
      </c>
      <c r="O315">
        <f t="shared" si="69"/>
        <v>128</v>
      </c>
      <c r="P315">
        <f t="shared" si="70"/>
        <v>137.63066202090593</v>
      </c>
      <c r="Q315">
        <f>VLOOKUP(A315,[1]高二上!$A$3:$P$583,13,0)</f>
        <v>33</v>
      </c>
      <c r="R315" t="str">
        <f>VLOOKUP(A315,[1]高二上!$A$3:$P$583,14,0)</f>
        <v>宋欣洲</v>
      </c>
      <c r="S315" s="22">
        <f t="shared" si="71"/>
        <v>236</v>
      </c>
      <c r="T315" s="22">
        <f t="shared" si="72"/>
        <v>76.655052264808361</v>
      </c>
      <c r="U315">
        <f>VLOOKUP(A315,[1]高一下!$A$3:$P$585,13,0)</f>
        <v>37</v>
      </c>
      <c r="V315" t="str">
        <f>VLOOKUP(A315,[1]高一下!$A$3:$P$585,14,0)</f>
        <v>宋欣洲</v>
      </c>
      <c r="W315">
        <f t="shared" si="73"/>
        <v>169</v>
      </c>
      <c r="X315">
        <f t="shared" si="74"/>
        <v>139.02439024390245</v>
      </c>
      <c r="Y315">
        <f>VLOOKUP(A315,[1]高一上!$A$3:$P$587,13,0)</f>
        <v>15</v>
      </c>
      <c r="Z315" t="str">
        <f>VLOOKUP(A315,[1]高一上!$A$3:$P$587,14,0)</f>
        <v>叶小军</v>
      </c>
      <c r="AA315">
        <f t="shared" si="75"/>
        <v>281</v>
      </c>
      <c r="AB315" s="23">
        <f t="shared" si="77"/>
        <v>89.547038327526138</v>
      </c>
      <c r="AC315">
        <f>VLOOKUP(A315,[1]中考!$A$2:$J$571,9,0)</f>
        <v>18</v>
      </c>
      <c r="AD315">
        <f t="shared" si="76"/>
        <v>251</v>
      </c>
    </row>
    <row r="316" spans="1:30" ht="15" x14ac:dyDescent="0.35">
      <c r="A316" s="14" t="s">
        <v>686</v>
      </c>
      <c r="B316" s="1">
        <v>7</v>
      </c>
      <c r="C316" s="2" t="s">
        <v>687</v>
      </c>
      <c r="D316" s="4" t="s">
        <v>537</v>
      </c>
      <c r="E316">
        <f>VLOOKUP(A316,'[1]高三下(高考)'!$A$3:$P$615,13,0)</f>
        <v>39</v>
      </c>
      <c r="F316" t="str">
        <f>VLOOKUP(A316,'[1]高三下(高考)'!$A$3:$P$615,14,0)</f>
        <v>李荣鑫</v>
      </c>
      <c r="G316">
        <f t="shared" si="65"/>
        <v>219</v>
      </c>
      <c r="H316" s="23">
        <f t="shared" si="66"/>
        <v>68.292682926829272</v>
      </c>
      <c r="I316">
        <f>VLOOKUP(A316,[1]高三上!$A$3:$P$588,13,0)</f>
        <v>38.5</v>
      </c>
      <c r="J316" t="str">
        <f>VLOOKUP(A316,[1]高三上!$A$3:$P$588,14,0)</f>
        <v>李荣鑫</v>
      </c>
      <c r="K316" s="22">
        <f t="shared" si="67"/>
        <v>128</v>
      </c>
      <c r="L316" s="23">
        <f t="shared" si="68"/>
        <v>93.379790940766554</v>
      </c>
      <c r="M316">
        <f>VLOOKUP(A316,[1]高二下!$A$3:$P$536,13,0)</f>
        <v>49</v>
      </c>
      <c r="N316" t="str">
        <f>VLOOKUP(A316,[1]高二下!$A$3:$P$536,14,0)</f>
        <v>宋欣洲</v>
      </c>
      <c r="O316">
        <f t="shared" si="69"/>
        <v>109</v>
      </c>
      <c r="P316">
        <f t="shared" si="70"/>
        <v>127.17770034843205</v>
      </c>
      <c r="Q316">
        <f>VLOOKUP(A316,[1]高二上!$A$3:$P$583,13,0)</f>
        <v>41</v>
      </c>
      <c r="R316" t="str">
        <f>VLOOKUP(A316,[1]高二上!$A$3:$P$583,14,0)</f>
        <v>宋欣洲</v>
      </c>
      <c r="S316" s="22">
        <f t="shared" si="71"/>
        <v>187</v>
      </c>
      <c r="T316" s="22">
        <f t="shared" si="72"/>
        <v>88.501742160278752</v>
      </c>
      <c r="U316">
        <f>VLOOKUP(A316,[1]高一下!$A$3:$P$585,13,0)</f>
        <v>39</v>
      </c>
      <c r="V316" t="str">
        <f>VLOOKUP(A316,[1]高一下!$A$3:$P$585,14,0)</f>
        <v>宋欣洲</v>
      </c>
      <c r="W316">
        <f t="shared" si="73"/>
        <v>154</v>
      </c>
      <c r="X316">
        <f t="shared" si="74"/>
        <v>90.592334494773525</v>
      </c>
      <c r="Y316">
        <f>VLOOKUP(A316,[1]高一上!$A$3:$P$587,13,0)</f>
        <v>38</v>
      </c>
      <c r="Z316" t="str">
        <f>VLOOKUP(A316,[1]高一上!$A$3:$P$587,14,0)</f>
        <v>叶小军</v>
      </c>
      <c r="AA316">
        <f t="shared" si="75"/>
        <v>127</v>
      </c>
      <c r="AB316" s="23">
        <f t="shared" si="77"/>
        <v>114.28571428571428</v>
      </c>
      <c r="AC316">
        <f>VLOOKUP(A316,[1]中考!$A$2:$J$571,9,0)</f>
        <v>30</v>
      </c>
      <c r="AD316">
        <f t="shared" si="76"/>
        <v>168</v>
      </c>
    </row>
    <row r="317" spans="1:30" ht="15" x14ac:dyDescent="0.35">
      <c r="A317" s="14" t="s">
        <v>659</v>
      </c>
      <c r="B317" s="1">
        <v>7</v>
      </c>
      <c r="C317" s="2" t="s">
        <v>660</v>
      </c>
      <c r="D317" s="4" t="s">
        <v>537</v>
      </c>
      <c r="E317">
        <f>VLOOKUP(A317,'[1]高三下(高考)'!$A$3:$P$615,13,0)</f>
        <v>44</v>
      </c>
      <c r="F317" t="str">
        <f>VLOOKUP(A317,'[1]高三下(高考)'!$A$3:$P$615,14,0)</f>
        <v>李荣鑫</v>
      </c>
      <c r="G317">
        <f t="shared" si="65"/>
        <v>184</v>
      </c>
      <c r="H317" s="23">
        <f t="shared" si="66"/>
        <v>113.93728222996515</v>
      </c>
      <c r="I317">
        <f>VLOOKUP(A317,[1]高三上!$A$3:$P$588,13,0)</f>
        <v>27</v>
      </c>
      <c r="J317" t="str">
        <f>VLOOKUP(A317,[1]高三上!$A$3:$P$588,14,0)</f>
        <v>李荣鑫</v>
      </c>
      <c r="K317" s="22">
        <f t="shared" si="67"/>
        <v>224</v>
      </c>
      <c r="L317" s="23">
        <f t="shared" si="68"/>
        <v>96.515679442508713</v>
      </c>
      <c r="M317">
        <f>VLOOKUP(A317,[1]高二下!$A$3:$P$536,13,0)</f>
        <v>35</v>
      </c>
      <c r="N317" t="str">
        <f>VLOOKUP(A317,[1]高二下!$A$3:$P$536,14,0)</f>
        <v>宋欣洲</v>
      </c>
      <c r="O317">
        <f t="shared" si="69"/>
        <v>214</v>
      </c>
      <c r="P317">
        <f t="shared" si="70"/>
        <v>122.99651567944251</v>
      </c>
      <c r="Q317">
        <f>VLOOKUP(A317,[1]高二上!$A$3:$P$583,13,0)</f>
        <v>21</v>
      </c>
      <c r="R317" t="str">
        <f>VLOOKUP(A317,[1]高二上!$A$3:$P$583,14,0)</f>
        <v>宋欣洲</v>
      </c>
      <c r="S317" s="22">
        <f t="shared" si="71"/>
        <v>280</v>
      </c>
      <c r="T317" s="22">
        <f t="shared" si="72"/>
        <v>84.320557491289208</v>
      </c>
      <c r="U317">
        <f>VLOOKUP(A317,[1]高一下!$A$3:$P$585,13,0)</f>
        <v>28</v>
      </c>
      <c r="V317" t="str">
        <f>VLOOKUP(A317,[1]高一下!$A$3:$P$585,14,0)</f>
        <v>宋欣洲</v>
      </c>
      <c r="W317">
        <f t="shared" si="73"/>
        <v>235</v>
      </c>
      <c r="X317">
        <f t="shared" si="74"/>
        <v>101.04529616724739</v>
      </c>
      <c r="Y317">
        <f>VLOOKUP(A317,[1]高一上!$A$3:$P$587,13,0)</f>
        <v>25</v>
      </c>
      <c r="Z317" t="str">
        <f>VLOOKUP(A317,[1]高一上!$A$3:$P$587,14,0)</f>
        <v>叶小军</v>
      </c>
      <c r="AA317">
        <f t="shared" si="75"/>
        <v>238</v>
      </c>
      <c r="AB317" s="23">
        <f t="shared" si="77"/>
        <v>65.156794425087099</v>
      </c>
      <c r="AC317">
        <f>VLOOKUP(A317,[1]中考!$A$2:$J$571,9,0)</f>
        <v>32</v>
      </c>
      <c r="AD317">
        <f t="shared" si="76"/>
        <v>138</v>
      </c>
    </row>
    <row r="318" spans="1:30" ht="15" x14ac:dyDescent="0.35">
      <c r="A318" s="14" t="s">
        <v>667</v>
      </c>
      <c r="B318" s="1">
        <v>7</v>
      </c>
      <c r="C318" s="2" t="s">
        <v>668</v>
      </c>
      <c r="D318" s="4" t="s">
        <v>537</v>
      </c>
      <c r="E318">
        <f>VLOOKUP(A318,'[1]高三下(高考)'!$A$3:$P$615,13,0)</f>
        <v>32.5</v>
      </c>
      <c r="F318" t="str">
        <f>VLOOKUP(A318,'[1]高三下(高考)'!$A$3:$P$615,14,0)</f>
        <v>李荣鑫</v>
      </c>
      <c r="G318">
        <f t="shared" si="65"/>
        <v>250</v>
      </c>
      <c r="H318" s="23">
        <f t="shared" si="66"/>
        <v>104.8780487804878</v>
      </c>
      <c r="I318">
        <f>VLOOKUP(A318,[1]高三上!$A$3:$P$588,13,0)</f>
        <v>18</v>
      </c>
      <c r="J318" t="str">
        <f>VLOOKUP(A318,[1]高三上!$A$3:$P$588,14,0)</f>
        <v>李荣鑫</v>
      </c>
      <c r="K318" s="22">
        <f t="shared" si="67"/>
        <v>264</v>
      </c>
      <c r="L318" s="23">
        <f t="shared" si="68"/>
        <v>100</v>
      </c>
      <c r="M318" s="22">
        <v>0</v>
      </c>
      <c r="N318" t="s">
        <v>1124</v>
      </c>
      <c r="O318">
        <f t="shared" si="69"/>
        <v>270</v>
      </c>
      <c r="P318">
        <f t="shared" si="70"/>
        <v>100</v>
      </c>
      <c r="Q318">
        <f>VLOOKUP(A318,[1]高二上!$A$3:$P$583,13,0)</f>
        <v>37</v>
      </c>
      <c r="R318" t="str">
        <f>VLOOKUP(A318,[1]高二上!$A$3:$P$583,14,0)</f>
        <v>宋欣洲</v>
      </c>
      <c r="S318" s="22">
        <f t="shared" si="71"/>
        <v>216</v>
      </c>
      <c r="T318" s="22">
        <f t="shared" si="72"/>
        <v>100.34843205574913</v>
      </c>
      <c r="U318">
        <f>VLOOKUP(A318,[1]高一下!$A$3:$P$585,13,0)</f>
        <v>32</v>
      </c>
      <c r="V318" t="str">
        <f>VLOOKUP(A318,[1]高一下!$A$3:$P$585,14,0)</f>
        <v>宋欣洲</v>
      </c>
      <c r="W318">
        <f t="shared" si="73"/>
        <v>217</v>
      </c>
      <c r="X318">
        <f t="shared" si="74"/>
        <v>96.515679442508713</v>
      </c>
      <c r="Y318">
        <f>VLOOKUP(A318,[1]高一上!$A$3:$P$587,13,0)</f>
        <v>29</v>
      </c>
      <c r="Z318" t="str">
        <f>VLOOKUP(A318,[1]高一上!$A$3:$P$587,14,0)</f>
        <v>叶小军</v>
      </c>
      <c r="AA318">
        <f t="shared" si="75"/>
        <v>207</v>
      </c>
      <c r="AB318" s="23">
        <f t="shared" si="77"/>
        <v>75.958188153310104</v>
      </c>
      <c r="AC318">
        <f>VLOOKUP(A318,[1]中考!$A$2:$J$571,9,0)</f>
        <v>32</v>
      </c>
      <c r="AD318">
        <f t="shared" si="76"/>
        <v>138</v>
      </c>
    </row>
    <row r="319" spans="1:30" ht="15" x14ac:dyDescent="0.35">
      <c r="A319" s="14" t="s">
        <v>688</v>
      </c>
      <c r="B319" s="1">
        <v>7</v>
      </c>
      <c r="C319" s="2" t="s">
        <v>689</v>
      </c>
      <c r="D319" s="4" t="s">
        <v>537</v>
      </c>
      <c r="E319">
        <f>VLOOKUP(A319,'[1]高三下(高考)'!$A$3:$P$615,13,0)</f>
        <v>35.5</v>
      </c>
      <c r="F319" t="str">
        <f>VLOOKUP(A319,'[1]高三下(高考)'!$A$3:$P$615,14,0)</f>
        <v>李荣鑫</v>
      </c>
      <c r="G319">
        <f t="shared" si="65"/>
        <v>233</v>
      </c>
      <c r="H319" s="23">
        <f t="shared" si="66"/>
        <v>86.759581881533109</v>
      </c>
      <c r="I319">
        <f>VLOOKUP(A319,[1]高三上!$A$3:$P$588,13,0)</f>
        <v>30</v>
      </c>
      <c r="J319" t="str">
        <f>VLOOKUP(A319,[1]高三上!$A$3:$P$588,14,0)</f>
        <v>李荣鑫</v>
      </c>
      <c r="K319" s="22">
        <f t="shared" si="67"/>
        <v>195</v>
      </c>
      <c r="L319" s="23">
        <f t="shared" si="68"/>
        <v>117.07317073170732</v>
      </c>
      <c r="M319">
        <f>VLOOKUP(A319,[1]高二下!$A$3:$P$536,13,0)</f>
        <v>30</v>
      </c>
      <c r="N319" t="str">
        <f>VLOOKUP(A319,[1]高二下!$A$3:$P$536,14,0)</f>
        <v>宋欣洲</v>
      </c>
      <c r="O319">
        <f t="shared" si="69"/>
        <v>244</v>
      </c>
      <c r="P319">
        <f t="shared" si="70"/>
        <v>103.13588850174216</v>
      </c>
      <c r="Q319">
        <f>VLOOKUP(A319,[1]高二上!$A$3:$P$583,13,0)</f>
        <v>29</v>
      </c>
      <c r="R319" t="str">
        <f>VLOOKUP(A319,[1]高二上!$A$3:$P$583,14,0)</f>
        <v>宋欣洲</v>
      </c>
      <c r="S319" s="22">
        <f t="shared" si="71"/>
        <v>253</v>
      </c>
      <c r="T319" s="22">
        <f t="shared" si="72"/>
        <v>110.45296167247386</v>
      </c>
      <c r="U319">
        <f>VLOOKUP(A319,[1]高一下!$A$3:$P$585,13,0)</f>
        <v>14</v>
      </c>
      <c r="V319" t="str">
        <f>VLOOKUP(A319,[1]高一下!$A$3:$P$585,14,0)</f>
        <v>宋欣洲</v>
      </c>
      <c r="W319">
        <f t="shared" si="73"/>
        <v>283</v>
      </c>
      <c r="X319">
        <f t="shared" si="74"/>
        <v>98.606271777003485</v>
      </c>
      <c r="Y319">
        <f>VLOOKUP(A319,[1]高一上!$A$3:$P$587,13,0)</f>
        <v>16</v>
      </c>
      <c r="Z319" t="str">
        <f>VLOOKUP(A319,[1]高一上!$A$3:$P$587,14,0)</f>
        <v>叶小军</v>
      </c>
      <c r="AA319">
        <f t="shared" si="75"/>
        <v>279</v>
      </c>
      <c r="AB319" s="23">
        <f t="shared" si="77"/>
        <v>88.153310104529623</v>
      </c>
      <c r="AC319">
        <f>VLOOKUP(A319,[1]中考!$A$2:$J$571,9,0)</f>
        <v>20</v>
      </c>
      <c r="AD319">
        <f t="shared" si="76"/>
        <v>245</v>
      </c>
    </row>
    <row r="320" spans="1:30" ht="15" x14ac:dyDescent="0.35">
      <c r="A320" s="14" t="s">
        <v>643</v>
      </c>
      <c r="B320" s="1">
        <v>7</v>
      </c>
      <c r="C320" s="2" t="s">
        <v>644</v>
      </c>
      <c r="D320" s="4" t="s">
        <v>537</v>
      </c>
      <c r="E320">
        <f>VLOOKUP(A320,'[1]高三下(高考)'!$A$3:$P$615,13,0)</f>
        <v>56.5</v>
      </c>
      <c r="F320" t="str">
        <f>VLOOKUP(A320,'[1]高三下(高考)'!$A$3:$P$615,14,0)</f>
        <v>李荣鑫</v>
      </c>
      <c r="G320">
        <f t="shared" si="65"/>
        <v>81</v>
      </c>
      <c r="H320" s="23">
        <f t="shared" si="66"/>
        <v>83.972125435540079</v>
      </c>
      <c r="I320">
        <f>VLOOKUP(A320,[1]高三上!$A$3:$P$588,13,0)</f>
        <v>51.5</v>
      </c>
      <c r="J320" t="str">
        <f>VLOOKUP(A320,[1]高三上!$A$3:$P$588,14,0)</f>
        <v>李荣鑫</v>
      </c>
      <c r="K320" s="22">
        <f t="shared" si="67"/>
        <v>35</v>
      </c>
      <c r="L320" s="23">
        <f t="shared" si="68"/>
        <v>108.36236933797909</v>
      </c>
      <c r="M320">
        <f>VLOOKUP(A320,[1]高二下!$A$3:$P$536,13,0)</f>
        <v>56</v>
      </c>
      <c r="N320" t="str">
        <f>VLOOKUP(A320,[1]高二下!$A$3:$P$536,14,0)</f>
        <v>宋欣洲</v>
      </c>
      <c r="O320">
        <f t="shared" si="69"/>
        <v>59</v>
      </c>
      <c r="P320">
        <f t="shared" si="70"/>
        <v>141.11498257839722</v>
      </c>
      <c r="Q320">
        <f>VLOOKUP(A320,[1]高二上!$A$3:$P$583,13,0)</f>
        <v>42</v>
      </c>
      <c r="R320" t="str">
        <f>VLOOKUP(A320,[1]高二上!$A$3:$P$583,14,0)</f>
        <v>宋欣洲</v>
      </c>
      <c r="S320" s="22">
        <f t="shared" si="71"/>
        <v>177</v>
      </c>
      <c r="T320" s="22">
        <f t="shared" si="72"/>
        <v>43.90243902439024</v>
      </c>
      <c r="U320">
        <f>VLOOKUP(A320,[1]高一下!$A$3:$P$585,13,0)</f>
        <v>64</v>
      </c>
      <c r="V320" t="str">
        <f>VLOOKUP(A320,[1]高一下!$A$3:$P$585,14,0)</f>
        <v>宋欣洲</v>
      </c>
      <c r="W320">
        <f t="shared" si="73"/>
        <v>16</v>
      </c>
      <c r="X320">
        <f t="shared" si="74"/>
        <v>101.74216027874564</v>
      </c>
      <c r="Y320">
        <f>VLOOKUP(A320,[1]高一上!$A$3:$P$587,13,0)</f>
        <v>56</v>
      </c>
      <c r="Z320" t="str">
        <f>VLOOKUP(A320,[1]高一上!$A$3:$P$587,14,0)</f>
        <v>叶小军</v>
      </c>
      <c r="AA320">
        <f t="shared" si="75"/>
        <v>21</v>
      </c>
      <c r="AB320" s="23">
        <f t="shared" si="77"/>
        <v>145.64459930313589</v>
      </c>
      <c r="AC320">
        <f>VLOOKUP(A320,[1]中考!$A$2:$J$571,9,0)</f>
        <v>31</v>
      </c>
      <c r="AD320">
        <f t="shared" si="76"/>
        <v>152</v>
      </c>
    </row>
    <row r="321" spans="1:30" ht="15" x14ac:dyDescent="0.35">
      <c r="A321" s="14" t="s">
        <v>675</v>
      </c>
      <c r="B321" s="1">
        <v>7</v>
      </c>
      <c r="C321" s="2" t="s">
        <v>325</v>
      </c>
      <c r="D321" s="4" t="s">
        <v>537</v>
      </c>
      <c r="E321">
        <f>VLOOKUP(A321,'[1]高三下(高考)'!$A$3:$P$615,13,0)</f>
        <v>43.5</v>
      </c>
      <c r="F321" t="str">
        <f>VLOOKUP(A321,'[1]高三下(高考)'!$A$3:$P$615,14,0)</f>
        <v>李荣鑫</v>
      </c>
      <c r="G321">
        <f t="shared" si="65"/>
        <v>189</v>
      </c>
      <c r="H321" s="23">
        <f t="shared" si="66"/>
        <v>82.926829268292678</v>
      </c>
      <c r="I321">
        <f>VLOOKUP(A321,[1]高三上!$A$3:$P$588,13,0)</f>
        <v>37.5</v>
      </c>
      <c r="J321" t="str">
        <f>VLOOKUP(A321,[1]高三上!$A$3:$P$588,14,0)</f>
        <v>李荣鑫</v>
      </c>
      <c r="K321" s="22">
        <f t="shared" si="67"/>
        <v>140</v>
      </c>
      <c r="L321" s="23">
        <f t="shared" si="68"/>
        <v>118.11846689895471</v>
      </c>
      <c r="M321">
        <f>VLOOKUP(A321,[1]高二下!$A$3:$P$536,13,0)</f>
        <v>39</v>
      </c>
      <c r="N321" t="str">
        <f>VLOOKUP(A321,[1]高二下!$A$3:$P$536,14,0)</f>
        <v>宋欣洲</v>
      </c>
      <c r="O321">
        <f t="shared" si="69"/>
        <v>192</v>
      </c>
      <c r="P321">
        <f t="shared" si="70"/>
        <v>115.33101045296166</v>
      </c>
      <c r="Q321">
        <f>VLOOKUP(A321,[1]高二上!$A$3:$P$583,13,0)</f>
        <v>33</v>
      </c>
      <c r="R321" t="str">
        <f>VLOOKUP(A321,[1]高二上!$A$3:$P$583,14,0)</f>
        <v>宋欣洲</v>
      </c>
      <c r="S321" s="22">
        <f t="shared" si="71"/>
        <v>236</v>
      </c>
      <c r="T321" s="22">
        <f t="shared" si="72"/>
        <v>99.651567944250871</v>
      </c>
      <c r="U321">
        <f>VLOOKUP(A321,[1]高一下!$A$3:$P$585,13,0)</f>
        <v>28</v>
      </c>
      <c r="V321" t="str">
        <f>VLOOKUP(A321,[1]高一下!$A$3:$P$585,14,0)</f>
        <v>宋欣洲</v>
      </c>
      <c r="W321">
        <f t="shared" si="73"/>
        <v>235</v>
      </c>
      <c r="X321">
        <f t="shared" si="74"/>
        <v>71.777003484320559</v>
      </c>
      <c r="Y321">
        <f>VLOOKUP(A321,[1]高一上!$A$3:$P$587,13,0)</f>
        <v>35</v>
      </c>
      <c r="Z321" t="str">
        <f>VLOOKUP(A321,[1]高一上!$A$3:$P$587,14,0)</f>
        <v>宋欣洲</v>
      </c>
      <c r="AA321">
        <f t="shared" si="75"/>
        <v>154</v>
      </c>
      <c r="AB321" s="23">
        <f t="shared" si="77"/>
        <v>141.46341463414635</v>
      </c>
      <c r="AC321">
        <f>VLOOKUP(A321,[1]中考!$A$2:$J$571,9,0)</f>
        <v>13</v>
      </c>
      <c r="AD321">
        <f t="shared" si="76"/>
        <v>273</v>
      </c>
    </row>
    <row r="322" spans="1:30" ht="15" x14ac:dyDescent="0.35">
      <c r="A322" s="14" t="s">
        <v>697</v>
      </c>
      <c r="B322" s="1">
        <v>7</v>
      </c>
      <c r="C322" s="2" t="s">
        <v>698</v>
      </c>
      <c r="D322" s="4" t="s">
        <v>537</v>
      </c>
      <c r="E322">
        <f>VLOOKUP(A322,'[1]高三下(高考)'!$A$3:$P$615,13,0)</f>
        <v>46.5</v>
      </c>
      <c r="F322" t="str">
        <f>VLOOKUP(A322,'[1]高三下(高考)'!$A$3:$P$615,14,0)</f>
        <v>李荣鑫</v>
      </c>
      <c r="G322">
        <f t="shared" si="65"/>
        <v>165</v>
      </c>
      <c r="H322" s="23">
        <f t="shared" si="66"/>
        <v>126.13240418118467</v>
      </c>
      <c r="I322">
        <f>VLOOKUP(A322,[1]高三上!$A$3:$P$588,13,0)</f>
        <v>24</v>
      </c>
      <c r="J322" t="str">
        <f>VLOOKUP(A322,[1]高三上!$A$3:$P$588,14,0)</f>
        <v>李荣鑫</v>
      </c>
      <c r="K322" s="22">
        <f t="shared" si="67"/>
        <v>240</v>
      </c>
      <c r="L322" s="23">
        <f t="shared" si="68"/>
        <v>100</v>
      </c>
      <c r="M322" s="22">
        <v>0</v>
      </c>
      <c r="N322" t="s">
        <v>1124</v>
      </c>
      <c r="O322">
        <f t="shared" si="69"/>
        <v>270</v>
      </c>
      <c r="P322">
        <f t="shared" si="70"/>
        <v>100</v>
      </c>
      <c r="Q322">
        <f>VLOOKUP(A322,[1]高二上!$A$3:$P$583,13,0)</f>
        <v>45</v>
      </c>
      <c r="R322" t="str">
        <f>VLOOKUP(A322,[1]高二上!$A$3:$P$583,14,0)</f>
        <v>宋欣洲</v>
      </c>
      <c r="S322" s="22">
        <f t="shared" si="71"/>
        <v>158</v>
      </c>
      <c r="T322" s="22">
        <f t="shared" si="72"/>
        <v>103.83275261324042</v>
      </c>
      <c r="U322">
        <f>VLOOKUP(A322,[1]高一下!$A$3:$P$585,13,0)</f>
        <v>37</v>
      </c>
      <c r="V322" t="str">
        <f>VLOOKUP(A322,[1]高一下!$A$3:$P$585,14,0)</f>
        <v>宋欣洲</v>
      </c>
      <c r="W322">
        <f t="shared" si="73"/>
        <v>169</v>
      </c>
      <c r="X322">
        <f t="shared" si="74"/>
        <v>102.09059233449477</v>
      </c>
      <c r="Y322">
        <f>VLOOKUP(A322,[1]高一上!$A$3:$P$587,13,0)</f>
        <v>33</v>
      </c>
      <c r="Z322" t="str">
        <f>VLOOKUP(A322,[1]高一上!$A$3:$P$587,14,0)</f>
        <v>叶小军</v>
      </c>
      <c r="AA322">
        <f t="shared" si="75"/>
        <v>175</v>
      </c>
      <c r="AB322" s="23">
        <f t="shared" si="77"/>
        <v>80.139372822299649</v>
      </c>
      <c r="AC322">
        <f>VLOOKUP(A322,[1]中考!$A$2:$J$571,9,0)</f>
        <v>34</v>
      </c>
      <c r="AD322">
        <f t="shared" si="76"/>
        <v>118</v>
      </c>
    </row>
    <row r="323" spans="1:30" ht="15" x14ac:dyDescent="0.35">
      <c r="A323" s="14" t="s">
        <v>694</v>
      </c>
      <c r="B323" s="1">
        <v>7</v>
      </c>
      <c r="C323" s="2" t="s">
        <v>695</v>
      </c>
      <c r="D323" s="4" t="s">
        <v>537</v>
      </c>
      <c r="E323">
        <f>VLOOKUP(A323,'[1]高三下(高考)'!$A$3:$P$615,13,0)</f>
        <v>31.5</v>
      </c>
      <c r="F323" t="str">
        <f>VLOOKUP(A323,'[1]高三下(高考)'!$A$3:$P$615,14,0)</f>
        <v>李荣鑫</v>
      </c>
      <c r="G323">
        <f t="shared" si="65"/>
        <v>253</v>
      </c>
      <c r="H323" s="23">
        <f t="shared" si="66"/>
        <v>101.74216027874564</v>
      </c>
      <c r="I323">
        <f>VLOOKUP(A323,[1]高三上!$A$3:$P$588,13,0)</f>
        <v>20</v>
      </c>
      <c r="J323" t="str">
        <f>VLOOKUP(A323,[1]高三上!$A$3:$P$588,14,0)</f>
        <v>李荣鑫</v>
      </c>
      <c r="K323" s="22">
        <f t="shared" si="67"/>
        <v>258</v>
      </c>
      <c r="L323" s="23">
        <f t="shared" si="68"/>
        <v>63.763066202090592</v>
      </c>
      <c r="M323">
        <f>VLOOKUP(A323,[1]高二下!$A$3:$P$536,13,0)</f>
        <v>44</v>
      </c>
      <c r="N323" t="str">
        <f>VLOOKUP(A323,[1]高二下!$A$3:$P$536,14,0)</f>
        <v>宋欣洲</v>
      </c>
      <c r="O323">
        <f t="shared" si="69"/>
        <v>154</v>
      </c>
      <c r="P323">
        <f t="shared" si="70"/>
        <v>139.02439024390245</v>
      </c>
      <c r="Q323">
        <f>VLOOKUP(A323,[1]高二上!$A$3:$P$583,13,0)</f>
        <v>26</v>
      </c>
      <c r="R323" t="str">
        <f>VLOOKUP(A323,[1]高二上!$A$3:$P$583,14,0)</f>
        <v>宋欣洲</v>
      </c>
      <c r="S323" s="22">
        <f t="shared" si="71"/>
        <v>266</v>
      </c>
      <c r="T323" s="22">
        <f t="shared" si="72"/>
        <v>87.108013937282237</v>
      </c>
      <c r="U323">
        <f>VLOOKUP(A323,[1]高一下!$A$3:$P$585,13,0)</f>
        <v>30</v>
      </c>
      <c r="V323" t="str">
        <f>VLOOKUP(A323,[1]高一下!$A$3:$P$585,14,0)</f>
        <v>宋欣洲</v>
      </c>
      <c r="W323">
        <f t="shared" si="73"/>
        <v>229</v>
      </c>
      <c r="X323">
        <f t="shared" si="74"/>
        <v>110.10452961672473</v>
      </c>
      <c r="Y323">
        <f>VLOOKUP(A323,[1]高一上!$A$3:$P$587,13,0)</f>
        <v>22</v>
      </c>
      <c r="Z323" t="str">
        <f>VLOOKUP(A323,[1]高一上!$A$3:$P$587,14,0)</f>
        <v>叶小军</v>
      </c>
      <c r="AA323">
        <f t="shared" si="75"/>
        <v>258</v>
      </c>
      <c r="AB323" s="23">
        <f t="shared" si="77"/>
        <v>106.27177700348432</v>
      </c>
      <c r="AC323">
        <f>VLOOKUP(A323,[1]中考!$A$2:$J$571,9,0)</f>
        <v>12</v>
      </c>
      <c r="AD323">
        <f t="shared" si="76"/>
        <v>276</v>
      </c>
    </row>
    <row r="324" spans="1:30" ht="15" x14ac:dyDescent="0.35">
      <c r="A324" s="14" t="s">
        <v>645</v>
      </c>
      <c r="B324" s="1">
        <v>7</v>
      </c>
      <c r="C324" s="2" t="s">
        <v>646</v>
      </c>
      <c r="D324" s="4" t="s">
        <v>537</v>
      </c>
      <c r="E324">
        <f>VLOOKUP(A324,'[1]高三下(高考)'!$A$3:$P$615,13,0)</f>
        <v>57</v>
      </c>
      <c r="F324" t="str">
        <f>VLOOKUP(A324,'[1]高三下(高考)'!$A$3:$P$615,14,0)</f>
        <v>李荣鑫</v>
      </c>
      <c r="G324">
        <f t="shared" si="65"/>
        <v>78</v>
      </c>
      <c r="H324" s="23">
        <f t="shared" si="66"/>
        <v>115.33101045296166</v>
      </c>
      <c r="I324">
        <f>VLOOKUP(A324,[1]高三上!$A$3:$P$588,13,0)</f>
        <v>39</v>
      </c>
      <c r="J324" t="str">
        <f>VLOOKUP(A324,[1]高三上!$A$3:$P$588,14,0)</f>
        <v>李荣鑫</v>
      </c>
      <c r="K324" s="22">
        <f t="shared" si="67"/>
        <v>122</v>
      </c>
      <c r="L324" s="23">
        <f t="shared" si="68"/>
        <v>136.93379790940767</v>
      </c>
      <c r="M324">
        <f>VLOOKUP(A324,[1]高二下!$A$3:$P$536,13,0)</f>
        <v>32</v>
      </c>
      <c r="N324" t="str">
        <f>VLOOKUP(A324,[1]高二下!$A$3:$P$536,14,0)</f>
        <v>宋欣洲</v>
      </c>
      <c r="O324">
        <f t="shared" si="69"/>
        <v>228</v>
      </c>
      <c r="P324">
        <f t="shared" si="70"/>
        <v>117.77003484320558</v>
      </c>
      <c r="Q324">
        <f>VLOOKUP(A324,[1]高二上!$A$3:$P$583,13,0)</f>
        <v>22</v>
      </c>
      <c r="R324" t="str">
        <f>VLOOKUP(A324,[1]高二上!$A$3:$P$583,14,0)</f>
        <v>宋欣洲</v>
      </c>
      <c r="S324" s="22">
        <f t="shared" si="71"/>
        <v>279</v>
      </c>
      <c r="T324" s="22">
        <f t="shared" si="72"/>
        <v>97.560975609756099</v>
      </c>
      <c r="U324">
        <f>VLOOKUP(A324,[1]高一下!$A$3:$P$585,13,0)</f>
        <v>20</v>
      </c>
      <c r="V324" t="str">
        <f>VLOOKUP(A324,[1]高一下!$A$3:$P$585,14,0)</f>
        <v>宋欣洲</v>
      </c>
      <c r="W324">
        <f t="shared" si="73"/>
        <v>272</v>
      </c>
      <c r="X324">
        <f t="shared" si="74"/>
        <v>91.637630662020911</v>
      </c>
      <c r="Y324">
        <f>VLOOKUP(A324,[1]高一上!$A$3:$P$587,13,0)</f>
        <v>24</v>
      </c>
      <c r="Z324" t="str">
        <f>VLOOKUP(A324,[1]高一上!$A$3:$P$587,14,0)</f>
        <v>叶小军</v>
      </c>
      <c r="AA324">
        <f t="shared" si="75"/>
        <v>248</v>
      </c>
      <c r="AB324" s="23">
        <f t="shared" si="77"/>
        <v>75.261324041811847</v>
      </c>
      <c r="AC324">
        <f>VLOOKUP(A324,[1]中考!$A$2:$J$571,9,0)</f>
        <v>29</v>
      </c>
      <c r="AD324">
        <f t="shared" si="76"/>
        <v>177</v>
      </c>
    </row>
    <row r="325" spans="1:30" ht="15" x14ac:dyDescent="0.35">
      <c r="A325" s="14" t="s">
        <v>690</v>
      </c>
      <c r="B325" s="1">
        <v>7</v>
      </c>
      <c r="C325" s="2" t="s">
        <v>691</v>
      </c>
      <c r="D325" s="4" t="s">
        <v>537</v>
      </c>
      <c r="E325">
        <f>VLOOKUP(A325,'[1]高三下(高考)'!$A$3:$P$615,13,0)</f>
        <v>43</v>
      </c>
      <c r="F325" t="str">
        <f>VLOOKUP(A325,'[1]高三下(高考)'!$A$3:$P$615,14,0)</f>
        <v>李荣鑫</v>
      </c>
      <c r="G325">
        <f t="shared" si="65"/>
        <v>195</v>
      </c>
      <c r="H325" s="23">
        <f t="shared" si="66"/>
        <v>125.78397212543554</v>
      </c>
      <c r="I325">
        <f>VLOOKUP(A325,[1]高三上!$A$3:$P$588,13,0)</f>
        <v>14</v>
      </c>
      <c r="J325" t="str">
        <f>VLOOKUP(A325,[1]高三上!$A$3:$P$588,14,0)</f>
        <v>李荣鑫</v>
      </c>
      <c r="K325" s="22">
        <f t="shared" si="67"/>
        <v>269</v>
      </c>
      <c r="L325" s="23">
        <f t="shared" si="68"/>
        <v>80.836236933797906</v>
      </c>
      <c r="M325">
        <f>VLOOKUP(A325,[1]高二下!$A$3:$P$536,13,0)</f>
        <v>35</v>
      </c>
      <c r="N325" t="str">
        <f>VLOOKUP(A325,[1]高二下!$A$3:$P$536,14,0)</f>
        <v>宋欣洲</v>
      </c>
      <c r="O325">
        <f t="shared" si="69"/>
        <v>214</v>
      </c>
      <c r="P325">
        <f t="shared" si="70"/>
        <v>114.63414634146341</v>
      </c>
      <c r="Q325">
        <f>VLOOKUP(A325,[1]高二上!$A$3:$P$583,13,0)</f>
        <v>28</v>
      </c>
      <c r="R325" t="str">
        <f>VLOOKUP(A325,[1]高二上!$A$3:$P$583,14,0)</f>
        <v>宋欣洲</v>
      </c>
      <c r="S325" s="22">
        <f t="shared" si="71"/>
        <v>256</v>
      </c>
      <c r="T325" s="22">
        <f t="shared" si="72"/>
        <v>96.864111498257842</v>
      </c>
      <c r="U325">
        <f>VLOOKUP(A325,[1]高一下!$A$3:$P$585,13,0)</f>
        <v>25</v>
      </c>
      <c r="V325" t="str">
        <f>VLOOKUP(A325,[1]高一下!$A$3:$P$585,14,0)</f>
        <v>宋欣洲</v>
      </c>
      <c r="W325">
        <f t="shared" si="73"/>
        <v>247</v>
      </c>
      <c r="X325">
        <f t="shared" si="74"/>
        <v>113.24041811846689</v>
      </c>
      <c r="Y325">
        <f>VLOOKUP(A325,[1]高一上!$A$3:$P$587,13,0)</f>
        <v>10</v>
      </c>
      <c r="Z325" t="str">
        <f>VLOOKUP(A325,[1]高一上!$A$3:$P$587,14,0)</f>
        <v>宋欣洲</v>
      </c>
      <c r="AA325">
        <f t="shared" si="75"/>
        <v>285</v>
      </c>
      <c r="AB325" s="23">
        <f t="shared" si="77"/>
        <v>53.658536585365852</v>
      </c>
      <c r="AC325">
        <f>VLOOKUP(A325,[1]中考!$A$2:$J$571,9,0)</f>
        <v>31</v>
      </c>
      <c r="AD325">
        <f t="shared" si="76"/>
        <v>152</v>
      </c>
    </row>
    <row r="326" spans="1:30" ht="15" x14ac:dyDescent="0.35">
      <c r="A326" s="14" t="s">
        <v>649</v>
      </c>
      <c r="B326" s="1">
        <v>7</v>
      </c>
      <c r="C326" s="2" t="s">
        <v>650</v>
      </c>
      <c r="D326" s="4" t="s">
        <v>537</v>
      </c>
      <c r="E326">
        <f>VLOOKUP(A326,'[1]高三下(高考)'!$A$3:$P$615,13,0)</f>
        <v>41</v>
      </c>
      <c r="F326" t="str">
        <f>VLOOKUP(A326,'[1]高三下(高考)'!$A$3:$P$615,14,0)</f>
        <v>李荣鑫</v>
      </c>
      <c r="G326">
        <f t="shared" si="65"/>
        <v>208</v>
      </c>
      <c r="H326" s="23">
        <f t="shared" si="66"/>
        <v>107.66550522648083</v>
      </c>
      <c r="I326">
        <f>VLOOKUP(A326,[1]高三上!$A$3:$P$588,13,0)</f>
        <v>25.5</v>
      </c>
      <c r="J326" t="str">
        <f>VLOOKUP(A326,[1]高三上!$A$3:$P$588,14,0)</f>
        <v>李荣鑫</v>
      </c>
      <c r="K326" s="22">
        <f t="shared" si="67"/>
        <v>230</v>
      </c>
      <c r="L326" s="23">
        <f t="shared" si="68"/>
        <v>96.167247386759584</v>
      </c>
      <c r="M326">
        <f>VLOOKUP(A326,[1]高二下!$A$3:$P$536,13,0)</f>
        <v>34</v>
      </c>
      <c r="N326" t="str">
        <f>VLOOKUP(A326,[1]高二下!$A$3:$P$536,14,0)</f>
        <v>宋欣洲</v>
      </c>
      <c r="O326">
        <f t="shared" si="69"/>
        <v>219</v>
      </c>
      <c r="P326">
        <f t="shared" si="70"/>
        <v>102.78745644599303</v>
      </c>
      <c r="Q326">
        <f>VLOOKUP(A326,[1]高二上!$A$3:$P$583,13,0)</f>
        <v>35</v>
      </c>
      <c r="R326" t="str">
        <f>VLOOKUP(A326,[1]高二上!$A$3:$P$583,14,0)</f>
        <v>宋欣洲</v>
      </c>
      <c r="S326" s="22">
        <f t="shared" si="71"/>
        <v>227</v>
      </c>
      <c r="T326" s="22">
        <f t="shared" si="72"/>
        <v>102.78745644599303</v>
      </c>
      <c r="U326">
        <f>VLOOKUP(A326,[1]高一下!$A$3:$P$585,13,0)</f>
        <v>28</v>
      </c>
      <c r="V326" t="str">
        <f>VLOOKUP(A326,[1]高一下!$A$3:$P$585,14,0)</f>
        <v>宋欣洲</v>
      </c>
      <c r="W326">
        <f t="shared" si="73"/>
        <v>235</v>
      </c>
      <c r="X326">
        <f t="shared" si="74"/>
        <v>116.37630662020905</v>
      </c>
      <c r="Y326">
        <f>VLOOKUP(A326,[1]高一上!$A$3:$P$587,13,0)</f>
        <v>14</v>
      </c>
      <c r="Z326" t="str">
        <f>VLOOKUP(A326,[1]高一上!$A$3:$P$587,14,0)</f>
        <v>叶小军</v>
      </c>
      <c r="AA326">
        <f t="shared" si="75"/>
        <v>282</v>
      </c>
      <c r="AB326" s="23">
        <f t="shared" si="77"/>
        <v>66.550522648083614</v>
      </c>
      <c r="AC326">
        <f>VLOOKUP(A326,[1]中考!$A$2:$J$571,9,0)</f>
        <v>28</v>
      </c>
      <c r="AD326">
        <f t="shared" si="76"/>
        <v>186</v>
      </c>
    </row>
    <row r="327" spans="1:30" ht="15" x14ac:dyDescent="0.35">
      <c r="A327" s="14" t="s">
        <v>696</v>
      </c>
      <c r="B327" s="1">
        <v>7</v>
      </c>
      <c r="C327" s="2" t="s">
        <v>169</v>
      </c>
      <c r="D327" s="4" t="s">
        <v>537</v>
      </c>
      <c r="E327">
        <f>VLOOKUP(A327,'[1]高三下(高考)'!$A$3:$P$615,13,0)</f>
        <v>44</v>
      </c>
      <c r="F327" t="str">
        <f>VLOOKUP(A327,'[1]高三下(高考)'!$A$3:$P$615,14,0)</f>
        <v>李荣鑫</v>
      </c>
      <c r="G327">
        <f t="shared" si="65"/>
        <v>184</v>
      </c>
      <c r="H327" s="23">
        <f t="shared" si="66"/>
        <v>50.871080139372822</v>
      </c>
      <c r="I327">
        <f>VLOOKUP(A327,[1]高三上!$A$3:$P$588,13,0)</f>
        <v>49</v>
      </c>
      <c r="J327" t="str">
        <f>VLOOKUP(A327,[1]高三上!$A$3:$P$588,14,0)</f>
        <v>李荣鑫</v>
      </c>
      <c r="K327" s="22">
        <f t="shared" si="67"/>
        <v>43</v>
      </c>
      <c r="L327" s="23">
        <f t="shared" si="68"/>
        <v>170.03484320557493</v>
      </c>
      <c r="M327">
        <f>VLOOKUP(A327,[1]高二下!$A$3:$P$536,13,0)</f>
        <v>30</v>
      </c>
      <c r="N327" t="str">
        <f>VLOOKUP(A327,[1]高二下!$A$3:$P$536,14,0)</f>
        <v>宋欣洲</v>
      </c>
      <c r="O327">
        <f t="shared" si="69"/>
        <v>244</v>
      </c>
      <c r="P327">
        <f t="shared" si="70"/>
        <v>104.18118466898954</v>
      </c>
      <c r="Q327">
        <f>VLOOKUP(A327,[1]高二上!$A$3:$P$583,13,0)</f>
        <v>28</v>
      </c>
      <c r="R327" t="str">
        <f>VLOOKUP(A327,[1]高二上!$A$3:$P$583,14,0)</f>
        <v>宋欣洲</v>
      </c>
      <c r="S327" s="22">
        <f t="shared" si="71"/>
        <v>256</v>
      </c>
      <c r="T327" s="22">
        <f t="shared" si="72"/>
        <v>64.459930313588842</v>
      </c>
      <c r="U327">
        <f>VLOOKUP(A327,[1]高一下!$A$3:$P$585,13,0)</f>
        <v>39</v>
      </c>
      <c r="V327" t="str">
        <f>VLOOKUP(A327,[1]高一下!$A$3:$P$585,14,0)</f>
        <v>宋欣洲</v>
      </c>
      <c r="W327">
        <f t="shared" si="73"/>
        <v>154</v>
      </c>
      <c r="X327">
        <f t="shared" si="74"/>
        <v>84.668989547038336</v>
      </c>
      <c r="Y327">
        <f>VLOOKUP(A327,[1]高一上!$A$3:$P$587,13,0)</f>
        <v>41</v>
      </c>
      <c r="Z327" t="str">
        <f>VLOOKUP(A327,[1]高一上!$A$3:$P$587,14,0)</f>
        <v>叶小军</v>
      </c>
      <c r="AA327">
        <f t="shared" si="75"/>
        <v>110</v>
      </c>
      <c r="AB327" s="23">
        <f t="shared" si="77"/>
        <v>120.20905923344948</v>
      </c>
      <c r="AC327">
        <f>VLOOKUP(A327,[1]中考!$A$2:$J$571,9,0)</f>
        <v>30</v>
      </c>
      <c r="AD327">
        <f t="shared" si="76"/>
        <v>168</v>
      </c>
    </row>
    <row r="328" spans="1:30" ht="15" x14ac:dyDescent="0.35">
      <c r="A328" s="14" t="s">
        <v>717</v>
      </c>
      <c r="B328" s="1">
        <v>7</v>
      </c>
      <c r="C328" s="2" t="s">
        <v>718</v>
      </c>
      <c r="D328" s="4" t="s">
        <v>537</v>
      </c>
      <c r="E328">
        <f>VLOOKUP(A328,'[1]高三下(高考)'!$A$3:$P$615,13,0)</f>
        <v>39</v>
      </c>
      <c r="F328" t="str">
        <f>VLOOKUP(A328,'[1]高三下(高考)'!$A$3:$P$615,14,0)</f>
        <v>李荣鑫</v>
      </c>
      <c r="G328">
        <f t="shared" si="65"/>
        <v>219</v>
      </c>
      <c r="H328" s="23">
        <f t="shared" si="66"/>
        <v>40.069686411149831</v>
      </c>
      <c r="I328">
        <f>VLOOKUP(A328,[1]高三上!$A$3:$P$588,13,0)</f>
        <v>48.5</v>
      </c>
      <c r="J328" t="str">
        <f>VLOOKUP(A328,[1]高三上!$A$3:$P$588,14,0)</f>
        <v>李荣鑫</v>
      </c>
      <c r="K328" s="22">
        <f t="shared" si="67"/>
        <v>47</v>
      </c>
      <c r="L328" s="23">
        <f t="shared" si="68"/>
        <v>128.22299651567945</v>
      </c>
      <c r="M328">
        <f>VLOOKUP(A328,[1]高二下!$A$3:$P$536,13,0)</f>
        <v>48</v>
      </c>
      <c r="N328" t="str">
        <f>VLOOKUP(A328,[1]高二下!$A$3:$P$536,14,0)</f>
        <v>宋欣洲</v>
      </c>
      <c r="O328">
        <f t="shared" si="69"/>
        <v>128</v>
      </c>
      <c r="P328">
        <f t="shared" si="70"/>
        <v>120.55749128919861</v>
      </c>
      <c r="Q328">
        <f>VLOOKUP(A328,[1]高二上!$A$3:$P$583,13,0)</f>
        <v>41</v>
      </c>
      <c r="R328" t="str">
        <f>VLOOKUP(A328,[1]高二上!$A$3:$P$583,14,0)</f>
        <v>宋欣洲</v>
      </c>
      <c r="S328" s="22">
        <f t="shared" si="71"/>
        <v>187</v>
      </c>
      <c r="T328" s="22">
        <f t="shared" si="72"/>
        <v>81.184668989547035</v>
      </c>
      <c r="U328">
        <f>VLOOKUP(A328,[1]高一下!$A$3:$P$585,13,0)</f>
        <v>41</v>
      </c>
      <c r="V328" t="str">
        <f>VLOOKUP(A328,[1]高一下!$A$3:$P$585,14,0)</f>
        <v>宋欣洲</v>
      </c>
      <c r="W328">
        <f t="shared" si="73"/>
        <v>133</v>
      </c>
      <c r="X328">
        <f t="shared" si="74"/>
        <v>60.975609756097562</v>
      </c>
      <c r="Y328">
        <f>VLOOKUP(A328,[1]高一上!$A$3:$P$587,13,0)</f>
        <v>56</v>
      </c>
      <c r="Z328" t="str">
        <f>VLOOKUP(A328,[1]高一上!$A$3:$P$587,14,0)</f>
        <v>叶小军</v>
      </c>
      <c r="AA328">
        <f t="shared" si="75"/>
        <v>21</v>
      </c>
      <c r="AB328" s="23">
        <f t="shared" si="77"/>
        <v>111.49825783972125</v>
      </c>
      <c r="AC328">
        <f>VLOOKUP(A328,[1]中考!$A$2:$J$571,9,0)</f>
        <v>39</v>
      </c>
      <c r="AD328">
        <f t="shared" si="76"/>
        <v>54</v>
      </c>
    </row>
    <row r="329" spans="1:30" ht="15" x14ac:dyDescent="0.35">
      <c r="A329" s="14" t="s">
        <v>715</v>
      </c>
      <c r="B329" s="1">
        <v>7</v>
      </c>
      <c r="C329" s="2" t="s">
        <v>716</v>
      </c>
      <c r="D329" s="4" t="s">
        <v>537</v>
      </c>
      <c r="E329">
        <f>VLOOKUP(A329,'[1]高三下(高考)'!$A$3:$P$615,13,0)</f>
        <v>53.5</v>
      </c>
      <c r="F329" t="str">
        <f>VLOOKUP(A329,'[1]高三下(高考)'!$A$3:$P$615,14,0)</f>
        <v>李荣鑫</v>
      </c>
      <c r="G329">
        <f t="shared" ref="G329:G392" si="78">RANK(E329,$E$264:$E$550,0)</f>
        <v>107</v>
      </c>
      <c r="H329" s="23">
        <f t="shared" ref="H329:H392" si="79">IF(OR(E329=0,I329=0),100,((K329-G329)/COUNTA($D$264:$D$550))*100+100)</f>
        <v>76.306620209059233</v>
      </c>
      <c r="I329">
        <f>VLOOKUP(A329,[1]高三上!$A$3:$P$588,13,0)</f>
        <v>50</v>
      </c>
      <c r="J329" t="str">
        <f>VLOOKUP(A329,[1]高三上!$A$3:$P$588,14,0)</f>
        <v>李荣鑫</v>
      </c>
      <c r="K329" s="22">
        <f t="shared" ref="K329:K392" si="80">RANK(I329,$I$264:$I$550)</f>
        <v>39</v>
      </c>
      <c r="L329" s="23">
        <f t="shared" ref="L329:L392" si="81">IF(OR(I329=0,M329=0),100,((O329-K329)/COUNTA($D$264:$D$550))*100+100)</f>
        <v>134.49477351916377</v>
      </c>
      <c r="M329">
        <f>VLOOKUP(A329,[1]高二下!$A$3:$P$536,13,0)</f>
        <v>46</v>
      </c>
      <c r="N329" t="str">
        <f>VLOOKUP(A329,[1]高二下!$A$3:$P$536,14,0)</f>
        <v>宋欣洲</v>
      </c>
      <c r="O329">
        <f t="shared" ref="O329:O392" si="82">RANK(M329,$M$264:$M$550,0)</f>
        <v>138</v>
      </c>
      <c r="P329">
        <f t="shared" ref="P329:P392" si="83">IF(OR(Q329=0,M329=0),100,((S329-O329)/COUNTA($D$264:$D$550))*100+100)</f>
        <v>91.289198606271782</v>
      </c>
      <c r="Q329">
        <f>VLOOKUP(A329,[1]高二上!$A$3:$P$583,13,0)</f>
        <v>50</v>
      </c>
      <c r="R329" t="str">
        <f>VLOOKUP(A329,[1]高二上!$A$3:$P$583,14,0)</f>
        <v>宋欣洲</v>
      </c>
      <c r="S329" s="22">
        <f t="shared" ref="S329:S392" si="84">RANK(Q329,$Q$264:$Q$550,0)</f>
        <v>113</v>
      </c>
      <c r="T329" s="22">
        <f t="shared" ref="T329:T392" si="85">IF(OR(Q329=0,U329=0),100,((W329-S329)/COUNTA($D$264:$D$550))*100+100)</f>
        <v>67.247386759581886</v>
      </c>
      <c r="U329">
        <f>VLOOKUP(A329,[1]高一下!$A$3:$P$585,13,0)</f>
        <v>62</v>
      </c>
      <c r="V329" t="str">
        <f>VLOOKUP(A329,[1]高一下!$A$3:$P$585,14,0)</f>
        <v>宋欣洲</v>
      </c>
      <c r="W329">
        <f t="shared" ref="W329:W392" si="86">RANK(U329,$U$264:$U$550)</f>
        <v>19</v>
      </c>
      <c r="X329">
        <f t="shared" ref="X329:X392" si="87">IF(OR(Y329=0,U329=0),100,((AA329-W329)/COUNTA($D$264:$D$550))*100+100)</f>
        <v>125.43554006968641</v>
      </c>
      <c r="Y329">
        <f>VLOOKUP(A329,[1]高一上!$A$3:$P$587,13,0)</f>
        <v>44</v>
      </c>
      <c r="Z329" t="str">
        <f>VLOOKUP(A329,[1]高一上!$A$3:$P$587,14,0)</f>
        <v>叶小军</v>
      </c>
      <c r="AA329">
        <f t="shared" ref="AA329:AA392" si="88">RANK(Y329,$Y$264:$Y$550,0)</f>
        <v>92</v>
      </c>
      <c r="AB329" s="23">
        <f t="shared" si="77"/>
        <v>98.606271777003485</v>
      </c>
      <c r="AC329">
        <f>VLOOKUP(A329,[1]中考!$A$2:$J$571,9,0)</f>
        <v>36</v>
      </c>
      <c r="AD329">
        <f t="shared" ref="AD329:AD392" si="89">RANK(AC329,$AC$264:$AC$550,0)</f>
        <v>88</v>
      </c>
    </row>
    <row r="330" spans="1:30" ht="15" x14ac:dyDescent="0.35">
      <c r="A330" s="14" t="s">
        <v>647</v>
      </c>
      <c r="B330" s="1">
        <v>7</v>
      </c>
      <c r="C330" s="2" t="s">
        <v>648</v>
      </c>
      <c r="D330" s="4" t="s">
        <v>537</v>
      </c>
      <c r="E330">
        <f>VLOOKUP(A330,'[1]高三下(高考)'!$A$3:$P$615,13,0)</f>
        <v>61.5</v>
      </c>
      <c r="F330" t="str">
        <f>VLOOKUP(A330,'[1]高三下(高考)'!$A$3:$P$615,14,0)</f>
        <v>李荣鑫</v>
      </c>
      <c r="G330">
        <f t="shared" si="78"/>
        <v>49</v>
      </c>
      <c r="H330" s="23">
        <f t="shared" si="79"/>
        <v>113.93728222996515</v>
      </c>
      <c r="I330">
        <f>VLOOKUP(A330,[1]高三上!$A$3:$P$588,13,0)</f>
        <v>43</v>
      </c>
      <c r="J330" t="str">
        <f>VLOOKUP(A330,[1]高三上!$A$3:$P$588,14,0)</f>
        <v>李荣鑫</v>
      </c>
      <c r="K330" s="22">
        <f t="shared" si="80"/>
        <v>89</v>
      </c>
      <c r="L330" s="23">
        <f t="shared" si="81"/>
        <v>83.62369337979095</v>
      </c>
      <c r="M330">
        <f>VLOOKUP(A330,[1]高二下!$A$3:$P$536,13,0)</f>
        <v>61</v>
      </c>
      <c r="N330" t="str">
        <f>VLOOKUP(A330,[1]高二下!$A$3:$P$536,14,0)</f>
        <v>宋欣洲</v>
      </c>
      <c r="O330">
        <f t="shared" si="82"/>
        <v>42</v>
      </c>
      <c r="P330">
        <f t="shared" si="83"/>
        <v>132.404181184669</v>
      </c>
      <c r="Q330">
        <f>VLOOKUP(A330,[1]高二上!$A$3:$P$583,13,0)</f>
        <v>48</v>
      </c>
      <c r="R330" t="str">
        <f>VLOOKUP(A330,[1]高二上!$A$3:$P$583,14,0)</f>
        <v>宋欣洲</v>
      </c>
      <c r="S330" s="22">
        <f t="shared" si="84"/>
        <v>135</v>
      </c>
      <c r="T330" s="22">
        <f t="shared" si="85"/>
        <v>58.88501742160279</v>
      </c>
      <c r="U330">
        <f>VLOOKUP(A330,[1]高一下!$A$3:$P$585,13,0)</f>
        <v>63</v>
      </c>
      <c r="V330" t="str">
        <f>VLOOKUP(A330,[1]高一下!$A$3:$P$585,14,0)</f>
        <v>宋欣洲</v>
      </c>
      <c r="W330">
        <f t="shared" si="86"/>
        <v>17</v>
      </c>
      <c r="X330">
        <f t="shared" si="87"/>
        <v>97.560975609756099</v>
      </c>
      <c r="Y330">
        <f>VLOOKUP(A330,[1]高一上!$A$3:$P$587,13,0)</f>
        <v>59</v>
      </c>
      <c r="Z330" t="str">
        <f>VLOOKUP(A330,[1]高一上!$A$3:$P$587,14,0)</f>
        <v>叶小军</v>
      </c>
      <c r="AA330">
        <f t="shared" si="88"/>
        <v>10</v>
      </c>
      <c r="AB330" s="23">
        <f t="shared" ref="AB330:AB393" si="90">IF(OR(Y330=0,AC330=0),100,((AD330-AA330)/COUNTA($D$264:$D$550))*100+100)</f>
        <v>141.11498257839722</v>
      </c>
      <c r="AC330">
        <f>VLOOKUP(A330,[1]中考!$A$2:$J$571,9,0)</f>
        <v>33</v>
      </c>
      <c r="AD330">
        <f t="shared" si="89"/>
        <v>128</v>
      </c>
    </row>
    <row r="331" spans="1:30" ht="15" x14ac:dyDescent="0.35">
      <c r="A331" s="14" t="s">
        <v>719</v>
      </c>
      <c r="B331" s="1">
        <v>7</v>
      </c>
      <c r="C331" s="2" t="s">
        <v>720</v>
      </c>
      <c r="D331" s="4" t="s">
        <v>537</v>
      </c>
      <c r="E331">
        <f>VLOOKUP(A331,'[1]高三下(高考)'!$A$3:$P$615,13,0)</f>
        <v>15</v>
      </c>
      <c r="F331" t="str">
        <f>VLOOKUP(A331,'[1]高三下(高考)'!$A$3:$P$615,14,0)</f>
        <v>李荣鑫</v>
      </c>
      <c r="G331">
        <f t="shared" si="78"/>
        <v>285</v>
      </c>
      <c r="H331" s="23">
        <f t="shared" si="79"/>
        <v>78.745644599303134</v>
      </c>
      <c r="I331">
        <f>VLOOKUP(A331,[1]高三上!$A$3:$P$588,13,0)</f>
        <v>27</v>
      </c>
      <c r="J331" t="str">
        <f>VLOOKUP(A331,[1]高三上!$A$3:$P$588,14,0)</f>
        <v>李荣鑫</v>
      </c>
      <c r="K331" s="22">
        <f t="shared" si="80"/>
        <v>224</v>
      </c>
      <c r="L331" s="23">
        <f t="shared" si="81"/>
        <v>114.28571428571428</v>
      </c>
      <c r="M331">
        <f>VLOOKUP(A331,[1]高二下!$A$3:$P$536,13,0)</f>
        <v>22</v>
      </c>
      <c r="N331" t="str">
        <f>VLOOKUP(A331,[1]高二下!$A$3:$P$536,14,0)</f>
        <v>宋欣洲</v>
      </c>
      <c r="O331">
        <f t="shared" si="82"/>
        <v>265</v>
      </c>
      <c r="P331">
        <f t="shared" si="83"/>
        <v>50.522648083623693</v>
      </c>
      <c r="Q331">
        <f>VLOOKUP(A331,[1]高二上!$A$3:$P$583,13,0)</f>
        <v>49</v>
      </c>
      <c r="R331" t="str">
        <f>VLOOKUP(A331,[1]高二上!$A$3:$P$583,14,0)</f>
        <v>宋欣洲</v>
      </c>
      <c r="S331" s="22">
        <f t="shared" si="84"/>
        <v>123</v>
      </c>
      <c r="T331" s="22">
        <f t="shared" si="85"/>
        <v>145.64459930313589</v>
      </c>
      <c r="U331">
        <f>VLOOKUP(A331,[1]高一下!$A$3:$P$585,13,0)</f>
        <v>23</v>
      </c>
      <c r="V331" t="str">
        <f>VLOOKUP(A331,[1]高一下!$A$3:$P$585,14,0)</f>
        <v>宋欣洲</v>
      </c>
      <c r="W331">
        <f t="shared" si="86"/>
        <v>254</v>
      </c>
      <c r="X331">
        <f t="shared" si="87"/>
        <v>58.88501742160279</v>
      </c>
      <c r="Y331">
        <f>VLOOKUP(A331,[1]高一上!$A$3:$P$587,13,0)</f>
        <v>37</v>
      </c>
      <c r="Z331" t="str">
        <f>VLOOKUP(A331,[1]高一上!$A$3:$P$587,14,0)</f>
        <v>叶小军</v>
      </c>
      <c r="AA331">
        <f t="shared" si="88"/>
        <v>136</v>
      </c>
      <c r="AB331" s="23">
        <f t="shared" si="90"/>
        <v>132.05574912891984</v>
      </c>
      <c r="AC331">
        <f>VLOOKUP(A331,[1]中考!$A$2:$J$571,9,0)</f>
        <v>24</v>
      </c>
      <c r="AD331">
        <f t="shared" si="89"/>
        <v>228</v>
      </c>
    </row>
    <row r="332" spans="1:30" ht="15" x14ac:dyDescent="0.35">
      <c r="A332" s="14" t="s">
        <v>669</v>
      </c>
      <c r="B332" s="1">
        <v>7</v>
      </c>
      <c r="C332" s="2" t="s">
        <v>670</v>
      </c>
      <c r="D332" s="4" t="s">
        <v>537</v>
      </c>
      <c r="E332">
        <f>VLOOKUP(A332,'[1]高三下(高考)'!$A$3:$P$615,13,0)</f>
        <v>46</v>
      </c>
      <c r="F332" t="str">
        <f>VLOOKUP(A332,'[1]高三下(高考)'!$A$3:$P$615,14,0)</f>
        <v>李荣鑫</v>
      </c>
      <c r="G332">
        <f t="shared" si="78"/>
        <v>167</v>
      </c>
      <c r="H332" s="23">
        <f t="shared" si="79"/>
        <v>100</v>
      </c>
      <c r="I332">
        <f>VLOOKUP(A332,[1]高三上!$A$3:$P$588,13,0)</f>
        <v>34</v>
      </c>
      <c r="J332" t="str">
        <f>VLOOKUP(A332,[1]高三上!$A$3:$P$588,14,0)</f>
        <v>李荣鑫</v>
      </c>
      <c r="K332" s="22">
        <f t="shared" si="80"/>
        <v>167</v>
      </c>
      <c r="L332" s="23">
        <f t="shared" si="81"/>
        <v>100</v>
      </c>
      <c r="M332">
        <f>VLOOKUP(A332,[1]高二下!$A$3:$P$536,13,0)</f>
        <v>42</v>
      </c>
      <c r="N332" t="str">
        <f>VLOOKUP(A332,[1]高二下!$A$3:$P$536,14,0)</f>
        <v>宋欣洲</v>
      </c>
      <c r="O332">
        <f t="shared" si="82"/>
        <v>167</v>
      </c>
      <c r="P332">
        <f t="shared" si="83"/>
        <v>84.668989547038336</v>
      </c>
      <c r="Q332">
        <f>VLOOKUP(A332,[1]高二上!$A$3:$P$583,13,0)</f>
        <v>49</v>
      </c>
      <c r="R332" t="str">
        <f>VLOOKUP(A332,[1]高二上!$A$3:$P$583,14,0)</f>
        <v>宋欣洲</v>
      </c>
      <c r="S332" s="22">
        <f t="shared" si="84"/>
        <v>123</v>
      </c>
      <c r="T332" s="22">
        <f t="shared" si="85"/>
        <v>90.940766550522653</v>
      </c>
      <c r="U332">
        <f>VLOOKUP(A332,[1]高一下!$A$3:$P$585,13,0)</f>
        <v>46</v>
      </c>
      <c r="V332" t="str">
        <f>VLOOKUP(A332,[1]高一下!$A$3:$P$585,14,0)</f>
        <v>宋欣洲</v>
      </c>
      <c r="W332">
        <f t="shared" si="86"/>
        <v>97</v>
      </c>
      <c r="X332">
        <f t="shared" si="87"/>
        <v>107.3170731707317</v>
      </c>
      <c r="Y332">
        <f>VLOOKUP(A332,[1]高一上!$A$3:$P$587,13,0)</f>
        <v>39</v>
      </c>
      <c r="Z332" t="str">
        <f>VLOOKUP(A332,[1]高一上!$A$3:$P$587,14,0)</f>
        <v>叶小军</v>
      </c>
      <c r="AA332">
        <f t="shared" si="88"/>
        <v>118</v>
      </c>
      <c r="AB332" s="23">
        <f t="shared" si="90"/>
        <v>129.26829268292681</v>
      </c>
      <c r="AC332">
        <f>VLOOKUP(A332,[1]中考!$A$2:$J$571,9,0)</f>
        <v>27</v>
      </c>
      <c r="AD332">
        <f t="shared" si="89"/>
        <v>202</v>
      </c>
    </row>
    <row r="333" spans="1:30" ht="15" x14ac:dyDescent="0.35">
      <c r="A333" s="14" t="s">
        <v>671</v>
      </c>
      <c r="B333" s="1">
        <v>7</v>
      </c>
      <c r="C333" s="2" t="s">
        <v>672</v>
      </c>
      <c r="D333" s="4" t="s">
        <v>537</v>
      </c>
      <c r="E333">
        <f>VLOOKUP(A333,'[1]高三下(高考)'!$A$3:$P$615,13,0)</f>
        <v>41.5</v>
      </c>
      <c r="F333" t="str">
        <f>VLOOKUP(A333,'[1]高三下(高考)'!$A$3:$P$615,14,0)</f>
        <v>李荣鑫</v>
      </c>
      <c r="G333">
        <f t="shared" si="78"/>
        <v>204</v>
      </c>
      <c r="H333" s="23">
        <f t="shared" si="79"/>
        <v>56.097560975609753</v>
      </c>
      <c r="I333">
        <f>VLOOKUP(A333,[1]高三上!$A$3:$P$588,13,0)</f>
        <v>44</v>
      </c>
      <c r="J333" t="str">
        <f>VLOOKUP(A333,[1]高三上!$A$3:$P$588,14,0)</f>
        <v>李荣鑫</v>
      </c>
      <c r="K333" s="22">
        <f t="shared" si="80"/>
        <v>78</v>
      </c>
      <c r="L333" s="23">
        <f t="shared" si="81"/>
        <v>128.57142857142856</v>
      </c>
      <c r="M333">
        <f>VLOOKUP(A333,[1]高二下!$A$3:$P$536,13,0)</f>
        <v>43</v>
      </c>
      <c r="N333" t="str">
        <f>VLOOKUP(A333,[1]高二下!$A$3:$P$536,14,0)</f>
        <v>宋欣洲</v>
      </c>
      <c r="O333">
        <f t="shared" si="82"/>
        <v>160</v>
      </c>
      <c r="P333">
        <f t="shared" si="83"/>
        <v>93.379790940766554</v>
      </c>
      <c r="Q333">
        <f>VLOOKUP(A333,[1]高二上!$A$3:$P$583,13,0)</f>
        <v>47</v>
      </c>
      <c r="R333" t="str">
        <f>VLOOKUP(A333,[1]高二上!$A$3:$P$583,14,0)</f>
        <v>宋欣洲</v>
      </c>
      <c r="S333" s="22">
        <f t="shared" si="84"/>
        <v>141</v>
      </c>
      <c r="T333" s="22">
        <f t="shared" si="85"/>
        <v>80.139372822299649</v>
      </c>
      <c r="U333">
        <f>VLOOKUP(A333,[1]高一下!$A$3:$P$585,13,0)</f>
        <v>48</v>
      </c>
      <c r="V333" t="str">
        <f>VLOOKUP(A333,[1]高一下!$A$3:$P$585,14,0)</f>
        <v>宋欣洲</v>
      </c>
      <c r="W333">
        <f t="shared" si="86"/>
        <v>84</v>
      </c>
      <c r="X333">
        <f t="shared" si="87"/>
        <v>149.12891986062718</v>
      </c>
      <c r="Y333">
        <f>VLOOKUP(A333,[1]高一上!$A$3:$P$587,13,0)</f>
        <v>27</v>
      </c>
      <c r="Z333" t="str">
        <f>VLOOKUP(A333,[1]高一上!$A$3:$P$587,14,0)</f>
        <v>叶小军</v>
      </c>
      <c r="AA333">
        <f t="shared" si="88"/>
        <v>225</v>
      </c>
      <c r="AB333" s="23">
        <f t="shared" si="90"/>
        <v>94.42508710801394</v>
      </c>
      <c r="AC333">
        <f>VLOOKUP(A333,[1]中考!$A$2:$J$571,9,0)</f>
        <v>26</v>
      </c>
      <c r="AD333">
        <f t="shared" si="89"/>
        <v>209</v>
      </c>
    </row>
    <row r="334" spans="1:30" ht="15" x14ac:dyDescent="0.35">
      <c r="A334" s="14" t="s">
        <v>680</v>
      </c>
      <c r="B334" s="1">
        <v>7</v>
      </c>
      <c r="C334" s="2" t="s">
        <v>681</v>
      </c>
      <c r="D334" s="4" t="s">
        <v>537</v>
      </c>
      <c r="E334">
        <f>VLOOKUP(A334,'[1]高三下(高考)'!$A$3:$P$615,13,0)</f>
        <v>50.5</v>
      </c>
      <c r="F334" t="str">
        <f>VLOOKUP(A334,'[1]高三下(高考)'!$A$3:$P$615,14,0)</f>
        <v>李荣鑫</v>
      </c>
      <c r="G334">
        <f t="shared" si="78"/>
        <v>139</v>
      </c>
      <c r="H334" s="23">
        <f t="shared" si="79"/>
        <v>58.88501742160279</v>
      </c>
      <c r="I334">
        <f>VLOOKUP(A334,[1]高三上!$A$3:$P$588,13,0)</f>
        <v>55.5</v>
      </c>
      <c r="J334" t="str">
        <f>VLOOKUP(A334,[1]高三上!$A$3:$P$588,14,0)</f>
        <v>李荣鑫</v>
      </c>
      <c r="K334" s="22">
        <f t="shared" si="80"/>
        <v>21</v>
      </c>
      <c r="L334" s="23">
        <f t="shared" si="81"/>
        <v>168.98954703832754</v>
      </c>
      <c r="M334">
        <f>VLOOKUP(A334,[1]高二下!$A$3:$P$536,13,0)</f>
        <v>34</v>
      </c>
      <c r="N334" t="str">
        <f>VLOOKUP(A334,[1]高二下!$A$3:$P$536,14,0)</f>
        <v>宋欣洲</v>
      </c>
      <c r="O334">
        <f t="shared" si="82"/>
        <v>219</v>
      </c>
      <c r="P334">
        <f t="shared" si="83"/>
        <v>105.92334494773519</v>
      </c>
      <c r="Q334">
        <f>VLOOKUP(A334,[1]高二上!$A$3:$P$583,13,0)</f>
        <v>33</v>
      </c>
      <c r="R334" t="str">
        <f>VLOOKUP(A334,[1]高二上!$A$3:$P$583,14,0)</f>
        <v>宋欣洲</v>
      </c>
      <c r="S334" s="22">
        <f t="shared" si="84"/>
        <v>236</v>
      </c>
      <c r="T334" s="22">
        <f t="shared" si="85"/>
        <v>79.79094076655052</v>
      </c>
      <c r="U334">
        <f>VLOOKUP(A334,[1]高一下!$A$3:$P$585,13,0)</f>
        <v>36</v>
      </c>
      <c r="V334" t="str">
        <f>VLOOKUP(A334,[1]高一下!$A$3:$P$585,14,0)</f>
        <v>宋欣洲</v>
      </c>
      <c r="W334">
        <f t="shared" si="86"/>
        <v>178</v>
      </c>
      <c r="X334">
        <f t="shared" si="87"/>
        <v>133.44947735191639</v>
      </c>
      <c r="Y334">
        <f>VLOOKUP(A334,[1]高一上!$A$3:$P$587,13,0)</f>
        <v>18</v>
      </c>
      <c r="Z334" t="str">
        <f>VLOOKUP(A334,[1]高一上!$A$3:$P$587,14,0)</f>
        <v>叶小军</v>
      </c>
      <c r="AA334">
        <f t="shared" si="88"/>
        <v>274</v>
      </c>
      <c r="AB334" s="23">
        <f t="shared" si="90"/>
        <v>99.651567944250871</v>
      </c>
      <c r="AC334">
        <f>VLOOKUP(A334,[1]中考!$A$2:$J$571,9,0)</f>
        <v>13</v>
      </c>
      <c r="AD334">
        <f t="shared" si="89"/>
        <v>273</v>
      </c>
    </row>
    <row r="335" spans="1:30" ht="15" x14ac:dyDescent="0.35">
      <c r="A335" s="14" t="s">
        <v>663</v>
      </c>
      <c r="B335" s="1">
        <v>7</v>
      </c>
      <c r="C335" s="2" t="s">
        <v>664</v>
      </c>
      <c r="D335" s="4" t="s">
        <v>537</v>
      </c>
      <c r="E335">
        <f>VLOOKUP(A335,'[1]高三下(高考)'!$A$3:$P$615,13,0)</f>
        <v>34.5</v>
      </c>
      <c r="F335" t="str">
        <f>VLOOKUP(A335,'[1]高三下(高考)'!$A$3:$P$615,14,0)</f>
        <v>李荣鑫</v>
      </c>
      <c r="G335">
        <f t="shared" si="78"/>
        <v>238</v>
      </c>
      <c r="H335" s="23">
        <f t="shared" si="79"/>
        <v>76.655052264808361</v>
      </c>
      <c r="I335">
        <f>VLOOKUP(A335,[1]高三上!$A$3:$P$588,13,0)</f>
        <v>33.5</v>
      </c>
      <c r="J335" t="str">
        <f>VLOOKUP(A335,[1]高三上!$A$3:$P$588,14,0)</f>
        <v>李荣鑫</v>
      </c>
      <c r="K335" s="22">
        <f t="shared" si="80"/>
        <v>171</v>
      </c>
      <c r="L335" s="23">
        <f t="shared" si="81"/>
        <v>122.29965156794425</v>
      </c>
      <c r="M335">
        <f>VLOOKUP(A335,[1]高二下!$A$3:$P$536,13,0)</f>
        <v>31</v>
      </c>
      <c r="N335" t="str">
        <f>VLOOKUP(A335,[1]高二下!$A$3:$P$536,14,0)</f>
        <v>宋欣洲</v>
      </c>
      <c r="O335">
        <f t="shared" si="82"/>
        <v>235</v>
      </c>
      <c r="P335">
        <f t="shared" si="83"/>
        <v>93.379790940766554</v>
      </c>
      <c r="Q335">
        <f>VLOOKUP(A335,[1]高二上!$A$3:$P$583,13,0)</f>
        <v>37</v>
      </c>
      <c r="R335" t="str">
        <f>VLOOKUP(A335,[1]高二上!$A$3:$P$583,14,0)</f>
        <v>宋欣洲</v>
      </c>
      <c r="S335" s="22">
        <f t="shared" si="84"/>
        <v>216</v>
      </c>
      <c r="T335" s="22">
        <f t="shared" si="85"/>
        <v>117.07317073170732</v>
      </c>
      <c r="U335">
        <f>VLOOKUP(A335,[1]高一下!$A$3:$P$585,13,0)</f>
        <v>21</v>
      </c>
      <c r="V335" t="str">
        <f>VLOOKUP(A335,[1]高一下!$A$3:$P$585,14,0)</f>
        <v>宋欣洲</v>
      </c>
      <c r="W335">
        <f t="shared" si="86"/>
        <v>265</v>
      </c>
      <c r="X335">
        <f t="shared" si="87"/>
        <v>101.39372822299651</v>
      </c>
      <c r="Y335">
        <f>VLOOKUP(A335,[1]高一上!$A$3:$P$587,13,0)</f>
        <v>19</v>
      </c>
      <c r="Z335" t="str">
        <f>VLOOKUP(A335,[1]高一上!$A$3:$P$587,14,0)</f>
        <v>万饶</v>
      </c>
      <c r="AA335">
        <f t="shared" si="88"/>
        <v>269</v>
      </c>
      <c r="AB335" s="23">
        <f t="shared" si="90"/>
        <v>85.714285714285722</v>
      </c>
      <c r="AC335">
        <f>VLOOKUP(A335,[1]中考!$A$2:$J$571,9,0)</f>
        <v>24</v>
      </c>
      <c r="AD335">
        <f t="shared" si="89"/>
        <v>228</v>
      </c>
    </row>
    <row r="336" spans="1:30" ht="15" x14ac:dyDescent="0.35">
      <c r="A336" s="14" t="s">
        <v>703</v>
      </c>
      <c r="B336" s="1">
        <v>7</v>
      </c>
      <c r="C336" s="2" t="s">
        <v>704</v>
      </c>
      <c r="D336" s="4" t="s">
        <v>537</v>
      </c>
      <c r="E336">
        <f>VLOOKUP(A336,'[1]高三下(高考)'!$A$3:$P$615,13,0)</f>
        <v>44</v>
      </c>
      <c r="F336" t="str">
        <f>VLOOKUP(A336,'[1]高三下(高考)'!$A$3:$P$615,14,0)</f>
        <v>李荣鑫</v>
      </c>
      <c r="G336">
        <f t="shared" si="78"/>
        <v>184</v>
      </c>
      <c r="H336" s="23">
        <f t="shared" si="79"/>
        <v>121.60278745644599</v>
      </c>
      <c r="I336">
        <f>VLOOKUP(A336,[1]高三上!$A$3:$P$588,13,0)</f>
        <v>23</v>
      </c>
      <c r="J336" t="str">
        <f>VLOOKUP(A336,[1]高三上!$A$3:$P$588,14,0)</f>
        <v>李荣鑫</v>
      </c>
      <c r="K336" s="22">
        <f t="shared" si="80"/>
        <v>246</v>
      </c>
      <c r="L336" s="23">
        <f t="shared" si="81"/>
        <v>93.728222996515683</v>
      </c>
      <c r="M336">
        <f>VLOOKUP(A336,[1]高二下!$A$3:$P$536,13,0)</f>
        <v>32</v>
      </c>
      <c r="N336" t="str">
        <f>VLOOKUP(A336,[1]高二下!$A$3:$P$536,14,0)</f>
        <v>宋欣洲</v>
      </c>
      <c r="O336">
        <f t="shared" si="82"/>
        <v>228</v>
      </c>
      <c r="P336">
        <f t="shared" si="83"/>
        <v>114.28571428571428</v>
      </c>
      <c r="Q336">
        <f>VLOOKUP(A336,[1]高二上!$A$3:$P$583,13,0)</f>
        <v>25</v>
      </c>
      <c r="R336" t="str">
        <f>VLOOKUP(A336,[1]高二上!$A$3:$P$583,14,0)</f>
        <v>宋欣洲</v>
      </c>
      <c r="S336" s="22">
        <f t="shared" si="84"/>
        <v>269</v>
      </c>
      <c r="T336" s="22">
        <f t="shared" si="85"/>
        <v>87.108013937282237</v>
      </c>
      <c r="U336">
        <f>VLOOKUP(A336,[1]高一下!$A$3:$P$585,13,0)</f>
        <v>29</v>
      </c>
      <c r="V336" t="str">
        <f>VLOOKUP(A336,[1]高一下!$A$3:$P$585,14,0)</f>
        <v>宋欣洲</v>
      </c>
      <c r="W336">
        <f t="shared" si="86"/>
        <v>232</v>
      </c>
      <c r="X336">
        <f t="shared" si="87"/>
        <v>105.57491289198606</v>
      </c>
      <c r="Y336">
        <f>VLOOKUP(A336,[1]高一上!$A$3:$P$587,13,0)</f>
        <v>24</v>
      </c>
      <c r="Z336" t="str">
        <f>VLOOKUP(A336,[1]高一上!$A$3:$P$587,14,0)</f>
        <v>叶小军</v>
      </c>
      <c r="AA336">
        <f t="shared" si="88"/>
        <v>248</v>
      </c>
      <c r="AB336" s="23">
        <f t="shared" si="90"/>
        <v>111.14982578397212</v>
      </c>
      <c r="AC336">
        <f>VLOOKUP(A336,[1]中考!$A$2:$J$571,9,0)</f>
        <v>11</v>
      </c>
      <c r="AD336">
        <f t="shared" si="89"/>
        <v>280</v>
      </c>
    </row>
    <row r="337" spans="1:30" ht="15" x14ac:dyDescent="0.35">
      <c r="A337" s="14" t="s">
        <v>721</v>
      </c>
      <c r="B337" s="1">
        <v>7</v>
      </c>
      <c r="C337" s="2" t="s">
        <v>722</v>
      </c>
      <c r="D337" s="4" t="s">
        <v>537</v>
      </c>
      <c r="E337">
        <f>VLOOKUP(A337,'[1]高三下(高考)'!$A$3:$P$615,13,0)</f>
        <v>26</v>
      </c>
      <c r="F337" t="str">
        <f>VLOOKUP(A337,'[1]高三下(高考)'!$A$3:$P$615,14,0)</f>
        <v>李荣鑫</v>
      </c>
      <c r="G337">
        <f t="shared" si="78"/>
        <v>273</v>
      </c>
      <c r="H337" s="23">
        <f t="shared" si="79"/>
        <v>75.609756097560975</v>
      </c>
      <c r="I337">
        <f>VLOOKUP(A337,[1]高三上!$A$3:$P$588,13,0)</f>
        <v>29.5</v>
      </c>
      <c r="J337" t="str">
        <f>VLOOKUP(A337,[1]高三上!$A$3:$P$588,14,0)</f>
        <v>李荣鑫</v>
      </c>
      <c r="K337" s="22">
        <f t="shared" si="80"/>
        <v>203</v>
      </c>
      <c r="L337" s="23">
        <f t="shared" si="81"/>
        <v>117.42160278745645</v>
      </c>
      <c r="M337">
        <f>VLOOKUP(A337,[1]高二下!$A$3:$P$536,13,0)</f>
        <v>27</v>
      </c>
      <c r="N337" t="str">
        <f>VLOOKUP(A337,[1]高二下!$A$3:$P$536,14,0)</f>
        <v>宋欣洲</v>
      </c>
      <c r="O337">
        <f t="shared" si="82"/>
        <v>253</v>
      </c>
      <c r="P337">
        <f t="shared" si="83"/>
        <v>111.84668989547038</v>
      </c>
      <c r="Q337">
        <f>VLOOKUP(A337,[1]高二上!$A$3:$P$583,13,0)</f>
        <v>9</v>
      </c>
      <c r="R337" t="str">
        <f>VLOOKUP(A337,[1]高二上!$A$3:$P$583,14,0)</f>
        <v>宋欣洲</v>
      </c>
      <c r="S337" s="22">
        <f t="shared" si="84"/>
        <v>287</v>
      </c>
      <c r="T337" s="22">
        <f t="shared" si="85"/>
        <v>92.334494773519168</v>
      </c>
      <c r="U337">
        <f>VLOOKUP(A337,[1]高一下!$A$3:$P$585,13,0)</f>
        <v>21</v>
      </c>
      <c r="V337" t="str">
        <f>VLOOKUP(A337,[1]高一下!$A$3:$P$585,14,0)</f>
        <v>宋欣洲</v>
      </c>
      <c r="W337">
        <f t="shared" si="86"/>
        <v>265</v>
      </c>
      <c r="X337">
        <f t="shared" si="87"/>
        <v>79.79094076655052</v>
      </c>
      <c r="Y337">
        <f>VLOOKUP(A337,[1]高一上!$A$3:$P$587,13,0)</f>
        <v>29</v>
      </c>
      <c r="Z337" t="str">
        <f>VLOOKUP(A337,[1]高一上!$A$3:$P$587,14,0)</f>
        <v>叶小军</v>
      </c>
      <c r="AA337">
        <f t="shared" si="88"/>
        <v>207</v>
      </c>
      <c r="AB337" s="23">
        <f t="shared" si="90"/>
        <v>119.51219512195122</v>
      </c>
      <c r="AC337">
        <f>VLOOKUP(A337,[1]中考!$A$2:$J$571,9,0)</f>
        <v>16</v>
      </c>
      <c r="AD337">
        <f t="shared" si="89"/>
        <v>263</v>
      </c>
    </row>
    <row r="338" spans="1:30" ht="15" x14ac:dyDescent="0.35">
      <c r="A338" s="14" t="s">
        <v>705</v>
      </c>
      <c r="B338" s="1">
        <v>7</v>
      </c>
      <c r="C338" s="2" t="s">
        <v>706</v>
      </c>
      <c r="D338" s="4" t="s">
        <v>537</v>
      </c>
      <c r="E338">
        <f>VLOOKUP(A338,'[1]高三下(高考)'!$A$3:$P$615,13,0)</f>
        <v>26</v>
      </c>
      <c r="F338" t="str">
        <f>VLOOKUP(A338,'[1]高三下(高考)'!$A$3:$P$615,14,0)</f>
        <v>李荣鑫</v>
      </c>
      <c r="G338">
        <f t="shared" si="78"/>
        <v>273</v>
      </c>
      <c r="H338" s="23">
        <f t="shared" si="79"/>
        <v>71.080139372822302</v>
      </c>
      <c r="I338">
        <f>VLOOKUP(A338,[1]高三上!$A$3:$P$588,13,0)</f>
        <v>31</v>
      </c>
      <c r="J338" t="str">
        <f>VLOOKUP(A338,[1]高三上!$A$3:$P$588,14,0)</f>
        <v>李荣鑫</v>
      </c>
      <c r="K338" s="22">
        <f t="shared" si="80"/>
        <v>190</v>
      </c>
      <c r="L338" s="23">
        <f t="shared" si="81"/>
        <v>123.69337979094077</v>
      </c>
      <c r="M338">
        <f>VLOOKUP(A338,[1]高二下!$A$3:$P$536,13,0)</f>
        <v>26</v>
      </c>
      <c r="N338" t="str">
        <f>VLOOKUP(A338,[1]高二下!$A$3:$P$536,14,0)</f>
        <v>宋欣洲</v>
      </c>
      <c r="O338">
        <f t="shared" si="82"/>
        <v>258</v>
      </c>
      <c r="P338">
        <f t="shared" si="83"/>
        <v>83.275261324041807</v>
      </c>
      <c r="Q338">
        <f>VLOOKUP(A338,[1]高二上!$A$3:$P$583,13,0)</f>
        <v>38</v>
      </c>
      <c r="R338" t="str">
        <f>VLOOKUP(A338,[1]高二上!$A$3:$P$583,14,0)</f>
        <v>宋欣洲</v>
      </c>
      <c r="S338" s="22">
        <f t="shared" si="84"/>
        <v>210</v>
      </c>
      <c r="T338" s="22">
        <f t="shared" si="85"/>
        <v>114.28571428571428</v>
      </c>
      <c r="U338">
        <f>VLOOKUP(A338,[1]高一下!$A$3:$P$585,13,0)</f>
        <v>24</v>
      </c>
      <c r="V338" t="str">
        <f>VLOOKUP(A338,[1]高一下!$A$3:$P$585,14,0)</f>
        <v>宋欣洲</v>
      </c>
      <c r="W338">
        <f t="shared" si="86"/>
        <v>251</v>
      </c>
      <c r="X338">
        <f t="shared" si="87"/>
        <v>103.48432055749129</v>
      </c>
      <c r="Y338">
        <f>VLOOKUP(A338,[1]高一上!$A$3:$P$587,13,0)</f>
        <v>21</v>
      </c>
      <c r="Z338" t="str">
        <f>VLOOKUP(A338,[1]高一上!$A$3:$P$587,14,0)</f>
        <v>叶小军</v>
      </c>
      <c r="AA338">
        <f t="shared" si="88"/>
        <v>261</v>
      </c>
      <c r="AB338" s="23">
        <f t="shared" si="90"/>
        <v>107.3170731707317</v>
      </c>
      <c r="AC338">
        <f>VLOOKUP(A338,[1]中考!$A$2:$J$571,9,0)</f>
        <v>10</v>
      </c>
      <c r="AD338">
        <f t="shared" si="89"/>
        <v>282</v>
      </c>
    </row>
    <row r="339" spans="1:30" ht="15" x14ac:dyDescent="0.35">
      <c r="A339" s="14" t="s">
        <v>661</v>
      </c>
      <c r="B339" s="1">
        <v>7</v>
      </c>
      <c r="C339" s="2" t="s">
        <v>662</v>
      </c>
      <c r="D339" s="4" t="s">
        <v>537</v>
      </c>
      <c r="E339">
        <f>VLOOKUP(A339,'[1]高三下(高考)'!$A$3:$P$615,13,0)</f>
        <v>29.5</v>
      </c>
      <c r="F339" t="str">
        <f>VLOOKUP(A339,'[1]高三下(高考)'!$A$3:$P$615,14,0)</f>
        <v>李荣鑫</v>
      </c>
      <c r="G339">
        <f t="shared" si="78"/>
        <v>260</v>
      </c>
      <c r="H339" s="23">
        <f t="shared" si="79"/>
        <v>77.351916376306619</v>
      </c>
      <c r="I339">
        <f>VLOOKUP(A339,[1]高三上!$A$3:$P$588,13,0)</f>
        <v>30</v>
      </c>
      <c r="J339" t="str">
        <f>VLOOKUP(A339,[1]高三上!$A$3:$P$588,14,0)</f>
        <v>李荣鑫</v>
      </c>
      <c r="K339" s="22">
        <f t="shared" si="80"/>
        <v>195</v>
      </c>
      <c r="L339" s="23">
        <f t="shared" si="81"/>
        <v>95.818815331010455</v>
      </c>
      <c r="M339">
        <f>VLOOKUP(A339,[1]高二下!$A$3:$P$536,13,0)</f>
        <v>40</v>
      </c>
      <c r="N339" t="str">
        <f>VLOOKUP(A339,[1]高二下!$A$3:$P$536,14,0)</f>
        <v>宋欣洲</v>
      </c>
      <c r="O339">
        <f t="shared" si="82"/>
        <v>183</v>
      </c>
      <c r="P339">
        <f t="shared" si="83"/>
        <v>101.39372822299651</v>
      </c>
      <c r="Q339">
        <f>VLOOKUP(A339,[1]高二上!$A$3:$P$583,13,0)</f>
        <v>41</v>
      </c>
      <c r="R339" t="str">
        <f>VLOOKUP(A339,[1]高二上!$A$3:$P$583,14,0)</f>
        <v>宋欣洲</v>
      </c>
      <c r="S339" s="22">
        <f t="shared" si="84"/>
        <v>187</v>
      </c>
      <c r="T339" s="22">
        <f t="shared" si="85"/>
        <v>47.038327526132406</v>
      </c>
      <c r="U339">
        <f>VLOOKUP(A339,[1]高一下!$A$3:$P$585,13,0)</f>
        <v>56</v>
      </c>
      <c r="V339" t="str">
        <f>VLOOKUP(A339,[1]高一下!$A$3:$P$585,14,0)</f>
        <v>宋欣洲</v>
      </c>
      <c r="W339">
        <f t="shared" si="86"/>
        <v>35</v>
      </c>
      <c r="X339">
        <f t="shared" si="87"/>
        <v>119.86062717770035</v>
      </c>
      <c r="Y339">
        <f>VLOOKUP(A339,[1]高一上!$A$3:$P$587,13,0)</f>
        <v>44</v>
      </c>
      <c r="Z339" t="str">
        <f>VLOOKUP(A339,[1]高一上!$A$3:$P$587,14,0)</f>
        <v>叶小军</v>
      </c>
      <c r="AA339">
        <f t="shared" si="88"/>
        <v>92</v>
      </c>
      <c r="AB339" s="23">
        <f t="shared" si="90"/>
        <v>149.82578397212544</v>
      </c>
      <c r="AC339">
        <f>VLOOKUP(A339,[1]中考!$A$2:$J$571,9,0)</f>
        <v>23</v>
      </c>
      <c r="AD339">
        <f t="shared" si="89"/>
        <v>235</v>
      </c>
    </row>
    <row r="340" spans="1:30" ht="15" x14ac:dyDescent="0.35">
      <c r="A340" s="14" t="s">
        <v>655</v>
      </c>
      <c r="B340" s="1">
        <v>7</v>
      </c>
      <c r="C340" s="2" t="s">
        <v>656</v>
      </c>
      <c r="D340" s="4" t="s">
        <v>537</v>
      </c>
      <c r="E340">
        <f>VLOOKUP(A340,'[1]高三下(高考)'!$A$3:$P$615,13,0)</f>
        <v>57.5</v>
      </c>
      <c r="F340" t="str">
        <f>VLOOKUP(A340,'[1]高三下(高考)'!$A$3:$P$615,14,0)</f>
        <v>李荣鑫</v>
      </c>
      <c r="G340">
        <f t="shared" si="78"/>
        <v>74</v>
      </c>
      <c r="H340" s="23">
        <f t="shared" si="79"/>
        <v>127.87456445993031</v>
      </c>
      <c r="I340">
        <f>VLOOKUP(A340,[1]高三上!$A$3:$P$588,13,0)</f>
        <v>35.5</v>
      </c>
      <c r="J340" t="str">
        <f>VLOOKUP(A340,[1]高三上!$A$3:$P$588,14,0)</f>
        <v>李荣鑫</v>
      </c>
      <c r="K340" s="22">
        <f t="shared" si="80"/>
        <v>154</v>
      </c>
      <c r="L340" s="23">
        <f t="shared" si="81"/>
        <v>100</v>
      </c>
      <c r="M340" s="22">
        <v>0</v>
      </c>
      <c r="N340" t="s">
        <v>1124</v>
      </c>
      <c r="O340">
        <f t="shared" si="82"/>
        <v>270</v>
      </c>
      <c r="P340">
        <f t="shared" si="83"/>
        <v>100</v>
      </c>
      <c r="Q340">
        <f>VLOOKUP(A340,[1]高二上!$A$3:$P$583,13,0)</f>
        <v>45</v>
      </c>
      <c r="R340" t="str">
        <f>VLOOKUP(A340,[1]高二上!$A$3:$P$583,14,0)</f>
        <v>宋欣洲</v>
      </c>
      <c r="S340" s="22">
        <f t="shared" si="84"/>
        <v>158</v>
      </c>
      <c r="T340" s="22">
        <f t="shared" si="85"/>
        <v>57.142857142857146</v>
      </c>
      <c r="U340">
        <f>VLOOKUP(A340,[1]高一下!$A$3:$P$585,13,0)</f>
        <v>56</v>
      </c>
      <c r="V340" t="str">
        <f>VLOOKUP(A340,[1]高一下!$A$3:$P$585,14,0)</f>
        <v>宋欣洲</v>
      </c>
      <c r="W340">
        <f t="shared" si="86"/>
        <v>35</v>
      </c>
      <c r="X340">
        <f t="shared" si="87"/>
        <v>168.98954703832754</v>
      </c>
      <c r="Y340">
        <f>VLOOKUP(A340,[1]高一上!$A$3:$P$587,13,0)</f>
        <v>26</v>
      </c>
      <c r="Z340" t="str">
        <f>VLOOKUP(A340,[1]高一上!$A$3:$P$587,14,0)</f>
        <v>叶小军</v>
      </c>
      <c r="AA340">
        <f t="shared" si="88"/>
        <v>233</v>
      </c>
      <c r="AB340" s="23">
        <f t="shared" si="90"/>
        <v>59.930313588850176</v>
      </c>
      <c r="AC340">
        <f>VLOOKUP(A340,[1]中考!$A$2:$J$571,9,0)</f>
        <v>34</v>
      </c>
      <c r="AD340">
        <f t="shared" si="89"/>
        <v>118</v>
      </c>
    </row>
    <row r="341" spans="1:30" ht="15" x14ac:dyDescent="0.35">
      <c r="A341" s="14" t="s">
        <v>713</v>
      </c>
      <c r="B341" s="1">
        <v>7</v>
      </c>
      <c r="C341" s="2" t="s">
        <v>714</v>
      </c>
      <c r="D341" s="4" t="s">
        <v>537</v>
      </c>
      <c r="E341">
        <f>VLOOKUP(A341,'[1]高三下(高考)'!$A$3:$P$615,13,0)</f>
        <v>29.5</v>
      </c>
      <c r="F341" t="str">
        <f>VLOOKUP(A341,'[1]高三下(高考)'!$A$3:$P$615,14,0)</f>
        <v>李荣鑫</v>
      </c>
      <c r="G341">
        <f t="shared" si="78"/>
        <v>260</v>
      </c>
      <c r="H341" s="23">
        <f t="shared" si="79"/>
        <v>72.125435540069688</v>
      </c>
      <c r="I341">
        <f>VLOOKUP(A341,[1]高三上!$A$3:$P$588,13,0)</f>
        <v>32</v>
      </c>
      <c r="J341" t="str">
        <f>VLOOKUP(A341,[1]高三上!$A$3:$P$588,14,0)</f>
        <v>李荣鑫</v>
      </c>
      <c r="K341" s="22">
        <f t="shared" si="80"/>
        <v>180</v>
      </c>
      <c r="L341" s="23">
        <f t="shared" si="81"/>
        <v>109.05923344947735</v>
      </c>
      <c r="M341">
        <f>VLOOKUP(A341,[1]高二下!$A$3:$P$536,13,0)</f>
        <v>36</v>
      </c>
      <c r="N341" t="str">
        <f>VLOOKUP(A341,[1]高二下!$A$3:$P$536,14,0)</f>
        <v>宋欣洲</v>
      </c>
      <c r="O341">
        <f t="shared" si="82"/>
        <v>206</v>
      </c>
      <c r="P341">
        <f t="shared" si="83"/>
        <v>120.90592334494774</v>
      </c>
      <c r="Q341">
        <f>VLOOKUP(A341,[1]高二上!$A$3:$P$583,13,0)</f>
        <v>26</v>
      </c>
      <c r="R341" t="str">
        <f>VLOOKUP(A341,[1]高二上!$A$3:$P$583,14,0)</f>
        <v>宋欣洲</v>
      </c>
      <c r="S341" s="22">
        <f t="shared" si="84"/>
        <v>266</v>
      </c>
      <c r="T341" s="22">
        <f t="shared" si="85"/>
        <v>84.668989547038336</v>
      </c>
      <c r="U341">
        <f>VLOOKUP(A341,[1]高一下!$A$3:$P$585,13,0)</f>
        <v>31</v>
      </c>
      <c r="V341" t="str">
        <f>VLOOKUP(A341,[1]高一下!$A$3:$P$585,14,0)</f>
        <v>宋欣洲</v>
      </c>
      <c r="W341">
        <f t="shared" si="86"/>
        <v>222</v>
      </c>
      <c r="X341">
        <f t="shared" si="87"/>
        <v>91.986062717770039</v>
      </c>
      <c r="Y341">
        <f>VLOOKUP(A341,[1]高一上!$A$3:$P$587,13,0)</f>
        <v>30</v>
      </c>
      <c r="Z341" t="str">
        <f>VLOOKUP(A341,[1]高一上!$A$3:$P$587,14,0)</f>
        <v>叶小军</v>
      </c>
      <c r="AA341">
        <f t="shared" si="88"/>
        <v>199</v>
      </c>
      <c r="AB341" s="23">
        <f t="shared" si="90"/>
        <v>112.54355400696863</v>
      </c>
      <c r="AC341">
        <f>VLOOKUP(A341,[1]中考!$A$2:$J$571,9,0)</f>
        <v>23</v>
      </c>
      <c r="AD341">
        <f t="shared" si="89"/>
        <v>235</v>
      </c>
    </row>
    <row r="342" spans="1:30" ht="15" x14ac:dyDescent="0.35">
      <c r="A342" s="14" t="s">
        <v>682</v>
      </c>
      <c r="B342" s="1">
        <v>7</v>
      </c>
      <c r="C342" s="2" t="s">
        <v>683</v>
      </c>
      <c r="D342" s="4" t="s">
        <v>537</v>
      </c>
      <c r="E342">
        <f>VLOOKUP(A342,'[1]高三下(高考)'!$A$3:$P$615,13,0)</f>
        <v>37</v>
      </c>
      <c r="F342" t="str">
        <f>VLOOKUP(A342,'[1]高三下(高考)'!$A$3:$P$615,14,0)</f>
        <v>李荣鑫</v>
      </c>
      <c r="G342">
        <f t="shared" si="78"/>
        <v>229</v>
      </c>
      <c r="H342" s="23">
        <f t="shared" si="79"/>
        <v>92.682926829268297</v>
      </c>
      <c r="I342">
        <f>VLOOKUP(A342,[1]高三上!$A$3:$P$588,13,0)</f>
        <v>29</v>
      </c>
      <c r="J342" t="str">
        <f>VLOOKUP(A342,[1]高三上!$A$3:$P$588,14,0)</f>
        <v>李荣鑫</v>
      </c>
      <c r="K342" s="22">
        <f t="shared" si="80"/>
        <v>208</v>
      </c>
      <c r="L342" s="23">
        <f t="shared" si="81"/>
        <v>91.289198606271782</v>
      </c>
      <c r="M342">
        <f>VLOOKUP(A342,[1]高二下!$A$3:$P$536,13,0)</f>
        <v>40</v>
      </c>
      <c r="N342" t="str">
        <f>VLOOKUP(A342,[1]高二下!$A$3:$P$536,14,0)</f>
        <v>宋欣洲</v>
      </c>
      <c r="O342">
        <f t="shared" si="82"/>
        <v>183</v>
      </c>
      <c r="P342">
        <f t="shared" si="83"/>
        <v>115.33101045296166</v>
      </c>
      <c r="Q342">
        <f>VLOOKUP(A342,[1]高二上!$A$3:$P$583,13,0)</f>
        <v>35</v>
      </c>
      <c r="R342" t="str">
        <f>VLOOKUP(A342,[1]高二上!$A$3:$P$583,14,0)</f>
        <v>宋欣洲</v>
      </c>
      <c r="S342" s="22">
        <f t="shared" si="84"/>
        <v>227</v>
      </c>
      <c r="T342" s="22">
        <f t="shared" si="85"/>
        <v>92.682926829268297</v>
      </c>
      <c r="U342">
        <f>VLOOKUP(A342,[1]高一下!$A$3:$P$585,13,0)</f>
        <v>33</v>
      </c>
      <c r="V342" t="str">
        <f>VLOOKUP(A342,[1]高一下!$A$3:$P$585,14,0)</f>
        <v>宋欣洲</v>
      </c>
      <c r="W342">
        <f t="shared" si="86"/>
        <v>206</v>
      </c>
      <c r="X342">
        <f t="shared" si="87"/>
        <v>114.63414634146341</v>
      </c>
      <c r="Y342">
        <f>VLOOKUP(A342,[1]高一上!$A$3:$P$587,13,0)</f>
        <v>24</v>
      </c>
      <c r="Z342" t="str">
        <f>VLOOKUP(A342,[1]高一上!$A$3:$P$587,14,0)</f>
        <v>叶小军</v>
      </c>
      <c r="AA342">
        <f t="shared" si="88"/>
        <v>248</v>
      </c>
      <c r="AB342" s="23">
        <f t="shared" si="90"/>
        <v>101.04529616724739</v>
      </c>
      <c r="AC342">
        <f>VLOOKUP(A342,[1]中考!$A$2:$J$571,9,0)</f>
        <v>18</v>
      </c>
      <c r="AD342">
        <f t="shared" si="89"/>
        <v>251</v>
      </c>
    </row>
    <row r="343" spans="1:30" ht="15" x14ac:dyDescent="0.35">
      <c r="A343" s="14" t="s">
        <v>684</v>
      </c>
      <c r="B343" s="1">
        <v>7</v>
      </c>
      <c r="C343" s="2" t="s">
        <v>685</v>
      </c>
      <c r="D343" s="4" t="s">
        <v>537</v>
      </c>
      <c r="E343">
        <f>VLOOKUP(A343,'[1]高三下(高考)'!$A$3:$P$615,13,0)</f>
        <v>27</v>
      </c>
      <c r="F343" t="str">
        <f>VLOOKUP(A343,'[1]高三下(高考)'!$A$3:$P$615,14,0)</f>
        <v>李荣鑫</v>
      </c>
      <c r="G343">
        <f t="shared" si="78"/>
        <v>270</v>
      </c>
      <c r="H343" s="23">
        <f t="shared" si="79"/>
        <v>89.547038327526138</v>
      </c>
      <c r="I343">
        <f>VLOOKUP(A343,[1]高三上!$A$3:$P$588,13,0)</f>
        <v>24</v>
      </c>
      <c r="J343" t="str">
        <f>VLOOKUP(A343,[1]高三上!$A$3:$P$588,14,0)</f>
        <v>李荣鑫</v>
      </c>
      <c r="K343" s="22">
        <f t="shared" si="80"/>
        <v>240</v>
      </c>
      <c r="L343" s="23">
        <f t="shared" si="81"/>
        <v>98.257839721254356</v>
      </c>
      <c r="M343">
        <f>VLOOKUP(A343,[1]高二下!$A$3:$P$536,13,0)</f>
        <v>31</v>
      </c>
      <c r="N343" t="str">
        <f>VLOOKUP(A343,[1]高二下!$A$3:$P$536,14,0)</f>
        <v>宋欣洲</v>
      </c>
      <c r="O343">
        <f t="shared" si="82"/>
        <v>235</v>
      </c>
      <c r="P343">
        <f t="shared" si="83"/>
        <v>113.58885017421602</v>
      </c>
      <c r="Q343">
        <f>VLOOKUP(A343,[1]高二上!$A$3:$P$583,13,0)</f>
        <v>24</v>
      </c>
      <c r="R343" t="str">
        <f>VLOOKUP(A343,[1]高二上!$A$3:$P$583,14,0)</f>
        <v>宋欣洲</v>
      </c>
      <c r="S343" s="22">
        <f t="shared" si="84"/>
        <v>274</v>
      </c>
      <c r="T343" s="22">
        <f t="shared" si="85"/>
        <v>94.773519163763069</v>
      </c>
      <c r="U343">
        <f>VLOOKUP(A343,[1]高一下!$A$3:$P$585,13,0)</f>
        <v>22</v>
      </c>
      <c r="V343" t="str">
        <f>VLOOKUP(A343,[1]高一下!$A$3:$P$585,14,0)</f>
        <v>宋欣洲</v>
      </c>
      <c r="W343">
        <f t="shared" si="86"/>
        <v>259</v>
      </c>
      <c r="X343">
        <f t="shared" si="87"/>
        <v>57.142857142857146</v>
      </c>
      <c r="Y343">
        <f>VLOOKUP(A343,[1]高一上!$A$3:$P$587,13,0)</f>
        <v>37</v>
      </c>
      <c r="Z343" t="str">
        <f>VLOOKUP(A343,[1]高一上!$A$3:$P$587,14,0)</f>
        <v>叶小军</v>
      </c>
      <c r="AA343">
        <f t="shared" si="88"/>
        <v>136</v>
      </c>
      <c r="AB343" s="23">
        <f t="shared" si="90"/>
        <v>145.64459930313589</v>
      </c>
      <c r="AC343">
        <f>VLOOKUP(A343,[1]中考!$A$2:$J$571,9,0)</f>
        <v>15</v>
      </c>
      <c r="AD343">
        <f t="shared" si="89"/>
        <v>267</v>
      </c>
    </row>
    <row r="344" spans="1:30" ht="15" x14ac:dyDescent="0.35">
      <c r="A344" s="14" t="s">
        <v>723</v>
      </c>
      <c r="B344" s="1">
        <v>7</v>
      </c>
      <c r="C344" s="2" t="s">
        <v>724</v>
      </c>
      <c r="D344" s="4" t="s">
        <v>537</v>
      </c>
      <c r="E344">
        <f>VLOOKUP(A344,'[1]高三下(高考)'!$A$3:$P$615,13,0)</f>
        <v>20.5</v>
      </c>
      <c r="F344" t="str">
        <f>VLOOKUP(A344,'[1]高三下(高考)'!$A$3:$P$615,14,0)</f>
        <v>李荣鑫</v>
      </c>
      <c r="G344">
        <f t="shared" si="78"/>
        <v>284</v>
      </c>
      <c r="H344" s="23">
        <f t="shared" si="79"/>
        <v>96.167247386759584</v>
      </c>
      <c r="I344">
        <f>VLOOKUP(A344,[1]高三上!$A$3:$P$588,13,0)</f>
        <v>11.5</v>
      </c>
      <c r="J344" t="str">
        <f>VLOOKUP(A344,[1]高三上!$A$3:$P$588,14,0)</f>
        <v>李荣鑫</v>
      </c>
      <c r="K344" s="22">
        <f t="shared" si="80"/>
        <v>273</v>
      </c>
      <c r="L344" s="23">
        <f t="shared" si="81"/>
        <v>100</v>
      </c>
      <c r="M344" s="22">
        <v>0</v>
      </c>
      <c r="N344" t="s">
        <v>1124</v>
      </c>
      <c r="O344">
        <f t="shared" si="82"/>
        <v>270</v>
      </c>
      <c r="P344">
        <f t="shared" si="83"/>
        <v>100</v>
      </c>
      <c r="Q344">
        <f>VLOOKUP(A344,[1]高二上!$A$3:$P$583,13,0)</f>
        <v>14</v>
      </c>
      <c r="R344" t="str">
        <f>VLOOKUP(A344,[1]高二上!$A$3:$P$583,14,0)</f>
        <v>宋欣洲</v>
      </c>
      <c r="S344" s="22">
        <f t="shared" si="84"/>
        <v>286</v>
      </c>
      <c r="T344" s="22">
        <f t="shared" si="85"/>
        <v>90.592334494773525</v>
      </c>
      <c r="U344">
        <f>VLOOKUP(A344,[1]高一下!$A$3:$P$585,13,0)</f>
        <v>22</v>
      </c>
      <c r="V344" t="str">
        <f>VLOOKUP(A344,[1]高一下!$A$3:$P$585,14,0)</f>
        <v>宋欣洲</v>
      </c>
      <c r="W344">
        <f t="shared" si="86"/>
        <v>259</v>
      </c>
      <c r="X344">
        <f t="shared" si="87"/>
        <v>85.017421602787465</v>
      </c>
      <c r="Y344">
        <f>VLOOKUP(A344,[1]高一上!$A$3:$P$587,13,0)</f>
        <v>28</v>
      </c>
      <c r="Z344" t="str">
        <f>VLOOKUP(A344,[1]高一上!$A$3:$P$587,14,0)</f>
        <v>叶小军</v>
      </c>
      <c r="AA344">
        <f t="shared" si="88"/>
        <v>216</v>
      </c>
      <c r="AB344" s="23">
        <f t="shared" si="90"/>
        <v>86.41114982578398</v>
      </c>
      <c r="AC344">
        <f>VLOOKUP(A344,[1]中考!$A$2:$J$571,9,0)</f>
        <v>29</v>
      </c>
      <c r="AD344">
        <f t="shared" si="89"/>
        <v>177</v>
      </c>
    </row>
    <row r="345" spans="1:30" ht="15" x14ac:dyDescent="0.35">
      <c r="A345" s="14" t="s">
        <v>676</v>
      </c>
      <c r="B345" s="1">
        <v>7</v>
      </c>
      <c r="C345" s="2" t="s">
        <v>677</v>
      </c>
      <c r="D345" s="4" t="s">
        <v>537</v>
      </c>
      <c r="E345">
        <f>VLOOKUP(A345,'[1]高三下(高考)'!$A$3:$P$615,13,0)</f>
        <v>31.5</v>
      </c>
      <c r="F345" t="str">
        <f>VLOOKUP(A345,'[1]高三下(高考)'!$A$3:$P$615,14,0)</f>
        <v>李荣鑫</v>
      </c>
      <c r="G345">
        <f t="shared" si="78"/>
        <v>253</v>
      </c>
      <c r="H345" s="23">
        <f t="shared" si="79"/>
        <v>88.153310104529623</v>
      </c>
      <c r="I345">
        <f>VLOOKUP(A345,[1]高三上!$A$3:$P$588,13,0)</f>
        <v>27.5</v>
      </c>
      <c r="J345" t="str">
        <f>VLOOKUP(A345,[1]高三上!$A$3:$P$588,14,0)</f>
        <v>李荣鑫</v>
      </c>
      <c r="K345" s="22">
        <f t="shared" si="80"/>
        <v>219</v>
      </c>
      <c r="L345" s="23">
        <f t="shared" si="81"/>
        <v>81.881533101045292</v>
      </c>
      <c r="M345">
        <f>VLOOKUP(A345,[1]高二下!$A$3:$P$536,13,0)</f>
        <v>42</v>
      </c>
      <c r="N345" t="str">
        <f>VLOOKUP(A345,[1]高二下!$A$3:$P$536,14,0)</f>
        <v>宋欣洲</v>
      </c>
      <c r="O345">
        <f t="shared" si="82"/>
        <v>167</v>
      </c>
      <c r="P345">
        <f t="shared" si="83"/>
        <v>131.01045296167248</v>
      </c>
      <c r="Q345">
        <f>VLOOKUP(A345,[1]高二上!$A$3:$P$583,13,0)</f>
        <v>28</v>
      </c>
      <c r="R345" t="str">
        <f>VLOOKUP(A345,[1]高二上!$A$3:$P$583,14,0)</f>
        <v>宋欣洲</v>
      </c>
      <c r="S345" s="22">
        <f t="shared" si="84"/>
        <v>256</v>
      </c>
      <c r="T345" s="22">
        <f t="shared" si="85"/>
        <v>110.10452961672473</v>
      </c>
      <c r="U345">
        <f>VLOOKUP(A345,[1]高一下!$A$3:$P$585,13,0)</f>
        <v>12</v>
      </c>
      <c r="V345" t="str">
        <f>VLOOKUP(A345,[1]高一下!$A$3:$P$585,14,0)</f>
        <v>宋欣洲</v>
      </c>
      <c r="W345">
        <f t="shared" si="86"/>
        <v>285</v>
      </c>
      <c r="X345">
        <f t="shared" si="87"/>
        <v>89.19860627177701</v>
      </c>
      <c r="Y345">
        <f>VLOOKUP(A345,[1]高一上!$A$3:$P$587,13,0)</f>
        <v>23</v>
      </c>
      <c r="Z345" t="str">
        <f>VLOOKUP(A345,[1]高一上!$A$3:$P$587,14,0)</f>
        <v>宋欣洲</v>
      </c>
      <c r="AA345">
        <f t="shared" si="88"/>
        <v>254</v>
      </c>
      <c r="AB345" s="23">
        <f t="shared" si="90"/>
        <v>107.66550522648083</v>
      </c>
      <c r="AC345">
        <f>VLOOKUP(A345,[1]中考!$A$2:$J$571,9,0)</f>
        <v>12</v>
      </c>
      <c r="AD345">
        <f t="shared" si="89"/>
        <v>276</v>
      </c>
    </row>
    <row r="346" spans="1:30" ht="15" x14ac:dyDescent="0.35">
      <c r="A346" s="14" t="s">
        <v>635</v>
      </c>
      <c r="B346" s="1">
        <v>7</v>
      </c>
      <c r="C346" s="2" t="s">
        <v>636</v>
      </c>
      <c r="D346" s="4" t="s">
        <v>537</v>
      </c>
      <c r="E346">
        <f>VLOOKUP(A346,'[1]高三下(高考)'!$A$3:$P$615,13,0)</f>
        <v>63.5</v>
      </c>
      <c r="F346" t="str">
        <f>VLOOKUP(A346,'[1]高三下(高考)'!$A$3:$P$615,14,0)</f>
        <v>李荣鑫</v>
      </c>
      <c r="G346">
        <f t="shared" si="78"/>
        <v>36</v>
      </c>
      <c r="H346" s="23">
        <f t="shared" si="79"/>
        <v>104.8780487804878</v>
      </c>
      <c r="I346">
        <f>VLOOKUP(A346,[1]高三上!$A$3:$P$588,13,0)</f>
        <v>48</v>
      </c>
      <c r="J346" t="str">
        <f>VLOOKUP(A346,[1]高三上!$A$3:$P$588,14,0)</f>
        <v>李荣鑫</v>
      </c>
      <c r="K346" s="22">
        <f t="shared" si="80"/>
        <v>50</v>
      </c>
      <c r="L346" s="23">
        <f t="shared" si="81"/>
        <v>96.167247386759584</v>
      </c>
      <c r="M346">
        <f>VLOOKUP(A346,[1]高二下!$A$3:$P$536,13,0)</f>
        <v>62</v>
      </c>
      <c r="N346" t="str">
        <f>VLOOKUP(A346,[1]高二下!$A$3:$P$536,14,0)</f>
        <v>宋欣洲</v>
      </c>
      <c r="O346">
        <f t="shared" si="82"/>
        <v>39</v>
      </c>
      <c r="P346">
        <f t="shared" si="83"/>
        <v>103.13588850174216</v>
      </c>
      <c r="Q346">
        <f>VLOOKUP(A346,[1]高二上!$A$3:$P$583,13,0)</f>
        <v>62</v>
      </c>
      <c r="R346" t="str">
        <f>VLOOKUP(A346,[1]高二上!$A$3:$P$583,14,0)</f>
        <v>宋欣洲</v>
      </c>
      <c r="S346" s="22">
        <f t="shared" si="84"/>
        <v>48</v>
      </c>
      <c r="T346" s="22">
        <f t="shared" si="85"/>
        <v>93.379790940766554</v>
      </c>
      <c r="U346">
        <f>VLOOKUP(A346,[1]高一下!$A$3:$P$585,13,0)</f>
        <v>58</v>
      </c>
      <c r="V346" t="str">
        <f>VLOOKUP(A346,[1]高一下!$A$3:$P$585,14,0)</f>
        <v>宋欣洲</v>
      </c>
      <c r="W346">
        <f t="shared" si="86"/>
        <v>29</v>
      </c>
      <c r="X346">
        <f t="shared" si="87"/>
        <v>109.7560975609756</v>
      </c>
      <c r="Y346">
        <f>VLOOKUP(A346,[1]高一上!$A$3:$P$587,13,0)</f>
        <v>49</v>
      </c>
      <c r="Z346" t="str">
        <f>VLOOKUP(A346,[1]高一上!$A$3:$P$587,14,0)</f>
        <v>叶小军</v>
      </c>
      <c r="AA346">
        <f t="shared" si="88"/>
        <v>57</v>
      </c>
      <c r="AB346" s="23">
        <f t="shared" si="90"/>
        <v>150.52264808362369</v>
      </c>
      <c r="AC346">
        <f>VLOOKUP(A346,[1]中考!$A$2:$J$571,9,0)</f>
        <v>27</v>
      </c>
      <c r="AD346">
        <f t="shared" si="89"/>
        <v>202</v>
      </c>
    </row>
    <row r="347" spans="1:30" ht="15" x14ac:dyDescent="0.35">
      <c r="A347" s="14" t="s">
        <v>639</v>
      </c>
      <c r="B347" s="1">
        <v>7</v>
      </c>
      <c r="C347" s="2" t="s">
        <v>640</v>
      </c>
      <c r="D347" s="4" t="s">
        <v>537</v>
      </c>
      <c r="E347">
        <f>VLOOKUP(A347,'[1]高三下(高考)'!$A$3:$P$615,13,0)</f>
        <v>53</v>
      </c>
      <c r="F347" t="str">
        <f>VLOOKUP(A347,'[1]高三下(高考)'!$A$3:$P$615,14,0)</f>
        <v>李荣鑫</v>
      </c>
      <c r="G347">
        <f t="shared" si="78"/>
        <v>112</v>
      </c>
      <c r="H347" s="23">
        <f t="shared" si="79"/>
        <v>111.14982578397212</v>
      </c>
      <c r="I347">
        <f>VLOOKUP(A347,[1]高三上!$A$3:$P$588,13,0)</f>
        <v>36.5</v>
      </c>
      <c r="J347" t="str">
        <f>VLOOKUP(A347,[1]高三上!$A$3:$P$588,14,0)</f>
        <v>李荣鑫</v>
      </c>
      <c r="K347" s="22">
        <f t="shared" si="80"/>
        <v>144</v>
      </c>
      <c r="L347" s="23">
        <f t="shared" si="81"/>
        <v>103.48432055749129</v>
      </c>
      <c r="M347">
        <f>VLOOKUP(A347,[1]高二下!$A$3:$P$536,13,0)</f>
        <v>44</v>
      </c>
      <c r="N347" t="str">
        <f>VLOOKUP(A347,[1]高二下!$A$3:$P$536,14,0)</f>
        <v>宋欣洲</v>
      </c>
      <c r="O347">
        <f t="shared" si="82"/>
        <v>154</v>
      </c>
      <c r="P347">
        <f t="shared" si="83"/>
        <v>121.60278745644599</v>
      </c>
      <c r="Q347">
        <f>VLOOKUP(A347,[1]高二上!$A$3:$P$583,13,0)</f>
        <v>37</v>
      </c>
      <c r="R347" t="str">
        <f>VLOOKUP(A347,[1]高二上!$A$3:$P$583,14,0)</f>
        <v>宋欣洲</v>
      </c>
      <c r="S347" s="22">
        <f t="shared" si="84"/>
        <v>216</v>
      </c>
      <c r="T347" s="22">
        <f t="shared" si="85"/>
        <v>61.324041811846691</v>
      </c>
      <c r="U347">
        <f>VLOOKUP(A347,[1]高一下!$A$3:$P$585,13,0)</f>
        <v>45</v>
      </c>
      <c r="V347" t="str">
        <f>VLOOKUP(A347,[1]高一下!$A$3:$P$585,14,0)</f>
        <v>宋欣洲</v>
      </c>
      <c r="W347">
        <f t="shared" si="86"/>
        <v>105</v>
      </c>
      <c r="X347">
        <f t="shared" si="87"/>
        <v>81.881533101045292</v>
      </c>
      <c r="Y347">
        <f>VLOOKUP(A347,[1]高一上!$A$3:$P$587,13,0)</f>
        <v>50</v>
      </c>
      <c r="Z347" t="str">
        <f>VLOOKUP(A347,[1]高一上!$A$3:$P$587,14,0)</f>
        <v>叶小军</v>
      </c>
      <c r="AA347">
        <f t="shared" si="88"/>
        <v>53</v>
      </c>
      <c r="AB347" s="23">
        <f t="shared" si="90"/>
        <v>165.50522648083623</v>
      </c>
      <c r="AC347">
        <f>VLOOKUP(A347,[1]中考!$A$2:$J$571,9,0)</f>
        <v>21</v>
      </c>
      <c r="AD347">
        <f t="shared" si="89"/>
        <v>241</v>
      </c>
    </row>
    <row r="348" spans="1:30" ht="15" x14ac:dyDescent="0.35">
      <c r="A348" s="14" t="s">
        <v>651</v>
      </c>
      <c r="B348" s="1">
        <v>7</v>
      </c>
      <c r="C348" s="2" t="s">
        <v>652</v>
      </c>
      <c r="D348" s="4" t="s">
        <v>537</v>
      </c>
      <c r="E348">
        <f>VLOOKUP(A348,'[1]高三下(高考)'!$A$3:$P$615,13,0)</f>
        <v>66</v>
      </c>
      <c r="F348" t="str">
        <f>VLOOKUP(A348,'[1]高三下(高考)'!$A$3:$P$615,14,0)</f>
        <v>李荣鑫</v>
      </c>
      <c r="G348">
        <f t="shared" si="78"/>
        <v>29</v>
      </c>
      <c r="H348" s="23">
        <f t="shared" si="79"/>
        <v>101.04529616724739</v>
      </c>
      <c r="I348">
        <f>VLOOKUP(A348,[1]高三上!$A$3:$P$588,13,0)</f>
        <v>52</v>
      </c>
      <c r="J348" t="str">
        <f>VLOOKUP(A348,[1]高三上!$A$3:$P$588,14,0)</f>
        <v>李荣鑫</v>
      </c>
      <c r="K348" s="22">
        <f t="shared" si="80"/>
        <v>32</v>
      </c>
      <c r="L348" s="23">
        <f t="shared" si="81"/>
        <v>119.51219512195122</v>
      </c>
      <c r="M348">
        <f>VLOOKUP(A348,[1]高二下!$A$3:$P$536,13,0)</f>
        <v>52</v>
      </c>
      <c r="N348" t="str">
        <f>VLOOKUP(A348,[1]高二下!$A$3:$P$536,14,0)</f>
        <v>宋欣洲</v>
      </c>
      <c r="O348">
        <f t="shared" si="82"/>
        <v>88</v>
      </c>
      <c r="P348">
        <f t="shared" si="83"/>
        <v>118.46689895470384</v>
      </c>
      <c r="Q348">
        <f>VLOOKUP(A348,[1]高二上!$A$3:$P$583,13,0)</f>
        <v>47</v>
      </c>
      <c r="R348" t="str">
        <f>VLOOKUP(A348,[1]高二上!$A$3:$P$583,14,0)</f>
        <v>宋欣洲</v>
      </c>
      <c r="S348" s="22">
        <f t="shared" si="84"/>
        <v>141</v>
      </c>
      <c r="T348" s="22">
        <f t="shared" si="85"/>
        <v>84.668989547038336</v>
      </c>
      <c r="U348">
        <f>VLOOKUP(A348,[1]高一下!$A$3:$P$585,13,0)</f>
        <v>46</v>
      </c>
      <c r="V348" t="str">
        <f>VLOOKUP(A348,[1]高一下!$A$3:$P$585,14,0)</f>
        <v>宋欣洲</v>
      </c>
      <c r="W348">
        <f t="shared" si="86"/>
        <v>97</v>
      </c>
      <c r="X348">
        <f t="shared" si="87"/>
        <v>106.27177700348432</v>
      </c>
      <c r="Y348">
        <f>VLOOKUP(A348,[1]高一上!$A$3:$P$587,13,0)</f>
        <v>40</v>
      </c>
      <c r="Z348" t="str">
        <f>VLOOKUP(A348,[1]高一上!$A$3:$P$587,14,0)</f>
        <v>叶小军</v>
      </c>
      <c r="AA348">
        <f t="shared" si="88"/>
        <v>115</v>
      </c>
      <c r="AB348" s="23">
        <f t="shared" si="90"/>
        <v>132.7526132404181</v>
      </c>
      <c r="AC348">
        <f>VLOOKUP(A348,[1]中考!$A$2:$J$571,9,0)</f>
        <v>26</v>
      </c>
      <c r="AD348">
        <f t="shared" si="89"/>
        <v>209</v>
      </c>
    </row>
    <row r="349" spans="1:30" ht="15" x14ac:dyDescent="0.35">
      <c r="A349" s="14" t="s">
        <v>624</v>
      </c>
      <c r="B349" s="1">
        <v>7</v>
      </c>
      <c r="C349" s="2" t="s">
        <v>625</v>
      </c>
      <c r="D349" s="4" t="s">
        <v>537</v>
      </c>
      <c r="E349">
        <f>VLOOKUP(A349,'[1]高三下(高考)'!$A$3:$P$615,13,0)</f>
        <v>73.5</v>
      </c>
      <c r="F349" t="str">
        <f>VLOOKUP(A349,'[1]高三下(高考)'!$A$3:$P$615,14,0)</f>
        <v>李荣鑫</v>
      </c>
      <c r="G349">
        <f t="shared" si="78"/>
        <v>11</v>
      </c>
      <c r="H349" s="23">
        <f t="shared" si="79"/>
        <v>96.515679442508713</v>
      </c>
      <c r="I349">
        <f>VLOOKUP(A349,[1]高三上!$A$3:$P$588,13,0)</f>
        <v>72</v>
      </c>
      <c r="J349" t="str">
        <f>VLOOKUP(A349,[1]高三上!$A$3:$P$588,14,0)</f>
        <v>李荣鑫</v>
      </c>
      <c r="K349" s="22">
        <f t="shared" si="80"/>
        <v>1</v>
      </c>
      <c r="L349" s="23">
        <f t="shared" si="81"/>
        <v>104.18118466898954</v>
      </c>
      <c r="M349">
        <f>VLOOKUP(A349,[1]高二下!$A$3:$P$536,13,0)</f>
        <v>72</v>
      </c>
      <c r="N349" t="str">
        <f>VLOOKUP(A349,[1]高二下!$A$3:$P$536,14,0)</f>
        <v>宋欣洲</v>
      </c>
      <c r="O349">
        <f t="shared" si="82"/>
        <v>13</v>
      </c>
      <c r="P349">
        <f t="shared" si="83"/>
        <v>99.303135888501743</v>
      </c>
      <c r="Q349">
        <f>VLOOKUP(A349,[1]高二上!$A$3:$P$583,13,0)</f>
        <v>77</v>
      </c>
      <c r="R349" t="str">
        <f>VLOOKUP(A349,[1]高二上!$A$3:$P$583,14,0)</f>
        <v>宋欣洲</v>
      </c>
      <c r="S349" s="22">
        <f t="shared" si="84"/>
        <v>11</v>
      </c>
      <c r="T349" s="22">
        <f t="shared" si="85"/>
        <v>98.954703832752614</v>
      </c>
      <c r="U349">
        <f>VLOOKUP(A349,[1]高一下!$A$3:$P$585,13,0)</f>
        <v>70</v>
      </c>
      <c r="V349" t="str">
        <f>VLOOKUP(A349,[1]高一下!$A$3:$P$585,14,0)</f>
        <v>宋欣洲</v>
      </c>
      <c r="W349">
        <f t="shared" si="86"/>
        <v>8</v>
      </c>
      <c r="X349">
        <f t="shared" si="87"/>
        <v>111.84668989547038</v>
      </c>
      <c r="Y349">
        <f>VLOOKUP(A349,[1]高一上!$A$3:$P$587,13,0)</f>
        <v>51</v>
      </c>
      <c r="Z349" t="str">
        <f>VLOOKUP(A349,[1]高一上!$A$3:$P$587,14,0)</f>
        <v>叶小军</v>
      </c>
      <c r="AA349">
        <f t="shared" si="88"/>
        <v>42</v>
      </c>
      <c r="AB349" s="23">
        <f t="shared" si="90"/>
        <v>91.986062717770039</v>
      </c>
      <c r="AC349">
        <f>VLOOKUP(A349,[1]中考!$A$2:$J$571,9,0)</f>
        <v>42</v>
      </c>
      <c r="AD349">
        <f t="shared" si="89"/>
        <v>19</v>
      </c>
    </row>
    <row r="350" spans="1:30" ht="15" x14ac:dyDescent="0.35">
      <c r="A350" s="14" t="s">
        <v>678</v>
      </c>
      <c r="B350" s="1">
        <v>7</v>
      </c>
      <c r="C350" s="2" t="s">
        <v>679</v>
      </c>
      <c r="D350" s="4" t="s">
        <v>537</v>
      </c>
      <c r="E350">
        <f>VLOOKUP(A350,'[1]高三下(高考)'!$A$3:$P$615,13,0)</f>
        <v>45.5</v>
      </c>
      <c r="F350" t="str">
        <f>VLOOKUP(A350,'[1]高三下(高考)'!$A$3:$P$615,14,0)</f>
        <v>李荣鑫</v>
      </c>
      <c r="G350">
        <f t="shared" si="78"/>
        <v>174</v>
      </c>
      <c r="H350" s="23">
        <f t="shared" si="79"/>
        <v>90.243902439024396</v>
      </c>
      <c r="I350">
        <f>VLOOKUP(A350,[1]高三上!$A$3:$P$588,13,0)</f>
        <v>36</v>
      </c>
      <c r="J350" t="str">
        <f>VLOOKUP(A350,[1]高三上!$A$3:$P$588,14,0)</f>
        <v>李荣鑫</v>
      </c>
      <c r="K350" s="22">
        <f t="shared" si="80"/>
        <v>146</v>
      </c>
      <c r="L350" s="23">
        <f t="shared" si="81"/>
        <v>135.54006968641116</v>
      </c>
      <c r="M350">
        <f>VLOOKUP(A350,[1]高二下!$A$3:$P$536,13,0)</f>
        <v>28</v>
      </c>
      <c r="N350" t="str">
        <f>VLOOKUP(A350,[1]高二下!$A$3:$P$536,14,0)</f>
        <v>宋欣洲</v>
      </c>
      <c r="O350">
        <f t="shared" si="82"/>
        <v>248</v>
      </c>
      <c r="P350">
        <f t="shared" si="83"/>
        <v>86.759581881533109</v>
      </c>
      <c r="Q350">
        <f>VLOOKUP(A350,[1]高二上!$A$3:$P$583,13,0)</f>
        <v>38</v>
      </c>
      <c r="R350" t="str">
        <f>VLOOKUP(A350,[1]高二上!$A$3:$P$583,14,0)</f>
        <v>宋欣洲</v>
      </c>
      <c r="S350" s="22">
        <f t="shared" si="84"/>
        <v>210</v>
      </c>
      <c r="T350" s="22">
        <f t="shared" si="85"/>
        <v>112.89198606271776</v>
      </c>
      <c r="U350">
        <f>VLOOKUP(A350,[1]高一下!$A$3:$P$585,13,0)</f>
        <v>25</v>
      </c>
      <c r="V350" t="str">
        <f>VLOOKUP(A350,[1]高一下!$A$3:$P$585,14,0)</f>
        <v>宋欣洲</v>
      </c>
      <c r="W350">
        <f t="shared" si="86"/>
        <v>247</v>
      </c>
      <c r="X350">
        <f t="shared" si="87"/>
        <v>89.19860627177701</v>
      </c>
      <c r="Y350">
        <f>VLOOKUP(A350,[1]高一上!$A$3:$P$587,13,0)</f>
        <v>28</v>
      </c>
      <c r="Z350" t="str">
        <f>VLOOKUP(A350,[1]高一上!$A$3:$P$587,14,0)</f>
        <v>郑福全</v>
      </c>
      <c r="AA350">
        <f t="shared" si="88"/>
        <v>216</v>
      </c>
      <c r="AB350" s="23">
        <f t="shared" si="90"/>
        <v>86.41114982578398</v>
      </c>
      <c r="AC350">
        <f>VLOOKUP(A350,[1]中考!$A$2:$J$571,9,0)</f>
        <v>29</v>
      </c>
      <c r="AD350">
        <f t="shared" si="89"/>
        <v>177</v>
      </c>
    </row>
    <row r="351" spans="1:30" ht="15" x14ac:dyDescent="0.35">
      <c r="A351" s="14" t="s">
        <v>673</v>
      </c>
      <c r="B351" s="1">
        <v>7</v>
      </c>
      <c r="C351" s="2" t="s">
        <v>674</v>
      </c>
      <c r="D351" s="4" t="s">
        <v>537</v>
      </c>
      <c r="E351">
        <f>VLOOKUP(A351,'[1]高三下(高考)'!$A$3:$P$615,13,0)</f>
        <v>49</v>
      </c>
      <c r="F351" t="str">
        <f>VLOOKUP(A351,'[1]高三下(高考)'!$A$3:$P$615,14,0)</f>
        <v>李荣鑫</v>
      </c>
      <c r="G351">
        <f t="shared" si="78"/>
        <v>148</v>
      </c>
      <c r="H351" s="23">
        <f t="shared" si="79"/>
        <v>94.076655052264812</v>
      </c>
      <c r="I351">
        <f>VLOOKUP(A351,[1]高三上!$A$3:$P$588,13,0)</f>
        <v>38</v>
      </c>
      <c r="J351" t="str">
        <f>VLOOKUP(A351,[1]高三上!$A$3:$P$588,14,0)</f>
        <v>李荣鑫</v>
      </c>
      <c r="K351" s="22">
        <f t="shared" si="80"/>
        <v>131</v>
      </c>
      <c r="L351" s="23">
        <f t="shared" si="81"/>
        <v>125.08710801393728</v>
      </c>
      <c r="M351">
        <f>VLOOKUP(A351,[1]高二下!$A$3:$P$536,13,0)</f>
        <v>37</v>
      </c>
      <c r="N351" t="str">
        <f>VLOOKUP(A351,[1]高二下!$A$3:$P$536,14,0)</f>
        <v>宋欣洲</v>
      </c>
      <c r="O351">
        <f t="shared" si="82"/>
        <v>203</v>
      </c>
      <c r="P351">
        <f t="shared" si="83"/>
        <v>114.28571428571428</v>
      </c>
      <c r="Q351">
        <f>VLOOKUP(A351,[1]高二上!$A$3:$P$583,13,0)</f>
        <v>31</v>
      </c>
      <c r="R351" t="str">
        <f>VLOOKUP(A351,[1]高二上!$A$3:$P$583,14,0)</f>
        <v>宋欣洲</v>
      </c>
      <c r="S351" s="22">
        <f t="shared" si="84"/>
        <v>244</v>
      </c>
      <c r="T351" s="22">
        <f t="shared" si="85"/>
        <v>22.648083623693381</v>
      </c>
      <c r="U351">
        <f>VLOOKUP(A351,[1]高一下!$A$3:$P$585,13,0)</f>
        <v>61</v>
      </c>
      <c r="V351" t="str">
        <f>VLOOKUP(A351,[1]高一下!$A$3:$P$585,14,0)</f>
        <v>宋欣洲</v>
      </c>
      <c r="W351">
        <f t="shared" si="86"/>
        <v>22</v>
      </c>
      <c r="X351">
        <f t="shared" si="87"/>
        <v>106.96864111498257</v>
      </c>
      <c r="Y351">
        <f>VLOOKUP(A351,[1]高一上!$A$3:$P$587,13,0)</f>
        <v>51</v>
      </c>
      <c r="Z351" t="str">
        <f>VLOOKUP(A351,[1]高一上!$A$3:$P$587,14,0)</f>
        <v>叶小军</v>
      </c>
      <c r="AA351">
        <f t="shared" si="88"/>
        <v>42</v>
      </c>
      <c r="AB351" s="23">
        <f t="shared" si="90"/>
        <v>147.03832752613241</v>
      </c>
      <c r="AC351">
        <f>VLOOKUP(A351,[1]中考!$A$2:$J$571,9,0)</f>
        <v>29</v>
      </c>
      <c r="AD351">
        <f t="shared" si="89"/>
        <v>177</v>
      </c>
    </row>
    <row r="352" spans="1:30" ht="15" x14ac:dyDescent="0.35">
      <c r="A352" s="14" t="s">
        <v>633</v>
      </c>
      <c r="B352" s="1">
        <v>7</v>
      </c>
      <c r="C352" s="2" t="s">
        <v>634</v>
      </c>
      <c r="D352" s="4" t="s">
        <v>537</v>
      </c>
      <c r="E352">
        <f>VLOOKUP(A352,'[1]高三下(高考)'!$A$3:$P$615,13,0)</f>
        <v>70.5</v>
      </c>
      <c r="F352" t="str">
        <f>VLOOKUP(A352,'[1]高三下(高考)'!$A$3:$P$615,14,0)</f>
        <v>李荣鑫</v>
      </c>
      <c r="G352">
        <f t="shared" si="78"/>
        <v>15</v>
      </c>
      <c r="H352" s="23">
        <f t="shared" si="79"/>
        <v>108.36236933797909</v>
      </c>
      <c r="I352">
        <f>VLOOKUP(A352,[1]高三上!$A$3:$P$588,13,0)</f>
        <v>50</v>
      </c>
      <c r="J352" t="str">
        <f>VLOOKUP(A352,[1]高三上!$A$3:$P$588,14,0)</f>
        <v>李荣鑫</v>
      </c>
      <c r="K352" s="22">
        <f t="shared" si="80"/>
        <v>39</v>
      </c>
      <c r="L352" s="23">
        <f t="shared" si="81"/>
        <v>148.08362369337979</v>
      </c>
      <c r="M352">
        <f>VLOOKUP(A352,[1]高二下!$A$3:$P$536,13,0)</f>
        <v>41</v>
      </c>
      <c r="N352" t="str">
        <f>VLOOKUP(A352,[1]高二下!$A$3:$P$536,14,0)</f>
        <v>宋欣洲</v>
      </c>
      <c r="O352">
        <f t="shared" si="82"/>
        <v>177</v>
      </c>
      <c r="P352">
        <f t="shared" si="83"/>
        <v>50.174216027874564</v>
      </c>
      <c r="Q352">
        <f>VLOOKUP(A352,[1]高二上!$A$3:$P$583,13,0)</f>
        <v>65</v>
      </c>
      <c r="R352" t="str">
        <f>VLOOKUP(A352,[1]高二上!$A$3:$P$583,14,0)</f>
        <v>宋欣洲</v>
      </c>
      <c r="S352" s="22">
        <f t="shared" si="84"/>
        <v>34</v>
      </c>
      <c r="T352" s="22">
        <f t="shared" si="85"/>
        <v>111.14982578397212</v>
      </c>
      <c r="U352">
        <f>VLOOKUP(A352,[1]高一下!$A$3:$P$585,13,0)</f>
        <v>51</v>
      </c>
      <c r="V352" t="str">
        <f>VLOOKUP(A352,[1]高一下!$A$3:$P$585,14,0)</f>
        <v>宋欣洲</v>
      </c>
      <c r="W352">
        <f t="shared" si="86"/>
        <v>66</v>
      </c>
      <c r="X352">
        <f t="shared" si="87"/>
        <v>81.881533101045292</v>
      </c>
      <c r="Y352">
        <f>VLOOKUP(A352,[1]高一上!$A$3:$P$587,13,0)</f>
        <v>57</v>
      </c>
      <c r="Z352" t="str">
        <f>VLOOKUP(A352,[1]高一上!$A$3:$P$587,14,0)</f>
        <v>叶小军</v>
      </c>
      <c r="AA352">
        <f t="shared" si="88"/>
        <v>14</v>
      </c>
      <c r="AB352" s="23">
        <f t="shared" si="90"/>
        <v>99.651567944250871</v>
      </c>
      <c r="AC352">
        <f>VLOOKUP(A352,[1]中考!$A$2:$J$571,9,0)</f>
        <v>43</v>
      </c>
      <c r="AD352">
        <f t="shared" si="89"/>
        <v>13</v>
      </c>
    </row>
    <row r="353" spans="1:30" ht="15" x14ac:dyDescent="0.35">
      <c r="A353" s="14" t="s">
        <v>707</v>
      </c>
      <c r="B353" s="1">
        <v>7</v>
      </c>
      <c r="C353" s="2" t="s">
        <v>708</v>
      </c>
      <c r="D353" s="4" t="s">
        <v>537</v>
      </c>
      <c r="E353">
        <f>VLOOKUP(A353,'[1]高三下(高考)'!$A$3:$P$615,13,0)</f>
        <v>29</v>
      </c>
      <c r="F353" t="str">
        <f>VLOOKUP(A353,'[1]高三下(高考)'!$A$3:$P$615,14,0)</f>
        <v>李荣鑫</v>
      </c>
      <c r="G353">
        <f t="shared" si="78"/>
        <v>262</v>
      </c>
      <c r="H353" s="23">
        <f t="shared" si="79"/>
        <v>58.188153310104532</v>
      </c>
      <c r="I353">
        <f>VLOOKUP(A353,[1]高三上!$A$3:$P$588,13,0)</f>
        <v>37</v>
      </c>
      <c r="J353" t="str">
        <f>VLOOKUP(A353,[1]高三上!$A$3:$P$588,14,0)</f>
        <v>李荣鑫</v>
      </c>
      <c r="K353" s="22">
        <f t="shared" si="80"/>
        <v>142</v>
      </c>
      <c r="L353" s="23">
        <f t="shared" si="81"/>
        <v>142.85714285714286</v>
      </c>
      <c r="M353">
        <f>VLOOKUP(A353,[1]高二下!$A$3:$P$536,13,0)</f>
        <v>22</v>
      </c>
      <c r="N353" t="str">
        <f>VLOOKUP(A353,[1]高二下!$A$3:$P$536,14,0)</f>
        <v>宋欣洲</v>
      </c>
      <c r="O353">
        <f t="shared" si="82"/>
        <v>265</v>
      </c>
      <c r="P353">
        <f t="shared" si="83"/>
        <v>98.954703832752614</v>
      </c>
      <c r="Q353">
        <f>VLOOKUP(A353,[1]高二上!$A$3:$P$583,13,0)</f>
        <v>27</v>
      </c>
      <c r="R353" t="str">
        <f>VLOOKUP(A353,[1]高二上!$A$3:$P$583,14,0)</f>
        <v>宋欣洲</v>
      </c>
      <c r="S353" s="22">
        <f t="shared" si="84"/>
        <v>262</v>
      </c>
      <c r="T353" s="22">
        <f t="shared" si="85"/>
        <v>97.21254355400697</v>
      </c>
      <c r="U353">
        <f>VLOOKUP(A353,[1]高一下!$A$3:$P$585,13,0)</f>
        <v>23</v>
      </c>
      <c r="V353" t="str">
        <f>VLOOKUP(A353,[1]高一下!$A$3:$P$585,14,0)</f>
        <v>宋欣洲</v>
      </c>
      <c r="W353">
        <f t="shared" si="86"/>
        <v>254</v>
      </c>
      <c r="X353">
        <f t="shared" si="87"/>
        <v>70.034843205574916</v>
      </c>
      <c r="Y353">
        <f>VLOOKUP(A353,[1]高一上!$A$3:$P$587,13,0)</f>
        <v>34</v>
      </c>
      <c r="Z353" t="str">
        <f>VLOOKUP(A353,[1]高一上!$A$3:$P$587,14,0)</f>
        <v>叶小军</v>
      </c>
      <c r="AA353">
        <f t="shared" si="88"/>
        <v>168</v>
      </c>
      <c r="AB353" s="23">
        <f t="shared" si="90"/>
        <v>123.34494773519164</v>
      </c>
      <c r="AC353">
        <f>VLOOKUP(A353,[1]中考!$A$2:$J$571,9,0)</f>
        <v>23</v>
      </c>
      <c r="AD353">
        <f t="shared" si="89"/>
        <v>235</v>
      </c>
    </row>
    <row r="354" spans="1:30" ht="15" x14ac:dyDescent="0.35">
      <c r="A354" s="14" t="s">
        <v>701</v>
      </c>
      <c r="B354" s="1">
        <v>7</v>
      </c>
      <c r="C354" s="2" t="s">
        <v>702</v>
      </c>
      <c r="D354" s="4" t="s">
        <v>537</v>
      </c>
      <c r="E354">
        <f>VLOOKUP(A354,'[1]高三下(高考)'!$A$3:$P$615,13,0)</f>
        <v>28.5</v>
      </c>
      <c r="F354" t="str">
        <f>VLOOKUP(A354,'[1]高三下(高考)'!$A$3:$P$615,14,0)</f>
        <v>李荣鑫</v>
      </c>
      <c r="G354">
        <f t="shared" si="78"/>
        <v>266</v>
      </c>
      <c r="H354" s="23">
        <f t="shared" si="79"/>
        <v>83.62369337979095</v>
      </c>
      <c r="I354">
        <f>VLOOKUP(A354,[1]高三上!$A$3:$P$588,13,0)</f>
        <v>27.5</v>
      </c>
      <c r="J354" t="str">
        <f>VLOOKUP(A354,[1]高三上!$A$3:$P$588,14,0)</f>
        <v>李荣鑫</v>
      </c>
      <c r="K354" s="22">
        <f t="shared" si="80"/>
        <v>219</v>
      </c>
      <c r="L354" s="23">
        <f t="shared" si="81"/>
        <v>105.57491289198606</v>
      </c>
      <c r="M354">
        <f>VLOOKUP(A354,[1]高二下!$A$3:$P$536,13,0)</f>
        <v>31</v>
      </c>
      <c r="N354" t="str">
        <f>VLOOKUP(A354,[1]高二下!$A$3:$P$536,14,0)</f>
        <v>宋欣洲</v>
      </c>
      <c r="O354">
        <f t="shared" si="82"/>
        <v>235</v>
      </c>
      <c r="P354">
        <f t="shared" si="83"/>
        <v>57.491289198606275</v>
      </c>
      <c r="Q354">
        <f>VLOOKUP(A354,[1]高二上!$A$3:$P$583,13,0)</f>
        <v>50</v>
      </c>
      <c r="R354" t="str">
        <f>VLOOKUP(A354,[1]高二上!$A$3:$P$583,14,0)</f>
        <v>宋欣洲</v>
      </c>
      <c r="S354" s="22">
        <f t="shared" si="84"/>
        <v>113</v>
      </c>
      <c r="T354" s="22">
        <f t="shared" si="85"/>
        <v>155.4006968641115</v>
      </c>
      <c r="U354">
        <f>VLOOKUP(A354,[1]高一下!$A$3:$P$585,13,0)</f>
        <v>20</v>
      </c>
      <c r="V354" t="str">
        <f>VLOOKUP(A354,[1]高一下!$A$3:$P$585,14,0)</f>
        <v>宋欣洲</v>
      </c>
      <c r="W354">
        <f t="shared" si="86"/>
        <v>272</v>
      </c>
      <c r="X354">
        <f t="shared" si="87"/>
        <v>102.4390243902439</v>
      </c>
      <c r="Y354">
        <f>VLOOKUP(A354,[1]高一上!$A$3:$P$587,13,0)</f>
        <v>16</v>
      </c>
      <c r="Z354" t="str">
        <f>VLOOKUP(A354,[1]高一上!$A$3:$P$587,14,0)</f>
        <v>叶小军</v>
      </c>
      <c r="AA354">
        <f t="shared" si="88"/>
        <v>279</v>
      </c>
      <c r="AB354" s="23">
        <f t="shared" si="90"/>
        <v>33.449477351916386</v>
      </c>
      <c r="AC354">
        <f>VLOOKUP(A354,[1]中考!$A$2:$J$571,9,0)</f>
        <v>36</v>
      </c>
      <c r="AD354">
        <f t="shared" si="89"/>
        <v>88</v>
      </c>
    </row>
    <row r="355" spans="1:30" ht="15" x14ac:dyDescent="0.35">
      <c r="A355" s="14" t="s">
        <v>709</v>
      </c>
      <c r="B355" s="1">
        <v>7</v>
      </c>
      <c r="C355" s="2" t="s">
        <v>710</v>
      </c>
      <c r="D355" s="4" t="s">
        <v>537</v>
      </c>
      <c r="E355">
        <f>VLOOKUP(A355,'[1]高三下(高考)'!$A$3:$P$615,13,0)</f>
        <v>49</v>
      </c>
      <c r="F355" t="str">
        <f>VLOOKUP(A355,'[1]高三下(高考)'!$A$3:$P$615,14,0)</f>
        <v>李荣鑫</v>
      </c>
      <c r="G355">
        <f t="shared" si="78"/>
        <v>148</v>
      </c>
      <c r="H355" s="23">
        <f t="shared" si="79"/>
        <v>119.16376306620209</v>
      </c>
      <c r="I355">
        <f>VLOOKUP(A355,[1]高三上!$A$3:$P$588,13,0)</f>
        <v>29.5</v>
      </c>
      <c r="J355" t="str">
        <f>VLOOKUP(A355,[1]高三上!$A$3:$P$588,14,0)</f>
        <v>李荣鑫</v>
      </c>
      <c r="K355" s="22">
        <f t="shared" si="80"/>
        <v>203</v>
      </c>
      <c r="L355" s="23">
        <f t="shared" si="81"/>
        <v>115.33101045296166</v>
      </c>
      <c r="M355">
        <f>VLOOKUP(A355,[1]高二下!$A$3:$P$536,13,0)</f>
        <v>29</v>
      </c>
      <c r="N355" t="str">
        <f>VLOOKUP(A355,[1]高二下!$A$3:$P$536,14,0)</f>
        <v>宋欣洲</v>
      </c>
      <c r="O355">
        <f t="shared" si="82"/>
        <v>247</v>
      </c>
      <c r="P355">
        <f t="shared" si="83"/>
        <v>98.606271777003485</v>
      </c>
      <c r="Q355">
        <f>VLOOKUP(A355,[1]高二上!$A$3:$P$583,13,0)</f>
        <v>32</v>
      </c>
      <c r="R355" t="str">
        <f>VLOOKUP(A355,[1]高二上!$A$3:$P$583,14,0)</f>
        <v>宋欣洲</v>
      </c>
      <c r="S355" s="22">
        <f t="shared" si="84"/>
        <v>243</v>
      </c>
      <c r="T355" s="22">
        <f t="shared" si="85"/>
        <v>80.487804878048777</v>
      </c>
      <c r="U355">
        <f>VLOOKUP(A355,[1]高一下!$A$3:$P$585,13,0)</f>
        <v>35</v>
      </c>
      <c r="V355" t="str">
        <f>VLOOKUP(A355,[1]高一下!$A$3:$P$585,14,0)</f>
        <v>宋欣洲</v>
      </c>
      <c r="W355">
        <f t="shared" si="86"/>
        <v>187</v>
      </c>
      <c r="X355">
        <f t="shared" si="87"/>
        <v>82.229965156794421</v>
      </c>
      <c r="Y355">
        <f>VLOOKUP(A355,[1]高一上!$A$3:$P$587,13,0)</f>
        <v>37</v>
      </c>
      <c r="Z355" t="str">
        <f>VLOOKUP(A355,[1]高一上!$A$3:$P$587,14,0)</f>
        <v>叶小军</v>
      </c>
      <c r="AA355">
        <f t="shared" si="88"/>
        <v>136</v>
      </c>
      <c r="AB355" s="23">
        <f t="shared" si="90"/>
        <v>117.42160278745645</v>
      </c>
      <c r="AC355">
        <f>VLOOKUP(A355,[1]中考!$A$2:$J$571,9,0)</f>
        <v>28</v>
      </c>
      <c r="AD355">
        <f t="shared" si="89"/>
        <v>186</v>
      </c>
    </row>
    <row r="356" spans="1:30" ht="15" x14ac:dyDescent="0.35">
      <c r="A356" s="14" t="s">
        <v>637</v>
      </c>
      <c r="B356" s="1">
        <v>7</v>
      </c>
      <c r="C356" s="2" t="s">
        <v>638</v>
      </c>
      <c r="D356" s="4" t="s">
        <v>537</v>
      </c>
      <c r="E356">
        <f>VLOOKUP(A356,'[1]高三下(高考)'!$A$3:$P$615,13,0)</f>
        <v>43.5</v>
      </c>
      <c r="F356" t="str">
        <f>VLOOKUP(A356,'[1]高三下(高考)'!$A$3:$P$615,14,0)</f>
        <v>李荣鑫</v>
      </c>
      <c r="G356">
        <f t="shared" si="78"/>
        <v>189</v>
      </c>
      <c r="H356" s="23">
        <f t="shared" si="79"/>
        <v>53.658536585365852</v>
      </c>
      <c r="I356">
        <f>VLOOKUP(A356,[1]高三上!$A$3:$P$588,13,0)</f>
        <v>47.5</v>
      </c>
      <c r="J356" t="str">
        <f>VLOOKUP(A356,[1]高三上!$A$3:$P$588,14,0)</f>
        <v>李荣鑫</v>
      </c>
      <c r="K356" s="22">
        <f t="shared" si="80"/>
        <v>56</v>
      </c>
      <c r="L356" s="23">
        <f t="shared" si="81"/>
        <v>112.89198606271776</v>
      </c>
      <c r="M356">
        <f>VLOOKUP(A356,[1]高二下!$A$3:$P$536,13,0)</f>
        <v>51</v>
      </c>
      <c r="N356" t="str">
        <f>VLOOKUP(A356,[1]高二下!$A$3:$P$536,14,0)</f>
        <v>宋欣洲</v>
      </c>
      <c r="O356">
        <f t="shared" si="82"/>
        <v>93</v>
      </c>
      <c r="P356">
        <f t="shared" si="83"/>
        <v>96.864111498257842</v>
      </c>
      <c r="Q356">
        <f>VLOOKUP(A356,[1]高二上!$A$3:$P$583,13,0)</f>
        <v>54</v>
      </c>
      <c r="R356" t="str">
        <f>VLOOKUP(A356,[1]高二上!$A$3:$P$583,14,0)</f>
        <v>宋欣洲</v>
      </c>
      <c r="S356" s="22">
        <f t="shared" si="84"/>
        <v>84</v>
      </c>
      <c r="T356" s="22">
        <f t="shared" si="85"/>
        <v>81.533101045296164</v>
      </c>
      <c r="U356">
        <f>VLOOKUP(A356,[1]高一下!$A$3:$P$585,13,0)</f>
        <v>57</v>
      </c>
      <c r="V356" t="str">
        <f>VLOOKUP(A356,[1]高一下!$A$3:$P$585,14,0)</f>
        <v>宋欣洲</v>
      </c>
      <c r="W356">
        <f t="shared" si="86"/>
        <v>31</v>
      </c>
      <c r="X356">
        <f t="shared" si="87"/>
        <v>101.04529616724739</v>
      </c>
      <c r="Y356">
        <f>VLOOKUP(A356,[1]高一上!$A$3:$P$587,13,0)</f>
        <v>53</v>
      </c>
      <c r="Z356" t="str">
        <f>VLOOKUP(A356,[1]高一上!$A$3:$P$587,14,0)</f>
        <v>叶小军</v>
      </c>
      <c r="AA356">
        <f t="shared" si="88"/>
        <v>34</v>
      </c>
      <c r="AB356" s="23">
        <f t="shared" si="90"/>
        <v>124.73867595818815</v>
      </c>
      <c r="AC356">
        <f>VLOOKUP(A356,[1]中考!$A$2:$J$571,9,0)</f>
        <v>35</v>
      </c>
      <c r="AD356">
        <f t="shared" si="89"/>
        <v>105</v>
      </c>
    </row>
    <row r="357" spans="1:30" ht="15" x14ac:dyDescent="0.35">
      <c r="A357" s="14" t="s">
        <v>711</v>
      </c>
      <c r="B357" s="1">
        <v>7</v>
      </c>
      <c r="C357" s="2" t="s">
        <v>712</v>
      </c>
      <c r="D357" s="4" t="s">
        <v>537</v>
      </c>
      <c r="E357">
        <f>VLOOKUP(A357,'[1]高三下(高考)'!$A$3:$P$615,13,0)</f>
        <v>35.5</v>
      </c>
      <c r="F357" t="str">
        <f>VLOOKUP(A357,'[1]高三下(高考)'!$A$3:$P$615,14,0)</f>
        <v>李荣鑫</v>
      </c>
      <c r="G357">
        <f t="shared" si="78"/>
        <v>233</v>
      </c>
      <c r="H357" s="23">
        <f t="shared" si="79"/>
        <v>100</v>
      </c>
      <c r="I357" s="22">
        <v>0</v>
      </c>
      <c r="J357" t="s">
        <v>629</v>
      </c>
      <c r="K357" s="22">
        <f t="shared" si="80"/>
        <v>277</v>
      </c>
      <c r="L357" s="23">
        <f t="shared" si="81"/>
        <v>100</v>
      </c>
      <c r="M357" s="22">
        <v>0</v>
      </c>
      <c r="N357" t="s">
        <v>1124</v>
      </c>
      <c r="O357">
        <f t="shared" si="82"/>
        <v>270</v>
      </c>
      <c r="P357">
        <f t="shared" si="83"/>
        <v>100</v>
      </c>
      <c r="Q357">
        <f>VLOOKUP(A357,[1]高二上!$A$3:$P$583,13,0)</f>
        <v>25</v>
      </c>
      <c r="R357" t="str">
        <f>VLOOKUP(A357,[1]高二上!$A$3:$P$583,14,0)</f>
        <v>宋欣洲</v>
      </c>
      <c r="S357" s="22">
        <f t="shared" si="84"/>
        <v>269</v>
      </c>
      <c r="T357" s="22">
        <f t="shared" si="85"/>
        <v>74.912891986062718</v>
      </c>
      <c r="U357">
        <f>VLOOKUP(A357,[1]高一下!$A$3:$P$585,13,0)</f>
        <v>34</v>
      </c>
      <c r="V357" t="str">
        <f>VLOOKUP(A357,[1]高一下!$A$3:$P$585,14,0)</f>
        <v>宋欣洲</v>
      </c>
      <c r="W357">
        <f t="shared" si="86"/>
        <v>197</v>
      </c>
      <c r="X357">
        <f t="shared" si="87"/>
        <v>123.69337979094077</v>
      </c>
      <c r="Y357">
        <f>VLOOKUP(A357,[1]高一上!$A$3:$P$587,13,0)</f>
        <v>20</v>
      </c>
      <c r="Z357" t="str">
        <f>VLOOKUP(A357,[1]高一上!$A$3:$P$587,14,0)</f>
        <v>叶小军</v>
      </c>
      <c r="AA357">
        <f t="shared" si="88"/>
        <v>265</v>
      </c>
      <c r="AB357" s="23">
        <f t="shared" si="90"/>
        <v>80.487804878048777</v>
      </c>
      <c r="AC357">
        <f>VLOOKUP(A357,[1]中考!$A$2:$J$571,9,0)</f>
        <v>26</v>
      </c>
      <c r="AD357">
        <f t="shared" si="89"/>
        <v>209</v>
      </c>
    </row>
    <row r="358" spans="1:30" ht="15" x14ac:dyDescent="0.35">
      <c r="A358" s="14" t="s">
        <v>699</v>
      </c>
      <c r="B358" s="1">
        <v>7</v>
      </c>
      <c r="C358" s="2" t="s">
        <v>700</v>
      </c>
      <c r="D358" s="4" t="s">
        <v>537</v>
      </c>
      <c r="E358">
        <f>VLOOKUP(A358,'[1]高三下(高考)'!$A$3:$P$615,13,0)</f>
        <v>41</v>
      </c>
      <c r="F358" t="str">
        <f>VLOOKUP(A358,'[1]高三下(高考)'!$A$3:$P$615,14,0)</f>
        <v>李荣鑫</v>
      </c>
      <c r="G358">
        <f t="shared" si="78"/>
        <v>208</v>
      </c>
      <c r="H358" s="23">
        <f t="shared" si="79"/>
        <v>81.184668989547035</v>
      </c>
      <c r="I358">
        <f>VLOOKUP(A358,[1]高三上!$A$3:$P$588,13,0)</f>
        <v>35.5</v>
      </c>
      <c r="J358" t="str">
        <f>VLOOKUP(A358,[1]高三上!$A$3:$P$588,14,0)</f>
        <v>李荣鑫</v>
      </c>
      <c r="K358" s="22">
        <f t="shared" si="80"/>
        <v>154</v>
      </c>
      <c r="L358" s="23">
        <f t="shared" si="81"/>
        <v>125.78397212543554</v>
      </c>
      <c r="M358">
        <f>VLOOKUP(A358,[1]高二下!$A$3:$P$536,13,0)</f>
        <v>32</v>
      </c>
      <c r="N358" t="str">
        <f>VLOOKUP(A358,[1]高二下!$A$3:$P$536,14,0)</f>
        <v>宋欣洲</v>
      </c>
      <c r="O358">
        <f t="shared" si="82"/>
        <v>228</v>
      </c>
      <c r="P358">
        <f t="shared" si="83"/>
        <v>116.02787456445992</v>
      </c>
      <c r="Q358">
        <f>VLOOKUP(A358,[1]高二上!$A$3:$P$583,13,0)</f>
        <v>24</v>
      </c>
      <c r="R358" t="str">
        <f>VLOOKUP(A358,[1]高二上!$A$3:$P$583,14,0)</f>
        <v>宋欣洲</v>
      </c>
      <c r="S358" s="22">
        <f t="shared" si="84"/>
        <v>274</v>
      </c>
      <c r="T358" s="22">
        <f t="shared" si="85"/>
        <v>89.895470383275267</v>
      </c>
      <c r="U358">
        <f>VLOOKUP(A358,[1]高一下!$A$3:$P$585,13,0)</f>
        <v>26</v>
      </c>
      <c r="V358" t="str">
        <f>VLOOKUP(A358,[1]高一下!$A$3:$P$585,14,0)</f>
        <v>宋欣洲</v>
      </c>
      <c r="W358">
        <f t="shared" si="86"/>
        <v>245</v>
      </c>
      <c r="X358">
        <f t="shared" si="87"/>
        <v>97.560975609756099</v>
      </c>
      <c r="Y358">
        <f>VLOOKUP(A358,[1]高一上!$A$3:$P$587,13,0)</f>
        <v>25</v>
      </c>
      <c r="Z358" t="str">
        <f>VLOOKUP(A358,[1]高一上!$A$3:$P$587,14,0)</f>
        <v>叶小军</v>
      </c>
      <c r="AA358">
        <f t="shared" si="88"/>
        <v>238</v>
      </c>
      <c r="AB358" s="23">
        <f t="shared" si="90"/>
        <v>39.721254355400696</v>
      </c>
      <c r="AC358">
        <f>VLOOKUP(A358,[1]中考!$A$2:$J$571,9,0)</f>
        <v>38</v>
      </c>
      <c r="AD358">
        <f t="shared" si="89"/>
        <v>65</v>
      </c>
    </row>
    <row r="359" spans="1:30" ht="15" x14ac:dyDescent="0.35">
      <c r="A359" s="14" t="s">
        <v>768</v>
      </c>
      <c r="B359" s="1">
        <v>8</v>
      </c>
      <c r="C359" s="2" t="s">
        <v>769</v>
      </c>
      <c r="D359" s="4" t="s">
        <v>537</v>
      </c>
      <c r="E359">
        <f>VLOOKUP(A359,'[1]高三下(高考)'!$A$3:$P$615,13,0)</f>
        <v>32.5</v>
      </c>
      <c r="F359" t="str">
        <f>VLOOKUP(A359,'[1]高三下(高考)'!$A$3:$P$615,14,0)</f>
        <v>万饶</v>
      </c>
      <c r="G359">
        <f t="shared" si="78"/>
        <v>250</v>
      </c>
      <c r="H359" s="23">
        <f t="shared" si="79"/>
        <v>79.094076655052262</v>
      </c>
      <c r="I359">
        <f>VLOOKUP(A359,[1]高三上!$A$3:$P$588,13,0)</f>
        <v>31</v>
      </c>
      <c r="J359" t="str">
        <f>VLOOKUP(A359,[1]高三上!$A$3:$P$588,14,0)</f>
        <v>万饶</v>
      </c>
      <c r="K359" s="22">
        <f t="shared" si="80"/>
        <v>190</v>
      </c>
      <c r="L359" s="23">
        <f t="shared" si="81"/>
        <v>100.69686411149826</v>
      </c>
      <c r="M359">
        <f>VLOOKUP(A359,[1]高二下!$A$3:$P$536,13,0)</f>
        <v>39</v>
      </c>
      <c r="N359" t="str">
        <f>VLOOKUP(A359,[1]高二下!$A$3:$P$536,14,0)</f>
        <v>万饶</v>
      </c>
      <c r="O359">
        <f t="shared" si="82"/>
        <v>192</v>
      </c>
      <c r="P359">
        <f t="shared" si="83"/>
        <v>102.78745644599303</v>
      </c>
      <c r="Q359">
        <f>VLOOKUP(A359,[1]高二上!$A$3:$P$583,13,0)</f>
        <v>39</v>
      </c>
      <c r="R359" t="str">
        <f>VLOOKUP(A359,[1]高二上!$A$3:$P$583,14,0)</f>
        <v>万饶</v>
      </c>
      <c r="S359" s="22">
        <f t="shared" si="84"/>
        <v>200</v>
      </c>
      <c r="T359" s="22">
        <f t="shared" si="85"/>
        <v>112.19512195121951</v>
      </c>
      <c r="U359">
        <f>VLOOKUP(A359,[1]高一下!$A$3:$P$585,13,0)</f>
        <v>28</v>
      </c>
      <c r="V359" t="str">
        <f>VLOOKUP(A359,[1]高一下!$A$3:$P$585,14,0)</f>
        <v>万饶</v>
      </c>
      <c r="W359">
        <f t="shared" si="86"/>
        <v>235</v>
      </c>
      <c r="X359">
        <f t="shared" si="87"/>
        <v>81.881533101045292</v>
      </c>
      <c r="Y359">
        <f>VLOOKUP(A359,[1]高一上!$A$3:$P$587,13,0)</f>
        <v>32</v>
      </c>
      <c r="Z359" t="str">
        <f>VLOOKUP(A359,[1]高一上!$A$3:$P$587,14,0)</f>
        <v>万饶</v>
      </c>
      <c r="AA359">
        <f t="shared" si="88"/>
        <v>183</v>
      </c>
      <c r="AB359" s="23">
        <f t="shared" si="90"/>
        <v>94.773519163763069</v>
      </c>
      <c r="AC359">
        <f>VLOOKUP(A359,[1]中考!$A$2:$J$571,9,0)</f>
        <v>30</v>
      </c>
      <c r="AD359">
        <f t="shared" si="89"/>
        <v>168</v>
      </c>
    </row>
    <row r="360" spans="1:30" ht="15" x14ac:dyDescent="0.35">
      <c r="A360" s="14" t="s">
        <v>725</v>
      </c>
      <c r="B360" s="1">
        <v>8</v>
      </c>
      <c r="C360" s="2" t="s">
        <v>726</v>
      </c>
      <c r="D360" s="4" t="s">
        <v>537</v>
      </c>
      <c r="E360">
        <f>VLOOKUP(A360,'[1]高三下(高考)'!$A$3:$P$615,13,0)</f>
        <v>50</v>
      </c>
      <c r="F360" t="str">
        <f>VLOOKUP(A360,'[1]高三下(高考)'!$A$3:$P$615,14,0)</f>
        <v>万饶</v>
      </c>
      <c r="G360">
        <f t="shared" si="78"/>
        <v>144</v>
      </c>
      <c r="H360" s="23">
        <f t="shared" si="79"/>
        <v>132.404181184669</v>
      </c>
      <c r="I360">
        <f>VLOOKUP(A360,[1]高三上!$A$3:$P$588,13,0)</f>
        <v>24.5</v>
      </c>
      <c r="J360" t="str">
        <f>VLOOKUP(A360,[1]高三上!$A$3:$P$588,14,0)</f>
        <v>万饶</v>
      </c>
      <c r="K360" s="22">
        <f t="shared" si="80"/>
        <v>237</v>
      </c>
      <c r="L360" s="23">
        <f t="shared" si="81"/>
        <v>35.540069686411144</v>
      </c>
      <c r="M360">
        <f>VLOOKUP(A360,[1]高二下!$A$3:$P$536,13,0)</f>
        <v>58</v>
      </c>
      <c r="N360" t="str">
        <f>VLOOKUP(A360,[1]高二下!$A$3:$P$536,14,0)</f>
        <v>万饶</v>
      </c>
      <c r="O360">
        <f t="shared" si="82"/>
        <v>52</v>
      </c>
      <c r="P360">
        <f t="shared" si="83"/>
        <v>105.92334494773519</v>
      </c>
      <c r="Q360">
        <f>VLOOKUP(A360,[1]高二上!$A$3:$P$583,13,0)</f>
        <v>57</v>
      </c>
      <c r="R360" t="str">
        <f>VLOOKUP(A360,[1]高二上!$A$3:$P$583,14,0)</f>
        <v>万饶</v>
      </c>
      <c r="S360" s="22">
        <f t="shared" si="84"/>
        <v>69</v>
      </c>
      <c r="T360" s="22">
        <f t="shared" si="85"/>
        <v>112.54355400696863</v>
      </c>
      <c r="U360">
        <f>VLOOKUP(A360,[1]高一下!$A$3:$P$585,13,0)</f>
        <v>45</v>
      </c>
      <c r="V360" t="str">
        <f>VLOOKUP(A360,[1]高一下!$A$3:$P$585,14,0)</f>
        <v>万饶</v>
      </c>
      <c r="W360">
        <f t="shared" si="86"/>
        <v>105</v>
      </c>
      <c r="X360">
        <f t="shared" si="87"/>
        <v>101.74216027874564</v>
      </c>
      <c r="Y360">
        <f>VLOOKUP(A360,[1]高一上!$A$3:$P$587,13,0)</f>
        <v>41</v>
      </c>
      <c r="Z360" t="str">
        <f>VLOOKUP(A360,[1]高一上!$A$3:$P$587,14,0)</f>
        <v>万饶</v>
      </c>
      <c r="AA360">
        <f t="shared" si="88"/>
        <v>110</v>
      </c>
      <c r="AB360" s="23">
        <f t="shared" si="90"/>
        <v>98.257839721254356</v>
      </c>
      <c r="AC360">
        <f>VLOOKUP(A360,[1]中考!$A$2:$J$571,9,0)</f>
        <v>35</v>
      </c>
      <c r="AD360">
        <f t="shared" si="89"/>
        <v>105</v>
      </c>
    </row>
    <row r="361" spans="1:30" ht="15" x14ac:dyDescent="0.35">
      <c r="A361" s="14" t="s">
        <v>781</v>
      </c>
      <c r="B361" s="1">
        <v>8</v>
      </c>
      <c r="C361" s="2" t="s">
        <v>141</v>
      </c>
      <c r="D361" s="4" t="s">
        <v>537</v>
      </c>
      <c r="E361">
        <f>VLOOKUP(A361,'[1]高三下(高考)'!$A$3:$P$615,13,0)</f>
        <v>40.5</v>
      </c>
      <c r="F361" t="str">
        <f>VLOOKUP(A361,'[1]高三下(高考)'!$A$3:$P$615,14,0)</f>
        <v>万饶</v>
      </c>
      <c r="G361">
        <f t="shared" si="78"/>
        <v>212</v>
      </c>
      <c r="H361" s="23">
        <f t="shared" si="79"/>
        <v>118.81533101045297</v>
      </c>
      <c r="I361">
        <f>VLOOKUP(A361,[1]高三上!$A$3:$P$588,13,0)</f>
        <v>16.5</v>
      </c>
      <c r="J361" t="str">
        <f>VLOOKUP(A361,[1]高三上!$A$3:$P$588,14,0)</f>
        <v>万饶</v>
      </c>
      <c r="K361" s="22">
        <f t="shared" si="80"/>
        <v>266</v>
      </c>
      <c r="L361" s="23">
        <f t="shared" si="81"/>
        <v>71.080139372822302</v>
      </c>
      <c r="M361">
        <f>VLOOKUP(A361,[1]高二下!$A$3:$P$536,13,0)</f>
        <v>40</v>
      </c>
      <c r="N361" t="str">
        <f>VLOOKUP(A361,[1]高二下!$A$3:$P$536,14,0)</f>
        <v>万饶</v>
      </c>
      <c r="O361">
        <f t="shared" si="82"/>
        <v>183</v>
      </c>
      <c r="P361">
        <f t="shared" si="83"/>
        <v>127.52613240418118</v>
      </c>
      <c r="Q361">
        <f>VLOOKUP(A361,[1]高二上!$A$3:$P$583,13,0)</f>
        <v>27</v>
      </c>
      <c r="R361" t="str">
        <f>VLOOKUP(A361,[1]高二上!$A$3:$P$583,14,0)</f>
        <v>万饶</v>
      </c>
      <c r="S361" s="22">
        <f t="shared" si="84"/>
        <v>262</v>
      </c>
      <c r="T361" s="22">
        <f t="shared" si="85"/>
        <v>98.954703832752614</v>
      </c>
      <c r="U361">
        <f>VLOOKUP(A361,[1]高一下!$A$3:$P$585,13,0)</f>
        <v>22</v>
      </c>
      <c r="V361" t="str">
        <f>VLOOKUP(A361,[1]高一下!$A$3:$P$585,14,0)</f>
        <v>万饶</v>
      </c>
      <c r="W361">
        <f t="shared" si="86"/>
        <v>259</v>
      </c>
      <c r="X361">
        <f t="shared" si="87"/>
        <v>79.094076655052262</v>
      </c>
      <c r="Y361">
        <f>VLOOKUP(A361,[1]高一上!$A$3:$P$587,13,0)</f>
        <v>30</v>
      </c>
      <c r="Z361" t="str">
        <f>VLOOKUP(A361,[1]高一上!$A$3:$P$587,14,0)</f>
        <v>宋欣洲</v>
      </c>
      <c r="AA361">
        <f t="shared" si="88"/>
        <v>199</v>
      </c>
      <c r="AB361" s="23">
        <f t="shared" si="90"/>
        <v>118.11846689895471</v>
      </c>
      <c r="AC361">
        <f>VLOOKUP(A361,[1]中考!$A$2:$J$571,9,0)</f>
        <v>18</v>
      </c>
      <c r="AD361">
        <f t="shared" si="89"/>
        <v>251</v>
      </c>
    </row>
    <row r="362" spans="1:30" ht="15" x14ac:dyDescent="0.35">
      <c r="A362" s="14" t="s">
        <v>770</v>
      </c>
      <c r="B362" s="1">
        <v>8</v>
      </c>
      <c r="C362" s="2" t="s">
        <v>60</v>
      </c>
      <c r="D362" s="4" t="s">
        <v>537</v>
      </c>
      <c r="E362">
        <f>VLOOKUP(A362,'[1]高三下(高考)'!$A$3:$P$615,13,0)</f>
        <v>30</v>
      </c>
      <c r="F362" t="str">
        <f>VLOOKUP(A362,'[1]高三下(高考)'!$A$3:$P$615,14,0)</f>
        <v>万饶</v>
      </c>
      <c r="G362">
        <f t="shared" si="78"/>
        <v>259</v>
      </c>
      <c r="H362" s="23">
        <f t="shared" si="79"/>
        <v>100</v>
      </c>
      <c r="I362" s="22">
        <v>0</v>
      </c>
      <c r="J362" t="s">
        <v>730</v>
      </c>
      <c r="K362" s="22">
        <f t="shared" si="80"/>
        <v>277</v>
      </c>
      <c r="L362" s="23">
        <f t="shared" si="81"/>
        <v>100</v>
      </c>
      <c r="M362">
        <f>VLOOKUP(A362,[1]高二下!$A$3:$P$536,13,0)</f>
        <v>55</v>
      </c>
      <c r="N362" t="str">
        <f>VLOOKUP(A362,[1]高二下!$A$3:$P$536,14,0)</f>
        <v>万饶</v>
      </c>
      <c r="O362">
        <f t="shared" si="82"/>
        <v>68</v>
      </c>
      <c r="P362">
        <f t="shared" si="83"/>
        <v>115.67944250871079</v>
      </c>
      <c r="Q362">
        <f>VLOOKUP(A362,[1]高二上!$A$3:$P$583,13,0)</f>
        <v>50</v>
      </c>
      <c r="R362" t="str">
        <f>VLOOKUP(A362,[1]高二上!$A$3:$P$583,14,0)</f>
        <v>万饶</v>
      </c>
      <c r="S362" s="22">
        <f t="shared" si="84"/>
        <v>113</v>
      </c>
      <c r="T362" s="22">
        <f t="shared" si="85"/>
        <v>103.83275261324042</v>
      </c>
      <c r="U362">
        <f>VLOOKUP(A362,[1]高一下!$A$3:$P$585,13,0)</f>
        <v>43</v>
      </c>
      <c r="V362" t="str">
        <f>VLOOKUP(A362,[1]高一下!$A$3:$P$585,14,0)</f>
        <v>万饶</v>
      </c>
      <c r="W362">
        <f t="shared" si="86"/>
        <v>124</v>
      </c>
      <c r="X362">
        <f t="shared" si="87"/>
        <v>128.91986062717771</v>
      </c>
      <c r="Y362">
        <f>VLOOKUP(A362,[1]高一上!$A$3:$P$587,13,0)</f>
        <v>29</v>
      </c>
      <c r="Z362" t="str">
        <f>VLOOKUP(A362,[1]高一上!$A$3:$P$587,14,0)</f>
        <v>宋欣洲</v>
      </c>
      <c r="AA362">
        <f t="shared" si="88"/>
        <v>207</v>
      </c>
      <c r="AB362" s="23">
        <f t="shared" si="90"/>
        <v>104.52961672473867</v>
      </c>
      <c r="AC362">
        <f>VLOOKUP(A362,[1]中考!$A$2:$J$571,9,0)</f>
        <v>25</v>
      </c>
      <c r="AD362">
        <f t="shared" si="89"/>
        <v>220</v>
      </c>
    </row>
    <row r="363" spans="1:30" ht="15" x14ac:dyDescent="0.35">
      <c r="A363" s="14" t="s">
        <v>788</v>
      </c>
      <c r="B363" s="1">
        <v>8</v>
      </c>
      <c r="C363" s="2" t="s">
        <v>789</v>
      </c>
      <c r="D363" s="4" t="s">
        <v>537</v>
      </c>
      <c r="E363">
        <f>VLOOKUP(A363,'[1]高三下(高考)'!$A$3:$P$615,13,0)</f>
        <v>29</v>
      </c>
      <c r="F363" t="str">
        <f>VLOOKUP(A363,'[1]高三下(高考)'!$A$3:$P$615,14,0)</f>
        <v>万饶</v>
      </c>
      <c r="G363">
        <f t="shared" si="78"/>
        <v>262</v>
      </c>
      <c r="H363" s="23">
        <f t="shared" si="79"/>
        <v>103.13588850174216</v>
      </c>
      <c r="I363">
        <f>VLOOKUP(A363,[1]高三上!$A$3:$P$588,13,0)</f>
        <v>13.5</v>
      </c>
      <c r="J363" t="str">
        <f>VLOOKUP(A363,[1]高三上!$A$3:$P$588,14,0)</f>
        <v>万饶</v>
      </c>
      <c r="K363" s="22">
        <f t="shared" si="80"/>
        <v>271</v>
      </c>
      <c r="L363" s="23">
        <f t="shared" si="81"/>
        <v>67.247386759581886</v>
      </c>
      <c r="M363">
        <f>VLOOKUP(A363,[1]高二下!$A$3:$P$536,13,0)</f>
        <v>41</v>
      </c>
      <c r="N363" t="str">
        <f>VLOOKUP(A363,[1]高二下!$A$3:$P$536,14,0)</f>
        <v>万饶</v>
      </c>
      <c r="O363">
        <f t="shared" si="82"/>
        <v>177</v>
      </c>
      <c r="P363">
        <f t="shared" si="83"/>
        <v>64.459930313588842</v>
      </c>
      <c r="Q363">
        <f>VLOOKUP(A363,[1]高二上!$A$3:$P$583,13,0)</f>
        <v>56</v>
      </c>
      <c r="R363" t="str">
        <f>VLOOKUP(A363,[1]高二上!$A$3:$P$583,14,0)</f>
        <v>万饶</v>
      </c>
      <c r="S363" s="22">
        <f t="shared" si="84"/>
        <v>75</v>
      </c>
      <c r="T363" s="22">
        <f t="shared" si="85"/>
        <v>166.20209059233451</v>
      </c>
      <c r="U363">
        <f>VLOOKUP(A363,[1]高一下!$A$3:$P$585,13,0)</f>
        <v>21</v>
      </c>
      <c r="V363" t="str">
        <f>VLOOKUP(A363,[1]高一下!$A$3:$P$585,14,0)</f>
        <v>万饶</v>
      </c>
      <c r="W363">
        <f t="shared" si="86"/>
        <v>265</v>
      </c>
      <c r="X363">
        <f t="shared" si="87"/>
        <v>103.13588850174216</v>
      </c>
      <c r="Y363">
        <f>VLOOKUP(A363,[1]高一上!$A$3:$P$587,13,0)</f>
        <v>18</v>
      </c>
      <c r="Z363" t="str">
        <f>VLOOKUP(A363,[1]高一上!$A$3:$P$587,14,0)</f>
        <v>万饶</v>
      </c>
      <c r="AA363">
        <f t="shared" si="88"/>
        <v>274</v>
      </c>
      <c r="AB363" s="23">
        <f t="shared" si="90"/>
        <v>49.128919860627171</v>
      </c>
      <c r="AC363">
        <f>VLOOKUP(A363,[1]中考!$A$2:$J$571,9,0)</f>
        <v>33</v>
      </c>
      <c r="AD363">
        <f t="shared" si="89"/>
        <v>128</v>
      </c>
    </row>
    <row r="364" spans="1:30" ht="15" x14ac:dyDescent="0.35">
      <c r="A364" s="14" t="s">
        <v>804</v>
      </c>
      <c r="B364" s="1">
        <v>8</v>
      </c>
      <c r="C364" s="2" t="s">
        <v>161</v>
      </c>
      <c r="D364" s="4" t="s">
        <v>537</v>
      </c>
      <c r="E364">
        <f>VLOOKUP(A364,'[1]高三下(高考)'!$A$3:$P$615,13,0)</f>
        <v>21</v>
      </c>
      <c r="F364" t="str">
        <f>VLOOKUP(A364,'[1]高三下(高考)'!$A$3:$P$615,14,0)</f>
        <v>万饶</v>
      </c>
      <c r="G364">
        <f t="shared" si="78"/>
        <v>283</v>
      </c>
      <c r="H364" s="23">
        <f t="shared" si="79"/>
        <v>93.379790940766554</v>
      </c>
      <c r="I364">
        <f>VLOOKUP(A364,[1]高三上!$A$3:$P$588,13,0)</f>
        <v>18</v>
      </c>
      <c r="J364" t="str">
        <f>VLOOKUP(A364,[1]高三上!$A$3:$P$588,14,0)</f>
        <v>万饶</v>
      </c>
      <c r="K364" s="22">
        <f t="shared" si="80"/>
        <v>264</v>
      </c>
      <c r="L364" s="23">
        <f t="shared" si="81"/>
        <v>99.651567944250871</v>
      </c>
      <c r="M364">
        <f>VLOOKUP(A364,[1]高二下!$A$3:$P$536,13,0)</f>
        <v>23</v>
      </c>
      <c r="N364" t="str">
        <f>VLOOKUP(A364,[1]高二下!$A$3:$P$536,14,0)</f>
        <v>万饶</v>
      </c>
      <c r="O364">
        <f t="shared" si="82"/>
        <v>263</v>
      </c>
      <c r="P364">
        <f t="shared" si="83"/>
        <v>106.62020905923345</v>
      </c>
      <c r="Q364">
        <f>VLOOKUP(A364,[1]高二上!$A$3:$P$583,13,0)</f>
        <v>19</v>
      </c>
      <c r="R364" t="str">
        <f>VLOOKUP(A364,[1]高二上!$A$3:$P$583,14,0)</f>
        <v>万饶</v>
      </c>
      <c r="S364" s="22">
        <f t="shared" si="84"/>
        <v>282</v>
      </c>
      <c r="T364" s="22">
        <f t="shared" si="85"/>
        <v>89.19860627177701</v>
      </c>
      <c r="U364">
        <f>VLOOKUP(A364,[1]高一下!$A$3:$P$585,13,0)</f>
        <v>24</v>
      </c>
      <c r="V364" t="str">
        <f>VLOOKUP(A364,[1]高一下!$A$3:$P$585,14,0)</f>
        <v>万饶</v>
      </c>
      <c r="W364">
        <f t="shared" si="86"/>
        <v>251</v>
      </c>
      <c r="X364">
        <f t="shared" si="87"/>
        <v>76.306620209059233</v>
      </c>
      <c r="Y364">
        <f>VLOOKUP(A364,[1]高一上!$A$3:$P$587,13,0)</f>
        <v>32</v>
      </c>
      <c r="Z364" t="str">
        <f>VLOOKUP(A364,[1]高一上!$A$3:$P$587,14,0)</f>
        <v>万饶</v>
      </c>
      <c r="AA364">
        <f t="shared" si="88"/>
        <v>183</v>
      </c>
      <c r="AB364" s="23">
        <f t="shared" si="90"/>
        <v>122.64808362369338</v>
      </c>
      <c r="AC364">
        <f>VLOOKUP(A364,[1]中考!$A$2:$J$571,9,0)</f>
        <v>19</v>
      </c>
      <c r="AD364">
        <f t="shared" si="89"/>
        <v>248</v>
      </c>
    </row>
    <row r="365" spans="1:30" ht="15" x14ac:dyDescent="0.35">
      <c r="A365" s="14" t="s">
        <v>798</v>
      </c>
      <c r="B365" s="1">
        <v>8</v>
      </c>
      <c r="C365" s="2" t="s">
        <v>799</v>
      </c>
      <c r="D365" s="4" t="s">
        <v>537</v>
      </c>
      <c r="E365">
        <f>VLOOKUP(A365,'[1]高三下(高考)'!$A$3:$P$615,13,0)</f>
        <v>34</v>
      </c>
      <c r="F365" t="str">
        <f>VLOOKUP(A365,'[1]高三下(高考)'!$A$3:$P$615,14,0)</f>
        <v>万饶</v>
      </c>
      <c r="G365">
        <f t="shared" si="78"/>
        <v>242</v>
      </c>
      <c r="H365" s="23">
        <f t="shared" si="79"/>
        <v>111.49825783972125</v>
      </c>
      <c r="I365">
        <f>VLOOKUP(A365,[1]高三上!$A$3:$P$588,13,0)</f>
        <v>9.5</v>
      </c>
      <c r="J365" t="str">
        <f>VLOOKUP(A365,[1]高三上!$A$3:$P$588,14,0)</f>
        <v>万饶</v>
      </c>
      <c r="K365" s="22">
        <f t="shared" si="80"/>
        <v>275</v>
      </c>
      <c r="L365" s="23">
        <f t="shared" si="81"/>
        <v>90.592334494773525</v>
      </c>
      <c r="M365">
        <f>VLOOKUP(A365,[1]高二下!$A$3:$P$536,13,0)</f>
        <v>28</v>
      </c>
      <c r="N365" t="str">
        <f>VLOOKUP(A365,[1]高二下!$A$3:$P$536,14,0)</f>
        <v>万饶</v>
      </c>
      <c r="O365">
        <f t="shared" si="82"/>
        <v>248</v>
      </c>
      <c r="P365">
        <f t="shared" si="83"/>
        <v>98.606271777003485</v>
      </c>
      <c r="Q365">
        <f>VLOOKUP(A365,[1]高二上!$A$3:$P$583,13,0)</f>
        <v>31</v>
      </c>
      <c r="R365" t="str">
        <f>VLOOKUP(A365,[1]高二上!$A$3:$P$583,14,0)</f>
        <v>万饶</v>
      </c>
      <c r="S365" s="22">
        <f t="shared" si="84"/>
        <v>244</v>
      </c>
      <c r="T365" s="22">
        <f t="shared" si="85"/>
        <v>95.818815331010455</v>
      </c>
      <c r="U365">
        <f>VLOOKUP(A365,[1]高一下!$A$3:$P$585,13,0)</f>
        <v>29</v>
      </c>
      <c r="V365" t="str">
        <f>VLOOKUP(A365,[1]高一下!$A$3:$P$585,14,0)</f>
        <v>万饶</v>
      </c>
      <c r="W365">
        <f t="shared" si="86"/>
        <v>232</v>
      </c>
      <c r="X365">
        <f t="shared" si="87"/>
        <v>107.66550522648083</v>
      </c>
      <c r="Y365">
        <f>VLOOKUP(A365,[1]高一上!$A$3:$P$587,13,0)</f>
        <v>23</v>
      </c>
      <c r="Z365" t="str">
        <f>VLOOKUP(A365,[1]高一上!$A$3:$P$587,14,0)</f>
        <v>万饶</v>
      </c>
      <c r="AA365">
        <f t="shared" si="88"/>
        <v>254</v>
      </c>
      <c r="AB365" s="23">
        <f t="shared" si="90"/>
        <v>76.306620209059233</v>
      </c>
      <c r="AC365">
        <f>VLOOKUP(A365,[1]中考!$A$2:$J$571,9,0)</f>
        <v>28</v>
      </c>
      <c r="AD365">
        <f t="shared" si="89"/>
        <v>186</v>
      </c>
    </row>
    <row r="366" spans="1:30" ht="15" x14ac:dyDescent="0.35">
      <c r="A366" s="14" t="s">
        <v>784</v>
      </c>
      <c r="B366" s="1">
        <v>8</v>
      </c>
      <c r="C366" s="2" t="s">
        <v>785</v>
      </c>
      <c r="D366" s="4" t="s">
        <v>537</v>
      </c>
      <c r="E366">
        <f>VLOOKUP(A366,'[1]高三下(高考)'!$A$3:$P$615,13,0)</f>
        <v>26</v>
      </c>
      <c r="F366" t="str">
        <f>VLOOKUP(A366,'[1]高三下(高考)'!$A$3:$P$615,14,0)</f>
        <v>万饶</v>
      </c>
      <c r="G366">
        <f t="shared" si="78"/>
        <v>273</v>
      </c>
      <c r="H366" s="23">
        <f t="shared" si="79"/>
        <v>60.278745644599304</v>
      </c>
      <c r="I366">
        <f>VLOOKUP(A366,[1]高三上!$A$3:$P$588,13,0)</f>
        <v>35</v>
      </c>
      <c r="J366" t="str">
        <f>VLOOKUP(A366,[1]高三上!$A$3:$P$588,14,0)</f>
        <v>万饶</v>
      </c>
      <c r="K366" s="22">
        <f t="shared" si="80"/>
        <v>159</v>
      </c>
      <c r="L366" s="23">
        <f t="shared" si="81"/>
        <v>137.97909407665506</v>
      </c>
      <c r="M366">
        <f>VLOOKUP(A366,[1]高二下!$A$3:$P$536,13,0)</f>
        <v>21</v>
      </c>
      <c r="N366" t="str">
        <f>VLOOKUP(A366,[1]高二下!$A$3:$P$536,14,0)</f>
        <v>万饶</v>
      </c>
      <c r="O366">
        <f t="shared" si="82"/>
        <v>268</v>
      </c>
      <c r="P366">
        <f t="shared" si="83"/>
        <v>44.250871080139376</v>
      </c>
      <c r="Q366">
        <f>VLOOKUP(A366,[1]高二上!$A$3:$P$583,13,0)</f>
        <v>51</v>
      </c>
      <c r="R366" t="str">
        <f>VLOOKUP(A366,[1]高二上!$A$3:$P$583,14,0)</f>
        <v>万饶</v>
      </c>
      <c r="S366" s="22">
        <f t="shared" si="84"/>
        <v>108</v>
      </c>
      <c r="T366" s="22">
        <f t="shared" si="85"/>
        <v>134.14634146341464</v>
      </c>
      <c r="U366">
        <f>VLOOKUP(A366,[1]高一下!$A$3:$P$585,13,0)</f>
        <v>33</v>
      </c>
      <c r="V366" t="str">
        <f>VLOOKUP(A366,[1]高一下!$A$3:$P$585,14,0)</f>
        <v>万饶</v>
      </c>
      <c r="W366">
        <f t="shared" si="86"/>
        <v>206</v>
      </c>
      <c r="X366">
        <f t="shared" si="87"/>
        <v>103.48432055749129</v>
      </c>
      <c r="Y366">
        <f>VLOOKUP(A366,[1]高一上!$A$3:$P$587,13,0)</f>
        <v>28</v>
      </c>
      <c r="Z366" t="str">
        <f>VLOOKUP(A366,[1]高一上!$A$3:$P$587,14,0)</f>
        <v>万饶</v>
      </c>
      <c r="AA366">
        <f t="shared" si="88"/>
        <v>216</v>
      </c>
      <c r="AB366" s="23">
        <f t="shared" si="90"/>
        <v>95.121951219512198</v>
      </c>
      <c r="AC366">
        <f>VLOOKUP(A366,[1]中考!$A$2:$J$571,9,0)</f>
        <v>27</v>
      </c>
      <c r="AD366">
        <f t="shared" si="89"/>
        <v>202</v>
      </c>
    </row>
    <row r="367" spans="1:30" ht="15" x14ac:dyDescent="0.35">
      <c r="A367" s="14" t="s">
        <v>775</v>
      </c>
      <c r="B367" s="1">
        <v>8</v>
      </c>
      <c r="C367" s="2" t="s">
        <v>776</v>
      </c>
      <c r="D367" s="4" t="s">
        <v>537</v>
      </c>
      <c r="E367">
        <f>VLOOKUP(A367,'[1]高三下(高考)'!$A$3:$P$615,13,0)</f>
        <v>26</v>
      </c>
      <c r="F367" t="str">
        <f>VLOOKUP(A367,'[1]高三下(高考)'!$A$3:$P$615,14,0)</f>
        <v>万饶</v>
      </c>
      <c r="G367">
        <f t="shared" si="78"/>
        <v>273</v>
      </c>
      <c r="H367" s="23">
        <f t="shared" si="79"/>
        <v>89.895470383275267</v>
      </c>
      <c r="I367">
        <f>VLOOKUP(A367,[1]高三上!$A$3:$P$588,13,0)</f>
        <v>23.5</v>
      </c>
      <c r="J367" t="str">
        <f>VLOOKUP(A367,[1]高三上!$A$3:$P$588,14,0)</f>
        <v>万饶</v>
      </c>
      <c r="K367" s="22">
        <f t="shared" si="80"/>
        <v>244</v>
      </c>
      <c r="L367" s="23">
        <f t="shared" si="81"/>
        <v>106.27177700348432</v>
      </c>
      <c r="M367">
        <f>VLOOKUP(A367,[1]高二下!$A$3:$P$536,13,0)</f>
        <v>24</v>
      </c>
      <c r="N367" t="str">
        <f>VLOOKUP(A367,[1]高二下!$A$3:$P$536,14,0)</f>
        <v>万饶</v>
      </c>
      <c r="O367">
        <f t="shared" si="82"/>
        <v>262</v>
      </c>
      <c r="P367">
        <f t="shared" si="83"/>
        <v>93.728222996515683</v>
      </c>
      <c r="Q367">
        <f>VLOOKUP(A367,[1]高二上!$A$3:$P$583,13,0)</f>
        <v>31</v>
      </c>
      <c r="R367" t="str">
        <f>VLOOKUP(A367,[1]高二上!$A$3:$P$583,14,0)</f>
        <v>万饶</v>
      </c>
      <c r="S367" s="22">
        <f t="shared" si="84"/>
        <v>244</v>
      </c>
      <c r="T367" s="22">
        <f t="shared" si="85"/>
        <v>96.864111498257842</v>
      </c>
      <c r="U367">
        <f>VLOOKUP(A367,[1]高一下!$A$3:$P$585,13,0)</f>
        <v>28</v>
      </c>
      <c r="V367" t="str">
        <f>VLOOKUP(A367,[1]高一下!$A$3:$P$585,14,0)</f>
        <v>万饶</v>
      </c>
      <c r="W367">
        <f t="shared" si="86"/>
        <v>235</v>
      </c>
      <c r="X367">
        <f t="shared" si="87"/>
        <v>111.84668989547038</v>
      </c>
      <c r="Y367">
        <f>VLOOKUP(A367,[1]高一上!$A$3:$P$587,13,0)</f>
        <v>19</v>
      </c>
      <c r="Z367" t="str">
        <f>VLOOKUP(A367,[1]高一上!$A$3:$P$587,14,0)</f>
        <v>万饶</v>
      </c>
      <c r="AA367">
        <f t="shared" si="88"/>
        <v>269</v>
      </c>
      <c r="AB367" s="23">
        <f t="shared" si="90"/>
        <v>104.52961672473867</v>
      </c>
      <c r="AC367">
        <f>VLOOKUP(A367,[1]中考!$A$2:$J$571,9,0)</f>
        <v>10</v>
      </c>
      <c r="AD367">
        <f t="shared" si="89"/>
        <v>282</v>
      </c>
    </row>
    <row r="368" spans="1:30" ht="15" x14ac:dyDescent="0.35">
      <c r="A368" s="14" t="s">
        <v>771</v>
      </c>
      <c r="B368" s="1">
        <v>8</v>
      </c>
      <c r="C368" s="2" t="s">
        <v>772</v>
      </c>
      <c r="D368" s="4" t="s">
        <v>537</v>
      </c>
      <c r="E368">
        <f>VLOOKUP(A368,'[1]高三下(高考)'!$A$3:$P$615,13,0)</f>
        <v>51</v>
      </c>
      <c r="F368" t="str">
        <f>VLOOKUP(A368,'[1]高三下(高考)'!$A$3:$P$615,14,0)</f>
        <v>万饶</v>
      </c>
      <c r="G368">
        <f t="shared" si="78"/>
        <v>134</v>
      </c>
      <c r="H368" s="23">
        <f t="shared" si="79"/>
        <v>141.11498257839722</v>
      </c>
      <c r="I368">
        <f>VLOOKUP(A368,[1]高三上!$A$3:$P$588,13,0)</f>
        <v>21.5</v>
      </c>
      <c r="J368" t="str">
        <f>VLOOKUP(A368,[1]高三上!$A$3:$P$588,14,0)</f>
        <v>万饶</v>
      </c>
      <c r="K368" s="22">
        <f t="shared" si="80"/>
        <v>252</v>
      </c>
      <c r="L368" s="23">
        <f t="shared" si="81"/>
        <v>90.940766550522653</v>
      </c>
      <c r="M368">
        <f>VLOOKUP(A368,[1]高二下!$A$3:$P$536,13,0)</f>
        <v>33</v>
      </c>
      <c r="N368" t="str">
        <f>VLOOKUP(A368,[1]高二下!$A$3:$P$536,14,0)</f>
        <v>万饶</v>
      </c>
      <c r="O368">
        <f t="shared" si="82"/>
        <v>226</v>
      </c>
      <c r="P368">
        <f t="shared" si="83"/>
        <v>100.34843205574913</v>
      </c>
      <c r="Q368">
        <f>VLOOKUP(A368,[1]高二上!$A$3:$P$583,13,0)</f>
        <v>35</v>
      </c>
      <c r="R368" t="str">
        <f>VLOOKUP(A368,[1]高二上!$A$3:$P$583,14,0)</f>
        <v>万饶</v>
      </c>
      <c r="S368" s="22">
        <f t="shared" si="84"/>
        <v>227</v>
      </c>
      <c r="T368" s="22">
        <f t="shared" si="85"/>
        <v>111.14982578397212</v>
      </c>
      <c r="U368">
        <f>VLOOKUP(A368,[1]高一下!$A$3:$P$585,13,0)</f>
        <v>22</v>
      </c>
      <c r="V368" t="str">
        <f>VLOOKUP(A368,[1]高一下!$A$3:$P$585,14,0)</f>
        <v>万饶</v>
      </c>
      <c r="W368">
        <f t="shared" si="86"/>
        <v>259</v>
      </c>
      <c r="X368">
        <f t="shared" si="87"/>
        <v>54.00696864111498</v>
      </c>
      <c r="Y368">
        <f>VLOOKUP(A368,[1]高一上!$A$3:$P$587,13,0)</f>
        <v>38</v>
      </c>
      <c r="Z368" t="str">
        <f>VLOOKUP(A368,[1]高一上!$A$3:$P$587,14,0)</f>
        <v>叶小军</v>
      </c>
      <c r="AA368">
        <f t="shared" si="88"/>
        <v>127</v>
      </c>
      <c r="AB368" s="23">
        <f t="shared" si="90"/>
        <v>139.02439024390245</v>
      </c>
      <c r="AC368">
        <f>VLOOKUP(A368,[1]中考!$A$2:$J$571,9,0)</f>
        <v>22</v>
      </c>
      <c r="AD368">
        <f t="shared" si="89"/>
        <v>239</v>
      </c>
    </row>
    <row r="369" spans="1:30" ht="15" x14ac:dyDescent="0.35">
      <c r="A369" s="14" t="s">
        <v>773</v>
      </c>
      <c r="B369" s="1">
        <v>8</v>
      </c>
      <c r="C369" s="2" t="s">
        <v>774</v>
      </c>
      <c r="D369" s="4" t="s">
        <v>537</v>
      </c>
      <c r="E369">
        <f>VLOOKUP(A369,'[1]高三下(高考)'!$A$3:$P$615,13,0)</f>
        <v>29</v>
      </c>
      <c r="F369" t="str">
        <f>VLOOKUP(A369,'[1]高三下(高考)'!$A$3:$P$615,14,0)</f>
        <v>万饶</v>
      </c>
      <c r="G369">
        <f t="shared" si="78"/>
        <v>262</v>
      </c>
      <c r="H369" s="23">
        <f t="shared" si="79"/>
        <v>99.303135888501743</v>
      </c>
      <c r="I369">
        <f>VLOOKUP(A369,[1]高三上!$A$3:$P$588,13,0)</f>
        <v>19.5</v>
      </c>
      <c r="J369" t="str">
        <f>VLOOKUP(A369,[1]高三上!$A$3:$P$588,14,0)</f>
        <v>万饶</v>
      </c>
      <c r="K369" s="22">
        <f t="shared" si="80"/>
        <v>260</v>
      </c>
      <c r="L369" s="23">
        <f t="shared" si="81"/>
        <v>99.303135888501743</v>
      </c>
      <c r="M369">
        <f>VLOOKUP(A369,[1]高二下!$A$3:$P$536,13,0)</f>
        <v>26</v>
      </c>
      <c r="N369" t="str">
        <f>VLOOKUP(A369,[1]高二下!$A$3:$P$536,14,0)</f>
        <v>万饶</v>
      </c>
      <c r="O369">
        <f t="shared" si="82"/>
        <v>258</v>
      </c>
      <c r="P369">
        <f t="shared" si="83"/>
        <v>91.637630662020911</v>
      </c>
      <c r="Q369">
        <f>VLOOKUP(A369,[1]高二上!$A$3:$P$583,13,0)</f>
        <v>34</v>
      </c>
      <c r="R369" t="str">
        <f>VLOOKUP(A369,[1]高二上!$A$3:$P$583,14,0)</f>
        <v>万饶</v>
      </c>
      <c r="S369" s="22">
        <f t="shared" si="84"/>
        <v>234</v>
      </c>
      <c r="T369" s="22">
        <f t="shared" si="85"/>
        <v>116.72473867595819</v>
      </c>
      <c r="U369">
        <f>VLOOKUP(A369,[1]高一下!$A$3:$P$585,13,0)</f>
        <v>16</v>
      </c>
      <c r="V369" t="str">
        <f>VLOOKUP(A369,[1]高一下!$A$3:$P$585,14,0)</f>
        <v>万饶</v>
      </c>
      <c r="W369">
        <f t="shared" si="86"/>
        <v>282</v>
      </c>
      <c r="X369">
        <f t="shared" si="87"/>
        <v>98.257839721254356</v>
      </c>
      <c r="Y369">
        <f>VLOOKUP(A369,[1]高一上!$A$3:$P$587,13,0)</f>
        <v>17</v>
      </c>
      <c r="Z369" t="str">
        <f>VLOOKUP(A369,[1]高一上!$A$3:$P$587,14,0)</f>
        <v>万饶</v>
      </c>
      <c r="AA369">
        <f t="shared" si="88"/>
        <v>277</v>
      </c>
      <c r="AB369" s="23">
        <f t="shared" si="90"/>
        <v>97.21254355400697</v>
      </c>
      <c r="AC369">
        <f>VLOOKUP(A369,[1]中考!$A$2:$J$571,9,0)</f>
        <v>14</v>
      </c>
      <c r="AD369">
        <f t="shared" si="89"/>
        <v>269</v>
      </c>
    </row>
    <row r="370" spans="1:30" ht="15" x14ac:dyDescent="0.35">
      <c r="A370" s="14" t="s">
        <v>794</v>
      </c>
      <c r="B370" s="1">
        <v>8</v>
      </c>
      <c r="C370" s="2" t="s">
        <v>795</v>
      </c>
      <c r="D370" s="4" t="s">
        <v>537</v>
      </c>
      <c r="E370">
        <f>VLOOKUP(A370,'[1]高三下(高考)'!$A$3:$P$615,13,0)</f>
        <v>33.5</v>
      </c>
      <c r="F370" t="str">
        <f>VLOOKUP(A370,'[1]高三下(高考)'!$A$3:$P$615,14,0)</f>
        <v>万饶</v>
      </c>
      <c r="G370">
        <f t="shared" si="78"/>
        <v>245</v>
      </c>
      <c r="H370" s="23">
        <f t="shared" si="79"/>
        <v>101.74216027874564</v>
      </c>
      <c r="I370">
        <f>VLOOKUP(A370,[1]高三上!$A$3:$P$588,13,0)</f>
        <v>22</v>
      </c>
      <c r="J370" t="str">
        <f>VLOOKUP(A370,[1]高三上!$A$3:$P$588,14,0)</f>
        <v>万饶</v>
      </c>
      <c r="K370" s="22">
        <f t="shared" si="80"/>
        <v>250</v>
      </c>
      <c r="L370" s="23">
        <f t="shared" si="81"/>
        <v>50.871080139372822</v>
      </c>
      <c r="M370">
        <f>VLOOKUP(A370,[1]高二下!$A$3:$P$536,13,0)</f>
        <v>49</v>
      </c>
      <c r="N370" t="str">
        <f>VLOOKUP(A370,[1]高二下!$A$3:$P$536,14,0)</f>
        <v>万饶</v>
      </c>
      <c r="O370">
        <f t="shared" si="82"/>
        <v>109</v>
      </c>
      <c r="P370">
        <f t="shared" si="83"/>
        <v>123.69337979094077</v>
      </c>
      <c r="Q370">
        <f>VLOOKUP(A370,[1]高二上!$A$3:$P$583,13,0)</f>
        <v>42</v>
      </c>
      <c r="R370" t="str">
        <f>VLOOKUP(A370,[1]高二上!$A$3:$P$583,14,0)</f>
        <v>万饶</v>
      </c>
      <c r="S370" s="22">
        <f t="shared" si="84"/>
        <v>177</v>
      </c>
      <c r="T370" s="22">
        <f t="shared" si="85"/>
        <v>133.10104529616726</v>
      </c>
      <c r="U370">
        <f>VLOOKUP(A370,[1]高一下!$A$3:$P$585,13,0)</f>
        <v>20</v>
      </c>
      <c r="V370" t="str">
        <f>VLOOKUP(A370,[1]高一下!$A$3:$P$585,14,0)</f>
        <v>万饶</v>
      </c>
      <c r="W370">
        <f t="shared" si="86"/>
        <v>272</v>
      </c>
      <c r="X370">
        <f t="shared" si="87"/>
        <v>72.473867595818817</v>
      </c>
      <c r="Y370">
        <f>VLOOKUP(A370,[1]高一上!$A$3:$P$587,13,0)</f>
        <v>31</v>
      </c>
      <c r="Z370" t="str">
        <f>VLOOKUP(A370,[1]高一上!$A$3:$P$587,14,0)</f>
        <v>万饶</v>
      </c>
      <c r="AA370">
        <f t="shared" si="88"/>
        <v>193</v>
      </c>
      <c r="AB370" s="23">
        <f t="shared" si="90"/>
        <v>116.02787456445992</v>
      </c>
      <c r="AC370">
        <f>VLOOKUP(A370,[1]中考!$A$2:$J$571,9,0)</f>
        <v>22</v>
      </c>
      <c r="AD370">
        <f t="shared" si="89"/>
        <v>239</v>
      </c>
    </row>
    <row r="371" spans="1:30" ht="15" x14ac:dyDescent="0.35">
      <c r="A371" s="14" t="s">
        <v>737</v>
      </c>
      <c r="B371" s="1">
        <v>8</v>
      </c>
      <c r="C371" s="2" t="s">
        <v>738</v>
      </c>
      <c r="D371" s="4" t="s">
        <v>537</v>
      </c>
      <c r="E371">
        <f>VLOOKUP(A371,'[1]高三下(高考)'!$A$3:$P$615,13,0)</f>
        <v>50</v>
      </c>
      <c r="F371" t="str">
        <f>VLOOKUP(A371,'[1]高三下(高考)'!$A$3:$P$615,14,0)</f>
        <v>万饶</v>
      </c>
      <c r="G371">
        <f t="shared" si="78"/>
        <v>144</v>
      </c>
      <c r="H371" s="23">
        <f t="shared" si="79"/>
        <v>72.125435540069688</v>
      </c>
      <c r="I371">
        <f>VLOOKUP(A371,[1]高三上!$A$3:$P$588,13,0)</f>
        <v>46</v>
      </c>
      <c r="J371" t="str">
        <f>VLOOKUP(A371,[1]高三上!$A$3:$P$588,14,0)</f>
        <v>万饶</v>
      </c>
      <c r="K371" s="22">
        <f t="shared" si="80"/>
        <v>64</v>
      </c>
      <c r="L371" s="23">
        <f t="shared" si="81"/>
        <v>135.88850174216029</v>
      </c>
      <c r="M371">
        <f>VLOOKUP(A371,[1]高二下!$A$3:$P$536,13,0)</f>
        <v>42</v>
      </c>
      <c r="N371" t="str">
        <f>VLOOKUP(A371,[1]高二下!$A$3:$P$536,14,0)</f>
        <v>万饶</v>
      </c>
      <c r="O371">
        <f t="shared" si="82"/>
        <v>167</v>
      </c>
      <c r="P371">
        <f t="shared" si="83"/>
        <v>69.686411149825787</v>
      </c>
      <c r="Q371">
        <f>VLOOKUP(A371,[1]高二上!$A$3:$P$583,13,0)</f>
        <v>55</v>
      </c>
      <c r="R371" t="str">
        <f>VLOOKUP(A371,[1]高二上!$A$3:$P$583,14,0)</f>
        <v>万饶</v>
      </c>
      <c r="S371" s="22">
        <f t="shared" si="84"/>
        <v>80</v>
      </c>
      <c r="T371" s="22">
        <f t="shared" si="85"/>
        <v>112.19512195121951</v>
      </c>
      <c r="U371">
        <f>VLOOKUP(A371,[1]高一下!$A$3:$P$585,13,0)</f>
        <v>44</v>
      </c>
      <c r="V371" t="str">
        <f>VLOOKUP(A371,[1]高一下!$A$3:$P$585,14,0)</f>
        <v>万饶</v>
      </c>
      <c r="W371">
        <f t="shared" si="86"/>
        <v>115</v>
      </c>
      <c r="X371">
        <f t="shared" si="87"/>
        <v>91.986062717770039</v>
      </c>
      <c r="Y371">
        <f>VLOOKUP(A371,[1]高一上!$A$3:$P$587,13,0)</f>
        <v>44</v>
      </c>
      <c r="Z371" t="str">
        <f>VLOOKUP(A371,[1]高一上!$A$3:$P$587,14,0)</f>
        <v>万饶</v>
      </c>
      <c r="AA371">
        <f t="shared" si="88"/>
        <v>92</v>
      </c>
      <c r="AB371" s="23">
        <f t="shared" si="90"/>
        <v>109.05923344947735</v>
      </c>
      <c r="AC371">
        <f>VLOOKUP(A371,[1]中考!$A$2:$J$571,9,0)</f>
        <v>34</v>
      </c>
      <c r="AD371">
        <f t="shared" si="89"/>
        <v>118</v>
      </c>
    </row>
    <row r="372" spans="1:30" ht="15.45" x14ac:dyDescent="0.35">
      <c r="A372" s="14" t="s">
        <v>796</v>
      </c>
      <c r="B372" s="1">
        <v>8</v>
      </c>
      <c r="C372" s="5" t="s">
        <v>797</v>
      </c>
      <c r="D372" s="4" t="s">
        <v>537</v>
      </c>
      <c r="E372">
        <f>VLOOKUP(A372,'[1]高三下(高考)'!$A$3:$P$615,13,0)</f>
        <v>34</v>
      </c>
      <c r="F372" t="str">
        <f>VLOOKUP(A372,'[1]高三下(高考)'!$A$3:$P$615,14,0)</f>
        <v>万饶</v>
      </c>
      <c r="G372">
        <f t="shared" si="78"/>
        <v>242</v>
      </c>
      <c r="H372" s="23">
        <f t="shared" si="79"/>
        <v>100</v>
      </c>
      <c r="I372" s="22">
        <v>0</v>
      </c>
      <c r="J372" t="s">
        <v>730</v>
      </c>
      <c r="K372" s="22">
        <f t="shared" si="80"/>
        <v>277</v>
      </c>
      <c r="L372" s="23">
        <f t="shared" si="81"/>
        <v>100</v>
      </c>
      <c r="M372" s="22">
        <v>0</v>
      </c>
      <c r="N372" t="s">
        <v>730</v>
      </c>
      <c r="O372">
        <f t="shared" si="82"/>
        <v>270</v>
      </c>
      <c r="P372">
        <f t="shared" si="83"/>
        <v>100</v>
      </c>
      <c r="Q372">
        <f>VLOOKUP(A372,[1]高二上!$A$3:$P$583,13,0)</f>
        <v>35</v>
      </c>
      <c r="R372" t="str">
        <f>VLOOKUP(A372,[1]高二上!$A$3:$P$583,14,0)</f>
        <v>万饶</v>
      </c>
      <c r="S372" s="22">
        <f t="shared" si="84"/>
        <v>227</v>
      </c>
      <c r="T372" s="22">
        <f t="shared" si="85"/>
        <v>54.703832752613238</v>
      </c>
      <c r="U372">
        <f>VLOOKUP(A372,[1]高一下!$A$3:$P$585,13,0)</f>
        <v>46</v>
      </c>
      <c r="V372" t="str">
        <f>VLOOKUP(A372,[1]高一下!$A$3:$P$585,14,0)</f>
        <v>万饶</v>
      </c>
      <c r="W372">
        <f t="shared" si="86"/>
        <v>97</v>
      </c>
      <c r="X372">
        <f t="shared" si="87"/>
        <v>152.61324041811847</v>
      </c>
      <c r="Y372">
        <f>VLOOKUP(A372,[1]高一上!$A$3:$P$587,13,0)</f>
        <v>24</v>
      </c>
      <c r="Z372" t="str">
        <f>VLOOKUP(A372,[1]高一上!$A$3:$P$587,14,0)</f>
        <v>万饶</v>
      </c>
      <c r="AA372">
        <f t="shared" si="88"/>
        <v>248</v>
      </c>
      <c r="AB372" s="23">
        <f t="shared" si="90"/>
        <v>20.20905923344948</v>
      </c>
      <c r="AC372">
        <f>VLOOKUP(A372,[1]中考!$A$2:$J$571,9,0)</f>
        <v>42</v>
      </c>
      <c r="AD372">
        <f t="shared" si="89"/>
        <v>19</v>
      </c>
    </row>
    <row r="373" spans="1:30" ht="15" x14ac:dyDescent="0.35">
      <c r="A373" s="14" t="s">
        <v>809</v>
      </c>
      <c r="B373" s="1">
        <v>8</v>
      </c>
      <c r="C373" s="2" t="s">
        <v>42</v>
      </c>
      <c r="D373" s="4" t="s">
        <v>537</v>
      </c>
      <c r="E373">
        <f>VLOOKUP(A373,'[1]高三下(高考)'!$A$3:$P$615,13,0)</f>
        <v>29</v>
      </c>
      <c r="F373" t="str">
        <f>VLOOKUP(A373,'[1]高三下(高考)'!$A$3:$P$615,14,0)</f>
        <v>万饶</v>
      </c>
      <c r="G373">
        <f t="shared" si="78"/>
        <v>262</v>
      </c>
      <c r="H373" s="23">
        <f t="shared" si="79"/>
        <v>99.651567944250871</v>
      </c>
      <c r="I373">
        <f>VLOOKUP(A373,[1]高三上!$A$3:$P$588,13,0)</f>
        <v>19</v>
      </c>
      <c r="J373" t="str">
        <f>VLOOKUP(A373,[1]高三上!$A$3:$P$588,14,0)</f>
        <v>万饶</v>
      </c>
      <c r="K373" s="22">
        <f t="shared" si="80"/>
        <v>261</v>
      </c>
      <c r="L373" s="23">
        <f t="shared" si="81"/>
        <v>100</v>
      </c>
      <c r="M373" s="22">
        <v>0</v>
      </c>
      <c r="N373" t="s">
        <v>730</v>
      </c>
      <c r="O373">
        <f t="shared" si="82"/>
        <v>270</v>
      </c>
      <c r="P373">
        <f t="shared" si="83"/>
        <v>100</v>
      </c>
      <c r="Q373">
        <f>VLOOKUP(A373,[1]高二上!$A$3:$P$583,13,0)</f>
        <v>30</v>
      </c>
      <c r="R373" t="str">
        <f>VLOOKUP(A373,[1]高二上!$A$3:$P$583,14,0)</f>
        <v>万饶</v>
      </c>
      <c r="S373" s="22">
        <f t="shared" si="84"/>
        <v>250</v>
      </c>
      <c r="T373" s="22">
        <f t="shared" si="85"/>
        <v>109.05923344947735</v>
      </c>
      <c r="U373">
        <f>VLOOKUP(A373,[1]高一下!$A$3:$P$585,13,0)</f>
        <v>19</v>
      </c>
      <c r="V373" t="str">
        <f>VLOOKUP(A373,[1]高一下!$A$3:$P$585,14,0)</f>
        <v>万饶</v>
      </c>
      <c r="W373">
        <f t="shared" si="86"/>
        <v>276</v>
      </c>
      <c r="X373">
        <f t="shared" si="87"/>
        <v>86.759581881533109</v>
      </c>
      <c r="Y373">
        <f>VLOOKUP(A373,[1]高一上!$A$3:$P$587,13,0)</f>
        <v>25</v>
      </c>
      <c r="Z373" t="str">
        <f>VLOOKUP(A373,[1]高一上!$A$3:$P$587,14,0)</f>
        <v>万饶</v>
      </c>
      <c r="AA373">
        <f t="shared" si="88"/>
        <v>238</v>
      </c>
      <c r="AB373" s="23">
        <f t="shared" si="90"/>
        <v>89.895470383275267</v>
      </c>
      <c r="AC373">
        <f>VLOOKUP(A373,[1]中考!$A$2:$J$571,9,0)</f>
        <v>26</v>
      </c>
      <c r="AD373">
        <f t="shared" si="89"/>
        <v>209</v>
      </c>
    </row>
    <row r="374" spans="1:30" ht="15" x14ac:dyDescent="0.35">
      <c r="A374" s="14" t="s">
        <v>739</v>
      </c>
      <c r="B374" s="1">
        <v>8</v>
      </c>
      <c r="C374" s="2" t="s">
        <v>108</v>
      </c>
      <c r="D374" s="4" t="s">
        <v>537</v>
      </c>
      <c r="E374">
        <f>VLOOKUP(A374,'[1]高三下(高考)'!$A$3:$P$615,13,0)</f>
        <v>44.5</v>
      </c>
      <c r="F374" t="str">
        <f>VLOOKUP(A374,'[1]高三下(高考)'!$A$3:$P$615,14,0)</f>
        <v>万饶</v>
      </c>
      <c r="G374">
        <f t="shared" si="78"/>
        <v>182</v>
      </c>
      <c r="H374" s="23">
        <f t="shared" si="79"/>
        <v>122.64808362369338</v>
      </c>
      <c r="I374">
        <f>VLOOKUP(A374,[1]高三上!$A$3:$P$588,13,0)</f>
        <v>22.5</v>
      </c>
      <c r="J374" t="str">
        <f>VLOOKUP(A374,[1]高三上!$A$3:$P$588,14,0)</f>
        <v>万饶</v>
      </c>
      <c r="K374" s="22">
        <f t="shared" si="80"/>
        <v>247</v>
      </c>
      <c r="L374" s="23">
        <f t="shared" si="81"/>
        <v>90.243902439024396</v>
      </c>
      <c r="M374">
        <f>VLOOKUP(A374,[1]高二下!$A$3:$P$536,13,0)</f>
        <v>34</v>
      </c>
      <c r="N374" t="str">
        <f>VLOOKUP(A374,[1]高二下!$A$3:$P$536,14,0)</f>
        <v>万饶</v>
      </c>
      <c r="O374">
        <f t="shared" si="82"/>
        <v>219</v>
      </c>
      <c r="P374">
        <f t="shared" si="83"/>
        <v>114.98257839721254</v>
      </c>
      <c r="Q374">
        <f>VLOOKUP(A374,[1]高二上!$A$3:$P$583,13,0)</f>
        <v>27</v>
      </c>
      <c r="R374" t="str">
        <f>VLOOKUP(A374,[1]高二上!$A$3:$P$583,14,0)</f>
        <v>万饶</v>
      </c>
      <c r="S374" s="22">
        <f t="shared" si="84"/>
        <v>262</v>
      </c>
      <c r="T374" s="22">
        <f t="shared" si="85"/>
        <v>86.062717770034851</v>
      </c>
      <c r="U374">
        <f>VLOOKUP(A374,[1]高一下!$A$3:$P$585,13,0)</f>
        <v>31</v>
      </c>
      <c r="V374" t="str">
        <f>VLOOKUP(A374,[1]高一下!$A$3:$P$585,14,0)</f>
        <v>万饶</v>
      </c>
      <c r="W374">
        <f t="shared" si="86"/>
        <v>222</v>
      </c>
      <c r="X374">
        <f t="shared" si="87"/>
        <v>97.909407665505228</v>
      </c>
      <c r="Y374">
        <f>VLOOKUP(A374,[1]高一上!$A$3:$P$587,13,0)</f>
        <v>28</v>
      </c>
      <c r="Z374" t="str">
        <f>VLOOKUP(A374,[1]高一上!$A$3:$P$587,14,0)</f>
        <v>万饶</v>
      </c>
      <c r="AA374">
        <f t="shared" si="88"/>
        <v>216</v>
      </c>
      <c r="AB374" s="23">
        <f t="shared" si="90"/>
        <v>83.275261324041807</v>
      </c>
      <c r="AC374">
        <f>VLOOKUP(A374,[1]中考!$A$2:$J$571,9,0)</f>
        <v>30</v>
      </c>
      <c r="AD374">
        <f t="shared" si="89"/>
        <v>168</v>
      </c>
    </row>
    <row r="375" spans="1:30" ht="15" x14ac:dyDescent="0.35">
      <c r="A375" s="14" t="s">
        <v>746</v>
      </c>
      <c r="B375" s="1">
        <v>8</v>
      </c>
      <c r="C375" s="2" t="s">
        <v>747</v>
      </c>
      <c r="D375" s="4" t="s">
        <v>537</v>
      </c>
      <c r="E375">
        <f>VLOOKUP(A375,'[1]高三下(高考)'!$A$3:$P$615,13,0)</f>
        <v>48</v>
      </c>
      <c r="F375" t="str">
        <f>VLOOKUP(A375,'[1]高三下(高考)'!$A$3:$P$615,14,0)</f>
        <v>万饶</v>
      </c>
      <c r="G375">
        <f t="shared" si="78"/>
        <v>155</v>
      </c>
      <c r="H375" s="23">
        <f t="shared" si="79"/>
        <v>86.759581881533109</v>
      </c>
      <c r="I375">
        <f>VLOOKUP(A375,[1]高三上!$A$3:$P$588,13,0)</f>
        <v>39.5</v>
      </c>
      <c r="J375" t="str">
        <f>VLOOKUP(A375,[1]高三上!$A$3:$P$588,14,0)</f>
        <v>万饶</v>
      </c>
      <c r="K375" s="22">
        <f t="shared" si="80"/>
        <v>117</v>
      </c>
      <c r="L375" s="23">
        <f t="shared" si="81"/>
        <v>117.42160278745645</v>
      </c>
      <c r="M375">
        <f>VLOOKUP(A375,[1]高二下!$A$3:$P$536,13,0)</f>
        <v>42</v>
      </c>
      <c r="N375" t="str">
        <f>VLOOKUP(A375,[1]高二下!$A$3:$P$536,14,0)</f>
        <v>万饶</v>
      </c>
      <c r="O375">
        <f t="shared" si="82"/>
        <v>167</v>
      </c>
      <c r="P375">
        <f t="shared" si="83"/>
        <v>119.51219512195122</v>
      </c>
      <c r="Q375">
        <f>VLOOKUP(A375,[1]高二上!$A$3:$P$583,13,0)</f>
        <v>36</v>
      </c>
      <c r="R375" t="str">
        <f>VLOOKUP(A375,[1]高二上!$A$3:$P$583,14,0)</f>
        <v>万饶</v>
      </c>
      <c r="S375" s="22">
        <f t="shared" si="84"/>
        <v>223</v>
      </c>
      <c r="T375" s="22">
        <f t="shared" si="85"/>
        <v>114.63414634146341</v>
      </c>
      <c r="U375">
        <f>VLOOKUP(A375,[1]高一下!$A$3:$P$585,13,0)</f>
        <v>21</v>
      </c>
      <c r="V375" t="str">
        <f>VLOOKUP(A375,[1]高一下!$A$3:$P$585,14,0)</f>
        <v>万饶</v>
      </c>
      <c r="W375">
        <f t="shared" si="86"/>
        <v>265</v>
      </c>
      <c r="X375">
        <f t="shared" si="87"/>
        <v>66.202090592334486</v>
      </c>
      <c r="Y375">
        <f>VLOOKUP(A375,[1]高一上!$A$3:$P$587,13,0)</f>
        <v>34</v>
      </c>
      <c r="Z375" t="str">
        <f>VLOOKUP(A375,[1]高一上!$A$3:$P$587,14,0)</f>
        <v>叶小军</v>
      </c>
      <c r="AA375">
        <f t="shared" si="88"/>
        <v>168</v>
      </c>
      <c r="AB375" s="23">
        <f t="shared" si="90"/>
        <v>123.34494773519164</v>
      </c>
      <c r="AC375">
        <f>VLOOKUP(A375,[1]中考!$A$2:$J$571,9,0)</f>
        <v>23</v>
      </c>
      <c r="AD375">
        <f t="shared" si="89"/>
        <v>235</v>
      </c>
    </row>
    <row r="376" spans="1:30" ht="15" x14ac:dyDescent="0.35">
      <c r="A376" s="14" t="s">
        <v>744</v>
      </c>
      <c r="B376" s="1">
        <v>8</v>
      </c>
      <c r="C376" s="2" t="s">
        <v>745</v>
      </c>
      <c r="D376" s="4" t="s">
        <v>537</v>
      </c>
      <c r="E376">
        <f>VLOOKUP(A376,'[1]高三下(高考)'!$A$3:$P$615,13,0)</f>
        <v>33.5</v>
      </c>
      <c r="F376" t="str">
        <f>VLOOKUP(A376,'[1]高三下(高考)'!$A$3:$P$615,14,0)</f>
        <v>万饶</v>
      </c>
      <c r="G376">
        <f t="shared" si="78"/>
        <v>245</v>
      </c>
      <c r="H376" s="23">
        <f t="shared" si="79"/>
        <v>87.108013937282237</v>
      </c>
      <c r="I376">
        <f>VLOOKUP(A376,[1]高三上!$A$3:$P$588,13,0)</f>
        <v>29</v>
      </c>
      <c r="J376" t="str">
        <f>VLOOKUP(A376,[1]高三上!$A$3:$P$588,14,0)</f>
        <v>万饶</v>
      </c>
      <c r="K376" s="22">
        <f t="shared" si="80"/>
        <v>208</v>
      </c>
      <c r="L376" s="23">
        <f t="shared" si="81"/>
        <v>119.16376306620209</v>
      </c>
      <c r="M376">
        <f>VLOOKUP(A376,[1]高二下!$A$3:$P$536,13,0)</f>
        <v>23</v>
      </c>
      <c r="N376" t="str">
        <f>VLOOKUP(A376,[1]高二下!$A$3:$P$536,14,0)</f>
        <v>万饶</v>
      </c>
      <c r="O376">
        <f t="shared" si="82"/>
        <v>263</v>
      </c>
      <c r="P376">
        <f t="shared" si="83"/>
        <v>93.379790940766554</v>
      </c>
      <c r="Q376">
        <f>VLOOKUP(A376,[1]高二上!$A$3:$P$583,13,0)</f>
        <v>31</v>
      </c>
      <c r="R376" t="str">
        <f>VLOOKUP(A376,[1]高二上!$A$3:$P$583,14,0)</f>
        <v>万饶</v>
      </c>
      <c r="S376" s="22">
        <f t="shared" si="84"/>
        <v>244</v>
      </c>
      <c r="T376" s="22">
        <f t="shared" si="85"/>
        <v>112.89198606271776</v>
      </c>
      <c r="U376">
        <f>VLOOKUP(A376,[1]高一下!$A$3:$P$585,13,0)</f>
        <v>17</v>
      </c>
      <c r="V376" t="str">
        <f>VLOOKUP(A376,[1]高一下!$A$3:$P$585,14,0)</f>
        <v>万饶</v>
      </c>
      <c r="W376">
        <f t="shared" si="86"/>
        <v>281</v>
      </c>
      <c r="X376">
        <f t="shared" si="87"/>
        <v>77.351916376306619</v>
      </c>
      <c r="Y376">
        <f>VLOOKUP(A376,[1]高一上!$A$3:$P$587,13,0)</f>
        <v>28</v>
      </c>
      <c r="Z376" t="str">
        <f>VLOOKUP(A376,[1]高一上!$A$3:$P$587,14,0)</f>
        <v>万饶</v>
      </c>
      <c r="AA376">
        <f t="shared" si="88"/>
        <v>216</v>
      </c>
      <c r="AB376" s="23">
        <f t="shared" si="90"/>
        <v>77.700348432055748</v>
      </c>
      <c r="AC376">
        <f>VLOOKUP(A376,[1]中考!$A$2:$J$571,9,0)</f>
        <v>31</v>
      </c>
      <c r="AD376">
        <f t="shared" si="89"/>
        <v>152</v>
      </c>
    </row>
    <row r="377" spans="1:30" ht="15" x14ac:dyDescent="0.35">
      <c r="A377" s="14" t="s">
        <v>782</v>
      </c>
      <c r="B377" s="1">
        <v>8</v>
      </c>
      <c r="C377" s="2" t="s">
        <v>783</v>
      </c>
      <c r="D377" s="4" t="s">
        <v>537</v>
      </c>
      <c r="E377">
        <f>VLOOKUP(A377,'[1]高三下(高考)'!$A$3:$P$615,13,0)</f>
        <v>31</v>
      </c>
      <c r="F377" t="str">
        <f>VLOOKUP(A377,'[1]高三下(高考)'!$A$3:$P$615,14,0)</f>
        <v>万饶</v>
      </c>
      <c r="G377">
        <f t="shared" si="78"/>
        <v>256</v>
      </c>
      <c r="H377" s="23">
        <f t="shared" si="79"/>
        <v>73.519163763066203</v>
      </c>
      <c r="I377">
        <f>VLOOKUP(A377,[1]高三上!$A$3:$P$588,13,0)</f>
        <v>32</v>
      </c>
      <c r="J377" t="str">
        <f>VLOOKUP(A377,[1]高三上!$A$3:$P$588,14,0)</f>
        <v>万饶</v>
      </c>
      <c r="K377" s="22">
        <f t="shared" si="80"/>
        <v>180</v>
      </c>
      <c r="L377" s="23">
        <f t="shared" si="81"/>
        <v>131.01045296167248</v>
      </c>
      <c r="M377">
        <f>VLOOKUP(A377,[1]高二下!$A$3:$P$536,13,0)</f>
        <v>15</v>
      </c>
      <c r="N377" t="str">
        <f>VLOOKUP(A377,[1]高二下!$A$3:$P$536,14,0)</f>
        <v>万饶</v>
      </c>
      <c r="O377">
        <f t="shared" si="82"/>
        <v>269</v>
      </c>
      <c r="P377">
        <f t="shared" si="83"/>
        <v>105.22648083623693</v>
      </c>
      <c r="Q377">
        <f>VLOOKUP(A377,[1]高二上!$A$3:$P$583,13,0)</f>
        <v>17</v>
      </c>
      <c r="R377" t="str">
        <f>VLOOKUP(A377,[1]高二上!$A$3:$P$583,14,0)</f>
        <v>万饶</v>
      </c>
      <c r="S377" s="22">
        <f t="shared" si="84"/>
        <v>284</v>
      </c>
      <c r="T377" s="22">
        <f t="shared" si="85"/>
        <v>93.379790940766554</v>
      </c>
      <c r="U377">
        <f>VLOOKUP(A377,[1]高一下!$A$3:$P$585,13,0)</f>
        <v>21</v>
      </c>
      <c r="V377" t="str">
        <f>VLOOKUP(A377,[1]高一下!$A$3:$P$585,14,0)</f>
        <v>万饶</v>
      </c>
      <c r="W377">
        <f t="shared" si="86"/>
        <v>265</v>
      </c>
      <c r="X377">
        <f t="shared" si="87"/>
        <v>103.13588850174216</v>
      </c>
      <c r="Y377">
        <f>VLOOKUP(A377,[1]高一上!$A$3:$P$587,13,0)</f>
        <v>18</v>
      </c>
      <c r="Z377" t="str">
        <f>VLOOKUP(A377,[1]高一上!$A$3:$P$587,14,0)</f>
        <v>万饶</v>
      </c>
      <c r="AA377">
        <f t="shared" si="88"/>
        <v>274</v>
      </c>
      <c r="AB377" s="23">
        <f t="shared" si="90"/>
        <v>81.184668989547035</v>
      </c>
      <c r="AC377">
        <f>VLOOKUP(A377,[1]中考!$A$2:$J$571,9,0)</f>
        <v>25</v>
      </c>
      <c r="AD377">
        <f t="shared" si="89"/>
        <v>220</v>
      </c>
    </row>
    <row r="378" spans="1:30" ht="15" x14ac:dyDescent="0.35">
      <c r="A378" s="14" t="s">
        <v>786</v>
      </c>
      <c r="B378" s="1">
        <v>8</v>
      </c>
      <c r="C378" s="2" t="s">
        <v>787</v>
      </c>
      <c r="D378" s="4" t="s">
        <v>537</v>
      </c>
      <c r="E378">
        <f>VLOOKUP(A378,'[1]高三下(高考)'!$A$3:$P$615,13,0)</f>
        <v>28</v>
      </c>
      <c r="F378" t="str">
        <f>VLOOKUP(A378,'[1]高三下(高考)'!$A$3:$P$615,14,0)</f>
        <v>万饶</v>
      </c>
      <c r="G378">
        <f t="shared" si="78"/>
        <v>268</v>
      </c>
      <c r="H378" s="23">
        <f t="shared" si="79"/>
        <v>101.74216027874564</v>
      </c>
      <c r="I378">
        <f>VLOOKUP(A378,[1]高三上!$A$3:$P$588,13,0)</f>
        <v>11.5</v>
      </c>
      <c r="J378" t="str">
        <f>VLOOKUP(A378,[1]高三上!$A$3:$P$588,14,0)</f>
        <v>万饶</v>
      </c>
      <c r="K378" s="22">
        <f t="shared" si="80"/>
        <v>273</v>
      </c>
      <c r="L378" s="23">
        <f t="shared" si="81"/>
        <v>100</v>
      </c>
      <c r="M378" s="22">
        <v>0</v>
      </c>
      <c r="N378" t="s">
        <v>730</v>
      </c>
      <c r="O378">
        <f t="shared" si="82"/>
        <v>270</v>
      </c>
      <c r="P378">
        <f t="shared" si="83"/>
        <v>100</v>
      </c>
      <c r="Q378">
        <f>VLOOKUP(A378,[1]高二上!$A$3:$P$583,13,0)</f>
        <v>17</v>
      </c>
      <c r="R378" t="str">
        <f>VLOOKUP(A378,[1]高二上!$A$3:$P$583,14,0)</f>
        <v>万饶</v>
      </c>
      <c r="S378" s="22">
        <f t="shared" si="84"/>
        <v>284</v>
      </c>
      <c r="T378" s="22">
        <f t="shared" si="85"/>
        <v>78.397212543554005</v>
      </c>
      <c r="U378">
        <f>VLOOKUP(A378,[1]高一下!$A$3:$P$585,13,0)</f>
        <v>31</v>
      </c>
      <c r="V378" t="str">
        <f>VLOOKUP(A378,[1]高一下!$A$3:$P$585,14,0)</f>
        <v>万饶</v>
      </c>
      <c r="W378">
        <f t="shared" si="86"/>
        <v>222</v>
      </c>
      <c r="X378">
        <f t="shared" si="87"/>
        <v>105.57491289198606</v>
      </c>
      <c r="Y378">
        <f>VLOOKUP(A378,[1]高一上!$A$3:$P$587,13,0)</f>
        <v>25</v>
      </c>
      <c r="Z378" t="str">
        <f>VLOOKUP(A378,[1]高一上!$A$3:$P$587,14,0)</f>
        <v>宋欣洲</v>
      </c>
      <c r="AA378">
        <f t="shared" si="88"/>
        <v>238</v>
      </c>
      <c r="AB378" s="23">
        <f t="shared" si="90"/>
        <v>81.881533101045292</v>
      </c>
      <c r="AC378">
        <f>VLOOKUP(A378,[1]中考!$A$2:$J$571,9,0)</f>
        <v>28</v>
      </c>
      <c r="AD378">
        <f t="shared" si="89"/>
        <v>186</v>
      </c>
    </row>
    <row r="379" spans="1:30" ht="15" x14ac:dyDescent="0.35">
      <c r="A379" s="14" t="s">
        <v>760</v>
      </c>
      <c r="B379" s="1">
        <v>8</v>
      </c>
      <c r="C379" s="2" t="s">
        <v>761</v>
      </c>
      <c r="D379" s="4" t="s">
        <v>537</v>
      </c>
      <c r="E379">
        <f>VLOOKUP(A379,'[1]高三下(高考)'!$A$3:$P$615,13,0)</f>
        <v>23.5</v>
      </c>
      <c r="F379" t="str">
        <f>VLOOKUP(A379,'[1]高三下(高考)'!$A$3:$P$615,14,0)</f>
        <v>万饶</v>
      </c>
      <c r="G379">
        <f t="shared" si="78"/>
        <v>280</v>
      </c>
      <c r="H379" s="23">
        <f t="shared" si="79"/>
        <v>63.414634146341463</v>
      </c>
      <c r="I379">
        <f>VLOOKUP(A379,[1]高三上!$A$3:$P$588,13,0)</f>
        <v>32.5</v>
      </c>
      <c r="J379" t="str">
        <f>VLOOKUP(A379,[1]高三上!$A$3:$P$588,14,0)</f>
        <v>万饶</v>
      </c>
      <c r="K379" s="22">
        <f t="shared" si="80"/>
        <v>175</v>
      </c>
      <c r="L379" s="23">
        <f t="shared" si="81"/>
        <v>100</v>
      </c>
      <c r="M379" s="22">
        <v>0</v>
      </c>
      <c r="N379" t="s">
        <v>730</v>
      </c>
      <c r="O379">
        <f t="shared" si="82"/>
        <v>270</v>
      </c>
      <c r="P379">
        <f t="shared" si="83"/>
        <v>100</v>
      </c>
      <c r="Q379">
        <f>VLOOKUP(A379,[1]高二上!$A$3:$P$583,13,0)</f>
        <v>29</v>
      </c>
      <c r="R379" t="str">
        <f>VLOOKUP(A379,[1]高二上!$A$3:$P$583,14,0)</f>
        <v>万饶</v>
      </c>
      <c r="S379" s="22">
        <f t="shared" si="84"/>
        <v>253</v>
      </c>
      <c r="T379" s="22">
        <f t="shared" si="85"/>
        <v>108.01393728222996</v>
      </c>
      <c r="U379">
        <f>VLOOKUP(A379,[1]高一下!$A$3:$P$585,13,0)</f>
        <v>19</v>
      </c>
      <c r="V379" t="str">
        <f>VLOOKUP(A379,[1]高一下!$A$3:$P$585,14,0)</f>
        <v>万饶</v>
      </c>
      <c r="W379">
        <f t="shared" si="86"/>
        <v>276</v>
      </c>
      <c r="X379">
        <f t="shared" si="87"/>
        <v>82.229965156794421</v>
      </c>
      <c r="Y379">
        <f>VLOOKUP(A379,[1]高一上!$A$3:$P$587,13,0)</f>
        <v>27</v>
      </c>
      <c r="Z379" t="str">
        <f>VLOOKUP(A379,[1]高一上!$A$3:$P$587,14,0)</f>
        <v>万饶</v>
      </c>
      <c r="AA379">
        <f t="shared" si="88"/>
        <v>225</v>
      </c>
      <c r="AB379" s="23">
        <f t="shared" si="90"/>
        <v>94.42508710801394</v>
      </c>
      <c r="AC379">
        <f>VLOOKUP(A379,[1]中考!$A$2:$J$571,9,0)</f>
        <v>26</v>
      </c>
      <c r="AD379">
        <f t="shared" si="89"/>
        <v>209</v>
      </c>
    </row>
    <row r="380" spans="1:30" ht="15" x14ac:dyDescent="0.35">
      <c r="A380" s="14" t="s">
        <v>762</v>
      </c>
      <c r="B380" s="1">
        <v>8</v>
      </c>
      <c r="C380" s="2" t="s">
        <v>763</v>
      </c>
      <c r="D380" s="4" t="s">
        <v>537</v>
      </c>
      <c r="E380">
        <f>VLOOKUP(A380,'[1]高三下(高考)'!$A$3:$P$615,13,0)</f>
        <v>63.5</v>
      </c>
      <c r="F380" t="str">
        <f>VLOOKUP(A380,'[1]高三下(高考)'!$A$3:$P$615,14,0)</f>
        <v>万饶</v>
      </c>
      <c r="G380">
        <f t="shared" si="78"/>
        <v>36</v>
      </c>
      <c r="H380" s="23">
        <f t="shared" si="79"/>
        <v>113.58885017421602</v>
      </c>
      <c r="I380">
        <f>VLOOKUP(A380,[1]高三上!$A$3:$P$588,13,0)</f>
        <v>44.5</v>
      </c>
      <c r="J380" t="str">
        <f>VLOOKUP(A380,[1]高三上!$A$3:$P$588,14,0)</f>
        <v>万饶</v>
      </c>
      <c r="K380" s="22">
        <f t="shared" si="80"/>
        <v>75</v>
      </c>
      <c r="L380" s="23">
        <f t="shared" si="81"/>
        <v>111.84668989547038</v>
      </c>
      <c r="M380">
        <f>VLOOKUP(A380,[1]高二下!$A$3:$P$536,13,0)</f>
        <v>49</v>
      </c>
      <c r="N380" t="str">
        <f>VLOOKUP(A380,[1]高二下!$A$3:$P$536,14,0)</f>
        <v>万饶</v>
      </c>
      <c r="O380">
        <f t="shared" si="82"/>
        <v>109</v>
      </c>
      <c r="P380">
        <f t="shared" si="83"/>
        <v>121.25435540069687</v>
      </c>
      <c r="Q380">
        <f>VLOOKUP(A380,[1]高二上!$A$3:$P$583,13,0)</f>
        <v>43</v>
      </c>
      <c r="R380" t="str">
        <f>VLOOKUP(A380,[1]高二上!$A$3:$P$583,14,0)</f>
        <v>万饶</v>
      </c>
      <c r="S380" s="22">
        <f t="shared" si="84"/>
        <v>170</v>
      </c>
      <c r="T380" s="22">
        <f t="shared" si="85"/>
        <v>80.836236933797906</v>
      </c>
      <c r="U380">
        <f>VLOOKUP(A380,[1]高一下!$A$3:$P$585,13,0)</f>
        <v>44</v>
      </c>
      <c r="V380" t="str">
        <f>VLOOKUP(A380,[1]高一下!$A$3:$P$585,14,0)</f>
        <v>万饶</v>
      </c>
      <c r="W380">
        <f t="shared" si="86"/>
        <v>115</v>
      </c>
      <c r="X380">
        <f t="shared" si="87"/>
        <v>113.58885017421602</v>
      </c>
      <c r="Y380">
        <f>VLOOKUP(A380,[1]高一上!$A$3:$P$587,13,0)</f>
        <v>35</v>
      </c>
      <c r="Z380" t="str">
        <f>VLOOKUP(A380,[1]高一上!$A$3:$P$587,14,0)</f>
        <v>万饶</v>
      </c>
      <c r="AA380">
        <f t="shared" si="88"/>
        <v>154</v>
      </c>
      <c r="AB380" s="23">
        <f t="shared" si="90"/>
        <v>94.42508710801394</v>
      </c>
      <c r="AC380">
        <f>VLOOKUP(A380,[1]中考!$A$2:$J$571,9,0)</f>
        <v>32</v>
      </c>
      <c r="AD380">
        <f t="shared" si="89"/>
        <v>138</v>
      </c>
    </row>
    <row r="381" spans="1:30" ht="15" x14ac:dyDescent="0.35">
      <c r="A381" s="14" t="s">
        <v>800</v>
      </c>
      <c r="B381" s="1">
        <v>8</v>
      </c>
      <c r="C381" s="2" t="s">
        <v>801</v>
      </c>
      <c r="D381" s="4" t="s">
        <v>537</v>
      </c>
      <c r="E381">
        <f>VLOOKUP(A381,'[1]高三下(高考)'!$A$3:$P$615,13,0)</f>
        <v>25.5</v>
      </c>
      <c r="F381" t="str">
        <f>VLOOKUP(A381,'[1]高三下(高考)'!$A$3:$P$615,14,0)</f>
        <v>万饶</v>
      </c>
      <c r="G381">
        <f t="shared" si="78"/>
        <v>278</v>
      </c>
      <c r="H381" s="23">
        <f t="shared" si="79"/>
        <v>75.609756097560975</v>
      </c>
      <c r="I381">
        <f>VLOOKUP(A381,[1]高三上!$A$3:$P$588,13,0)</f>
        <v>29</v>
      </c>
      <c r="J381" t="str">
        <f>VLOOKUP(A381,[1]高三上!$A$3:$P$588,14,0)</f>
        <v>万饶</v>
      </c>
      <c r="K381" s="22">
        <f t="shared" si="80"/>
        <v>208</v>
      </c>
      <c r="L381" s="23">
        <f t="shared" si="81"/>
        <v>100</v>
      </c>
      <c r="M381" s="22">
        <v>0</v>
      </c>
      <c r="N381" t="s">
        <v>730</v>
      </c>
      <c r="O381">
        <f t="shared" si="82"/>
        <v>270</v>
      </c>
      <c r="P381">
        <f t="shared" si="83"/>
        <v>100</v>
      </c>
      <c r="Q381">
        <f>VLOOKUP(A381,[1]高二上!$A$3:$P$583,13,0)</f>
        <v>25</v>
      </c>
      <c r="R381" t="str">
        <f>VLOOKUP(A381,[1]高二上!$A$3:$P$583,14,0)</f>
        <v>万饶</v>
      </c>
      <c r="S381" s="22">
        <f t="shared" si="84"/>
        <v>269</v>
      </c>
      <c r="T381" s="22">
        <f t="shared" si="85"/>
        <v>92.334494773519168</v>
      </c>
      <c r="U381">
        <f>VLOOKUP(A381,[1]高一下!$A$3:$P$585,13,0)</f>
        <v>25</v>
      </c>
      <c r="V381" t="str">
        <f>VLOOKUP(A381,[1]高一下!$A$3:$P$585,14,0)</f>
        <v>万饶</v>
      </c>
      <c r="W381">
        <f t="shared" si="86"/>
        <v>247</v>
      </c>
      <c r="X381">
        <f t="shared" si="87"/>
        <v>107.66550522648083</v>
      </c>
      <c r="Y381">
        <f>VLOOKUP(A381,[1]高一上!$A$3:$P$587,13,0)</f>
        <v>19</v>
      </c>
      <c r="Z381" t="str">
        <f>VLOOKUP(A381,[1]高一上!$A$3:$P$587,14,0)</f>
        <v>万饶</v>
      </c>
      <c r="AA381">
        <f t="shared" si="88"/>
        <v>269</v>
      </c>
      <c r="AB381" s="23">
        <f t="shared" si="90"/>
        <v>97.909407665505228</v>
      </c>
      <c r="AC381">
        <f>VLOOKUP(A381,[1]中考!$A$2:$J$571,9,0)</f>
        <v>16</v>
      </c>
      <c r="AD381">
        <f t="shared" si="89"/>
        <v>263</v>
      </c>
    </row>
    <row r="382" spans="1:30" ht="15" x14ac:dyDescent="0.35">
      <c r="A382" s="14" t="s">
        <v>735</v>
      </c>
      <c r="B382" s="1">
        <v>8</v>
      </c>
      <c r="C382" s="2" t="s">
        <v>736</v>
      </c>
      <c r="D382" s="4" t="s">
        <v>537</v>
      </c>
      <c r="E382">
        <f>VLOOKUP(A382,'[1]高三下(高考)'!$A$3:$P$615,13,0)</f>
        <v>43.5</v>
      </c>
      <c r="F382" t="str">
        <f>VLOOKUP(A382,'[1]高三下(高考)'!$A$3:$P$615,14,0)</f>
        <v>万饶</v>
      </c>
      <c r="G382">
        <f t="shared" si="78"/>
        <v>189</v>
      </c>
      <c r="H382" s="23">
        <f t="shared" si="79"/>
        <v>92.334494773519168</v>
      </c>
      <c r="I382">
        <f>VLOOKUP(A382,[1]高三上!$A$3:$P$588,13,0)</f>
        <v>34</v>
      </c>
      <c r="J382" t="str">
        <f>VLOOKUP(A382,[1]高三上!$A$3:$P$588,14,0)</f>
        <v>万饶</v>
      </c>
      <c r="K382" s="22">
        <f t="shared" si="80"/>
        <v>167</v>
      </c>
      <c r="L382" s="23">
        <f t="shared" si="81"/>
        <v>113.58885017421602</v>
      </c>
      <c r="M382">
        <f>VLOOKUP(A382,[1]高二下!$A$3:$P$536,13,0)</f>
        <v>36</v>
      </c>
      <c r="N382" t="str">
        <f>VLOOKUP(A382,[1]高二下!$A$3:$P$536,14,0)</f>
        <v>万饶</v>
      </c>
      <c r="O382">
        <f t="shared" si="82"/>
        <v>206</v>
      </c>
      <c r="P382">
        <f t="shared" si="83"/>
        <v>77.351916376306619</v>
      </c>
      <c r="Q382">
        <f>VLOOKUP(A382,[1]高二上!$A$3:$P$583,13,0)</f>
        <v>47</v>
      </c>
      <c r="R382" t="str">
        <f>VLOOKUP(A382,[1]高二上!$A$3:$P$583,14,0)</f>
        <v>万饶</v>
      </c>
      <c r="S382" s="22">
        <f t="shared" si="84"/>
        <v>141</v>
      </c>
      <c r="T382" s="22">
        <f t="shared" si="85"/>
        <v>128.22299651567945</v>
      </c>
      <c r="U382">
        <f>VLOOKUP(A382,[1]高一下!$A$3:$P$585,13,0)</f>
        <v>31</v>
      </c>
      <c r="V382" t="str">
        <f>VLOOKUP(A382,[1]高一下!$A$3:$P$585,14,0)</f>
        <v>万饶</v>
      </c>
      <c r="W382">
        <f t="shared" si="86"/>
        <v>222</v>
      </c>
      <c r="X382">
        <f t="shared" si="87"/>
        <v>89.895470383275267</v>
      </c>
      <c r="Y382">
        <f>VLOOKUP(A382,[1]高一上!$A$3:$P$587,13,0)</f>
        <v>31</v>
      </c>
      <c r="Z382" t="str">
        <f>VLOOKUP(A382,[1]高一上!$A$3:$P$587,14,0)</f>
        <v>万饶</v>
      </c>
      <c r="AA382">
        <f t="shared" si="88"/>
        <v>193</v>
      </c>
      <c r="AB382" s="23">
        <f t="shared" si="90"/>
        <v>85.714285714285722</v>
      </c>
      <c r="AC382">
        <f>VLOOKUP(A382,[1]中考!$A$2:$J$571,9,0)</f>
        <v>31</v>
      </c>
      <c r="AD382">
        <f t="shared" si="89"/>
        <v>152</v>
      </c>
    </row>
    <row r="383" spans="1:30" ht="15" x14ac:dyDescent="0.35">
      <c r="A383" s="14" t="s">
        <v>810</v>
      </c>
      <c r="B383" s="1">
        <v>8</v>
      </c>
      <c r="C383" s="2" t="s">
        <v>811</v>
      </c>
      <c r="D383" s="4" t="s">
        <v>537</v>
      </c>
      <c r="E383">
        <f>VLOOKUP(A383,'[1]高三下(高考)'!$A$3:$P$615,13,0)</f>
        <v>26</v>
      </c>
      <c r="F383" t="str">
        <f>VLOOKUP(A383,'[1]高三下(高考)'!$A$3:$P$615,14,0)</f>
        <v>万饶</v>
      </c>
      <c r="G383">
        <f t="shared" si="78"/>
        <v>273</v>
      </c>
      <c r="H383" s="23">
        <f t="shared" si="79"/>
        <v>98.257839721254356</v>
      </c>
      <c r="I383">
        <f>VLOOKUP(A383,[1]高三上!$A$3:$P$588,13,0)</f>
        <v>15</v>
      </c>
      <c r="J383" t="str">
        <f>VLOOKUP(A383,[1]高三上!$A$3:$P$588,14,0)</f>
        <v>万饶</v>
      </c>
      <c r="K383" s="22">
        <f t="shared" si="80"/>
        <v>268</v>
      </c>
      <c r="L383" s="23">
        <f t="shared" si="81"/>
        <v>100</v>
      </c>
      <c r="M383" s="22">
        <v>0</v>
      </c>
      <c r="N383" t="s">
        <v>730</v>
      </c>
      <c r="O383">
        <f t="shared" si="82"/>
        <v>270</v>
      </c>
      <c r="P383">
        <f t="shared" si="83"/>
        <v>100</v>
      </c>
      <c r="Q383">
        <f>VLOOKUP(A383,[1]高二上!$A$3:$P$583,13,0)</f>
        <v>31</v>
      </c>
      <c r="R383" t="str">
        <f>VLOOKUP(A383,[1]高二上!$A$3:$P$583,14,0)</f>
        <v>万饶</v>
      </c>
      <c r="S383" s="22">
        <f t="shared" si="84"/>
        <v>244</v>
      </c>
      <c r="T383" s="22">
        <f t="shared" si="85"/>
        <v>103.48432055749129</v>
      </c>
      <c r="U383">
        <f>VLOOKUP(A383,[1]高一下!$A$3:$P$585,13,0)</f>
        <v>23</v>
      </c>
      <c r="V383" t="str">
        <f>VLOOKUP(A383,[1]高一下!$A$3:$P$585,14,0)</f>
        <v>万饶</v>
      </c>
      <c r="W383">
        <f t="shared" si="86"/>
        <v>254</v>
      </c>
      <c r="X383">
        <f t="shared" si="87"/>
        <v>86.759581881533109</v>
      </c>
      <c r="Y383">
        <f>VLOOKUP(A383,[1]高一上!$A$3:$P$587,13,0)</f>
        <v>28</v>
      </c>
      <c r="Z383" t="str">
        <f>VLOOKUP(A383,[1]高一上!$A$3:$P$587,14,0)</f>
        <v>万饶</v>
      </c>
      <c r="AA383">
        <f t="shared" si="88"/>
        <v>216</v>
      </c>
      <c r="AB383" s="23">
        <f t="shared" si="90"/>
        <v>97.560975609756099</v>
      </c>
      <c r="AC383">
        <f>VLOOKUP(A383,[1]中考!$A$2:$J$571,9,0)</f>
        <v>26</v>
      </c>
      <c r="AD383">
        <f t="shared" si="89"/>
        <v>209</v>
      </c>
    </row>
    <row r="384" spans="1:30" ht="15" x14ac:dyDescent="0.35">
      <c r="A384" s="14" t="s">
        <v>750</v>
      </c>
      <c r="B384" s="1">
        <v>8</v>
      </c>
      <c r="C384" s="2" t="s">
        <v>751</v>
      </c>
      <c r="D384" s="4" t="s">
        <v>537</v>
      </c>
      <c r="E384">
        <f>VLOOKUP(A384,'[1]高三下(高考)'!$A$3:$P$615,13,0)</f>
        <v>53</v>
      </c>
      <c r="F384" t="str">
        <f>VLOOKUP(A384,'[1]高三下(高考)'!$A$3:$P$615,14,0)</f>
        <v>万饶</v>
      </c>
      <c r="G384">
        <f t="shared" si="78"/>
        <v>112</v>
      </c>
      <c r="H384" s="23">
        <f t="shared" si="79"/>
        <v>119.16376306620209</v>
      </c>
      <c r="I384">
        <f>VLOOKUP(A384,[1]高三上!$A$3:$P$588,13,0)</f>
        <v>34</v>
      </c>
      <c r="J384" t="str">
        <f>VLOOKUP(A384,[1]高三上!$A$3:$P$588,14,0)</f>
        <v>万饶</v>
      </c>
      <c r="K384" s="22">
        <f t="shared" si="80"/>
        <v>167</v>
      </c>
      <c r="L384" s="23">
        <f t="shared" si="81"/>
        <v>86.41114982578398</v>
      </c>
      <c r="M384">
        <f>VLOOKUP(A384,[1]高二下!$A$3:$P$536,13,0)</f>
        <v>48</v>
      </c>
      <c r="N384" t="str">
        <f>VLOOKUP(A384,[1]高二下!$A$3:$P$536,14,0)</f>
        <v>万饶</v>
      </c>
      <c r="O384">
        <f t="shared" si="82"/>
        <v>128</v>
      </c>
      <c r="P384">
        <f t="shared" si="83"/>
        <v>91.986062717770039</v>
      </c>
      <c r="Q384">
        <f>VLOOKUP(A384,[1]高二上!$A$3:$P$583,13,0)</f>
        <v>52</v>
      </c>
      <c r="R384" t="str">
        <f>VLOOKUP(A384,[1]高二上!$A$3:$P$583,14,0)</f>
        <v>万饶</v>
      </c>
      <c r="S384" s="22">
        <f t="shared" si="84"/>
        <v>105</v>
      </c>
      <c r="T384" s="22">
        <f t="shared" si="85"/>
        <v>125.43554006968641</v>
      </c>
      <c r="U384">
        <f>VLOOKUP(A384,[1]高一下!$A$3:$P$585,13,0)</f>
        <v>36</v>
      </c>
      <c r="V384" t="str">
        <f>VLOOKUP(A384,[1]高一下!$A$3:$P$585,14,0)</f>
        <v>万饶</v>
      </c>
      <c r="W384">
        <f t="shared" si="86"/>
        <v>178</v>
      </c>
      <c r="X384">
        <f t="shared" si="87"/>
        <v>96.515679442508713</v>
      </c>
      <c r="Y384">
        <f>VLOOKUP(A384,[1]高一上!$A$3:$P$587,13,0)</f>
        <v>34</v>
      </c>
      <c r="Z384" t="str">
        <f>VLOOKUP(A384,[1]高一上!$A$3:$P$587,14,0)</f>
        <v>万饶</v>
      </c>
      <c r="AA384">
        <f t="shared" si="88"/>
        <v>168</v>
      </c>
      <c r="AB384" s="23">
        <f t="shared" si="90"/>
        <v>118.11846689895471</v>
      </c>
      <c r="AC384">
        <f>VLOOKUP(A384,[1]中考!$A$2:$J$571,9,0)</f>
        <v>25</v>
      </c>
      <c r="AD384">
        <f t="shared" si="89"/>
        <v>220</v>
      </c>
    </row>
    <row r="385" spans="1:30" ht="15" x14ac:dyDescent="0.35">
      <c r="A385" s="14" t="s">
        <v>792</v>
      </c>
      <c r="B385" s="1">
        <v>8</v>
      </c>
      <c r="C385" s="2" t="s">
        <v>793</v>
      </c>
      <c r="D385" s="4" t="s">
        <v>537</v>
      </c>
      <c r="E385">
        <f>VLOOKUP(A385,'[1]高三下(高考)'!$A$3:$P$615,13,0)</f>
        <v>46</v>
      </c>
      <c r="F385" t="str">
        <f>VLOOKUP(A385,'[1]高三下(高考)'!$A$3:$P$615,14,0)</f>
        <v>万饶</v>
      </c>
      <c r="G385">
        <f t="shared" si="78"/>
        <v>167</v>
      </c>
      <c r="H385" s="23">
        <f t="shared" si="79"/>
        <v>68.98954703832753</v>
      </c>
      <c r="I385">
        <f>VLOOKUP(A385,[1]高三上!$A$3:$P$588,13,0)</f>
        <v>44</v>
      </c>
      <c r="J385" t="str">
        <f>VLOOKUP(A385,[1]高三上!$A$3:$P$588,14,0)</f>
        <v>万饶</v>
      </c>
      <c r="K385" s="22">
        <f t="shared" si="80"/>
        <v>78</v>
      </c>
      <c r="L385" s="23">
        <f t="shared" si="81"/>
        <v>108.01393728222996</v>
      </c>
      <c r="M385">
        <f>VLOOKUP(A385,[1]高二下!$A$3:$P$536,13,0)</f>
        <v>50</v>
      </c>
      <c r="N385" t="str">
        <f>VLOOKUP(A385,[1]高二下!$A$3:$P$536,14,0)</f>
        <v>万饶</v>
      </c>
      <c r="O385">
        <f t="shared" si="82"/>
        <v>101</v>
      </c>
      <c r="P385">
        <f t="shared" si="83"/>
        <v>96.864111498257842</v>
      </c>
      <c r="Q385">
        <f>VLOOKUP(A385,[1]高二上!$A$3:$P$583,13,0)</f>
        <v>53</v>
      </c>
      <c r="R385" t="str">
        <f>VLOOKUP(A385,[1]高二上!$A$3:$P$583,14,0)</f>
        <v>万饶</v>
      </c>
      <c r="S385" s="22">
        <f t="shared" si="84"/>
        <v>92</v>
      </c>
      <c r="T385" s="22">
        <f t="shared" si="85"/>
        <v>97.21254355400697</v>
      </c>
      <c r="U385">
        <f>VLOOKUP(A385,[1]高一下!$A$3:$P$585,13,0)</f>
        <v>48</v>
      </c>
      <c r="V385" t="str">
        <f>VLOOKUP(A385,[1]高一下!$A$3:$P$585,14,0)</f>
        <v>万饶</v>
      </c>
      <c r="W385">
        <f t="shared" si="86"/>
        <v>84</v>
      </c>
      <c r="X385">
        <f t="shared" si="87"/>
        <v>124.39024390243902</v>
      </c>
      <c r="Y385">
        <f>VLOOKUP(A385,[1]高一上!$A$3:$P$587,13,0)</f>
        <v>35</v>
      </c>
      <c r="Z385" t="str">
        <f>VLOOKUP(A385,[1]高一上!$A$3:$P$587,14,0)</f>
        <v>万饶</v>
      </c>
      <c r="AA385">
        <f t="shared" si="88"/>
        <v>154</v>
      </c>
      <c r="AB385" s="23">
        <f t="shared" si="90"/>
        <v>94.42508710801394</v>
      </c>
      <c r="AC385">
        <f>VLOOKUP(A385,[1]中考!$A$2:$J$571,9,0)</f>
        <v>32</v>
      </c>
      <c r="AD385">
        <f t="shared" si="89"/>
        <v>138</v>
      </c>
    </row>
    <row r="386" spans="1:30" ht="15" x14ac:dyDescent="0.35">
      <c r="A386" s="14" t="s">
        <v>742</v>
      </c>
      <c r="B386" s="1">
        <v>8</v>
      </c>
      <c r="C386" s="2" t="s">
        <v>743</v>
      </c>
      <c r="D386" s="4" t="s">
        <v>537</v>
      </c>
      <c r="E386">
        <f>VLOOKUP(A386,'[1]高三下(高考)'!$A$3:$P$615,13,0)</f>
        <v>56</v>
      </c>
      <c r="F386" t="str">
        <f>VLOOKUP(A386,'[1]高三下(高考)'!$A$3:$P$615,14,0)</f>
        <v>万饶</v>
      </c>
      <c r="G386">
        <f t="shared" si="78"/>
        <v>85</v>
      </c>
      <c r="H386" s="23">
        <f t="shared" si="79"/>
        <v>125.78397212543554</v>
      </c>
      <c r="I386">
        <f>VLOOKUP(A386,[1]高三上!$A$3:$P$588,13,0)</f>
        <v>35</v>
      </c>
      <c r="J386" t="str">
        <f>VLOOKUP(A386,[1]高三上!$A$3:$P$588,14,0)</f>
        <v>万饶</v>
      </c>
      <c r="K386" s="22">
        <f t="shared" si="80"/>
        <v>159</v>
      </c>
      <c r="L386" s="23">
        <f t="shared" si="81"/>
        <v>98.257839721254356</v>
      </c>
      <c r="M386">
        <f>VLOOKUP(A386,[1]高二下!$A$3:$P$536,13,0)</f>
        <v>44</v>
      </c>
      <c r="N386" t="str">
        <f>VLOOKUP(A386,[1]高二下!$A$3:$P$536,14,0)</f>
        <v>万饶</v>
      </c>
      <c r="O386">
        <f t="shared" si="82"/>
        <v>154</v>
      </c>
      <c r="P386">
        <f t="shared" si="83"/>
        <v>116.02787456445992</v>
      </c>
      <c r="Q386">
        <f>VLOOKUP(A386,[1]高二上!$A$3:$P$583,13,0)</f>
        <v>39</v>
      </c>
      <c r="R386" t="str">
        <f>VLOOKUP(A386,[1]高二上!$A$3:$P$583,14,0)</f>
        <v>万饶</v>
      </c>
      <c r="S386" s="22">
        <f t="shared" si="84"/>
        <v>200</v>
      </c>
      <c r="T386" s="22">
        <f t="shared" si="85"/>
        <v>83.972125435540079</v>
      </c>
      <c r="U386">
        <f>VLOOKUP(A386,[1]高一下!$A$3:$P$585,13,0)</f>
        <v>39</v>
      </c>
      <c r="V386" t="str">
        <f>VLOOKUP(A386,[1]高一下!$A$3:$P$585,14,0)</f>
        <v>万饶</v>
      </c>
      <c r="W386">
        <f t="shared" si="86"/>
        <v>154</v>
      </c>
      <c r="X386">
        <f t="shared" si="87"/>
        <v>93.728222996515683</v>
      </c>
      <c r="Y386">
        <f>VLOOKUP(A386,[1]高一上!$A$3:$P$587,13,0)</f>
        <v>37</v>
      </c>
      <c r="Z386" t="str">
        <f>VLOOKUP(A386,[1]高一上!$A$3:$P$587,14,0)</f>
        <v>万饶</v>
      </c>
      <c r="AA386">
        <f t="shared" si="88"/>
        <v>136</v>
      </c>
      <c r="AB386" s="23">
        <f t="shared" si="90"/>
        <v>105.57491289198606</v>
      </c>
      <c r="AC386">
        <f>VLOOKUP(A386,[1]中考!$A$2:$J$571,9,0)</f>
        <v>31</v>
      </c>
      <c r="AD386">
        <f t="shared" si="89"/>
        <v>152</v>
      </c>
    </row>
    <row r="387" spans="1:30" ht="15" x14ac:dyDescent="0.35">
      <c r="A387" s="14" t="s">
        <v>733</v>
      </c>
      <c r="B387" s="1">
        <v>8</v>
      </c>
      <c r="C387" s="2" t="s">
        <v>734</v>
      </c>
      <c r="D387" s="4" t="s">
        <v>537</v>
      </c>
      <c r="E387">
        <f>VLOOKUP(A387,'[1]高三下(高考)'!$A$3:$P$615,13,0)</f>
        <v>41</v>
      </c>
      <c r="F387" t="str">
        <f>VLOOKUP(A387,'[1]高三下(高考)'!$A$3:$P$615,14,0)</f>
        <v>万饶</v>
      </c>
      <c r="G387">
        <f t="shared" si="78"/>
        <v>208</v>
      </c>
      <c r="H387" s="23">
        <f t="shared" si="79"/>
        <v>68.292682926829272</v>
      </c>
      <c r="I387">
        <f>VLOOKUP(A387,[1]高三上!$A$3:$P$588,13,0)</f>
        <v>39.5</v>
      </c>
      <c r="J387" t="str">
        <f>VLOOKUP(A387,[1]高三上!$A$3:$P$588,14,0)</f>
        <v>万饶</v>
      </c>
      <c r="K387" s="22">
        <f t="shared" si="80"/>
        <v>117</v>
      </c>
      <c r="L387" s="23">
        <f t="shared" si="81"/>
        <v>110.10452961672473</v>
      </c>
      <c r="M387">
        <f>VLOOKUP(A387,[1]高二下!$A$3:$P$536,13,0)</f>
        <v>45</v>
      </c>
      <c r="N387" t="str">
        <f>VLOOKUP(A387,[1]高二下!$A$3:$P$536,14,0)</f>
        <v>万饶</v>
      </c>
      <c r="O387">
        <f t="shared" si="82"/>
        <v>146</v>
      </c>
      <c r="P387">
        <f t="shared" si="83"/>
        <v>106.96864111498257</v>
      </c>
      <c r="Q387">
        <f>VLOOKUP(A387,[1]高二上!$A$3:$P$583,13,0)</f>
        <v>44</v>
      </c>
      <c r="R387" t="str">
        <f>VLOOKUP(A387,[1]高二上!$A$3:$P$583,14,0)</f>
        <v>万饶</v>
      </c>
      <c r="S387" s="22">
        <f t="shared" si="84"/>
        <v>166</v>
      </c>
      <c r="T387" s="22">
        <f t="shared" si="85"/>
        <v>73.867595818815332</v>
      </c>
      <c r="U387">
        <f>VLOOKUP(A387,[1]高一下!$A$3:$P$585,13,0)</f>
        <v>47</v>
      </c>
      <c r="V387" t="str">
        <f>VLOOKUP(A387,[1]高一下!$A$3:$P$585,14,0)</f>
        <v>万饶</v>
      </c>
      <c r="W387">
        <f t="shared" si="86"/>
        <v>91</v>
      </c>
      <c r="X387">
        <f t="shared" si="87"/>
        <v>132.05574912891984</v>
      </c>
      <c r="Y387">
        <f>VLOOKUP(A387,[1]高一上!$A$3:$P$587,13,0)</f>
        <v>32</v>
      </c>
      <c r="Z387" t="str">
        <f>VLOOKUP(A387,[1]高一上!$A$3:$P$587,14,0)</f>
        <v>宋欣洲</v>
      </c>
      <c r="AA387">
        <f t="shared" si="88"/>
        <v>183</v>
      </c>
      <c r="AB387" s="23">
        <f t="shared" si="90"/>
        <v>115.67944250871079</v>
      </c>
      <c r="AC387">
        <f>VLOOKUP(A387,[1]中考!$A$2:$J$571,9,0)</f>
        <v>24</v>
      </c>
      <c r="AD387">
        <f t="shared" si="89"/>
        <v>228</v>
      </c>
    </row>
    <row r="388" spans="1:30" ht="15" x14ac:dyDescent="0.35">
      <c r="A388" s="14" t="s">
        <v>807</v>
      </c>
      <c r="B388" s="1">
        <v>8</v>
      </c>
      <c r="C388" s="2" t="s">
        <v>808</v>
      </c>
      <c r="D388" s="4" t="s">
        <v>537</v>
      </c>
      <c r="E388">
        <f>VLOOKUP(A388,'[1]高三下(高考)'!$A$3:$P$615,13,0)</f>
        <v>23</v>
      </c>
      <c r="F388" t="str">
        <f>VLOOKUP(A388,'[1]高三下(高考)'!$A$3:$P$615,14,0)</f>
        <v>万饶</v>
      </c>
      <c r="G388">
        <f t="shared" si="78"/>
        <v>282</v>
      </c>
      <c r="H388" s="23">
        <f t="shared" si="79"/>
        <v>87.804878048780495</v>
      </c>
      <c r="I388">
        <f>VLOOKUP(A388,[1]高三上!$A$3:$P$588,13,0)</f>
        <v>22.5</v>
      </c>
      <c r="J388" t="str">
        <f>VLOOKUP(A388,[1]高三上!$A$3:$P$588,14,0)</f>
        <v>万饶</v>
      </c>
      <c r="K388" s="22">
        <f t="shared" si="80"/>
        <v>247</v>
      </c>
      <c r="L388" s="23">
        <f t="shared" si="81"/>
        <v>102.09059233449477</v>
      </c>
      <c r="M388">
        <f>VLOOKUP(A388,[1]高二下!$A$3:$P$536,13,0)</f>
        <v>27</v>
      </c>
      <c r="N388" t="str">
        <f>VLOOKUP(A388,[1]高二下!$A$3:$P$536,14,0)</f>
        <v>万饶</v>
      </c>
      <c r="O388">
        <f t="shared" si="82"/>
        <v>253</v>
      </c>
      <c r="P388">
        <f t="shared" si="83"/>
        <v>101.04529616724739</v>
      </c>
      <c r="Q388">
        <f>VLOOKUP(A388,[1]高二上!$A$3:$P$583,13,0)</f>
        <v>28</v>
      </c>
      <c r="R388" t="str">
        <f>VLOOKUP(A388,[1]高二上!$A$3:$P$583,14,0)</f>
        <v>万饶</v>
      </c>
      <c r="S388" s="22">
        <f t="shared" si="84"/>
        <v>256</v>
      </c>
      <c r="T388" s="22">
        <f t="shared" si="85"/>
        <v>106.96864111498257</v>
      </c>
      <c r="U388">
        <f>VLOOKUP(A388,[1]高一下!$A$3:$P$585,13,0)</f>
        <v>19</v>
      </c>
      <c r="V388" t="str">
        <f>VLOOKUP(A388,[1]高一下!$A$3:$P$585,14,0)</f>
        <v>万饶</v>
      </c>
      <c r="W388">
        <f t="shared" si="86"/>
        <v>276</v>
      </c>
      <c r="X388">
        <f t="shared" si="87"/>
        <v>102.09059233449477</v>
      </c>
      <c r="Y388">
        <f>VLOOKUP(A388,[1]高一上!$A$3:$P$587,13,0)</f>
        <v>14</v>
      </c>
      <c r="Z388" t="str">
        <f>VLOOKUP(A388,[1]高一上!$A$3:$P$587,14,0)</f>
        <v>万饶</v>
      </c>
      <c r="AA388">
        <f t="shared" si="88"/>
        <v>282</v>
      </c>
      <c r="AB388" s="23">
        <f t="shared" si="90"/>
        <v>85.714285714285722</v>
      </c>
      <c r="AC388">
        <f>VLOOKUP(A388,[1]中考!$A$2:$J$571,9,0)</f>
        <v>21</v>
      </c>
      <c r="AD388">
        <f t="shared" si="89"/>
        <v>241</v>
      </c>
    </row>
    <row r="389" spans="1:30" ht="15" x14ac:dyDescent="0.35">
      <c r="A389" s="14" t="s">
        <v>754</v>
      </c>
      <c r="B389" s="1">
        <v>8</v>
      </c>
      <c r="C389" s="2" t="s">
        <v>755</v>
      </c>
      <c r="D389" s="4" t="s">
        <v>537</v>
      </c>
      <c r="E389">
        <f>VLOOKUP(A389,'[1]高三下(高考)'!$A$3:$P$615,13,0)</f>
        <v>39</v>
      </c>
      <c r="F389" t="str">
        <f>VLOOKUP(A389,'[1]高三下(高考)'!$A$3:$P$615,14,0)</f>
        <v>万饶</v>
      </c>
      <c r="G389">
        <f t="shared" si="78"/>
        <v>219</v>
      </c>
      <c r="H389" s="23">
        <f t="shared" si="79"/>
        <v>104.52961672473867</v>
      </c>
      <c r="I389">
        <f>VLOOKUP(A389,[1]高三上!$A$3:$P$588,13,0)</f>
        <v>25</v>
      </c>
      <c r="J389" t="str">
        <f>VLOOKUP(A389,[1]高三上!$A$3:$P$588,14,0)</f>
        <v>万饶</v>
      </c>
      <c r="K389" s="22">
        <f t="shared" si="80"/>
        <v>232</v>
      </c>
      <c r="L389" s="23">
        <f t="shared" si="81"/>
        <v>105.57491289198606</v>
      </c>
      <c r="M389">
        <f>VLOOKUP(A389,[1]高二下!$A$3:$P$536,13,0)</f>
        <v>28</v>
      </c>
      <c r="N389" t="str">
        <f>VLOOKUP(A389,[1]高二下!$A$3:$P$536,14,0)</f>
        <v>万饶</v>
      </c>
      <c r="O389">
        <f t="shared" si="82"/>
        <v>248</v>
      </c>
      <c r="P389">
        <f t="shared" si="83"/>
        <v>95.818815331010455</v>
      </c>
      <c r="Q389">
        <f>VLOOKUP(A389,[1]高二上!$A$3:$P$583,13,0)</f>
        <v>33</v>
      </c>
      <c r="R389" t="str">
        <f>VLOOKUP(A389,[1]高二上!$A$3:$P$583,14,0)</f>
        <v>万饶</v>
      </c>
      <c r="S389" s="22">
        <f t="shared" si="84"/>
        <v>236</v>
      </c>
      <c r="T389" s="22">
        <f t="shared" si="85"/>
        <v>89.547038327526138</v>
      </c>
      <c r="U389">
        <f>VLOOKUP(A389,[1]高一下!$A$3:$P$585,13,0)</f>
        <v>33</v>
      </c>
      <c r="V389" t="str">
        <f>VLOOKUP(A389,[1]高一下!$A$3:$P$585,14,0)</f>
        <v>万饶</v>
      </c>
      <c r="W389">
        <f t="shared" si="86"/>
        <v>206</v>
      </c>
      <c r="X389">
        <f t="shared" si="87"/>
        <v>72.473867595818817</v>
      </c>
      <c r="Y389">
        <f>VLOOKUP(A389,[1]高一上!$A$3:$P$587,13,0)</f>
        <v>38</v>
      </c>
      <c r="Z389" t="str">
        <f>VLOOKUP(A389,[1]高一上!$A$3:$P$587,14,0)</f>
        <v>万饶</v>
      </c>
      <c r="AA389">
        <f t="shared" si="88"/>
        <v>127</v>
      </c>
      <c r="AB389" s="23">
        <f t="shared" si="90"/>
        <v>86.41114982578398</v>
      </c>
      <c r="AC389">
        <f>VLOOKUP(A389,[1]中考!$A$2:$J$571,9,0)</f>
        <v>36</v>
      </c>
      <c r="AD389">
        <f t="shared" si="89"/>
        <v>88</v>
      </c>
    </row>
    <row r="390" spans="1:30" ht="15" x14ac:dyDescent="0.35">
      <c r="A390" s="14" t="s">
        <v>766</v>
      </c>
      <c r="B390" s="1">
        <v>8</v>
      </c>
      <c r="C390" s="2" t="s">
        <v>767</v>
      </c>
      <c r="D390" s="4" t="s">
        <v>537</v>
      </c>
      <c r="E390">
        <f>VLOOKUP(A390,'[1]高三下(高考)'!$A$3:$P$615,13,0)</f>
        <v>52</v>
      </c>
      <c r="F390" t="str">
        <f>VLOOKUP(A390,'[1]高三下(高考)'!$A$3:$P$615,14,0)</f>
        <v>万饶</v>
      </c>
      <c r="G390">
        <f t="shared" si="78"/>
        <v>123</v>
      </c>
      <c r="H390" s="23">
        <f t="shared" si="79"/>
        <v>100</v>
      </c>
      <c r="I390" s="22">
        <v>0</v>
      </c>
      <c r="J390" t="s">
        <v>730</v>
      </c>
      <c r="K390" s="22">
        <f t="shared" si="80"/>
        <v>277</v>
      </c>
      <c r="L390" s="23">
        <f t="shared" si="81"/>
        <v>100</v>
      </c>
      <c r="M390" s="22">
        <v>0</v>
      </c>
      <c r="N390" t="s">
        <v>730</v>
      </c>
      <c r="O390">
        <f t="shared" si="82"/>
        <v>270</v>
      </c>
      <c r="P390">
        <f t="shared" si="83"/>
        <v>100</v>
      </c>
      <c r="Q390">
        <f>VLOOKUP(A390,[1]高二上!$A$3:$P$583,13,0)</f>
        <v>58</v>
      </c>
      <c r="R390" t="str">
        <f>VLOOKUP(A390,[1]高二上!$A$3:$P$583,14,0)</f>
        <v>万饶</v>
      </c>
      <c r="S390" s="22">
        <f t="shared" si="84"/>
        <v>65</v>
      </c>
      <c r="T390" s="22">
        <f t="shared" si="85"/>
        <v>174.5644599303136</v>
      </c>
      <c r="U390">
        <f>VLOOKUP(A390,[1]高一下!$A$3:$P$585,13,0)</f>
        <v>18</v>
      </c>
      <c r="V390" t="str">
        <f>VLOOKUP(A390,[1]高一下!$A$3:$P$585,14,0)</f>
        <v>万饶</v>
      </c>
      <c r="W390">
        <f t="shared" si="86"/>
        <v>279</v>
      </c>
      <c r="X390">
        <f t="shared" si="87"/>
        <v>21.254355400696866</v>
      </c>
      <c r="Y390">
        <f>VLOOKUP(A390,[1]高一上!$A$3:$P$587,13,0)</f>
        <v>50</v>
      </c>
      <c r="Z390" t="str">
        <f>VLOOKUP(A390,[1]高一上!$A$3:$P$587,14,0)</f>
        <v>万饶</v>
      </c>
      <c r="AA390">
        <f t="shared" si="88"/>
        <v>53</v>
      </c>
      <c r="AB390" s="23">
        <f t="shared" si="90"/>
        <v>112.19512195121951</v>
      </c>
      <c r="AC390">
        <f>VLOOKUP(A390,[1]中考!$A$2:$J$571,9,0)</f>
        <v>36</v>
      </c>
      <c r="AD390">
        <f t="shared" si="89"/>
        <v>88</v>
      </c>
    </row>
    <row r="391" spans="1:30" ht="15" x14ac:dyDescent="0.35">
      <c r="A391" s="14" t="s">
        <v>805</v>
      </c>
      <c r="B391" s="1">
        <v>8</v>
      </c>
      <c r="C391" s="2" t="s">
        <v>806</v>
      </c>
      <c r="D391" s="4" t="s">
        <v>537</v>
      </c>
      <c r="E391">
        <f>VLOOKUP(A391,'[1]高三下(高考)'!$A$3:$P$615,13,0)</f>
        <v>14.5</v>
      </c>
      <c r="F391" t="str">
        <f>VLOOKUP(A391,'[1]高三下(高考)'!$A$3:$P$615,14,0)</f>
        <v>万饶</v>
      </c>
      <c r="G391">
        <f t="shared" si="78"/>
        <v>286</v>
      </c>
      <c r="H391" s="23">
        <f t="shared" si="79"/>
        <v>100</v>
      </c>
      <c r="I391" s="22">
        <v>0</v>
      </c>
      <c r="J391" t="s">
        <v>730</v>
      </c>
      <c r="K391" s="22">
        <f t="shared" si="80"/>
        <v>277</v>
      </c>
      <c r="L391" s="23">
        <f t="shared" si="81"/>
        <v>100</v>
      </c>
      <c r="M391" s="22">
        <v>0</v>
      </c>
      <c r="N391" t="s">
        <v>730</v>
      </c>
      <c r="O391">
        <f t="shared" si="82"/>
        <v>270</v>
      </c>
      <c r="P391">
        <f t="shared" si="83"/>
        <v>100</v>
      </c>
      <c r="Q391">
        <f>VLOOKUP(A391,[1]高二上!$A$3:$P$583,13,0)</f>
        <v>25</v>
      </c>
      <c r="R391" t="str">
        <f>VLOOKUP(A391,[1]高二上!$A$3:$P$583,14,0)</f>
        <v>万饶</v>
      </c>
      <c r="S391" s="22">
        <f t="shared" si="84"/>
        <v>269</v>
      </c>
      <c r="T391" s="22">
        <f t="shared" si="85"/>
        <v>71.428571428571431</v>
      </c>
      <c r="U391">
        <f>VLOOKUP(A391,[1]高一下!$A$3:$P$585,13,0)</f>
        <v>35</v>
      </c>
      <c r="V391" t="str">
        <f>VLOOKUP(A391,[1]高一下!$A$3:$P$585,14,0)</f>
        <v>万饶</v>
      </c>
      <c r="W391">
        <f t="shared" si="86"/>
        <v>187</v>
      </c>
      <c r="X391">
        <f t="shared" si="87"/>
        <v>113.24041811846689</v>
      </c>
      <c r="Y391">
        <f>VLOOKUP(A391,[1]高一上!$A$3:$P$587,13,0)</f>
        <v>27</v>
      </c>
      <c r="Z391" t="str">
        <f>VLOOKUP(A391,[1]高一上!$A$3:$P$587,14,0)</f>
        <v>万饶</v>
      </c>
      <c r="AA391">
        <f t="shared" si="88"/>
        <v>225</v>
      </c>
      <c r="AB391" s="23">
        <f t="shared" si="90"/>
        <v>100</v>
      </c>
      <c r="AC391" s="22">
        <v>0</v>
      </c>
      <c r="AD391">
        <f t="shared" si="89"/>
        <v>285</v>
      </c>
    </row>
    <row r="392" spans="1:30" ht="15" x14ac:dyDescent="0.35">
      <c r="A392" s="14" t="s">
        <v>790</v>
      </c>
      <c r="B392" s="1">
        <v>8</v>
      </c>
      <c r="C392" s="2" t="s">
        <v>791</v>
      </c>
      <c r="D392" s="4" t="s">
        <v>537</v>
      </c>
      <c r="E392">
        <f>VLOOKUP(A392,'[1]高三下(高考)'!$A$3:$P$615,13,0)</f>
        <v>31.5</v>
      </c>
      <c r="F392" t="str">
        <f>VLOOKUP(A392,'[1]高三下(高考)'!$A$3:$P$615,14,0)</f>
        <v>万饶</v>
      </c>
      <c r="G392">
        <f t="shared" si="78"/>
        <v>253</v>
      </c>
      <c r="H392" s="23">
        <f t="shared" si="79"/>
        <v>94.42508710801394</v>
      </c>
      <c r="I392">
        <f>VLOOKUP(A392,[1]高三上!$A$3:$P$588,13,0)</f>
        <v>24.5</v>
      </c>
      <c r="J392" t="str">
        <f>VLOOKUP(A392,[1]高三上!$A$3:$P$588,14,0)</f>
        <v>万饶</v>
      </c>
      <c r="K392" s="22">
        <f t="shared" si="80"/>
        <v>237</v>
      </c>
      <c r="L392" s="23">
        <f t="shared" si="81"/>
        <v>65.505226480836228</v>
      </c>
      <c r="M392">
        <f>VLOOKUP(A392,[1]高二下!$A$3:$P$536,13,0)</f>
        <v>46</v>
      </c>
      <c r="N392" t="str">
        <f>VLOOKUP(A392,[1]高二下!$A$3:$P$536,14,0)</f>
        <v>万饶</v>
      </c>
      <c r="O392">
        <f t="shared" si="82"/>
        <v>138</v>
      </c>
      <c r="P392">
        <f t="shared" si="83"/>
        <v>121.60278745644599</v>
      </c>
      <c r="Q392">
        <f>VLOOKUP(A392,[1]高二上!$A$3:$P$583,13,0)</f>
        <v>39</v>
      </c>
      <c r="R392" t="str">
        <f>VLOOKUP(A392,[1]高二上!$A$3:$P$583,14,0)</f>
        <v>万饶</v>
      </c>
      <c r="S392" s="22">
        <f t="shared" si="84"/>
        <v>200</v>
      </c>
      <c r="T392" s="22">
        <f t="shared" si="85"/>
        <v>105.92334494773519</v>
      </c>
      <c r="U392">
        <f>VLOOKUP(A392,[1]高一下!$A$3:$P$585,13,0)</f>
        <v>32</v>
      </c>
      <c r="V392" t="str">
        <f>VLOOKUP(A392,[1]高一下!$A$3:$P$585,14,0)</f>
        <v>万饶</v>
      </c>
      <c r="W392">
        <f t="shared" si="86"/>
        <v>217</v>
      </c>
      <c r="X392">
        <f t="shared" si="87"/>
        <v>93.728222996515683</v>
      </c>
      <c r="Y392">
        <f>VLOOKUP(A392,[1]高一上!$A$3:$P$587,13,0)</f>
        <v>30</v>
      </c>
      <c r="Z392" t="str">
        <f>VLOOKUP(A392,[1]高一上!$A$3:$P$587,14,0)</f>
        <v>万饶</v>
      </c>
      <c r="AA392">
        <f t="shared" si="88"/>
        <v>199</v>
      </c>
      <c r="AB392" s="23">
        <f t="shared" si="90"/>
        <v>75.261324041811847</v>
      </c>
      <c r="AC392">
        <f>VLOOKUP(A392,[1]中考!$A$2:$J$571,9,0)</f>
        <v>33</v>
      </c>
      <c r="AD392">
        <f t="shared" si="89"/>
        <v>128</v>
      </c>
    </row>
    <row r="393" spans="1:30" ht="15" x14ac:dyDescent="0.35">
      <c r="A393" s="14" t="s">
        <v>777</v>
      </c>
      <c r="B393" s="1">
        <v>8</v>
      </c>
      <c r="C393" s="2" t="s">
        <v>778</v>
      </c>
      <c r="D393" s="4" t="s">
        <v>537</v>
      </c>
      <c r="E393">
        <f>VLOOKUP(A393,'[1]高三下(高考)'!$A$3:$P$615,13,0)</f>
        <v>52.5</v>
      </c>
      <c r="F393" t="str">
        <f>VLOOKUP(A393,'[1]高三下(高考)'!$A$3:$P$615,14,0)</f>
        <v>万饶</v>
      </c>
      <c r="G393">
        <f t="shared" ref="G393:G456" si="91">RANK(E393,$E$264:$E$550,0)</f>
        <v>119</v>
      </c>
      <c r="H393" s="23">
        <f t="shared" ref="H393:H456" si="92">IF(OR(E393=0,I393=0),100,((K393-G393)/COUNTA($D$264:$D$550))*100+100)</f>
        <v>151.56794425087108</v>
      </c>
      <c r="I393">
        <f>VLOOKUP(A393,[1]高三上!$A$3:$P$588,13,0)</f>
        <v>16</v>
      </c>
      <c r="J393" t="str">
        <f>VLOOKUP(A393,[1]高三上!$A$3:$P$588,14,0)</f>
        <v>万饶</v>
      </c>
      <c r="K393" s="22">
        <f t="shared" ref="K393:K456" si="93">RANK(I393,$I$264:$I$550)</f>
        <v>267</v>
      </c>
      <c r="L393" s="23">
        <f t="shared" ref="L393:L456" si="94">IF(OR(I393=0,M393=0),100,((O393-K393)/COUNTA($D$264:$D$550))*100+100)</f>
        <v>83.275261324041807</v>
      </c>
      <c r="M393">
        <f>VLOOKUP(A393,[1]高二下!$A$3:$P$536,13,0)</f>
        <v>34</v>
      </c>
      <c r="N393" t="str">
        <f>VLOOKUP(A393,[1]高二下!$A$3:$P$536,14,0)</f>
        <v>万饶</v>
      </c>
      <c r="O393">
        <f t="shared" ref="O393:O456" si="95">RANK(M393,$M$264:$M$550,0)</f>
        <v>219</v>
      </c>
      <c r="P393">
        <f t="shared" ref="P393:P456" si="96">IF(OR(Q393=0,M393=0),100,((S393-O393)/COUNTA($D$264:$D$550))*100+100)</f>
        <v>85.365853658536594</v>
      </c>
      <c r="Q393">
        <f>VLOOKUP(A393,[1]高二上!$A$3:$P$583,13,0)</f>
        <v>42</v>
      </c>
      <c r="R393" t="str">
        <f>VLOOKUP(A393,[1]高二上!$A$3:$P$583,14,0)</f>
        <v>万饶</v>
      </c>
      <c r="S393" s="22">
        <f t="shared" ref="S393:S456" si="97">RANK(Q393,$Q$264:$Q$550,0)</f>
        <v>177</v>
      </c>
      <c r="T393" s="22">
        <f t="shared" ref="T393:T456" si="98">IF(OR(Q393=0,U393=0),100,((W393-S393)/COUNTA($D$264:$D$550))*100+100)</f>
        <v>106.96864111498257</v>
      </c>
      <c r="U393">
        <f>VLOOKUP(A393,[1]高一下!$A$3:$P$585,13,0)</f>
        <v>34</v>
      </c>
      <c r="V393" t="str">
        <f>VLOOKUP(A393,[1]高一下!$A$3:$P$585,14,0)</f>
        <v>万饶</v>
      </c>
      <c r="W393">
        <f t="shared" ref="W393:W456" si="99">RANK(U393,$U$264:$U$550)</f>
        <v>197</v>
      </c>
      <c r="X393">
        <f t="shared" ref="X393:X456" si="100">IF(OR(Y393=0,U393=0),100,((AA393-W393)/COUNTA($D$264:$D$550))*100+100)</f>
        <v>112.54355400696863</v>
      </c>
      <c r="Y393">
        <f>VLOOKUP(A393,[1]高一上!$A$3:$P$587,13,0)</f>
        <v>26</v>
      </c>
      <c r="Z393" t="str">
        <f>VLOOKUP(A393,[1]高一上!$A$3:$P$587,14,0)</f>
        <v>万饶</v>
      </c>
      <c r="AA393">
        <f t="shared" ref="AA393:AA456" si="101">RANK(Y393,$Y$264:$Y$550,0)</f>
        <v>233</v>
      </c>
      <c r="AB393" s="23">
        <f t="shared" si="90"/>
        <v>91.637630662020911</v>
      </c>
      <c r="AC393">
        <f>VLOOKUP(A393,[1]中考!$A$2:$J$571,9,0)</f>
        <v>26</v>
      </c>
      <c r="AD393">
        <f t="shared" ref="AD393:AD456" si="102">RANK(AC393,$AC$264:$AC$550,0)</f>
        <v>209</v>
      </c>
    </row>
    <row r="394" spans="1:30" ht="15" x14ac:dyDescent="0.35">
      <c r="A394" s="14" t="s">
        <v>779</v>
      </c>
      <c r="B394" s="1">
        <v>8</v>
      </c>
      <c r="C394" s="2" t="s">
        <v>780</v>
      </c>
      <c r="D394" s="4" t="s">
        <v>537</v>
      </c>
      <c r="E394">
        <f>VLOOKUP(A394,'[1]高三下(高考)'!$A$3:$P$615,13,0)</f>
        <v>33</v>
      </c>
      <c r="F394" t="str">
        <f>VLOOKUP(A394,'[1]高三下(高考)'!$A$3:$P$615,14,0)</f>
        <v>万饶</v>
      </c>
      <c r="G394">
        <f t="shared" si="91"/>
        <v>248</v>
      </c>
      <c r="H394" s="23">
        <f t="shared" si="92"/>
        <v>94.42508710801394</v>
      </c>
      <c r="I394">
        <f>VLOOKUP(A394,[1]高三上!$A$3:$P$588,13,0)</f>
        <v>25</v>
      </c>
      <c r="J394" t="str">
        <f>VLOOKUP(A394,[1]高三上!$A$3:$P$588,14,0)</f>
        <v>万饶</v>
      </c>
      <c r="K394" s="22">
        <f t="shared" si="93"/>
        <v>232</v>
      </c>
      <c r="L394" s="23">
        <f t="shared" si="94"/>
        <v>93.728222996515683</v>
      </c>
      <c r="M394">
        <f>VLOOKUP(A394,[1]高二下!$A$3:$P$536,13,0)</f>
        <v>35</v>
      </c>
      <c r="N394" t="str">
        <f>VLOOKUP(A394,[1]高二下!$A$3:$P$536,14,0)</f>
        <v>万饶</v>
      </c>
      <c r="O394">
        <f t="shared" si="95"/>
        <v>214</v>
      </c>
      <c r="P394">
        <f t="shared" si="96"/>
        <v>114.63414634146341</v>
      </c>
      <c r="Q394">
        <f>VLOOKUP(A394,[1]高二上!$A$3:$P$583,13,0)</f>
        <v>28</v>
      </c>
      <c r="R394" t="str">
        <f>VLOOKUP(A394,[1]高二上!$A$3:$P$583,14,0)</f>
        <v>万饶</v>
      </c>
      <c r="S394" s="22">
        <f t="shared" si="97"/>
        <v>256</v>
      </c>
      <c r="T394" s="22">
        <f t="shared" si="98"/>
        <v>101.04529616724739</v>
      </c>
      <c r="U394">
        <f>VLOOKUP(A394,[1]高一下!$A$3:$P$585,13,0)</f>
        <v>22</v>
      </c>
      <c r="V394" t="str">
        <f>VLOOKUP(A394,[1]高一下!$A$3:$P$585,14,0)</f>
        <v>万饶</v>
      </c>
      <c r="W394">
        <f t="shared" si="99"/>
        <v>259</v>
      </c>
      <c r="X394">
        <f t="shared" si="100"/>
        <v>108.01393728222996</v>
      </c>
      <c r="Y394">
        <f>VLOOKUP(A394,[1]高一上!$A$3:$P$587,13,0)</f>
        <v>14</v>
      </c>
      <c r="Z394" t="str">
        <f>VLOOKUP(A394,[1]高一上!$A$3:$P$587,14,0)</f>
        <v>宋欣洲</v>
      </c>
      <c r="AA394">
        <f t="shared" si="101"/>
        <v>282</v>
      </c>
      <c r="AB394" s="23">
        <f t="shared" ref="AB394:AB457" si="103">IF(OR(Y394=0,AC394=0),100,((AD394-AA394)/COUNTA($D$264:$D$550))*100+100)</f>
        <v>97.909407665505228</v>
      </c>
      <c r="AC394">
        <f>VLOOKUP(A394,[1]中考!$A$2:$J$571,9,0)</f>
        <v>12</v>
      </c>
      <c r="AD394">
        <f t="shared" si="102"/>
        <v>276</v>
      </c>
    </row>
    <row r="395" spans="1:30" ht="15" x14ac:dyDescent="0.35">
      <c r="A395" s="14" t="s">
        <v>752</v>
      </c>
      <c r="B395" s="1">
        <v>8</v>
      </c>
      <c r="C395" s="2" t="s">
        <v>753</v>
      </c>
      <c r="D395" s="4" t="s">
        <v>537</v>
      </c>
      <c r="E395">
        <f>VLOOKUP(A395,'[1]高三下(高考)'!$A$3:$P$615,13,0)</f>
        <v>45.5</v>
      </c>
      <c r="F395" t="str">
        <f>VLOOKUP(A395,'[1]高三下(高考)'!$A$3:$P$615,14,0)</f>
        <v>万饶</v>
      </c>
      <c r="G395">
        <f t="shared" si="91"/>
        <v>174</v>
      </c>
      <c r="H395" s="23">
        <f t="shared" si="92"/>
        <v>90.243902439024396</v>
      </c>
      <c r="I395">
        <f>VLOOKUP(A395,[1]高三上!$A$3:$P$588,13,0)</f>
        <v>36</v>
      </c>
      <c r="J395" t="str">
        <f>VLOOKUP(A395,[1]高三上!$A$3:$P$588,14,0)</f>
        <v>万饶</v>
      </c>
      <c r="K395" s="22">
        <f t="shared" si="93"/>
        <v>146</v>
      </c>
      <c r="L395" s="23">
        <f t="shared" si="94"/>
        <v>120.90592334494774</v>
      </c>
      <c r="M395">
        <f>VLOOKUP(A395,[1]高二下!$A$3:$P$536,13,0)</f>
        <v>36</v>
      </c>
      <c r="N395" t="str">
        <f>VLOOKUP(A395,[1]高二下!$A$3:$P$536,14,0)</f>
        <v>万饶</v>
      </c>
      <c r="O395">
        <f t="shared" si="95"/>
        <v>206</v>
      </c>
      <c r="P395">
        <f t="shared" si="96"/>
        <v>67.595818815331</v>
      </c>
      <c r="Q395">
        <f>VLOOKUP(A395,[1]高二上!$A$3:$P$583,13,0)</f>
        <v>50</v>
      </c>
      <c r="R395" t="str">
        <f>VLOOKUP(A395,[1]高二上!$A$3:$P$583,14,0)</f>
        <v>万饶</v>
      </c>
      <c r="S395" s="22">
        <f t="shared" si="97"/>
        <v>113</v>
      </c>
      <c r="T395" s="22">
        <f t="shared" si="98"/>
        <v>136.23693379790942</v>
      </c>
      <c r="U395">
        <f>VLOOKUP(A395,[1]高一下!$A$3:$P$585,13,0)</f>
        <v>32</v>
      </c>
      <c r="V395" t="str">
        <f>VLOOKUP(A395,[1]高一下!$A$3:$P$585,14,0)</f>
        <v>万饶</v>
      </c>
      <c r="W395">
        <f t="shared" si="99"/>
        <v>217</v>
      </c>
      <c r="X395">
        <f t="shared" si="100"/>
        <v>85.365853658536594</v>
      </c>
      <c r="Y395">
        <f>VLOOKUP(A395,[1]高一上!$A$3:$P$587,13,0)</f>
        <v>33</v>
      </c>
      <c r="Z395" t="str">
        <f>VLOOKUP(A395,[1]高一上!$A$3:$P$587,14,0)</f>
        <v>万饶</v>
      </c>
      <c r="AA395">
        <f t="shared" si="101"/>
        <v>175</v>
      </c>
      <c r="AB395" s="23">
        <f t="shared" si="103"/>
        <v>126.4808362369338</v>
      </c>
      <c r="AC395">
        <f>VLOOKUP(A395,[1]中考!$A$2:$J$571,9,0)</f>
        <v>18</v>
      </c>
      <c r="AD395">
        <f t="shared" si="102"/>
        <v>251</v>
      </c>
    </row>
    <row r="396" spans="1:30" ht="15" x14ac:dyDescent="0.35">
      <c r="A396" s="14" t="s">
        <v>740</v>
      </c>
      <c r="B396" s="1">
        <v>8</v>
      </c>
      <c r="C396" s="2" t="s">
        <v>741</v>
      </c>
      <c r="D396" s="4" t="s">
        <v>537</v>
      </c>
      <c r="E396">
        <f>VLOOKUP(A396,'[1]高三下(高考)'!$A$3:$P$615,13,0)</f>
        <v>55</v>
      </c>
      <c r="F396" t="str">
        <f>VLOOKUP(A396,'[1]高三下(高考)'!$A$3:$P$615,14,0)</f>
        <v>万饶</v>
      </c>
      <c r="G396">
        <f t="shared" si="91"/>
        <v>93</v>
      </c>
      <c r="H396" s="23">
        <f t="shared" si="92"/>
        <v>148.43205574912892</v>
      </c>
      <c r="I396">
        <f>VLOOKUP(A396,[1]高三上!$A$3:$P$588,13,0)</f>
        <v>25</v>
      </c>
      <c r="J396" t="str">
        <f>VLOOKUP(A396,[1]高三上!$A$3:$P$588,14,0)</f>
        <v>万饶</v>
      </c>
      <c r="K396" s="22">
        <f t="shared" si="93"/>
        <v>232</v>
      </c>
      <c r="L396" s="23">
        <f t="shared" si="94"/>
        <v>82.926829268292678</v>
      </c>
      <c r="M396">
        <f>VLOOKUP(A396,[1]高二下!$A$3:$P$536,13,0)</f>
        <v>40</v>
      </c>
      <c r="N396" t="str">
        <f>VLOOKUP(A396,[1]高二下!$A$3:$P$536,14,0)</f>
        <v>万饶</v>
      </c>
      <c r="O396">
        <f t="shared" si="95"/>
        <v>183</v>
      </c>
      <c r="P396">
        <f t="shared" si="96"/>
        <v>105.92334494773519</v>
      </c>
      <c r="Q396">
        <f>VLOOKUP(A396,[1]高二上!$A$3:$P$583,13,0)</f>
        <v>39</v>
      </c>
      <c r="R396" t="str">
        <f>VLOOKUP(A396,[1]高二上!$A$3:$P$583,14,0)</f>
        <v>万饶</v>
      </c>
      <c r="S396" s="22">
        <f t="shared" si="97"/>
        <v>200</v>
      </c>
      <c r="T396" s="22">
        <f t="shared" si="98"/>
        <v>62.020905923344948</v>
      </c>
      <c r="U396">
        <f>VLOOKUP(A396,[1]高一下!$A$3:$P$585,13,0)</f>
        <v>47</v>
      </c>
      <c r="V396" t="str">
        <f>VLOOKUP(A396,[1]高一下!$A$3:$P$585,14,0)</f>
        <v>万饶</v>
      </c>
      <c r="W396">
        <f t="shared" si="99"/>
        <v>91</v>
      </c>
      <c r="X396">
        <f t="shared" si="100"/>
        <v>160.62717770034843</v>
      </c>
      <c r="Y396">
        <f>VLOOKUP(A396,[1]高一上!$A$3:$P$587,13,0)</f>
        <v>20</v>
      </c>
      <c r="Z396" t="str">
        <f>VLOOKUP(A396,[1]高一上!$A$3:$P$587,14,0)</f>
        <v>宋欣洲</v>
      </c>
      <c r="AA396">
        <f t="shared" si="101"/>
        <v>265</v>
      </c>
      <c r="AB396" s="23">
        <f t="shared" si="103"/>
        <v>93.031358885017426</v>
      </c>
      <c r="AC396">
        <f>VLOOKUP(A396,[1]中考!$A$2:$J$571,9,0)</f>
        <v>20</v>
      </c>
      <c r="AD396">
        <f t="shared" si="102"/>
        <v>245</v>
      </c>
    </row>
    <row r="397" spans="1:30" ht="15" x14ac:dyDescent="0.35">
      <c r="A397" s="14" t="s">
        <v>802</v>
      </c>
      <c r="B397" s="1">
        <v>8</v>
      </c>
      <c r="C397" s="2" t="s">
        <v>803</v>
      </c>
      <c r="D397" s="4" t="s">
        <v>537</v>
      </c>
      <c r="E397">
        <f>VLOOKUP(A397,'[1]高三下(高考)'!$A$3:$P$615,13,0)</f>
        <v>34.5</v>
      </c>
      <c r="F397" t="str">
        <f>VLOOKUP(A397,'[1]高三下(高考)'!$A$3:$P$615,14,0)</f>
        <v>万饶</v>
      </c>
      <c r="G397">
        <f t="shared" si="91"/>
        <v>238</v>
      </c>
      <c r="H397" s="23">
        <f t="shared" si="92"/>
        <v>100</v>
      </c>
      <c r="I397" s="22">
        <v>0</v>
      </c>
      <c r="J397" t="s">
        <v>730</v>
      </c>
      <c r="K397" s="22">
        <f t="shared" si="93"/>
        <v>277</v>
      </c>
      <c r="L397" s="23">
        <f t="shared" si="94"/>
        <v>100</v>
      </c>
      <c r="M397" s="22">
        <v>0</v>
      </c>
      <c r="N397" t="s">
        <v>730</v>
      </c>
      <c r="O397">
        <f t="shared" si="95"/>
        <v>270</v>
      </c>
      <c r="P397">
        <f t="shared" si="96"/>
        <v>100</v>
      </c>
      <c r="Q397">
        <f>VLOOKUP(A397,[1]高二上!$A$3:$P$583,13,0)</f>
        <v>30</v>
      </c>
      <c r="R397" t="str">
        <f>VLOOKUP(A397,[1]高二上!$A$3:$P$583,14,0)</f>
        <v>万饶</v>
      </c>
      <c r="S397" s="22">
        <f t="shared" si="97"/>
        <v>250</v>
      </c>
      <c r="T397" s="22">
        <f t="shared" si="98"/>
        <v>107.66550522648083</v>
      </c>
      <c r="U397">
        <f>VLOOKUP(A397,[1]高一下!$A$3:$P$585,13,0)</f>
        <v>20</v>
      </c>
      <c r="V397" t="str">
        <f>VLOOKUP(A397,[1]高一下!$A$3:$P$585,14,0)</f>
        <v>万饶</v>
      </c>
      <c r="W397">
        <f t="shared" si="99"/>
        <v>272</v>
      </c>
      <c r="X397">
        <f t="shared" si="100"/>
        <v>56.097560975609753</v>
      </c>
      <c r="Y397">
        <f>VLOOKUP(A397,[1]高一上!$A$3:$P$587,13,0)</f>
        <v>36</v>
      </c>
      <c r="Z397" t="str">
        <f>VLOOKUP(A397,[1]高一上!$A$3:$P$587,14,0)</f>
        <v>万饶</v>
      </c>
      <c r="AA397">
        <f t="shared" si="101"/>
        <v>146</v>
      </c>
      <c r="AB397" s="23">
        <f t="shared" si="103"/>
        <v>125.78397212543554</v>
      </c>
      <c r="AC397">
        <f>VLOOKUP(A397,[1]中考!$A$2:$J$571,9,0)</f>
        <v>25</v>
      </c>
      <c r="AD397">
        <f t="shared" si="102"/>
        <v>220</v>
      </c>
    </row>
    <row r="398" spans="1:30" ht="15" x14ac:dyDescent="0.35">
      <c r="A398" s="14" t="s">
        <v>764</v>
      </c>
      <c r="B398" s="1">
        <v>8</v>
      </c>
      <c r="C398" s="2" t="s">
        <v>765</v>
      </c>
      <c r="D398" s="4" t="s">
        <v>537</v>
      </c>
      <c r="E398">
        <f>VLOOKUP(A398,'[1]高三下(高考)'!$A$3:$P$615,13,0)</f>
        <v>40</v>
      </c>
      <c r="F398" t="str">
        <f>VLOOKUP(A398,'[1]高三下(高考)'!$A$3:$P$615,14,0)</f>
        <v>万饶</v>
      </c>
      <c r="G398">
        <f t="shared" si="91"/>
        <v>215</v>
      </c>
      <c r="H398" s="23">
        <f t="shared" si="92"/>
        <v>116.02787456445992</v>
      </c>
      <c r="I398">
        <f>VLOOKUP(A398,[1]高三上!$A$3:$P$588,13,0)</f>
        <v>19</v>
      </c>
      <c r="J398" t="str">
        <f>VLOOKUP(A398,[1]高三上!$A$3:$P$588,14,0)</f>
        <v>万饶</v>
      </c>
      <c r="K398" s="22">
        <f t="shared" si="93"/>
        <v>261</v>
      </c>
      <c r="L398" s="23">
        <f t="shared" si="94"/>
        <v>94.076655052264812</v>
      </c>
      <c r="M398">
        <f>VLOOKUP(A398,[1]高二下!$A$3:$P$536,13,0)</f>
        <v>30</v>
      </c>
      <c r="N398" t="str">
        <f>VLOOKUP(A398,[1]高二下!$A$3:$P$536,14,0)</f>
        <v>万饶</v>
      </c>
      <c r="O398">
        <f t="shared" si="95"/>
        <v>244</v>
      </c>
      <c r="P398">
        <f t="shared" si="96"/>
        <v>111.49825783972125</v>
      </c>
      <c r="Q398">
        <f>VLOOKUP(A398,[1]高二上!$A$3:$P$583,13,0)</f>
        <v>23</v>
      </c>
      <c r="R398" t="str">
        <f>VLOOKUP(A398,[1]高二上!$A$3:$P$583,14,0)</f>
        <v>万饶</v>
      </c>
      <c r="S398" s="22">
        <f t="shared" si="97"/>
        <v>277</v>
      </c>
      <c r="T398" s="22">
        <f t="shared" si="98"/>
        <v>95.818815331010455</v>
      </c>
      <c r="U398">
        <f>VLOOKUP(A398,[1]高一下!$A$3:$P$585,13,0)</f>
        <v>21</v>
      </c>
      <c r="V398" t="str">
        <f>VLOOKUP(A398,[1]高一下!$A$3:$P$585,14,0)</f>
        <v>万饶</v>
      </c>
      <c r="W398">
        <f t="shared" si="99"/>
        <v>265</v>
      </c>
      <c r="X398">
        <f t="shared" si="100"/>
        <v>55.052264808362366</v>
      </c>
      <c r="Y398">
        <f>VLOOKUP(A398,[1]高一上!$A$3:$P$587,13,0)</f>
        <v>37</v>
      </c>
      <c r="Z398" t="str">
        <f>VLOOKUP(A398,[1]高一上!$A$3:$P$587,14,0)</f>
        <v>万饶</v>
      </c>
      <c r="AA398">
        <f t="shared" si="101"/>
        <v>136</v>
      </c>
      <c r="AB398" s="23">
        <f t="shared" si="103"/>
        <v>122.99651567944251</v>
      </c>
      <c r="AC398">
        <f>VLOOKUP(A398,[1]中考!$A$2:$J$571,9,0)</f>
        <v>27</v>
      </c>
      <c r="AD398">
        <f t="shared" si="102"/>
        <v>202</v>
      </c>
    </row>
    <row r="399" spans="1:30" ht="15" x14ac:dyDescent="0.35">
      <c r="A399" s="14" t="s">
        <v>731</v>
      </c>
      <c r="B399" s="1">
        <v>8</v>
      </c>
      <c r="C399" s="2" t="s">
        <v>732</v>
      </c>
      <c r="D399" s="4" t="s">
        <v>537</v>
      </c>
      <c r="E399">
        <f>VLOOKUP(A399,'[1]高三下(高考)'!$A$3:$P$615,13,0)</f>
        <v>58</v>
      </c>
      <c r="F399" t="str">
        <f>VLOOKUP(A399,'[1]高三下(高考)'!$A$3:$P$615,14,0)</f>
        <v>万饶</v>
      </c>
      <c r="G399">
        <f t="shared" si="91"/>
        <v>72</v>
      </c>
      <c r="H399" s="23">
        <f t="shared" si="92"/>
        <v>142.85714285714286</v>
      </c>
      <c r="I399">
        <f>VLOOKUP(A399,[1]高三上!$A$3:$P$588,13,0)</f>
        <v>30</v>
      </c>
      <c r="J399" t="str">
        <f>VLOOKUP(A399,[1]高三上!$A$3:$P$588,14,0)</f>
        <v>万饶</v>
      </c>
      <c r="K399" s="22">
        <f t="shared" si="93"/>
        <v>195</v>
      </c>
      <c r="L399" s="23">
        <f t="shared" si="94"/>
        <v>93.728222996515683</v>
      </c>
      <c r="M399">
        <f>VLOOKUP(A399,[1]高二下!$A$3:$P$536,13,0)</f>
        <v>41</v>
      </c>
      <c r="N399" t="str">
        <f>VLOOKUP(A399,[1]高二下!$A$3:$P$536,14,0)</f>
        <v>万饶</v>
      </c>
      <c r="O399">
        <f t="shared" si="95"/>
        <v>177</v>
      </c>
      <c r="P399">
        <f t="shared" si="96"/>
        <v>70.383275261324044</v>
      </c>
      <c r="Q399">
        <f>VLOOKUP(A399,[1]高二上!$A$3:$P$583,13,0)</f>
        <v>53</v>
      </c>
      <c r="R399" t="str">
        <f>VLOOKUP(A399,[1]高二上!$A$3:$P$583,14,0)</f>
        <v>万饶</v>
      </c>
      <c r="S399" s="22">
        <f t="shared" si="97"/>
        <v>92</v>
      </c>
      <c r="T399" s="22">
        <f t="shared" si="98"/>
        <v>136.58536585365854</v>
      </c>
      <c r="U399">
        <f>VLOOKUP(A399,[1]高一下!$A$3:$P$585,13,0)</f>
        <v>34</v>
      </c>
      <c r="V399" t="str">
        <f>VLOOKUP(A399,[1]高一下!$A$3:$P$585,14,0)</f>
        <v>万饶</v>
      </c>
      <c r="W399">
        <f t="shared" si="99"/>
        <v>197</v>
      </c>
      <c r="X399">
        <f t="shared" si="100"/>
        <v>57.839721254355403</v>
      </c>
      <c r="Y399">
        <f>VLOOKUP(A399,[1]高一上!$A$3:$P$587,13,0)</f>
        <v>46</v>
      </c>
      <c r="Z399" t="str">
        <f>VLOOKUP(A399,[1]高一上!$A$3:$P$587,14,0)</f>
        <v>宋欣洲</v>
      </c>
      <c r="AA399">
        <f t="shared" si="101"/>
        <v>76</v>
      </c>
      <c r="AB399" s="23">
        <f t="shared" si="103"/>
        <v>152.96167247386759</v>
      </c>
      <c r="AC399">
        <f>VLOOKUP(A399,[1]中考!$A$2:$J$571,9,0)</f>
        <v>24</v>
      </c>
      <c r="AD399">
        <f t="shared" si="102"/>
        <v>228</v>
      </c>
    </row>
    <row r="400" spans="1:30" ht="15" x14ac:dyDescent="0.35">
      <c r="A400" s="14" t="s">
        <v>756</v>
      </c>
      <c r="B400" s="1">
        <v>8</v>
      </c>
      <c r="C400" s="2" t="s">
        <v>757</v>
      </c>
      <c r="D400" s="4" t="s">
        <v>537</v>
      </c>
      <c r="E400">
        <f>VLOOKUP(A400,'[1]高三下(高考)'!$A$3:$P$615,13,0)</f>
        <v>23.5</v>
      </c>
      <c r="F400" t="str">
        <f>VLOOKUP(A400,'[1]高三下(高考)'!$A$3:$P$615,14,0)</f>
        <v>万饶</v>
      </c>
      <c r="G400">
        <f t="shared" si="91"/>
        <v>280</v>
      </c>
      <c r="H400" s="23">
        <f t="shared" si="92"/>
        <v>91.637630662020911</v>
      </c>
      <c r="I400">
        <f>VLOOKUP(A400,[1]高三上!$A$3:$P$588,13,0)</f>
        <v>21</v>
      </c>
      <c r="J400" t="str">
        <f>VLOOKUP(A400,[1]高三上!$A$3:$P$588,14,0)</f>
        <v>万饶</v>
      </c>
      <c r="K400" s="22">
        <f t="shared" si="93"/>
        <v>256</v>
      </c>
      <c r="L400" s="23">
        <f t="shared" si="94"/>
        <v>98.954703832752614</v>
      </c>
      <c r="M400">
        <f>VLOOKUP(A400,[1]高二下!$A$3:$P$536,13,0)</f>
        <v>27</v>
      </c>
      <c r="N400" t="str">
        <f>VLOOKUP(A400,[1]高二下!$A$3:$P$536,14,0)</f>
        <v>万饶</v>
      </c>
      <c r="O400">
        <f t="shared" si="95"/>
        <v>253</v>
      </c>
      <c r="P400">
        <f t="shared" si="96"/>
        <v>110.10452961672473</v>
      </c>
      <c r="Q400">
        <f>VLOOKUP(A400,[1]高二上!$A$3:$P$583,13,0)</f>
        <v>19</v>
      </c>
      <c r="R400" t="str">
        <f>VLOOKUP(A400,[1]高二上!$A$3:$P$583,14,0)</f>
        <v>万饶</v>
      </c>
      <c r="S400" s="22">
        <f t="shared" si="97"/>
        <v>282</v>
      </c>
      <c r="T400" s="22">
        <f t="shared" si="98"/>
        <v>100.69686411149826</v>
      </c>
      <c r="U400">
        <f>VLOOKUP(A400,[1]高一下!$A$3:$P$585,13,0)</f>
        <v>13</v>
      </c>
      <c r="V400" t="str">
        <f>VLOOKUP(A400,[1]高一下!$A$3:$P$585,14,0)</f>
        <v>万饶</v>
      </c>
      <c r="W400">
        <f t="shared" si="99"/>
        <v>284</v>
      </c>
      <c r="X400">
        <f t="shared" si="100"/>
        <v>68.292682926829272</v>
      </c>
      <c r="Y400">
        <f>VLOOKUP(A400,[1]高一上!$A$3:$P$587,13,0)</f>
        <v>31</v>
      </c>
      <c r="Z400" t="str">
        <f>VLOOKUP(A400,[1]高一上!$A$3:$P$587,14,0)</f>
        <v>万饶</v>
      </c>
      <c r="AA400">
        <f t="shared" si="101"/>
        <v>193</v>
      </c>
      <c r="AB400" s="23">
        <f t="shared" si="103"/>
        <v>91.289198606271782</v>
      </c>
      <c r="AC400">
        <f>VLOOKUP(A400,[1]中考!$A$2:$J$571,9,0)</f>
        <v>30</v>
      </c>
      <c r="AD400">
        <f t="shared" si="102"/>
        <v>168</v>
      </c>
    </row>
    <row r="401" spans="1:30" ht="15" x14ac:dyDescent="0.35">
      <c r="A401" s="14" t="s">
        <v>748</v>
      </c>
      <c r="B401" s="1">
        <v>8</v>
      </c>
      <c r="C401" s="2" t="s">
        <v>749</v>
      </c>
      <c r="D401" s="4" t="s">
        <v>537</v>
      </c>
      <c r="E401">
        <f>VLOOKUP(A401,'[1]高三下(高考)'!$A$3:$P$615,13,0)</f>
        <v>54</v>
      </c>
      <c r="F401" t="str">
        <f>VLOOKUP(A401,'[1]高三下(高考)'!$A$3:$P$615,14,0)</f>
        <v>万饶</v>
      </c>
      <c r="G401">
        <f t="shared" si="91"/>
        <v>103</v>
      </c>
      <c r="H401" s="23">
        <f t="shared" si="92"/>
        <v>90.243902439024396</v>
      </c>
      <c r="I401">
        <f>VLOOKUP(A401,[1]高三上!$A$3:$P$588,13,0)</f>
        <v>44.5</v>
      </c>
      <c r="J401" t="str">
        <f>VLOOKUP(A401,[1]高三上!$A$3:$P$588,14,0)</f>
        <v>万饶</v>
      </c>
      <c r="K401" s="22">
        <f t="shared" si="93"/>
        <v>75</v>
      </c>
      <c r="L401" s="23">
        <f t="shared" si="94"/>
        <v>144.5993031358885</v>
      </c>
      <c r="M401">
        <f>VLOOKUP(A401,[1]高二下!$A$3:$P$536,13,0)</f>
        <v>37</v>
      </c>
      <c r="N401" t="str">
        <f>VLOOKUP(A401,[1]高二下!$A$3:$P$536,14,0)</f>
        <v>万饶</v>
      </c>
      <c r="O401">
        <f t="shared" si="95"/>
        <v>203</v>
      </c>
      <c r="P401">
        <f t="shared" si="96"/>
        <v>94.42508710801394</v>
      </c>
      <c r="Q401">
        <f>VLOOKUP(A401,[1]高二上!$A$3:$P$583,13,0)</f>
        <v>41</v>
      </c>
      <c r="R401" t="str">
        <f>VLOOKUP(A401,[1]高二上!$A$3:$P$583,14,0)</f>
        <v>万饶</v>
      </c>
      <c r="S401" s="22">
        <f t="shared" si="97"/>
        <v>187</v>
      </c>
      <c r="T401" s="22">
        <f t="shared" si="98"/>
        <v>96.864111498257842</v>
      </c>
      <c r="U401">
        <f>VLOOKUP(A401,[1]高一下!$A$3:$P$585,13,0)</f>
        <v>36</v>
      </c>
      <c r="V401" t="str">
        <f>VLOOKUP(A401,[1]高一下!$A$3:$P$585,14,0)</f>
        <v>万饶</v>
      </c>
      <c r="W401">
        <f t="shared" si="99"/>
        <v>178</v>
      </c>
      <c r="X401">
        <f t="shared" si="100"/>
        <v>131.70731707317074</v>
      </c>
      <c r="Y401">
        <f>VLOOKUP(A401,[1]高一上!$A$3:$P$587,13,0)</f>
        <v>19</v>
      </c>
      <c r="Z401" t="str">
        <f>VLOOKUP(A401,[1]高一上!$A$3:$P$587,14,0)</f>
        <v>宋欣洲</v>
      </c>
      <c r="AA401">
        <f t="shared" si="101"/>
        <v>269</v>
      </c>
      <c r="AB401" s="23">
        <f t="shared" si="103"/>
        <v>36.933797909407659</v>
      </c>
      <c r="AC401">
        <f>VLOOKUP(A401,[1]中考!$A$2:$J$571,9,0)</f>
        <v>36</v>
      </c>
      <c r="AD401">
        <f t="shared" si="102"/>
        <v>88</v>
      </c>
    </row>
    <row r="402" spans="1:30" ht="15" x14ac:dyDescent="0.35">
      <c r="A402" s="14" t="s">
        <v>758</v>
      </c>
      <c r="B402" s="1">
        <v>8</v>
      </c>
      <c r="C402" s="2" t="s">
        <v>759</v>
      </c>
      <c r="D402" s="4" t="s">
        <v>537</v>
      </c>
      <c r="E402">
        <f>VLOOKUP(A402,'[1]高三下(高考)'!$A$3:$P$615,13,0)</f>
        <v>43</v>
      </c>
      <c r="F402" t="str">
        <f>VLOOKUP(A402,'[1]高三下(高考)'!$A$3:$P$615,14,0)</f>
        <v>万饶</v>
      </c>
      <c r="G402">
        <f t="shared" si="91"/>
        <v>195</v>
      </c>
      <c r="H402" s="23">
        <f t="shared" si="92"/>
        <v>76.655052264808361</v>
      </c>
      <c r="I402">
        <f>VLOOKUP(A402,[1]高三上!$A$3:$P$588,13,0)</f>
        <v>38.5</v>
      </c>
      <c r="J402" t="str">
        <f>VLOOKUP(A402,[1]高三上!$A$3:$P$588,14,0)</f>
        <v>万饶</v>
      </c>
      <c r="K402" s="22">
        <f t="shared" si="93"/>
        <v>128</v>
      </c>
      <c r="L402" s="23">
        <f t="shared" si="94"/>
        <v>93.379790940766554</v>
      </c>
      <c r="M402">
        <f>VLOOKUP(A402,[1]高二下!$A$3:$P$536,13,0)</f>
        <v>49</v>
      </c>
      <c r="N402" t="str">
        <f>VLOOKUP(A402,[1]高二下!$A$3:$P$536,14,0)</f>
        <v>万饶</v>
      </c>
      <c r="O402">
        <f t="shared" si="95"/>
        <v>109</v>
      </c>
      <c r="P402">
        <f t="shared" si="96"/>
        <v>137.2822299651568</v>
      </c>
      <c r="Q402">
        <f>VLOOKUP(A402,[1]高二上!$A$3:$P$583,13,0)</f>
        <v>37</v>
      </c>
      <c r="R402" t="str">
        <f>VLOOKUP(A402,[1]高二上!$A$3:$P$583,14,0)</f>
        <v>万饶</v>
      </c>
      <c r="S402" s="22">
        <f t="shared" si="97"/>
        <v>216</v>
      </c>
      <c r="T402" s="22">
        <f t="shared" si="98"/>
        <v>75.261324041811847</v>
      </c>
      <c r="U402">
        <f>VLOOKUP(A402,[1]高一下!$A$3:$P$585,13,0)</f>
        <v>40</v>
      </c>
      <c r="V402" t="str">
        <f>VLOOKUP(A402,[1]高一下!$A$3:$P$585,14,0)</f>
        <v>万饶</v>
      </c>
      <c r="W402">
        <f t="shared" si="99"/>
        <v>145</v>
      </c>
      <c r="X402">
        <f t="shared" si="100"/>
        <v>110.45296167247386</v>
      </c>
      <c r="Y402">
        <f>VLOOKUP(A402,[1]高一上!$A$3:$P$587,13,0)</f>
        <v>33</v>
      </c>
      <c r="Z402" t="str">
        <f>VLOOKUP(A402,[1]高一上!$A$3:$P$587,14,0)</f>
        <v>万饶</v>
      </c>
      <c r="AA402">
        <f t="shared" si="101"/>
        <v>175</v>
      </c>
      <c r="AB402" s="23">
        <f t="shared" si="103"/>
        <v>83.62369337979095</v>
      </c>
      <c r="AC402">
        <f>VLOOKUP(A402,[1]中考!$A$2:$J$571,9,0)</f>
        <v>33</v>
      </c>
      <c r="AD402">
        <f t="shared" si="102"/>
        <v>128</v>
      </c>
    </row>
    <row r="403" spans="1:30" ht="15" x14ac:dyDescent="0.35">
      <c r="A403" s="14" t="s">
        <v>910</v>
      </c>
      <c r="B403" s="1">
        <v>9</v>
      </c>
      <c r="C403" s="2" t="s">
        <v>911</v>
      </c>
      <c r="D403" s="4" t="s">
        <v>537</v>
      </c>
      <c r="E403">
        <f>VLOOKUP(A403,'[1]高三下(高考)'!$A$3:$P$615,13,0)</f>
        <v>37.5</v>
      </c>
      <c r="F403" t="str">
        <f>VLOOKUP(A403,'[1]高三下(高考)'!$A$3:$P$615,14,0)</f>
        <v>李荣鑫</v>
      </c>
      <c r="G403">
        <f t="shared" si="91"/>
        <v>227</v>
      </c>
      <c r="H403" s="23">
        <f t="shared" si="92"/>
        <v>97.21254355400697</v>
      </c>
      <c r="I403">
        <f>VLOOKUP(A403,[1]高三上!$A$3:$P$588,13,0)</f>
        <v>27.5</v>
      </c>
      <c r="J403" t="str">
        <f>VLOOKUP(A403,[1]高三上!$A$3:$P$588,14,0)</f>
        <v>李荣鑫</v>
      </c>
      <c r="K403" s="22">
        <f t="shared" si="93"/>
        <v>219</v>
      </c>
      <c r="L403" s="23">
        <f t="shared" si="94"/>
        <v>100</v>
      </c>
      <c r="M403">
        <f>VLOOKUP(A403,[1]高二下!$A$3:$P$536,13,0)</f>
        <v>34</v>
      </c>
      <c r="N403" t="str">
        <f>VLOOKUP(A403,[1]高二下!$A$3:$P$536,14,0)</f>
        <v>李荣鑫</v>
      </c>
      <c r="O403">
        <f t="shared" si="95"/>
        <v>219</v>
      </c>
      <c r="P403">
        <f t="shared" si="96"/>
        <v>102.78745644599303</v>
      </c>
      <c r="Q403">
        <f>VLOOKUP(A403,[1]高二上!$A$3:$P$583,13,0)</f>
        <v>35</v>
      </c>
      <c r="R403" t="str">
        <f>VLOOKUP(A403,[1]高二上!$A$3:$P$583,14,0)</f>
        <v>李荣鑫</v>
      </c>
      <c r="S403" s="22">
        <f t="shared" si="97"/>
        <v>227</v>
      </c>
      <c r="T403" s="22">
        <f t="shared" si="98"/>
        <v>118.11846689895471</v>
      </c>
      <c r="U403">
        <f>VLOOKUP(A403,[1]高一下!$A$3:$P$585,13,0)</f>
        <v>18</v>
      </c>
      <c r="V403" t="str">
        <f>VLOOKUP(A403,[1]高一下!$A$3:$P$585,14,0)</f>
        <v>郑福全</v>
      </c>
      <c r="W403">
        <f t="shared" si="99"/>
        <v>279</v>
      </c>
      <c r="X403">
        <f t="shared" si="100"/>
        <v>91.289198606271782</v>
      </c>
      <c r="Y403">
        <f>VLOOKUP(A403,[1]高一上!$A$3:$P$587,13,0)</f>
        <v>23</v>
      </c>
      <c r="Z403" t="str">
        <f>VLOOKUP(A403,[1]高一上!$A$3:$P$587,14,0)</f>
        <v>郑福全</v>
      </c>
      <c r="AA403">
        <f t="shared" si="101"/>
        <v>254</v>
      </c>
      <c r="AB403" s="23">
        <f t="shared" si="103"/>
        <v>84.320557491289208</v>
      </c>
      <c r="AC403">
        <f>VLOOKUP(A403,[1]中考!$A$2:$J$571,9,0)</f>
        <v>26</v>
      </c>
      <c r="AD403">
        <f t="shared" si="102"/>
        <v>209</v>
      </c>
    </row>
    <row r="404" spans="1:30" ht="15" x14ac:dyDescent="0.35">
      <c r="A404" s="14" t="s">
        <v>883</v>
      </c>
      <c r="B404" s="1">
        <v>9</v>
      </c>
      <c r="C404" s="2" t="s">
        <v>177</v>
      </c>
      <c r="D404" s="4" t="s">
        <v>537</v>
      </c>
      <c r="E404">
        <f>VLOOKUP(A404,'[1]高三下(高考)'!$A$3:$P$615,13,0)</f>
        <v>52.5</v>
      </c>
      <c r="F404" t="str">
        <f>VLOOKUP(A404,'[1]高三下(高考)'!$A$3:$P$615,14,0)</f>
        <v>李荣鑫</v>
      </c>
      <c r="G404">
        <f t="shared" si="91"/>
        <v>119</v>
      </c>
      <c r="H404" s="23">
        <f t="shared" si="92"/>
        <v>79.094076655052262</v>
      </c>
      <c r="I404">
        <f>VLOOKUP(A404,[1]高三上!$A$3:$P$588,13,0)</f>
        <v>47</v>
      </c>
      <c r="J404" t="str">
        <f>VLOOKUP(A404,[1]高三上!$A$3:$P$588,14,0)</f>
        <v>李荣鑫</v>
      </c>
      <c r="K404" s="22">
        <f t="shared" si="93"/>
        <v>59</v>
      </c>
      <c r="L404" s="23">
        <f t="shared" si="94"/>
        <v>149.82578397212544</v>
      </c>
      <c r="M404">
        <f>VLOOKUP(A404,[1]高二下!$A$3:$P$536,13,0)</f>
        <v>38</v>
      </c>
      <c r="N404" t="str">
        <f>VLOOKUP(A404,[1]高二下!$A$3:$P$536,14,0)</f>
        <v>李荣鑫</v>
      </c>
      <c r="O404">
        <f t="shared" si="95"/>
        <v>202</v>
      </c>
      <c r="P404">
        <f t="shared" si="96"/>
        <v>53.658536585365852</v>
      </c>
      <c r="Q404">
        <f>VLOOKUP(A404,[1]高二上!$A$3:$P$583,13,0)</f>
        <v>57</v>
      </c>
      <c r="R404" t="str">
        <f>VLOOKUP(A404,[1]高二上!$A$3:$P$583,14,0)</f>
        <v>李荣鑫</v>
      </c>
      <c r="S404" s="22">
        <f t="shared" si="97"/>
        <v>69</v>
      </c>
      <c r="T404" s="22">
        <f t="shared" si="98"/>
        <v>116.02787456445992</v>
      </c>
      <c r="U404">
        <f>VLOOKUP(A404,[1]高一下!$A$3:$P$585,13,0)</f>
        <v>44</v>
      </c>
      <c r="V404" t="str">
        <f>VLOOKUP(A404,[1]高一下!$A$3:$P$585,14,0)</f>
        <v>郑福全</v>
      </c>
      <c r="W404">
        <f t="shared" si="99"/>
        <v>115</v>
      </c>
      <c r="X404">
        <f t="shared" si="100"/>
        <v>96.864111498257842</v>
      </c>
      <c r="Y404">
        <f>VLOOKUP(A404,[1]高一上!$A$3:$P$587,13,0)</f>
        <v>42</v>
      </c>
      <c r="Z404" t="str">
        <f>VLOOKUP(A404,[1]高一上!$A$3:$P$587,14,0)</f>
        <v>郑福全</v>
      </c>
      <c r="AA404">
        <f t="shared" si="101"/>
        <v>106</v>
      </c>
      <c r="AB404" s="23">
        <f t="shared" si="103"/>
        <v>85.714285714285722</v>
      </c>
      <c r="AC404">
        <f>VLOOKUP(A404,[1]中考!$A$2:$J$571,9,0)</f>
        <v>38</v>
      </c>
      <c r="AD404">
        <f t="shared" si="102"/>
        <v>65</v>
      </c>
    </row>
    <row r="405" spans="1:30" ht="15" x14ac:dyDescent="0.35">
      <c r="A405" s="14" t="s">
        <v>879</v>
      </c>
      <c r="B405" s="3">
        <v>9</v>
      </c>
      <c r="C405" s="2" t="s">
        <v>880</v>
      </c>
      <c r="D405" s="4" t="s">
        <v>537</v>
      </c>
      <c r="E405">
        <f>VLOOKUP(A405,'[1]高三下(高考)'!$A$3:$P$615,13,0)</f>
        <v>63</v>
      </c>
      <c r="F405" t="str">
        <f>VLOOKUP(A405,'[1]高三下(高考)'!$A$3:$P$615,14,0)</f>
        <v>李荣鑫</v>
      </c>
      <c r="G405">
        <f t="shared" si="91"/>
        <v>41</v>
      </c>
      <c r="H405" s="23">
        <f t="shared" si="92"/>
        <v>111.49825783972125</v>
      </c>
      <c r="I405">
        <f>VLOOKUP(A405,[1]高三上!$A$3:$P$588,13,0)</f>
        <v>45</v>
      </c>
      <c r="J405" t="str">
        <f>VLOOKUP(A405,[1]高三上!$A$3:$P$588,14,0)</f>
        <v>李荣鑫</v>
      </c>
      <c r="K405" s="22">
        <f t="shared" si="93"/>
        <v>74</v>
      </c>
      <c r="L405" s="23">
        <f t="shared" si="94"/>
        <v>153.65853658536585</v>
      </c>
      <c r="M405">
        <f>VLOOKUP(A405,[1]高二下!$A$3:$P$536,13,0)</f>
        <v>32</v>
      </c>
      <c r="N405" t="str">
        <f>VLOOKUP(A405,[1]高二下!$A$3:$P$536,14,0)</f>
        <v>李荣鑫</v>
      </c>
      <c r="O405">
        <f t="shared" si="95"/>
        <v>228</v>
      </c>
      <c r="P405">
        <f t="shared" si="96"/>
        <v>79.79094076655052</v>
      </c>
      <c r="Q405">
        <f>VLOOKUP(A405,[1]高二上!$A$3:$P$583,13,0)</f>
        <v>43</v>
      </c>
      <c r="R405" t="str">
        <f>VLOOKUP(A405,[1]高二上!$A$3:$P$583,14,0)</f>
        <v>李荣鑫</v>
      </c>
      <c r="S405" s="22">
        <f t="shared" si="97"/>
        <v>170</v>
      </c>
      <c r="T405" s="22">
        <f t="shared" si="98"/>
        <v>74.564459930313589</v>
      </c>
      <c r="U405">
        <f>VLOOKUP(A405,[1]高一下!$A$3:$P$585,13,0)</f>
        <v>46</v>
      </c>
      <c r="V405" t="str">
        <f>VLOOKUP(A405,[1]高一下!$A$3:$P$585,14,0)</f>
        <v>郑福全</v>
      </c>
      <c r="W405">
        <f t="shared" si="99"/>
        <v>97</v>
      </c>
      <c r="X405">
        <f t="shared" si="100"/>
        <v>86.062717770034851</v>
      </c>
      <c r="Y405">
        <f>VLOOKUP(A405,[1]高一上!$A$3:$P$587,13,0)</f>
        <v>49</v>
      </c>
      <c r="Z405" t="str">
        <f>VLOOKUP(A405,[1]高一上!$A$3:$P$587,14,0)</f>
        <v>郑福全</v>
      </c>
      <c r="AA405">
        <f t="shared" si="101"/>
        <v>57</v>
      </c>
      <c r="AB405" s="23">
        <f t="shared" si="103"/>
        <v>106.96864111498257</v>
      </c>
      <c r="AC405">
        <f>VLOOKUP(A405,[1]中考!$A$2:$J$571,9,0)</f>
        <v>37</v>
      </c>
      <c r="AD405">
        <f t="shared" si="102"/>
        <v>77</v>
      </c>
    </row>
    <row r="406" spans="1:30" ht="15" x14ac:dyDescent="0.35">
      <c r="A406" s="14" t="s">
        <v>884</v>
      </c>
      <c r="B406" s="3">
        <v>9</v>
      </c>
      <c r="C406" s="2" t="s">
        <v>885</v>
      </c>
      <c r="D406" s="4" t="s">
        <v>537</v>
      </c>
      <c r="E406">
        <f>VLOOKUP(A406,'[1]高三下(高考)'!$A$3:$P$615,13,0)</f>
        <v>44.5</v>
      </c>
      <c r="F406" t="str">
        <f>VLOOKUP(A406,'[1]高三下(高考)'!$A$3:$P$615,14,0)</f>
        <v>李荣鑫</v>
      </c>
      <c r="G406">
        <f t="shared" si="91"/>
        <v>182</v>
      </c>
      <c r="H406" s="23">
        <f t="shared" si="92"/>
        <v>120.20905923344948</v>
      </c>
      <c r="I406">
        <f>VLOOKUP(A406,[1]高三上!$A$3:$P$588,13,0)</f>
        <v>24</v>
      </c>
      <c r="J406" t="str">
        <f>VLOOKUP(A406,[1]高三上!$A$3:$P$588,14,0)</f>
        <v>李荣鑫</v>
      </c>
      <c r="K406" s="22">
        <f t="shared" si="93"/>
        <v>240</v>
      </c>
      <c r="L406" s="23">
        <f t="shared" si="94"/>
        <v>72.125435540069688</v>
      </c>
      <c r="M406">
        <f>VLOOKUP(A406,[1]高二下!$A$3:$P$536,13,0)</f>
        <v>43</v>
      </c>
      <c r="N406" t="str">
        <f>VLOOKUP(A406,[1]高二下!$A$3:$P$536,14,0)</f>
        <v>李荣鑫</v>
      </c>
      <c r="O406">
        <f t="shared" si="95"/>
        <v>160</v>
      </c>
      <c r="P406">
        <f t="shared" si="96"/>
        <v>121.95121951219512</v>
      </c>
      <c r="Q406">
        <f>VLOOKUP(A406,[1]高二上!$A$3:$P$583,13,0)</f>
        <v>36</v>
      </c>
      <c r="R406" t="str">
        <f>VLOOKUP(A406,[1]高二上!$A$3:$P$583,14,0)</f>
        <v>李荣鑫</v>
      </c>
      <c r="S406" s="22">
        <f t="shared" si="97"/>
        <v>223</v>
      </c>
      <c r="T406" s="22">
        <f t="shared" si="98"/>
        <v>66.898954703832743</v>
      </c>
      <c r="U406">
        <f>VLOOKUP(A406,[1]高一下!$A$3:$P$585,13,0)</f>
        <v>42</v>
      </c>
      <c r="V406" t="str">
        <f>VLOOKUP(A406,[1]高一下!$A$3:$P$585,14,0)</f>
        <v>郑福全</v>
      </c>
      <c r="W406">
        <f t="shared" si="99"/>
        <v>128</v>
      </c>
      <c r="X406">
        <f t="shared" si="100"/>
        <v>122.64808362369338</v>
      </c>
      <c r="Y406">
        <f>VLOOKUP(A406,[1]高一上!$A$3:$P$587,13,0)</f>
        <v>31</v>
      </c>
      <c r="Z406" t="str">
        <f>VLOOKUP(A406,[1]高一上!$A$3:$P$587,14,0)</f>
        <v>郑福全</v>
      </c>
      <c r="AA406">
        <f t="shared" si="101"/>
        <v>193</v>
      </c>
      <c r="AB406" s="23">
        <f t="shared" si="103"/>
        <v>80.836236933797906</v>
      </c>
      <c r="AC406">
        <f>VLOOKUP(A406,[1]中考!$A$2:$J$571,9,0)</f>
        <v>32</v>
      </c>
      <c r="AD406">
        <f t="shared" si="102"/>
        <v>138</v>
      </c>
    </row>
    <row r="407" spans="1:30" ht="15" x14ac:dyDescent="0.35">
      <c r="A407" s="14" t="s">
        <v>906</v>
      </c>
      <c r="B407" s="3">
        <v>9</v>
      </c>
      <c r="C407" s="2" t="s">
        <v>907</v>
      </c>
      <c r="D407" s="4" t="s">
        <v>537</v>
      </c>
      <c r="E407">
        <f>VLOOKUP(A407,'[1]高三下(高考)'!$A$3:$P$615,13,0)</f>
        <v>35</v>
      </c>
      <c r="F407" t="str">
        <f>VLOOKUP(A407,'[1]高三下(高考)'!$A$3:$P$615,14,0)</f>
        <v>李荣鑫</v>
      </c>
      <c r="G407">
        <f t="shared" si="91"/>
        <v>235</v>
      </c>
      <c r="H407" s="23">
        <f t="shared" si="92"/>
        <v>107.66550522648083</v>
      </c>
      <c r="I407">
        <f>VLOOKUP(A407,[1]高三上!$A$3:$P$588,13,0)</f>
        <v>20.5</v>
      </c>
      <c r="J407" t="str">
        <f>VLOOKUP(A407,[1]高三上!$A$3:$P$588,14,0)</f>
        <v>李荣鑫</v>
      </c>
      <c r="K407" s="22">
        <f t="shared" si="93"/>
        <v>257</v>
      </c>
      <c r="L407" s="23">
        <f t="shared" si="94"/>
        <v>68.641114982578401</v>
      </c>
      <c r="M407">
        <f>VLOOKUP(A407,[1]高二下!$A$3:$P$536,13,0)</f>
        <v>42</v>
      </c>
      <c r="N407" t="str">
        <f>VLOOKUP(A407,[1]高二下!$A$3:$P$536,14,0)</f>
        <v>李荣鑫</v>
      </c>
      <c r="O407">
        <f t="shared" si="95"/>
        <v>167</v>
      </c>
      <c r="P407">
        <f t="shared" si="96"/>
        <v>106.96864111498257</v>
      </c>
      <c r="Q407">
        <f>VLOOKUP(A407,[1]高二上!$A$3:$P$583,13,0)</f>
        <v>41</v>
      </c>
      <c r="R407" t="str">
        <f>VLOOKUP(A407,[1]高二上!$A$3:$P$583,14,0)</f>
        <v>李荣鑫</v>
      </c>
      <c r="S407" s="22">
        <f t="shared" si="97"/>
        <v>187</v>
      </c>
      <c r="T407" s="22">
        <f t="shared" si="98"/>
        <v>91.289198606271782</v>
      </c>
      <c r="U407">
        <f>VLOOKUP(A407,[1]高一下!$A$3:$P$585,13,0)</f>
        <v>38</v>
      </c>
      <c r="V407" t="str">
        <f>VLOOKUP(A407,[1]高一下!$A$3:$P$585,14,0)</f>
        <v>郑福全</v>
      </c>
      <c r="W407">
        <f t="shared" si="99"/>
        <v>162</v>
      </c>
      <c r="X407">
        <f t="shared" si="100"/>
        <v>97.21254355400697</v>
      </c>
      <c r="Y407">
        <f>VLOOKUP(A407,[1]高一上!$A$3:$P$587,13,0)</f>
        <v>35</v>
      </c>
      <c r="Z407" t="str">
        <f>VLOOKUP(A407,[1]高一上!$A$3:$P$587,14,0)</f>
        <v>郑福全</v>
      </c>
      <c r="AA407">
        <f t="shared" si="101"/>
        <v>154</v>
      </c>
      <c r="AB407" s="23">
        <f t="shared" si="103"/>
        <v>68.98954703832753</v>
      </c>
      <c r="AC407">
        <f>VLOOKUP(A407,[1]中考!$A$2:$J$571,9,0)</f>
        <v>38</v>
      </c>
      <c r="AD407">
        <f t="shared" si="102"/>
        <v>65</v>
      </c>
    </row>
    <row r="408" spans="1:30" ht="15" x14ac:dyDescent="0.35">
      <c r="A408" s="14" t="s">
        <v>886</v>
      </c>
      <c r="B408" s="3">
        <v>9</v>
      </c>
      <c r="C408" s="2" t="s">
        <v>887</v>
      </c>
      <c r="D408" s="4" t="s">
        <v>537</v>
      </c>
      <c r="E408">
        <f>VLOOKUP(A408,'[1]高三下(高考)'!$A$3:$P$615,13,0)</f>
        <v>50.5</v>
      </c>
      <c r="F408" t="str">
        <f>VLOOKUP(A408,'[1]高三下(高考)'!$A$3:$P$615,14,0)</f>
        <v>李荣鑫</v>
      </c>
      <c r="G408">
        <f t="shared" si="91"/>
        <v>139</v>
      </c>
      <c r="H408" s="23">
        <f t="shared" si="92"/>
        <v>131.70731707317074</v>
      </c>
      <c r="I408">
        <f>VLOOKUP(A408,[1]高三上!$A$3:$P$588,13,0)</f>
        <v>25.5</v>
      </c>
      <c r="J408" t="str">
        <f>VLOOKUP(A408,[1]高三上!$A$3:$P$588,14,0)</f>
        <v>李荣鑫</v>
      </c>
      <c r="K408" s="22">
        <f t="shared" si="93"/>
        <v>230</v>
      </c>
      <c r="L408" s="23">
        <f t="shared" si="94"/>
        <v>83.62369337979095</v>
      </c>
      <c r="M408">
        <f>VLOOKUP(A408,[1]高二下!$A$3:$P$536,13,0)</f>
        <v>40</v>
      </c>
      <c r="N408" t="str">
        <f>VLOOKUP(A408,[1]高二下!$A$3:$P$536,14,0)</f>
        <v>李荣鑫</v>
      </c>
      <c r="O408">
        <f t="shared" si="95"/>
        <v>183</v>
      </c>
      <c r="P408">
        <f t="shared" si="96"/>
        <v>97.909407665505228</v>
      </c>
      <c r="Q408">
        <f>VLOOKUP(A408,[1]高二上!$A$3:$P$583,13,0)</f>
        <v>42</v>
      </c>
      <c r="R408" t="str">
        <f>VLOOKUP(A408,[1]高二上!$A$3:$P$583,14,0)</f>
        <v>李荣鑫</v>
      </c>
      <c r="S408" s="22">
        <f t="shared" si="97"/>
        <v>177</v>
      </c>
      <c r="T408" s="22">
        <f t="shared" si="98"/>
        <v>100.34843205574913</v>
      </c>
      <c r="U408">
        <f>VLOOKUP(A408,[1]高一下!$A$3:$P$585,13,0)</f>
        <v>36</v>
      </c>
      <c r="V408" t="str">
        <f>VLOOKUP(A408,[1]高一下!$A$3:$P$585,14,0)</f>
        <v>郑福全</v>
      </c>
      <c r="W408">
        <f t="shared" si="99"/>
        <v>178</v>
      </c>
      <c r="X408">
        <f t="shared" si="100"/>
        <v>120.90592334494774</v>
      </c>
      <c r="Y408">
        <f>VLOOKUP(A408,[1]高一上!$A$3:$P$587,13,0)</f>
        <v>25</v>
      </c>
      <c r="Z408" t="str">
        <f>VLOOKUP(A408,[1]高一上!$A$3:$P$587,14,0)</f>
        <v>郑福全</v>
      </c>
      <c r="AA408">
        <f t="shared" si="101"/>
        <v>238</v>
      </c>
      <c r="AB408" s="23">
        <f t="shared" si="103"/>
        <v>78.745644599303134</v>
      </c>
      <c r="AC408">
        <f>VLOOKUP(A408,[1]中考!$A$2:$J$571,9,0)</f>
        <v>29</v>
      </c>
      <c r="AD408">
        <f t="shared" si="102"/>
        <v>177</v>
      </c>
    </row>
    <row r="409" spans="1:30" ht="15" x14ac:dyDescent="0.35">
      <c r="A409" s="14" t="s">
        <v>831</v>
      </c>
      <c r="B409" s="3">
        <v>9</v>
      </c>
      <c r="C409" s="2" t="s">
        <v>832</v>
      </c>
      <c r="D409" s="4" t="s">
        <v>537</v>
      </c>
      <c r="E409">
        <f>VLOOKUP(A409,'[1]高三下(高考)'!$A$3:$P$615,13,0)</f>
        <v>63.5</v>
      </c>
      <c r="F409" t="str">
        <f>VLOOKUP(A409,'[1]高三下(高考)'!$A$3:$P$615,14,0)</f>
        <v>李荣鑫</v>
      </c>
      <c r="G409">
        <f t="shared" si="91"/>
        <v>36</v>
      </c>
      <c r="H409" s="23">
        <f t="shared" si="92"/>
        <v>96.167247386759584</v>
      </c>
      <c r="I409">
        <f>VLOOKUP(A409,[1]高三上!$A$3:$P$588,13,0)</f>
        <v>53.5</v>
      </c>
      <c r="J409" t="str">
        <f>VLOOKUP(A409,[1]高三上!$A$3:$P$588,14,0)</f>
        <v>李荣鑫</v>
      </c>
      <c r="K409" s="22">
        <f t="shared" si="93"/>
        <v>25</v>
      </c>
      <c r="L409" s="23">
        <f t="shared" si="94"/>
        <v>121.95121951219512</v>
      </c>
      <c r="M409">
        <f>VLOOKUP(A409,[1]高二下!$A$3:$P$536,13,0)</f>
        <v>52</v>
      </c>
      <c r="N409" t="str">
        <f>VLOOKUP(A409,[1]高二下!$A$3:$P$536,14,0)</f>
        <v>李荣鑫</v>
      </c>
      <c r="O409">
        <f t="shared" si="95"/>
        <v>88</v>
      </c>
      <c r="P409">
        <f t="shared" si="96"/>
        <v>101.39372822299651</v>
      </c>
      <c r="Q409">
        <f>VLOOKUP(A409,[1]高二上!$A$3:$P$583,13,0)</f>
        <v>53</v>
      </c>
      <c r="R409" t="str">
        <f>VLOOKUP(A409,[1]高二上!$A$3:$P$583,14,0)</f>
        <v>李荣鑫</v>
      </c>
      <c r="S409" s="22">
        <f t="shared" si="97"/>
        <v>92</v>
      </c>
      <c r="T409" s="22">
        <f t="shared" si="98"/>
        <v>90.940766550522653</v>
      </c>
      <c r="U409">
        <f>VLOOKUP(A409,[1]高一下!$A$3:$P$585,13,0)</f>
        <v>51</v>
      </c>
      <c r="V409" t="str">
        <f>VLOOKUP(A409,[1]高一下!$A$3:$P$585,14,0)</f>
        <v>郑福全</v>
      </c>
      <c r="W409">
        <f t="shared" si="99"/>
        <v>66</v>
      </c>
      <c r="X409">
        <f t="shared" si="100"/>
        <v>155.4006968641115</v>
      </c>
      <c r="Y409">
        <f>VLOOKUP(A409,[1]高一上!$A$3:$P$587,13,0)</f>
        <v>27</v>
      </c>
      <c r="Z409" t="str">
        <f>VLOOKUP(A409,[1]高一上!$A$3:$P$587,14,0)</f>
        <v>万饶</v>
      </c>
      <c r="AA409">
        <f t="shared" si="101"/>
        <v>225</v>
      </c>
      <c r="AB409" s="23">
        <f t="shared" si="103"/>
        <v>111.49825783972125</v>
      </c>
      <c r="AC409">
        <f>VLOOKUP(A409,[1]中考!$A$2:$J$571,9,0)</f>
        <v>17</v>
      </c>
      <c r="AD409">
        <f t="shared" si="102"/>
        <v>258</v>
      </c>
    </row>
    <row r="410" spans="1:30" ht="15" x14ac:dyDescent="0.35">
      <c r="A410" s="14" t="s">
        <v>867</v>
      </c>
      <c r="B410" s="3">
        <v>9</v>
      </c>
      <c r="C410" s="2" t="s">
        <v>868</v>
      </c>
      <c r="D410" s="4" t="s">
        <v>537</v>
      </c>
      <c r="E410">
        <f>VLOOKUP(A410,'[1]高三下(高考)'!$A$3:$P$615,13,0)</f>
        <v>59</v>
      </c>
      <c r="F410" t="str">
        <f>VLOOKUP(A410,'[1]高三下(高考)'!$A$3:$P$615,14,0)</f>
        <v>李荣鑫</v>
      </c>
      <c r="G410">
        <f t="shared" si="91"/>
        <v>64</v>
      </c>
      <c r="H410" s="23">
        <f t="shared" si="92"/>
        <v>112.54355400696863</v>
      </c>
      <c r="I410">
        <f>VLOOKUP(A410,[1]高三上!$A$3:$P$588,13,0)</f>
        <v>42</v>
      </c>
      <c r="J410" t="str">
        <f>VLOOKUP(A410,[1]高三上!$A$3:$P$588,14,0)</f>
        <v>李荣鑫</v>
      </c>
      <c r="K410" s="22">
        <f t="shared" si="93"/>
        <v>100</v>
      </c>
      <c r="L410" s="23">
        <f t="shared" si="94"/>
        <v>113.24041811846689</v>
      </c>
      <c r="M410">
        <f>VLOOKUP(A410,[1]高二下!$A$3:$P$536,13,0)</f>
        <v>46</v>
      </c>
      <c r="N410" t="str">
        <f>VLOOKUP(A410,[1]高二下!$A$3:$P$536,14,0)</f>
        <v>李荣鑫</v>
      </c>
      <c r="O410">
        <f t="shared" si="95"/>
        <v>138</v>
      </c>
      <c r="P410">
        <f t="shared" si="96"/>
        <v>98.954703832752614</v>
      </c>
      <c r="Q410">
        <f>VLOOKUP(A410,[1]高二上!$A$3:$P$583,13,0)</f>
        <v>48</v>
      </c>
      <c r="R410" t="str">
        <f>VLOOKUP(A410,[1]高二上!$A$3:$P$583,14,0)</f>
        <v>李荣鑫</v>
      </c>
      <c r="S410" s="22">
        <f t="shared" si="97"/>
        <v>135</v>
      </c>
      <c r="T410" s="22">
        <f t="shared" si="98"/>
        <v>69.337979094076658</v>
      </c>
      <c r="U410">
        <f>VLOOKUP(A410,[1]高一下!$A$3:$P$585,13,0)</f>
        <v>53</v>
      </c>
      <c r="V410" t="str">
        <f>VLOOKUP(A410,[1]高一下!$A$3:$P$585,14,0)</f>
        <v>郑福全</v>
      </c>
      <c r="W410">
        <f t="shared" si="99"/>
        <v>47</v>
      </c>
      <c r="X410">
        <f t="shared" si="100"/>
        <v>94.42508710801394</v>
      </c>
      <c r="Y410">
        <f>VLOOKUP(A410,[1]高一上!$A$3:$P$587,13,0)</f>
        <v>54</v>
      </c>
      <c r="Z410" t="str">
        <f>VLOOKUP(A410,[1]高一上!$A$3:$P$587,14,0)</f>
        <v>郑福全</v>
      </c>
      <c r="AA410">
        <f t="shared" si="101"/>
        <v>31</v>
      </c>
      <c r="AB410" s="23">
        <f t="shared" si="103"/>
        <v>116.02787456445992</v>
      </c>
      <c r="AC410">
        <f>VLOOKUP(A410,[1]中考!$A$2:$J$571,9,0)</f>
        <v>37</v>
      </c>
      <c r="AD410">
        <f t="shared" si="102"/>
        <v>77</v>
      </c>
    </row>
    <row r="411" spans="1:30" ht="15" x14ac:dyDescent="0.35">
      <c r="A411" s="14" t="s">
        <v>912</v>
      </c>
      <c r="B411" s="3">
        <v>9</v>
      </c>
      <c r="C411" s="2" t="s">
        <v>913</v>
      </c>
      <c r="D411" s="4" t="s">
        <v>537</v>
      </c>
      <c r="E411">
        <f>VLOOKUP(A411,'[1]高三下(高考)'!$A$3:$P$615,13,0)</f>
        <v>36.5</v>
      </c>
      <c r="F411" t="str">
        <f>VLOOKUP(A411,'[1]高三下(高考)'!$A$3:$P$615,14,0)</f>
        <v>李荣鑫</v>
      </c>
      <c r="G411">
        <f t="shared" si="91"/>
        <v>231</v>
      </c>
      <c r="H411" s="23">
        <f t="shared" si="92"/>
        <v>95.470383275261327</v>
      </c>
      <c r="I411">
        <f>VLOOKUP(A411,[1]高三上!$A$3:$P$588,13,0)</f>
        <v>28</v>
      </c>
      <c r="J411" t="str">
        <f>VLOOKUP(A411,[1]高三上!$A$3:$P$588,14,0)</f>
        <v>李荣鑫</v>
      </c>
      <c r="K411" s="22">
        <f t="shared" si="93"/>
        <v>218</v>
      </c>
      <c r="L411" s="23">
        <f t="shared" si="94"/>
        <v>59.233449477351918</v>
      </c>
      <c r="M411">
        <f>VLOOKUP(A411,[1]高二下!$A$3:$P$536,13,0)</f>
        <v>50</v>
      </c>
      <c r="N411" t="str">
        <f>VLOOKUP(A411,[1]高二下!$A$3:$P$536,14,0)</f>
        <v>李荣鑫</v>
      </c>
      <c r="O411">
        <f t="shared" si="95"/>
        <v>101</v>
      </c>
      <c r="P411">
        <f t="shared" si="96"/>
        <v>158.53658536585365</v>
      </c>
      <c r="Q411">
        <f>VLOOKUP(A411,[1]高二上!$A$3:$P$583,13,0)</f>
        <v>25</v>
      </c>
      <c r="R411" t="str">
        <f>VLOOKUP(A411,[1]高二上!$A$3:$P$583,14,0)</f>
        <v>李荣鑫</v>
      </c>
      <c r="S411" s="22">
        <f t="shared" si="97"/>
        <v>269</v>
      </c>
      <c r="T411" s="22">
        <f t="shared" si="98"/>
        <v>86.062717770034851</v>
      </c>
      <c r="U411">
        <f>VLOOKUP(A411,[1]高一下!$A$3:$P$585,13,0)</f>
        <v>30</v>
      </c>
      <c r="V411" t="str">
        <f>VLOOKUP(A411,[1]高一下!$A$3:$P$585,14,0)</f>
        <v>郑福全</v>
      </c>
      <c r="W411">
        <f t="shared" si="99"/>
        <v>229</v>
      </c>
      <c r="X411">
        <f t="shared" si="100"/>
        <v>116.72473867595819</v>
      </c>
      <c r="Y411">
        <f>VLOOKUP(A411,[1]高一上!$A$3:$P$587,13,0)</f>
        <v>17</v>
      </c>
      <c r="Z411" t="str">
        <f>VLOOKUP(A411,[1]高一上!$A$3:$P$587,14,0)</f>
        <v>万饶</v>
      </c>
      <c r="AA411">
        <f t="shared" si="101"/>
        <v>277</v>
      </c>
      <c r="AB411" s="23">
        <f t="shared" si="103"/>
        <v>82.926829268292678</v>
      </c>
      <c r="AC411">
        <f>VLOOKUP(A411,[1]中考!$A$2:$J$571,9,0)</f>
        <v>24</v>
      </c>
      <c r="AD411">
        <f t="shared" si="102"/>
        <v>228</v>
      </c>
    </row>
    <row r="412" spans="1:30" ht="15" x14ac:dyDescent="0.35">
      <c r="A412" s="14" t="s">
        <v>825</v>
      </c>
      <c r="B412" s="3">
        <v>9</v>
      </c>
      <c r="C412" s="2" t="s">
        <v>826</v>
      </c>
      <c r="D412" s="4" t="s">
        <v>537</v>
      </c>
      <c r="E412">
        <f>VLOOKUP(A412,'[1]高三下(高考)'!$A$3:$P$615,13,0)</f>
        <v>65.5</v>
      </c>
      <c r="F412" t="str">
        <f>VLOOKUP(A412,'[1]高三下(高考)'!$A$3:$P$615,14,0)</f>
        <v>李荣鑫</v>
      </c>
      <c r="G412">
        <f t="shared" si="91"/>
        <v>30</v>
      </c>
      <c r="H412" s="23">
        <f t="shared" si="92"/>
        <v>120.55749128919861</v>
      </c>
      <c r="I412">
        <f>VLOOKUP(A412,[1]高三上!$A$3:$P$588,13,0)</f>
        <v>43</v>
      </c>
      <c r="J412" t="str">
        <f>VLOOKUP(A412,[1]高三上!$A$3:$P$588,14,0)</f>
        <v>李荣鑫</v>
      </c>
      <c r="K412" s="22">
        <f t="shared" si="93"/>
        <v>89</v>
      </c>
      <c r="L412" s="23">
        <f t="shared" si="94"/>
        <v>77.700348432055748</v>
      </c>
      <c r="M412">
        <f>VLOOKUP(A412,[1]高二下!$A$3:$P$536,13,0)</f>
        <v>65</v>
      </c>
      <c r="N412" t="str">
        <f>VLOOKUP(A412,[1]高二下!$A$3:$P$536,14,0)</f>
        <v>李荣鑫</v>
      </c>
      <c r="O412">
        <f t="shared" si="95"/>
        <v>25</v>
      </c>
      <c r="P412">
        <f t="shared" si="96"/>
        <v>99.651567944250871</v>
      </c>
      <c r="Q412">
        <f>VLOOKUP(A412,[1]高二上!$A$3:$P$583,13,0)</f>
        <v>69</v>
      </c>
      <c r="R412" t="str">
        <f>VLOOKUP(A412,[1]高二上!$A$3:$P$583,14,0)</f>
        <v>李荣鑫</v>
      </c>
      <c r="S412" s="22">
        <f t="shared" si="97"/>
        <v>24</v>
      </c>
      <c r="T412" s="22">
        <f t="shared" si="98"/>
        <v>110.80139372822299</v>
      </c>
      <c r="U412">
        <f>VLOOKUP(A412,[1]高一下!$A$3:$P$585,13,0)</f>
        <v>52</v>
      </c>
      <c r="V412" t="str">
        <f>VLOOKUP(A412,[1]高一下!$A$3:$P$585,14,0)</f>
        <v>郑福全</v>
      </c>
      <c r="W412">
        <f t="shared" si="99"/>
        <v>55</v>
      </c>
      <c r="X412">
        <f t="shared" si="100"/>
        <v>114.98257839721254</v>
      </c>
      <c r="Y412">
        <f>VLOOKUP(A412,[1]高一上!$A$3:$P$587,13,0)</f>
        <v>43</v>
      </c>
      <c r="Z412" t="str">
        <f>VLOOKUP(A412,[1]高一上!$A$3:$P$587,14,0)</f>
        <v>郑福全</v>
      </c>
      <c r="AA412">
        <f t="shared" si="101"/>
        <v>98</v>
      </c>
      <c r="AB412" s="23">
        <f t="shared" si="103"/>
        <v>96.515679442508713</v>
      </c>
      <c r="AC412">
        <f>VLOOKUP(A412,[1]中考!$A$2:$J$571,9,0)</f>
        <v>36</v>
      </c>
      <c r="AD412">
        <f t="shared" si="102"/>
        <v>88</v>
      </c>
    </row>
    <row r="413" spans="1:30" ht="15" x14ac:dyDescent="0.35">
      <c r="A413" s="14" t="s">
        <v>817</v>
      </c>
      <c r="B413" s="3">
        <v>9</v>
      </c>
      <c r="C413" s="2" t="s">
        <v>818</v>
      </c>
      <c r="D413" s="4" t="s">
        <v>537</v>
      </c>
      <c r="E413">
        <f>VLOOKUP(A413,'[1]高三下(高考)'!$A$3:$P$615,13,0)</f>
        <v>74.5</v>
      </c>
      <c r="F413" t="str">
        <f>VLOOKUP(A413,'[1]高三下(高考)'!$A$3:$P$615,14,0)</f>
        <v>李荣鑫</v>
      </c>
      <c r="G413">
        <f t="shared" si="91"/>
        <v>9</v>
      </c>
      <c r="H413" s="23">
        <f t="shared" si="92"/>
        <v>126.13240418118467</v>
      </c>
      <c r="I413">
        <f>VLOOKUP(A413,[1]高三上!$A$3:$P$588,13,0)</f>
        <v>43.5</v>
      </c>
      <c r="J413" t="str">
        <f>VLOOKUP(A413,[1]高三上!$A$3:$P$588,14,0)</f>
        <v>李荣鑫</v>
      </c>
      <c r="K413" s="22">
        <f t="shared" si="93"/>
        <v>84</v>
      </c>
      <c r="L413" s="23">
        <f t="shared" si="94"/>
        <v>85.365853658536594</v>
      </c>
      <c r="M413">
        <f>VLOOKUP(A413,[1]高二下!$A$3:$P$536,13,0)</f>
        <v>61</v>
      </c>
      <c r="N413" t="str">
        <f>VLOOKUP(A413,[1]高二下!$A$3:$P$536,14,0)</f>
        <v>李荣鑫</v>
      </c>
      <c r="O413">
        <f t="shared" si="95"/>
        <v>42</v>
      </c>
      <c r="P413">
        <f t="shared" si="96"/>
        <v>113.24041811846689</v>
      </c>
      <c r="Q413">
        <f>VLOOKUP(A413,[1]高二上!$A$3:$P$583,13,0)</f>
        <v>55</v>
      </c>
      <c r="R413" t="str">
        <f>VLOOKUP(A413,[1]高二上!$A$3:$P$583,14,0)</f>
        <v>李荣鑫</v>
      </c>
      <c r="S413" s="22">
        <f t="shared" si="97"/>
        <v>80</v>
      </c>
      <c r="T413" s="22">
        <f t="shared" si="98"/>
        <v>75.609756097560975</v>
      </c>
      <c r="U413">
        <f>VLOOKUP(A413,[1]高一下!$A$3:$P$585,13,0)</f>
        <v>69</v>
      </c>
      <c r="V413" t="str">
        <f>VLOOKUP(A413,[1]高一下!$A$3:$P$585,14,0)</f>
        <v>郑福全</v>
      </c>
      <c r="W413">
        <f t="shared" si="99"/>
        <v>10</v>
      </c>
      <c r="X413">
        <f t="shared" si="100"/>
        <v>101.39372822299651</v>
      </c>
      <c r="Y413">
        <f>VLOOKUP(A413,[1]高一上!$A$3:$P$587,13,0)</f>
        <v>57</v>
      </c>
      <c r="Z413" t="str">
        <f>VLOOKUP(A413,[1]高一上!$A$3:$P$587,14,0)</f>
        <v>郑福全</v>
      </c>
      <c r="AA413">
        <f t="shared" si="101"/>
        <v>14</v>
      </c>
      <c r="AB413" s="23">
        <f t="shared" si="103"/>
        <v>104.8780487804878</v>
      </c>
      <c r="AC413">
        <f>VLOOKUP(A413,[1]中考!$A$2:$J$571,9,0)</f>
        <v>41</v>
      </c>
      <c r="AD413">
        <f t="shared" si="102"/>
        <v>28</v>
      </c>
    </row>
    <row r="414" spans="1:30" ht="15" x14ac:dyDescent="0.35">
      <c r="A414" s="14" t="s">
        <v>853</v>
      </c>
      <c r="B414" s="3">
        <v>9</v>
      </c>
      <c r="C414" s="2" t="s">
        <v>854</v>
      </c>
      <c r="D414" s="4" t="s">
        <v>537</v>
      </c>
      <c r="E414">
        <f>VLOOKUP(A414,'[1]高三下(高考)'!$A$3:$P$615,13,0)</f>
        <v>50.5</v>
      </c>
      <c r="F414" t="str">
        <f>VLOOKUP(A414,'[1]高三下(高考)'!$A$3:$P$615,14,0)</f>
        <v>李荣鑫</v>
      </c>
      <c r="G414">
        <f t="shared" si="91"/>
        <v>139</v>
      </c>
      <c r="H414" s="23">
        <f t="shared" si="92"/>
        <v>141.46341463414635</v>
      </c>
      <c r="I414">
        <f>VLOOKUP(A414,[1]高三上!$A$3:$P$588,13,0)</f>
        <v>20</v>
      </c>
      <c r="J414" t="str">
        <f>VLOOKUP(A414,[1]高三上!$A$3:$P$588,14,0)</f>
        <v>李荣鑫</v>
      </c>
      <c r="K414" s="22">
        <f t="shared" si="93"/>
        <v>258</v>
      </c>
      <c r="L414" s="23">
        <f t="shared" si="94"/>
        <v>68.292682926829272</v>
      </c>
      <c r="M414">
        <f>VLOOKUP(A414,[1]高二下!$A$3:$P$536,13,0)</f>
        <v>42</v>
      </c>
      <c r="N414" t="str">
        <f>VLOOKUP(A414,[1]高二下!$A$3:$P$536,14,0)</f>
        <v>李荣鑫</v>
      </c>
      <c r="O414">
        <f t="shared" si="95"/>
        <v>167</v>
      </c>
      <c r="P414">
        <f t="shared" si="96"/>
        <v>90.940766550522653</v>
      </c>
      <c r="Q414">
        <f>VLOOKUP(A414,[1]高二上!$A$3:$P$583,13,0)</f>
        <v>47</v>
      </c>
      <c r="R414" t="str">
        <f>VLOOKUP(A414,[1]高二上!$A$3:$P$583,14,0)</f>
        <v>李荣鑫</v>
      </c>
      <c r="S414" s="22">
        <f t="shared" si="97"/>
        <v>141</v>
      </c>
      <c r="T414" s="22">
        <f t="shared" si="98"/>
        <v>75.958188153310104</v>
      </c>
      <c r="U414">
        <f>VLOOKUP(A414,[1]高一下!$A$3:$P$585,13,0)</f>
        <v>50</v>
      </c>
      <c r="V414" t="str">
        <f>VLOOKUP(A414,[1]高一下!$A$3:$P$585,14,0)</f>
        <v>郑福全</v>
      </c>
      <c r="W414">
        <f t="shared" si="99"/>
        <v>72</v>
      </c>
      <c r="X414">
        <f t="shared" si="100"/>
        <v>109.05923344947735</v>
      </c>
      <c r="Y414">
        <f>VLOOKUP(A414,[1]高一上!$A$3:$P$587,13,0)</f>
        <v>43</v>
      </c>
      <c r="Z414" t="str">
        <f>VLOOKUP(A414,[1]高一上!$A$3:$P$587,14,0)</f>
        <v>郑福全</v>
      </c>
      <c r="AA414">
        <f t="shared" si="101"/>
        <v>98</v>
      </c>
      <c r="AB414" s="23">
        <f t="shared" si="103"/>
        <v>79.442508710801391</v>
      </c>
      <c r="AC414">
        <f>VLOOKUP(A414,[1]中考!$A$2:$J$571,9,0)</f>
        <v>40</v>
      </c>
      <c r="AD414">
        <f t="shared" si="102"/>
        <v>39</v>
      </c>
    </row>
    <row r="415" spans="1:30" ht="15" x14ac:dyDescent="0.35">
      <c r="A415" s="14" t="s">
        <v>827</v>
      </c>
      <c r="B415" s="3">
        <v>9</v>
      </c>
      <c r="C415" s="2" t="s">
        <v>828</v>
      </c>
      <c r="D415" s="4" t="s">
        <v>537</v>
      </c>
      <c r="E415">
        <f>VLOOKUP(A415,'[1]高三下(高考)'!$A$3:$P$615,13,0)</f>
        <v>62</v>
      </c>
      <c r="F415" t="str">
        <f>VLOOKUP(A415,'[1]高三下(高考)'!$A$3:$P$615,14,0)</f>
        <v>李荣鑫</v>
      </c>
      <c r="G415">
        <f t="shared" si="91"/>
        <v>45</v>
      </c>
      <c r="H415" s="23">
        <f t="shared" si="92"/>
        <v>119.16376306620209</v>
      </c>
      <c r="I415">
        <f>VLOOKUP(A415,[1]高三上!$A$3:$P$588,13,0)</f>
        <v>42</v>
      </c>
      <c r="J415" t="str">
        <f>VLOOKUP(A415,[1]高三上!$A$3:$P$588,14,0)</f>
        <v>李荣鑫</v>
      </c>
      <c r="K415" s="22">
        <f t="shared" si="93"/>
        <v>100</v>
      </c>
      <c r="L415" s="23">
        <f t="shared" si="94"/>
        <v>88.850174216027881</v>
      </c>
      <c r="M415">
        <f>VLOOKUP(A415,[1]高二下!$A$3:$P$536,13,0)</f>
        <v>55</v>
      </c>
      <c r="N415" t="str">
        <f>VLOOKUP(A415,[1]高二下!$A$3:$P$536,14,0)</f>
        <v>李荣鑫</v>
      </c>
      <c r="O415">
        <f t="shared" si="95"/>
        <v>68</v>
      </c>
      <c r="P415">
        <f t="shared" si="96"/>
        <v>119.16376306620209</v>
      </c>
      <c r="Q415">
        <f>VLOOKUP(A415,[1]高二上!$A$3:$P$583,13,0)</f>
        <v>49</v>
      </c>
      <c r="R415" t="str">
        <f>VLOOKUP(A415,[1]高二上!$A$3:$P$583,14,0)</f>
        <v>李荣鑫</v>
      </c>
      <c r="S415" s="22">
        <f t="shared" si="97"/>
        <v>123</v>
      </c>
      <c r="T415" s="22">
        <f t="shared" si="98"/>
        <v>73.519163763066203</v>
      </c>
      <c r="U415">
        <f>VLOOKUP(A415,[1]高一下!$A$3:$P$585,13,0)</f>
        <v>53</v>
      </c>
      <c r="V415" t="str">
        <f>VLOOKUP(A415,[1]高一下!$A$3:$P$585,14,0)</f>
        <v>郑福全</v>
      </c>
      <c r="W415">
        <f t="shared" si="99"/>
        <v>47</v>
      </c>
      <c r="X415">
        <f t="shared" si="100"/>
        <v>95.470383275261327</v>
      </c>
      <c r="Y415">
        <f>VLOOKUP(A415,[1]高一上!$A$3:$P$587,13,0)</f>
        <v>53</v>
      </c>
      <c r="Z415" t="str">
        <f>VLOOKUP(A415,[1]高一上!$A$3:$P$587,14,0)</f>
        <v>郑福全</v>
      </c>
      <c r="AA415">
        <f t="shared" si="101"/>
        <v>34</v>
      </c>
      <c r="AB415" s="23">
        <f t="shared" si="103"/>
        <v>129.26829268292681</v>
      </c>
      <c r="AC415">
        <f>VLOOKUP(A415,[1]中考!$A$2:$J$571,9,0)</f>
        <v>34</v>
      </c>
      <c r="AD415">
        <f t="shared" si="102"/>
        <v>118</v>
      </c>
    </row>
    <row r="416" spans="1:30" ht="15" x14ac:dyDescent="0.35">
      <c r="A416" s="14" t="s">
        <v>898</v>
      </c>
      <c r="B416" s="3">
        <v>9</v>
      </c>
      <c r="C416" s="2" t="s">
        <v>899</v>
      </c>
      <c r="D416" s="4" t="s">
        <v>537</v>
      </c>
      <c r="E416">
        <f>VLOOKUP(A416,'[1]高三下(高考)'!$A$3:$P$615,13,0)</f>
        <v>46</v>
      </c>
      <c r="F416" t="str">
        <f>VLOOKUP(A416,'[1]高三下(高考)'!$A$3:$P$615,14,0)</f>
        <v>李荣鑫</v>
      </c>
      <c r="G416">
        <f t="shared" si="91"/>
        <v>167</v>
      </c>
      <c r="H416" s="23">
        <f t="shared" si="92"/>
        <v>127.87456445993031</v>
      </c>
      <c r="I416">
        <f>VLOOKUP(A416,[1]高三上!$A$3:$P$588,13,0)</f>
        <v>22.5</v>
      </c>
      <c r="J416" t="str">
        <f>VLOOKUP(A416,[1]高三上!$A$3:$P$588,14,0)</f>
        <v>李荣鑫</v>
      </c>
      <c r="K416" s="22">
        <f t="shared" si="93"/>
        <v>247</v>
      </c>
      <c r="L416" s="23">
        <f t="shared" si="94"/>
        <v>42.508710801393725</v>
      </c>
      <c r="M416">
        <f>VLOOKUP(A416,[1]高二下!$A$3:$P$536,13,0)</f>
        <v>53</v>
      </c>
      <c r="N416" t="str">
        <f>VLOOKUP(A416,[1]高二下!$A$3:$P$536,14,0)</f>
        <v>李荣鑫</v>
      </c>
      <c r="O416">
        <f t="shared" si="95"/>
        <v>82</v>
      </c>
      <c r="P416">
        <f t="shared" si="96"/>
        <v>130.66202090592333</v>
      </c>
      <c r="Q416">
        <f>VLOOKUP(A416,[1]高二上!$A$3:$P$583,13,0)</f>
        <v>43</v>
      </c>
      <c r="R416" t="str">
        <f>VLOOKUP(A416,[1]高二上!$A$3:$P$583,14,0)</f>
        <v>李荣鑫</v>
      </c>
      <c r="S416" s="22">
        <f t="shared" si="97"/>
        <v>170</v>
      </c>
      <c r="T416" s="22">
        <f t="shared" si="98"/>
        <v>118.11846689895471</v>
      </c>
      <c r="U416">
        <f>VLOOKUP(A416,[1]高一下!$A$3:$P$585,13,0)</f>
        <v>31</v>
      </c>
      <c r="V416" t="str">
        <f>VLOOKUP(A416,[1]高一下!$A$3:$P$585,14,0)</f>
        <v>郑福全</v>
      </c>
      <c r="W416">
        <f t="shared" si="99"/>
        <v>222</v>
      </c>
      <c r="X416">
        <f t="shared" si="100"/>
        <v>49.128919860627171</v>
      </c>
      <c r="Y416">
        <f>VLOOKUP(A416,[1]高一上!$A$3:$P$587,13,0)</f>
        <v>46</v>
      </c>
      <c r="Z416" t="str">
        <f>VLOOKUP(A416,[1]高一上!$A$3:$P$587,14,0)</f>
        <v>郑福全</v>
      </c>
      <c r="AA416">
        <f t="shared" si="101"/>
        <v>76</v>
      </c>
      <c r="AB416" s="23">
        <f t="shared" si="103"/>
        <v>100.34843205574913</v>
      </c>
      <c r="AC416">
        <f>VLOOKUP(A416,[1]中考!$A$2:$J$571,9,0)</f>
        <v>37</v>
      </c>
      <c r="AD416">
        <f t="shared" si="102"/>
        <v>77</v>
      </c>
    </row>
    <row r="417" spans="1:30" ht="15" x14ac:dyDescent="0.35">
      <c r="A417" s="14" t="s">
        <v>833</v>
      </c>
      <c r="B417" s="3">
        <v>9</v>
      </c>
      <c r="C417" s="2" t="s">
        <v>834</v>
      </c>
      <c r="D417" s="4" t="s">
        <v>537</v>
      </c>
      <c r="E417">
        <f>VLOOKUP(A417,'[1]高三下(高考)'!$A$3:$P$615,13,0)</f>
        <v>67</v>
      </c>
      <c r="F417" t="str">
        <f>VLOOKUP(A417,'[1]高三下(高考)'!$A$3:$P$615,14,0)</f>
        <v>李荣鑫</v>
      </c>
      <c r="G417">
        <f t="shared" si="91"/>
        <v>23</v>
      </c>
      <c r="H417" s="23">
        <f t="shared" si="92"/>
        <v>131.70731707317074</v>
      </c>
      <c r="I417">
        <f>VLOOKUP(A417,[1]高三上!$A$3:$P$588,13,0)</f>
        <v>40</v>
      </c>
      <c r="J417" t="str">
        <f>VLOOKUP(A417,[1]高三上!$A$3:$P$588,14,0)</f>
        <v>李荣鑫</v>
      </c>
      <c r="K417" s="22">
        <f t="shared" si="93"/>
        <v>114</v>
      </c>
      <c r="L417" s="23">
        <f t="shared" si="94"/>
        <v>65.853658536585357</v>
      </c>
      <c r="M417">
        <f>VLOOKUP(A417,[1]高二下!$A$3:$P$536,13,0)</f>
        <v>69</v>
      </c>
      <c r="N417" t="str">
        <f>VLOOKUP(A417,[1]高二下!$A$3:$P$536,14,0)</f>
        <v>李荣鑫</v>
      </c>
      <c r="O417">
        <f t="shared" si="95"/>
        <v>16</v>
      </c>
      <c r="P417">
        <f t="shared" si="96"/>
        <v>126.4808362369338</v>
      </c>
      <c r="Q417">
        <f>VLOOKUP(A417,[1]高二上!$A$3:$P$583,13,0)</f>
        <v>53</v>
      </c>
      <c r="R417" t="str">
        <f>VLOOKUP(A417,[1]高二上!$A$3:$P$583,14,0)</f>
        <v>李荣鑫</v>
      </c>
      <c r="S417" s="22">
        <f t="shared" si="97"/>
        <v>92</v>
      </c>
      <c r="T417" s="22">
        <f t="shared" si="98"/>
        <v>104.52961672473867</v>
      </c>
      <c r="U417">
        <f>VLOOKUP(A417,[1]高一下!$A$3:$P$585,13,0)</f>
        <v>45</v>
      </c>
      <c r="V417" t="str">
        <f>VLOOKUP(A417,[1]高一下!$A$3:$P$585,14,0)</f>
        <v>郑福全</v>
      </c>
      <c r="W417">
        <f t="shared" si="99"/>
        <v>105</v>
      </c>
      <c r="X417">
        <f t="shared" si="100"/>
        <v>93.031358885017426</v>
      </c>
      <c r="Y417">
        <f>VLOOKUP(A417,[1]高一上!$A$3:$P$587,13,0)</f>
        <v>45</v>
      </c>
      <c r="Z417" t="str">
        <f>VLOOKUP(A417,[1]高一上!$A$3:$P$587,14,0)</f>
        <v>郑福全</v>
      </c>
      <c r="AA417">
        <f t="shared" si="101"/>
        <v>85</v>
      </c>
      <c r="AB417" s="23">
        <f t="shared" si="103"/>
        <v>83.972125435540079</v>
      </c>
      <c r="AC417">
        <f>VLOOKUP(A417,[1]中考!$A$2:$J$571,9,0)</f>
        <v>40</v>
      </c>
      <c r="AD417">
        <f t="shared" si="102"/>
        <v>39</v>
      </c>
    </row>
    <row r="418" spans="1:30" ht="15" x14ac:dyDescent="0.35">
      <c r="A418" s="14" t="s">
        <v>892</v>
      </c>
      <c r="B418" s="3">
        <v>9</v>
      </c>
      <c r="C418" s="2" t="s">
        <v>893</v>
      </c>
      <c r="D418" s="4" t="s">
        <v>537</v>
      </c>
      <c r="E418">
        <f>VLOOKUP(A418,'[1]高三下(高考)'!$A$3:$P$615,13,0)</f>
        <v>66.5</v>
      </c>
      <c r="F418" t="str">
        <f>VLOOKUP(A418,'[1]高三下(高考)'!$A$3:$P$615,14,0)</f>
        <v>李荣鑫</v>
      </c>
      <c r="G418">
        <f t="shared" si="91"/>
        <v>26</v>
      </c>
      <c r="H418" s="23">
        <f t="shared" si="92"/>
        <v>151.91637630662021</v>
      </c>
      <c r="I418">
        <f>VLOOKUP(A418,[1]高三上!$A$3:$P$588,13,0)</f>
        <v>32.5</v>
      </c>
      <c r="J418" t="str">
        <f>VLOOKUP(A418,[1]高三上!$A$3:$P$588,14,0)</f>
        <v>李荣鑫</v>
      </c>
      <c r="K418" s="22">
        <f t="shared" si="93"/>
        <v>175</v>
      </c>
      <c r="L418" s="23">
        <f t="shared" si="94"/>
        <v>62.717770034843205</v>
      </c>
      <c r="M418">
        <f>VLOOKUP(A418,[1]高二下!$A$3:$P$536,13,0)</f>
        <v>55</v>
      </c>
      <c r="N418" t="str">
        <f>VLOOKUP(A418,[1]高二下!$A$3:$P$536,14,0)</f>
        <v>李荣鑫</v>
      </c>
      <c r="O418">
        <f t="shared" si="95"/>
        <v>68</v>
      </c>
      <c r="P418">
        <f t="shared" si="96"/>
        <v>102.4390243902439</v>
      </c>
      <c r="Q418">
        <f>VLOOKUP(A418,[1]高二上!$A$3:$P$583,13,0)</f>
        <v>56</v>
      </c>
      <c r="R418" t="str">
        <f>VLOOKUP(A418,[1]高二上!$A$3:$P$583,14,0)</f>
        <v>李荣鑫</v>
      </c>
      <c r="S418" s="22">
        <f t="shared" si="97"/>
        <v>75</v>
      </c>
      <c r="T418" s="22">
        <f t="shared" si="98"/>
        <v>113.93728222996515</v>
      </c>
      <c r="U418">
        <f>VLOOKUP(A418,[1]高一下!$A$3:$P$585,13,0)</f>
        <v>44</v>
      </c>
      <c r="V418" t="str">
        <f>VLOOKUP(A418,[1]高一下!$A$3:$P$585,14,0)</f>
        <v>郑福全</v>
      </c>
      <c r="W418">
        <f t="shared" si="99"/>
        <v>115</v>
      </c>
      <c r="X418">
        <f t="shared" si="100"/>
        <v>91.986062717770039</v>
      </c>
      <c r="Y418">
        <f>VLOOKUP(A418,[1]高一上!$A$3:$P$587,13,0)</f>
        <v>44</v>
      </c>
      <c r="Z418" t="str">
        <f>VLOOKUP(A418,[1]高一上!$A$3:$P$587,14,0)</f>
        <v>郑福全</v>
      </c>
      <c r="AA418">
        <f t="shared" si="101"/>
        <v>92</v>
      </c>
      <c r="AB418" s="23">
        <f t="shared" si="103"/>
        <v>90.592334494773525</v>
      </c>
      <c r="AC418">
        <f>VLOOKUP(A418,[1]中考!$A$2:$J$571,9,0)</f>
        <v>38</v>
      </c>
      <c r="AD418">
        <f t="shared" si="102"/>
        <v>65</v>
      </c>
    </row>
    <row r="419" spans="1:30" ht="15" x14ac:dyDescent="0.35">
      <c r="A419" s="14" t="s">
        <v>835</v>
      </c>
      <c r="B419" s="3">
        <v>9</v>
      </c>
      <c r="C419" s="2" t="s">
        <v>836</v>
      </c>
      <c r="D419" s="4" t="s">
        <v>537</v>
      </c>
      <c r="E419">
        <f>VLOOKUP(A419,'[1]高三下(高考)'!$A$3:$P$615,13,0)</f>
        <v>51</v>
      </c>
      <c r="F419" t="str">
        <f>VLOOKUP(A419,'[1]高三下(高考)'!$A$3:$P$615,14,0)</f>
        <v>李荣鑫</v>
      </c>
      <c r="G419">
        <f t="shared" si="91"/>
        <v>134</v>
      </c>
      <c r="H419" s="23">
        <f t="shared" si="92"/>
        <v>111.49825783972125</v>
      </c>
      <c r="I419">
        <f>VLOOKUP(A419,[1]高三上!$A$3:$P$588,13,0)</f>
        <v>34</v>
      </c>
      <c r="J419" t="str">
        <f>VLOOKUP(A419,[1]高三上!$A$3:$P$588,14,0)</f>
        <v>李荣鑫</v>
      </c>
      <c r="K419" s="22">
        <f t="shared" si="93"/>
        <v>167</v>
      </c>
      <c r="L419" s="23">
        <f t="shared" si="94"/>
        <v>65.505226480836228</v>
      </c>
      <c r="M419">
        <f>VLOOKUP(A419,[1]高二下!$A$3:$P$536,13,0)</f>
        <v>55</v>
      </c>
      <c r="N419" t="str">
        <f>VLOOKUP(A419,[1]高二下!$A$3:$P$536,14,0)</f>
        <v>李荣鑫</v>
      </c>
      <c r="O419">
        <f t="shared" si="95"/>
        <v>68</v>
      </c>
      <c r="P419">
        <f t="shared" si="96"/>
        <v>90.940766550522653</v>
      </c>
      <c r="Q419">
        <f>VLOOKUP(A419,[1]高二上!$A$3:$P$583,13,0)</f>
        <v>63</v>
      </c>
      <c r="R419" t="str">
        <f>VLOOKUP(A419,[1]高二上!$A$3:$P$583,14,0)</f>
        <v>李荣鑫</v>
      </c>
      <c r="S419" s="22">
        <f t="shared" si="97"/>
        <v>42</v>
      </c>
      <c r="T419" s="22">
        <f t="shared" si="98"/>
        <v>117.07317073170732</v>
      </c>
      <c r="U419">
        <f>VLOOKUP(A419,[1]高一下!$A$3:$P$585,13,0)</f>
        <v>47</v>
      </c>
      <c r="V419" t="str">
        <f>VLOOKUP(A419,[1]高一下!$A$3:$P$585,14,0)</f>
        <v>郑福全</v>
      </c>
      <c r="W419">
        <f t="shared" si="99"/>
        <v>91</v>
      </c>
      <c r="X419">
        <f t="shared" si="100"/>
        <v>88.153310104529623</v>
      </c>
      <c r="Y419">
        <f>VLOOKUP(A419,[1]高一上!$A$3:$P$587,13,0)</f>
        <v>49</v>
      </c>
      <c r="Z419" t="str">
        <f>VLOOKUP(A419,[1]高一上!$A$3:$P$587,14,0)</f>
        <v>郑福全</v>
      </c>
      <c r="AA419">
        <f t="shared" si="101"/>
        <v>57</v>
      </c>
      <c r="AB419" s="23">
        <f t="shared" si="103"/>
        <v>89.895470383275267</v>
      </c>
      <c r="AC419">
        <f>VLOOKUP(A419,[1]中考!$A$2:$J$571,9,0)</f>
        <v>41</v>
      </c>
      <c r="AD419">
        <f t="shared" si="102"/>
        <v>28</v>
      </c>
    </row>
    <row r="420" spans="1:30" ht="15" x14ac:dyDescent="0.35">
      <c r="A420" s="14" t="s">
        <v>900</v>
      </c>
      <c r="B420" s="3">
        <v>9</v>
      </c>
      <c r="C420" s="2" t="s">
        <v>901</v>
      </c>
      <c r="D420" s="4" t="s">
        <v>537</v>
      </c>
      <c r="E420">
        <f>VLOOKUP(A420,'[1]高三下(高考)'!$A$3:$P$615,13,0)</f>
        <v>39</v>
      </c>
      <c r="F420" t="str">
        <f>VLOOKUP(A420,'[1]高三下(高考)'!$A$3:$P$615,14,0)</f>
        <v>李荣鑫</v>
      </c>
      <c r="G420">
        <f t="shared" si="91"/>
        <v>219</v>
      </c>
      <c r="H420" s="23">
        <f t="shared" si="92"/>
        <v>89.895470383275267</v>
      </c>
      <c r="I420">
        <f>VLOOKUP(A420,[1]高三上!$A$3:$P$588,13,0)</f>
        <v>31</v>
      </c>
      <c r="J420" t="str">
        <f>VLOOKUP(A420,[1]高三上!$A$3:$P$588,14,0)</f>
        <v>李荣鑫</v>
      </c>
      <c r="K420" s="22">
        <f t="shared" si="93"/>
        <v>190</v>
      </c>
      <c r="L420" s="23">
        <f t="shared" si="94"/>
        <v>81.881533101045292</v>
      </c>
      <c r="M420">
        <f>VLOOKUP(A420,[1]高二下!$A$3:$P$536,13,0)</f>
        <v>46</v>
      </c>
      <c r="N420" t="str">
        <f>VLOOKUP(A420,[1]高二下!$A$3:$P$536,14,0)</f>
        <v>李荣鑫</v>
      </c>
      <c r="O420">
        <f t="shared" si="95"/>
        <v>138</v>
      </c>
      <c r="P420">
        <f t="shared" si="96"/>
        <v>111.14982578397212</v>
      </c>
      <c r="Q420">
        <f>VLOOKUP(A420,[1]高二上!$A$3:$P$583,13,0)</f>
        <v>43</v>
      </c>
      <c r="R420" t="str">
        <f>VLOOKUP(A420,[1]高二上!$A$3:$P$583,14,0)</f>
        <v>李荣鑫</v>
      </c>
      <c r="S420" s="22">
        <f t="shared" si="97"/>
        <v>170</v>
      </c>
      <c r="T420" s="22">
        <f t="shared" si="98"/>
        <v>100</v>
      </c>
      <c r="U420">
        <f>VLOOKUP(A420,[1]高一下!$A$3:$P$585,13,0)</f>
        <v>0</v>
      </c>
      <c r="V420" t="str">
        <f>VLOOKUP(A420,[1]高一下!$A$3:$P$585,14,0)</f>
        <v>郑福全</v>
      </c>
      <c r="W420">
        <f t="shared" si="99"/>
        <v>286</v>
      </c>
      <c r="X420">
        <f t="shared" si="100"/>
        <v>100</v>
      </c>
      <c r="Y420">
        <f>VLOOKUP(A420,[1]高一上!$A$3:$P$587,13,0)</f>
        <v>33</v>
      </c>
      <c r="Z420" t="str">
        <f>VLOOKUP(A420,[1]高一上!$A$3:$P$587,14,0)</f>
        <v>郑福全</v>
      </c>
      <c r="AA420">
        <f t="shared" si="101"/>
        <v>175</v>
      </c>
      <c r="AB420" s="23">
        <f t="shared" si="103"/>
        <v>69.686411149825787</v>
      </c>
      <c r="AC420">
        <f>VLOOKUP(A420,[1]中考!$A$2:$J$571,9,0)</f>
        <v>36</v>
      </c>
      <c r="AD420">
        <f t="shared" si="102"/>
        <v>88</v>
      </c>
    </row>
    <row r="421" spans="1:30" ht="15" x14ac:dyDescent="0.35">
      <c r="A421" s="14" t="s">
        <v>857</v>
      </c>
      <c r="B421" s="3">
        <v>9</v>
      </c>
      <c r="C421" s="2" t="s">
        <v>858</v>
      </c>
      <c r="D421" s="4" t="s">
        <v>537</v>
      </c>
      <c r="E421">
        <f>VLOOKUP(A421,'[1]高三下(高考)'!$A$3:$P$615,13,0)</f>
        <v>55</v>
      </c>
      <c r="F421" t="str">
        <f>VLOOKUP(A421,'[1]高三下(高考)'!$A$3:$P$615,14,0)</f>
        <v>李荣鑫</v>
      </c>
      <c r="G421">
        <f t="shared" si="91"/>
        <v>93</v>
      </c>
      <c r="H421" s="23">
        <f t="shared" si="92"/>
        <v>110.10452961672473</v>
      </c>
      <c r="I421">
        <f>VLOOKUP(A421,[1]高三上!$A$3:$P$588,13,0)</f>
        <v>39</v>
      </c>
      <c r="J421" t="str">
        <f>VLOOKUP(A421,[1]高三上!$A$3:$P$588,14,0)</f>
        <v>李荣鑫</v>
      </c>
      <c r="K421" s="22">
        <f t="shared" si="93"/>
        <v>122</v>
      </c>
      <c r="L421" s="23">
        <f t="shared" si="94"/>
        <v>75.609756097560975</v>
      </c>
      <c r="M421">
        <f>VLOOKUP(A421,[1]高二下!$A$3:$P$536,13,0)</f>
        <v>58</v>
      </c>
      <c r="N421" t="str">
        <f>VLOOKUP(A421,[1]高二下!$A$3:$P$536,14,0)</f>
        <v>李荣鑫</v>
      </c>
      <c r="O421">
        <f t="shared" si="95"/>
        <v>52</v>
      </c>
      <c r="P421">
        <f t="shared" si="96"/>
        <v>119.51219512195122</v>
      </c>
      <c r="Q421">
        <f>VLOOKUP(A421,[1]高二上!$A$3:$P$583,13,0)</f>
        <v>51</v>
      </c>
      <c r="R421" t="str">
        <f>VLOOKUP(A421,[1]高二上!$A$3:$P$583,14,0)</f>
        <v>李荣鑫</v>
      </c>
      <c r="S421" s="22">
        <f t="shared" si="97"/>
        <v>108</v>
      </c>
      <c r="T421" s="22">
        <f t="shared" si="98"/>
        <v>96.167247386759584</v>
      </c>
      <c r="U421">
        <f>VLOOKUP(A421,[1]高一下!$A$3:$P$585,13,0)</f>
        <v>46</v>
      </c>
      <c r="V421" t="str">
        <f>VLOOKUP(A421,[1]高一下!$A$3:$P$585,14,0)</f>
        <v>郑福全</v>
      </c>
      <c r="W421">
        <f t="shared" si="99"/>
        <v>97</v>
      </c>
      <c r="X421">
        <f t="shared" si="100"/>
        <v>86.062717770034851</v>
      </c>
      <c r="Y421">
        <f>VLOOKUP(A421,[1]高一上!$A$3:$P$587,13,0)</f>
        <v>49</v>
      </c>
      <c r="Z421" t="str">
        <f>VLOOKUP(A421,[1]高一上!$A$3:$P$587,14,0)</f>
        <v>郑福全</v>
      </c>
      <c r="AA421">
        <f t="shared" si="101"/>
        <v>57</v>
      </c>
      <c r="AB421" s="23">
        <f t="shared" si="103"/>
        <v>110.80139372822299</v>
      </c>
      <c r="AC421">
        <f>VLOOKUP(A421,[1]中考!$A$2:$J$571,9,0)</f>
        <v>36</v>
      </c>
      <c r="AD421">
        <f t="shared" si="102"/>
        <v>88</v>
      </c>
    </row>
    <row r="422" spans="1:30" ht="15" x14ac:dyDescent="0.35">
      <c r="A422" s="14" t="s">
        <v>847</v>
      </c>
      <c r="B422" s="3">
        <v>9</v>
      </c>
      <c r="C422" s="2" t="s">
        <v>848</v>
      </c>
      <c r="D422" s="4" t="s">
        <v>537</v>
      </c>
      <c r="E422">
        <f>VLOOKUP(A422,'[1]高三下(高考)'!$A$3:$P$615,13,0)</f>
        <v>51.5</v>
      </c>
      <c r="F422" t="str">
        <f>VLOOKUP(A422,'[1]高三下(高考)'!$A$3:$P$615,14,0)</f>
        <v>李荣鑫</v>
      </c>
      <c r="G422">
        <f t="shared" si="91"/>
        <v>131</v>
      </c>
      <c r="H422" s="23">
        <f t="shared" si="92"/>
        <v>76.655052264808361</v>
      </c>
      <c r="I422">
        <f>VLOOKUP(A422,[1]高三上!$A$3:$P$588,13,0)</f>
        <v>46</v>
      </c>
      <c r="J422" t="str">
        <f>VLOOKUP(A422,[1]高三上!$A$3:$P$588,14,0)</f>
        <v>李荣鑫</v>
      </c>
      <c r="K422" s="22">
        <f t="shared" si="93"/>
        <v>64</v>
      </c>
      <c r="L422" s="23">
        <f t="shared" si="94"/>
        <v>106.27177700348432</v>
      </c>
      <c r="M422">
        <f>VLOOKUP(A422,[1]高二下!$A$3:$P$536,13,0)</f>
        <v>53</v>
      </c>
      <c r="N422" t="str">
        <f>VLOOKUP(A422,[1]高二下!$A$3:$P$536,14,0)</f>
        <v>李荣鑫</v>
      </c>
      <c r="O422">
        <f t="shared" si="95"/>
        <v>82</v>
      </c>
      <c r="P422">
        <f t="shared" si="96"/>
        <v>109.05923344947735</v>
      </c>
      <c r="Q422">
        <f>VLOOKUP(A422,[1]高二上!$A$3:$P$583,13,0)</f>
        <v>51</v>
      </c>
      <c r="R422" t="str">
        <f>VLOOKUP(A422,[1]高二上!$A$3:$P$583,14,0)</f>
        <v>李荣鑫</v>
      </c>
      <c r="S422" s="22">
        <f t="shared" si="97"/>
        <v>108</v>
      </c>
      <c r="T422" s="22">
        <f t="shared" si="98"/>
        <v>71.428571428571431</v>
      </c>
      <c r="U422">
        <f>VLOOKUP(A422,[1]高一下!$A$3:$P$585,13,0)</f>
        <v>59</v>
      </c>
      <c r="V422" t="str">
        <f>VLOOKUP(A422,[1]高一下!$A$3:$P$585,14,0)</f>
        <v>郑福全</v>
      </c>
      <c r="W422">
        <f t="shared" si="99"/>
        <v>26</v>
      </c>
      <c r="X422">
        <f t="shared" si="100"/>
        <v>101.74216027874564</v>
      </c>
      <c r="Y422">
        <f>VLOOKUP(A422,[1]高一上!$A$3:$P$587,13,0)</f>
        <v>54</v>
      </c>
      <c r="Z422" t="str">
        <f>VLOOKUP(A422,[1]高一上!$A$3:$P$587,14,0)</f>
        <v>郑福全</v>
      </c>
      <c r="AA422">
        <f t="shared" si="101"/>
        <v>31</v>
      </c>
      <c r="AB422" s="23">
        <f t="shared" si="103"/>
        <v>116.02787456445992</v>
      </c>
      <c r="AC422">
        <f>VLOOKUP(A422,[1]中考!$A$2:$J$571,9,0)</f>
        <v>37</v>
      </c>
      <c r="AD422">
        <f t="shared" si="102"/>
        <v>77</v>
      </c>
    </row>
    <row r="423" spans="1:30" ht="15" x14ac:dyDescent="0.35">
      <c r="A423" s="14" t="s">
        <v>871</v>
      </c>
      <c r="B423" s="3">
        <v>9</v>
      </c>
      <c r="C423" s="2" t="s">
        <v>872</v>
      </c>
      <c r="D423" s="4" t="s">
        <v>537</v>
      </c>
      <c r="E423">
        <f>VLOOKUP(A423,'[1]高三下(高考)'!$A$3:$P$615,13,0)</f>
        <v>51</v>
      </c>
      <c r="F423" t="str">
        <f>VLOOKUP(A423,'[1]高三下(高考)'!$A$3:$P$615,14,0)</f>
        <v>李荣鑫</v>
      </c>
      <c r="G423">
        <f t="shared" si="91"/>
        <v>134</v>
      </c>
      <c r="H423" s="23">
        <f t="shared" si="92"/>
        <v>80.487804878048777</v>
      </c>
      <c r="I423">
        <f>VLOOKUP(A423,[1]高三上!$A$3:$P$588,13,0)</f>
        <v>44</v>
      </c>
      <c r="J423" t="str">
        <f>VLOOKUP(A423,[1]高三上!$A$3:$P$588,14,0)</f>
        <v>李荣鑫</v>
      </c>
      <c r="K423" s="22">
        <f t="shared" si="93"/>
        <v>78</v>
      </c>
      <c r="L423" s="23">
        <f t="shared" si="94"/>
        <v>128.57142857142856</v>
      </c>
      <c r="M423">
        <f>VLOOKUP(A423,[1]高二下!$A$3:$P$536,13,0)</f>
        <v>43</v>
      </c>
      <c r="N423" t="str">
        <f>VLOOKUP(A423,[1]高二下!$A$3:$P$536,14,0)</f>
        <v>李荣鑫</v>
      </c>
      <c r="O423">
        <f t="shared" si="95"/>
        <v>160</v>
      </c>
      <c r="P423">
        <f t="shared" si="96"/>
        <v>96.864111498257842</v>
      </c>
      <c r="Q423">
        <f>VLOOKUP(A423,[1]高二上!$A$3:$P$583,13,0)</f>
        <v>46</v>
      </c>
      <c r="R423" t="str">
        <f>VLOOKUP(A423,[1]高二上!$A$3:$P$583,14,0)</f>
        <v>李荣鑫</v>
      </c>
      <c r="S423" s="22">
        <f t="shared" si="97"/>
        <v>151</v>
      </c>
      <c r="T423" s="22">
        <f t="shared" si="98"/>
        <v>93.728222996515683</v>
      </c>
      <c r="U423">
        <f>VLOOKUP(A423,[1]高一下!$A$3:$P$585,13,0)</f>
        <v>41</v>
      </c>
      <c r="V423" t="str">
        <f>VLOOKUP(A423,[1]高一下!$A$3:$P$585,14,0)</f>
        <v>郑福全</v>
      </c>
      <c r="W423">
        <f t="shared" si="99"/>
        <v>133</v>
      </c>
      <c r="X423">
        <f t="shared" si="100"/>
        <v>128.91986062717771</v>
      </c>
      <c r="Y423">
        <f>VLOOKUP(A423,[1]高一上!$A$3:$P$587,13,0)</f>
        <v>28</v>
      </c>
      <c r="Z423" t="str">
        <f>VLOOKUP(A423,[1]高一上!$A$3:$P$587,14,0)</f>
        <v>郑福全</v>
      </c>
      <c r="AA423">
        <f t="shared" si="101"/>
        <v>216</v>
      </c>
      <c r="AB423" s="23">
        <f t="shared" si="103"/>
        <v>65.853658536585357</v>
      </c>
      <c r="AC423">
        <f>VLOOKUP(A423,[1]中考!$A$2:$J$571,9,0)</f>
        <v>34</v>
      </c>
      <c r="AD423">
        <f t="shared" si="102"/>
        <v>118</v>
      </c>
    </row>
    <row r="424" spans="1:30" ht="15" x14ac:dyDescent="0.35">
      <c r="A424" s="14" t="s">
        <v>877</v>
      </c>
      <c r="B424" s="3">
        <v>9</v>
      </c>
      <c r="C424" s="2" t="s">
        <v>878</v>
      </c>
      <c r="D424" s="4" t="s">
        <v>537</v>
      </c>
      <c r="E424">
        <f>VLOOKUP(A424,'[1]高三下(高考)'!$A$3:$P$615,13,0)</f>
        <v>60</v>
      </c>
      <c r="F424" t="str">
        <f>VLOOKUP(A424,'[1]高三下(高考)'!$A$3:$P$615,14,0)</f>
        <v>李荣鑫</v>
      </c>
      <c r="G424">
        <f t="shared" si="91"/>
        <v>56</v>
      </c>
      <c r="H424" s="23">
        <f t="shared" si="92"/>
        <v>148.43205574912892</v>
      </c>
      <c r="I424">
        <f>VLOOKUP(A424,[1]高三上!$A$3:$P$588,13,0)</f>
        <v>30</v>
      </c>
      <c r="J424" t="str">
        <f>VLOOKUP(A424,[1]高三上!$A$3:$P$588,14,0)</f>
        <v>李荣鑫</v>
      </c>
      <c r="K424" s="22">
        <f t="shared" si="93"/>
        <v>195</v>
      </c>
      <c r="L424" s="23">
        <f t="shared" si="94"/>
        <v>60.627177700348433</v>
      </c>
      <c r="M424">
        <f>VLOOKUP(A424,[1]高二下!$A$3:$P$536,13,0)</f>
        <v>53</v>
      </c>
      <c r="N424" t="str">
        <f>VLOOKUP(A424,[1]高二下!$A$3:$P$536,14,0)</f>
        <v>李荣鑫</v>
      </c>
      <c r="O424">
        <f t="shared" si="95"/>
        <v>82</v>
      </c>
      <c r="P424">
        <f t="shared" si="96"/>
        <v>82.229965156794421</v>
      </c>
      <c r="Q424">
        <f>VLOOKUP(A424,[1]高二上!$A$3:$P$583,13,0)</f>
        <v>66</v>
      </c>
      <c r="R424" t="str">
        <f>VLOOKUP(A424,[1]高二上!$A$3:$P$583,14,0)</f>
        <v>李荣鑫</v>
      </c>
      <c r="S424" s="22">
        <f t="shared" si="97"/>
        <v>31</v>
      </c>
      <c r="T424" s="22">
        <f t="shared" si="98"/>
        <v>129.26829268292681</v>
      </c>
      <c r="U424">
        <f>VLOOKUP(A424,[1]高一下!$A$3:$P$585,13,0)</f>
        <v>44</v>
      </c>
      <c r="V424" t="str">
        <f>VLOOKUP(A424,[1]高一下!$A$3:$P$585,14,0)</f>
        <v>郑福全</v>
      </c>
      <c r="W424">
        <f t="shared" si="99"/>
        <v>115</v>
      </c>
      <c r="X424">
        <f t="shared" si="100"/>
        <v>101.04529616724739</v>
      </c>
      <c r="Y424">
        <f>VLOOKUP(A424,[1]高一上!$A$3:$P$587,13,0)</f>
        <v>39</v>
      </c>
      <c r="Z424" t="str">
        <f>VLOOKUP(A424,[1]高一上!$A$3:$P$587,14,0)</f>
        <v>郑福全</v>
      </c>
      <c r="AA424">
        <f t="shared" si="101"/>
        <v>118</v>
      </c>
      <c r="AB424" s="23">
        <f t="shared" si="103"/>
        <v>123.69337979094077</v>
      </c>
      <c r="AC424">
        <f>VLOOKUP(A424,[1]中考!$A$2:$J$571,9,0)</f>
        <v>28</v>
      </c>
      <c r="AD424">
        <f t="shared" si="102"/>
        <v>186</v>
      </c>
    </row>
    <row r="425" spans="1:30" ht="15" x14ac:dyDescent="0.35">
      <c r="A425" s="14" t="s">
        <v>861</v>
      </c>
      <c r="B425" s="3">
        <v>9</v>
      </c>
      <c r="C425" s="2" t="s">
        <v>862</v>
      </c>
      <c r="D425" s="4" t="s">
        <v>537</v>
      </c>
      <c r="E425">
        <f>VLOOKUP(A425,'[1]高三下(高考)'!$A$3:$P$615,13,0)</f>
        <v>53.5</v>
      </c>
      <c r="F425" t="str">
        <f>VLOOKUP(A425,'[1]高三下(高考)'!$A$3:$P$615,14,0)</f>
        <v>李荣鑫</v>
      </c>
      <c r="G425">
        <f t="shared" si="91"/>
        <v>107</v>
      </c>
      <c r="H425" s="23">
        <f t="shared" si="92"/>
        <v>87.108013937282237</v>
      </c>
      <c r="I425">
        <f>VLOOKUP(A425,[1]高三上!$A$3:$P$588,13,0)</f>
        <v>45.5</v>
      </c>
      <c r="J425" t="str">
        <f>VLOOKUP(A425,[1]高三上!$A$3:$P$588,14,0)</f>
        <v>李荣鑫</v>
      </c>
      <c r="K425" s="22">
        <f t="shared" si="93"/>
        <v>70</v>
      </c>
      <c r="L425" s="23">
        <f t="shared" si="94"/>
        <v>84.320557491289208</v>
      </c>
      <c r="M425">
        <f>VLOOKUP(A425,[1]高二下!$A$3:$P$536,13,0)</f>
        <v>65</v>
      </c>
      <c r="N425" t="str">
        <f>VLOOKUP(A425,[1]高二下!$A$3:$P$536,14,0)</f>
        <v>李荣鑫</v>
      </c>
      <c r="O425">
        <f t="shared" si="95"/>
        <v>25</v>
      </c>
      <c r="P425">
        <f t="shared" si="96"/>
        <v>102.09059233449477</v>
      </c>
      <c r="Q425">
        <f>VLOOKUP(A425,[1]高二上!$A$3:$P$583,13,0)</f>
        <v>66</v>
      </c>
      <c r="R425" t="str">
        <f>VLOOKUP(A425,[1]高二上!$A$3:$P$583,14,0)</f>
        <v>李荣鑫</v>
      </c>
      <c r="S425" s="22">
        <f t="shared" si="97"/>
        <v>31</v>
      </c>
      <c r="T425" s="22">
        <f t="shared" si="98"/>
        <v>101.39372822299651</v>
      </c>
      <c r="U425">
        <f>VLOOKUP(A425,[1]高一下!$A$3:$P$585,13,0)</f>
        <v>56</v>
      </c>
      <c r="V425" t="str">
        <f>VLOOKUP(A425,[1]高一下!$A$3:$P$585,14,0)</f>
        <v>郑福全</v>
      </c>
      <c r="W425">
        <f t="shared" si="99"/>
        <v>35</v>
      </c>
      <c r="X425">
        <f t="shared" si="100"/>
        <v>114.28571428571428</v>
      </c>
      <c r="Y425">
        <f>VLOOKUP(A425,[1]高一上!$A$3:$P$587,13,0)</f>
        <v>46</v>
      </c>
      <c r="Z425" t="str">
        <f>VLOOKUP(A425,[1]高一上!$A$3:$P$587,14,0)</f>
        <v>郑福全</v>
      </c>
      <c r="AA425">
        <f t="shared" si="101"/>
        <v>76</v>
      </c>
      <c r="AB425" s="23">
        <f t="shared" si="103"/>
        <v>104.18118466898954</v>
      </c>
      <c r="AC425">
        <f>VLOOKUP(A425,[1]中考!$A$2:$J$571,9,0)</f>
        <v>36</v>
      </c>
      <c r="AD425">
        <f t="shared" si="102"/>
        <v>88</v>
      </c>
    </row>
    <row r="426" spans="1:30" ht="15" x14ac:dyDescent="0.35">
      <c r="A426" s="14" t="s">
        <v>845</v>
      </c>
      <c r="B426" s="3">
        <v>9</v>
      </c>
      <c r="C426" s="2" t="s">
        <v>846</v>
      </c>
      <c r="D426" s="4" t="s">
        <v>537</v>
      </c>
      <c r="E426">
        <f>VLOOKUP(A426,'[1]高三下(高考)'!$A$3:$P$615,13,0)</f>
        <v>56.5</v>
      </c>
      <c r="F426" t="str">
        <f>VLOOKUP(A426,'[1]高三下(高考)'!$A$3:$P$615,14,0)</f>
        <v>李荣鑫</v>
      </c>
      <c r="G426">
        <f t="shared" si="91"/>
        <v>81</v>
      </c>
      <c r="H426" s="23">
        <f t="shared" si="92"/>
        <v>100</v>
      </c>
      <c r="I426" s="22">
        <v>0</v>
      </c>
      <c r="J426" t="s">
        <v>629</v>
      </c>
      <c r="K426" s="22">
        <f t="shared" si="93"/>
        <v>277</v>
      </c>
      <c r="L426" s="23">
        <f t="shared" si="94"/>
        <v>100</v>
      </c>
      <c r="M426" s="22">
        <v>0</v>
      </c>
      <c r="N426" t="s">
        <v>629</v>
      </c>
      <c r="O426">
        <f t="shared" si="95"/>
        <v>270</v>
      </c>
      <c r="P426">
        <f t="shared" si="96"/>
        <v>100</v>
      </c>
      <c r="Q426">
        <f>VLOOKUP(A426,[1]高二上!$A$3:$P$583,13,0)</f>
        <v>57</v>
      </c>
      <c r="R426" t="str">
        <f>VLOOKUP(A426,[1]高二上!$A$3:$P$583,14,0)</f>
        <v>李荣鑫</v>
      </c>
      <c r="S426" s="22">
        <f t="shared" si="97"/>
        <v>69</v>
      </c>
      <c r="T426" s="22">
        <f t="shared" si="98"/>
        <v>109.7560975609756</v>
      </c>
      <c r="U426">
        <f>VLOOKUP(A426,[1]高一下!$A$3:$P$585,13,0)</f>
        <v>46</v>
      </c>
      <c r="V426" t="str">
        <f>VLOOKUP(A426,[1]高一下!$A$3:$P$585,14,0)</f>
        <v>郑福全</v>
      </c>
      <c r="W426">
        <f t="shared" si="99"/>
        <v>97</v>
      </c>
      <c r="X426">
        <f t="shared" si="100"/>
        <v>156.09756097560975</v>
      </c>
      <c r="Y426">
        <f>VLOOKUP(A426,[1]高一上!$A$3:$P$587,13,0)</f>
        <v>22</v>
      </c>
      <c r="Z426" t="str">
        <f>VLOOKUP(A426,[1]高一上!$A$3:$P$587,14,0)</f>
        <v>万饶</v>
      </c>
      <c r="AA426">
        <f t="shared" si="101"/>
        <v>258</v>
      </c>
      <c r="AB426" s="23">
        <f t="shared" si="103"/>
        <v>80.487804878048777</v>
      </c>
      <c r="AC426">
        <f>VLOOKUP(A426,[1]中考!$A$2:$J$571,9,0)</f>
        <v>27</v>
      </c>
      <c r="AD426">
        <f t="shared" si="102"/>
        <v>202</v>
      </c>
    </row>
    <row r="427" spans="1:30" ht="15" x14ac:dyDescent="0.35">
      <c r="A427" s="14" t="s">
        <v>908</v>
      </c>
      <c r="B427" s="3">
        <v>9</v>
      </c>
      <c r="C427" s="2" t="s">
        <v>909</v>
      </c>
      <c r="D427" s="4" t="s">
        <v>537</v>
      </c>
      <c r="E427">
        <f>VLOOKUP(A427,'[1]高三下(高考)'!$A$3:$P$615,13,0)</f>
        <v>55.5</v>
      </c>
      <c r="F427" t="str">
        <f>VLOOKUP(A427,'[1]高三下(高考)'!$A$3:$P$615,14,0)</f>
        <v>李荣鑫</v>
      </c>
      <c r="G427">
        <f t="shared" si="91"/>
        <v>90</v>
      </c>
      <c r="H427" s="23">
        <f t="shared" si="92"/>
        <v>151.21951219512195</v>
      </c>
      <c r="I427">
        <f>VLOOKUP(A427,[1]高三上!$A$3:$P$588,13,0)</f>
        <v>24.5</v>
      </c>
      <c r="J427" t="str">
        <f>VLOOKUP(A427,[1]高三上!$A$3:$P$588,14,0)</f>
        <v>李荣鑫</v>
      </c>
      <c r="K427" s="22">
        <f t="shared" si="93"/>
        <v>237</v>
      </c>
      <c r="L427" s="23">
        <f t="shared" si="94"/>
        <v>49.825783972125436</v>
      </c>
      <c r="M427">
        <f>VLOOKUP(A427,[1]高二下!$A$3:$P$536,13,0)</f>
        <v>51</v>
      </c>
      <c r="N427" t="str">
        <f>VLOOKUP(A427,[1]高二下!$A$3:$P$536,14,0)</f>
        <v>李荣鑫</v>
      </c>
      <c r="O427">
        <f t="shared" si="95"/>
        <v>93</v>
      </c>
      <c r="P427">
        <f t="shared" si="96"/>
        <v>132.7526132404181</v>
      </c>
      <c r="Q427">
        <f>VLOOKUP(A427,[1]高二上!$A$3:$P$583,13,0)</f>
        <v>41</v>
      </c>
      <c r="R427" t="str">
        <f>VLOOKUP(A427,[1]高二上!$A$3:$P$583,14,0)</f>
        <v>李荣鑫</v>
      </c>
      <c r="S427" s="22">
        <f t="shared" si="97"/>
        <v>187</v>
      </c>
      <c r="T427" s="22">
        <f t="shared" si="98"/>
        <v>81.184668989547035</v>
      </c>
      <c r="U427">
        <f>VLOOKUP(A427,[1]高一下!$A$3:$P$585,13,0)</f>
        <v>41</v>
      </c>
      <c r="V427" t="str">
        <f>VLOOKUP(A427,[1]高一下!$A$3:$P$585,14,0)</f>
        <v>郑福全</v>
      </c>
      <c r="W427">
        <f t="shared" si="99"/>
        <v>133</v>
      </c>
      <c r="X427">
        <f t="shared" si="100"/>
        <v>83.275261324041807</v>
      </c>
      <c r="Y427">
        <f>VLOOKUP(A427,[1]高一上!$A$3:$P$587,13,0)</f>
        <v>45</v>
      </c>
      <c r="Z427" t="str">
        <f>VLOOKUP(A427,[1]高一上!$A$3:$P$587,14,0)</f>
        <v>郑福全</v>
      </c>
      <c r="AA427">
        <f t="shared" si="101"/>
        <v>85</v>
      </c>
      <c r="AB427" s="23">
        <f t="shared" si="103"/>
        <v>111.49825783972125</v>
      </c>
      <c r="AC427">
        <f>VLOOKUP(A427,[1]中考!$A$2:$J$571,9,0)</f>
        <v>34</v>
      </c>
      <c r="AD427">
        <f t="shared" si="102"/>
        <v>118</v>
      </c>
    </row>
    <row r="428" spans="1:30" ht="15" x14ac:dyDescent="0.35">
      <c r="A428" s="14" t="s">
        <v>896</v>
      </c>
      <c r="B428" s="3">
        <v>9</v>
      </c>
      <c r="C428" s="2" t="s">
        <v>897</v>
      </c>
      <c r="D428" s="4" t="s">
        <v>537</v>
      </c>
      <c r="E428">
        <f>VLOOKUP(A428,'[1]高三下(高考)'!$A$3:$P$615,13,0)</f>
        <v>53</v>
      </c>
      <c r="F428" t="str">
        <f>VLOOKUP(A428,'[1]高三下(高考)'!$A$3:$P$615,14,0)</f>
        <v>李荣鑫</v>
      </c>
      <c r="G428">
        <f t="shared" si="91"/>
        <v>112</v>
      </c>
      <c r="H428" s="23">
        <f t="shared" si="92"/>
        <v>100</v>
      </c>
      <c r="I428" s="22">
        <v>0</v>
      </c>
      <c r="J428" t="s">
        <v>629</v>
      </c>
      <c r="K428" s="22">
        <f t="shared" si="93"/>
        <v>277</v>
      </c>
      <c r="L428" s="23">
        <f t="shared" si="94"/>
        <v>100</v>
      </c>
      <c r="M428" s="22">
        <v>0</v>
      </c>
      <c r="N428" t="s">
        <v>629</v>
      </c>
      <c r="O428">
        <f t="shared" si="95"/>
        <v>270</v>
      </c>
      <c r="P428">
        <f t="shared" si="96"/>
        <v>100</v>
      </c>
      <c r="Q428">
        <f>VLOOKUP(A428,[1]高二上!$A$3:$P$583,13,0)</f>
        <v>35</v>
      </c>
      <c r="R428" t="str">
        <f>VLOOKUP(A428,[1]高二上!$A$3:$P$583,14,0)</f>
        <v>李荣鑫</v>
      </c>
      <c r="S428" s="22">
        <f t="shared" si="97"/>
        <v>227</v>
      </c>
      <c r="T428" s="22">
        <f t="shared" si="98"/>
        <v>101.74216027874564</v>
      </c>
      <c r="U428">
        <f>VLOOKUP(A428,[1]高一下!$A$3:$P$585,13,0)</f>
        <v>29</v>
      </c>
      <c r="V428" t="str">
        <f>VLOOKUP(A428,[1]高一下!$A$3:$P$585,14,0)</f>
        <v>郑福全</v>
      </c>
      <c r="W428">
        <f t="shared" si="99"/>
        <v>232</v>
      </c>
      <c r="X428">
        <f t="shared" si="100"/>
        <v>51.219512195121951</v>
      </c>
      <c r="Y428">
        <f>VLOOKUP(A428,[1]高一上!$A$3:$P$587,13,0)</f>
        <v>44</v>
      </c>
      <c r="Z428" t="str">
        <f>VLOOKUP(A428,[1]高一上!$A$3:$P$587,14,0)</f>
        <v>郑福全</v>
      </c>
      <c r="AA428">
        <f t="shared" si="101"/>
        <v>92</v>
      </c>
      <c r="AB428" s="23">
        <f t="shared" si="103"/>
        <v>100</v>
      </c>
      <c r="AC428" s="22">
        <v>0</v>
      </c>
      <c r="AD428">
        <f t="shared" si="102"/>
        <v>285</v>
      </c>
    </row>
    <row r="429" spans="1:30" ht="15" x14ac:dyDescent="0.35">
      <c r="A429" s="14" t="s">
        <v>914</v>
      </c>
      <c r="B429" s="3">
        <v>9</v>
      </c>
      <c r="C429" s="2" t="s">
        <v>915</v>
      </c>
      <c r="D429" s="4" t="s">
        <v>537</v>
      </c>
      <c r="E429">
        <f>VLOOKUP(A429,'[1]高三下(高考)'!$A$3:$P$615,13,0)</f>
        <v>41.5</v>
      </c>
      <c r="F429" t="str">
        <f>VLOOKUP(A429,'[1]高三下(高考)'!$A$3:$P$615,14,0)</f>
        <v>李荣鑫</v>
      </c>
      <c r="G429">
        <f t="shared" si="91"/>
        <v>204</v>
      </c>
      <c r="H429" s="23">
        <f t="shared" si="92"/>
        <v>95.121951219512198</v>
      </c>
      <c r="I429">
        <f>VLOOKUP(A429,[1]高三上!$A$3:$P$588,13,0)</f>
        <v>31</v>
      </c>
      <c r="J429" t="str">
        <f>VLOOKUP(A429,[1]高三上!$A$3:$P$588,14,0)</f>
        <v>李荣鑫</v>
      </c>
      <c r="K429" s="22">
        <f t="shared" si="93"/>
        <v>190</v>
      </c>
      <c r="L429" s="23">
        <f t="shared" si="94"/>
        <v>64.459930313588842</v>
      </c>
      <c r="M429">
        <f>VLOOKUP(A429,[1]高二下!$A$3:$P$536,13,0)</f>
        <v>52</v>
      </c>
      <c r="N429" t="str">
        <f>VLOOKUP(A429,[1]高二下!$A$3:$P$536,14,0)</f>
        <v>李荣鑫</v>
      </c>
      <c r="O429">
        <f t="shared" si="95"/>
        <v>88</v>
      </c>
      <c r="P429">
        <f t="shared" si="96"/>
        <v>124.39024390243902</v>
      </c>
      <c r="Q429">
        <f>VLOOKUP(A429,[1]高二上!$A$3:$P$583,13,0)</f>
        <v>45</v>
      </c>
      <c r="R429" t="str">
        <f>VLOOKUP(A429,[1]高二上!$A$3:$P$583,14,0)</f>
        <v>李荣鑫</v>
      </c>
      <c r="S429" s="22">
        <f t="shared" si="97"/>
        <v>158</v>
      </c>
      <c r="T429" s="22">
        <f t="shared" si="98"/>
        <v>110.10452961672473</v>
      </c>
      <c r="U429">
        <f>VLOOKUP(A429,[1]高一下!$A$3:$P$585,13,0)</f>
        <v>35</v>
      </c>
      <c r="V429" t="str">
        <f>VLOOKUP(A429,[1]高一下!$A$3:$P$585,14,0)</f>
        <v>郑福全</v>
      </c>
      <c r="W429">
        <f t="shared" si="99"/>
        <v>187</v>
      </c>
      <c r="X429">
        <f t="shared" si="100"/>
        <v>79.094076655052262</v>
      </c>
      <c r="Y429">
        <f>VLOOKUP(A429,[1]高一上!$A$3:$P$587,13,0)</f>
        <v>38</v>
      </c>
      <c r="Z429" t="str">
        <f>VLOOKUP(A429,[1]高一上!$A$3:$P$587,14,0)</f>
        <v>郑福全</v>
      </c>
      <c r="AA429">
        <f t="shared" si="101"/>
        <v>127</v>
      </c>
      <c r="AB429" s="23">
        <f t="shared" si="103"/>
        <v>103.83275261324042</v>
      </c>
      <c r="AC429">
        <f>VLOOKUP(A429,[1]中考!$A$2:$J$571,9,0)</f>
        <v>32</v>
      </c>
      <c r="AD429">
        <f t="shared" si="102"/>
        <v>138</v>
      </c>
    </row>
    <row r="430" spans="1:30" ht="15" x14ac:dyDescent="0.35">
      <c r="A430" s="14" t="s">
        <v>869</v>
      </c>
      <c r="B430" s="3">
        <v>9</v>
      </c>
      <c r="C430" s="2" t="s">
        <v>870</v>
      </c>
      <c r="D430" s="4" t="s">
        <v>537</v>
      </c>
      <c r="E430">
        <f>VLOOKUP(A430,'[1]高三下(高考)'!$A$3:$P$615,13,0)</f>
        <v>53.5</v>
      </c>
      <c r="F430" t="str">
        <f>VLOOKUP(A430,'[1]高三下(高考)'!$A$3:$P$615,14,0)</f>
        <v>李荣鑫</v>
      </c>
      <c r="G430">
        <f t="shared" si="91"/>
        <v>107</v>
      </c>
      <c r="H430" s="23">
        <f t="shared" si="92"/>
        <v>89.895470383275267</v>
      </c>
      <c r="I430">
        <f>VLOOKUP(A430,[1]高三上!$A$3:$P$588,13,0)</f>
        <v>44</v>
      </c>
      <c r="J430" t="str">
        <f>VLOOKUP(A430,[1]高三上!$A$3:$P$588,14,0)</f>
        <v>李荣鑫</v>
      </c>
      <c r="K430" s="22">
        <f t="shared" si="93"/>
        <v>78</v>
      </c>
      <c r="L430" s="23">
        <f t="shared" si="94"/>
        <v>110.80139372822299</v>
      </c>
      <c r="M430">
        <f>VLOOKUP(A430,[1]高二下!$A$3:$P$536,13,0)</f>
        <v>49</v>
      </c>
      <c r="N430" t="str">
        <f>VLOOKUP(A430,[1]高二下!$A$3:$P$536,14,0)</f>
        <v>李荣鑫</v>
      </c>
      <c r="O430">
        <f t="shared" si="95"/>
        <v>109</v>
      </c>
      <c r="P430">
        <f t="shared" si="96"/>
        <v>114.63414634146341</v>
      </c>
      <c r="Q430">
        <f>VLOOKUP(A430,[1]高二上!$A$3:$P$583,13,0)</f>
        <v>46</v>
      </c>
      <c r="R430" t="str">
        <f>VLOOKUP(A430,[1]高二上!$A$3:$P$583,14,0)</f>
        <v>李荣鑫</v>
      </c>
      <c r="S430" s="22">
        <f t="shared" si="97"/>
        <v>151</v>
      </c>
      <c r="T430" s="22">
        <f t="shared" si="98"/>
        <v>70.383275261324044</v>
      </c>
      <c r="U430">
        <f>VLOOKUP(A430,[1]高一下!$A$3:$P$585,13,0)</f>
        <v>51</v>
      </c>
      <c r="V430" t="str">
        <f>VLOOKUP(A430,[1]高一下!$A$3:$P$585,14,0)</f>
        <v>郑福全</v>
      </c>
      <c r="W430">
        <f t="shared" si="99"/>
        <v>66</v>
      </c>
      <c r="X430">
        <f t="shared" si="100"/>
        <v>91.637630662020911</v>
      </c>
      <c r="Y430">
        <f>VLOOKUP(A430,[1]高一上!$A$3:$P$587,13,0)</f>
        <v>51</v>
      </c>
      <c r="Z430" t="str">
        <f>VLOOKUP(A430,[1]高一上!$A$3:$P$587,14,0)</f>
        <v>郑福全</v>
      </c>
      <c r="AA430">
        <f t="shared" si="101"/>
        <v>42</v>
      </c>
      <c r="AB430" s="23">
        <f t="shared" si="103"/>
        <v>112.19512195121951</v>
      </c>
      <c r="AC430">
        <f>VLOOKUP(A430,[1]中考!$A$2:$J$571,9,0)</f>
        <v>37</v>
      </c>
      <c r="AD430">
        <f t="shared" si="102"/>
        <v>77</v>
      </c>
    </row>
    <row r="431" spans="1:30" ht="15" x14ac:dyDescent="0.35">
      <c r="A431" s="14" t="s">
        <v>894</v>
      </c>
      <c r="B431" s="3">
        <v>9</v>
      </c>
      <c r="C431" s="2" t="s">
        <v>895</v>
      </c>
      <c r="D431" s="4" t="s">
        <v>537</v>
      </c>
      <c r="E431">
        <f>VLOOKUP(A431,'[1]高三下(高考)'!$A$3:$P$615,13,0)</f>
        <v>48</v>
      </c>
      <c r="F431" t="str">
        <f>VLOOKUP(A431,'[1]高三下(高考)'!$A$3:$P$615,14,0)</f>
        <v>李荣鑫</v>
      </c>
      <c r="G431">
        <f t="shared" si="91"/>
        <v>155</v>
      </c>
      <c r="H431" s="23">
        <f t="shared" si="92"/>
        <v>108.71080139372822</v>
      </c>
      <c r="I431">
        <f>VLOOKUP(A431,[1]高三上!$A$3:$P$588,13,0)</f>
        <v>32</v>
      </c>
      <c r="J431" t="str">
        <f>VLOOKUP(A431,[1]高三上!$A$3:$P$588,14,0)</f>
        <v>李荣鑫</v>
      </c>
      <c r="K431" s="22">
        <f t="shared" si="93"/>
        <v>180</v>
      </c>
      <c r="L431" s="23">
        <f t="shared" si="94"/>
        <v>101.04529616724739</v>
      </c>
      <c r="M431">
        <f>VLOOKUP(A431,[1]高二下!$A$3:$P$536,13,0)</f>
        <v>40</v>
      </c>
      <c r="N431" t="str">
        <f>VLOOKUP(A431,[1]高二下!$A$3:$P$536,14,0)</f>
        <v>李荣鑫</v>
      </c>
      <c r="O431">
        <f t="shared" si="95"/>
        <v>183</v>
      </c>
      <c r="P431">
        <f t="shared" si="96"/>
        <v>105.92334494773519</v>
      </c>
      <c r="Q431">
        <f>VLOOKUP(A431,[1]高二上!$A$3:$P$583,13,0)</f>
        <v>39</v>
      </c>
      <c r="R431" t="str">
        <f>VLOOKUP(A431,[1]高二上!$A$3:$P$583,14,0)</f>
        <v>李荣鑫</v>
      </c>
      <c r="S431" s="22">
        <f t="shared" si="97"/>
        <v>200</v>
      </c>
      <c r="T431" s="22">
        <f t="shared" si="98"/>
        <v>76.655052264808361</v>
      </c>
      <c r="U431">
        <f>VLOOKUP(A431,[1]高一下!$A$3:$P$585,13,0)</f>
        <v>41</v>
      </c>
      <c r="V431" t="str">
        <f>VLOOKUP(A431,[1]高一下!$A$3:$P$585,14,0)</f>
        <v>郑福全</v>
      </c>
      <c r="W431">
        <f t="shared" si="99"/>
        <v>133</v>
      </c>
      <c r="X431">
        <f t="shared" si="100"/>
        <v>97.909407665505228</v>
      </c>
      <c r="Y431">
        <f>VLOOKUP(A431,[1]高一上!$A$3:$P$587,13,0)</f>
        <v>38</v>
      </c>
      <c r="Z431" t="str">
        <f>VLOOKUP(A431,[1]高一上!$A$3:$P$587,14,0)</f>
        <v>郑福全</v>
      </c>
      <c r="AA431">
        <f t="shared" si="101"/>
        <v>127</v>
      </c>
      <c r="AB431" s="23">
        <f t="shared" si="103"/>
        <v>108.71080139372822</v>
      </c>
      <c r="AC431">
        <f>VLOOKUP(A431,[1]中考!$A$2:$J$571,9,0)</f>
        <v>31</v>
      </c>
      <c r="AD431">
        <f t="shared" si="102"/>
        <v>152</v>
      </c>
    </row>
    <row r="432" spans="1:30" ht="15" x14ac:dyDescent="0.35">
      <c r="A432" s="14" t="s">
        <v>859</v>
      </c>
      <c r="B432" s="3">
        <v>9</v>
      </c>
      <c r="C432" s="2" t="s">
        <v>860</v>
      </c>
      <c r="D432" s="4" t="s">
        <v>537</v>
      </c>
      <c r="E432">
        <f>VLOOKUP(A432,'[1]高三下(高考)'!$A$3:$P$615,13,0)</f>
        <v>57.5</v>
      </c>
      <c r="F432" t="str">
        <f>VLOOKUP(A432,'[1]高三下(高考)'!$A$3:$P$615,14,0)</f>
        <v>李荣鑫</v>
      </c>
      <c r="G432">
        <f t="shared" si="91"/>
        <v>74</v>
      </c>
      <c r="H432" s="23">
        <f t="shared" si="92"/>
        <v>105.22648083623693</v>
      </c>
      <c r="I432">
        <f>VLOOKUP(A432,[1]高三上!$A$3:$P$588,13,0)</f>
        <v>43</v>
      </c>
      <c r="J432" t="str">
        <f>VLOOKUP(A432,[1]高三上!$A$3:$P$588,14,0)</f>
        <v>李荣鑫</v>
      </c>
      <c r="K432" s="22">
        <f t="shared" si="93"/>
        <v>89</v>
      </c>
      <c r="L432" s="23">
        <f t="shared" si="94"/>
        <v>82.57839721254355</v>
      </c>
      <c r="M432">
        <f>VLOOKUP(A432,[1]高二下!$A$3:$P$536,13,0)</f>
        <v>62</v>
      </c>
      <c r="N432" t="str">
        <f>VLOOKUP(A432,[1]高二下!$A$3:$P$536,14,0)</f>
        <v>李荣鑫</v>
      </c>
      <c r="O432">
        <f t="shared" si="95"/>
        <v>39</v>
      </c>
      <c r="P432">
        <f t="shared" si="96"/>
        <v>109.05923344947735</v>
      </c>
      <c r="Q432">
        <f>VLOOKUP(A432,[1]高二上!$A$3:$P$583,13,0)</f>
        <v>58</v>
      </c>
      <c r="R432" t="str">
        <f>VLOOKUP(A432,[1]高二上!$A$3:$P$583,14,0)</f>
        <v>李荣鑫</v>
      </c>
      <c r="S432" s="22">
        <f t="shared" si="97"/>
        <v>65</v>
      </c>
      <c r="T432" s="22">
        <f t="shared" si="98"/>
        <v>102.4390243902439</v>
      </c>
      <c r="U432">
        <f>VLOOKUP(A432,[1]高一下!$A$3:$P$585,13,0)</f>
        <v>50</v>
      </c>
      <c r="V432" t="str">
        <f>VLOOKUP(A432,[1]高一下!$A$3:$P$585,14,0)</f>
        <v>郑福全</v>
      </c>
      <c r="W432">
        <f t="shared" si="99"/>
        <v>72</v>
      </c>
      <c r="X432">
        <f t="shared" si="100"/>
        <v>109.05923344947735</v>
      </c>
      <c r="Y432">
        <f>VLOOKUP(A432,[1]高一上!$A$3:$P$587,13,0)</f>
        <v>43</v>
      </c>
      <c r="Z432" t="str">
        <f>VLOOKUP(A432,[1]高一上!$A$3:$P$587,14,0)</f>
        <v>郑福全</v>
      </c>
      <c r="AA432">
        <f t="shared" si="101"/>
        <v>98</v>
      </c>
      <c r="AB432" s="23">
        <f t="shared" si="103"/>
        <v>124.39024390243902</v>
      </c>
      <c r="AC432">
        <f>VLOOKUP(A432,[1]中考!$A$2:$J$571,9,0)</f>
        <v>30</v>
      </c>
      <c r="AD432">
        <f t="shared" si="102"/>
        <v>168</v>
      </c>
    </row>
    <row r="433" spans="1:30" ht="15" x14ac:dyDescent="0.35">
      <c r="A433" s="14" t="s">
        <v>888</v>
      </c>
      <c r="B433" s="3">
        <v>9</v>
      </c>
      <c r="C433" s="2" t="s">
        <v>889</v>
      </c>
      <c r="D433" s="4" t="s">
        <v>537</v>
      </c>
      <c r="E433">
        <f>VLOOKUP(A433,'[1]高三下(高考)'!$A$3:$P$615,13,0)</f>
        <v>36</v>
      </c>
      <c r="F433" t="str">
        <f>VLOOKUP(A433,'[1]高三下(高考)'!$A$3:$P$615,14,0)</f>
        <v>李荣鑫</v>
      </c>
      <c r="G433">
        <f t="shared" si="91"/>
        <v>232</v>
      </c>
      <c r="H433" s="23">
        <f t="shared" si="92"/>
        <v>35.540069686411144</v>
      </c>
      <c r="I433">
        <f>VLOOKUP(A433,[1]高三上!$A$3:$P$588,13,0)</f>
        <v>48.5</v>
      </c>
      <c r="J433" t="str">
        <f>VLOOKUP(A433,[1]高三上!$A$3:$P$588,14,0)</f>
        <v>李荣鑫</v>
      </c>
      <c r="K433" s="22">
        <f t="shared" si="93"/>
        <v>47</v>
      </c>
      <c r="L433" s="23">
        <f t="shared" si="94"/>
        <v>150.52264808362369</v>
      </c>
      <c r="M433">
        <f>VLOOKUP(A433,[1]高二下!$A$3:$P$536,13,0)</f>
        <v>39</v>
      </c>
      <c r="N433" t="str">
        <f>VLOOKUP(A433,[1]高二下!$A$3:$P$536,14,0)</f>
        <v>李荣鑫</v>
      </c>
      <c r="O433">
        <f t="shared" si="95"/>
        <v>192</v>
      </c>
      <c r="P433">
        <f t="shared" si="96"/>
        <v>82.229965156794421</v>
      </c>
      <c r="Q433">
        <f>VLOOKUP(A433,[1]高二上!$A$3:$P$583,13,0)</f>
        <v>47</v>
      </c>
      <c r="R433" t="str">
        <f>VLOOKUP(A433,[1]高二上!$A$3:$P$583,14,0)</f>
        <v>李荣鑫</v>
      </c>
      <c r="S433" s="22">
        <f t="shared" si="97"/>
        <v>141</v>
      </c>
      <c r="T433" s="22">
        <f t="shared" si="98"/>
        <v>122.64808362369338</v>
      </c>
      <c r="U433">
        <f>VLOOKUP(A433,[1]高一下!$A$3:$P$585,13,0)</f>
        <v>33</v>
      </c>
      <c r="V433" t="str">
        <f>VLOOKUP(A433,[1]高一下!$A$3:$P$585,14,0)</f>
        <v>郑福全</v>
      </c>
      <c r="W433">
        <f t="shared" si="99"/>
        <v>206</v>
      </c>
      <c r="X433">
        <f t="shared" si="100"/>
        <v>109.40766550522648</v>
      </c>
      <c r="Y433">
        <f>VLOOKUP(A433,[1]高一上!$A$3:$P$587,13,0)</f>
        <v>26</v>
      </c>
      <c r="Z433" t="str">
        <f>VLOOKUP(A433,[1]高一上!$A$3:$P$587,14,0)</f>
        <v>郑福全</v>
      </c>
      <c r="AA433">
        <f t="shared" si="101"/>
        <v>233</v>
      </c>
      <c r="AB433" s="23">
        <f t="shared" si="103"/>
        <v>77.351916376306619</v>
      </c>
      <c r="AC433">
        <f>VLOOKUP(A433,[1]中考!$A$2:$J$571,9,0)</f>
        <v>30</v>
      </c>
      <c r="AD433">
        <f t="shared" si="102"/>
        <v>168</v>
      </c>
    </row>
    <row r="434" spans="1:30" ht="15" x14ac:dyDescent="0.35">
      <c r="A434" s="14" t="s">
        <v>837</v>
      </c>
      <c r="B434" s="3">
        <v>9</v>
      </c>
      <c r="C434" s="2" t="s">
        <v>838</v>
      </c>
      <c r="D434" s="4" t="s">
        <v>537</v>
      </c>
      <c r="E434">
        <f>VLOOKUP(A434,'[1]高三下(高考)'!$A$3:$P$615,13,0)</f>
        <v>59.5</v>
      </c>
      <c r="F434" t="str">
        <f>VLOOKUP(A434,'[1]高三下(高考)'!$A$3:$P$615,14,0)</f>
        <v>李荣鑫</v>
      </c>
      <c r="G434">
        <f t="shared" si="91"/>
        <v>60</v>
      </c>
      <c r="H434" s="23">
        <f t="shared" si="92"/>
        <v>151.56794425087108</v>
      </c>
      <c r="I434">
        <f>VLOOKUP(A434,[1]高三上!$A$3:$P$588,13,0)</f>
        <v>29</v>
      </c>
      <c r="J434" t="str">
        <f>VLOOKUP(A434,[1]高三上!$A$3:$P$588,14,0)</f>
        <v>李荣鑫</v>
      </c>
      <c r="K434" s="22">
        <f t="shared" si="93"/>
        <v>208</v>
      </c>
      <c r="L434" s="23">
        <f t="shared" si="94"/>
        <v>48.083623693379792</v>
      </c>
      <c r="M434">
        <f>VLOOKUP(A434,[1]高二下!$A$3:$P$536,13,0)</f>
        <v>56</v>
      </c>
      <c r="N434" t="str">
        <f>VLOOKUP(A434,[1]高二下!$A$3:$P$536,14,0)</f>
        <v>李荣鑫</v>
      </c>
      <c r="O434">
        <f t="shared" si="95"/>
        <v>59</v>
      </c>
      <c r="P434">
        <f t="shared" si="96"/>
        <v>147.73519163763066</v>
      </c>
      <c r="Q434">
        <f>VLOOKUP(A434,[1]高二上!$A$3:$P$583,13,0)</f>
        <v>40</v>
      </c>
      <c r="R434" t="str">
        <f>VLOOKUP(A434,[1]高二上!$A$3:$P$583,14,0)</f>
        <v>李荣鑫</v>
      </c>
      <c r="S434" s="22">
        <f t="shared" si="97"/>
        <v>196</v>
      </c>
      <c r="T434" s="22">
        <f t="shared" si="98"/>
        <v>58.188153310104532</v>
      </c>
      <c r="U434">
        <f>VLOOKUP(A434,[1]高一下!$A$3:$P$585,13,0)</f>
        <v>49</v>
      </c>
      <c r="V434" t="str">
        <f>VLOOKUP(A434,[1]高一下!$A$3:$P$585,14,0)</f>
        <v>郑福全</v>
      </c>
      <c r="W434">
        <f t="shared" si="99"/>
        <v>76</v>
      </c>
      <c r="X434">
        <f t="shared" si="100"/>
        <v>93.379790940766554</v>
      </c>
      <c r="Y434">
        <f>VLOOKUP(A434,[1]高一上!$A$3:$P$587,13,0)</f>
        <v>49</v>
      </c>
      <c r="Z434" t="str">
        <f>VLOOKUP(A434,[1]高一上!$A$3:$P$587,14,0)</f>
        <v>郑福全</v>
      </c>
      <c r="AA434">
        <f t="shared" si="101"/>
        <v>57</v>
      </c>
      <c r="AB434" s="23">
        <f t="shared" si="103"/>
        <v>110.80139372822299</v>
      </c>
      <c r="AC434">
        <f>VLOOKUP(A434,[1]中考!$A$2:$J$571,9,0)</f>
        <v>36</v>
      </c>
      <c r="AD434">
        <f t="shared" si="102"/>
        <v>88</v>
      </c>
    </row>
    <row r="435" spans="1:30" ht="15" x14ac:dyDescent="0.35">
      <c r="A435" s="14" t="s">
        <v>863</v>
      </c>
      <c r="B435" s="3">
        <v>9</v>
      </c>
      <c r="C435" s="2" t="s">
        <v>864</v>
      </c>
      <c r="D435" s="4" t="s">
        <v>537</v>
      </c>
      <c r="E435">
        <f>VLOOKUP(A435,'[1]高三下(高考)'!$A$3:$P$615,13,0)</f>
        <v>56</v>
      </c>
      <c r="F435" t="str">
        <f>VLOOKUP(A435,'[1]高三下(高考)'!$A$3:$P$615,14,0)</f>
        <v>李荣鑫</v>
      </c>
      <c r="G435">
        <f t="shared" si="91"/>
        <v>85</v>
      </c>
      <c r="H435" s="23">
        <f t="shared" si="92"/>
        <v>116.02787456445992</v>
      </c>
      <c r="I435">
        <f>VLOOKUP(A435,[1]高三上!$A$3:$P$588,13,0)</f>
        <v>38</v>
      </c>
      <c r="J435" t="str">
        <f>VLOOKUP(A435,[1]高三上!$A$3:$P$588,14,0)</f>
        <v>李荣鑫</v>
      </c>
      <c r="K435" s="22">
        <f t="shared" si="93"/>
        <v>131</v>
      </c>
      <c r="L435" s="23">
        <f t="shared" si="94"/>
        <v>100.69686411149826</v>
      </c>
      <c r="M435">
        <f>VLOOKUP(A435,[1]高二下!$A$3:$P$536,13,0)</f>
        <v>47</v>
      </c>
      <c r="N435" t="str">
        <f>VLOOKUP(A435,[1]高二下!$A$3:$P$536,14,0)</f>
        <v>李荣鑫</v>
      </c>
      <c r="O435">
        <f t="shared" si="95"/>
        <v>133</v>
      </c>
      <c r="P435">
        <f t="shared" si="96"/>
        <v>131.35888501742158</v>
      </c>
      <c r="Q435">
        <f>VLOOKUP(A435,[1]高二上!$A$3:$P$583,13,0)</f>
        <v>36</v>
      </c>
      <c r="R435" t="str">
        <f>VLOOKUP(A435,[1]高二上!$A$3:$P$583,14,0)</f>
        <v>李荣鑫</v>
      </c>
      <c r="S435" s="22">
        <f t="shared" si="97"/>
        <v>223</v>
      </c>
      <c r="T435" s="22">
        <f t="shared" si="98"/>
        <v>94.076655052264812</v>
      </c>
      <c r="U435">
        <f>VLOOKUP(A435,[1]高一下!$A$3:$P$585,13,0)</f>
        <v>33</v>
      </c>
      <c r="V435" t="str">
        <f>VLOOKUP(A435,[1]高一下!$A$3:$P$585,14,0)</f>
        <v>郑福全</v>
      </c>
      <c r="W435">
        <f t="shared" si="99"/>
        <v>206</v>
      </c>
      <c r="X435">
        <f t="shared" si="100"/>
        <v>79.094076655052262</v>
      </c>
      <c r="Y435">
        <f>VLOOKUP(A435,[1]高一上!$A$3:$P$587,13,0)</f>
        <v>36</v>
      </c>
      <c r="Z435" t="str">
        <f>VLOOKUP(A435,[1]高一上!$A$3:$P$587,14,0)</f>
        <v>郑福全</v>
      </c>
      <c r="AA435">
        <f t="shared" si="101"/>
        <v>146</v>
      </c>
      <c r="AB435" s="23">
        <f t="shared" si="103"/>
        <v>67.944250871080143</v>
      </c>
      <c r="AC435">
        <f>VLOOKUP(A435,[1]中考!$A$2:$J$571,9,0)</f>
        <v>39</v>
      </c>
      <c r="AD435">
        <f t="shared" si="102"/>
        <v>54</v>
      </c>
    </row>
    <row r="436" spans="1:30" ht="15" x14ac:dyDescent="0.35">
      <c r="A436" s="14" t="s">
        <v>823</v>
      </c>
      <c r="B436" s="3">
        <v>9</v>
      </c>
      <c r="C436" s="2" t="s">
        <v>824</v>
      </c>
      <c r="D436" s="4" t="s">
        <v>537</v>
      </c>
      <c r="E436">
        <f>VLOOKUP(A436,'[1]高三下(高考)'!$A$3:$P$615,13,0)</f>
        <v>53</v>
      </c>
      <c r="F436" t="str">
        <f>VLOOKUP(A436,'[1]高三下(高考)'!$A$3:$P$615,14,0)</f>
        <v>李荣鑫</v>
      </c>
      <c r="G436">
        <f t="shared" si="91"/>
        <v>112</v>
      </c>
      <c r="H436" s="23">
        <f t="shared" si="92"/>
        <v>66.898954703832743</v>
      </c>
      <c r="I436">
        <f>VLOOKUP(A436,[1]高三上!$A$3:$P$588,13,0)</f>
        <v>56.5</v>
      </c>
      <c r="J436" t="str">
        <f>VLOOKUP(A436,[1]高三上!$A$3:$P$588,14,0)</f>
        <v>李荣鑫</v>
      </c>
      <c r="K436" s="22">
        <f t="shared" si="93"/>
        <v>17</v>
      </c>
      <c r="L436" s="23">
        <f t="shared" si="94"/>
        <v>120.90592334494774</v>
      </c>
      <c r="M436">
        <f>VLOOKUP(A436,[1]高二下!$A$3:$P$536,13,0)</f>
        <v>54</v>
      </c>
      <c r="N436" t="str">
        <f>VLOOKUP(A436,[1]高二下!$A$3:$P$536,14,0)</f>
        <v>李荣鑫</v>
      </c>
      <c r="O436">
        <f t="shared" si="95"/>
        <v>77</v>
      </c>
      <c r="P436">
        <f t="shared" si="96"/>
        <v>120.20905923344948</v>
      </c>
      <c r="Q436">
        <f>VLOOKUP(A436,[1]高二上!$A$3:$P$583,13,0)</f>
        <v>48</v>
      </c>
      <c r="R436" t="str">
        <f>VLOOKUP(A436,[1]高二上!$A$3:$P$583,14,0)</f>
        <v>李荣鑫</v>
      </c>
      <c r="S436" s="22">
        <f t="shared" si="97"/>
        <v>135</v>
      </c>
      <c r="T436" s="22">
        <f t="shared" si="98"/>
        <v>72.125435540069688</v>
      </c>
      <c r="U436">
        <f>VLOOKUP(A436,[1]高一下!$A$3:$P$585,13,0)</f>
        <v>52</v>
      </c>
      <c r="V436" t="str">
        <f>VLOOKUP(A436,[1]高一下!$A$3:$P$585,14,0)</f>
        <v>郑福全</v>
      </c>
      <c r="W436">
        <f t="shared" si="99"/>
        <v>55</v>
      </c>
      <c r="X436">
        <f t="shared" si="100"/>
        <v>103.48432055749129</v>
      </c>
      <c r="Y436">
        <f>VLOOKUP(A436,[1]高一上!$A$3:$P$587,13,0)</f>
        <v>48</v>
      </c>
      <c r="Z436" t="str">
        <f>VLOOKUP(A436,[1]高一上!$A$3:$P$587,14,0)</f>
        <v>郑福全</v>
      </c>
      <c r="AA436">
        <f t="shared" si="101"/>
        <v>65</v>
      </c>
      <c r="AB436" s="23">
        <f t="shared" si="103"/>
        <v>142.1602787456446</v>
      </c>
      <c r="AC436">
        <f>VLOOKUP(A436,[1]中考!$A$2:$J$571,9,0)</f>
        <v>28</v>
      </c>
      <c r="AD436">
        <f t="shared" si="102"/>
        <v>186</v>
      </c>
    </row>
    <row r="437" spans="1:30" ht="15" x14ac:dyDescent="0.35">
      <c r="A437" s="14" t="s">
        <v>843</v>
      </c>
      <c r="B437" s="3">
        <v>9</v>
      </c>
      <c r="C437" s="2" t="s">
        <v>844</v>
      </c>
      <c r="D437" s="4" t="s">
        <v>537</v>
      </c>
      <c r="E437">
        <f>VLOOKUP(A437,'[1]高三下(高考)'!$A$3:$P$615,13,0)</f>
        <v>57</v>
      </c>
      <c r="F437" t="str">
        <f>VLOOKUP(A437,'[1]高三下(高考)'!$A$3:$P$615,14,0)</f>
        <v>李荣鑫</v>
      </c>
      <c r="G437">
        <f t="shared" si="91"/>
        <v>78</v>
      </c>
      <c r="H437" s="23">
        <f t="shared" si="92"/>
        <v>109.7560975609756</v>
      </c>
      <c r="I437">
        <f>VLOOKUP(A437,[1]高三上!$A$3:$P$588,13,0)</f>
        <v>41</v>
      </c>
      <c r="J437" t="str">
        <f>VLOOKUP(A437,[1]高三上!$A$3:$P$588,14,0)</f>
        <v>李荣鑫</v>
      </c>
      <c r="K437" s="22">
        <f t="shared" si="93"/>
        <v>106</v>
      </c>
      <c r="L437" s="23">
        <f t="shared" si="94"/>
        <v>95.470383275261327</v>
      </c>
      <c r="M437">
        <f>VLOOKUP(A437,[1]高二下!$A$3:$P$536,13,0)</f>
        <v>51</v>
      </c>
      <c r="N437" t="str">
        <f>VLOOKUP(A437,[1]高二下!$A$3:$P$536,14,0)</f>
        <v>李荣鑫</v>
      </c>
      <c r="O437">
        <f t="shared" si="95"/>
        <v>93</v>
      </c>
      <c r="P437">
        <f t="shared" si="96"/>
        <v>96.864111498257842</v>
      </c>
      <c r="Q437">
        <f>VLOOKUP(A437,[1]高二上!$A$3:$P$583,13,0)</f>
        <v>54</v>
      </c>
      <c r="R437" t="str">
        <f>VLOOKUP(A437,[1]高二上!$A$3:$P$583,14,0)</f>
        <v>李荣鑫</v>
      </c>
      <c r="S437" s="22">
        <f t="shared" si="97"/>
        <v>84</v>
      </c>
      <c r="T437" s="22">
        <f t="shared" si="98"/>
        <v>93.728222996515683</v>
      </c>
      <c r="U437">
        <f>VLOOKUP(A437,[1]高一下!$A$3:$P$585,13,0)</f>
        <v>51</v>
      </c>
      <c r="V437" t="str">
        <f>VLOOKUP(A437,[1]高一下!$A$3:$P$585,14,0)</f>
        <v>郑福全</v>
      </c>
      <c r="W437">
        <f t="shared" si="99"/>
        <v>66</v>
      </c>
      <c r="X437">
        <f t="shared" si="100"/>
        <v>130.66202090592333</v>
      </c>
      <c r="Y437">
        <f>VLOOKUP(A437,[1]高一上!$A$3:$P$587,13,0)</f>
        <v>35</v>
      </c>
      <c r="Z437" t="str">
        <f>VLOOKUP(A437,[1]高一上!$A$3:$P$587,14,0)</f>
        <v>万饶</v>
      </c>
      <c r="AA437">
        <f t="shared" si="101"/>
        <v>154</v>
      </c>
      <c r="AB437" s="23">
        <f t="shared" si="103"/>
        <v>99.303135888501743</v>
      </c>
      <c r="AC437">
        <f>VLOOKUP(A437,[1]中考!$A$2:$J$571,9,0)</f>
        <v>31</v>
      </c>
      <c r="AD437">
        <f t="shared" si="102"/>
        <v>152</v>
      </c>
    </row>
    <row r="438" spans="1:30" ht="15" x14ac:dyDescent="0.35">
      <c r="A438" s="14" t="s">
        <v>829</v>
      </c>
      <c r="B438" s="3">
        <v>9</v>
      </c>
      <c r="C438" s="2" t="s">
        <v>830</v>
      </c>
      <c r="D438" s="4" t="s">
        <v>537</v>
      </c>
      <c r="E438">
        <f>VLOOKUP(A438,'[1]高三下(高考)'!$A$3:$P$615,13,0)</f>
        <v>59.5</v>
      </c>
      <c r="F438" t="str">
        <f>VLOOKUP(A438,'[1]高三下(高考)'!$A$3:$P$615,14,0)</f>
        <v>李荣鑫</v>
      </c>
      <c r="G438">
        <f t="shared" si="91"/>
        <v>60</v>
      </c>
      <c r="H438" s="23">
        <f t="shared" si="92"/>
        <v>129.96515679442507</v>
      </c>
      <c r="I438">
        <f>VLOOKUP(A438,[1]高三上!$A$3:$P$588,13,0)</f>
        <v>36</v>
      </c>
      <c r="J438" t="str">
        <f>VLOOKUP(A438,[1]高三上!$A$3:$P$588,14,0)</f>
        <v>李荣鑫</v>
      </c>
      <c r="K438" s="22">
        <f t="shared" si="93"/>
        <v>146</v>
      </c>
      <c r="L438" s="23">
        <f t="shared" si="94"/>
        <v>100</v>
      </c>
      <c r="M438" s="22">
        <v>0</v>
      </c>
      <c r="N438" t="s">
        <v>629</v>
      </c>
      <c r="O438">
        <f t="shared" si="95"/>
        <v>270</v>
      </c>
      <c r="P438">
        <f t="shared" si="96"/>
        <v>100</v>
      </c>
      <c r="Q438">
        <f>VLOOKUP(A438,[1]高二上!$A$3:$P$583,13,0)</f>
        <v>47</v>
      </c>
      <c r="R438" t="str">
        <f>VLOOKUP(A438,[1]高二上!$A$3:$P$583,14,0)</f>
        <v>李荣鑫</v>
      </c>
      <c r="S438" s="22">
        <f t="shared" si="97"/>
        <v>141</v>
      </c>
      <c r="T438" s="22">
        <f t="shared" si="98"/>
        <v>104.52961672473867</v>
      </c>
      <c r="U438">
        <f>VLOOKUP(A438,[1]高一下!$A$3:$P$585,13,0)</f>
        <v>39</v>
      </c>
      <c r="V438" t="str">
        <f>VLOOKUP(A438,[1]高一下!$A$3:$P$585,14,0)</f>
        <v>郑福全</v>
      </c>
      <c r="W438">
        <f t="shared" si="99"/>
        <v>154</v>
      </c>
      <c r="X438">
        <f t="shared" si="100"/>
        <v>64.808362369337971</v>
      </c>
      <c r="Y438">
        <f>VLOOKUP(A438,[1]高一上!$A$3:$P$587,13,0)</f>
        <v>50</v>
      </c>
      <c r="Z438" t="str">
        <f>VLOOKUP(A438,[1]高一上!$A$3:$P$587,14,0)</f>
        <v>郑福全</v>
      </c>
      <c r="AA438">
        <f t="shared" si="101"/>
        <v>53</v>
      </c>
      <c r="AB438" s="23">
        <f t="shared" si="103"/>
        <v>118.11846689895471</v>
      </c>
      <c r="AC438">
        <f>VLOOKUP(A438,[1]中考!$A$2:$J$571,9,0)</f>
        <v>35</v>
      </c>
      <c r="AD438">
        <f t="shared" si="102"/>
        <v>105</v>
      </c>
    </row>
    <row r="439" spans="1:30" ht="15" x14ac:dyDescent="0.35">
      <c r="A439" s="14" t="s">
        <v>873</v>
      </c>
      <c r="B439" s="3">
        <v>9</v>
      </c>
      <c r="C439" s="2" t="s">
        <v>874</v>
      </c>
      <c r="D439" s="4" t="s">
        <v>537</v>
      </c>
      <c r="E439">
        <f>VLOOKUP(A439,'[1]高三下(高考)'!$A$3:$P$615,13,0)</f>
        <v>55.5</v>
      </c>
      <c r="F439" t="str">
        <f>VLOOKUP(A439,'[1]高三下(高考)'!$A$3:$P$615,14,0)</f>
        <v>李荣鑫</v>
      </c>
      <c r="G439">
        <f t="shared" si="91"/>
        <v>90</v>
      </c>
      <c r="H439" s="23">
        <f t="shared" si="92"/>
        <v>100</v>
      </c>
      <c r="I439" s="22">
        <v>0</v>
      </c>
      <c r="J439" t="s">
        <v>629</v>
      </c>
      <c r="K439" s="22">
        <f t="shared" si="93"/>
        <v>277</v>
      </c>
      <c r="L439" s="23">
        <f t="shared" si="94"/>
        <v>100</v>
      </c>
      <c r="M439">
        <f>VLOOKUP(A439,[1]高二下!$A$3:$P$536,13,0)</f>
        <v>48</v>
      </c>
      <c r="N439" t="str">
        <f>VLOOKUP(A439,[1]高二下!$A$3:$P$536,14,0)</f>
        <v>李荣鑫</v>
      </c>
      <c r="O439">
        <f t="shared" si="95"/>
        <v>128</v>
      </c>
      <c r="P439">
        <f t="shared" si="96"/>
        <v>87.456445993031366</v>
      </c>
      <c r="Q439">
        <f>VLOOKUP(A439,[1]高二上!$A$3:$P$583,13,0)</f>
        <v>53</v>
      </c>
      <c r="R439" t="str">
        <f>VLOOKUP(A439,[1]高二上!$A$3:$P$583,14,0)</f>
        <v>李荣鑫</v>
      </c>
      <c r="S439" s="22">
        <f t="shared" si="97"/>
        <v>92</v>
      </c>
      <c r="T439" s="22">
        <f t="shared" si="98"/>
        <v>139.7212543554007</v>
      </c>
      <c r="U439">
        <f>VLOOKUP(A439,[1]高一下!$A$3:$P$585,13,0)</f>
        <v>33</v>
      </c>
      <c r="V439" t="str">
        <f>VLOOKUP(A439,[1]高一下!$A$3:$P$585,14,0)</f>
        <v>郑福全</v>
      </c>
      <c r="W439">
        <f t="shared" si="99"/>
        <v>206</v>
      </c>
      <c r="X439">
        <f t="shared" si="100"/>
        <v>95.470383275261327</v>
      </c>
      <c r="Y439">
        <f>VLOOKUP(A439,[1]高一上!$A$3:$P$587,13,0)</f>
        <v>31</v>
      </c>
      <c r="Z439" t="str">
        <f>VLOOKUP(A439,[1]高一上!$A$3:$P$587,14,0)</f>
        <v>郑福全</v>
      </c>
      <c r="AA439">
        <f t="shared" si="101"/>
        <v>193</v>
      </c>
      <c r="AB439" s="23">
        <f t="shared" si="103"/>
        <v>105.57491289198606</v>
      </c>
      <c r="AC439">
        <f>VLOOKUP(A439,[1]中考!$A$2:$J$571,9,0)</f>
        <v>26</v>
      </c>
      <c r="AD439">
        <f t="shared" si="102"/>
        <v>209</v>
      </c>
    </row>
    <row r="440" spans="1:30" ht="15" x14ac:dyDescent="0.35">
      <c r="A440" s="14" t="s">
        <v>819</v>
      </c>
      <c r="B440" s="3">
        <v>9</v>
      </c>
      <c r="C440" s="2" t="s">
        <v>820</v>
      </c>
      <c r="D440" s="4" t="s">
        <v>537</v>
      </c>
      <c r="E440">
        <f>VLOOKUP(A440,'[1]高三下(高考)'!$A$3:$P$615,13,0)</f>
        <v>79.5</v>
      </c>
      <c r="F440" t="str">
        <f>VLOOKUP(A440,'[1]高三下(高考)'!$A$3:$P$615,14,0)</f>
        <v>李荣鑫</v>
      </c>
      <c r="G440">
        <f t="shared" si="91"/>
        <v>3</v>
      </c>
      <c r="H440" s="23">
        <f t="shared" si="92"/>
        <v>121.25435540069687</v>
      </c>
      <c r="I440">
        <f>VLOOKUP(A440,[1]高三上!$A$3:$P$588,13,0)</f>
        <v>46</v>
      </c>
      <c r="J440" t="str">
        <f>VLOOKUP(A440,[1]高三上!$A$3:$P$588,14,0)</f>
        <v>李荣鑫</v>
      </c>
      <c r="K440" s="22">
        <f t="shared" si="93"/>
        <v>64</v>
      </c>
      <c r="L440" s="23">
        <f t="shared" si="94"/>
        <v>89.19860627177701</v>
      </c>
      <c r="M440">
        <f>VLOOKUP(A440,[1]高二下!$A$3:$P$536,13,0)</f>
        <v>63</v>
      </c>
      <c r="N440" t="str">
        <f>VLOOKUP(A440,[1]高二下!$A$3:$P$536,14,0)</f>
        <v>李荣鑫</v>
      </c>
      <c r="O440">
        <f t="shared" si="95"/>
        <v>33</v>
      </c>
      <c r="P440">
        <f t="shared" si="96"/>
        <v>112.54355400696863</v>
      </c>
      <c r="Q440">
        <f>VLOOKUP(A440,[1]高二上!$A$3:$P$583,13,0)</f>
        <v>57</v>
      </c>
      <c r="R440" t="str">
        <f>VLOOKUP(A440,[1]高二上!$A$3:$P$583,14,0)</f>
        <v>李荣鑫</v>
      </c>
      <c r="S440" s="22">
        <f t="shared" si="97"/>
        <v>69</v>
      </c>
      <c r="T440" s="22">
        <f t="shared" si="98"/>
        <v>102.4390243902439</v>
      </c>
      <c r="U440">
        <f>VLOOKUP(A440,[1]高一下!$A$3:$P$585,13,0)</f>
        <v>49</v>
      </c>
      <c r="V440" t="str">
        <f>VLOOKUP(A440,[1]高一下!$A$3:$P$585,14,0)</f>
        <v>郑福全</v>
      </c>
      <c r="W440">
        <f t="shared" si="99"/>
        <v>76</v>
      </c>
      <c r="X440">
        <f t="shared" si="100"/>
        <v>82.57839721254355</v>
      </c>
      <c r="Y440">
        <f>VLOOKUP(A440,[1]高一上!$A$3:$P$587,13,0)</f>
        <v>55</v>
      </c>
      <c r="Z440" t="str">
        <f>VLOOKUP(A440,[1]高一上!$A$3:$P$587,14,0)</f>
        <v>郑福全</v>
      </c>
      <c r="AA440">
        <f t="shared" si="101"/>
        <v>26</v>
      </c>
      <c r="AB440" s="23">
        <f t="shared" si="103"/>
        <v>100.69686411149826</v>
      </c>
      <c r="AC440">
        <f>VLOOKUP(A440,[1]中考!$A$2:$J$571,9,0)</f>
        <v>41</v>
      </c>
      <c r="AD440">
        <f t="shared" si="102"/>
        <v>28</v>
      </c>
    </row>
    <row r="441" spans="1:30" ht="15" x14ac:dyDescent="0.35">
      <c r="A441" s="14" t="s">
        <v>841</v>
      </c>
      <c r="B441" s="3">
        <v>9</v>
      </c>
      <c r="C441" s="2" t="s">
        <v>842</v>
      </c>
      <c r="D441" s="4" t="s">
        <v>537</v>
      </c>
      <c r="E441">
        <f>VLOOKUP(A441,'[1]高三下(高考)'!$A$3:$P$615,13,0)</f>
        <v>67.5</v>
      </c>
      <c r="F441" t="str">
        <f>VLOOKUP(A441,'[1]高三下(高考)'!$A$3:$P$615,14,0)</f>
        <v>李荣鑫</v>
      </c>
      <c r="G441">
        <f t="shared" si="91"/>
        <v>20</v>
      </c>
      <c r="H441" s="23">
        <f t="shared" si="92"/>
        <v>94.42508710801394</v>
      </c>
      <c r="I441">
        <f>VLOOKUP(A441,[1]高三上!$A$3:$P$588,13,0)</f>
        <v>65.5</v>
      </c>
      <c r="J441" t="str">
        <f>VLOOKUP(A441,[1]高三上!$A$3:$P$588,14,0)</f>
        <v>李荣鑫</v>
      </c>
      <c r="K441" s="22">
        <f t="shared" si="93"/>
        <v>4</v>
      </c>
      <c r="L441" s="23">
        <f t="shared" si="94"/>
        <v>113.24041811846689</v>
      </c>
      <c r="M441">
        <f>VLOOKUP(A441,[1]高二下!$A$3:$P$536,13,0)</f>
        <v>61</v>
      </c>
      <c r="N441" t="str">
        <f>VLOOKUP(A441,[1]高二下!$A$3:$P$536,14,0)</f>
        <v>李荣鑫</v>
      </c>
      <c r="O441">
        <f t="shared" si="95"/>
        <v>42</v>
      </c>
      <c r="P441">
        <f t="shared" si="96"/>
        <v>117.42160278745645</v>
      </c>
      <c r="Q441">
        <f>VLOOKUP(A441,[1]高二上!$A$3:$P$583,13,0)</f>
        <v>53</v>
      </c>
      <c r="R441" t="str">
        <f>VLOOKUP(A441,[1]高二上!$A$3:$P$583,14,0)</f>
        <v>李荣鑫</v>
      </c>
      <c r="S441" s="22">
        <f t="shared" si="97"/>
        <v>92</v>
      </c>
      <c r="T441" s="22">
        <f t="shared" si="98"/>
        <v>70.034843205574916</v>
      </c>
      <c r="U441">
        <f>VLOOKUP(A441,[1]高一下!$A$3:$P$585,13,0)</f>
        <v>72</v>
      </c>
      <c r="V441" t="str">
        <f>VLOOKUP(A441,[1]高一下!$A$3:$P$585,14,0)</f>
        <v>郑福全</v>
      </c>
      <c r="W441">
        <f t="shared" si="99"/>
        <v>6</v>
      </c>
      <c r="X441">
        <f t="shared" si="100"/>
        <v>101.39372822299651</v>
      </c>
      <c r="Y441">
        <f>VLOOKUP(A441,[1]高一上!$A$3:$P$587,13,0)</f>
        <v>59</v>
      </c>
      <c r="Z441" t="str">
        <f>VLOOKUP(A441,[1]高一上!$A$3:$P$587,14,0)</f>
        <v>郑福全</v>
      </c>
      <c r="AA441">
        <f t="shared" si="101"/>
        <v>10</v>
      </c>
      <c r="AB441" s="23">
        <f t="shared" si="103"/>
        <v>96.864111498257842</v>
      </c>
      <c r="AC441">
        <f>VLOOKUP(A441,[1]中考!$A$2:$J$571,9,0)</f>
        <v>47</v>
      </c>
      <c r="AD441">
        <f t="shared" si="102"/>
        <v>1</v>
      </c>
    </row>
    <row r="442" spans="1:30" ht="15" x14ac:dyDescent="0.35">
      <c r="A442" s="14" t="s">
        <v>812</v>
      </c>
      <c r="B442" s="3">
        <v>9</v>
      </c>
      <c r="C442" s="2" t="s">
        <v>813</v>
      </c>
      <c r="D442" s="4" t="s">
        <v>537</v>
      </c>
      <c r="E442">
        <f>VLOOKUP(A442,'[1]高三下(高考)'!$A$3:$P$615,13,0)</f>
        <v>46</v>
      </c>
      <c r="F442" t="str">
        <f>VLOOKUP(A442,'[1]高三下(高考)'!$A$3:$P$615,14,0)</f>
        <v>李荣鑫</v>
      </c>
      <c r="G442">
        <f t="shared" si="91"/>
        <v>167</v>
      </c>
      <c r="H442" s="23">
        <f t="shared" si="92"/>
        <v>47.386759581881535</v>
      </c>
      <c r="I442">
        <f>VLOOKUP(A442,[1]高三上!$A$3:$P$588,13,0)</f>
        <v>58</v>
      </c>
      <c r="J442" t="str">
        <f>VLOOKUP(A442,[1]高三上!$A$3:$P$588,14,0)</f>
        <v>李荣鑫</v>
      </c>
      <c r="K442" s="22">
        <f t="shared" si="93"/>
        <v>16</v>
      </c>
      <c r="L442" s="23">
        <f t="shared" si="94"/>
        <v>132.404181184669</v>
      </c>
      <c r="M442">
        <f>VLOOKUP(A442,[1]高二下!$A$3:$P$536,13,0)</f>
        <v>49</v>
      </c>
      <c r="N442" t="str">
        <f>VLOOKUP(A442,[1]高二下!$A$3:$P$536,14,0)</f>
        <v>李荣鑫</v>
      </c>
      <c r="O442">
        <f t="shared" si="95"/>
        <v>109</v>
      </c>
      <c r="P442">
        <f t="shared" si="96"/>
        <v>79.442508710801391</v>
      </c>
      <c r="Q442">
        <f>VLOOKUP(A442,[1]高二上!$A$3:$P$583,13,0)</f>
        <v>61</v>
      </c>
      <c r="R442" t="str">
        <f>VLOOKUP(A442,[1]高二上!$A$3:$P$583,14,0)</f>
        <v>李荣鑫</v>
      </c>
      <c r="S442" s="22">
        <f t="shared" si="97"/>
        <v>50</v>
      </c>
      <c r="T442" s="22">
        <f t="shared" si="98"/>
        <v>93.379790940766554</v>
      </c>
      <c r="U442">
        <f>VLOOKUP(A442,[1]高一下!$A$3:$P$585,13,0)</f>
        <v>57</v>
      </c>
      <c r="V442" t="str">
        <f>VLOOKUP(A442,[1]高一下!$A$3:$P$585,14,0)</f>
        <v>郑福全</v>
      </c>
      <c r="W442">
        <f t="shared" si="99"/>
        <v>31</v>
      </c>
      <c r="X442">
        <f t="shared" si="100"/>
        <v>147.73519163763066</v>
      </c>
      <c r="Y442">
        <f>VLOOKUP(A442,[1]高一上!$A$3:$P$587,13,0)</f>
        <v>34</v>
      </c>
      <c r="Z442" t="str">
        <f>VLOOKUP(A442,[1]高一上!$A$3:$P$587,14,0)</f>
        <v>万饶</v>
      </c>
      <c r="AA442">
        <f t="shared" si="101"/>
        <v>168</v>
      </c>
      <c r="AB442" s="23">
        <f t="shared" si="103"/>
        <v>78.048780487804876</v>
      </c>
      <c r="AC442">
        <f>VLOOKUP(A442,[1]中考!$A$2:$J$571,9,0)</f>
        <v>35</v>
      </c>
      <c r="AD442">
        <f t="shared" si="102"/>
        <v>105</v>
      </c>
    </row>
    <row r="443" spans="1:30" ht="15" x14ac:dyDescent="0.35">
      <c r="A443" s="14" t="s">
        <v>849</v>
      </c>
      <c r="B443" s="3">
        <v>9</v>
      </c>
      <c r="C443" s="2" t="s">
        <v>850</v>
      </c>
      <c r="D443" s="4" t="s">
        <v>537</v>
      </c>
      <c r="E443">
        <f>VLOOKUP(A443,'[1]高三下(高考)'!$A$3:$P$615,13,0)</f>
        <v>43.5</v>
      </c>
      <c r="F443" t="str">
        <f>VLOOKUP(A443,'[1]高三下(高考)'!$A$3:$P$615,14,0)</f>
        <v>李荣鑫</v>
      </c>
      <c r="G443">
        <f t="shared" si="91"/>
        <v>189</v>
      </c>
      <c r="H443" s="23">
        <f t="shared" si="92"/>
        <v>73.867595818815332</v>
      </c>
      <c r="I443">
        <f>VLOOKUP(A443,[1]高三上!$A$3:$P$588,13,0)</f>
        <v>40</v>
      </c>
      <c r="J443" t="str">
        <f>VLOOKUP(A443,[1]高三上!$A$3:$P$588,14,0)</f>
        <v>李荣鑫</v>
      </c>
      <c r="K443" s="22">
        <f t="shared" si="93"/>
        <v>114</v>
      </c>
      <c r="L443" s="23">
        <f t="shared" si="94"/>
        <v>88.850174216027881</v>
      </c>
      <c r="M443">
        <f>VLOOKUP(A443,[1]高二下!$A$3:$P$536,13,0)</f>
        <v>53</v>
      </c>
      <c r="N443" t="str">
        <f>VLOOKUP(A443,[1]高二下!$A$3:$P$536,14,0)</f>
        <v>李荣鑫</v>
      </c>
      <c r="O443">
        <f t="shared" si="95"/>
        <v>82</v>
      </c>
      <c r="P443">
        <f t="shared" si="96"/>
        <v>149.12891986062718</v>
      </c>
      <c r="Q443">
        <f>VLOOKUP(A443,[1]高二上!$A$3:$P$583,13,0)</f>
        <v>36</v>
      </c>
      <c r="R443" t="str">
        <f>VLOOKUP(A443,[1]高二上!$A$3:$P$583,14,0)</f>
        <v>李荣鑫</v>
      </c>
      <c r="S443" s="22">
        <f t="shared" si="97"/>
        <v>223</v>
      </c>
      <c r="T443" s="22">
        <f t="shared" si="98"/>
        <v>104.18118466898954</v>
      </c>
      <c r="U443">
        <f>VLOOKUP(A443,[1]高一下!$A$3:$P$585,13,0)</f>
        <v>28</v>
      </c>
      <c r="V443" t="str">
        <f>VLOOKUP(A443,[1]高一下!$A$3:$P$585,14,0)</f>
        <v>郑福全</v>
      </c>
      <c r="W443">
        <f t="shared" si="99"/>
        <v>235</v>
      </c>
      <c r="X443">
        <f t="shared" si="100"/>
        <v>65.505226480836228</v>
      </c>
      <c r="Y443">
        <f>VLOOKUP(A443,[1]高一上!$A$3:$P$587,13,0)</f>
        <v>37</v>
      </c>
      <c r="Z443" t="str">
        <f>VLOOKUP(A443,[1]高一上!$A$3:$P$587,14,0)</f>
        <v>郑福全</v>
      </c>
      <c r="AA443">
        <f t="shared" si="101"/>
        <v>136</v>
      </c>
      <c r="AB443" s="23">
        <f t="shared" si="103"/>
        <v>79.442508710801391</v>
      </c>
      <c r="AC443">
        <f>VLOOKUP(A443,[1]中考!$A$2:$J$571,9,0)</f>
        <v>37</v>
      </c>
      <c r="AD443">
        <f t="shared" si="102"/>
        <v>77</v>
      </c>
    </row>
    <row r="444" spans="1:30" ht="15" x14ac:dyDescent="0.35">
      <c r="A444" s="14" t="s">
        <v>890</v>
      </c>
      <c r="B444" s="3">
        <v>9</v>
      </c>
      <c r="C444" s="2" t="s">
        <v>891</v>
      </c>
      <c r="D444" s="4" t="s">
        <v>537</v>
      </c>
      <c r="E444">
        <f>VLOOKUP(A444,'[1]高三下(高考)'!$A$3:$P$615,13,0)</f>
        <v>35</v>
      </c>
      <c r="F444" t="str">
        <f>VLOOKUP(A444,'[1]高三下(高考)'!$A$3:$P$615,14,0)</f>
        <v>李荣鑫</v>
      </c>
      <c r="G444">
        <f t="shared" si="91"/>
        <v>235</v>
      </c>
      <c r="H444" s="23">
        <f t="shared" si="92"/>
        <v>49.128919860627171</v>
      </c>
      <c r="I444">
        <f>VLOOKUP(A444,[1]高三上!$A$3:$P$588,13,0)</f>
        <v>43</v>
      </c>
      <c r="J444" t="str">
        <f>VLOOKUP(A444,[1]高三上!$A$3:$P$588,14,0)</f>
        <v>李荣鑫</v>
      </c>
      <c r="K444" s="22">
        <f t="shared" si="93"/>
        <v>89</v>
      </c>
      <c r="L444" s="23">
        <f t="shared" si="94"/>
        <v>86.41114982578398</v>
      </c>
      <c r="M444">
        <f>VLOOKUP(A444,[1]高二下!$A$3:$P$536,13,0)</f>
        <v>59</v>
      </c>
      <c r="N444" t="str">
        <f>VLOOKUP(A444,[1]高二下!$A$3:$P$536,14,0)</f>
        <v>李荣鑫</v>
      </c>
      <c r="O444">
        <f t="shared" si="95"/>
        <v>50</v>
      </c>
      <c r="P444">
        <f t="shared" si="96"/>
        <v>111.84668989547038</v>
      </c>
      <c r="Q444">
        <f>VLOOKUP(A444,[1]高二上!$A$3:$P$583,13,0)</f>
        <v>54</v>
      </c>
      <c r="R444" t="str">
        <f>VLOOKUP(A444,[1]高二上!$A$3:$P$583,14,0)</f>
        <v>李荣鑫</v>
      </c>
      <c r="S444" s="22">
        <f t="shared" si="97"/>
        <v>84</v>
      </c>
      <c r="T444" s="22">
        <f t="shared" si="98"/>
        <v>127.17770034843205</v>
      </c>
      <c r="U444">
        <f>VLOOKUP(A444,[1]高一下!$A$3:$P$585,13,0)</f>
        <v>38</v>
      </c>
      <c r="V444" t="str">
        <f>VLOOKUP(A444,[1]高一下!$A$3:$P$585,14,0)</f>
        <v>郑福全</v>
      </c>
      <c r="W444">
        <f t="shared" si="99"/>
        <v>162</v>
      </c>
      <c r="X444">
        <f t="shared" si="100"/>
        <v>107.3170731707317</v>
      </c>
      <c r="Y444">
        <f>VLOOKUP(A444,[1]高一上!$A$3:$P$587,13,0)</f>
        <v>32</v>
      </c>
      <c r="Z444" t="str">
        <f>VLOOKUP(A444,[1]高一上!$A$3:$P$587,14,0)</f>
        <v>郑福全</v>
      </c>
      <c r="AA444">
        <f t="shared" si="101"/>
        <v>183</v>
      </c>
      <c r="AB444" s="23">
        <f t="shared" si="103"/>
        <v>55.052264808362366</v>
      </c>
      <c r="AC444">
        <f>VLOOKUP(A444,[1]中考!$A$2:$J$571,9,0)</f>
        <v>39</v>
      </c>
      <c r="AD444">
        <f t="shared" si="102"/>
        <v>54</v>
      </c>
    </row>
    <row r="445" spans="1:30" ht="15" x14ac:dyDescent="0.35">
      <c r="A445" s="14" t="s">
        <v>855</v>
      </c>
      <c r="B445" s="3">
        <v>9</v>
      </c>
      <c r="C445" s="2" t="s">
        <v>856</v>
      </c>
      <c r="D445" s="4" t="s">
        <v>537</v>
      </c>
      <c r="E445">
        <f>VLOOKUP(A445,'[1]高三下(高考)'!$A$3:$P$615,13,0)</f>
        <v>61.5</v>
      </c>
      <c r="F445" t="str">
        <f>VLOOKUP(A445,'[1]高三下(高考)'!$A$3:$P$615,14,0)</f>
        <v>李荣鑫</v>
      </c>
      <c r="G445">
        <f t="shared" si="91"/>
        <v>49</v>
      </c>
      <c r="H445" s="23">
        <f t="shared" si="92"/>
        <v>110.10452961672473</v>
      </c>
      <c r="I445">
        <f>VLOOKUP(A445,[1]高三上!$A$3:$P$588,13,0)</f>
        <v>44</v>
      </c>
      <c r="J445" t="str">
        <f>VLOOKUP(A445,[1]高三上!$A$3:$P$588,14,0)</f>
        <v>李荣鑫</v>
      </c>
      <c r="K445" s="22">
        <f t="shared" si="93"/>
        <v>78</v>
      </c>
      <c r="L445" s="23">
        <f t="shared" si="94"/>
        <v>78.745644599303134</v>
      </c>
      <c r="M445">
        <f>VLOOKUP(A445,[1]高二下!$A$3:$P$536,13,0)</f>
        <v>68</v>
      </c>
      <c r="N445" t="str">
        <f>VLOOKUP(A445,[1]高二下!$A$3:$P$536,14,0)</f>
        <v>李荣鑫</v>
      </c>
      <c r="O445">
        <f t="shared" si="95"/>
        <v>17</v>
      </c>
      <c r="P445">
        <f t="shared" si="96"/>
        <v>100.34843205574913</v>
      </c>
      <c r="Q445">
        <f>VLOOKUP(A445,[1]高二上!$A$3:$P$583,13,0)</f>
        <v>72</v>
      </c>
      <c r="R445" t="str">
        <f>VLOOKUP(A445,[1]高二上!$A$3:$P$583,14,0)</f>
        <v>李荣鑫</v>
      </c>
      <c r="S445" s="22">
        <f t="shared" si="97"/>
        <v>18</v>
      </c>
      <c r="T445" s="22">
        <f t="shared" si="98"/>
        <v>108.36236933797909</v>
      </c>
      <c r="U445">
        <f>VLOOKUP(A445,[1]高一下!$A$3:$P$585,13,0)</f>
        <v>55</v>
      </c>
      <c r="V445" t="str">
        <f>VLOOKUP(A445,[1]高一下!$A$3:$P$585,14,0)</f>
        <v>郑福全</v>
      </c>
      <c r="W445">
        <f t="shared" si="99"/>
        <v>42</v>
      </c>
      <c r="X445">
        <f t="shared" si="100"/>
        <v>105.22648083623693</v>
      </c>
      <c r="Y445">
        <f>VLOOKUP(A445,[1]高一上!$A$3:$P$587,13,0)</f>
        <v>49</v>
      </c>
      <c r="Z445" t="str">
        <f>VLOOKUP(A445,[1]高一上!$A$3:$P$587,14,0)</f>
        <v>郑福全</v>
      </c>
      <c r="AA445">
        <f t="shared" si="101"/>
        <v>57</v>
      </c>
      <c r="AB445" s="23">
        <f t="shared" si="103"/>
        <v>128.22299651567945</v>
      </c>
      <c r="AC445">
        <f>VLOOKUP(A445,[1]中考!$A$2:$J$571,9,0)</f>
        <v>32</v>
      </c>
      <c r="AD445">
        <f t="shared" si="102"/>
        <v>138</v>
      </c>
    </row>
    <row r="446" spans="1:30" ht="15" x14ac:dyDescent="0.35">
      <c r="A446" s="14" t="s">
        <v>881</v>
      </c>
      <c r="B446" s="3">
        <v>9</v>
      </c>
      <c r="C446" s="2" t="s">
        <v>882</v>
      </c>
      <c r="D446" s="4" t="s">
        <v>537</v>
      </c>
      <c r="E446">
        <f>VLOOKUP(A446,'[1]高三下(高考)'!$A$3:$P$615,13,0)</f>
        <v>62</v>
      </c>
      <c r="F446" t="str">
        <f>VLOOKUP(A446,'[1]高三下(高考)'!$A$3:$P$615,14,0)</f>
        <v>李荣鑫</v>
      </c>
      <c r="G446">
        <f t="shared" si="91"/>
        <v>45</v>
      </c>
      <c r="H446" s="23">
        <f t="shared" si="92"/>
        <v>118.46689895470384</v>
      </c>
      <c r="I446">
        <f>VLOOKUP(A446,[1]高三上!$A$3:$P$588,13,0)</f>
        <v>42.5</v>
      </c>
      <c r="J446" t="str">
        <f>VLOOKUP(A446,[1]高三上!$A$3:$P$588,14,0)</f>
        <v>李荣鑫</v>
      </c>
      <c r="K446" s="22">
        <f t="shared" si="93"/>
        <v>98</v>
      </c>
      <c r="L446" s="23">
        <f t="shared" si="94"/>
        <v>112.19512195121951</v>
      </c>
      <c r="M446">
        <f>VLOOKUP(A446,[1]高二下!$A$3:$P$536,13,0)</f>
        <v>47</v>
      </c>
      <c r="N446" t="str">
        <f>VLOOKUP(A446,[1]高二下!$A$3:$P$536,14,0)</f>
        <v>李荣鑫</v>
      </c>
      <c r="O446">
        <f t="shared" si="95"/>
        <v>133</v>
      </c>
      <c r="P446">
        <f t="shared" si="96"/>
        <v>111.49825783972125</v>
      </c>
      <c r="Q446">
        <f>VLOOKUP(A446,[1]高二上!$A$3:$P$583,13,0)</f>
        <v>44</v>
      </c>
      <c r="R446" t="str">
        <f>VLOOKUP(A446,[1]高二上!$A$3:$P$583,14,0)</f>
        <v>李荣鑫</v>
      </c>
      <c r="S446" s="22">
        <f t="shared" si="97"/>
        <v>166</v>
      </c>
      <c r="T446" s="22">
        <f t="shared" si="98"/>
        <v>98.606271777003485</v>
      </c>
      <c r="U446">
        <f>VLOOKUP(A446,[1]高一下!$A$3:$P$585,13,0)</f>
        <v>38</v>
      </c>
      <c r="V446" t="str">
        <f>VLOOKUP(A446,[1]高一下!$A$3:$P$585,14,0)</f>
        <v>郑福全</v>
      </c>
      <c r="W446">
        <f t="shared" si="99"/>
        <v>162</v>
      </c>
      <c r="X446">
        <f t="shared" si="100"/>
        <v>77.700348432055748</v>
      </c>
      <c r="Y446">
        <f>VLOOKUP(A446,[1]高一上!$A$3:$P$587,13,0)</f>
        <v>43</v>
      </c>
      <c r="Z446" t="str">
        <f>VLOOKUP(A446,[1]高一上!$A$3:$P$587,14,0)</f>
        <v>郑福全</v>
      </c>
      <c r="AA446">
        <f t="shared" si="101"/>
        <v>98</v>
      </c>
      <c r="AB446" s="23">
        <f t="shared" si="103"/>
        <v>127.52613240418118</v>
      </c>
      <c r="AC446">
        <f>VLOOKUP(A446,[1]中考!$A$2:$J$571,9,0)</f>
        <v>29</v>
      </c>
      <c r="AD446">
        <f t="shared" si="102"/>
        <v>177</v>
      </c>
    </row>
    <row r="447" spans="1:30" ht="15" x14ac:dyDescent="0.35">
      <c r="A447" s="14" t="s">
        <v>815</v>
      </c>
      <c r="B447" s="3">
        <v>9</v>
      </c>
      <c r="C447" s="2" t="s">
        <v>816</v>
      </c>
      <c r="D447" s="4" t="s">
        <v>537</v>
      </c>
      <c r="E447">
        <f>VLOOKUP(A447,'[1]高三下(高考)'!$A$3:$P$615,13,0)</f>
        <v>58.5</v>
      </c>
      <c r="F447" t="str">
        <f>VLOOKUP(A447,'[1]高三下(高考)'!$A$3:$P$615,14,0)</f>
        <v>李荣鑫</v>
      </c>
      <c r="G447">
        <f t="shared" si="91"/>
        <v>69</v>
      </c>
      <c r="H447" s="23">
        <f t="shared" si="92"/>
        <v>142.1602787456446</v>
      </c>
      <c r="I447">
        <f>VLOOKUP(A447,[1]高三上!$A$3:$P$588,13,0)</f>
        <v>31</v>
      </c>
      <c r="J447" t="str">
        <f>VLOOKUP(A447,[1]高三上!$A$3:$P$588,14,0)</f>
        <v>李荣鑫</v>
      </c>
      <c r="K447" s="22">
        <f t="shared" si="93"/>
        <v>190</v>
      </c>
      <c r="L447" s="23">
        <f t="shared" si="94"/>
        <v>42.508710801393725</v>
      </c>
      <c r="M447">
        <f>VLOOKUP(A447,[1]高二下!$A$3:$P$536,13,0)</f>
        <v>65</v>
      </c>
      <c r="N447" t="str">
        <f>VLOOKUP(A447,[1]高二下!$A$3:$P$536,14,0)</f>
        <v>李荣鑫</v>
      </c>
      <c r="O447">
        <f t="shared" si="95"/>
        <v>25</v>
      </c>
      <c r="P447">
        <f t="shared" si="96"/>
        <v>108.01393728222996</v>
      </c>
      <c r="Q447">
        <f>VLOOKUP(A447,[1]高二上!$A$3:$P$583,13,0)</f>
        <v>62</v>
      </c>
      <c r="R447" t="str">
        <f>VLOOKUP(A447,[1]高二上!$A$3:$P$583,14,0)</f>
        <v>李荣鑫</v>
      </c>
      <c r="S447" s="22">
        <f t="shared" si="97"/>
        <v>48</v>
      </c>
      <c r="T447" s="22">
        <f t="shared" si="98"/>
        <v>158.88501742160278</v>
      </c>
      <c r="U447">
        <f>VLOOKUP(A447,[1]高一下!$A$3:$P$585,13,0)</f>
        <v>32</v>
      </c>
      <c r="V447" t="str">
        <f>VLOOKUP(A447,[1]高一下!$A$3:$P$585,14,0)</f>
        <v>郑福全</v>
      </c>
      <c r="W447">
        <f t="shared" si="99"/>
        <v>217</v>
      </c>
      <c r="X447">
        <f t="shared" si="100"/>
        <v>88.153310104529623</v>
      </c>
      <c r="Y447">
        <f>VLOOKUP(A447,[1]高一上!$A$3:$P$587,13,0)</f>
        <v>32</v>
      </c>
      <c r="Z447" t="str">
        <f>VLOOKUP(A447,[1]高一上!$A$3:$P$587,14,0)</f>
        <v>万饶</v>
      </c>
      <c r="AA447">
        <f t="shared" si="101"/>
        <v>183</v>
      </c>
      <c r="AB447" s="23">
        <f t="shared" si="103"/>
        <v>101.04529616724739</v>
      </c>
      <c r="AC447">
        <f>VLOOKUP(A447,[1]中考!$A$2:$J$571,9,0)</f>
        <v>28</v>
      </c>
      <c r="AD447">
        <f t="shared" si="102"/>
        <v>186</v>
      </c>
    </row>
    <row r="448" spans="1:30" ht="15" x14ac:dyDescent="0.35">
      <c r="A448" s="14" t="s">
        <v>839</v>
      </c>
      <c r="B448" s="3">
        <v>9</v>
      </c>
      <c r="C448" s="2" t="s">
        <v>840</v>
      </c>
      <c r="D448" s="4" t="s">
        <v>537</v>
      </c>
      <c r="E448">
        <f>VLOOKUP(A448,'[1]高三下(高考)'!$A$3:$P$615,13,0)</f>
        <v>49.5</v>
      </c>
      <c r="F448" t="str">
        <f>VLOOKUP(A448,'[1]高三下(高考)'!$A$3:$P$615,14,0)</f>
        <v>李荣鑫</v>
      </c>
      <c r="G448">
        <f t="shared" si="91"/>
        <v>147</v>
      </c>
      <c r="H448" s="23">
        <f t="shared" si="92"/>
        <v>124.0418118466899</v>
      </c>
      <c r="I448">
        <f>VLOOKUP(A448,[1]高三上!$A$3:$P$588,13,0)</f>
        <v>28.5</v>
      </c>
      <c r="J448" t="str">
        <f>VLOOKUP(A448,[1]高三上!$A$3:$P$588,14,0)</f>
        <v>李荣鑫</v>
      </c>
      <c r="K448" s="22">
        <f t="shared" si="93"/>
        <v>216</v>
      </c>
      <c r="L448" s="23">
        <f t="shared" si="94"/>
        <v>82.926829268292678</v>
      </c>
      <c r="M448">
        <f>VLOOKUP(A448,[1]高二下!$A$3:$P$536,13,0)</f>
        <v>42</v>
      </c>
      <c r="N448" t="str">
        <f>VLOOKUP(A448,[1]高二下!$A$3:$P$536,14,0)</f>
        <v>李荣鑫</v>
      </c>
      <c r="O448">
        <f t="shared" si="95"/>
        <v>167</v>
      </c>
      <c r="P448">
        <f t="shared" si="96"/>
        <v>84.668989547038336</v>
      </c>
      <c r="Q448">
        <f>VLOOKUP(A448,[1]高二上!$A$3:$P$583,13,0)</f>
        <v>49</v>
      </c>
      <c r="R448" t="str">
        <f>VLOOKUP(A448,[1]高二上!$A$3:$P$583,14,0)</f>
        <v>李荣鑫</v>
      </c>
      <c r="S448" s="22">
        <f t="shared" si="97"/>
        <v>123</v>
      </c>
      <c r="T448" s="22">
        <f t="shared" si="98"/>
        <v>134.49477351916377</v>
      </c>
      <c r="U448">
        <f>VLOOKUP(A448,[1]高一下!$A$3:$P$585,13,0)</f>
        <v>31</v>
      </c>
      <c r="V448" t="str">
        <f>VLOOKUP(A448,[1]高一下!$A$3:$P$585,14,0)</f>
        <v>郑福全</v>
      </c>
      <c r="W448">
        <f t="shared" si="99"/>
        <v>222</v>
      </c>
      <c r="X448">
        <f t="shared" si="100"/>
        <v>94.773519163763069</v>
      </c>
      <c r="Y448">
        <f>VLOOKUP(A448,[1]高一上!$A$3:$P$587,13,0)</f>
        <v>29</v>
      </c>
      <c r="Z448" t="str">
        <f>VLOOKUP(A448,[1]高一上!$A$3:$P$587,14,0)</f>
        <v>郑福全</v>
      </c>
      <c r="AA448">
        <f t="shared" si="101"/>
        <v>207</v>
      </c>
      <c r="AB448" s="23">
        <f t="shared" si="103"/>
        <v>80.836236933797906</v>
      </c>
      <c r="AC448">
        <f>VLOOKUP(A448,[1]中考!$A$2:$J$571,9,0)</f>
        <v>31</v>
      </c>
      <c r="AD448">
        <f t="shared" si="102"/>
        <v>152</v>
      </c>
    </row>
    <row r="449" spans="1:30" ht="15" x14ac:dyDescent="0.35">
      <c r="A449" s="14" t="s">
        <v>865</v>
      </c>
      <c r="B449" s="3">
        <v>9</v>
      </c>
      <c r="C449" s="2" t="s">
        <v>866</v>
      </c>
      <c r="D449" s="4" t="s">
        <v>537</v>
      </c>
      <c r="E449">
        <f>VLOOKUP(A449,'[1]高三下(高考)'!$A$3:$P$615,13,0)</f>
        <v>65.5</v>
      </c>
      <c r="F449" t="str">
        <f>VLOOKUP(A449,'[1]高三下(高考)'!$A$3:$P$615,14,0)</f>
        <v>李荣鑫</v>
      </c>
      <c r="G449">
        <f t="shared" si="91"/>
        <v>30</v>
      </c>
      <c r="H449" s="23">
        <f t="shared" si="92"/>
        <v>105.92334494773519</v>
      </c>
      <c r="I449">
        <f>VLOOKUP(A449,[1]高三上!$A$3:$P$588,13,0)</f>
        <v>48.5</v>
      </c>
      <c r="J449" t="str">
        <f>VLOOKUP(A449,[1]高三上!$A$3:$P$588,14,0)</f>
        <v>李荣鑫</v>
      </c>
      <c r="K449" s="22">
        <f t="shared" si="93"/>
        <v>47</v>
      </c>
      <c r="L449" s="23">
        <f t="shared" si="94"/>
        <v>88.501742160278752</v>
      </c>
      <c r="M449">
        <f>VLOOKUP(A449,[1]高二下!$A$3:$P$536,13,0)</f>
        <v>71</v>
      </c>
      <c r="N449" t="str">
        <f>VLOOKUP(A449,[1]高二下!$A$3:$P$536,14,0)</f>
        <v>李荣鑫</v>
      </c>
      <c r="O449">
        <f t="shared" si="95"/>
        <v>14</v>
      </c>
      <c r="P449">
        <f t="shared" si="96"/>
        <v>101.74216027874564</v>
      </c>
      <c r="Q449">
        <f>VLOOKUP(A449,[1]高二上!$A$3:$P$583,13,0)</f>
        <v>71</v>
      </c>
      <c r="R449" t="str">
        <f>VLOOKUP(A449,[1]高二上!$A$3:$P$583,14,0)</f>
        <v>李荣鑫</v>
      </c>
      <c r="S449" s="22">
        <f t="shared" si="97"/>
        <v>19</v>
      </c>
      <c r="T449" s="22">
        <f t="shared" si="98"/>
        <v>102.4390243902439</v>
      </c>
      <c r="U449">
        <f>VLOOKUP(A449,[1]高一下!$A$3:$P$585,13,0)</f>
        <v>59</v>
      </c>
      <c r="V449" t="str">
        <f>VLOOKUP(A449,[1]高一下!$A$3:$P$585,14,0)</f>
        <v>郑福全</v>
      </c>
      <c r="W449">
        <f t="shared" si="99"/>
        <v>26</v>
      </c>
      <c r="X449">
        <f t="shared" si="100"/>
        <v>92.682926829268297</v>
      </c>
      <c r="Y449">
        <f>VLOOKUP(A449,[1]高一上!$A$3:$P$587,13,0)</f>
        <v>65</v>
      </c>
      <c r="Z449" t="str">
        <f>VLOOKUP(A449,[1]高一上!$A$3:$P$587,14,0)</f>
        <v>郑福全</v>
      </c>
      <c r="AA449">
        <f t="shared" si="101"/>
        <v>5</v>
      </c>
      <c r="AB449" s="23">
        <f t="shared" si="103"/>
        <v>100.69686411149826</v>
      </c>
      <c r="AC449">
        <f>VLOOKUP(A449,[1]中考!$A$2:$J$571,9,0)</f>
        <v>45</v>
      </c>
      <c r="AD449">
        <f t="shared" si="102"/>
        <v>7</v>
      </c>
    </row>
    <row r="450" spans="1:30" ht="15" x14ac:dyDescent="0.35">
      <c r="A450" s="14" t="s">
        <v>904</v>
      </c>
      <c r="B450" s="3">
        <v>9</v>
      </c>
      <c r="C450" s="2" t="s">
        <v>905</v>
      </c>
      <c r="D450" s="4" t="s">
        <v>537</v>
      </c>
      <c r="E450">
        <f>VLOOKUP(A450,'[1]高三下(高考)'!$A$3:$P$615,13,0)</f>
        <v>48.5</v>
      </c>
      <c r="F450" t="str">
        <f>VLOOKUP(A450,'[1]高三下(高考)'!$A$3:$P$615,14,0)</f>
        <v>李荣鑫</v>
      </c>
      <c r="G450">
        <f t="shared" si="91"/>
        <v>151</v>
      </c>
      <c r="H450" s="23">
        <f t="shared" si="92"/>
        <v>110.10452961672473</v>
      </c>
      <c r="I450">
        <f>VLOOKUP(A450,[1]高三上!$A$3:$P$588,13,0)</f>
        <v>32</v>
      </c>
      <c r="J450" t="str">
        <f>VLOOKUP(A450,[1]高三上!$A$3:$P$588,14,0)</f>
        <v>李荣鑫</v>
      </c>
      <c r="K450" s="22">
        <f t="shared" si="93"/>
        <v>180</v>
      </c>
      <c r="L450" s="23">
        <f t="shared" si="94"/>
        <v>104.18118466898954</v>
      </c>
      <c r="M450">
        <f>VLOOKUP(A450,[1]高二下!$A$3:$P$536,13,0)</f>
        <v>39</v>
      </c>
      <c r="N450" t="str">
        <f>VLOOKUP(A450,[1]高二下!$A$3:$P$536,14,0)</f>
        <v>李荣鑫</v>
      </c>
      <c r="O450">
        <f t="shared" si="95"/>
        <v>192</v>
      </c>
      <c r="P450">
        <f t="shared" si="96"/>
        <v>101.39372822299651</v>
      </c>
      <c r="Q450">
        <f>VLOOKUP(A450,[1]高二上!$A$3:$P$583,13,0)</f>
        <v>40</v>
      </c>
      <c r="R450" t="str">
        <f>VLOOKUP(A450,[1]高二上!$A$3:$P$583,14,0)</f>
        <v>李荣鑫</v>
      </c>
      <c r="S450" s="22">
        <f t="shared" si="97"/>
        <v>196</v>
      </c>
      <c r="T450" s="22">
        <f t="shared" si="98"/>
        <v>116.02787456445992</v>
      </c>
      <c r="U450">
        <f>VLOOKUP(A450,[1]高一下!$A$3:$P$585,13,0)</f>
        <v>27</v>
      </c>
      <c r="V450" t="str">
        <f>VLOOKUP(A450,[1]高一下!$A$3:$P$585,14,0)</f>
        <v>郑福全</v>
      </c>
      <c r="W450">
        <f t="shared" si="99"/>
        <v>242</v>
      </c>
      <c r="X450">
        <f t="shared" si="100"/>
        <v>79.442508710801391</v>
      </c>
      <c r="Y450">
        <f>VLOOKUP(A450,[1]高一上!$A$3:$P$587,13,0)</f>
        <v>32</v>
      </c>
      <c r="Z450" t="str">
        <f>VLOOKUP(A450,[1]高一上!$A$3:$P$587,14,0)</f>
        <v>郑福全</v>
      </c>
      <c r="AA450">
        <f t="shared" si="101"/>
        <v>183</v>
      </c>
      <c r="AB450" s="23">
        <f t="shared" si="103"/>
        <v>101.04529616724739</v>
      </c>
      <c r="AC450">
        <f>VLOOKUP(A450,[1]中考!$A$2:$J$571,9,0)</f>
        <v>28</v>
      </c>
      <c r="AD450">
        <f t="shared" si="102"/>
        <v>186</v>
      </c>
    </row>
    <row r="451" spans="1:30" ht="15" x14ac:dyDescent="0.35">
      <c r="A451" s="14" t="s">
        <v>851</v>
      </c>
      <c r="B451" s="3">
        <v>9</v>
      </c>
      <c r="C451" s="2" t="s">
        <v>852</v>
      </c>
      <c r="D451" s="4" t="s">
        <v>537</v>
      </c>
      <c r="E451">
        <f>VLOOKUP(A451,'[1]高三下(高考)'!$A$3:$P$615,13,0)</f>
        <v>52</v>
      </c>
      <c r="F451" t="str">
        <f>VLOOKUP(A451,'[1]高三下(高考)'!$A$3:$P$615,14,0)</f>
        <v>李荣鑫</v>
      </c>
      <c r="G451">
        <f t="shared" si="91"/>
        <v>123</v>
      </c>
      <c r="H451" s="23">
        <f t="shared" si="92"/>
        <v>108.01393728222996</v>
      </c>
      <c r="I451">
        <f>VLOOKUP(A451,[1]高三上!$A$3:$P$588,13,0)</f>
        <v>36</v>
      </c>
      <c r="J451" t="str">
        <f>VLOOKUP(A451,[1]高三上!$A$3:$P$588,14,0)</f>
        <v>李荣鑫</v>
      </c>
      <c r="K451" s="22">
        <f t="shared" si="93"/>
        <v>146</v>
      </c>
      <c r="L451" s="23">
        <f t="shared" si="94"/>
        <v>84.320557491289208</v>
      </c>
      <c r="M451">
        <f>VLOOKUP(A451,[1]高二下!$A$3:$P$536,13,0)</f>
        <v>50</v>
      </c>
      <c r="N451" t="str">
        <f>VLOOKUP(A451,[1]高二下!$A$3:$P$536,14,0)</f>
        <v>李荣鑫</v>
      </c>
      <c r="O451">
        <f t="shared" si="95"/>
        <v>101</v>
      </c>
      <c r="P451">
        <f t="shared" si="96"/>
        <v>126.4808362369338</v>
      </c>
      <c r="Q451">
        <f>VLOOKUP(A451,[1]高二上!$A$3:$P$583,13,0)</f>
        <v>42</v>
      </c>
      <c r="R451" t="str">
        <f>VLOOKUP(A451,[1]高二上!$A$3:$P$583,14,0)</f>
        <v>李荣鑫</v>
      </c>
      <c r="S451" s="22">
        <f t="shared" si="97"/>
        <v>177</v>
      </c>
      <c r="T451" s="22">
        <f t="shared" si="98"/>
        <v>88.850174216027881</v>
      </c>
      <c r="U451">
        <f>VLOOKUP(A451,[1]高一下!$A$3:$P$585,13,0)</f>
        <v>40</v>
      </c>
      <c r="V451" t="str">
        <f>VLOOKUP(A451,[1]高一下!$A$3:$P$585,14,0)</f>
        <v>郑福全</v>
      </c>
      <c r="W451">
        <f t="shared" si="99"/>
        <v>145</v>
      </c>
      <c r="X451">
        <f t="shared" si="100"/>
        <v>141.81184668989548</v>
      </c>
      <c r="Y451">
        <f>VLOOKUP(A451,[1]高一上!$A$3:$P$587,13,0)</f>
        <v>20</v>
      </c>
      <c r="Z451" t="str">
        <f>VLOOKUP(A451,[1]高一上!$A$3:$P$587,14,0)</f>
        <v>郑福全</v>
      </c>
      <c r="AA451">
        <f t="shared" si="101"/>
        <v>265</v>
      </c>
      <c r="AB451" s="23">
        <f t="shared" si="103"/>
        <v>87.108013937282237</v>
      </c>
      <c r="AC451">
        <f>VLOOKUP(A451,[1]中考!$A$2:$J$571,9,0)</f>
        <v>24</v>
      </c>
      <c r="AD451">
        <f t="shared" si="102"/>
        <v>228</v>
      </c>
    </row>
    <row r="452" spans="1:30" ht="15" x14ac:dyDescent="0.35">
      <c r="A452" s="14" t="s">
        <v>902</v>
      </c>
      <c r="B452" s="3">
        <v>9</v>
      </c>
      <c r="C452" s="7" t="s">
        <v>903</v>
      </c>
      <c r="D452" s="4" t="s">
        <v>537</v>
      </c>
      <c r="E452">
        <f>VLOOKUP(A452,'[1]高三下(高考)'!$A$3:$P$615,13,0)</f>
        <v>48.5</v>
      </c>
      <c r="F452" t="str">
        <f>VLOOKUP(A452,'[1]高三下(高考)'!$A$3:$P$615,14,0)</f>
        <v>李荣鑫</v>
      </c>
      <c r="G452">
        <f t="shared" si="91"/>
        <v>151</v>
      </c>
      <c r="H452" s="23">
        <f t="shared" si="92"/>
        <v>108.36236933797909</v>
      </c>
      <c r="I452">
        <f>VLOOKUP(A452,[1]高三上!$A$3:$P$588,13,0)</f>
        <v>32.5</v>
      </c>
      <c r="J452" t="str">
        <f>VLOOKUP(A452,[1]高三上!$A$3:$P$588,14,0)</f>
        <v>李荣鑫</v>
      </c>
      <c r="K452" s="22">
        <f t="shared" si="93"/>
        <v>175</v>
      </c>
      <c r="L452" s="23">
        <f t="shared" si="94"/>
        <v>59.581881533101047</v>
      </c>
      <c r="M452">
        <f>VLOOKUP(A452,[1]高二下!$A$3:$P$536,13,0)</f>
        <v>56</v>
      </c>
      <c r="N452" t="str">
        <f>VLOOKUP(A452,[1]高二下!$A$3:$P$536,14,0)</f>
        <v>李荣鑫</v>
      </c>
      <c r="O452">
        <f t="shared" si="95"/>
        <v>59</v>
      </c>
      <c r="P452">
        <f t="shared" si="96"/>
        <v>108.71080139372822</v>
      </c>
      <c r="Q452">
        <f>VLOOKUP(A452,[1]高二上!$A$3:$P$583,13,0)</f>
        <v>54</v>
      </c>
      <c r="R452" t="str">
        <f>VLOOKUP(A452,[1]高二上!$A$3:$P$583,14,0)</f>
        <v>李荣鑫</v>
      </c>
      <c r="S452" s="22">
        <f t="shared" si="97"/>
        <v>84</v>
      </c>
      <c r="T452" s="22">
        <f t="shared" si="98"/>
        <v>156.79442508710801</v>
      </c>
      <c r="U452">
        <f>VLOOKUP(A452,[1]高一下!$A$3:$P$585,13,0)</f>
        <v>25</v>
      </c>
      <c r="V452" t="str">
        <f>VLOOKUP(A452,[1]高一下!$A$3:$P$585,14,0)</f>
        <v>郑福全</v>
      </c>
      <c r="W452">
        <f t="shared" si="99"/>
        <v>247</v>
      </c>
      <c r="X452">
        <f t="shared" si="100"/>
        <v>54.00696864111498</v>
      </c>
      <c r="Y452">
        <f>VLOOKUP(A452,[1]高一上!$A$3:$P$587,13,0)</f>
        <v>40</v>
      </c>
      <c r="Z452" t="str">
        <f>VLOOKUP(A452,[1]高一上!$A$3:$P$587,14,0)</f>
        <v>郑福全</v>
      </c>
      <c r="AA452">
        <f t="shared" si="101"/>
        <v>115</v>
      </c>
      <c r="AB452" s="23">
        <f t="shared" si="103"/>
        <v>112.89198606271776</v>
      </c>
      <c r="AC452">
        <f>VLOOKUP(A452,[1]中考!$A$2:$J$571,9,0)</f>
        <v>31</v>
      </c>
      <c r="AD452">
        <f t="shared" si="102"/>
        <v>152</v>
      </c>
    </row>
    <row r="453" spans="1:30" ht="15" x14ac:dyDescent="0.35">
      <c r="A453" s="14" t="s">
        <v>875</v>
      </c>
      <c r="B453" s="3">
        <v>9</v>
      </c>
      <c r="C453" s="2" t="s">
        <v>876</v>
      </c>
      <c r="D453" s="4" t="s">
        <v>537</v>
      </c>
      <c r="E453">
        <f>VLOOKUP(A453,'[1]高三下(高考)'!$A$3:$P$615,13,0)</f>
        <v>51.5</v>
      </c>
      <c r="F453" t="str">
        <f>VLOOKUP(A453,'[1]高三下(高考)'!$A$3:$P$615,14,0)</f>
        <v>李荣鑫</v>
      </c>
      <c r="G453">
        <f t="shared" si="91"/>
        <v>131</v>
      </c>
      <c r="H453" s="23">
        <f t="shared" si="92"/>
        <v>64.459930313588842</v>
      </c>
      <c r="I453">
        <f>VLOOKUP(A453,[1]高三上!$A$3:$P$588,13,0)</f>
        <v>53</v>
      </c>
      <c r="J453" t="str">
        <f>VLOOKUP(A453,[1]高三上!$A$3:$P$588,14,0)</f>
        <v>李荣鑫</v>
      </c>
      <c r="K453" s="22">
        <f t="shared" si="93"/>
        <v>29</v>
      </c>
      <c r="L453" s="23">
        <f t="shared" si="94"/>
        <v>127.87456445993031</v>
      </c>
      <c r="M453">
        <f>VLOOKUP(A453,[1]高二下!$A$3:$P$536,13,0)</f>
        <v>49</v>
      </c>
      <c r="N453" t="str">
        <f>VLOOKUP(A453,[1]高二下!$A$3:$P$536,14,0)</f>
        <v>李荣鑫</v>
      </c>
      <c r="O453">
        <f t="shared" si="95"/>
        <v>109</v>
      </c>
      <c r="P453">
        <f t="shared" si="96"/>
        <v>80.836236933797906</v>
      </c>
      <c r="Q453">
        <f>VLOOKUP(A453,[1]高二上!$A$3:$P$583,13,0)</f>
        <v>60</v>
      </c>
      <c r="R453" t="str">
        <f>VLOOKUP(A453,[1]高二上!$A$3:$P$583,14,0)</f>
        <v>李荣鑫</v>
      </c>
      <c r="S453" s="22">
        <f t="shared" si="97"/>
        <v>54</v>
      </c>
      <c r="T453" s="22">
        <f t="shared" si="98"/>
        <v>117.77003484320558</v>
      </c>
      <c r="U453">
        <f>VLOOKUP(A453,[1]高一下!$A$3:$P$585,13,0)</f>
        <v>45</v>
      </c>
      <c r="V453" t="str">
        <f>VLOOKUP(A453,[1]高一下!$A$3:$P$585,14,0)</f>
        <v>郑福全</v>
      </c>
      <c r="W453">
        <f t="shared" si="99"/>
        <v>105</v>
      </c>
      <c r="X453">
        <f t="shared" si="100"/>
        <v>114.28571428571428</v>
      </c>
      <c r="Y453">
        <f>VLOOKUP(A453,[1]高一上!$A$3:$P$587,13,0)</f>
        <v>36</v>
      </c>
      <c r="Z453" t="str">
        <f>VLOOKUP(A453,[1]高一上!$A$3:$P$587,14,0)</f>
        <v>郑福全</v>
      </c>
      <c r="AA453">
        <f t="shared" si="101"/>
        <v>146</v>
      </c>
      <c r="AB453" s="23">
        <f t="shared" si="103"/>
        <v>119.51219512195122</v>
      </c>
      <c r="AC453">
        <f>VLOOKUP(A453,[1]中考!$A$2:$J$571,9,0)</f>
        <v>27</v>
      </c>
      <c r="AD453">
        <f t="shared" si="102"/>
        <v>202</v>
      </c>
    </row>
    <row r="454" spans="1:30" ht="15" x14ac:dyDescent="0.35">
      <c r="A454" s="14" t="s">
        <v>821</v>
      </c>
      <c r="B454" s="3">
        <v>9</v>
      </c>
      <c r="C454" s="2" t="s">
        <v>822</v>
      </c>
      <c r="D454" s="4" t="s">
        <v>537</v>
      </c>
      <c r="E454">
        <f>VLOOKUP(A454,'[1]高三下(高考)'!$A$3:$P$615,13,0)</f>
        <v>59</v>
      </c>
      <c r="F454" t="str">
        <f>VLOOKUP(A454,'[1]高三下(高考)'!$A$3:$P$615,14,0)</f>
        <v>李荣鑫</v>
      </c>
      <c r="G454">
        <f t="shared" si="91"/>
        <v>64</v>
      </c>
      <c r="H454" s="23">
        <f t="shared" si="92"/>
        <v>123.34494773519164</v>
      </c>
      <c r="I454">
        <f>VLOOKUP(A454,[1]高三上!$A$3:$P$588,13,0)</f>
        <v>38</v>
      </c>
      <c r="J454" t="str">
        <f>VLOOKUP(A454,[1]高三上!$A$3:$P$588,14,0)</f>
        <v>李荣鑫</v>
      </c>
      <c r="K454" s="22">
        <f t="shared" si="93"/>
        <v>131</v>
      </c>
      <c r="L454" s="23">
        <f t="shared" si="94"/>
        <v>86.759581881533109</v>
      </c>
      <c r="M454">
        <f>VLOOKUP(A454,[1]高二下!$A$3:$P$536,13,0)</f>
        <v>51</v>
      </c>
      <c r="N454" t="str">
        <f>VLOOKUP(A454,[1]高二下!$A$3:$P$536,14,0)</f>
        <v>李荣鑫</v>
      </c>
      <c r="O454">
        <f t="shared" si="95"/>
        <v>93</v>
      </c>
      <c r="P454">
        <f t="shared" si="96"/>
        <v>122.64808362369338</v>
      </c>
      <c r="Q454">
        <f>VLOOKUP(A454,[1]高二上!$A$3:$P$583,13,0)</f>
        <v>45</v>
      </c>
      <c r="R454" t="str">
        <f>VLOOKUP(A454,[1]高二上!$A$3:$P$583,14,0)</f>
        <v>李荣鑫</v>
      </c>
      <c r="S454" s="22">
        <f t="shared" si="97"/>
        <v>158</v>
      </c>
      <c r="T454" s="22">
        <f t="shared" si="98"/>
        <v>116.72473867595819</v>
      </c>
      <c r="U454">
        <f>VLOOKUP(A454,[1]高一下!$A$3:$P$585,13,0)</f>
        <v>33</v>
      </c>
      <c r="V454" t="str">
        <f>VLOOKUP(A454,[1]高一下!$A$3:$P$585,14,0)</f>
        <v>郑福全</v>
      </c>
      <c r="W454">
        <f t="shared" si="99"/>
        <v>206</v>
      </c>
      <c r="X454">
        <f t="shared" si="100"/>
        <v>54.703832752613238</v>
      </c>
      <c r="Y454">
        <f>VLOOKUP(A454,[1]高一上!$A$3:$P$587,13,0)</f>
        <v>46</v>
      </c>
      <c r="Z454" t="str">
        <f>VLOOKUP(A454,[1]高一上!$A$3:$P$587,14,0)</f>
        <v>郑福全</v>
      </c>
      <c r="AA454">
        <f t="shared" si="101"/>
        <v>76</v>
      </c>
      <c r="AB454" s="23">
        <f t="shared" si="103"/>
        <v>138.32752613240419</v>
      </c>
      <c r="AC454">
        <f>VLOOKUP(A454,[1]中考!$A$2:$J$571,9,0)</f>
        <v>28</v>
      </c>
      <c r="AD454">
        <f t="shared" si="102"/>
        <v>186</v>
      </c>
    </row>
    <row r="455" spans="1:30" ht="15" x14ac:dyDescent="0.35">
      <c r="A455" s="14" t="s">
        <v>981</v>
      </c>
      <c r="B455" s="3">
        <v>10</v>
      </c>
      <c r="C455" s="2" t="s">
        <v>982</v>
      </c>
      <c r="D455" s="4" t="s">
        <v>537</v>
      </c>
      <c r="E455">
        <f>VLOOKUP(A455,'[1]高三下(高考)'!$A$3:$P$615,13,0)</f>
        <v>67</v>
      </c>
      <c r="F455" t="str">
        <f>VLOOKUP(A455,'[1]高三下(高考)'!$A$3:$P$615,14,0)</f>
        <v>叶小军</v>
      </c>
      <c r="G455">
        <f t="shared" si="91"/>
        <v>23</v>
      </c>
      <c r="H455" s="23">
        <f t="shared" si="92"/>
        <v>126.82926829268293</v>
      </c>
      <c r="I455">
        <f>VLOOKUP(A455,[1]高三上!$A$3:$P$588,13,0)</f>
        <v>42</v>
      </c>
      <c r="J455" t="str">
        <f>VLOOKUP(A455,[1]高三上!$A$3:$P$588,14,0)</f>
        <v>叶小军</v>
      </c>
      <c r="K455" s="22">
        <f t="shared" si="93"/>
        <v>100</v>
      </c>
      <c r="L455" s="23">
        <f t="shared" si="94"/>
        <v>103.13588850174216</v>
      </c>
      <c r="M455">
        <f>VLOOKUP(A455,[1]高二下!$A$3:$P$536,13,0)</f>
        <v>49</v>
      </c>
      <c r="N455" t="str">
        <f>VLOOKUP(A455,[1]高二下!$A$3:$P$536,14,0)</f>
        <v>叶小军</v>
      </c>
      <c r="O455">
        <f t="shared" si="95"/>
        <v>109</v>
      </c>
      <c r="P455">
        <f t="shared" si="96"/>
        <v>79.442508710801391</v>
      </c>
      <c r="Q455">
        <f>VLOOKUP(A455,[1]高二上!$A$3:$P$583,13,0)</f>
        <v>61</v>
      </c>
      <c r="R455" t="str">
        <f>VLOOKUP(A455,[1]高二上!$A$3:$P$583,14,0)</f>
        <v>叶小军</v>
      </c>
      <c r="S455" s="22">
        <f t="shared" si="97"/>
        <v>50</v>
      </c>
      <c r="T455" s="22">
        <f t="shared" si="98"/>
        <v>111.84668989547038</v>
      </c>
      <c r="U455">
        <f>VLOOKUP(A455,[1]高一下!$A$3:$P$585,13,0)</f>
        <v>48</v>
      </c>
      <c r="V455" t="str">
        <f>VLOOKUP(A455,[1]高一下!$A$3:$P$585,14,0)</f>
        <v>叶小军</v>
      </c>
      <c r="W455">
        <f t="shared" si="99"/>
        <v>84</v>
      </c>
      <c r="X455">
        <f t="shared" si="100"/>
        <v>83.62369337979095</v>
      </c>
      <c r="Y455">
        <f>VLOOKUP(A455,[1]高一上!$A$3:$P$587,13,0)</f>
        <v>52</v>
      </c>
      <c r="Z455" t="str">
        <f>VLOOKUP(A455,[1]高一上!$A$3:$P$587,14,0)</f>
        <v>叶小军</v>
      </c>
      <c r="AA455">
        <f t="shared" si="101"/>
        <v>37</v>
      </c>
      <c r="AB455" s="23">
        <f t="shared" si="103"/>
        <v>91.637630662020911</v>
      </c>
      <c r="AC455">
        <f>VLOOKUP(A455,[1]中考!$A$2:$J$571,9,0)</f>
        <v>43</v>
      </c>
      <c r="AD455">
        <f t="shared" si="102"/>
        <v>13</v>
      </c>
    </row>
    <row r="456" spans="1:30" ht="15" x14ac:dyDescent="0.35">
      <c r="A456" s="14" t="s">
        <v>1003</v>
      </c>
      <c r="B456" s="3">
        <v>10</v>
      </c>
      <c r="C456" s="2" t="s">
        <v>1004</v>
      </c>
      <c r="D456" s="4" t="s">
        <v>537</v>
      </c>
      <c r="E456">
        <f>VLOOKUP(A456,'[1]高三下(高考)'!$A$3:$P$615,13,0)</f>
        <v>38</v>
      </c>
      <c r="F456" t="str">
        <f>VLOOKUP(A456,'[1]高三下(高考)'!$A$3:$P$615,14,0)</f>
        <v>叶小军</v>
      </c>
      <c r="G456">
        <f t="shared" si="91"/>
        <v>225</v>
      </c>
      <c r="H456" s="23">
        <f t="shared" si="92"/>
        <v>60.627177700348433</v>
      </c>
      <c r="I456">
        <f>VLOOKUP(A456,[1]高三上!$A$3:$P$588,13,0)</f>
        <v>40.5</v>
      </c>
      <c r="J456" t="str">
        <f>VLOOKUP(A456,[1]高三上!$A$3:$P$588,14,0)</f>
        <v>叶小军</v>
      </c>
      <c r="K456" s="22">
        <f t="shared" si="93"/>
        <v>112</v>
      </c>
      <c r="L456" s="23">
        <f t="shared" si="94"/>
        <v>116.72473867595819</v>
      </c>
      <c r="M456">
        <f>VLOOKUP(A456,[1]高二下!$A$3:$P$536,13,0)</f>
        <v>43</v>
      </c>
      <c r="N456" t="str">
        <f>VLOOKUP(A456,[1]高二下!$A$3:$P$536,14,0)</f>
        <v>叶小军</v>
      </c>
      <c r="O456">
        <f t="shared" si="95"/>
        <v>160</v>
      </c>
      <c r="P456">
        <f t="shared" si="96"/>
        <v>61.672473867595819</v>
      </c>
      <c r="Q456">
        <f>VLOOKUP(A456,[1]高二上!$A$3:$P$583,13,0)</f>
        <v>61</v>
      </c>
      <c r="R456" t="str">
        <f>VLOOKUP(A456,[1]高二上!$A$3:$P$583,14,0)</f>
        <v>叶小军</v>
      </c>
      <c r="S456" s="22">
        <f t="shared" si="97"/>
        <v>50</v>
      </c>
      <c r="T456" s="22">
        <f t="shared" si="98"/>
        <v>151.21951219512195</v>
      </c>
      <c r="U456">
        <f>VLOOKUP(A456,[1]高一下!$A$3:$P$585,13,0)</f>
        <v>34</v>
      </c>
      <c r="V456" t="str">
        <f>VLOOKUP(A456,[1]高一下!$A$3:$P$585,14,0)</f>
        <v>叶小军</v>
      </c>
      <c r="W456">
        <f t="shared" si="99"/>
        <v>197</v>
      </c>
      <c r="X456">
        <f t="shared" si="100"/>
        <v>82.229965156794421</v>
      </c>
      <c r="Y456">
        <f>VLOOKUP(A456,[1]高一上!$A$3:$P$587,13,0)</f>
        <v>36</v>
      </c>
      <c r="Z456" t="str">
        <f>VLOOKUP(A456,[1]高一上!$A$3:$P$587,14,0)</f>
        <v>叶小军</v>
      </c>
      <c r="AA456">
        <f t="shared" si="101"/>
        <v>146</v>
      </c>
      <c r="AB456" s="23">
        <f t="shared" si="103"/>
        <v>97.21254355400697</v>
      </c>
      <c r="AC456">
        <f>VLOOKUP(A456,[1]中考!$A$2:$J$571,9,0)</f>
        <v>32</v>
      </c>
      <c r="AD456">
        <f t="shared" si="102"/>
        <v>138</v>
      </c>
    </row>
    <row r="457" spans="1:30" ht="15" x14ac:dyDescent="0.35">
      <c r="A457" s="14" t="s">
        <v>957</v>
      </c>
      <c r="B457" s="3">
        <v>10</v>
      </c>
      <c r="C457" s="2" t="s">
        <v>958</v>
      </c>
      <c r="D457" s="4" t="s">
        <v>537</v>
      </c>
      <c r="E457">
        <f>VLOOKUP(A457,'[1]高三下(高考)'!$A$3:$P$615,13,0)</f>
        <v>57.5</v>
      </c>
      <c r="F457" t="str">
        <f>VLOOKUP(A457,'[1]高三下(高考)'!$A$3:$P$615,14,0)</f>
        <v>叶小军</v>
      </c>
      <c r="G457">
        <f t="shared" ref="G457:G520" si="104">RANK(E457,$E$264:$E$550,0)</f>
        <v>74</v>
      </c>
      <c r="H457" s="23">
        <f t="shared" ref="H457:H520" si="105">IF(OR(E457=0,I457=0),100,((K457-G457)/COUNTA($D$264:$D$550))*100+100)</f>
        <v>113.24041811846689</v>
      </c>
      <c r="I457">
        <f>VLOOKUP(A457,[1]高三上!$A$3:$P$588,13,0)</f>
        <v>40.5</v>
      </c>
      <c r="J457" t="str">
        <f>VLOOKUP(A457,[1]高三上!$A$3:$P$588,14,0)</f>
        <v>叶小军</v>
      </c>
      <c r="K457" s="22">
        <f t="shared" ref="K457:K520" si="106">RANK(I457,$I$264:$I$550)</f>
        <v>112</v>
      </c>
      <c r="L457" s="23">
        <f t="shared" ref="L457:L520" si="107">IF(OR(I457=0,M457=0),100,((O457-K457)/COUNTA($D$264:$D$550))*100+100)</f>
        <v>69.686411149825787</v>
      </c>
      <c r="M457">
        <f>VLOOKUP(A457,[1]高二下!$A$3:$P$536,13,0)</f>
        <v>65</v>
      </c>
      <c r="N457" t="str">
        <f>VLOOKUP(A457,[1]高二下!$A$3:$P$536,14,0)</f>
        <v>叶小军</v>
      </c>
      <c r="O457">
        <f t="shared" ref="O457:O520" si="108">RANK(M457,$M$264:$M$550,0)</f>
        <v>25</v>
      </c>
      <c r="P457">
        <f t="shared" ref="P457:P520" si="109">IF(OR(Q457=0,M457=0),100,((S457-O457)/COUNTA($D$264:$D$550))*100+100)</f>
        <v>104.18118466898954</v>
      </c>
      <c r="Q457">
        <f>VLOOKUP(A457,[1]高二上!$A$3:$P$583,13,0)</f>
        <v>64</v>
      </c>
      <c r="R457" t="str">
        <f>VLOOKUP(A457,[1]高二上!$A$3:$P$583,14,0)</f>
        <v>叶小军</v>
      </c>
      <c r="S457" s="22">
        <f t="shared" ref="S457:S520" si="110">RANK(Q457,$Q$264:$Q$550,0)</f>
        <v>37</v>
      </c>
      <c r="T457" s="22">
        <f t="shared" ref="T457:T520" si="111">IF(OR(Q457=0,U457=0),100,((W457-S457)/COUNTA($D$264:$D$550))*100+100)</f>
        <v>102.4390243902439</v>
      </c>
      <c r="U457">
        <f>VLOOKUP(A457,[1]高一下!$A$3:$P$585,13,0)</f>
        <v>54</v>
      </c>
      <c r="V457" t="str">
        <f>VLOOKUP(A457,[1]高一下!$A$3:$P$585,14,0)</f>
        <v>叶小军</v>
      </c>
      <c r="W457">
        <f t="shared" ref="W457:W520" si="112">RANK(U457,$U$264:$U$550)</f>
        <v>44</v>
      </c>
      <c r="X457">
        <f t="shared" ref="X457:X520" si="113">IF(OR(Y457=0,U457=0),100,((AA457-W457)/COUNTA($D$264:$D$550))*100+100)</f>
        <v>111.14982578397212</v>
      </c>
      <c r="Y457">
        <f>VLOOKUP(A457,[1]高一上!$A$3:$P$587,13,0)</f>
        <v>46</v>
      </c>
      <c r="Z457" t="str">
        <f>VLOOKUP(A457,[1]高一上!$A$3:$P$587,14,0)</f>
        <v>叶小军</v>
      </c>
      <c r="AA457">
        <f t="shared" ref="AA457:AA520" si="114">RANK(Y457,$Y$264:$Y$550,0)</f>
        <v>76</v>
      </c>
      <c r="AB457" s="23">
        <f t="shared" si="103"/>
        <v>78.048780487804876</v>
      </c>
      <c r="AC457">
        <f>VLOOKUP(A457,[1]中考!$A$2:$J$571,9,0)</f>
        <v>43</v>
      </c>
      <c r="AD457">
        <f t="shared" ref="AD457:AD520" si="115">RANK(AC457,$AC$264:$AC$550,0)</f>
        <v>13</v>
      </c>
    </row>
    <row r="458" spans="1:30" ht="15" x14ac:dyDescent="0.35">
      <c r="A458" s="14" t="s">
        <v>994</v>
      </c>
      <c r="B458" s="3">
        <v>10</v>
      </c>
      <c r="C458" s="2" t="s">
        <v>995</v>
      </c>
      <c r="D458" s="4" t="s">
        <v>537</v>
      </c>
      <c r="E458">
        <f>VLOOKUP(A458,'[1]高三下(高考)'!$A$3:$P$615,13,0)</f>
        <v>42.5</v>
      </c>
      <c r="F458" t="str">
        <f>VLOOKUP(A458,'[1]高三下(高考)'!$A$3:$P$615,14,0)</f>
        <v>叶小军</v>
      </c>
      <c r="G458">
        <f t="shared" si="104"/>
        <v>199</v>
      </c>
      <c r="H458" s="23">
        <f t="shared" si="105"/>
        <v>84.320557491289208</v>
      </c>
      <c r="I458">
        <f>VLOOKUP(A458,[1]高三上!$A$3:$P$588,13,0)</f>
        <v>35.5</v>
      </c>
      <c r="J458" t="str">
        <f>VLOOKUP(A458,[1]高三上!$A$3:$P$588,14,0)</f>
        <v>叶小军</v>
      </c>
      <c r="K458" s="22">
        <f t="shared" si="106"/>
        <v>154</v>
      </c>
      <c r="L458" s="23">
        <f t="shared" si="107"/>
        <v>63.763066202090592</v>
      </c>
      <c r="M458">
        <f>VLOOKUP(A458,[1]高二下!$A$3:$P$536,13,0)</f>
        <v>59</v>
      </c>
      <c r="N458" t="str">
        <f>VLOOKUP(A458,[1]高二下!$A$3:$P$536,14,0)</f>
        <v>叶小军</v>
      </c>
      <c r="O458">
        <f t="shared" si="108"/>
        <v>50</v>
      </c>
      <c r="P458">
        <f t="shared" si="109"/>
        <v>111.84668989547038</v>
      </c>
      <c r="Q458">
        <f>VLOOKUP(A458,[1]高二上!$A$3:$P$583,13,0)</f>
        <v>54</v>
      </c>
      <c r="R458" t="str">
        <f>VLOOKUP(A458,[1]高二上!$A$3:$P$583,14,0)</f>
        <v>叶小军</v>
      </c>
      <c r="S458" s="22">
        <f t="shared" si="110"/>
        <v>84</v>
      </c>
      <c r="T458" s="22">
        <f t="shared" si="111"/>
        <v>86.062717770034851</v>
      </c>
      <c r="U458">
        <f>VLOOKUP(A458,[1]高一下!$A$3:$P$585,13,0)</f>
        <v>54</v>
      </c>
      <c r="V458" t="str">
        <f>VLOOKUP(A458,[1]高一下!$A$3:$P$585,14,0)</f>
        <v>叶小军</v>
      </c>
      <c r="W458">
        <f t="shared" si="112"/>
        <v>44</v>
      </c>
      <c r="X458">
        <f t="shared" si="113"/>
        <v>96.515679442508713</v>
      </c>
      <c r="Y458">
        <f>VLOOKUP(A458,[1]高一上!$A$3:$P$587,13,0)</f>
        <v>53</v>
      </c>
      <c r="Z458" t="str">
        <f>VLOOKUP(A458,[1]高一上!$A$3:$P$587,14,0)</f>
        <v>叶小军</v>
      </c>
      <c r="AA458">
        <f t="shared" si="114"/>
        <v>34</v>
      </c>
      <c r="AB458" s="23">
        <f t="shared" ref="AB458:AB521" si="116">IF(OR(Y458=0,AC458=0),100,((AD458-AA458)/COUNTA($D$264:$D$550))*100+100)</f>
        <v>146.68989547038328</v>
      </c>
      <c r="AC458">
        <f>VLOOKUP(A458,[1]中考!$A$2:$J$571,9,0)</f>
        <v>30</v>
      </c>
      <c r="AD458">
        <f t="shared" si="115"/>
        <v>168</v>
      </c>
    </row>
    <row r="459" spans="1:30" ht="15" x14ac:dyDescent="0.35">
      <c r="A459" s="14" t="s">
        <v>1007</v>
      </c>
      <c r="B459" s="3">
        <v>10</v>
      </c>
      <c r="C459" s="2" t="s">
        <v>1008</v>
      </c>
      <c r="D459" s="4" t="s">
        <v>537</v>
      </c>
      <c r="E459">
        <f>VLOOKUP(A459,'[1]高三下(高考)'!$A$3:$P$615,13,0)</f>
        <v>40.5</v>
      </c>
      <c r="F459" t="str">
        <f>VLOOKUP(A459,'[1]高三下(高考)'!$A$3:$P$615,14,0)</f>
        <v>叶小军</v>
      </c>
      <c r="G459">
        <f t="shared" si="104"/>
        <v>212</v>
      </c>
      <c r="H459" s="23">
        <f t="shared" si="105"/>
        <v>48.432055749128921</v>
      </c>
      <c r="I459">
        <f>VLOOKUP(A459,[1]高三上!$A$3:$P$588,13,0)</f>
        <v>46</v>
      </c>
      <c r="J459" t="str">
        <f>VLOOKUP(A459,[1]高三上!$A$3:$P$588,14,0)</f>
        <v>叶小军</v>
      </c>
      <c r="K459" s="22">
        <f t="shared" si="106"/>
        <v>64</v>
      </c>
      <c r="L459" s="23">
        <f t="shared" si="107"/>
        <v>133.44947735191639</v>
      </c>
      <c r="M459">
        <f>VLOOKUP(A459,[1]高二下!$A$3:$P$536,13,0)</f>
        <v>43</v>
      </c>
      <c r="N459" t="str">
        <f>VLOOKUP(A459,[1]高二下!$A$3:$P$536,14,0)</f>
        <v>叶小军</v>
      </c>
      <c r="O459">
        <f t="shared" si="108"/>
        <v>160</v>
      </c>
      <c r="P459">
        <f t="shared" si="109"/>
        <v>105.92334494773519</v>
      </c>
      <c r="Q459">
        <f>VLOOKUP(A459,[1]高二上!$A$3:$P$583,13,0)</f>
        <v>42</v>
      </c>
      <c r="R459" t="str">
        <f>VLOOKUP(A459,[1]高二上!$A$3:$P$583,14,0)</f>
        <v>叶小军</v>
      </c>
      <c r="S459" s="22">
        <f t="shared" si="110"/>
        <v>177</v>
      </c>
      <c r="T459" s="22">
        <f t="shared" si="111"/>
        <v>67.595818815331</v>
      </c>
      <c r="U459">
        <f>VLOOKUP(A459,[1]高一下!$A$3:$P$585,13,0)</f>
        <v>48</v>
      </c>
      <c r="V459" t="str">
        <f>VLOOKUP(A459,[1]高一下!$A$3:$P$585,14,0)</f>
        <v>叶小军</v>
      </c>
      <c r="W459">
        <f t="shared" si="112"/>
        <v>84</v>
      </c>
      <c r="X459">
        <f t="shared" si="113"/>
        <v>85.365853658536594</v>
      </c>
      <c r="Y459">
        <f>VLOOKUP(A459,[1]高一上!$A$3:$P$587,13,0)</f>
        <v>51</v>
      </c>
      <c r="Z459" t="str">
        <f>VLOOKUP(A459,[1]高一上!$A$3:$P$587,14,0)</f>
        <v>叶小军</v>
      </c>
      <c r="AA459">
        <f t="shared" si="114"/>
        <v>42</v>
      </c>
      <c r="AB459" s="23">
        <f t="shared" si="116"/>
        <v>98.954703832752614</v>
      </c>
      <c r="AC459">
        <f>VLOOKUP(A459,[1]中考!$A$2:$J$571,9,0)</f>
        <v>40</v>
      </c>
      <c r="AD459">
        <f t="shared" si="115"/>
        <v>39</v>
      </c>
    </row>
    <row r="460" spans="1:30" ht="15" x14ac:dyDescent="0.35">
      <c r="A460" s="14" t="s">
        <v>1001</v>
      </c>
      <c r="B460" s="3">
        <v>10</v>
      </c>
      <c r="C460" s="2" t="s">
        <v>1002</v>
      </c>
      <c r="D460" s="4" t="s">
        <v>537</v>
      </c>
      <c r="E460">
        <f>VLOOKUP(A460,'[1]高三下(高考)'!$A$3:$P$615,13,0)</f>
        <v>54.5</v>
      </c>
      <c r="F460" t="str">
        <f>VLOOKUP(A460,'[1]高三下(高考)'!$A$3:$P$615,14,0)</f>
        <v>叶小军</v>
      </c>
      <c r="G460">
        <f t="shared" si="104"/>
        <v>100</v>
      </c>
      <c r="H460" s="23">
        <f t="shared" si="105"/>
        <v>89.547038327526138</v>
      </c>
      <c r="I460">
        <f>VLOOKUP(A460,[1]高三上!$A$3:$P$588,13,0)</f>
        <v>45.5</v>
      </c>
      <c r="J460" t="str">
        <f>VLOOKUP(A460,[1]高三上!$A$3:$P$588,14,0)</f>
        <v>叶小军</v>
      </c>
      <c r="K460" s="22">
        <f t="shared" si="106"/>
        <v>70</v>
      </c>
      <c r="L460" s="23">
        <f t="shared" si="107"/>
        <v>104.18118466898954</v>
      </c>
      <c r="M460">
        <f>VLOOKUP(A460,[1]高二下!$A$3:$P$536,13,0)</f>
        <v>53</v>
      </c>
      <c r="N460" t="str">
        <f>VLOOKUP(A460,[1]高二下!$A$3:$P$536,14,0)</f>
        <v>叶小军</v>
      </c>
      <c r="O460">
        <f t="shared" si="108"/>
        <v>82</v>
      </c>
      <c r="P460">
        <f t="shared" si="109"/>
        <v>97.560975609756099</v>
      </c>
      <c r="Q460">
        <f>VLOOKUP(A460,[1]高二上!$A$3:$P$583,13,0)</f>
        <v>56</v>
      </c>
      <c r="R460" t="str">
        <f>VLOOKUP(A460,[1]高二上!$A$3:$P$583,14,0)</f>
        <v>叶小军</v>
      </c>
      <c r="S460" s="22">
        <f t="shared" si="110"/>
        <v>75</v>
      </c>
      <c r="T460" s="22">
        <f t="shared" si="111"/>
        <v>118.46689895470384</v>
      </c>
      <c r="U460">
        <f>VLOOKUP(A460,[1]高一下!$A$3:$P$585,13,0)</f>
        <v>42</v>
      </c>
      <c r="V460" t="str">
        <f>VLOOKUP(A460,[1]高一下!$A$3:$P$585,14,0)</f>
        <v>叶小军</v>
      </c>
      <c r="W460">
        <f t="shared" si="112"/>
        <v>128</v>
      </c>
      <c r="X460">
        <f t="shared" si="113"/>
        <v>78.048780487804876</v>
      </c>
      <c r="Y460">
        <f>VLOOKUP(A460,[1]高一上!$A$3:$P$587,13,0)</f>
        <v>48</v>
      </c>
      <c r="Z460" t="str">
        <f>VLOOKUP(A460,[1]高一上!$A$3:$P$587,14,0)</f>
        <v>叶小军</v>
      </c>
      <c r="AA460">
        <f t="shared" si="114"/>
        <v>65</v>
      </c>
      <c r="AB460" s="23">
        <f t="shared" si="116"/>
        <v>121.95121951219512</v>
      </c>
      <c r="AC460">
        <f>VLOOKUP(A460,[1]中考!$A$2:$J$571,9,0)</f>
        <v>33</v>
      </c>
      <c r="AD460">
        <f t="shared" si="115"/>
        <v>128</v>
      </c>
    </row>
    <row r="461" spans="1:30" ht="15" x14ac:dyDescent="0.35">
      <c r="A461" s="14" t="s">
        <v>927</v>
      </c>
      <c r="B461" s="3">
        <v>10</v>
      </c>
      <c r="C461" s="2" t="s">
        <v>928</v>
      </c>
      <c r="D461" s="4" t="s">
        <v>537</v>
      </c>
      <c r="E461">
        <f>VLOOKUP(A461,'[1]高三下(高考)'!$A$3:$P$615,13,0)</f>
        <v>77</v>
      </c>
      <c r="F461" t="str">
        <f>VLOOKUP(A461,'[1]高三下(高考)'!$A$3:$P$615,14,0)</f>
        <v>叶小军</v>
      </c>
      <c r="G461">
        <f t="shared" si="104"/>
        <v>7</v>
      </c>
      <c r="H461" s="23">
        <f t="shared" si="105"/>
        <v>147.73519163763066</v>
      </c>
      <c r="I461">
        <f>VLOOKUP(A461,[1]高三上!$A$3:$P$588,13,0)</f>
        <v>36.5</v>
      </c>
      <c r="J461" t="str">
        <f>VLOOKUP(A461,[1]高三上!$A$3:$P$588,14,0)</f>
        <v>叶小军</v>
      </c>
      <c r="K461" s="22">
        <f t="shared" si="106"/>
        <v>144</v>
      </c>
      <c r="L461" s="23">
        <f t="shared" si="107"/>
        <v>51.219512195121951</v>
      </c>
      <c r="M461">
        <f>VLOOKUP(A461,[1]高二下!$A$3:$P$536,13,0)</f>
        <v>83</v>
      </c>
      <c r="N461" t="str">
        <f>VLOOKUP(A461,[1]高二下!$A$3:$P$536,14,0)</f>
        <v>叶小军</v>
      </c>
      <c r="O461">
        <f t="shared" si="108"/>
        <v>4</v>
      </c>
      <c r="P461">
        <f t="shared" si="109"/>
        <v>107.3170731707317</v>
      </c>
      <c r="Q461">
        <f>VLOOKUP(A461,[1]高二上!$A$3:$P$583,13,0)</f>
        <v>68</v>
      </c>
      <c r="R461" t="str">
        <f>VLOOKUP(A461,[1]高二上!$A$3:$P$583,14,0)</f>
        <v>叶小军</v>
      </c>
      <c r="S461" s="22">
        <f t="shared" si="110"/>
        <v>25</v>
      </c>
      <c r="T461" s="22">
        <f t="shared" si="111"/>
        <v>92.682926829268297</v>
      </c>
      <c r="U461">
        <f>VLOOKUP(A461,[1]高一下!$A$3:$P$585,13,0)</f>
        <v>75</v>
      </c>
      <c r="V461" t="str">
        <f>VLOOKUP(A461,[1]高一下!$A$3:$P$585,14,0)</f>
        <v>叶小军</v>
      </c>
      <c r="W461">
        <f t="shared" si="112"/>
        <v>4</v>
      </c>
      <c r="X461">
        <f t="shared" si="113"/>
        <v>107.66550522648083</v>
      </c>
      <c r="Y461">
        <f>VLOOKUP(A461,[1]高一上!$A$3:$P$587,13,0)</f>
        <v>55</v>
      </c>
      <c r="Z461" t="str">
        <f>VLOOKUP(A461,[1]高一上!$A$3:$P$587,14,0)</f>
        <v>叶小军</v>
      </c>
      <c r="AA461">
        <f t="shared" si="114"/>
        <v>26</v>
      </c>
      <c r="AB461" s="23">
        <f t="shared" si="116"/>
        <v>109.7560975609756</v>
      </c>
      <c r="AC461">
        <f>VLOOKUP(A461,[1]中考!$A$2:$J$571,9,0)</f>
        <v>39</v>
      </c>
      <c r="AD461">
        <f t="shared" si="115"/>
        <v>54</v>
      </c>
    </row>
    <row r="462" spans="1:30" ht="15" x14ac:dyDescent="0.35">
      <c r="A462" s="14" t="s">
        <v>941</v>
      </c>
      <c r="B462" s="3">
        <v>10</v>
      </c>
      <c r="C462" s="2" t="s">
        <v>942</v>
      </c>
      <c r="D462" s="4" t="s">
        <v>537</v>
      </c>
      <c r="E462">
        <f>VLOOKUP(A462,'[1]高三下(高考)'!$A$3:$P$615,13,0)</f>
        <v>62</v>
      </c>
      <c r="F462" t="str">
        <f>VLOOKUP(A462,'[1]高三下(高考)'!$A$3:$P$615,14,0)</f>
        <v>叶小军</v>
      </c>
      <c r="G462">
        <f t="shared" si="104"/>
        <v>45</v>
      </c>
      <c r="H462" s="23">
        <f t="shared" si="105"/>
        <v>105.57491289198606</v>
      </c>
      <c r="I462">
        <f>VLOOKUP(A462,[1]高三上!$A$3:$P$588,13,0)</f>
        <v>46.5</v>
      </c>
      <c r="J462" t="str">
        <f>VLOOKUP(A462,[1]高三上!$A$3:$P$588,14,0)</f>
        <v>叶小军</v>
      </c>
      <c r="K462" s="22">
        <f t="shared" si="106"/>
        <v>61</v>
      </c>
      <c r="L462" s="23">
        <f t="shared" si="107"/>
        <v>90.243902439024396</v>
      </c>
      <c r="M462">
        <f>VLOOKUP(A462,[1]高二下!$A$3:$P$536,13,0)</f>
        <v>63</v>
      </c>
      <c r="N462" t="str">
        <f>VLOOKUP(A462,[1]高二下!$A$3:$P$536,14,0)</f>
        <v>叶小军</v>
      </c>
      <c r="O462">
        <f t="shared" si="108"/>
        <v>33</v>
      </c>
      <c r="P462">
        <f t="shared" si="109"/>
        <v>97.21254355400697</v>
      </c>
      <c r="Q462">
        <f>VLOOKUP(A462,[1]高二上!$A$3:$P$583,13,0)</f>
        <v>68</v>
      </c>
      <c r="R462" t="str">
        <f>VLOOKUP(A462,[1]高二上!$A$3:$P$583,14,0)</f>
        <v>叶小军</v>
      </c>
      <c r="S462" s="22">
        <f t="shared" si="110"/>
        <v>25</v>
      </c>
      <c r="T462" s="22">
        <f t="shared" si="111"/>
        <v>117.77003484320558</v>
      </c>
      <c r="U462">
        <f>VLOOKUP(A462,[1]高一下!$A$3:$P$585,13,0)</f>
        <v>49</v>
      </c>
      <c r="V462" t="str">
        <f>VLOOKUP(A462,[1]高一下!$A$3:$P$585,14,0)</f>
        <v>叶小军</v>
      </c>
      <c r="W462">
        <f t="shared" si="112"/>
        <v>76</v>
      </c>
      <c r="X462">
        <f t="shared" si="113"/>
        <v>78.397212543554005</v>
      </c>
      <c r="Y462">
        <f>VLOOKUP(A462,[1]高一上!$A$3:$P$587,13,0)</f>
        <v>57</v>
      </c>
      <c r="Z462" t="str">
        <f>VLOOKUP(A462,[1]高一上!$A$3:$P$587,14,0)</f>
        <v>叶小军</v>
      </c>
      <c r="AA462">
        <f t="shared" si="114"/>
        <v>14</v>
      </c>
      <c r="AB462" s="23">
        <f t="shared" si="116"/>
        <v>121.95121951219512</v>
      </c>
      <c r="AC462">
        <f>VLOOKUP(A462,[1]中考!$A$2:$J$571,9,0)</f>
        <v>37</v>
      </c>
      <c r="AD462">
        <f t="shared" si="115"/>
        <v>77</v>
      </c>
    </row>
    <row r="463" spans="1:30" ht="15" x14ac:dyDescent="0.35">
      <c r="A463" s="14" t="s">
        <v>993</v>
      </c>
      <c r="B463" s="3">
        <v>10</v>
      </c>
      <c r="C463" s="2" t="s">
        <v>60</v>
      </c>
      <c r="D463" s="4" t="s">
        <v>537</v>
      </c>
      <c r="E463">
        <f>VLOOKUP(A463,'[1]高三下(高考)'!$A$3:$P$615,13,0)</f>
        <v>60</v>
      </c>
      <c r="F463" t="str">
        <f>VLOOKUP(A463,'[1]高三下(高考)'!$A$3:$P$615,14,0)</f>
        <v>叶小军</v>
      </c>
      <c r="G463">
        <f t="shared" si="104"/>
        <v>56</v>
      </c>
      <c r="H463" s="23">
        <f t="shared" si="105"/>
        <v>117.42160278745645</v>
      </c>
      <c r="I463">
        <f>VLOOKUP(A463,[1]高三上!$A$3:$P$588,13,0)</f>
        <v>41</v>
      </c>
      <c r="J463" t="str">
        <f>VLOOKUP(A463,[1]高三上!$A$3:$P$588,14,0)</f>
        <v>叶小军</v>
      </c>
      <c r="K463" s="22">
        <f t="shared" si="106"/>
        <v>106</v>
      </c>
      <c r="L463" s="23">
        <f t="shared" si="107"/>
        <v>83.62369337979095</v>
      </c>
      <c r="M463">
        <f>VLOOKUP(A463,[1]高二下!$A$3:$P$536,13,0)</f>
        <v>56</v>
      </c>
      <c r="N463" t="str">
        <f>VLOOKUP(A463,[1]高二下!$A$3:$P$536,14,0)</f>
        <v>叶小军</v>
      </c>
      <c r="O463">
        <f t="shared" si="108"/>
        <v>59</v>
      </c>
      <c r="P463">
        <f t="shared" si="109"/>
        <v>87.456445993031366</v>
      </c>
      <c r="Q463">
        <f>VLOOKUP(A463,[1]高二上!$A$3:$P$583,13,0)</f>
        <v>70</v>
      </c>
      <c r="R463" t="str">
        <f>VLOOKUP(A463,[1]高二上!$A$3:$P$583,14,0)</f>
        <v>叶小军</v>
      </c>
      <c r="S463" s="22">
        <f t="shared" si="110"/>
        <v>23</v>
      </c>
      <c r="T463" s="22">
        <f t="shared" si="111"/>
        <v>99.651567944250871</v>
      </c>
      <c r="U463">
        <f>VLOOKUP(A463,[1]高一下!$A$3:$P$585,13,0)</f>
        <v>61</v>
      </c>
      <c r="V463" t="str">
        <f>VLOOKUP(A463,[1]高一下!$A$3:$P$585,14,0)</f>
        <v>叶小军</v>
      </c>
      <c r="W463">
        <f t="shared" si="112"/>
        <v>22</v>
      </c>
      <c r="X463">
        <f t="shared" si="113"/>
        <v>118.81533101045297</v>
      </c>
      <c r="Y463">
        <f>VLOOKUP(A463,[1]高一上!$A$3:$P$587,13,0)</f>
        <v>46</v>
      </c>
      <c r="Z463" t="str">
        <f>VLOOKUP(A463,[1]高一上!$A$3:$P$587,14,0)</f>
        <v>叶小军</v>
      </c>
      <c r="AA463">
        <f t="shared" si="114"/>
        <v>76</v>
      </c>
      <c r="AB463" s="23">
        <f t="shared" si="116"/>
        <v>121.60278745644599</v>
      </c>
      <c r="AC463">
        <f>VLOOKUP(A463,[1]中考!$A$2:$J$571,9,0)</f>
        <v>32</v>
      </c>
      <c r="AD463">
        <f t="shared" si="115"/>
        <v>138</v>
      </c>
    </row>
    <row r="464" spans="1:30" ht="15" x14ac:dyDescent="0.35">
      <c r="A464" s="14" t="s">
        <v>947</v>
      </c>
      <c r="B464" s="3">
        <v>10</v>
      </c>
      <c r="C464" s="2" t="s">
        <v>948</v>
      </c>
      <c r="D464" s="4" t="s">
        <v>537</v>
      </c>
      <c r="E464">
        <f>VLOOKUP(A464,'[1]高三下(高考)'!$A$3:$P$615,13,0)</f>
        <v>50</v>
      </c>
      <c r="F464" t="str">
        <f>VLOOKUP(A464,'[1]高三下(高考)'!$A$3:$P$615,14,0)</f>
        <v>叶小军</v>
      </c>
      <c r="G464">
        <f t="shared" si="104"/>
        <v>144</v>
      </c>
      <c r="H464" s="23">
        <f t="shared" si="105"/>
        <v>58.188153310104532</v>
      </c>
      <c r="I464">
        <f>VLOOKUP(A464,[1]高三上!$A$3:$P$588,13,0)</f>
        <v>54</v>
      </c>
      <c r="J464" t="str">
        <f>VLOOKUP(A464,[1]高三上!$A$3:$P$588,14,0)</f>
        <v>叶小军</v>
      </c>
      <c r="K464" s="22">
        <f t="shared" si="106"/>
        <v>24</v>
      </c>
      <c r="L464" s="23">
        <f t="shared" si="107"/>
        <v>112.19512195121951</v>
      </c>
      <c r="M464">
        <f>VLOOKUP(A464,[1]高二下!$A$3:$P$536,13,0)</f>
        <v>56</v>
      </c>
      <c r="N464" t="str">
        <f>VLOOKUP(A464,[1]高二下!$A$3:$P$536,14,0)</f>
        <v>叶小军</v>
      </c>
      <c r="O464">
        <f t="shared" si="108"/>
        <v>59</v>
      </c>
      <c r="P464">
        <f t="shared" si="109"/>
        <v>92.334494773519168</v>
      </c>
      <c r="Q464">
        <f>VLOOKUP(A464,[1]高二上!$A$3:$P$583,13,0)</f>
        <v>64</v>
      </c>
      <c r="R464" t="str">
        <f>VLOOKUP(A464,[1]高二上!$A$3:$P$583,14,0)</f>
        <v>叶小军</v>
      </c>
      <c r="S464" s="22">
        <f t="shared" si="110"/>
        <v>37</v>
      </c>
      <c r="T464" s="22">
        <f t="shared" si="111"/>
        <v>97.21254355400697</v>
      </c>
      <c r="U464">
        <f>VLOOKUP(A464,[1]高一下!$A$3:$P$585,13,0)</f>
        <v>58</v>
      </c>
      <c r="V464" t="str">
        <f>VLOOKUP(A464,[1]高一下!$A$3:$P$585,14,0)</f>
        <v>叶小军</v>
      </c>
      <c r="W464">
        <f t="shared" si="112"/>
        <v>29</v>
      </c>
      <c r="X464">
        <f t="shared" si="113"/>
        <v>157.14285714285714</v>
      </c>
      <c r="Y464">
        <f>VLOOKUP(A464,[1]高一上!$A$3:$P$587,13,0)</f>
        <v>31</v>
      </c>
      <c r="Z464" t="str">
        <f>VLOOKUP(A464,[1]高一上!$A$3:$P$587,14,0)</f>
        <v>叶小军</v>
      </c>
      <c r="AA464">
        <f t="shared" si="114"/>
        <v>193</v>
      </c>
      <c r="AB464" s="23">
        <f t="shared" si="116"/>
        <v>46.341463414634141</v>
      </c>
      <c r="AC464">
        <f>VLOOKUP(A464,[1]中考!$A$2:$J$571,9,0)</f>
        <v>40</v>
      </c>
      <c r="AD464">
        <f t="shared" si="115"/>
        <v>39</v>
      </c>
    </row>
    <row r="465" spans="1:30" ht="15" x14ac:dyDescent="0.35">
      <c r="A465" s="14" t="s">
        <v>955</v>
      </c>
      <c r="B465" s="3">
        <v>10</v>
      </c>
      <c r="C465" s="2" t="s">
        <v>956</v>
      </c>
      <c r="D465" s="4" t="s">
        <v>537</v>
      </c>
      <c r="E465">
        <f>VLOOKUP(A465,'[1]高三下(高考)'!$A$3:$P$615,13,0)</f>
        <v>55</v>
      </c>
      <c r="F465" t="str">
        <f>VLOOKUP(A465,'[1]高三下(高考)'!$A$3:$P$615,14,0)</f>
        <v>叶小军</v>
      </c>
      <c r="G465">
        <f t="shared" si="104"/>
        <v>93</v>
      </c>
      <c r="H465" s="23">
        <f t="shared" si="105"/>
        <v>98.606271777003485</v>
      </c>
      <c r="I465">
        <f>VLOOKUP(A465,[1]高三上!$A$3:$P$588,13,0)</f>
        <v>43</v>
      </c>
      <c r="J465" t="str">
        <f>VLOOKUP(A465,[1]高三上!$A$3:$P$588,14,0)</f>
        <v>叶小军</v>
      </c>
      <c r="K465" s="22">
        <f t="shared" si="106"/>
        <v>89</v>
      </c>
      <c r="L465" s="23">
        <f t="shared" si="107"/>
        <v>72.473867595818817</v>
      </c>
      <c r="M465">
        <f>VLOOKUP(A465,[1]高二下!$A$3:$P$536,13,0)</f>
        <v>74</v>
      </c>
      <c r="N465" t="str">
        <f>VLOOKUP(A465,[1]高二下!$A$3:$P$536,14,0)</f>
        <v>叶小军</v>
      </c>
      <c r="O465">
        <f t="shared" si="108"/>
        <v>10</v>
      </c>
      <c r="P465">
        <f t="shared" si="109"/>
        <v>111.14982578397212</v>
      </c>
      <c r="Q465">
        <f>VLOOKUP(A465,[1]高二上!$A$3:$P$583,13,0)</f>
        <v>63</v>
      </c>
      <c r="R465" t="str">
        <f>VLOOKUP(A465,[1]高二上!$A$3:$P$583,14,0)</f>
        <v>叶小军</v>
      </c>
      <c r="S465" s="22">
        <f t="shared" si="110"/>
        <v>42</v>
      </c>
      <c r="T465" s="22">
        <f t="shared" si="111"/>
        <v>100</v>
      </c>
      <c r="U465">
        <f>VLOOKUP(A465,[1]高一下!$A$3:$P$585,13,0)</f>
        <v>55</v>
      </c>
      <c r="V465" t="str">
        <f>VLOOKUP(A465,[1]高一下!$A$3:$P$585,14,0)</f>
        <v>叶小军</v>
      </c>
      <c r="W465">
        <f t="shared" si="112"/>
        <v>42</v>
      </c>
      <c r="X465">
        <f t="shared" si="113"/>
        <v>87.456445993031366</v>
      </c>
      <c r="Y465">
        <f>VLOOKUP(A465,[1]高一上!$A$3:$P$587,13,0)</f>
        <v>63</v>
      </c>
      <c r="Z465" t="str">
        <f>VLOOKUP(A465,[1]高一上!$A$3:$P$587,14,0)</f>
        <v>叶小军</v>
      </c>
      <c r="AA465">
        <f t="shared" si="114"/>
        <v>6</v>
      </c>
      <c r="AB465" s="23">
        <f t="shared" si="116"/>
        <v>102.4390243902439</v>
      </c>
      <c r="AC465">
        <f>VLOOKUP(A465,[1]中考!$A$2:$J$571,9,0)</f>
        <v>43</v>
      </c>
      <c r="AD465">
        <f t="shared" si="115"/>
        <v>13</v>
      </c>
    </row>
    <row r="466" spans="1:30" ht="15" x14ac:dyDescent="0.35">
      <c r="A466" s="14" t="s">
        <v>979</v>
      </c>
      <c r="B466" s="3">
        <v>10</v>
      </c>
      <c r="C466" s="2" t="s">
        <v>980</v>
      </c>
      <c r="D466" s="4" t="s">
        <v>537</v>
      </c>
      <c r="E466">
        <f>VLOOKUP(A466,'[1]高三下(高考)'!$A$3:$P$615,13,0)</f>
        <v>45</v>
      </c>
      <c r="F466" t="str">
        <f>VLOOKUP(A466,'[1]高三下(高考)'!$A$3:$P$615,14,0)</f>
        <v>叶小军</v>
      </c>
      <c r="G466">
        <f t="shared" si="104"/>
        <v>179</v>
      </c>
      <c r="H466" s="23">
        <f t="shared" si="105"/>
        <v>41.463414634146346</v>
      </c>
      <c r="I466">
        <f>VLOOKUP(A466,[1]高三上!$A$3:$P$588,13,0)</f>
        <v>60</v>
      </c>
      <c r="J466" t="str">
        <f>VLOOKUP(A466,[1]高三上!$A$3:$P$588,14,0)</f>
        <v>叶小军</v>
      </c>
      <c r="K466" s="22">
        <f t="shared" si="106"/>
        <v>11</v>
      </c>
      <c r="L466" s="23">
        <f t="shared" si="107"/>
        <v>128.57142857142856</v>
      </c>
      <c r="M466">
        <f>VLOOKUP(A466,[1]高二下!$A$3:$P$536,13,0)</f>
        <v>51</v>
      </c>
      <c r="N466" t="str">
        <f>VLOOKUP(A466,[1]高二下!$A$3:$P$536,14,0)</f>
        <v>叶小军</v>
      </c>
      <c r="O466">
        <f t="shared" si="108"/>
        <v>93</v>
      </c>
      <c r="P466">
        <f t="shared" si="109"/>
        <v>120.20905923344948</v>
      </c>
      <c r="Q466">
        <f>VLOOKUP(A466,[1]高二上!$A$3:$P$583,13,0)</f>
        <v>46</v>
      </c>
      <c r="R466" t="str">
        <f>VLOOKUP(A466,[1]高二上!$A$3:$P$583,14,0)</f>
        <v>叶小军</v>
      </c>
      <c r="S466" s="22">
        <f t="shared" si="110"/>
        <v>151</v>
      </c>
      <c r="T466" s="22">
        <f t="shared" si="111"/>
        <v>109.40766550522648</v>
      </c>
      <c r="U466">
        <f>VLOOKUP(A466,[1]高一下!$A$3:$P$585,13,0)</f>
        <v>36</v>
      </c>
      <c r="V466" t="str">
        <f>VLOOKUP(A466,[1]高一下!$A$3:$P$585,14,0)</f>
        <v>叶小军</v>
      </c>
      <c r="W466">
        <f t="shared" si="112"/>
        <v>178</v>
      </c>
      <c r="X466">
        <f t="shared" si="113"/>
        <v>85.365853658536594</v>
      </c>
      <c r="Y466">
        <f>VLOOKUP(A466,[1]高一上!$A$3:$P$587,13,0)</f>
        <v>37</v>
      </c>
      <c r="Z466" t="str">
        <f>VLOOKUP(A466,[1]高一上!$A$3:$P$587,14,0)</f>
        <v>叶小军</v>
      </c>
      <c r="AA466">
        <f t="shared" si="114"/>
        <v>136</v>
      </c>
      <c r="AB466" s="23">
        <f t="shared" si="116"/>
        <v>97.21254355400697</v>
      </c>
      <c r="AC466">
        <f>VLOOKUP(A466,[1]中考!$A$2:$J$571,9,0)</f>
        <v>33</v>
      </c>
      <c r="AD466">
        <f t="shared" si="115"/>
        <v>128</v>
      </c>
    </row>
    <row r="467" spans="1:30" ht="15" x14ac:dyDescent="0.35">
      <c r="A467" s="14" t="s">
        <v>959</v>
      </c>
      <c r="B467" s="3">
        <v>10</v>
      </c>
      <c r="C467" s="2" t="s">
        <v>344</v>
      </c>
      <c r="D467" s="4" t="s">
        <v>537</v>
      </c>
      <c r="E467">
        <f>VLOOKUP(A467,'[1]高三下(高考)'!$A$3:$P$615,13,0)</f>
        <v>59.5</v>
      </c>
      <c r="F467" t="str">
        <f>VLOOKUP(A467,'[1]高三下(高考)'!$A$3:$P$615,14,0)</f>
        <v>叶小军</v>
      </c>
      <c r="G467">
        <f t="shared" si="104"/>
        <v>60</v>
      </c>
      <c r="H467" s="23">
        <f t="shared" si="105"/>
        <v>136.58536585365854</v>
      </c>
      <c r="I467">
        <f>VLOOKUP(A467,[1]高三上!$A$3:$P$588,13,0)</f>
        <v>34.5</v>
      </c>
      <c r="J467" t="str">
        <f>VLOOKUP(A467,[1]高三上!$A$3:$P$588,14,0)</f>
        <v>叶小军</v>
      </c>
      <c r="K467" s="22">
        <f t="shared" si="106"/>
        <v>165</v>
      </c>
      <c r="L467" s="23">
        <f t="shared" si="107"/>
        <v>54.00696864111498</v>
      </c>
      <c r="M467">
        <f>VLOOKUP(A467,[1]高二下!$A$3:$P$536,13,0)</f>
        <v>63</v>
      </c>
      <c r="N467" t="str">
        <f>VLOOKUP(A467,[1]高二下!$A$3:$P$536,14,0)</f>
        <v>叶小军</v>
      </c>
      <c r="O467">
        <f t="shared" si="108"/>
        <v>33</v>
      </c>
      <c r="P467">
        <f t="shared" si="109"/>
        <v>105.92334494773519</v>
      </c>
      <c r="Q467">
        <f>VLOOKUP(A467,[1]高二上!$A$3:$P$583,13,0)</f>
        <v>61</v>
      </c>
      <c r="R467" t="str">
        <f>VLOOKUP(A467,[1]高二上!$A$3:$P$583,14,0)</f>
        <v>叶小军</v>
      </c>
      <c r="S467" s="22">
        <f t="shared" si="110"/>
        <v>50</v>
      </c>
      <c r="T467" s="22">
        <f t="shared" si="111"/>
        <v>105.57491289198606</v>
      </c>
      <c r="U467">
        <f>VLOOKUP(A467,[1]高一下!$A$3:$P$585,13,0)</f>
        <v>51</v>
      </c>
      <c r="V467" t="str">
        <f>VLOOKUP(A467,[1]高一下!$A$3:$P$585,14,0)</f>
        <v>叶小军</v>
      </c>
      <c r="W467">
        <f t="shared" si="112"/>
        <v>66</v>
      </c>
      <c r="X467">
        <f t="shared" si="113"/>
        <v>127.87456445993031</v>
      </c>
      <c r="Y467">
        <f>VLOOKUP(A467,[1]高一上!$A$3:$P$587,13,0)</f>
        <v>36</v>
      </c>
      <c r="Z467" t="str">
        <f>VLOOKUP(A467,[1]高一上!$A$3:$P$587,14,0)</f>
        <v>叶小军</v>
      </c>
      <c r="AA467">
        <f t="shared" si="114"/>
        <v>146</v>
      </c>
      <c r="AB467" s="23">
        <f t="shared" si="116"/>
        <v>102.09059233449477</v>
      </c>
      <c r="AC467">
        <f>VLOOKUP(A467,[1]中考!$A$2:$J$571,9,0)</f>
        <v>31</v>
      </c>
      <c r="AD467">
        <f t="shared" si="115"/>
        <v>152</v>
      </c>
    </row>
    <row r="468" spans="1:30" ht="15" x14ac:dyDescent="0.35">
      <c r="A468" s="14" t="s">
        <v>997</v>
      </c>
      <c r="B468" s="3">
        <v>10</v>
      </c>
      <c r="C468" s="2" t="s">
        <v>998</v>
      </c>
      <c r="D468" s="4" t="s">
        <v>537</v>
      </c>
      <c r="E468">
        <f>VLOOKUP(A468,'[1]高三下(高考)'!$A$3:$P$615,13,0)</f>
        <v>54</v>
      </c>
      <c r="F468" t="str">
        <f>VLOOKUP(A468,'[1]高三下(高考)'!$A$3:$P$615,14,0)</f>
        <v>叶小军</v>
      </c>
      <c r="G468">
        <f t="shared" si="104"/>
        <v>103</v>
      </c>
      <c r="H468" s="23">
        <f t="shared" si="105"/>
        <v>77.00348432055749</v>
      </c>
      <c r="I468">
        <f>VLOOKUP(A468,[1]高三上!$A$3:$P$588,13,0)</f>
        <v>51</v>
      </c>
      <c r="J468" t="str">
        <f>VLOOKUP(A468,[1]高三上!$A$3:$P$588,14,0)</f>
        <v>叶小军</v>
      </c>
      <c r="K468" s="22">
        <f t="shared" si="106"/>
        <v>37</v>
      </c>
      <c r="L468" s="23">
        <f t="shared" si="107"/>
        <v>113.93728222996515</v>
      </c>
      <c r="M468">
        <f>VLOOKUP(A468,[1]高二下!$A$3:$P$536,13,0)</f>
        <v>54</v>
      </c>
      <c r="N468" t="str">
        <f>VLOOKUP(A468,[1]高二下!$A$3:$P$536,14,0)</f>
        <v>叶小军</v>
      </c>
      <c r="O468">
        <f t="shared" si="108"/>
        <v>77</v>
      </c>
      <c r="P468">
        <f t="shared" si="109"/>
        <v>148.43205574912892</v>
      </c>
      <c r="Q468">
        <f>VLOOKUP(A468,[1]高二上!$A$3:$P$583,13,0)</f>
        <v>37</v>
      </c>
      <c r="R468" t="str">
        <f>VLOOKUP(A468,[1]高二上!$A$3:$P$583,14,0)</f>
        <v>叶小军</v>
      </c>
      <c r="S468" s="22">
        <f t="shared" si="110"/>
        <v>216</v>
      </c>
      <c r="T468" s="22">
        <f t="shared" si="111"/>
        <v>67.944250871080143</v>
      </c>
      <c r="U468">
        <f>VLOOKUP(A468,[1]高一下!$A$3:$P$585,13,0)</f>
        <v>43</v>
      </c>
      <c r="V468" t="str">
        <f>VLOOKUP(A468,[1]高一下!$A$3:$P$585,14,0)</f>
        <v>叶小军</v>
      </c>
      <c r="W468">
        <f t="shared" si="112"/>
        <v>124</v>
      </c>
      <c r="X468">
        <f t="shared" si="113"/>
        <v>104.18118466898954</v>
      </c>
      <c r="Y468">
        <f>VLOOKUP(A468,[1]高一上!$A$3:$P$587,13,0)</f>
        <v>37</v>
      </c>
      <c r="Z468" t="str">
        <f>VLOOKUP(A468,[1]高一上!$A$3:$P$587,14,0)</f>
        <v>叶小军</v>
      </c>
      <c r="AA468">
        <f t="shared" si="114"/>
        <v>136</v>
      </c>
      <c r="AB468" s="23">
        <f t="shared" si="116"/>
        <v>75.261324041811847</v>
      </c>
      <c r="AC468">
        <f>VLOOKUP(A468,[1]中考!$A$2:$J$571,9,0)</f>
        <v>38</v>
      </c>
      <c r="AD468">
        <f t="shared" si="115"/>
        <v>65</v>
      </c>
    </row>
    <row r="469" spans="1:30" ht="15" x14ac:dyDescent="0.35">
      <c r="A469" s="14" t="s">
        <v>951</v>
      </c>
      <c r="B469" s="3">
        <v>10</v>
      </c>
      <c r="C469" s="2" t="s">
        <v>952</v>
      </c>
      <c r="D469" s="4" t="s">
        <v>537</v>
      </c>
      <c r="E469">
        <f>VLOOKUP(A469,'[1]高三下(高考)'!$A$3:$P$615,13,0)</f>
        <v>63.5</v>
      </c>
      <c r="F469" t="str">
        <f>VLOOKUP(A469,'[1]高三下(高考)'!$A$3:$P$615,14,0)</f>
        <v>叶小军</v>
      </c>
      <c r="G469">
        <f t="shared" si="104"/>
        <v>36</v>
      </c>
      <c r="H469" s="23">
        <f t="shared" si="105"/>
        <v>116.72473867595819</v>
      </c>
      <c r="I469">
        <f>VLOOKUP(A469,[1]高三上!$A$3:$P$588,13,0)</f>
        <v>43.5</v>
      </c>
      <c r="J469" t="str">
        <f>VLOOKUP(A469,[1]高三上!$A$3:$P$588,14,0)</f>
        <v>叶小军</v>
      </c>
      <c r="K469" s="22">
        <f t="shared" si="106"/>
        <v>84</v>
      </c>
      <c r="L469" s="23">
        <f t="shared" si="107"/>
        <v>84.320557491289208</v>
      </c>
      <c r="M469">
        <f>VLOOKUP(A469,[1]高二下!$A$3:$P$536,13,0)</f>
        <v>62</v>
      </c>
      <c r="N469" t="str">
        <f>VLOOKUP(A469,[1]高二下!$A$3:$P$536,14,0)</f>
        <v>叶小军</v>
      </c>
      <c r="O469">
        <f t="shared" si="108"/>
        <v>39</v>
      </c>
      <c r="P469">
        <f t="shared" si="109"/>
        <v>91.637630662020911</v>
      </c>
      <c r="Q469">
        <f>VLOOKUP(A469,[1]高二上!$A$3:$P$583,13,0)</f>
        <v>73</v>
      </c>
      <c r="R469" t="str">
        <f>VLOOKUP(A469,[1]高二上!$A$3:$P$583,14,0)</f>
        <v>叶小军</v>
      </c>
      <c r="S469" s="22">
        <f t="shared" si="110"/>
        <v>15</v>
      </c>
      <c r="T469" s="22">
        <f t="shared" si="111"/>
        <v>128.57142857142856</v>
      </c>
      <c r="U469">
        <f>VLOOKUP(A469,[1]高一下!$A$3:$P$585,13,0)</f>
        <v>46</v>
      </c>
      <c r="V469" t="str">
        <f>VLOOKUP(A469,[1]高一下!$A$3:$P$585,14,0)</f>
        <v>叶小军</v>
      </c>
      <c r="W469">
        <f t="shared" si="112"/>
        <v>97</v>
      </c>
      <c r="X469">
        <f t="shared" si="113"/>
        <v>89.895470383275267</v>
      </c>
      <c r="Y469">
        <f>VLOOKUP(A469,[1]高一上!$A$3:$P$587,13,0)</f>
        <v>47</v>
      </c>
      <c r="Z469" t="str">
        <f>VLOOKUP(A469,[1]高一上!$A$3:$P$587,14,0)</f>
        <v>叶小军</v>
      </c>
      <c r="AA469">
        <f t="shared" si="114"/>
        <v>68</v>
      </c>
      <c r="AB469" s="23">
        <f t="shared" si="116"/>
        <v>103.13588850174216</v>
      </c>
      <c r="AC469">
        <f>VLOOKUP(A469,[1]中考!$A$2:$J$571,9,0)</f>
        <v>37</v>
      </c>
      <c r="AD469">
        <f t="shared" si="115"/>
        <v>77</v>
      </c>
    </row>
    <row r="470" spans="1:30" ht="15" x14ac:dyDescent="0.35">
      <c r="A470" s="14" t="s">
        <v>969</v>
      </c>
      <c r="B470" s="3">
        <v>10</v>
      </c>
      <c r="C470" s="2" t="s">
        <v>970</v>
      </c>
      <c r="D470" s="4" t="s">
        <v>537</v>
      </c>
      <c r="E470">
        <f>VLOOKUP(A470,'[1]高三下(高考)'!$A$3:$P$615,13,0)</f>
        <v>63</v>
      </c>
      <c r="F470" t="str">
        <f>VLOOKUP(A470,'[1]高三下(高考)'!$A$3:$P$615,14,0)</f>
        <v>叶小军</v>
      </c>
      <c r="G470">
        <f t="shared" si="104"/>
        <v>41</v>
      </c>
      <c r="H470" s="23">
        <f t="shared" si="105"/>
        <v>126.4808362369338</v>
      </c>
      <c r="I470">
        <f>VLOOKUP(A470,[1]高三上!$A$3:$P$588,13,0)</f>
        <v>39.5</v>
      </c>
      <c r="J470" t="str">
        <f>VLOOKUP(A470,[1]高三上!$A$3:$P$588,14,0)</f>
        <v>叶小军</v>
      </c>
      <c r="K470" s="22">
        <f t="shared" si="106"/>
        <v>117</v>
      </c>
      <c r="L470" s="23">
        <f t="shared" si="107"/>
        <v>105.57491289198606</v>
      </c>
      <c r="M470">
        <f>VLOOKUP(A470,[1]高二下!$A$3:$P$536,13,0)</f>
        <v>47</v>
      </c>
      <c r="N470" t="str">
        <f>VLOOKUP(A470,[1]高二下!$A$3:$P$536,14,0)</f>
        <v>叶小军</v>
      </c>
      <c r="O470">
        <f t="shared" si="108"/>
        <v>133</v>
      </c>
      <c r="P470">
        <f t="shared" si="109"/>
        <v>58.536585365853661</v>
      </c>
      <c r="Q470">
        <f>VLOOKUP(A470,[1]高二上!$A$3:$P$583,13,0)</f>
        <v>74</v>
      </c>
      <c r="R470" t="str">
        <f>VLOOKUP(A470,[1]高二上!$A$3:$P$583,14,0)</f>
        <v>叶小军</v>
      </c>
      <c r="S470" s="22">
        <f t="shared" si="110"/>
        <v>14</v>
      </c>
      <c r="T470" s="22">
        <f t="shared" si="111"/>
        <v>114.28571428571428</v>
      </c>
      <c r="U470">
        <f>VLOOKUP(A470,[1]高一下!$A$3:$P$585,13,0)</f>
        <v>52</v>
      </c>
      <c r="V470" t="str">
        <f>VLOOKUP(A470,[1]高一下!$A$3:$P$585,14,0)</f>
        <v>叶小军</v>
      </c>
      <c r="W470">
        <f t="shared" si="112"/>
        <v>55</v>
      </c>
      <c r="X470">
        <f t="shared" si="113"/>
        <v>100</v>
      </c>
      <c r="Y470">
        <f>VLOOKUP(A470,[1]高一上!$A$3:$P$587,13,0)</f>
        <v>0</v>
      </c>
      <c r="Z470" t="str">
        <f>VLOOKUP(A470,[1]高一上!$A$3:$P$587,14,0)</f>
        <v>叶小军</v>
      </c>
      <c r="AA470">
        <f t="shared" si="114"/>
        <v>287</v>
      </c>
      <c r="AB470" s="23">
        <f t="shared" si="116"/>
        <v>100</v>
      </c>
      <c r="AC470">
        <f>VLOOKUP(A470,[1]中考!$A$2:$J$571,9,0)</f>
        <v>36</v>
      </c>
      <c r="AD470">
        <f t="shared" si="115"/>
        <v>88</v>
      </c>
    </row>
    <row r="471" spans="1:30" ht="15" x14ac:dyDescent="0.35">
      <c r="A471" s="14" t="s">
        <v>953</v>
      </c>
      <c r="B471" s="3">
        <v>10</v>
      </c>
      <c r="C471" s="2" t="s">
        <v>954</v>
      </c>
      <c r="D471" s="4" t="s">
        <v>537</v>
      </c>
      <c r="E471">
        <f>VLOOKUP(A471,'[1]高三下(高考)'!$A$3:$P$615,13,0)</f>
        <v>58</v>
      </c>
      <c r="F471" t="str">
        <f>VLOOKUP(A471,'[1]高三下(高考)'!$A$3:$P$615,14,0)</f>
        <v>叶小军</v>
      </c>
      <c r="G471">
        <f t="shared" si="104"/>
        <v>72</v>
      </c>
      <c r="H471" s="23">
        <f t="shared" si="105"/>
        <v>137.63066202090593</v>
      </c>
      <c r="I471">
        <f>VLOOKUP(A471,[1]高三上!$A$3:$P$588,13,0)</f>
        <v>32</v>
      </c>
      <c r="J471" t="str">
        <f>VLOOKUP(A471,[1]高三上!$A$3:$P$588,14,0)</f>
        <v>叶小军</v>
      </c>
      <c r="K471" s="22">
        <f t="shared" si="106"/>
        <v>180</v>
      </c>
      <c r="L471" s="23">
        <f t="shared" si="107"/>
        <v>48.780487804878049</v>
      </c>
      <c r="M471">
        <f>VLOOKUP(A471,[1]高二下!$A$3:$P$536,13,0)</f>
        <v>63</v>
      </c>
      <c r="N471" t="str">
        <f>VLOOKUP(A471,[1]高二下!$A$3:$P$536,14,0)</f>
        <v>叶小军</v>
      </c>
      <c r="O471">
        <f t="shared" si="108"/>
        <v>33</v>
      </c>
      <c r="P471">
        <f t="shared" si="109"/>
        <v>103.13588850174216</v>
      </c>
      <c r="Q471">
        <f>VLOOKUP(A471,[1]高二上!$A$3:$P$583,13,0)</f>
        <v>63</v>
      </c>
      <c r="R471" t="str">
        <f>VLOOKUP(A471,[1]高二上!$A$3:$P$583,14,0)</f>
        <v>叶小军</v>
      </c>
      <c r="S471" s="22">
        <f t="shared" si="110"/>
        <v>42</v>
      </c>
      <c r="T471" s="22">
        <f t="shared" si="111"/>
        <v>121.95121951219512</v>
      </c>
      <c r="U471">
        <f>VLOOKUP(A471,[1]高一下!$A$3:$P$585,13,0)</f>
        <v>45</v>
      </c>
      <c r="V471" t="str">
        <f>VLOOKUP(A471,[1]高一下!$A$3:$P$585,14,0)</f>
        <v>叶小军</v>
      </c>
      <c r="W471">
        <f t="shared" si="112"/>
        <v>105</v>
      </c>
      <c r="X471">
        <f t="shared" si="113"/>
        <v>78.048780487804876</v>
      </c>
      <c r="Y471">
        <f>VLOOKUP(A471,[1]高一上!$A$3:$P$587,13,0)</f>
        <v>51</v>
      </c>
      <c r="Z471" t="str">
        <f>VLOOKUP(A471,[1]高一上!$A$3:$P$587,14,0)</f>
        <v>叶小军</v>
      </c>
      <c r="AA471">
        <f t="shared" si="114"/>
        <v>42</v>
      </c>
      <c r="AB471" s="23">
        <f t="shared" si="116"/>
        <v>138.32752613240419</v>
      </c>
      <c r="AC471">
        <f>VLOOKUP(A471,[1]中考!$A$2:$J$571,9,0)</f>
        <v>31</v>
      </c>
      <c r="AD471">
        <f t="shared" si="115"/>
        <v>152</v>
      </c>
    </row>
    <row r="472" spans="1:30" ht="15" x14ac:dyDescent="0.35">
      <c r="A472" s="14" t="s">
        <v>1005</v>
      </c>
      <c r="B472" s="3">
        <v>10</v>
      </c>
      <c r="C472" s="2" t="s">
        <v>1006</v>
      </c>
      <c r="D472" s="4" t="s">
        <v>537</v>
      </c>
      <c r="E472">
        <f>VLOOKUP(A472,'[1]高三下(高考)'!$A$3:$P$615,13,0)</f>
        <v>35</v>
      </c>
      <c r="F472" t="str">
        <f>VLOOKUP(A472,'[1]高三下(高考)'!$A$3:$P$615,14,0)</f>
        <v>叶小军</v>
      </c>
      <c r="G472">
        <f t="shared" si="104"/>
        <v>235</v>
      </c>
      <c r="H472" s="23">
        <f t="shared" si="105"/>
        <v>79.094076655052262</v>
      </c>
      <c r="I472">
        <f>VLOOKUP(A472,[1]高三上!$A$3:$P$588,13,0)</f>
        <v>32.5</v>
      </c>
      <c r="J472" t="str">
        <f>VLOOKUP(A472,[1]高三上!$A$3:$P$588,14,0)</f>
        <v>叶小军</v>
      </c>
      <c r="K472" s="22">
        <f t="shared" si="106"/>
        <v>175</v>
      </c>
      <c r="L472" s="23">
        <f t="shared" si="107"/>
        <v>47.038327526132406</v>
      </c>
      <c r="M472">
        <f>VLOOKUP(A472,[1]高二下!$A$3:$P$536,13,0)</f>
        <v>66</v>
      </c>
      <c r="N472" t="str">
        <f>VLOOKUP(A472,[1]高二下!$A$3:$P$536,14,0)</f>
        <v>叶小军</v>
      </c>
      <c r="O472">
        <f t="shared" si="108"/>
        <v>23</v>
      </c>
      <c r="P472">
        <f t="shared" si="109"/>
        <v>111.84668989547038</v>
      </c>
      <c r="Q472">
        <f>VLOOKUP(A472,[1]高二上!$A$3:$P$583,13,0)</f>
        <v>59</v>
      </c>
      <c r="R472" t="str">
        <f>VLOOKUP(A472,[1]高二上!$A$3:$P$583,14,0)</f>
        <v>叶小军</v>
      </c>
      <c r="S472" s="22">
        <f t="shared" si="110"/>
        <v>57</v>
      </c>
      <c r="T472" s="22">
        <f t="shared" si="111"/>
        <v>106.62020905923345</v>
      </c>
      <c r="U472">
        <f>VLOOKUP(A472,[1]高一下!$A$3:$P$585,13,0)</f>
        <v>49</v>
      </c>
      <c r="V472" t="str">
        <f>VLOOKUP(A472,[1]高一下!$A$3:$P$585,14,0)</f>
        <v>叶小军</v>
      </c>
      <c r="W472">
        <f t="shared" si="112"/>
        <v>76</v>
      </c>
      <c r="X472">
        <f t="shared" si="113"/>
        <v>78.397212543554005</v>
      </c>
      <c r="Y472">
        <f>VLOOKUP(A472,[1]高一上!$A$3:$P$587,13,0)</f>
        <v>57</v>
      </c>
      <c r="Z472" t="str">
        <f>VLOOKUP(A472,[1]高一上!$A$3:$P$587,14,0)</f>
        <v>叶小军</v>
      </c>
      <c r="AA472">
        <f t="shared" si="114"/>
        <v>14</v>
      </c>
      <c r="AB472" s="23">
        <f t="shared" si="116"/>
        <v>121.95121951219512</v>
      </c>
      <c r="AC472">
        <f>VLOOKUP(A472,[1]中考!$A$2:$J$571,9,0)</f>
        <v>37</v>
      </c>
      <c r="AD472">
        <f t="shared" si="115"/>
        <v>77</v>
      </c>
    </row>
    <row r="473" spans="1:30" ht="15" x14ac:dyDescent="0.35">
      <c r="A473" s="14" t="s">
        <v>939</v>
      </c>
      <c r="B473" s="3">
        <v>10</v>
      </c>
      <c r="C473" s="2" t="s">
        <v>940</v>
      </c>
      <c r="D473" s="4" t="s">
        <v>537</v>
      </c>
      <c r="E473">
        <f>VLOOKUP(A473,'[1]高三下(高考)'!$A$3:$P$615,13,0)</f>
        <v>52</v>
      </c>
      <c r="F473" t="str">
        <f>VLOOKUP(A473,'[1]高三下(高考)'!$A$3:$P$615,14,0)</f>
        <v>叶小军</v>
      </c>
      <c r="G473">
        <f t="shared" si="104"/>
        <v>123</v>
      </c>
      <c r="H473" s="23">
        <f t="shared" si="105"/>
        <v>94.076655052264812</v>
      </c>
      <c r="I473">
        <f>VLOOKUP(A473,[1]高三上!$A$3:$P$588,13,0)</f>
        <v>41</v>
      </c>
      <c r="J473" t="str">
        <f>VLOOKUP(A473,[1]高三上!$A$3:$P$588,14,0)</f>
        <v>叶小军</v>
      </c>
      <c r="K473" s="22">
        <f t="shared" si="106"/>
        <v>106</v>
      </c>
      <c r="L473" s="23">
        <f t="shared" si="107"/>
        <v>71.777003484320559</v>
      </c>
      <c r="M473">
        <f>VLOOKUP(A473,[1]高二下!$A$3:$P$536,13,0)</f>
        <v>65</v>
      </c>
      <c r="N473" t="str">
        <f>VLOOKUP(A473,[1]高二下!$A$3:$P$536,14,0)</f>
        <v>叶小军</v>
      </c>
      <c r="O473">
        <f t="shared" si="108"/>
        <v>25</v>
      </c>
      <c r="P473">
        <f t="shared" si="109"/>
        <v>110.10452961672473</v>
      </c>
      <c r="Q473">
        <f>VLOOKUP(A473,[1]高二上!$A$3:$P$583,13,0)</f>
        <v>60</v>
      </c>
      <c r="R473" t="str">
        <f>VLOOKUP(A473,[1]高二上!$A$3:$P$583,14,0)</f>
        <v>叶小军</v>
      </c>
      <c r="S473" s="22">
        <f t="shared" si="110"/>
        <v>54</v>
      </c>
      <c r="T473" s="22">
        <f t="shared" si="111"/>
        <v>90.243902439024396</v>
      </c>
      <c r="U473">
        <f>VLOOKUP(A473,[1]高一下!$A$3:$P$585,13,0)</f>
        <v>59</v>
      </c>
      <c r="V473" t="str">
        <f>VLOOKUP(A473,[1]高一下!$A$3:$P$585,14,0)</f>
        <v>叶小军</v>
      </c>
      <c r="W473">
        <f t="shared" si="112"/>
        <v>26</v>
      </c>
      <c r="X473">
        <f t="shared" si="113"/>
        <v>125.08710801393728</v>
      </c>
      <c r="Y473">
        <f>VLOOKUP(A473,[1]高一上!$A$3:$P$587,13,0)</f>
        <v>43</v>
      </c>
      <c r="Z473" t="str">
        <f>VLOOKUP(A473,[1]高一上!$A$3:$P$587,14,0)</f>
        <v>叶小军</v>
      </c>
      <c r="AA473">
        <f t="shared" si="114"/>
        <v>98</v>
      </c>
      <c r="AB473" s="23">
        <f t="shared" si="116"/>
        <v>96.515679442508713</v>
      </c>
      <c r="AC473">
        <f>VLOOKUP(A473,[1]中考!$A$2:$J$571,9,0)</f>
        <v>36</v>
      </c>
      <c r="AD473">
        <f t="shared" si="115"/>
        <v>88</v>
      </c>
    </row>
    <row r="474" spans="1:30" ht="15" x14ac:dyDescent="0.35">
      <c r="A474" s="14" t="s">
        <v>923</v>
      </c>
      <c r="B474" s="3">
        <v>10</v>
      </c>
      <c r="C474" s="2" t="s">
        <v>924</v>
      </c>
      <c r="D474" s="4" t="s">
        <v>537</v>
      </c>
      <c r="E474">
        <f>VLOOKUP(A474,'[1]高三下(高考)'!$A$3:$P$615,13,0)</f>
        <v>78.5</v>
      </c>
      <c r="F474" t="str">
        <f>VLOOKUP(A474,'[1]高三下(高考)'!$A$3:$P$615,14,0)</f>
        <v>叶小军</v>
      </c>
      <c r="G474">
        <f t="shared" si="104"/>
        <v>5</v>
      </c>
      <c r="H474" s="23">
        <f t="shared" si="105"/>
        <v>149.12891986062718</v>
      </c>
      <c r="I474">
        <f>VLOOKUP(A474,[1]高三上!$A$3:$P$588,13,0)</f>
        <v>36</v>
      </c>
      <c r="J474" t="str">
        <f>VLOOKUP(A474,[1]高三上!$A$3:$P$588,14,0)</f>
        <v>叶小军</v>
      </c>
      <c r="K474" s="22">
        <f t="shared" si="106"/>
        <v>146</v>
      </c>
      <c r="L474" s="23">
        <f t="shared" si="107"/>
        <v>87.108013937282237</v>
      </c>
      <c r="M474">
        <f>VLOOKUP(A474,[1]高二下!$A$3:$P$536,13,0)</f>
        <v>49</v>
      </c>
      <c r="N474" t="str">
        <f>VLOOKUP(A474,[1]高二下!$A$3:$P$536,14,0)</f>
        <v>叶小军</v>
      </c>
      <c r="O474">
        <f t="shared" si="108"/>
        <v>109</v>
      </c>
      <c r="P474">
        <f t="shared" si="109"/>
        <v>72.822299651567945</v>
      </c>
      <c r="Q474">
        <f>VLOOKUP(A474,[1]高二上!$A$3:$P$583,13,0)</f>
        <v>66</v>
      </c>
      <c r="R474" t="str">
        <f>VLOOKUP(A474,[1]高二上!$A$3:$P$583,14,0)</f>
        <v>叶小军</v>
      </c>
      <c r="S474" s="22">
        <f t="shared" si="110"/>
        <v>31</v>
      </c>
      <c r="T474" s="22">
        <f t="shared" si="111"/>
        <v>108.36236933797909</v>
      </c>
      <c r="U474">
        <f>VLOOKUP(A474,[1]高一下!$A$3:$P$585,13,0)</f>
        <v>52</v>
      </c>
      <c r="V474" t="str">
        <f>VLOOKUP(A474,[1]高一下!$A$3:$P$585,14,0)</f>
        <v>叶小军</v>
      </c>
      <c r="W474">
        <f t="shared" si="112"/>
        <v>55</v>
      </c>
      <c r="X474">
        <f t="shared" si="113"/>
        <v>117.77003484320558</v>
      </c>
      <c r="Y474">
        <f>VLOOKUP(A474,[1]高一上!$A$3:$P$587,13,0)</f>
        <v>42</v>
      </c>
      <c r="Z474" t="str">
        <f>VLOOKUP(A474,[1]高一上!$A$3:$P$587,14,0)</f>
        <v>叶小军</v>
      </c>
      <c r="AA474">
        <f t="shared" si="114"/>
        <v>106</v>
      </c>
      <c r="AB474" s="23">
        <f t="shared" si="116"/>
        <v>99.651567944250871</v>
      </c>
      <c r="AC474">
        <f>VLOOKUP(A474,[1]中考!$A$2:$J$571,9,0)</f>
        <v>35</v>
      </c>
      <c r="AD474">
        <f t="shared" si="115"/>
        <v>105</v>
      </c>
    </row>
    <row r="475" spans="1:30" ht="15" x14ac:dyDescent="0.35">
      <c r="A475" s="14" t="s">
        <v>996</v>
      </c>
      <c r="B475" s="3">
        <v>10</v>
      </c>
      <c r="C475" s="2" t="s">
        <v>325</v>
      </c>
      <c r="D475" s="4" t="s">
        <v>537</v>
      </c>
      <c r="E475">
        <f>VLOOKUP(A475,'[1]高三下(高考)'!$A$3:$P$615,13,0)</f>
        <v>52</v>
      </c>
      <c r="F475" t="str">
        <f>VLOOKUP(A475,'[1]高三下(高考)'!$A$3:$P$615,14,0)</f>
        <v>叶小军</v>
      </c>
      <c r="G475">
        <f t="shared" si="104"/>
        <v>123</v>
      </c>
      <c r="H475" s="23">
        <f t="shared" si="105"/>
        <v>102.78745644599303</v>
      </c>
      <c r="I475">
        <f>VLOOKUP(A475,[1]高三上!$A$3:$P$588,13,0)</f>
        <v>38</v>
      </c>
      <c r="J475" t="str">
        <f>VLOOKUP(A475,[1]高三上!$A$3:$P$588,14,0)</f>
        <v>叶小军</v>
      </c>
      <c r="K475" s="22">
        <f t="shared" si="106"/>
        <v>131</v>
      </c>
      <c r="L475" s="23">
        <f t="shared" si="107"/>
        <v>102.4390243902439</v>
      </c>
      <c r="M475">
        <f>VLOOKUP(A475,[1]高二下!$A$3:$P$536,13,0)</f>
        <v>46</v>
      </c>
      <c r="N475" t="str">
        <f>VLOOKUP(A475,[1]高二下!$A$3:$P$536,14,0)</f>
        <v>叶小军</v>
      </c>
      <c r="O475">
        <f t="shared" si="108"/>
        <v>138</v>
      </c>
      <c r="P475">
        <f t="shared" si="109"/>
        <v>91.289198606271782</v>
      </c>
      <c r="Q475">
        <f>VLOOKUP(A475,[1]高二上!$A$3:$P$583,13,0)</f>
        <v>50</v>
      </c>
      <c r="R475" t="str">
        <f>VLOOKUP(A475,[1]高二上!$A$3:$P$583,14,0)</f>
        <v>叶小军</v>
      </c>
      <c r="S475" s="22">
        <f t="shared" si="110"/>
        <v>113</v>
      </c>
      <c r="T475" s="22">
        <f t="shared" si="111"/>
        <v>106.96864111498257</v>
      </c>
      <c r="U475">
        <f>VLOOKUP(A475,[1]高一下!$A$3:$P$585,13,0)</f>
        <v>41</v>
      </c>
      <c r="V475" t="str">
        <f>VLOOKUP(A475,[1]高一下!$A$3:$P$585,14,0)</f>
        <v>叶小军</v>
      </c>
      <c r="W475">
        <f t="shared" si="112"/>
        <v>133</v>
      </c>
      <c r="X475">
        <f t="shared" si="113"/>
        <v>68.292682926829272</v>
      </c>
      <c r="Y475">
        <f>VLOOKUP(A475,[1]高一上!$A$3:$P$587,13,0)</f>
        <v>51</v>
      </c>
      <c r="Z475" t="str">
        <f>VLOOKUP(A475,[1]高一上!$A$3:$P$587,14,0)</f>
        <v>叶小军</v>
      </c>
      <c r="AA475">
        <f t="shared" si="114"/>
        <v>42</v>
      </c>
      <c r="AB475" s="23">
        <f t="shared" si="116"/>
        <v>164.808362369338</v>
      </c>
      <c r="AC475">
        <f>VLOOKUP(A475,[1]中考!$A$2:$J$571,9,0)</f>
        <v>24</v>
      </c>
      <c r="AD475">
        <f t="shared" si="115"/>
        <v>228</v>
      </c>
    </row>
    <row r="476" spans="1:30" ht="15" x14ac:dyDescent="0.35">
      <c r="A476" s="14" t="s">
        <v>937</v>
      </c>
      <c r="B476" s="3">
        <v>10</v>
      </c>
      <c r="C476" s="2" t="s">
        <v>938</v>
      </c>
      <c r="D476" s="4" t="s">
        <v>537</v>
      </c>
      <c r="E476">
        <f>VLOOKUP(A476,'[1]高三下(高考)'!$A$3:$P$615,13,0)</f>
        <v>60</v>
      </c>
      <c r="F476" t="str">
        <f>VLOOKUP(A476,'[1]高三下(高考)'!$A$3:$P$615,14,0)</f>
        <v>叶小军</v>
      </c>
      <c r="G476">
        <f t="shared" si="104"/>
        <v>56</v>
      </c>
      <c r="H476" s="23">
        <f t="shared" si="105"/>
        <v>156.79442508710801</v>
      </c>
      <c r="I476">
        <f>VLOOKUP(A476,[1]高三上!$A$3:$P$588,13,0)</f>
        <v>27.5</v>
      </c>
      <c r="J476" t="str">
        <f>VLOOKUP(A476,[1]高三上!$A$3:$P$588,14,0)</f>
        <v>叶小军</v>
      </c>
      <c r="K476" s="22">
        <f t="shared" si="106"/>
        <v>219</v>
      </c>
      <c r="L476" s="23">
        <f t="shared" si="107"/>
        <v>47.386759581881535</v>
      </c>
      <c r="M476">
        <f>VLOOKUP(A476,[1]高二下!$A$3:$P$536,13,0)</f>
        <v>55</v>
      </c>
      <c r="N476" t="str">
        <f>VLOOKUP(A476,[1]高二下!$A$3:$P$536,14,0)</f>
        <v>叶小军</v>
      </c>
      <c r="O476">
        <f t="shared" si="108"/>
        <v>68</v>
      </c>
      <c r="P476">
        <f t="shared" si="109"/>
        <v>134.14634146341464</v>
      </c>
      <c r="Q476">
        <f>VLOOKUP(A476,[1]高二上!$A$3:$P$583,13,0)</f>
        <v>44</v>
      </c>
      <c r="R476" t="str">
        <f>VLOOKUP(A476,[1]高二上!$A$3:$P$583,14,0)</f>
        <v>叶小军</v>
      </c>
      <c r="S476" s="22">
        <f t="shared" si="110"/>
        <v>166</v>
      </c>
      <c r="T476" s="22">
        <f t="shared" si="111"/>
        <v>86.759581881533109</v>
      </c>
      <c r="U476">
        <f>VLOOKUP(A476,[1]高一下!$A$3:$P$585,13,0)</f>
        <v>42</v>
      </c>
      <c r="V476" t="str">
        <f>VLOOKUP(A476,[1]高一下!$A$3:$P$585,14,0)</f>
        <v>叶小军</v>
      </c>
      <c r="W476">
        <f t="shared" si="112"/>
        <v>128</v>
      </c>
      <c r="X476">
        <f t="shared" si="113"/>
        <v>127.52613240418118</v>
      </c>
      <c r="Y476">
        <f>VLOOKUP(A476,[1]高一上!$A$3:$P$587,13,0)</f>
        <v>29</v>
      </c>
      <c r="Z476" t="str">
        <f>VLOOKUP(A476,[1]高一上!$A$3:$P$587,14,0)</f>
        <v>叶小军</v>
      </c>
      <c r="AA476">
        <f t="shared" si="114"/>
        <v>207</v>
      </c>
      <c r="AB476" s="23">
        <f t="shared" si="116"/>
        <v>41.463414634146346</v>
      </c>
      <c r="AC476">
        <f>VLOOKUP(A476,[1]中考!$A$2:$J$571,9,0)</f>
        <v>40</v>
      </c>
      <c r="AD476">
        <f t="shared" si="115"/>
        <v>39</v>
      </c>
    </row>
    <row r="477" spans="1:30" ht="15" x14ac:dyDescent="0.35">
      <c r="A477" s="14" t="s">
        <v>977</v>
      </c>
      <c r="B477" s="3">
        <v>10</v>
      </c>
      <c r="C477" s="2" t="s">
        <v>978</v>
      </c>
      <c r="D477" s="4" t="s">
        <v>537</v>
      </c>
      <c r="E477">
        <f>VLOOKUP(A477,'[1]高三下(高考)'!$A$3:$P$615,13,0)</f>
        <v>55</v>
      </c>
      <c r="F477" t="str">
        <f>VLOOKUP(A477,'[1]高三下(高考)'!$A$3:$P$615,14,0)</f>
        <v>叶小军</v>
      </c>
      <c r="G477">
        <f t="shared" si="104"/>
        <v>93</v>
      </c>
      <c r="H477" s="23">
        <f t="shared" si="105"/>
        <v>113.24041811846689</v>
      </c>
      <c r="I477">
        <f>VLOOKUP(A477,[1]高三上!$A$3:$P$588,13,0)</f>
        <v>38</v>
      </c>
      <c r="J477" t="str">
        <f>VLOOKUP(A477,[1]高三上!$A$3:$P$588,14,0)</f>
        <v>叶小军</v>
      </c>
      <c r="K477" s="22">
        <f t="shared" si="106"/>
        <v>131</v>
      </c>
      <c r="L477" s="23">
        <f t="shared" si="107"/>
        <v>81.184668989547035</v>
      </c>
      <c r="M477">
        <f>VLOOKUP(A477,[1]高二下!$A$3:$P$536,13,0)</f>
        <v>54</v>
      </c>
      <c r="N477" t="str">
        <f>VLOOKUP(A477,[1]高二下!$A$3:$P$536,14,0)</f>
        <v>叶小军</v>
      </c>
      <c r="O477">
        <f t="shared" si="108"/>
        <v>77</v>
      </c>
      <c r="P477">
        <f t="shared" si="109"/>
        <v>93.031358885017426</v>
      </c>
      <c r="Q477">
        <f>VLOOKUP(A477,[1]高二上!$A$3:$P$583,13,0)</f>
        <v>59</v>
      </c>
      <c r="R477" t="str">
        <f>VLOOKUP(A477,[1]高二上!$A$3:$P$583,14,0)</f>
        <v>叶小军</v>
      </c>
      <c r="S477" s="22">
        <f t="shared" si="110"/>
        <v>57</v>
      </c>
      <c r="T477" s="22">
        <f t="shared" si="111"/>
        <v>145.29616724738676</v>
      </c>
      <c r="U477">
        <f>VLOOKUP(A477,[1]高一下!$A$3:$P$585,13,0)</f>
        <v>35</v>
      </c>
      <c r="V477" t="str">
        <f>VLOOKUP(A477,[1]高一下!$A$3:$P$585,14,0)</f>
        <v>叶小军</v>
      </c>
      <c r="W477">
        <f t="shared" si="112"/>
        <v>187</v>
      </c>
      <c r="X477">
        <f t="shared" si="113"/>
        <v>58.536585365853661</v>
      </c>
      <c r="Y477">
        <f>VLOOKUP(A477,[1]高一上!$A$3:$P$587,13,0)</f>
        <v>47</v>
      </c>
      <c r="Z477" t="str">
        <f>VLOOKUP(A477,[1]高一上!$A$3:$P$587,14,0)</f>
        <v>叶小军</v>
      </c>
      <c r="AA477">
        <f t="shared" si="114"/>
        <v>68</v>
      </c>
      <c r="AB477" s="23">
        <f t="shared" si="116"/>
        <v>98.954703832752614</v>
      </c>
      <c r="AC477">
        <f>VLOOKUP(A477,[1]中考!$A$2:$J$571,9,0)</f>
        <v>38</v>
      </c>
      <c r="AD477">
        <f t="shared" si="115"/>
        <v>65</v>
      </c>
    </row>
    <row r="478" spans="1:30" ht="15" x14ac:dyDescent="0.35">
      <c r="A478" s="14" t="s">
        <v>985</v>
      </c>
      <c r="B478" s="3">
        <v>10</v>
      </c>
      <c r="C478" s="2" t="s">
        <v>986</v>
      </c>
      <c r="D478" s="4" t="s">
        <v>537</v>
      </c>
      <c r="E478">
        <f>VLOOKUP(A478,'[1]高三下(高考)'!$A$3:$P$615,13,0)</f>
        <v>41.5</v>
      </c>
      <c r="F478" t="str">
        <f>VLOOKUP(A478,'[1]高三下(高考)'!$A$3:$P$615,14,0)</f>
        <v>叶小军</v>
      </c>
      <c r="G478">
        <f t="shared" si="104"/>
        <v>204</v>
      </c>
      <c r="H478" s="23">
        <f t="shared" si="105"/>
        <v>43.90243902439024</v>
      </c>
      <c r="I478">
        <f>VLOOKUP(A478,[1]高三上!$A$3:$P$588,13,0)</f>
        <v>49</v>
      </c>
      <c r="J478" t="str">
        <f>VLOOKUP(A478,[1]高三上!$A$3:$P$588,14,0)</f>
        <v>叶小军</v>
      </c>
      <c r="K478" s="22">
        <f t="shared" si="106"/>
        <v>43</v>
      </c>
      <c r="L478" s="23">
        <f t="shared" si="107"/>
        <v>129.61672473867597</v>
      </c>
      <c r="M478">
        <f>VLOOKUP(A478,[1]高二下!$A$3:$P$536,13,0)</f>
        <v>48</v>
      </c>
      <c r="N478" t="str">
        <f>VLOOKUP(A478,[1]高二下!$A$3:$P$536,14,0)</f>
        <v>叶小军</v>
      </c>
      <c r="O478">
        <f t="shared" si="108"/>
        <v>128</v>
      </c>
      <c r="P478">
        <f t="shared" si="109"/>
        <v>83.275261324041807</v>
      </c>
      <c r="Q478">
        <f>VLOOKUP(A478,[1]高二上!$A$3:$P$583,13,0)</f>
        <v>55</v>
      </c>
      <c r="R478" t="str">
        <f>VLOOKUP(A478,[1]高二上!$A$3:$P$583,14,0)</f>
        <v>叶小军</v>
      </c>
      <c r="S478" s="22">
        <f t="shared" si="110"/>
        <v>80</v>
      </c>
      <c r="T478" s="22">
        <f t="shared" si="111"/>
        <v>118.46689895470384</v>
      </c>
      <c r="U478">
        <f>VLOOKUP(A478,[1]高一下!$A$3:$P$585,13,0)</f>
        <v>41</v>
      </c>
      <c r="V478" t="str">
        <f>VLOOKUP(A478,[1]高一下!$A$3:$P$585,14,0)</f>
        <v>叶小军</v>
      </c>
      <c r="W478">
        <f t="shared" si="112"/>
        <v>133</v>
      </c>
      <c r="X478">
        <f t="shared" si="113"/>
        <v>94.773519163763069</v>
      </c>
      <c r="Y478">
        <f>VLOOKUP(A478,[1]高一上!$A$3:$P$587,13,0)</f>
        <v>39</v>
      </c>
      <c r="Z478" t="str">
        <f>VLOOKUP(A478,[1]高一上!$A$3:$P$587,14,0)</f>
        <v>叶小军</v>
      </c>
      <c r="AA478">
        <f t="shared" si="114"/>
        <v>118</v>
      </c>
      <c r="AB478" s="23">
        <f t="shared" si="116"/>
        <v>123.69337979094077</v>
      </c>
      <c r="AC478">
        <f>VLOOKUP(A478,[1]中考!$A$2:$J$571,9,0)</f>
        <v>28</v>
      </c>
      <c r="AD478">
        <f t="shared" si="115"/>
        <v>186</v>
      </c>
    </row>
    <row r="479" spans="1:30" ht="15" x14ac:dyDescent="0.35">
      <c r="A479" s="14" t="s">
        <v>960</v>
      </c>
      <c r="B479" s="3">
        <v>10</v>
      </c>
      <c r="C479" s="2" t="s">
        <v>961</v>
      </c>
      <c r="D479" s="4" t="s">
        <v>537</v>
      </c>
      <c r="E479">
        <f>VLOOKUP(A479,'[1]高三下(高考)'!$A$3:$P$615,13,0)</f>
        <v>55</v>
      </c>
      <c r="F479" t="str">
        <f>VLOOKUP(A479,'[1]高三下(高考)'!$A$3:$P$615,14,0)</f>
        <v>叶小军</v>
      </c>
      <c r="G479">
        <f t="shared" si="104"/>
        <v>93</v>
      </c>
      <c r="H479" s="23">
        <f t="shared" si="105"/>
        <v>78.397212543554005</v>
      </c>
      <c r="I479">
        <f>VLOOKUP(A479,[1]高三上!$A$3:$P$588,13,0)</f>
        <v>52.5</v>
      </c>
      <c r="J479" t="str">
        <f>VLOOKUP(A479,[1]高三上!$A$3:$P$588,14,0)</f>
        <v>叶小军</v>
      </c>
      <c r="K479" s="22">
        <f t="shared" si="106"/>
        <v>31</v>
      </c>
      <c r="L479" s="23">
        <f t="shared" si="107"/>
        <v>112.89198606271776</v>
      </c>
      <c r="M479">
        <f>VLOOKUP(A479,[1]高二下!$A$3:$P$536,13,0)</f>
        <v>55</v>
      </c>
      <c r="N479" t="str">
        <f>VLOOKUP(A479,[1]高二下!$A$3:$P$536,14,0)</f>
        <v>叶小军</v>
      </c>
      <c r="O479">
        <f t="shared" si="108"/>
        <v>68</v>
      </c>
      <c r="P479">
        <f t="shared" si="109"/>
        <v>96.167247386759584</v>
      </c>
      <c r="Q479">
        <f>VLOOKUP(A479,[1]高二上!$A$3:$P$583,13,0)</f>
        <v>59</v>
      </c>
      <c r="R479" t="str">
        <f>VLOOKUP(A479,[1]高二上!$A$3:$P$583,14,0)</f>
        <v>叶小军</v>
      </c>
      <c r="S479" s="22">
        <f t="shared" si="110"/>
        <v>57</v>
      </c>
      <c r="T479" s="22">
        <f t="shared" si="111"/>
        <v>116.72473867595819</v>
      </c>
      <c r="U479">
        <f>VLOOKUP(A479,[1]高一下!$A$3:$P$585,13,0)</f>
        <v>45</v>
      </c>
      <c r="V479" t="str">
        <f>VLOOKUP(A479,[1]高一下!$A$3:$P$585,14,0)</f>
        <v>叶小军</v>
      </c>
      <c r="W479">
        <f t="shared" si="112"/>
        <v>105</v>
      </c>
      <c r="X479">
        <f t="shared" si="113"/>
        <v>100.34843205574913</v>
      </c>
      <c r="Y479">
        <f>VLOOKUP(A479,[1]高一上!$A$3:$P$587,13,0)</f>
        <v>42</v>
      </c>
      <c r="Z479" t="str">
        <f>VLOOKUP(A479,[1]高一上!$A$3:$P$587,14,0)</f>
        <v>叶小军</v>
      </c>
      <c r="AA479">
        <f t="shared" si="114"/>
        <v>106</v>
      </c>
      <c r="AB479" s="23">
        <f t="shared" si="116"/>
        <v>76.655052264808361</v>
      </c>
      <c r="AC479">
        <f>VLOOKUP(A479,[1]中考!$A$2:$J$571,9,0)</f>
        <v>40</v>
      </c>
      <c r="AD479">
        <f t="shared" si="115"/>
        <v>39</v>
      </c>
    </row>
    <row r="480" spans="1:30" ht="15" x14ac:dyDescent="0.35">
      <c r="A480" s="14" t="s">
        <v>973</v>
      </c>
      <c r="B480" s="3">
        <v>10</v>
      </c>
      <c r="C480" s="2" t="s">
        <v>974</v>
      </c>
      <c r="D480" s="4" t="s">
        <v>537</v>
      </c>
      <c r="E480">
        <f>VLOOKUP(A480,'[1]高三下(高考)'!$A$3:$P$615,13,0)</f>
        <v>56.5</v>
      </c>
      <c r="F480" t="str">
        <f>VLOOKUP(A480,'[1]高三下(高考)'!$A$3:$P$615,14,0)</f>
        <v>叶小军</v>
      </c>
      <c r="G480">
        <f t="shared" si="104"/>
        <v>81</v>
      </c>
      <c r="H480" s="23">
        <f t="shared" si="105"/>
        <v>78.048780487804876</v>
      </c>
      <c r="I480">
        <f>VLOOKUP(A480,[1]高三上!$A$3:$P$588,13,0)</f>
        <v>56</v>
      </c>
      <c r="J480" t="str">
        <f>VLOOKUP(A480,[1]高三上!$A$3:$P$588,14,0)</f>
        <v>叶小军</v>
      </c>
      <c r="K480" s="22">
        <f t="shared" si="106"/>
        <v>18</v>
      </c>
      <c r="L480" s="23">
        <f t="shared" si="107"/>
        <v>109.7560975609756</v>
      </c>
      <c r="M480">
        <f>VLOOKUP(A480,[1]高二下!$A$3:$P$536,13,0)</f>
        <v>60</v>
      </c>
      <c r="N480" t="str">
        <f>VLOOKUP(A480,[1]高二下!$A$3:$P$536,14,0)</f>
        <v>叶小军</v>
      </c>
      <c r="O480">
        <f t="shared" si="108"/>
        <v>46</v>
      </c>
      <c r="P480">
        <f t="shared" si="109"/>
        <v>87.456445993031366</v>
      </c>
      <c r="Q480">
        <f>VLOOKUP(A480,[1]高二上!$A$3:$P$583,13,0)</f>
        <v>78</v>
      </c>
      <c r="R480" t="str">
        <f>VLOOKUP(A480,[1]高二上!$A$3:$P$583,14,0)</f>
        <v>叶小军</v>
      </c>
      <c r="S480" s="22">
        <f t="shared" si="110"/>
        <v>10</v>
      </c>
      <c r="T480" s="22">
        <f t="shared" si="111"/>
        <v>112.89198606271776</v>
      </c>
      <c r="U480">
        <f>VLOOKUP(A480,[1]高一下!$A$3:$P$585,13,0)</f>
        <v>53</v>
      </c>
      <c r="V480" t="str">
        <f>VLOOKUP(A480,[1]高一下!$A$3:$P$585,14,0)</f>
        <v>叶小军</v>
      </c>
      <c r="W480">
        <f t="shared" si="112"/>
        <v>47</v>
      </c>
      <c r="X480">
        <f t="shared" si="113"/>
        <v>106.27177700348432</v>
      </c>
      <c r="Y480">
        <f>VLOOKUP(A480,[1]高一上!$A$3:$P$587,13,0)</f>
        <v>48</v>
      </c>
      <c r="Z480" t="str">
        <f>VLOOKUP(A480,[1]高一上!$A$3:$P$587,14,0)</f>
        <v>叶小军</v>
      </c>
      <c r="AA480">
        <f t="shared" si="114"/>
        <v>65</v>
      </c>
      <c r="AB480" s="23">
        <f t="shared" si="116"/>
        <v>96.167247386759584</v>
      </c>
      <c r="AC480">
        <f>VLOOKUP(A480,[1]中考!$A$2:$J$571,9,0)</f>
        <v>39</v>
      </c>
      <c r="AD480">
        <f t="shared" si="115"/>
        <v>54</v>
      </c>
    </row>
    <row r="481" spans="1:30" ht="15" x14ac:dyDescent="0.35">
      <c r="A481" s="14" t="s">
        <v>989</v>
      </c>
      <c r="B481" s="3">
        <v>10</v>
      </c>
      <c r="C481" s="2" t="s">
        <v>990</v>
      </c>
      <c r="D481" s="4" t="s">
        <v>537</v>
      </c>
      <c r="E481">
        <f>VLOOKUP(A481,'[1]高三下(高考)'!$A$3:$P$615,13,0)</f>
        <v>61</v>
      </c>
      <c r="F481" t="str">
        <f>VLOOKUP(A481,'[1]高三下(高考)'!$A$3:$P$615,14,0)</f>
        <v>叶小军</v>
      </c>
      <c r="G481">
        <f t="shared" si="104"/>
        <v>53</v>
      </c>
      <c r="H481" s="23">
        <f t="shared" si="105"/>
        <v>96.515679442508713</v>
      </c>
      <c r="I481">
        <f>VLOOKUP(A481,[1]高三上!$A$3:$P$588,13,0)</f>
        <v>49</v>
      </c>
      <c r="J481" t="str">
        <f>VLOOKUP(A481,[1]高三上!$A$3:$P$588,14,0)</f>
        <v>叶小军</v>
      </c>
      <c r="K481" s="22">
        <f t="shared" si="106"/>
        <v>43</v>
      </c>
      <c r="L481" s="23">
        <f t="shared" si="107"/>
        <v>117.42160278745645</v>
      </c>
      <c r="M481">
        <f>VLOOKUP(A481,[1]高二下!$A$3:$P$536,13,0)</f>
        <v>51</v>
      </c>
      <c r="N481" t="str">
        <f>VLOOKUP(A481,[1]高二下!$A$3:$P$536,14,0)</f>
        <v>叶小军</v>
      </c>
      <c r="O481">
        <f t="shared" si="108"/>
        <v>93</v>
      </c>
      <c r="P481">
        <f t="shared" si="109"/>
        <v>79.442508710801391</v>
      </c>
      <c r="Q481">
        <f>VLOOKUP(A481,[1]高二上!$A$3:$P$583,13,0)</f>
        <v>65</v>
      </c>
      <c r="R481" t="str">
        <f>VLOOKUP(A481,[1]高二上!$A$3:$P$583,14,0)</f>
        <v>叶小军</v>
      </c>
      <c r="S481" s="22">
        <f t="shared" si="110"/>
        <v>34</v>
      </c>
      <c r="T481" s="22">
        <f t="shared" si="111"/>
        <v>107.3170731707317</v>
      </c>
      <c r="U481">
        <f>VLOOKUP(A481,[1]高一下!$A$3:$P$585,13,0)</f>
        <v>52</v>
      </c>
      <c r="V481" t="str">
        <f>VLOOKUP(A481,[1]高一下!$A$3:$P$585,14,0)</f>
        <v>叶小军</v>
      </c>
      <c r="W481">
        <f t="shared" si="112"/>
        <v>55</v>
      </c>
      <c r="X481">
        <f t="shared" si="113"/>
        <v>128.22299651567945</v>
      </c>
      <c r="Y481">
        <f>VLOOKUP(A481,[1]高一上!$A$3:$P$587,13,0)</f>
        <v>37</v>
      </c>
      <c r="Z481" t="str">
        <f>VLOOKUP(A481,[1]高一上!$A$3:$P$587,14,0)</f>
        <v>叶小军</v>
      </c>
      <c r="AA481">
        <f t="shared" si="114"/>
        <v>136</v>
      </c>
      <c r="AB481" s="23">
        <f t="shared" si="116"/>
        <v>71.428571428571431</v>
      </c>
      <c r="AC481">
        <f>VLOOKUP(A481,[1]中考!$A$2:$J$571,9,0)</f>
        <v>39</v>
      </c>
      <c r="AD481">
        <f t="shared" si="115"/>
        <v>54</v>
      </c>
    </row>
    <row r="482" spans="1:30" ht="15" x14ac:dyDescent="0.35">
      <c r="A482" s="14" t="s">
        <v>987</v>
      </c>
      <c r="B482" s="3">
        <v>10</v>
      </c>
      <c r="C482" s="2" t="s">
        <v>988</v>
      </c>
      <c r="D482" s="4" t="s">
        <v>537</v>
      </c>
      <c r="E482">
        <f>VLOOKUP(A482,'[1]高三下(高考)'!$A$3:$P$615,13,0)</f>
        <v>45.5</v>
      </c>
      <c r="F482" t="str">
        <f>VLOOKUP(A482,'[1]高三下(高考)'!$A$3:$P$615,14,0)</f>
        <v>叶小军</v>
      </c>
      <c r="G482">
        <f t="shared" si="104"/>
        <v>174</v>
      </c>
      <c r="H482" s="23">
        <f t="shared" si="105"/>
        <v>56.79442508710801</v>
      </c>
      <c r="I482">
        <f>VLOOKUP(A482,[1]高三上!$A$3:$P$588,13,0)</f>
        <v>48</v>
      </c>
      <c r="J482" t="str">
        <f>VLOOKUP(A482,[1]高三上!$A$3:$P$588,14,0)</f>
        <v>叶小军</v>
      </c>
      <c r="K482" s="22">
        <f t="shared" si="106"/>
        <v>50</v>
      </c>
      <c r="L482" s="23">
        <f t="shared" si="107"/>
        <v>97.21254355400697</v>
      </c>
      <c r="M482">
        <f>VLOOKUP(A482,[1]高二下!$A$3:$P$536,13,0)</f>
        <v>61</v>
      </c>
      <c r="N482" t="str">
        <f>VLOOKUP(A482,[1]高二下!$A$3:$P$536,14,0)</f>
        <v>叶小军</v>
      </c>
      <c r="O482">
        <f t="shared" si="108"/>
        <v>42</v>
      </c>
      <c r="P482">
        <f t="shared" si="109"/>
        <v>128.22299651567945</v>
      </c>
      <c r="Q482">
        <f>VLOOKUP(A482,[1]高二上!$A$3:$P$583,13,0)</f>
        <v>49</v>
      </c>
      <c r="R482" t="str">
        <f>VLOOKUP(A482,[1]高二上!$A$3:$P$583,14,0)</f>
        <v>叶小军</v>
      </c>
      <c r="S482" s="22">
        <f t="shared" si="110"/>
        <v>123</v>
      </c>
      <c r="T482" s="22">
        <f t="shared" si="111"/>
        <v>83.62369337979095</v>
      </c>
      <c r="U482">
        <f>VLOOKUP(A482,[1]高一下!$A$3:$P$585,13,0)</f>
        <v>49</v>
      </c>
      <c r="V482" t="str">
        <f>VLOOKUP(A482,[1]高一下!$A$3:$P$585,14,0)</f>
        <v>叶小军</v>
      </c>
      <c r="W482">
        <f t="shared" si="112"/>
        <v>76</v>
      </c>
      <c r="X482">
        <f t="shared" si="113"/>
        <v>103.13588850174216</v>
      </c>
      <c r="Y482">
        <f>VLOOKUP(A482,[1]高一上!$A$3:$P$587,13,0)</f>
        <v>45</v>
      </c>
      <c r="Z482" t="str">
        <f>VLOOKUP(A482,[1]高一上!$A$3:$P$587,14,0)</f>
        <v>叶小军</v>
      </c>
      <c r="AA482">
        <f t="shared" si="114"/>
        <v>85</v>
      </c>
      <c r="AB482" s="23">
        <f t="shared" si="116"/>
        <v>100</v>
      </c>
      <c r="AC482">
        <f>VLOOKUP(A482,[1]中考!$A$2:$J$571,9,0)</f>
        <v>0</v>
      </c>
      <c r="AD482">
        <f t="shared" si="115"/>
        <v>285</v>
      </c>
    </row>
    <row r="483" spans="1:30" ht="15" x14ac:dyDescent="0.35">
      <c r="A483" s="14" t="s">
        <v>965</v>
      </c>
      <c r="B483" s="3">
        <v>10</v>
      </c>
      <c r="C483" s="2" t="s">
        <v>966</v>
      </c>
      <c r="D483" s="4" t="s">
        <v>537</v>
      </c>
      <c r="E483">
        <f>VLOOKUP(A483,'[1]高三下(高考)'!$A$3:$P$615,13,0)</f>
        <v>65</v>
      </c>
      <c r="F483" t="str">
        <f>VLOOKUP(A483,'[1]高三下(高考)'!$A$3:$P$615,14,0)</f>
        <v>叶小军</v>
      </c>
      <c r="G483">
        <f t="shared" si="104"/>
        <v>33</v>
      </c>
      <c r="H483" s="23">
        <f t="shared" si="105"/>
        <v>134.14634146341464</v>
      </c>
      <c r="I483">
        <f>VLOOKUP(A483,[1]高三上!$A$3:$P$588,13,0)</f>
        <v>38</v>
      </c>
      <c r="J483" t="str">
        <f>VLOOKUP(A483,[1]高三上!$A$3:$P$588,14,0)</f>
        <v>叶小军</v>
      </c>
      <c r="K483" s="22">
        <f t="shared" si="106"/>
        <v>131</v>
      </c>
      <c r="L483" s="23">
        <f t="shared" si="107"/>
        <v>60.278745644599304</v>
      </c>
      <c r="M483">
        <f>VLOOKUP(A483,[1]高二下!$A$3:$P$536,13,0)</f>
        <v>68</v>
      </c>
      <c r="N483" t="str">
        <f>VLOOKUP(A483,[1]高二下!$A$3:$P$536,14,0)</f>
        <v>叶小军</v>
      </c>
      <c r="O483">
        <f t="shared" si="108"/>
        <v>17</v>
      </c>
      <c r="P483">
        <f t="shared" si="109"/>
        <v>106.96864111498257</v>
      </c>
      <c r="Q483">
        <f>VLOOKUP(A483,[1]高二上!$A$3:$P$583,13,0)</f>
        <v>64</v>
      </c>
      <c r="R483" t="str">
        <f>VLOOKUP(A483,[1]高二上!$A$3:$P$583,14,0)</f>
        <v>叶小军</v>
      </c>
      <c r="S483" s="22">
        <f t="shared" si="110"/>
        <v>37</v>
      </c>
      <c r="T483" s="22">
        <f t="shared" si="111"/>
        <v>103.48432055749129</v>
      </c>
      <c r="U483">
        <f>VLOOKUP(A483,[1]高一下!$A$3:$P$585,13,0)</f>
        <v>53</v>
      </c>
      <c r="V483" t="str">
        <f>VLOOKUP(A483,[1]高一下!$A$3:$P$585,14,0)</f>
        <v>叶小军</v>
      </c>
      <c r="W483">
        <f t="shared" si="112"/>
        <v>47</v>
      </c>
      <c r="X483">
        <f t="shared" si="113"/>
        <v>96.515679442508713</v>
      </c>
      <c r="Y483">
        <f>VLOOKUP(A483,[1]高一上!$A$3:$P$587,13,0)</f>
        <v>52</v>
      </c>
      <c r="Z483" t="str">
        <f>VLOOKUP(A483,[1]高一上!$A$3:$P$587,14,0)</f>
        <v>叶小军</v>
      </c>
      <c r="AA483">
        <f t="shared" si="114"/>
        <v>37</v>
      </c>
      <c r="AB483" s="23">
        <f t="shared" si="116"/>
        <v>88.153310104529623</v>
      </c>
      <c r="AC483">
        <f>VLOOKUP(A483,[1]中考!$A$2:$J$571,9,0)</f>
        <v>46</v>
      </c>
      <c r="AD483">
        <f t="shared" si="115"/>
        <v>3</v>
      </c>
    </row>
    <row r="484" spans="1:30" ht="15" x14ac:dyDescent="0.35">
      <c r="A484" s="14" t="s">
        <v>999</v>
      </c>
      <c r="B484" s="3">
        <v>10</v>
      </c>
      <c r="C484" s="2" t="s">
        <v>1000</v>
      </c>
      <c r="D484" s="4" t="s">
        <v>537</v>
      </c>
      <c r="E484">
        <f>VLOOKUP(A484,'[1]高三下(高考)'!$A$3:$P$615,13,0)</f>
        <v>54</v>
      </c>
      <c r="F484" t="str">
        <f>VLOOKUP(A484,'[1]高三下(高考)'!$A$3:$P$615,14,0)</f>
        <v>叶小军</v>
      </c>
      <c r="G484">
        <f t="shared" si="104"/>
        <v>103</v>
      </c>
      <c r="H484" s="23">
        <f t="shared" si="105"/>
        <v>132.05574912891984</v>
      </c>
      <c r="I484">
        <f>VLOOKUP(A484,[1]高三上!$A$3:$P$588,13,0)</f>
        <v>30</v>
      </c>
      <c r="J484" t="str">
        <f>VLOOKUP(A484,[1]高三上!$A$3:$P$588,14,0)</f>
        <v>叶小军</v>
      </c>
      <c r="K484" s="22">
        <f t="shared" si="106"/>
        <v>195</v>
      </c>
      <c r="L484" s="23">
        <f t="shared" si="107"/>
        <v>108.36236933797909</v>
      </c>
      <c r="M484">
        <f>VLOOKUP(A484,[1]高二下!$A$3:$P$536,13,0)</f>
        <v>34</v>
      </c>
      <c r="N484" t="str">
        <f>VLOOKUP(A484,[1]高二下!$A$3:$P$536,14,0)</f>
        <v>叶小军</v>
      </c>
      <c r="O484">
        <f t="shared" si="108"/>
        <v>219</v>
      </c>
      <c r="P484">
        <f t="shared" si="109"/>
        <v>55.749128919860631</v>
      </c>
      <c r="Q484">
        <f>VLOOKUP(A484,[1]高二上!$A$3:$P$583,13,0)</f>
        <v>53</v>
      </c>
      <c r="R484" t="str">
        <f>VLOOKUP(A484,[1]高二上!$A$3:$P$583,14,0)</f>
        <v>叶小军</v>
      </c>
      <c r="S484" s="22">
        <f t="shared" si="110"/>
        <v>92</v>
      </c>
      <c r="T484" s="22">
        <f t="shared" si="111"/>
        <v>104.52961672473867</v>
      </c>
      <c r="U484">
        <f>VLOOKUP(A484,[1]高一下!$A$3:$P$585,13,0)</f>
        <v>45</v>
      </c>
      <c r="V484" t="str">
        <f>VLOOKUP(A484,[1]高一下!$A$3:$P$585,14,0)</f>
        <v>叶小军</v>
      </c>
      <c r="W484">
        <f t="shared" si="112"/>
        <v>105</v>
      </c>
      <c r="X484">
        <f t="shared" si="113"/>
        <v>68.292682926829272</v>
      </c>
      <c r="Y484">
        <f>VLOOKUP(A484,[1]高一上!$A$3:$P$587,13,0)</f>
        <v>57</v>
      </c>
      <c r="Z484" t="str">
        <f>VLOOKUP(A484,[1]高一上!$A$3:$P$587,14,0)</f>
        <v>叶小军</v>
      </c>
      <c r="AA484">
        <f t="shared" si="114"/>
        <v>14</v>
      </c>
      <c r="AB484" s="23">
        <f t="shared" si="116"/>
        <v>96.167247386759584</v>
      </c>
      <c r="AC484">
        <f>VLOOKUP(A484,[1]中考!$A$2:$J$571,9,0)</f>
        <v>46</v>
      </c>
      <c r="AD484">
        <f t="shared" si="115"/>
        <v>3</v>
      </c>
    </row>
    <row r="485" spans="1:30" ht="15" x14ac:dyDescent="0.35">
      <c r="A485" s="14" t="s">
        <v>943</v>
      </c>
      <c r="B485" s="3">
        <v>10</v>
      </c>
      <c r="C485" s="2" t="s">
        <v>944</v>
      </c>
      <c r="D485" s="4" t="s">
        <v>537</v>
      </c>
      <c r="E485">
        <f>VLOOKUP(A485,'[1]高三下(高考)'!$A$3:$P$615,13,0)</f>
        <v>59</v>
      </c>
      <c r="F485" t="str">
        <f>VLOOKUP(A485,'[1]高三下(高考)'!$A$3:$P$615,14,0)</f>
        <v>叶小军</v>
      </c>
      <c r="G485">
        <f t="shared" si="104"/>
        <v>64</v>
      </c>
      <c r="H485" s="23">
        <f t="shared" si="105"/>
        <v>97.21254355400697</v>
      </c>
      <c r="I485">
        <f>VLOOKUP(A485,[1]高三上!$A$3:$P$588,13,0)</f>
        <v>47.5</v>
      </c>
      <c r="J485" t="str">
        <f>VLOOKUP(A485,[1]高三上!$A$3:$P$588,14,0)</f>
        <v>叶小军</v>
      </c>
      <c r="K485" s="22">
        <f t="shared" si="106"/>
        <v>56</v>
      </c>
      <c r="L485" s="23">
        <f t="shared" si="107"/>
        <v>98.606271777003485</v>
      </c>
      <c r="M485">
        <f>VLOOKUP(A485,[1]高二下!$A$3:$P$536,13,0)</f>
        <v>58</v>
      </c>
      <c r="N485" t="str">
        <f>VLOOKUP(A485,[1]高二下!$A$3:$P$536,14,0)</f>
        <v>叶小军</v>
      </c>
      <c r="O485">
        <f t="shared" si="108"/>
        <v>52</v>
      </c>
      <c r="P485">
        <f t="shared" si="109"/>
        <v>90.592334494773525</v>
      </c>
      <c r="Q485">
        <f>VLOOKUP(A485,[1]高二上!$A$3:$P$583,13,0)</f>
        <v>68</v>
      </c>
      <c r="R485" t="str">
        <f>VLOOKUP(A485,[1]高二上!$A$3:$P$583,14,0)</f>
        <v>叶小军</v>
      </c>
      <c r="S485" s="22">
        <f t="shared" si="110"/>
        <v>25</v>
      </c>
      <c r="T485" s="22">
        <f t="shared" si="111"/>
        <v>103.48432055749129</v>
      </c>
      <c r="U485">
        <f>VLOOKUP(A485,[1]高一下!$A$3:$P$585,13,0)</f>
        <v>56</v>
      </c>
      <c r="V485" t="str">
        <f>VLOOKUP(A485,[1]高一下!$A$3:$P$585,14,0)</f>
        <v>叶小军</v>
      </c>
      <c r="W485">
        <f t="shared" si="112"/>
        <v>35</v>
      </c>
      <c r="X485">
        <f t="shared" si="113"/>
        <v>102.4390243902439</v>
      </c>
      <c r="Y485">
        <f>VLOOKUP(A485,[1]高一上!$A$3:$P$587,13,0)</f>
        <v>51</v>
      </c>
      <c r="Z485" t="str">
        <f>VLOOKUP(A485,[1]高一上!$A$3:$P$587,14,0)</f>
        <v>叶小军</v>
      </c>
      <c r="AA485">
        <f t="shared" si="114"/>
        <v>42</v>
      </c>
      <c r="AB485" s="23">
        <f t="shared" si="116"/>
        <v>91.986062717770039</v>
      </c>
      <c r="AC485">
        <f>VLOOKUP(A485,[1]中考!$A$2:$J$571,9,0)</f>
        <v>42</v>
      </c>
      <c r="AD485">
        <f t="shared" si="115"/>
        <v>19</v>
      </c>
    </row>
    <row r="486" spans="1:30" ht="15" x14ac:dyDescent="0.35">
      <c r="A486" s="14" t="s">
        <v>931</v>
      </c>
      <c r="B486" s="3">
        <v>10</v>
      </c>
      <c r="C486" s="2" t="s">
        <v>932</v>
      </c>
      <c r="D486" s="4" t="s">
        <v>537</v>
      </c>
      <c r="E486">
        <f>VLOOKUP(A486,'[1]高三下(高考)'!$A$3:$P$615,13,0)</f>
        <v>67.5</v>
      </c>
      <c r="F486" t="str">
        <f>VLOOKUP(A486,'[1]高三下(高考)'!$A$3:$P$615,14,0)</f>
        <v>叶小军</v>
      </c>
      <c r="G486">
        <f t="shared" si="104"/>
        <v>20</v>
      </c>
      <c r="H486" s="23">
        <f t="shared" si="105"/>
        <v>104.18118466898954</v>
      </c>
      <c r="I486">
        <f>VLOOKUP(A486,[1]高三上!$A$3:$P$588,13,0)</f>
        <v>52</v>
      </c>
      <c r="J486" t="str">
        <f>VLOOKUP(A486,[1]高三上!$A$3:$P$588,14,0)</f>
        <v>叶小军</v>
      </c>
      <c r="K486" s="22">
        <f t="shared" si="106"/>
        <v>32</v>
      </c>
      <c r="L486" s="23">
        <f t="shared" si="107"/>
        <v>95.818815331010455</v>
      </c>
      <c r="M486">
        <f>VLOOKUP(A486,[1]高二下!$A$3:$P$536,13,0)</f>
        <v>67</v>
      </c>
      <c r="N486" t="str">
        <f>VLOOKUP(A486,[1]高二下!$A$3:$P$536,14,0)</f>
        <v>叶小军</v>
      </c>
      <c r="O486">
        <f t="shared" si="108"/>
        <v>20</v>
      </c>
      <c r="P486">
        <f t="shared" si="109"/>
        <v>99.651567944250871</v>
      </c>
      <c r="Q486">
        <f>VLOOKUP(A486,[1]高二上!$A$3:$P$583,13,0)</f>
        <v>71</v>
      </c>
      <c r="R486" t="str">
        <f>VLOOKUP(A486,[1]高二上!$A$3:$P$583,14,0)</f>
        <v>叶小军</v>
      </c>
      <c r="S486" s="22">
        <f t="shared" si="110"/>
        <v>19</v>
      </c>
      <c r="T486" s="22">
        <f t="shared" si="111"/>
        <v>112.54355400696863</v>
      </c>
      <c r="U486">
        <f>VLOOKUP(A486,[1]高一下!$A$3:$P$585,13,0)</f>
        <v>52</v>
      </c>
      <c r="V486" t="str">
        <f>VLOOKUP(A486,[1]高一下!$A$3:$P$585,14,0)</f>
        <v>叶小军</v>
      </c>
      <c r="W486">
        <f t="shared" si="112"/>
        <v>55</v>
      </c>
      <c r="X486">
        <f t="shared" si="113"/>
        <v>104.52961672473867</v>
      </c>
      <c r="Y486">
        <f>VLOOKUP(A486,[1]高一上!$A$3:$P$587,13,0)</f>
        <v>47</v>
      </c>
      <c r="Z486" t="str">
        <f>VLOOKUP(A486,[1]高一上!$A$3:$P$587,14,0)</f>
        <v>叶小军</v>
      </c>
      <c r="AA486">
        <f t="shared" si="114"/>
        <v>68</v>
      </c>
      <c r="AB486" s="23">
        <f t="shared" si="116"/>
        <v>86.062717770034851</v>
      </c>
      <c r="AC486">
        <f>VLOOKUP(A486,[1]中考!$A$2:$J$571,9,0)</f>
        <v>41</v>
      </c>
      <c r="AD486">
        <f t="shared" si="115"/>
        <v>28</v>
      </c>
    </row>
    <row r="487" spans="1:30" ht="15" x14ac:dyDescent="0.35">
      <c r="A487" s="14" t="s">
        <v>991</v>
      </c>
      <c r="B487" s="3">
        <v>10</v>
      </c>
      <c r="C487" s="2" t="s">
        <v>992</v>
      </c>
      <c r="D487" s="4" t="s">
        <v>537</v>
      </c>
      <c r="E487">
        <f>VLOOKUP(A487,'[1]高三下(高考)'!$A$3:$P$615,13,0)</f>
        <v>61.5</v>
      </c>
      <c r="F487" t="str">
        <f>VLOOKUP(A487,'[1]高三下(高考)'!$A$3:$P$615,14,0)</f>
        <v>叶小军</v>
      </c>
      <c r="G487">
        <f t="shared" si="104"/>
        <v>49</v>
      </c>
      <c r="H487" s="23">
        <f t="shared" si="105"/>
        <v>150.87108013937282</v>
      </c>
      <c r="I487">
        <f>VLOOKUP(A487,[1]高三上!$A$3:$P$588,13,0)</f>
        <v>30</v>
      </c>
      <c r="J487" t="str">
        <f>VLOOKUP(A487,[1]高三上!$A$3:$P$588,14,0)</f>
        <v>叶小军</v>
      </c>
      <c r="K487" s="22">
        <f t="shared" si="106"/>
        <v>195</v>
      </c>
      <c r="L487" s="23">
        <f t="shared" si="107"/>
        <v>48.083623693379792</v>
      </c>
      <c r="M487">
        <f>VLOOKUP(A487,[1]高二下!$A$3:$P$536,13,0)</f>
        <v>60</v>
      </c>
      <c r="N487" t="str">
        <f>VLOOKUP(A487,[1]高二下!$A$3:$P$536,14,0)</f>
        <v>叶小军</v>
      </c>
      <c r="O487">
        <f t="shared" si="108"/>
        <v>46</v>
      </c>
      <c r="P487">
        <f t="shared" si="109"/>
        <v>136.58536585365854</v>
      </c>
      <c r="Q487">
        <f>VLOOKUP(A487,[1]高二上!$A$3:$P$583,13,0)</f>
        <v>46</v>
      </c>
      <c r="R487" t="str">
        <f>VLOOKUP(A487,[1]高二上!$A$3:$P$583,14,0)</f>
        <v>叶小军</v>
      </c>
      <c r="S487" s="22">
        <f t="shared" si="110"/>
        <v>151</v>
      </c>
      <c r="T487" s="22">
        <f t="shared" si="111"/>
        <v>91.986062717770039</v>
      </c>
      <c r="U487">
        <f>VLOOKUP(A487,[1]高一下!$A$3:$P$585,13,0)</f>
        <v>42</v>
      </c>
      <c r="V487" t="str">
        <f>VLOOKUP(A487,[1]高一下!$A$3:$P$585,14,0)</f>
        <v>叶小军</v>
      </c>
      <c r="W487">
        <f t="shared" si="112"/>
        <v>128</v>
      </c>
      <c r="X487">
        <f t="shared" si="113"/>
        <v>81.881533101045292</v>
      </c>
      <c r="Y487">
        <f>VLOOKUP(A487,[1]高一上!$A$3:$P$587,13,0)</f>
        <v>46</v>
      </c>
      <c r="Z487" t="str">
        <f>VLOOKUP(A487,[1]高一上!$A$3:$P$587,14,0)</f>
        <v>叶小军</v>
      </c>
      <c r="AA487">
        <f t="shared" si="114"/>
        <v>76</v>
      </c>
      <c r="AB487" s="23">
        <f t="shared" si="116"/>
        <v>80.139372822299649</v>
      </c>
      <c r="AC487">
        <f>VLOOKUP(A487,[1]中考!$A$2:$J$571,9,0)</f>
        <v>42</v>
      </c>
      <c r="AD487">
        <f t="shared" si="115"/>
        <v>19</v>
      </c>
    </row>
    <row r="488" spans="1:30" ht="15" x14ac:dyDescent="0.35">
      <c r="A488" s="14" t="s">
        <v>971</v>
      </c>
      <c r="B488" s="3">
        <v>10</v>
      </c>
      <c r="C488" s="2" t="s">
        <v>972</v>
      </c>
      <c r="D488" s="4" t="s">
        <v>537</v>
      </c>
      <c r="E488">
        <f>VLOOKUP(A488,'[1]高三下(高考)'!$A$3:$P$615,13,0)</f>
        <v>52</v>
      </c>
      <c r="F488" t="str">
        <f>VLOOKUP(A488,'[1]高三下(高考)'!$A$3:$P$615,14,0)</f>
        <v>叶小军</v>
      </c>
      <c r="G488">
        <f t="shared" si="104"/>
        <v>123</v>
      </c>
      <c r="H488" s="23">
        <f t="shared" si="105"/>
        <v>94.076655052264812</v>
      </c>
      <c r="I488">
        <f>VLOOKUP(A488,[1]高三上!$A$3:$P$588,13,0)</f>
        <v>41</v>
      </c>
      <c r="J488" t="str">
        <f>VLOOKUP(A488,[1]高三上!$A$3:$P$588,14,0)</f>
        <v>叶小军</v>
      </c>
      <c r="K488" s="22">
        <f t="shared" si="106"/>
        <v>106</v>
      </c>
      <c r="L488" s="23">
        <f t="shared" si="107"/>
        <v>91.637630662020911</v>
      </c>
      <c r="M488">
        <f>VLOOKUP(A488,[1]高二下!$A$3:$P$536,13,0)</f>
        <v>53</v>
      </c>
      <c r="N488" t="str">
        <f>VLOOKUP(A488,[1]高二下!$A$3:$P$536,14,0)</f>
        <v>叶小军</v>
      </c>
      <c r="O488">
        <f t="shared" si="108"/>
        <v>82</v>
      </c>
      <c r="P488">
        <f t="shared" si="109"/>
        <v>94.076655052264812</v>
      </c>
      <c r="Q488">
        <f>VLOOKUP(A488,[1]高二上!$A$3:$P$583,13,0)</f>
        <v>58</v>
      </c>
      <c r="R488" t="str">
        <f>VLOOKUP(A488,[1]高二上!$A$3:$P$583,14,0)</f>
        <v>叶小军</v>
      </c>
      <c r="S488" s="22">
        <f t="shared" si="110"/>
        <v>65</v>
      </c>
      <c r="T488" s="22">
        <f t="shared" si="111"/>
        <v>123.69337979094077</v>
      </c>
      <c r="U488">
        <f>VLOOKUP(A488,[1]高一下!$A$3:$P$585,13,0)</f>
        <v>41</v>
      </c>
      <c r="V488" t="str">
        <f>VLOOKUP(A488,[1]高一下!$A$3:$P$585,14,0)</f>
        <v>叶小军</v>
      </c>
      <c r="W488">
        <f t="shared" si="112"/>
        <v>133</v>
      </c>
      <c r="X488">
        <f t="shared" si="113"/>
        <v>117.42160278745645</v>
      </c>
      <c r="Y488">
        <f>VLOOKUP(A488,[1]高一上!$A$3:$P$587,13,0)</f>
        <v>32</v>
      </c>
      <c r="Z488" t="str">
        <f>VLOOKUP(A488,[1]高一上!$A$3:$P$587,14,0)</f>
        <v>叶小军</v>
      </c>
      <c r="AA488">
        <f t="shared" si="114"/>
        <v>183</v>
      </c>
      <c r="AB488" s="23">
        <f t="shared" si="116"/>
        <v>55.052264808362366</v>
      </c>
      <c r="AC488">
        <f>VLOOKUP(A488,[1]中考!$A$2:$J$571,9,0)</f>
        <v>39</v>
      </c>
      <c r="AD488">
        <f t="shared" si="115"/>
        <v>54</v>
      </c>
    </row>
    <row r="489" spans="1:30" ht="15" x14ac:dyDescent="0.35">
      <c r="A489" s="14" t="s">
        <v>925</v>
      </c>
      <c r="B489" s="3">
        <v>10</v>
      </c>
      <c r="C489" s="2" t="s">
        <v>926</v>
      </c>
      <c r="D489" s="4" t="s">
        <v>537</v>
      </c>
      <c r="E489">
        <f>VLOOKUP(A489,'[1]高三下(高考)'!$A$3:$P$615,13,0)</f>
        <v>57</v>
      </c>
      <c r="F489" t="str">
        <f>VLOOKUP(A489,'[1]高三下(高考)'!$A$3:$P$615,14,0)</f>
        <v>叶小军</v>
      </c>
      <c r="G489">
        <f t="shared" si="104"/>
        <v>78</v>
      </c>
      <c r="H489" s="23">
        <f t="shared" si="105"/>
        <v>97.21254355400697</v>
      </c>
      <c r="I489">
        <f>VLOOKUP(A489,[1]高三上!$A$3:$P$588,13,0)</f>
        <v>45.5</v>
      </c>
      <c r="J489" t="str">
        <f>VLOOKUP(A489,[1]高三上!$A$3:$P$588,14,0)</f>
        <v>叶小军</v>
      </c>
      <c r="K489" s="22">
        <f t="shared" si="106"/>
        <v>70</v>
      </c>
      <c r="L489" s="23">
        <f t="shared" si="107"/>
        <v>93.728222996515683</v>
      </c>
      <c r="M489">
        <f>VLOOKUP(A489,[1]高二下!$A$3:$P$536,13,0)</f>
        <v>58</v>
      </c>
      <c r="N489" t="str">
        <f>VLOOKUP(A489,[1]高二下!$A$3:$P$536,14,0)</f>
        <v>叶小军</v>
      </c>
      <c r="O489">
        <f t="shared" si="108"/>
        <v>52</v>
      </c>
      <c r="P489">
        <f t="shared" si="109"/>
        <v>113.93728222996515</v>
      </c>
      <c r="Q489">
        <f>VLOOKUP(A489,[1]高二上!$A$3:$P$583,13,0)</f>
        <v>53</v>
      </c>
      <c r="R489" t="str">
        <f>VLOOKUP(A489,[1]高二上!$A$3:$P$583,14,0)</f>
        <v>叶小军</v>
      </c>
      <c r="S489" s="22">
        <f t="shared" si="110"/>
        <v>92</v>
      </c>
      <c r="T489" s="22">
        <f t="shared" si="111"/>
        <v>74.564459930313589</v>
      </c>
      <c r="U489">
        <f>VLOOKUP(A489,[1]高一下!$A$3:$P$585,13,0)</f>
        <v>62</v>
      </c>
      <c r="V489" t="str">
        <f>VLOOKUP(A489,[1]高一下!$A$3:$P$585,14,0)</f>
        <v>叶小军</v>
      </c>
      <c r="W489">
        <f t="shared" si="112"/>
        <v>19</v>
      </c>
      <c r="X489">
        <f t="shared" si="113"/>
        <v>134.49477351916377</v>
      </c>
      <c r="Y489">
        <f>VLOOKUP(A489,[1]高一上!$A$3:$P$587,13,0)</f>
        <v>39</v>
      </c>
      <c r="Z489" t="str">
        <f>VLOOKUP(A489,[1]高一上!$A$3:$P$587,14,0)</f>
        <v>叶小军</v>
      </c>
      <c r="AA489">
        <f t="shared" si="114"/>
        <v>118</v>
      </c>
      <c r="AB489" s="23">
        <f t="shared" si="116"/>
        <v>85.714285714285722</v>
      </c>
      <c r="AC489">
        <f>VLOOKUP(A489,[1]中考!$A$2:$J$571,9,0)</f>
        <v>37</v>
      </c>
      <c r="AD489">
        <f t="shared" si="115"/>
        <v>77</v>
      </c>
    </row>
    <row r="490" spans="1:30" ht="15" x14ac:dyDescent="0.35">
      <c r="A490" s="14" t="s">
        <v>921</v>
      </c>
      <c r="B490" s="3">
        <v>10</v>
      </c>
      <c r="C490" s="2" t="s">
        <v>922</v>
      </c>
      <c r="D490" s="4" t="s">
        <v>537</v>
      </c>
      <c r="E490">
        <f>VLOOKUP(A490,'[1]高三下(高考)'!$A$3:$P$615,13,0)</f>
        <v>64.5</v>
      </c>
      <c r="F490" t="str">
        <f>VLOOKUP(A490,'[1]高三下(高考)'!$A$3:$P$615,14,0)</f>
        <v>叶小军</v>
      </c>
      <c r="G490">
        <f t="shared" si="104"/>
        <v>34</v>
      </c>
      <c r="H490" s="23">
        <f t="shared" si="105"/>
        <v>90.243902439024396</v>
      </c>
      <c r="I490">
        <f>VLOOKUP(A490,[1]高三上!$A$3:$P$588,13,0)</f>
        <v>65</v>
      </c>
      <c r="J490" t="str">
        <f>VLOOKUP(A490,[1]高三上!$A$3:$P$588,14,0)</f>
        <v>叶小军</v>
      </c>
      <c r="K490" s="22">
        <f t="shared" si="106"/>
        <v>6</v>
      </c>
      <c r="L490" s="23">
        <f t="shared" si="107"/>
        <v>102.09059233449477</v>
      </c>
      <c r="M490">
        <f>VLOOKUP(A490,[1]高二下!$A$3:$P$536,13,0)</f>
        <v>73</v>
      </c>
      <c r="N490" t="str">
        <f>VLOOKUP(A490,[1]高二下!$A$3:$P$536,14,0)</f>
        <v>叶小军</v>
      </c>
      <c r="O490">
        <f t="shared" si="108"/>
        <v>12</v>
      </c>
      <c r="P490">
        <f t="shared" si="109"/>
        <v>96.864111498257842</v>
      </c>
      <c r="Q490">
        <f>VLOOKUP(A490,[1]高二上!$A$3:$P$583,13,0)</f>
        <v>85</v>
      </c>
      <c r="R490" t="str">
        <f>VLOOKUP(A490,[1]高二上!$A$3:$P$583,14,0)</f>
        <v>叶小军</v>
      </c>
      <c r="S490" s="22">
        <f t="shared" si="110"/>
        <v>3</v>
      </c>
      <c r="T490" s="22">
        <f t="shared" si="111"/>
        <v>111.14982578397212</v>
      </c>
      <c r="U490">
        <f>VLOOKUP(A490,[1]高一下!$A$3:$P$585,13,0)</f>
        <v>56</v>
      </c>
      <c r="V490" t="str">
        <f>VLOOKUP(A490,[1]高一下!$A$3:$P$585,14,0)</f>
        <v>叶小军</v>
      </c>
      <c r="W490">
        <f t="shared" si="112"/>
        <v>35</v>
      </c>
      <c r="X490">
        <f t="shared" si="113"/>
        <v>88.501742160278752</v>
      </c>
      <c r="Y490">
        <f>VLOOKUP(A490,[1]高一上!$A$3:$P$587,13,0)</f>
        <v>72</v>
      </c>
      <c r="Z490" t="str">
        <f>VLOOKUP(A490,[1]高一上!$A$3:$P$587,14,0)</f>
        <v>叶小军</v>
      </c>
      <c r="AA490">
        <f t="shared" si="114"/>
        <v>2</v>
      </c>
      <c r="AB490" s="23">
        <f t="shared" si="116"/>
        <v>105.92334494773519</v>
      </c>
      <c r="AC490">
        <f>VLOOKUP(A490,[1]中考!$A$2:$J$571,9,0)</f>
        <v>42</v>
      </c>
      <c r="AD490">
        <f t="shared" si="115"/>
        <v>19</v>
      </c>
    </row>
    <row r="491" spans="1:30" ht="15" x14ac:dyDescent="0.35">
      <c r="A491" s="14" t="s">
        <v>949</v>
      </c>
      <c r="B491" s="3">
        <v>10</v>
      </c>
      <c r="C491" s="2" t="s">
        <v>950</v>
      </c>
      <c r="D491" s="4" t="s">
        <v>537</v>
      </c>
      <c r="E491">
        <f>VLOOKUP(A491,'[1]高三下(高考)'!$A$3:$P$615,13,0)</f>
        <v>56</v>
      </c>
      <c r="F491" t="str">
        <f>VLOOKUP(A491,'[1]高三下(高考)'!$A$3:$P$615,14,0)</f>
        <v>叶小军</v>
      </c>
      <c r="G491">
        <f t="shared" si="104"/>
        <v>85</v>
      </c>
      <c r="H491" s="23">
        <f t="shared" si="105"/>
        <v>90.940766550522653</v>
      </c>
      <c r="I491">
        <f>VLOOKUP(A491,[1]高三上!$A$3:$P$588,13,0)</f>
        <v>47</v>
      </c>
      <c r="J491" t="str">
        <f>VLOOKUP(A491,[1]高三上!$A$3:$P$588,14,0)</f>
        <v>叶小军</v>
      </c>
      <c r="K491" s="22">
        <f t="shared" si="106"/>
        <v>59</v>
      </c>
      <c r="L491" s="23">
        <f t="shared" si="107"/>
        <v>95.470383275261327</v>
      </c>
      <c r="M491">
        <f>VLOOKUP(A491,[1]高二下!$A$3:$P$536,13,0)</f>
        <v>60</v>
      </c>
      <c r="N491" t="str">
        <f>VLOOKUP(A491,[1]高二下!$A$3:$P$536,14,0)</f>
        <v>叶小军</v>
      </c>
      <c r="O491">
        <f t="shared" si="108"/>
        <v>46</v>
      </c>
      <c r="P491">
        <f t="shared" si="109"/>
        <v>116.02787456445992</v>
      </c>
      <c r="Q491">
        <f>VLOOKUP(A491,[1]高二上!$A$3:$P$583,13,0)</f>
        <v>53</v>
      </c>
      <c r="R491" t="str">
        <f>VLOOKUP(A491,[1]高二上!$A$3:$P$583,14,0)</f>
        <v>叶小军</v>
      </c>
      <c r="S491" s="22">
        <f t="shared" si="110"/>
        <v>92</v>
      </c>
      <c r="T491" s="22">
        <f t="shared" si="111"/>
        <v>121.60278745644599</v>
      </c>
      <c r="U491">
        <f>VLOOKUP(A491,[1]高一下!$A$3:$P$585,13,0)</f>
        <v>39</v>
      </c>
      <c r="V491" t="str">
        <f>VLOOKUP(A491,[1]高一下!$A$3:$P$585,14,0)</f>
        <v>叶小军</v>
      </c>
      <c r="W491">
        <f t="shared" si="112"/>
        <v>154</v>
      </c>
      <c r="X491">
        <f t="shared" si="113"/>
        <v>80.487804878048777</v>
      </c>
      <c r="Y491">
        <f>VLOOKUP(A491,[1]高一上!$A$3:$P$587,13,0)</f>
        <v>43</v>
      </c>
      <c r="Z491" t="str">
        <f>VLOOKUP(A491,[1]高一上!$A$3:$P$587,14,0)</f>
        <v>叶小军</v>
      </c>
      <c r="AA491">
        <f t="shared" si="114"/>
        <v>98</v>
      </c>
      <c r="AB491" s="23">
        <f t="shared" si="116"/>
        <v>72.473867595818817</v>
      </c>
      <c r="AC491">
        <f>VLOOKUP(A491,[1]中考!$A$2:$J$571,9,0)</f>
        <v>42</v>
      </c>
      <c r="AD491">
        <f t="shared" si="115"/>
        <v>19</v>
      </c>
    </row>
    <row r="492" spans="1:30" ht="15" x14ac:dyDescent="0.35">
      <c r="A492" s="14" t="s">
        <v>975</v>
      </c>
      <c r="B492" s="3">
        <v>10</v>
      </c>
      <c r="C492" s="2" t="s">
        <v>976</v>
      </c>
      <c r="D492" s="4" t="s">
        <v>537</v>
      </c>
      <c r="E492">
        <f>VLOOKUP(A492,'[1]高三下(高考)'!$A$3:$P$615,13,0)</f>
        <v>56</v>
      </c>
      <c r="F492" t="str">
        <f>VLOOKUP(A492,'[1]高三下(高考)'!$A$3:$P$615,14,0)</f>
        <v>叶小军</v>
      </c>
      <c r="G492">
        <f t="shared" si="104"/>
        <v>85</v>
      </c>
      <c r="H492" s="23">
        <f t="shared" si="105"/>
        <v>94.773519163763069</v>
      </c>
      <c r="I492">
        <f>VLOOKUP(A492,[1]高三上!$A$3:$P$588,13,0)</f>
        <v>45.5</v>
      </c>
      <c r="J492" t="str">
        <f>VLOOKUP(A492,[1]高三上!$A$3:$P$588,14,0)</f>
        <v>叶小军</v>
      </c>
      <c r="K492" s="22">
        <f t="shared" si="106"/>
        <v>70</v>
      </c>
      <c r="L492" s="23">
        <f t="shared" si="107"/>
        <v>96.167247386759584</v>
      </c>
      <c r="M492">
        <f>VLOOKUP(A492,[1]高二下!$A$3:$P$536,13,0)</f>
        <v>56</v>
      </c>
      <c r="N492" t="str">
        <f>VLOOKUP(A492,[1]高二下!$A$3:$P$536,14,0)</f>
        <v>叶小军</v>
      </c>
      <c r="O492">
        <f t="shared" si="108"/>
        <v>59</v>
      </c>
      <c r="P492">
        <f t="shared" si="109"/>
        <v>118.81533101045297</v>
      </c>
      <c r="Q492">
        <f>VLOOKUP(A492,[1]高二上!$A$3:$P$583,13,0)</f>
        <v>50</v>
      </c>
      <c r="R492" t="str">
        <f>VLOOKUP(A492,[1]高二上!$A$3:$P$583,14,0)</f>
        <v>叶小军</v>
      </c>
      <c r="S492" s="22">
        <f t="shared" si="110"/>
        <v>113</v>
      </c>
      <c r="T492" s="22">
        <f t="shared" si="111"/>
        <v>114.28571428571428</v>
      </c>
      <c r="U492">
        <f>VLOOKUP(A492,[1]高一下!$A$3:$P$585,13,0)</f>
        <v>39</v>
      </c>
      <c r="V492" t="str">
        <f>VLOOKUP(A492,[1]高一下!$A$3:$P$585,14,0)</f>
        <v>叶小军</v>
      </c>
      <c r="W492">
        <f t="shared" si="112"/>
        <v>154</v>
      </c>
      <c r="X492">
        <f t="shared" si="113"/>
        <v>53.658536585365852</v>
      </c>
      <c r="Y492">
        <f>VLOOKUP(A492,[1]高一上!$A$3:$P$587,13,0)</f>
        <v>56</v>
      </c>
      <c r="Z492" t="str">
        <f>VLOOKUP(A492,[1]高一上!$A$3:$P$587,14,0)</f>
        <v>叶小军</v>
      </c>
      <c r="AA492">
        <f t="shared" si="114"/>
        <v>21</v>
      </c>
      <c r="AB492" s="23">
        <f t="shared" si="116"/>
        <v>95.818815331010455</v>
      </c>
      <c r="AC492">
        <f>VLOOKUP(A492,[1]中考!$A$2:$J$571,9,0)</f>
        <v>44</v>
      </c>
      <c r="AD492">
        <f t="shared" si="115"/>
        <v>9</v>
      </c>
    </row>
    <row r="493" spans="1:30" ht="15" x14ac:dyDescent="0.35">
      <c r="A493" s="14" t="s">
        <v>935</v>
      </c>
      <c r="B493" s="3">
        <v>10</v>
      </c>
      <c r="C493" s="2" t="s">
        <v>936</v>
      </c>
      <c r="D493" s="4" t="s">
        <v>537</v>
      </c>
      <c r="E493">
        <f>VLOOKUP(A493,'[1]高三下(高考)'!$A$3:$P$615,13,0)</f>
        <v>52.5</v>
      </c>
      <c r="F493" t="str">
        <f>VLOOKUP(A493,'[1]高三下(高考)'!$A$3:$P$615,14,0)</f>
        <v>叶小军</v>
      </c>
      <c r="G493">
        <f t="shared" si="104"/>
        <v>119</v>
      </c>
      <c r="H493" s="23">
        <f t="shared" si="105"/>
        <v>80.836236933797906</v>
      </c>
      <c r="I493">
        <f>VLOOKUP(A493,[1]高三上!$A$3:$P$588,13,0)</f>
        <v>46</v>
      </c>
      <c r="J493" t="str">
        <f>VLOOKUP(A493,[1]高三上!$A$3:$P$588,14,0)</f>
        <v>叶小军</v>
      </c>
      <c r="K493" s="22">
        <f t="shared" si="106"/>
        <v>64</v>
      </c>
      <c r="L493" s="23">
        <f t="shared" si="107"/>
        <v>89.19860627177701</v>
      </c>
      <c r="M493">
        <f>VLOOKUP(A493,[1]高二下!$A$3:$P$536,13,0)</f>
        <v>63</v>
      </c>
      <c r="N493" t="str">
        <f>VLOOKUP(A493,[1]高二下!$A$3:$P$536,14,0)</f>
        <v>叶小军</v>
      </c>
      <c r="O493">
        <f t="shared" si="108"/>
        <v>33</v>
      </c>
      <c r="P493">
        <f t="shared" si="109"/>
        <v>95.121951219512198</v>
      </c>
      <c r="Q493">
        <f>VLOOKUP(A493,[1]高二上!$A$3:$P$583,13,0)</f>
        <v>71</v>
      </c>
      <c r="R493" t="str">
        <f>VLOOKUP(A493,[1]高二上!$A$3:$P$583,14,0)</f>
        <v>叶小军</v>
      </c>
      <c r="S493" s="22">
        <f t="shared" si="110"/>
        <v>19</v>
      </c>
      <c r="T493" s="22">
        <f t="shared" si="111"/>
        <v>112.54355400696863</v>
      </c>
      <c r="U493">
        <f>VLOOKUP(A493,[1]高一下!$A$3:$P$585,13,0)</f>
        <v>52</v>
      </c>
      <c r="V493" t="str">
        <f>VLOOKUP(A493,[1]高一下!$A$3:$P$585,14,0)</f>
        <v>叶小军</v>
      </c>
      <c r="W493">
        <f t="shared" si="112"/>
        <v>55</v>
      </c>
      <c r="X493">
        <f t="shared" si="113"/>
        <v>119.16376306620209</v>
      </c>
      <c r="Y493">
        <f>VLOOKUP(A493,[1]高一上!$A$3:$P$587,13,0)</f>
        <v>41</v>
      </c>
      <c r="Z493" t="str">
        <f>VLOOKUP(A493,[1]高一上!$A$3:$P$587,14,0)</f>
        <v>叶小军</v>
      </c>
      <c r="AA493">
        <f t="shared" si="114"/>
        <v>110</v>
      </c>
      <c r="AB493" s="23">
        <f t="shared" si="116"/>
        <v>114.63414634146341</v>
      </c>
      <c r="AC493">
        <f>VLOOKUP(A493,[1]中考!$A$2:$J$571,9,0)</f>
        <v>31</v>
      </c>
      <c r="AD493">
        <f t="shared" si="115"/>
        <v>152</v>
      </c>
    </row>
    <row r="494" spans="1:30" ht="15" x14ac:dyDescent="0.35">
      <c r="A494" s="14" t="s">
        <v>962</v>
      </c>
      <c r="B494" s="3">
        <v>10</v>
      </c>
      <c r="C494" s="2" t="s">
        <v>963</v>
      </c>
      <c r="D494" s="4" t="s">
        <v>537</v>
      </c>
      <c r="E494">
        <f>VLOOKUP(A494,'[1]高三下(高考)'!$A$3:$P$615,13,0)</f>
        <v>52</v>
      </c>
      <c r="F494" t="str">
        <f>VLOOKUP(A494,'[1]高三下(高考)'!$A$3:$P$615,14,0)</f>
        <v>叶小军</v>
      </c>
      <c r="G494">
        <f t="shared" si="104"/>
        <v>123</v>
      </c>
      <c r="H494" s="23">
        <f t="shared" si="105"/>
        <v>72.125435540069688</v>
      </c>
      <c r="I494">
        <f>VLOOKUP(A494,[1]高三上!$A$3:$P$588,13,0)</f>
        <v>49</v>
      </c>
      <c r="J494" t="str">
        <f>VLOOKUP(A494,[1]高三上!$A$3:$P$588,14,0)</f>
        <v>叶小军</v>
      </c>
      <c r="K494" s="22">
        <f t="shared" si="106"/>
        <v>43</v>
      </c>
      <c r="L494" s="23">
        <f t="shared" si="107"/>
        <v>122.99651567944251</v>
      </c>
      <c r="M494">
        <f>VLOOKUP(A494,[1]高二下!$A$3:$P$536,13,0)</f>
        <v>49</v>
      </c>
      <c r="N494" t="str">
        <f>VLOOKUP(A494,[1]高二下!$A$3:$P$536,14,0)</f>
        <v>叶小军</v>
      </c>
      <c r="O494">
        <f t="shared" si="108"/>
        <v>109</v>
      </c>
      <c r="P494">
        <f t="shared" si="109"/>
        <v>80.836236933797906</v>
      </c>
      <c r="Q494">
        <f>VLOOKUP(A494,[1]高二上!$A$3:$P$583,13,0)</f>
        <v>60</v>
      </c>
      <c r="R494" t="str">
        <f>VLOOKUP(A494,[1]高二上!$A$3:$P$583,14,0)</f>
        <v>叶小军</v>
      </c>
      <c r="S494" s="22">
        <f t="shared" si="110"/>
        <v>54</v>
      </c>
      <c r="T494" s="22">
        <f t="shared" si="111"/>
        <v>121.25435540069687</v>
      </c>
      <c r="U494">
        <f>VLOOKUP(A494,[1]高一下!$A$3:$P$585,13,0)</f>
        <v>44</v>
      </c>
      <c r="V494" t="str">
        <f>VLOOKUP(A494,[1]高一下!$A$3:$P$585,14,0)</f>
        <v>叶小军</v>
      </c>
      <c r="W494">
        <f t="shared" si="112"/>
        <v>115</v>
      </c>
      <c r="X494">
        <f t="shared" si="113"/>
        <v>120.90592334494774</v>
      </c>
      <c r="Y494">
        <f>VLOOKUP(A494,[1]高一上!$A$3:$P$587,13,0)</f>
        <v>33</v>
      </c>
      <c r="Z494" t="str">
        <f>VLOOKUP(A494,[1]高一上!$A$3:$P$587,14,0)</f>
        <v>叶小军</v>
      </c>
      <c r="AA494">
        <f t="shared" si="114"/>
        <v>175</v>
      </c>
      <c r="AB494" s="23">
        <f t="shared" si="116"/>
        <v>52.613240418118465</v>
      </c>
      <c r="AC494">
        <f>VLOOKUP(A494,[1]中考!$A$2:$J$571,9,0)</f>
        <v>40</v>
      </c>
      <c r="AD494">
        <f t="shared" si="115"/>
        <v>39</v>
      </c>
    </row>
    <row r="495" spans="1:30" ht="15" x14ac:dyDescent="0.35">
      <c r="A495" s="14" t="s">
        <v>916</v>
      </c>
      <c r="B495" s="3">
        <v>10</v>
      </c>
      <c r="C495" s="2" t="s">
        <v>917</v>
      </c>
      <c r="D495" s="4" t="s">
        <v>537</v>
      </c>
      <c r="E495">
        <f>VLOOKUP(A495,'[1]高三下(高考)'!$A$3:$P$615,13,0)</f>
        <v>85.5</v>
      </c>
      <c r="F495" t="str">
        <f>VLOOKUP(A495,'[1]高三下(高考)'!$A$3:$P$615,14,0)</f>
        <v>叶小军</v>
      </c>
      <c r="G495">
        <f t="shared" si="104"/>
        <v>1</v>
      </c>
      <c r="H495" s="23">
        <f t="shared" si="105"/>
        <v>100.34843205574913</v>
      </c>
      <c r="I495">
        <f>VLOOKUP(A495,[1]高三上!$A$3:$P$588,13,0)</f>
        <v>71.5</v>
      </c>
      <c r="J495" t="str">
        <f>VLOOKUP(A495,[1]高三上!$A$3:$P$588,14,0)</f>
        <v>叶小军</v>
      </c>
      <c r="K495" s="22">
        <f t="shared" si="106"/>
        <v>2</v>
      </c>
      <c r="L495" s="23">
        <f t="shared" si="107"/>
        <v>101.04529616724739</v>
      </c>
      <c r="M495">
        <f>VLOOKUP(A495,[1]高二下!$A$3:$P$536,13,0)</f>
        <v>80</v>
      </c>
      <c r="N495" t="str">
        <f>VLOOKUP(A495,[1]高二下!$A$3:$P$536,14,0)</f>
        <v>叶小军</v>
      </c>
      <c r="O495">
        <f t="shared" si="108"/>
        <v>5</v>
      </c>
      <c r="P495">
        <f t="shared" si="109"/>
        <v>100</v>
      </c>
      <c r="Q495">
        <f>VLOOKUP(A495,[1]高二上!$A$3:$P$583,13,0)</f>
        <v>84</v>
      </c>
      <c r="R495" t="str">
        <f>VLOOKUP(A495,[1]高二上!$A$3:$P$583,14,0)</f>
        <v>叶小军</v>
      </c>
      <c r="S495" s="22">
        <f t="shared" si="110"/>
        <v>5</v>
      </c>
      <c r="T495" s="22">
        <f t="shared" si="111"/>
        <v>101.74216027874564</v>
      </c>
      <c r="U495">
        <f>VLOOKUP(A495,[1]高一下!$A$3:$P$585,13,0)</f>
        <v>69</v>
      </c>
      <c r="V495" t="str">
        <f>VLOOKUP(A495,[1]高一下!$A$3:$P$585,14,0)</f>
        <v>叶小军</v>
      </c>
      <c r="W495">
        <f t="shared" si="112"/>
        <v>10</v>
      </c>
      <c r="X495">
        <f t="shared" si="113"/>
        <v>99.651567944250871</v>
      </c>
      <c r="Y495">
        <f>VLOOKUP(A495,[1]高一上!$A$3:$P$587,13,0)</f>
        <v>61</v>
      </c>
      <c r="Z495" t="str">
        <f>VLOOKUP(A495,[1]高一上!$A$3:$P$587,14,0)</f>
        <v>叶小军</v>
      </c>
      <c r="AA495">
        <f t="shared" si="114"/>
        <v>9</v>
      </c>
      <c r="AB495" s="23">
        <f t="shared" si="116"/>
        <v>97.909407665505228</v>
      </c>
      <c r="AC495">
        <f>VLOOKUP(A495,[1]中考!$A$2:$J$571,9,0)</f>
        <v>46</v>
      </c>
      <c r="AD495">
        <f t="shared" si="115"/>
        <v>3</v>
      </c>
    </row>
    <row r="496" spans="1:30" ht="15" x14ac:dyDescent="0.35">
      <c r="A496" s="14" t="s">
        <v>964</v>
      </c>
      <c r="B496" s="3">
        <v>10</v>
      </c>
      <c r="C496" s="2" t="s">
        <v>48</v>
      </c>
      <c r="D496" s="4" t="s">
        <v>537</v>
      </c>
      <c r="E496">
        <f>VLOOKUP(A496,'[1]高三下(高考)'!$A$3:$P$615,13,0)</f>
        <v>59</v>
      </c>
      <c r="F496" t="str">
        <f>VLOOKUP(A496,'[1]高三下(高考)'!$A$3:$P$615,14,0)</f>
        <v>叶小军</v>
      </c>
      <c r="G496">
        <f t="shared" si="104"/>
        <v>64</v>
      </c>
      <c r="H496" s="23">
        <f t="shared" si="105"/>
        <v>131.35888501742158</v>
      </c>
      <c r="I496">
        <f>VLOOKUP(A496,[1]高三上!$A$3:$P$588,13,0)</f>
        <v>35.5</v>
      </c>
      <c r="J496" t="str">
        <f>VLOOKUP(A496,[1]高三上!$A$3:$P$588,14,0)</f>
        <v>叶小军</v>
      </c>
      <c r="K496" s="22">
        <f t="shared" si="106"/>
        <v>154</v>
      </c>
      <c r="L496" s="23">
        <f t="shared" si="107"/>
        <v>97.21254355400697</v>
      </c>
      <c r="M496">
        <f>VLOOKUP(A496,[1]高二下!$A$3:$P$536,13,0)</f>
        <v>45</v>
      </c>
      <c r="N496" t="str">
        <f>VLOOKUP(A496,[1]高二下!$A$3:$P$536,14,0)</f>
        <v>叶小军</v>
      </c>
      <c r="O496">
        <f t="shared" si="108"/>
        <v>146</v>
      </c>
      <c r="P496">
        <f t="shared" si="109"/>
        <v>104.18118466898954</v>
      </c>
      <c r="Q496">
        <f>VLOOKUP(A496,[1]高二上!$A$3:$P$583,13,0)</f>
        <v>45</v>
      </c>
      <c r="R496" t="str">
        <f>VLOOKUP(A496,[1]高二上!$A$3:$P$583,14,0)</f>
        <v>叶小军</v>
      </c>
      <c r="S496" s="22">
        <f t="shared" si="110"/>
        <v>158</v>
      </c>
      <c r="T496" s="22">
        <f t="shared" si="111"/>
        <v>101.39372822299651</v>
      </c>
      <c r="U496">
        <f>VLOOKUP(A496,[1]高一下!$A$3:$P$585,13,0)</f>
        <v>38</v>
      </c>
      <c r="V496" t="str">
        <f>VLOOKUP(A496,[1]高一下!$A$3:$P$585,14,0)</f>
        <v>叶小军</v>
      </c>
      <c r="W496">
        <f t="shared" si="112"/>
        <v>162</v>
      </c>
      <c r="X496">
        <f t="shared" si="113"/>
        <v>84.668989547038336</v>
      </c>
      <c r="Y496">
        <f>VLOOKUP(A496,[1]高一上!$A$3:$P$587,13,0)</f>
        <v>39</v>
      </c>
      <c r="Z496" t="str">
        <f>VLOOKUP(A496,[1]高一上!$A$3:$P$587,14,0)</f>
        <v>叶小军</v>
      </c>
      <c r="AA496">
        <f t="shared" si="114"/>
        <v>118</v>
      </c>
      <c r="AB496" s="23">
        <f t="shared" si="116"/>
        <v>85.714285714285722</v>
      </c>
      <c r="AC496">
        <f>VLOOKUP(A496,[1]中考!$A$2:$J$571,9,0)</f>
        <v>37</v>
      </c>
      <c r="AD496">
        <f t="shared" si="115"/>
        <v>77</v>
      </c>
    </row>
    <row r="497" spans="1:30" ht="15" x14ac:dyDescent="0.35">
      <c r="A497" s="14" t="s">
        <v>983</v>
      </c>
      <c r="B497" s="3">
        <v>10</v>
      </c>
      <c r="C497" s="2" t="s">
        <v>984</v>
      </c>
      <c r="D497" s="4" t="s">
        <v>537</v>
      </c>
      <c r="E497">
        <f>VLOOKUP(A497,'[1]高三下(高考)'!$A$3:$P$615,13,0)</f>
        <v>48.5</v>
      </c>
      <c r="F497" t="str">
        <f>VLOOKUP(A497,'[1]高三下(高考)'!$A$3:$P$615,14,0)</f>
        <v>叶小军</v>
      </c>
      <c r="G497">
        <f t="shared" si="104"/>
        <v>151</v>
      </c>
      <c r="H497" s="23">
        <f t="shared" si="105"/>
        <v>126.4808362369338</v>
      </c>
      <c r="I497">
        <f>VLOOKUP(A497,[1]高三上!$A$3:$P$588,13,0)</f>
        <v>26</v>
      </c>
      <c r="J497" t="str">
        <f>VLOOKUP(A497,[1]高三上!$A$3:$P$588,14,0)</f>
        <v>叶小军</v>
      </c>
      <c r="K497" s="22">
        <f t="shared" si="106"/>
        <v>227</v>
      </c>
      <c r="L497" s="23">
        <f t="shared" si="107"/>
        <v>51.567944250871079</v>
      </c>
      <c r="M497">
        <f>VLOOKUP(A497,[1]高二下!$A$3:$P$536,13,0)</f>
        <v>52</v>
      </c>
      <c r="N497" t="str">
        <f>VLOOKUP(A497,[1]高二下!$A$3:$P$536,14,0)</f>
        <v>叶小军</v>
      </c>
      <c r="O497">
        <f t="shared" si="108"/>
        <v>88</v>
      </c>
      <c r="P497">
        <f t="shared" si="109"/>
        <v>142.50871080139373</v>
      </c>
      <c r="Q497">
        <f>VLOOKUP(A497,[1]高二上!$A$3:$P$583,13,0)</f>
        <v>38</v>
      </c>
      <c r="R497" t="str">
        <f>VLOOKUP(A497,[1]高二上!$A$3:$P$583,14,0)</f>
        <v>叶小军</v>
      </c>
      <c r="S497" s="22">
        <f t="shared" si="110"/>
        <v>210</v>
      </c>
      <c r="T497" s="22">
        <f t="shared" si="111"/>
        <v>95.470383275261327</v>
      </c>
      <c r="U497">
        <f>VLOOKUP(A497,[1]高一下!$A$3:$P$585,13,0)</f>
        <v>34</v>
      </c>
      <c r="V497" t="str">
        <f>VLOOKUP(A497,[1]高一下!$A$3:$P$585,14,0)</f>
        <v>叶小军</v>
      </c>
      <c r="W497">
        <f t="shared" si="112"/>
        <v>197</v>
      </c>
      <c r="X497">
        <f t="shared" si="113"/>
        <v>95.121951219512198</v>
      </c>
      <c r="Y497">
        <f>VLOOKUP(A497,[1]高一上!$A$3:$P$587,13,0)</f>
        <v>32</v>
      </c>
      <c r="Z497" t="str">
        <f>VLOOKUP(A497,[1]高一上!$A$3:$P$587,14,0)</f>
        <v>叶小军</v>
      </c>
      <c r="AA497">
        <f t="shared" si="114"/>
        <v>183</v>
      </c>
      <c r="AB497" s="23">
        <f t="shared" si="116"/>
        <v>45.99303135888502</v>
      </c>
      <c r="AC497">
        <f>VLOOKUP(A497,[1]中考!$A$2:$J$571,9,0)</f>
        <v>41</v>
      </c>
      <c r="AD497">
        <f t="shared" si="115"/>
        <v>28</v>
      </c>
    </row>
    <row r="498" spans="1:30" ht="15" x14ac:dyDescent="0.35">
      <c r="A498" s="14" t="s">
        <v>945</v>
      </c>
      <c r="B498" s="3">
        <v>10</v>
      </c>
      <c r="C498" s="2" t="s">
        <v>946</v>
      </c>
      <c r="D498" s="4" t="s">
        <v>537</v>
      </c>
      <c r="E498">
        <f>VLOOKUP(A498,'[1]高三下(高考)'!$A$3:$P$615,13,0)</f>
        <v>55.5</v>
      </c>
      <c r="F498" t="str">
        <f>VLOOKUP(A498,'[1]高三下(高考)'!$A$3:$P$615,14,0)</f>
        <v>叶小军</v>
      </c>
      <c r="G498">
        <f t="shared" si="104"/>
        <v>90</v>
      </c>
      <c r="H498" s="23">
        <f t="shared" si="105"/>
        <v>111.14982578397212</v>
      </c>
      <c r="I498">
        <f>VLOOKUP(A498,[1]高三上!$A$3:$P$588,13,0)</f>
        <v>39</v>
      </c>
      <c r="J498" t="str">
        <f>VLOOKUP(A498,[1]高三上!$A$3:$P$588,14,0)</f>
        <v>叶小军</v>
      </c>
      <c r="K498" s="22">
        <f t="shared" si="106"/>
        <v>122</v>
      </c>
      <c r="L498" s="23">
        <f t="shared" si="107"/>
        <v>95.470383275261327</v>
      </c>
      <c r="M498">
        <f>VLOOKUP(A498,[1]高二下!$A$3:$P$536,13,0)</f>
        <v>49</v>
      </c>
      <c r="N498" t="str">
        <f>VLOOKUP(A498,[1]高二下!$A$3:$P$536,14,0)</f>
        <v>叶小军</v>
      </c>
      <c r="O498">
        <f t="shared" si="108"/>
        <v>109</v>
      </c>
      <c r="P498">
        <f t="shared" si="109"/>
        <v>117.07317073170732</v>
      </c>
      <c r="Q498">
        <f>VLOOKUP(A498,[1]高二上!$A$3:$P$583,13,0)</f>
        <v>45</v>
      </c>
      <c r="R498" t="str">
        <f>VLOOKUP(A498,[1]高二上!$A$3:$P$583,14,0)</f>
        <v>叶小军</v>
      </c>
      <c r="S498" s="22">
        <f t="shared" si="110"/>
        <v>158</v>
      </c>
      <c r="T498" s="22">
        <f t="shared" si="111"/>
        <v>98.606271777003485</v>
      </c>
      <c r="U498">
        <f>VLOOKUP(A498,[1]高一下!$A$3:$P$585,13,0)</f>
        <v>39</v>
      </c>
      <c r="V498" t="str">
        <f>VLOOKUP(A498,[1]高一下!$A$3:$P$585,14,0)</f>
        <v>叶小军</v>
      </c>
      <c r="W498">
        <f t="shared" si="112"/>
        <v>154</v>
      </c>
      <c r="X498">
        <f t="shared" si="113"/>
        <v>90.592334494773525</v>
      </c>
      <c r="Y498">
        <f>VLOOKUP(A498,[1]高一上!$A$3:$P$587,13,0)</f>
        <v>38</v>
      </c>
      <c r="Z498" t="str">
        <f>VLOOKUP(A498,[1]高一上!$A$3:$P$587,14,0)</f>
        <v>叶小军</v>
      </c>
      <c r="AA498">
        <f t="shared" si="114"/>
        <v>127</v>
      </c>
      <c r="AB498" s="23">
        <f t="shared" si="116"/>
        <v>74.564459930313589</v>
      </c>
      <c r="AC498">
        <f>VLOOKUP(A498,[1]中考!$A$2:$J$571,9,0)</f>
        <v>39</v>
      </c>
      <c r="AD498">
        <f t="shared" si="115"/>
        <v>54</v>
      </c>
    </row>
    <row r="499" spans="1:30" ht="15" x14ac:dyDescent="0.35">
      <c r="A499" s="14" t="s">
        <v>929</v>
      </c>
      <c r="B499" s="3">
        <v>10</v>
      </c>
      <c r="C499" s="2" t="s">
        <v>930</v>
      </c>
      <c r="D499" s="4" t="s">
        <v>537</v>
      </c>
      <c r="E499">
        <f>VLOOKUP(A499,'[1]高三下(高考)'!$A$3:$P$615,13,0)</f>
        <v>67.5</v>
      </c>
      <c r="F499" t="str">
        <f>VLOOKUP(A499,'[1]高三下(高考)'!$A$3:$P$615,14,0)</f>
        <v>叶小军</v>
      </c>
      <c r="G499">
        <f t="shared" si="104"/>
        <v>20</v>
      </c>
      <c r="H499" s="23">
        <f t="shared" si="105"/>
        <v>93.728222996515683</v>
      </c>
      <c r="I499">
        <f>VLOOKUP(A499,[1]高三上!$A$3:$P$588,13,0)</f>
        <v>71.5</v>
      </c>
      <c r="J499" t="str">
        <f>VLOOKUP(A499,[1]高三上!$A$3:$P$588,14,0)</f>
        <v>叶小军</v>
      </c>
      <c r="K499" s="22">
        <f t="shared" si="106"/>
        <v>2</v>
      </c>
      <c r="L499" s="23">
        <f t="shared" si="107"/>
        <v>100.34843205574913</v>
      </c>
      <c r="M499">
        <f>VLOOKUP(A499,[1]高二下!$A$3:$P$536,13,0)</f>
        <v>84</v>
      </c>
      <c r="N499" t="str">
        <f>VLOOKUP(A499,[1]高二下!$A$3:$P$536,14,0)</f>
        <v>叶小军</v>
      </c>
      <c r="O499">
        <f t="shared" si="108"/>
        <v>3</v>
      </c>
      <c r="P499">
        <f t="shared" si="109"/>
        <v>99.303135888501743</v>
      </c>
      <c r="Q499">
        <f>VLOOKUP(A499,[1]高二上!$A$3:$P$583,13,0)</f>
        <v>94</v>
      </c>
      <c r="R499" t="str">
        <f>VLOOKUP(A499,[1]高二上!$A$3:$P$583,14,0)</f>
        <v>叶小军</v>
      </c>
      <c r="S499" s="22">
        <f t="shared" si="110"/>
        <v>1</v>
      </c>
      <c r="T499" s="22">
        <f t="shared" si="111"/>
        <v>100</v>
      </c>
      <c r="U499">
        <f>VLOOKUP(A499,[1]高一下!$A$3:$P$585,13,0)</f>
        <v>89</v>
      </c>
      <c r="V499" t="str">
        <f>VLOOKUP(A499,[1]高一下!$A$3:$P$585,14,0)</f>
        <v>叶小军</v>
      </c>
      <c r="W499">
        <f t="shared" si="112"/>
        <v>1</v>
      </c>
      <c r="X499">
        <f t="shared" si="113"/>
        <v>102.09059233449477</v>
      </c>
      <c r="Y499">
        <f>VLOOKUP(A499,[1]高一上!$A$3:$P$587,13,0)</f>
        <v>62</v>
      </c>
      <c r="Z499" t="str">
        <f>VLOOKUP(A499,[1]高一上!$A$3:$P$587,14,0)</f>
        <v>叶小军</v>
      </c>
      <c r="AA499">
        <f t="shared" si="114"/>
        <v>7</v>
      </c>
      <c r="AB499" s="23">
        <f t="shared" si="116"/>
        <v>159.23344947735191</v>
      </c>
      <c r="AC499">
        <f>VLOOKUP(A499,[1]中考!$A$2:$J$571,9,0)</f>
        <v>29</v>
      </c>
      <c r="AD499">
        <f t="shared" si="115"/>
        <v>177</v>
      </c>
    </row>
    <row r="500" spans="1:30" ht="15" x14ac:dyDescent="0.35">
      <c r="A500" s="14" t="s">
        <v>919</v>
      </c>
      <c r="B500" s="3">
        <v>10</v>
      </c>
      <c r="C500" s="2" t="s">
        <v>920</v>
      </c>
      <c r="D500" s="4" t="s">
        <v>537</v>
      </c>
      <c r="E500">
        <f>VLOOKUP(A500,'[1]高三下(高考)'!$A$3:$P$615,13,0)</f>
        <v>78.5</v>
      </c>
      <c r="F500" t="str">
        <f>VLOOKUP(A500,'[1]高三下(高考)'!$A$3:$P$615,14,0)</f>
        <v>叶小军</v>
      </c>
      <c r="G500">
        <f t="shared" si="104"/>
        <v>5</v>
      </c>
      <c r="H500" s="23">
        <f t="shared" si="105"/>
        <v>100.69686411149826</v>
      </c>
      <c r="I500">
        <f>VLOOKUP(A500,[1]高三上!$A$3:$P$588,13,0)</f>
        <v>64</v>
      </c>
      <c r="J500" t="str">
        <f>VLOOKUP(A500,[1]高三上!$A$3:$P$588,14,0)</f>
        <v>叶小军</v>
      </c>
      <c r="K500" s="22">
        <f t="shared" si="106"/>
        <v>7</v>
      </c>
      <c r="L500" s="23">
        <f t="shared" si="107"/>
        <v>100</v>
      </c>
      <c r="M500">
        <f>VLOOKUP(A500,[1]高二下!$A$3:$P$536,13,0)</f>
        <v>79</v>
      </c>
      <c r="N500" t="str">
        <f>VLOOKUP(A500,[1]高二下!$A$3:$P$536,14,0)</f>
        <v>叶小军</v>
      </c>
      <c r="O500">
        <f t="shared" si="108"/>
        <v>7</v>
      </c>
      <c r="P500">
        <f t="shared" si="109"/>
        <v>100</v>
      </c>
      <c r="Q500">
        <f>VLOOKUP(A500,[1]高二上!$A$3:$P$583,13,0)</f>
        <v>82</v>
      </c>
      <c r="R500" t="str">
        <f>VLOOKUP(A500,[1]高二上!$A$3:$P$583,14,0)</f>
        <v>叶小军</v>
      </c>
      <c r="S500" s="22">
        <f t="shared" si="110"/>
        <v>7</v>
      </c>
      <c r="T500" s="22">
        <f t="shared" si="111"/>
        <v>102.09059233449477</v>
      </c>
      <c r="U500">
        <f>VLOOKUP(A500,[1]高一下!$A$3:$P$585,13,0)</f>
        <v>68</v>
      </c>
      <c r="V500" t="str">
        <f>VLOOKUP(A500,[1]高一下!$A$3:$P$585,14,0)</f>
        <v>叶小军</v>
      </c>
      <c r="W500">
        <f t="shared" si="112"/>
        <v>13</v>
      </c>
      <c r="X500">
        <f t="shared" si="113"/>
        <v>104.52961672473867</v>
      </c>
      <c r="Y500">
        <f>VLOOKUP(A500,[1]高一上!$A$3:$P$587,13,0)</f>
        <v>55</v>
      </c>
      <c r="Z500" t="str">
        <f>VLOOKUP(A500,[1]高一上!$A$3:$P$587,14,0)</f>
        <v>叶小军</v>
      </c>
      <c r="AA500">
        <f t="shared" si="114"/>
        <v>26</v>
      </c>
      <c r="AB500" s="23">
        <f t="shared" si="116"/>
        <v>100.69686411149826</v>
      </c>
      <c r="AC500">
        <f>VLOOKUP(A500,[1]中考!$A$2:$J$571,9,0)</f>
        <v>41</v>
      </c>
      <c r="AD500">
        <f t="shared" si="115"/>
        <v>28</v>
      </c>
    </row>
    <row r="501" spans="1:30" ht="15" x14ac:dyDescent="0.35">
      <c r="A501" s="14" t="s">
        <v>967</v>
      </c>
      <c r="B501" s="3">
        <v>10</v>
      </c>
      <c r="C501" s="2" t="s">
        <v>968</v>
      </c>
      <c r="D501" s="4" t="s">
        <v>537</v>
      </c>
      <c r="E501">
        <f>VLOOKUP(A501,'[1]高三下(高考)'!$A$3:$P$615,13,0)</f>
        <v>44</v>
      </c>
      <c r="F501" t="str">
        <f>VLOOKUP(A501,'[1]高三下(高考)'!$A$3:$P$615,14,0)</f>
        <v>叶小军</v>
      </c>
      <c r="G501">
        <f t="shared" si="104"/>
        <v>184</v>
      </c>
      <c r="H501" s="23">
        <f t="shared" si="105"/>
        <v>55.400696864111495</v>
      </c>
      <c r="I501">
        <f>VLOOKUP(A501,[1]高三上!$A$3:$P$588,13,0)</f>
        <v>47.5</v>
      </c>
      <c r="J501" t="str">
        <f>VLOOKUP(A501,[1]高三上!$A$3:$P$588,14,0)</f>
        <v>叶小军</v>
      </c>
      <c r="K501" s="22">
        <f t="shared" si="106"/>
        <v>56</v>
      </c>
      <c r="L501" s="23">
        <f t="shared" si="107"/>
        <v>128.57142857142856</v>
      </c>
      <c r="M501">
        <f>VLOOKUP(A501,[1]高二下!$A$3:$P$536,13,0)</f>
        <v>46</v>
      </c>
      <c r="N501" t="str">
        <f>VLOOKUP(A501,[1]高二下!$A$3:$P$536,14,0)</f>
        <v>叶小军</v>
      </c>
      <c r="O501">
        <f t="shared" si="108"/>
        <v>138</v>
      </c>
      <c r="P501">
        <f t="shared" si="109"/>
        <v>57.142857142857146</v>
      </c>
      <c r="Q501">
        <f>VLOOKUP(A501,[1]高二上!$A$3:$P$583,13,0)</f>
        <v>73</v>
      </c>
      <c r="R501" t="str">
        <f>VLOOKUP(A501,[1]高二上!$A$3:$P$583,14,0)</f>
        <v>叶小军</v>
      </c>
      <c r="S501" s="22">
        <f t="shared" si="110"/>
        <v>15</v>
      </c>
      <c r="T501" s="22">
        <f t="shared" si="111"/>
        <v>124.0418118466899</v>
      </c>
      <c r="U501">
        <f>VLOOKUP(A501,[1]高一下!$A$3:$P$585,13,0)</f>
        <v>48</v>
      </c>
      <c r="V501" t="str">
        <f>VLOOKUP(A501,[1]高一下!$A$3:$P$585,14,0)</f>
        <v>叶小军</v>
      </c>
      <c r="W501">
        <f t="shared" si="112"/>
        <v>84</v>
      </c>
      <c r="X501">
        <f t="shared" si="113"/>
        <v>85.365853658536594</v>
      </c>
      <c r="Y501">
        <f>VLOOKUP(A501,[1]高一上!$A$3:$P$587,13,0)</f>
        <v>51</v>
      </c>
      <c r="Z501" t="str">
        <f>VLOOKUP(A501,[1]高一上!$A$3:$P$587,14,0)</f>
        <v>叶小军</v>
      </c>
      <c r="AA501">
        <f t="shared" si="114"/>
        <v>42</v>
      </c>
      <c r="AB501" s="23">
        <f t="shared" si="116"/>
        <v>88.501742160278752</v>
      </c>
      <c r="AC501">
        <f>VLOOKUP(A501,[1]中考!$A$2:$J$571,9,0)</f>
        <v>44</v>
      </c>
      <c r="AD501">
        <f t="shared" si="115"/>
        <v>9</v>
      </c>
    </row>
    <row r="502" spans="1:30" ht="15" x14ac:dyDescent="0.35">
      <c r="A502" s="14" t="s">
        <v>933</v>
      </c>
      <c r="B502" s="3">
        <v>10</v>
      </c>
      <c r="C502" s="2" t="s">
        <v>934</v>
      </c>
      <c r="D502" s="4" t="s">
        <v>537</v>
      </c>
      <c r="E502">
        <f>VLOOKUP(A502,'[1]高三下(高考)'!$A$3:$P$615,13,0)</f>
        <v>70</v>
      </c>
      <c r="F502" t="str">
        <f>VLOOKUP(A502,'[1]高三下(高考)'!$A$3:$P$615,14,0)</f>
        <v>叶小军</v>
      </c>
      <c r="G502">
        <f t="shared" si="104"/>
        <v>16</v>
      </c>
      <c r="H502" s="23">
        <f t="shared" si="105"/>
        <v>99.303135888501743</v>
      </c>
      <c r="I502">
        <f>VLOOKUP(A502,[1]高三上!$A$3:$P$588,13,0)</f>
        <v>59</v>
      </c>
      <c r="J502" t="str">
        <f>VLOOKUP(A502,[1]高三上!$A$3:$P$588,14,0)</f>
        <v>叶小军</v>
      </c>
      <c r="K502" s="22">
        <f t="shared" si="106"/>
        <v>14</v>
      </c>
      <c r="L502" s="23">
        <f t="shared" si="107"/>
        <v>133.10104529616726</v>
      </c>
      <c r="M502">
        <f>VLOOKUP(A502,[1]高二下!$A$3:$P$536,13,0)</f>
        <v>49</v>
      </c>
      <c r="N502" t="str">
        <f>VLOOKUP(A502,[1]高二下!$A$3:$P$536,14,0)</f>
        <v>叶小军</v>
      </c>
      <c r="O502">
        <f t="shared" si="108"/>
        <v>109</v>
      </c>
      <c r="P502">
        <f t="shared" si="109"/>
        <v>81.881533101045292</v>
      </c>
      <c r="Q502">
        <f>VLOOKUP(A502,[1]高二上!$A$3:$P$583,13,0)</f>
        <v>59</v>
      </c>
      <c r="R502" t="str">
        <f>VLOOKUP(A502,[1]高二上!$A$3:$P$583,14,0)</f>
        <v>叶小军</v>
      </c>
      <c r="S502" s="22">
        <f t="shared" si="110"/>
        <v>57</v>
      </c>
      <c r="T502" s="22">
        <f t="shared" si="111"/>
        <v>130.66202090592333</v>
      </c>
      <c r="U502">
        <f>VLOOKUP(A502,[1]高一下!$A$3:$P$585,13,0)</f>
        <v>40</v>
      </c>
      <c r="V502" t="str">
        <f>VLOOKUP(A502,[1]高一下!$A$3:$P$585,14,0)</f>
        <v>叶小军</v>
      </c>
      <c r="W502">
        <f t="shared" si="112"/>
        <v>145</v>
      </c>
      <c r="X502">
        <f t="shared" si="113"/>
        <v>110.45296167247386</v>
      </c>
      <c r="Y502">
        <f>VLOOKUP(A502,[1]高一上!$A$3:$P$587,13,0)</f>
        <v>33</v>
      </c>
      <c r="Z502" t="str">
        <f>VLOOKUP(A502,[1]高一上!$A$3:$P$587,14,0)</f>
        <v>叶小军</v>
      </c>
      <c r="AA502">
        <f t="shared" si="114"/>
        <v>175</v>
      </c>
      <c r="AB502" s="23">
        <f t="shared" si="116"/>
        <v>75.609756097560975</v>
      </c>
      <c r="AC502">
        <f>VLOOKUP(A502,[1]中考!$A$2:$J$571,9,0)</f>
        <v>35</v>
      </c>
      <c r="AD502">
        <f t="shared" si="115"/>
        <v>105</v>
      </c>
    </row>
    <row r="503" spans="1:30" ht="15" x14ac:dyDescent="0.35">
      <c r="A503" s="14" t="s">
        <v>1092</v>
      </c>
      <c r="B503" s="3">
        <v>11</v>
      </c>
      <c r="C503" s="2" t="s">
        <v>769</v>
      </c>
      <c r="D503" s="4" t="s">
        <v>537</v>
      </c>
      <c r="E503">
        <f>VLOOKUP(A503,'[1]高三下(高考)'!$A$3:$P$615,13,0)</f>
        <v>41</v>
      </c>
      <c r="F503" t="str">
        <f>VLOOKUP(A503,'[1]高三下(高考)'!$A$3:$P$615,14,0)</f>
        <v>万饶</v>
      </c>
      <c r="G503">
        <f t="shared" si="104"/>
        <v>208</v>
      </c>
      <c r="H503" s="23">
        <f t="shared" si="105"/>
        <v>61.672473867595819</v>
      </c>
      <c r="I503">
        <f>VLOOKUP(A503,[1]高三上!$A$3:$P$588,13,0)</f>
        <v>42.5</v>
      </c>
      <c r="J503" t="str">
        <f>VLOOKUP(A503,[1]高三上!$A$3:$P$588,14,0)</f>
        <v>万饶</v>
      </c>
      <c r="K503" s="22">
        <f t="shared" si="106"/>
        <v>98</v>
      </c>
      <c r="L503" s="23">
        <f t="shared" si="107"/>
        <v>137.63066202090593</v>
      </c>
      <c r="M503">
        <f>VLOOKUP(A503,[1]高二下!$A$3:$P$536,13,0)</f>
        <v>36</v>
      </c>
      <c r="N503" t="str">
        <f>VLOOKUP(A503,[1]高二下!$A$3:$P$536,14,0)</f>
        <v>万饶</v>
      </c>
      <c r="O503">
        <f t="shared" si="108"/>
        <v>206</v>
      </c>
      <c r="P503">
        <f t="shared" si="109"/>
        <v>83.275261324041807</v>
      </c>
      <c r="Q503">
        <f>VLOOKUP(A503,[1]高二上!$A$3:$P$583,13,0)</f>
        <v>45</v>
      </c>
      <c r="R503" t="str">
        <f>VLOOKUP(A503,[1]高二上!$A$3:$P$583,14,0)</f>
        <v>万饶</v>
      </c>
      <c r="S503" s="22">
        <f t="shared" si="110"/>
        <v>158</v>
      </c>
      <c r="T503" s="22">
        <f t="shared" si="111"/>
        <v>126.82926829268293</v>
      </c>
      <c r="U503">
        <f>VLOOKUP(A503,[1]高一下!$A$3:$P$585,13,0)</f>
        <v>28</v>
      </c>
      <c r="V503" t="str">
        <f>VLOOKUP(A503,[1]高一下!$A$3:$P$585,14,0)</f>
        <v>万饶</v>
      </c>
      <c r="W503">
        <f t="shared" si="112"/>
        <v>235</v>
      </c>
      <c r="X503">
        <f t="shared" si="113"/>
        <v>55.052264808362366</v>
      </c>
      <c r="Y503">
        <f>VLOOKUP(A503,[1]高一上!$A$3:$P$587,13,0)</f>
        <v>42</v>
      </c>
      <c r="Z503" t="str">
        <f>VLOOKUP(A503,[1]高一上!$A$3:$P$587,14,0)</f>
        <v>万饶</v>
      </c>
      <c r="AA503">
        <f t="shared" si="114"/>
        <v>106</v>
      </c>
      <c r="AB503" s="23">
        <f t="shared" si="116"/>
        <v>111.14982578397212</v>
      </c>
      <c r="AC503">
        <f>VLOOKUP(A503,[1]中考!$A$2:$J$571,9,0)</f>
        <v>32</v>
      </c>
      <c r="AD503">
        <f t="shared" si="115"/>
        <v>138</v>
      </c>
    </row>
    <row r="504" spans="1:30" ht="15" x14ac:dyDescent="0.35">
      <c r="A504" s="14" t="s">
        <v>1086</v>
      </c>
      <c r="B504" s="3">
        <v>11</v>
      </c>
      <c r="C504" s="2" t="s">
        <v>1087</v>
      </c>
      <c r="D504" s="4" t="s">
        <v>537</v>
      </c>
      <c r="E504">
        <f>VLOOKUP(A504,'[1]高三下(高考)'!$A$3:$P$615,13,0)</f>
        <v>25</v>
      </c>
      <c r="F504" t="str">
        <f>VLOOKUP(A504,'[1]高三下(高考)'!$A$3:$P$615,14,0)</f>
        <v>万饶</v>
      </c>
      <c r="G504">
        <f t="shared" si="104"/>
        <v>279</v>
      </c>
      <c r="H504" s="23">
        <f t="shared" si="105"/>
        <v>73.519163763066203</v>
      </c>
      <c r="I504">
        <f>VLOOKUP(A504,[1]高三上!$A$3:$P$588,13,0)</f>
        <v>29.5</v>
      </c>
      <c r="J504" t="str">
        <f>VLOOKUP(A504,[1]高三上!$A$3:$P$588,14,0)</f>
        <v>万饶</v>
      </c>
      <c r="K504" s="22">
        <f t="shared" si="106"/>
        <v>203</v>
      </c>
      <c r="L504" s="23">
        <f t="shared" si="107"/>
        <v>111.14982578397212</v>
      </c>
      <c r="M504">
        <f>VLOOKUP(A504,[1]高二下!$A$3:$P$536,13,0)</f>
        <v>31</v>
      </c>
      <c r="N504" t="str">
        <f>VLOOKUP(A504,[1]高二下!$A$3:$P$536,14,0)</f>
        <v>万饶</v>
      </c>
      <c r="O504">
        <f t="shared" si="108"/>
        <v>235</v>
      </c>
      <c r="P504">
        <f t="shared" si="109"/>
        <v>86.41114982578398</v>
      </c>
      <c r="Q504">
        <f>VLOOKUP(A504,[1]高二上!$A$3:$P$583,13,0)</f>
        <v>40</v>
      </c>
      <c r="R504" t="str">
        <f>VLOOKUP(A504,[1]高二上!$A$3:$P$583,14,0)</f>
        <v>万饶</v>
      </c>
      <c r="S504" s="22">
        <f t="shared" si="110"/>
        <v>196</v>
      </c>
      <c r="T504" s="22">
        <f t="shared" si="111"/>
        <v>103.48432055749129</v>
      </c>
      <c r="U504">
        <f>VLOOKUP(A504,[1]高一下!$A$3:$P$585,13,0)</f>
        <v>33</v>
      </c>
      <c r="V504" t="str">
        <f>VLOOKUP(A504,[1]高一下!$A$3:$P$585,14,0)</f>
        <v>万饶</v>
      </c>
      <c r="W504">
        <f t="shared" si="112"/>
        <v>206</v>
      </c>
      <c r="X504">
        <f t="shared" si="113"/>
        <v>62.369337979094077</v>
      </c>
      <c r="Y504">
        <f>VLOOKUP(A504,[1]高一上!$A$3:$P$587,13,0)</f>
        <v>43</v>
      </c>
      <c r="Z504" t="str">
        <f>VLOOKUP(A504,[1]高一上!$A$3:$P$587,14,0)</f>
        <v>万饶</v>
      </c>
      <c r="AA504">
        <f t="shared" si="114"/>
        <v>98</v>
      </c>
      <c r="AB504" s="23">
        <f t="shared" si="116"/>
        <v>127.52613240418118</v>
      </c>
      <c r="AC504">
        <f>VLOOKUP(A504,[1]中考!$A$2:$J$571,9,0)</f>
        <v>29</v>
      </c>
      <c r="AD504">
        <f t="shared" si="115"/>
        <v>177</v>
      </c>
    </row>
    <row r="505" spans="1:30" ht="15" x14ac:dyDescent="0.35">
      <c r="A505" s="14" t="s">
        <v>1093</v>
      </c>
      <c r="B505" s="3">
        <v>11</v>
      </c>
      <c r="C505" s="2" t="s">
        <v>1094</v>
      </c>
      <c r="D505" s="4" t="s">
        <v>537</v>
      </c>
      <c r="E505">
        <f>VLOOKUP(A505,'[1]高三下(高考)'!$A$3:$P$615,13,0)</f>
        <v>34.5</v>
      </c>
      <c r="F505" t="str">
        <f>VLOOKUP(A505,'[1]高三下(高考)'!$A$3:$P$615,14,0)</f>
        <v>万饶</v>
      </c>
      <c r="G505">
        <f t="shared" si="104"/>
        <v>238</v>
      </c>
      <c r="H505" s="23">
        <f t="shared" si="105"/>
        <v>89.547038327526138</v>
      </c>
      <c r="I505">
        <f>VLOOKUP(A505,[1]高三上!$A$3:$P$588,13,0)</f>
        <v>29</v>
      </c>
      <c r="J505" t="str">
        <f>VLOOKUP(A505,[1]高三上!$A$3:$P$588,14,0)</f>
        <v>万饶</v>
      </c>
      <c r="K505" s="22">
        <f t="shared" si="106"/>
        <v>208</v>
      </c>
      <c r="L505" s="23">
        <f t="shared" si="107"/>
        <v>99.303135888501743</v>
      </c>
      <c r="M505">
        <f>VLOOKUP(A505,[1]高二下!$A$3:$P$536,13,0)</f>
        <v>36</v>
      </c>
      <c r="N505" t="str">
        <f>VLOOKUP(A505,[1]高二下!$A$3:$P$536,14,0)</f>
        <v>万饶</v>
      </c>
      <c r="O505">
        <f t="shared" si="108"/>
        <v>206</v>
      </c>
      <c r="P505">
        <f t="shared" si="109"/>
        <v>97.909407665505228</v>
      </c>
      <c r="Q505">
        <f>VLOOKUP(A505,[1]高二上!$A$3:$P$583,13,0)</f>
        <v>39</v>
      </c>
      <c r="R505" t="str">
        <f>VLOOKUP(A505,[1]高二上!$A$3:$P$583,14,0)</f>
        <v>万饶</v>
      </c>
      <c r="S505" s="22">
        <f t="shared" si="110"/>
        <v>200</v>
      </c>
      <c r="T505" s="22">
        <f t="shared" si="111"/>
        <v>95.470383275261327</v>
      </c>
      <c r="U505">
        <f>VLOOKUP(A505,[1]高一下!$A$3:$P$585,13,0)</f>
        <v>35</v>
      </c>
      <c r="V505" t="str">
        <f>VLOOKUP(A505,[1]高一下!$A$3:$P$585,14,0)</f>
        <v>万饶</v>
      </c>
      <c r="W505">
        <f t="shared" si="112"/>
        <v>187</v>
      </c>
      <c r="X505">
        <f t="shared" si="113"/>
        <v>82.229965156794421</v>
      </c>
      <c r="Y505">
        <f>VLOOKUP(A505,[1]高一上!$A$3:$P$587,13,0)</f>
        <v>37</v>
      </c>
      <c r="Z505" t="str">
        <f>VLOOKUP(A505,[1]高一上!$A$3:$P$587,14,0)</f>
        <v>万饶</v>
      </c>
      <c r="AA505">
        <f t="shared" si="114"/>
        <v>136</v>
      </c>
      <c r="AB505" s="23">
        <f t="shared" si="116"/>
        <v>83.275261324041807</v>
      </c>
      <c r="AC505">
        <f>VLOOKUP(A505,[1]中考!$A$2:$J$571,9,0)</f>
        <v>36</v>
      </c>
      <c r="AD505">
        <f t="shared" si="115"/>
        <v>88</v>
      </c>
    </row>
    <row r="506" spans="1:30" ht="15" x14ac:dyDescent="0.35">
      <c r="A506" s="14" t="s">
        <v>1073</v>
      </c>
      <c r="B506" s="3">
        <v>11</v>
      </c>
      <c r="C506" s="2" t="s">
        <v>1074</v>
      </c>
      <c r="D506" s="4" t="s">
        <v>537</v>
      </c>
      <c r="E506">
        <f>VLOOKUP(A506,'[1]高三下(高考)'!$A$3:$P$615,13,0)</f>
        <v>55</v>
      </c>
      <c r="F506" t="str">
        <f>VLOOKUP(A506,'[1]高三下(高考)'!$A$3:$P$615,14,0)</f>
        <v>万饶</v>
      </c>
      <c r="G506">
        <f t="shared" si="104"/>
        <v>93</v>
      </c>
      <c r="H506" s="23">
        <f t="shared" si="105"/>
        <v>107.3170731707317</v>
      </c>
      <c r="I506">
        <f>VLOOKUP(A506,[1]高三上!$A$3:$P$588,13,0)</f>
        <v>40</v>
      </c>
      <c r="J506" t="str">
        <f>VLOOKUP(A506,[1]高三上!$A$3:$P$588,14,0)</f>
        <v>万饶</v>
      </c>
      <c r="K506" s="22">
        <f t="shared" si="106"/>
        <v>114</v>
      </c>
      <c r="L506" s="23">
        <f t="shared" si="107"/>
        <v>118.46689895470384</v>
      </c>
      <c r="M506">
        <f>VLOOKUP(A506,[1]高二下!$A$3:$P$536,13,0)</f>
        <v>42</v>
      </c>
      <c r="N506" t="str">
        <f>VLOOKUP(A506,[1]高二下!$A$3:$P$536,14,0)</f>
        <v>万饶</v>
      </c>
      <c r="O506">
        <f t="shared" si="108"/>
        <v>167</v>
      </c>
      <c r="P506">
        <f t="shared" si="109"/>
        <v>81.184668989547035</v>
      </c>
      <c r="Q506">
        <f>VLOOKUP(A506,[1]高二上!$A$3:$P$583,13,0)</f>
        <v>50</v>
      </c>
      <c r="R506" t="str">
        <f>VLOOKUP(A506,[1]高二上!$A$3:$P$583,14,0)</f>
        <v>万饶</v>
      </c>
      <c r="S506" s="22">
        <f t="shared" si="110"/>
        <v>113</v>
      </c>
      <c r="T506" s="22">
        <f t="shared" si="111"/>
        <v>111.14982578397212</v>
      </c>
      <c r="U506">
        <f>VLOOKUP(A506,[1]高一下!$A$3:$P$585,13,0)</f>
        <v>40</v>
      </c>
      <c r="V506" t="str">
        <f>VLOOKUP(A506,[1]高一下!$A$3:$P$585,14,0)</f>
        <v>万饶</v>
      </c>
      <c r="W506">
        <f t="shared" si="112"/>
        <v>145</v>
      </c>
      <c r="X506">
        <f t="shared" si="113"/>
        <v>64.111498257839713</v>
      </c>
      <c r="Y506">
        <f>VLOOKUP(A506,[1]高一上!$A$3:$P$587,13,0)</f>
        <v>51</v>
      </c>
      <c r="Z506" t="str">
        <f>VLOOKUP(A506,[1]高一上!$A$3:$P$587,14,0)</f>
        <v>万饶</v>
      </c>
      <c r="AA506">
        <f t="shared" si="114"/>
        <v>42</v>
      </c>
      <c r="AB506" s="23">
        <f t="shared" si="116"/>
        <v>108.01393728222996</v>
      </c>
      <c r="AC506">
        <f>VLOOKUP(A506,[1]中考!$A$2:$J$571,9,0)</f>
        <v>38</v>
      </c>
      <c r="AD506">
        <f t="shared" si="115"/>
        <v>65</v>
      </c>
    </row>
    <row r="507" spans="1:30" ht="15" x14ac:dyDescent="0.35">
      <c r="A507" s="14" t="s">
        <v>1057</v>
      </c>
      <c r="B507" s="3">
        <v>11</v>
      </c>
      <c r="C507" s="2" t="s">
        <v>1058</v>
      </c>
      <c r="D507" s="4" t="s">
        <v>537</v>
      </c>
      <c r="E507">
        <f>VLOOKUP(A507,'[1]高三下(高考)'!$A$3:$P$615,13,0)</f>
        <v>48.5</v>
      </c>
      <c r="F507" t="str">
        <f>VLOOKUP(A507,'[1]高三下(高考)'!$A$3:$P$615,14,0)</f>
        <v>万饶</v>
      </c>
      <c r="G507">
        <f t="shared" si="104"/>
        <v>151</v>
      </c>
      <c r="H507" s="23">
        <f t="shared" si="105"/>
        <v>119.86062717770035</v>
      </c>
      <c r="I507">
        <f>VLOOKUP(A507,[1]高三上!$A$3:$P$588,13,0)</f>
        <v>29</v>
      </c>
      <c r="J507" t="str">
        <f>VLOOKUP(A507,[1]高三上!$A$3:$P$588,14,0)</f>
        <v>万饶</v>
      </c>
      <c r="K507" s="22">
        <f t="shared" si="106"/>
        <v>208</v>
      </c>
      <c r="L507" s="23">
        <f t="shared" si="107"/>
        <v>99.303135888501743</v>
      </c>
      <c r="M507">
        <f>VLOOKUP(A507,[1]高二下!$A$3:$P$536,13,0)</f>
        <v>36</v>
      </c>
      <c r="N507" t="str">
        <f>VLOOKUP(A507,[1]高二下!$A$3:$P$536,14,0)</f>
        <v>万饶</v>
      </c>
      <c r="O507">
        <f t="shared" si="108"/>
        <v>206</v>
      </c>
      <c r="P507">
        <f t="shared" si="109"/>
        <v>96.515679442508713</v>
      </c>
      <c r="Q507">
        <f>VLOOKUP(A507,[1]高二上!$A$3:$P$583,13,0)</f>
        <v>40</v>
      </c>
      <c r="R507" t="str">
        <f>VLOOKUP(A507,[1]高二上!$A$3:$P$583,14,0)</f>
        <v>万饶</v>
      </c>
      <c r="S507" s="22">
        <f t="shared" si="110"/>
        <v>196</v>
      </c>
      <c r="T507" s="22">
        <f t="shared" si="111"/>
        <v>96.864111498257842</v>
      </c>
      <c r="U507">
        <f>VLOOKUP(A507,[1]高一下!$A$3:$P$585,13,0)</f>
        <v>35</v>
      </c>
      <c r="V507" t="str">
        <f>VLOOKUP(A507,[1]高一下!$A$3:$P$585,14,0)</f>
        <v>万饶</v>
      </c>
      <c r="W507">
        <f t="shared" si="112"/>
        <v>187</v>
      </c>
      <c r="X507">
        <f t="shared" si="113"/>
        <v>58.536585365853661</v>
      </c>
      <c r="Y507">
        <f>VLOOKUP(A507,[1]高一上!$A$3:$P$587,13,0)</f>
        <v>47</v>
      </c>
      <c r="Z507" t="str">
        <f>VLOOKUP(A507,[1]高一上!$A$3:$P$587,14,0)</f>
        <v>万饶</v>
      </c>
      <c r="AA507">
        <f t="shared" si="114"/>
        <v>68</v>
      </c>
      <c r="AB507" s="23">
        <f t="shared" si="116"/>
        <v>106.96864111498257</v>
      </c>
      <c r="AC507">
        <f>VLOOKUP(A507,[1]中考!$A$2:$J$571,9,0)</f>
        <v>36</v>
      </c>
      <c r="AD507">
        <f t="shared" si="115"/>
        <v>88</v>
      </c>
    </row>
    <row r="508" spans="1:30" ht="15" x14ac:dyDescent="0.35">
      <c r="A508" s="14" t="s">
        <v>1083</v>
      </c>
      <c r="B508" s="3">
        <v>11</v>
      </c>
      <c r="C508" s="2" t="s">
        <v>759</v>
      </c>
      <c r="D508" s="4" t="s">
        <v>537</v>
      </c>
      <c r="E508">
        <f>VLOOKUP(A508,'[1]高三下(高考)'!$A$3:$P$615,13,0)</f>
        <v>38.5</v>
      </c>
      <c r="F508" t="str">
        <f>VLOOKUP(A508,'[1]高三下(高考)'!$A$3:$P$615,14,0)</f>
        <v>万饶</v>
      </c>
      <c r="G508">
        <f t="shared" si="104"/>
        <v>224</v>
      </c>
      <c r="H508" s="23">
        <f t="shared" si="105"/>
        <v>48.083623693379792</v>
      </c>
      <c r="I508">
        <f>VLOOKUP(A508,[1]高三上!$A$3:$P$588,13,0)</f>
        <v>44.5</v>
      </c>
      <c r="J508" t="str">
        <f>VLOOKUP(A508,[1]高三上!$A$3:$P$588,14,0)</f>
        <v>万饶</v>
      </c>
      <c r="K508" s="22">
        <f t="shared" si="106"/>
        <v>75</v>
      </c>
      <c r="L508" s="23">
        <f t="shared" si="107"/>
        <v>129.61672473867597</v>
      </c>
      <c r="M508">
        <f>VLOOKUP(A508,[1]高二下!$A$3:$P$536,13,0)</f>
        <v>43</v>
      </c>
      <c r="N508" t="str">
        <f>VLOOKUP(A508,[1]高二下!$A$3:$P$536,14,0)</f>
        <v>万饶</v>
      </c>
      <c r="O508">
        <f t="shared" si="108"/>
        <v>160</v>
      </c>
      <c r="P508">
        <f t="shared" si="109"/>
        <v>87.108013937282237</v>
      </c>
      <c r="Q508">
        <f>VLOOKUP(A508,[1]高二上!$A$3:$P$583,13,0)</f>
        <v>49</v>
      </c>
      <c r="R508" t="str">
        <f>VLOOKUP(A508,[1]高二上!$A$3:$P$583,14,0)</f>
        <v>万饶</v>
      </c>
      <c r="S508" s="22">
        <f t="shared" si="110"/>
        <v>123</v>
      </c>
      <c r="T508" s="22">
        <f t="shared" si="111"/>
        <v>116.02787456445992</v>
      </c>
      <c r="U508">
        <f>VLOOKUP(A508,[1]高一下!$A$3:$P$585,13,0)</f>
        <v>37</v>
      </c>
      <c r="V508" t="str">
        <f>VLOOKUP(A508,[1]高一下!$A$3:$P$585,14,0)</f>
        <v>万饶</v>
      </c>
      <c r="W508">
        <f t="shared" si="112"/>
        <v>169</v>
      </c>
      <c r="X508">
        <f t="shared" si="113"/>
        <v>85.365853658536594</v>
      </c>
      <c r="Y508">
        <f>VLOOKUP(A508,[1]高一上!$A$3:$P$587,13,0)</f>
        <v>38</v>
      </c>
      <c r="Z508" t="str">
        <f>VLOOKUP(A508,[1]高一上!$A$3:$P$587,14,0)</f>
        <v>万饶</v>
      </c>
      <c r="AA508">
        <f t="shared" si="114"/>
        <v>127</v>
      </c>
      <c r="AB508" s="23">
        <f t="shared" si="116"/>
        <v>92.334494773519168</v>
      </c>
      <c r="AC508">
        <f>VLOOKUP(A508,[1]中考!$A$2:$J$571,9,0)</f>
        <v>35</v>
      </c>
      <c r="AD508">
        <f t="shared" si="115"/>
        <v>105</v>
      </c>
    </row>
    <row r="509" spans="1:30" ht="15" x14ac:dyDescent="0.35">
      <c r="A509" s="14" t="s">
        <v>1077</v>
      </c>
      <c r="B509" s="3">
        <v>11</v>
      </c>
      <c r="C509" s="2" t="s">
        <v>1078</v>
      </c>
      <c r="D509" s="4" t="s">
        <v>537</v>
      </c>
      <c r="E509">
        <f>VLOOKUP(A509,'[1]高三下(高考)'!$A$3:$P$615,13,0)</f>
        <v>43</v>
      </c>
      <c r="F509" t="str">
        <f>VLOOKUP(A509,'[1]高三下(高考)'!$A$3:$P$615,14,0)</f>
        <v>万饶</v>
      </c>
      <c r="G509">
        <f t="shared" si="104"/>
        <v>195</v>
      </c>
      <c r="H509" s="23">
        <f t="shared" si="105"/>
        <v>77.700348432055748</v>
      </c>
      <c r="I509">
        <f>VLOOKUP(A509,[1]高三上!$A$3:$P$588,13,0)</f>
        <v>38</v>
      </c>
      <c r="J509" t="str">
        <f>VLOOKUP(A509,[1]高三上!$A$3:$P$588,14,0)</f>
        <v>万饶</v>
      </c>
      <c r="K509" s="22">
        <f t="shared" si="106"/>
        <v>131</v>
      </c>
      <c r="L509" s="23">
        <f t="shared" si="107"/>
        <v>74.912891986062718</v>
      </c>
      <c r="M509">
        <f>VLOOKUP(A509,[1]高二下!$A$3:$P$536,13,0)</f>
        <v>56</v>
      </c>
      <c r="N509" t="str">
        <f>VLOOKUP(A509,[1]高二下!$A$3:$P$536,14,0)</f>
        <v>万饶</v>
      </c>
      <c r="O509">
        <f t="shared" si="108"/>
        <v>59</v>
      </c>
      <c r="P509">
        <f t="shared" si="109"/>
        <v>103.48432055749129</v>
      </c>
      <c r="Q509">
        <f>VLOOKUP(A509,[1]高二上!$A$3:$P$583,13,0)</f>
        <v>57</v>
      </c>
      <c r="R509" t="str">
        <f>VLOOKUP(A509,[1]高二上!$A$3:$P$583,14,0)</f>
        <v>万饶</v>
      </c>
      <c r="S509" s="22">
        <f t="shared" si="110"/>
        <v>69</v>
      </c>
      <c r="T509" s="22">
        <f t="shared" si="111"/>
        <v>132.404181184669</v>
      </c>
      <c r="U509">
        <f>VLOOKUP(A509,[1]高一下!$A$3:$P$585,13,0)</f>
        <v>38</v>
      </c>
      <c r="V509" t="str">
        <f>VLOOKUP(A509,[1]高一下!$A$3:$P$585,14,0)</f>
        <v>万饶</v>
      </c>
      <c r="W509">
        <f t="shared" si="112"/>
        <v>162</v>
      </c>
      <c r="X509">
        <f t="shared" si="113"/>
        <v>83.62369337979095</v>
      </c>
      <c r="Y509">
        <f>VLOOKUP(A509,[1]高一上!$A$3:$P$587,13,0)</f>
        <v>40</v>
      </c>
      <c r="Z509" t="str">
        <f>VLOOKUP(A509,[1]高一上!$A$3:$P$587,14,0)</f>
        <v>万饶</v>
      </c>
      <c r="AA509">
        <f t="shared" si="114"/>
        <v>115</v>
      </c>
      <c r="AB509" s="23">
        <f t="shared" si="116"/>
        <v>73.519163763066203</v>
      </c>
      <c r="AC509">
        <f>VLOOKUP(A509,[1]中考!$A$2:$J$571,9,0)</f>
        <v>40</v>
      </c>
      <c r="AD509">
        <f t="shared" si="115"/>
        <v>39</v>
      </c>
    </row>
    <row r="510" spans="1:30" ht="15" x14ac:dyDescent="0.35">
      <c r="A510" s="14" t="s">
        <v>1035</v>
      </c>
      <c r="B510" s="3">
        <v>11</v>
      </c>
      <c r="C510" s="2" t="s">
        <v>1036</v>
      </c>
      <c r="D510" s="4" t="s">
        <v>537</v>
      </c>
      <c r="E510">
        <f>VLOOKUP(A510,'[1]高三下(高考)'!$A$3:$P$615,13,0)</f>
        <v>69.5</v>
      </c>
      <c r="F510" t="str">
        <f>VLOOKUP(A510,'[1]高三下(高考)'!$A$3:$P$615,14,0)</f>
        <v>万饶</v>
      </c>
      <c r="G510">
        <f t="shared" si="104"/>
        <v>17</v>
      </c>
      <c r="H510" s="23">
        <f t="shared" si="105"/>
        <v>97.909407665505228</v>
      </c>
      <c r="I510">
        <f>VLOOKUP(A510,[1]高三上!$A$3:$P$588,13,0)</f>
        <v>60</v>
      </c>
      <c r="J510" t="str">
        <f>VLOOKUP(A510,[1]高三上!$A$3:$P$588,14,0)</f>
        <v>万饶</v>
      </c>
      <c r="K510" s="22">
        <f t="shared" si="106"/>
        <v>11</v>
      </c>
      <c r="L510" s="23">
        <f t="shared" si="107"/>
        <v>131.35888501742158</v>
      </c>
      <c r="M510">
        <f>VLOOKUP(A510,[1]高二下!$A$3:$P$536,13,0)</f>
        <v>50</v>
      </c>
      <c r="N510" t="str">
        <f>VLOOKUP(A510,[1]高二下!$A$3:$P$536,14,0)</f>
        <v>万饶</v>
      </c>
      <c r="O510">
        <f t="shared" si="108"/>
        <v>101</v>
      </c>
      <c r="P510">
        <f t="shared" si="109"/>
        <v>65.505226480836228</v>
      </c>
      <c r="Q510">
        <f>VLOOKUP(A510,[1]高二上!$A$3:$P$583,13,0)</f>
        <v>92</v>
      </c>
      <c r="R510" t="str">
        <f>VLOOKUP(A510,[1]高二上!$A$3:$P$583,14,0)</f>
        <v>万饶</v>
      </c>
      <c r="S510" s="22">
        <f t="shared" si="110"/>
        <v>2</v>
      </c>
      <c r="T510" s="22">
        <f t="shared" si="111"/>
        <v>99.651567944250871</v>
      </c>
      <c r="U510">
        <f>VLOOKUP(A510,[1]高一下!$A$3:$P$585,13,0)</f>
        <v>89</v>
      </c>
      <c r="V510" t="str">
        <f>VLOOKUP(A510,[1]高一下!$A$3:$P$585,14,0)</f>
        <v>万饶</v>
      </c>
      <c r="W510">
        <f t="shared" si="112"/>
        <v>1</v>
      </c>
      <c r="X510">
        <f t="shared" si="113"/>
        <v>103.13588850174216</v>
      </c>
      <c r="Y510">
        <f>VLOOKUP(A510,[1]高一上!$A$3:$P$587,13,0)</f>
        <v>59</v>
      </c>
      <c r="Z510" t="str">
        <f>VLOOKUP(A510,[1]高一上!$A$3:$P$587,14,0)</f>
        <v>万饶</v>
      </c>
      <c r="AA510">
        <f t="shared" si="114"/>
        <v>10</v>
      </c>
      <c r="AB510" s="23">
        <f t="shared" si="116"/>
        <v>115.33101045296166</v>
      </c>
      <c r="AC510">
        <f>VLOOKUP(A510,[1]中考!$A$2:$J$571,9,0)</f>
        <v>39</v>
      </c>
      <c r="AD510">
        <f t="shared" si="115"/>
        <v>54</v>
      </c>
    </row>
    <row r="511" spans="1:30" ht="15" x14ac:dyDescent="0.35">
      <c r="A511" s="14" t="s">
        <v>1023</v>
      </c>
      <c r="B511" s="3">
        <v>11</v>
      </c>
      <c r="C511" s="2" t="s">
        <v>1024</v>
      </c>
      <c r="D511" s="4" t="s">
        <v>537</v>
      </c>
      <c r="E511">
        <f>VLOOKUP(A511,'[1]高三下(高考)'!$A$3:$P$615,13,0)</f>
        <v>58.5</v>
      </c>
      <c r="F511" t="str">
        <f>VLOOKUP(A511,'[1]高三下(高考)'!$A$3:$P$615,14,0)</f>
        <v>万饶</v>
      </c>
      <c r="G511">
        <f t="shared" si="104"/>
        <v>69</v>
      </c>
      <c r="H511" s="23">
        <f t="shared" si="105"/>
        <v>97.21254355400697</v>
      </c>
      <c r="I511">
        <f>VLOOKUP(A511,[1]高三上!$A$3:$P$588,13,0)</f>
        <v>46.5</v>
      </c>
      <c r="J511" t="str">
        <f>VLOOKUP(A511,[1]高三上!$A$3:$P$588,14,0)</f>
        <v>万饶</v>
      </c>
      <c r="K511" s="22">
        <f t="shared" si="106"/>
        <v>61</v>
      </c>
      <c r="L511" s="23">
        <f t="shared" si="107"/>
        <v>94.773519163763069</v>
      </c>
      <c r="M511">
        <f>VLOOKUP(A511,[1]高二下!$A$3:$P$536,13,0)</f>
        <v>60</v>
      </c>
      <c r="N511" t="str">
        <f>VLOOKUP(A511,[1]高二下!$A$3:$P$536,14,0)</f>
        <v>万饶</v>
      </c>
      <c r="O511">
        <f t="shared" si="108"/>
        <v>46</v>
      </c>
      <c r="P511">
        <f t="shared" si="109"/>
        <v>111.84668989547038</v>
      </c>
      <c r="Q511">
        <f>VLOOKUP(A511,[1]高二上!$A$3:$P$583,13,0)</f>
        <v>55</v>
      </c>
      <c r="R511" t="str">
        <f>VLOOKUP(A511,[1]高二上!$A$3:$P$583,14,0)</f>
        <v>万饶</v>
      </c>
      <c r="S511" s="22">
        <f t="shared" si="110"/>
        <v>80</v>
      </c>
      <c r="T511" s="22">
        <f t="shared" si="111"/>
        <v>79.79094076655052</v>
      </c>
      <c r="U511">
        <f>VLOOKUP(A511,[1]高一下!$A$3:$P$585,13,0)</f>
        <v>61</v>
      </c>
      <c r="V511" t="str">
        <f>VLOOKUP(A511,[1]高一下!$A$3:$P$585,14,0)</f>
        <v>万饶</v>
      </c>
      <c r="W511">
        <f t="shared" si="112"/>
        <v>22</v>
      </c>
      <c r="X511">
        <f t="shared" si="113"/>
        <v>101.39372822299651</v>
      </c>
      <c r="Y511">
        <f>VLOOKUP(A511,[1]高一上!$A$3:$P$587,13,0)</f>
        <v>55</v>
      </c>
      <c r="Z511" t="str">
        <f>VLOOKUP(A511,[1]高一上!$A$3:$P$587,14,0)</f>
        <v>万饶</v>
      </c>
      <c r="AA511">
        <f t="shared" si="114"/>
        <v>26</v>
      </c>
      <c r="AB511" s="23">
        <f t="shared" si="116"/>
        <v>121.60278745644599</v>
      </c>
      <c r="AC511">
        <f>VLOOKUP(A511,[1]中考!$A$2:$J$571,9,0)</f>
        <v>36</v>
      </c>
      <c r="AD511">
        <f t="shared" si="115"/>
        <v>88</v>
      </c>
    </row>
    <row r="512" spans="1:30" ht="15" x14ac:dyDescent="0.35">
      <c r="A512" s="14" t="s">
        <v>1011</v>
      </c>
      <c r="B512" s="11">
        <v>11</v>
      </c>
      <c r="C512" s="12" t="s">
        <v>1012</v>
      </c>
      <c r="D512" s="13" t="s">
        <v>537</v>
      </c>
      <c r="E512">
        <f>VLOOKUP(A512,'[1]高三下(高考)'!$A$3:$P$615,13,0)</f>
        <v>76</v>
      </c>
      <c r="F512" t="str">
        <f>VLOOKUP(A512,'[1]高三下(高考)'!$A$3:$P$615,14,0)</f>
        <v>万饶</v>
      </c>
      <c r="G512">
        <f t="shared" si="104"/>
        <v>8</v>
      </c>
      <c r="H512" s="23">
        <f t="shared" si="105"/>
        <v>103.48432055749129</v>
      </c>
      <c r="I512">
        <f>VLOOKUP(A512,[1]高三上!$A$3:$P$588,13,0)</f>
        <v>56</v>
      </c>
      <c r="J512" t="str">
        <f>VLOOKUP(A512,[1]高三上!$A$3:$P$588,14,0)</f>
        <v>万饶</v>
      </c>
      <c r="K512" s="22">
        <f t="shared" si="106"/>
        <v>18</v>
      </c>
      <c r="L512" s="23">
        <f t="shared" si="107"/>
        <v>97.21254355400697</v>
      </c>
      <c r="M512">
        <f>VLOOKUP(A512,[1]高二下!$A$3:$P$536,13,0)</f>
        <v>74</v>
      </c>
      <c r="N512" t="str">
        <f>VLOOKUP(A512,[1]高二下!$A$3:$P$536,14,0)</f>
        <v>万饶</v>
      </c>
      <c r="O512">
        <f t="shared" si="108"/>
        <v>10</v>
      </c>
      <c r="P512">
        <f t="shared" si="109"/>
        <v>98.257839721254356</v>
      </c>
      <c r="Q512">
        <f>VLOOKUP(A512,[1]高二上!$A$3:$P$583,13,0)</f>
        <v>84</v>
      </c>
      <c r="R512" t="str">
        <f>VLOOKUP(A512,[1]高二上!$A$3:$P$583,14,0)</f>
        <v>万饶</v>
      </c>
      <c r="S512" s="22">
        <f t="shared" si="110"/>
        <v>5</v>
      </c>
      <c r="T512" s="22">
        <f t="shared" si="111"/>
        <v>100.69686411149826</v>
      </c>
      <c r="U512">
        <f>VLOOKUP(A512,[1]高一下!$A$3:$P$585,13,0)</f>
        <v>71</v>
      </c>
      <c r="V512" t="str">
        <f>VLOOKUP(A512,[1]高一下!$A$3:$P$585,14,0)</f>
        <v>万饶</v>
      </c>
      <c r="W512">
        <f t="shared" si="112"/>
        <v>7</v>
      </c>
      <c r="X512">
        <f t="shared" si="113"/>
        <v>124.0418118466899</v>
      </c>
      <c r="Y512">
        <f>VLOOKUP(A512,[1]高一上!$A$3:$P$587,13,0)</f>
        <v>46</v>
      </c>
      <c r="Z512" t="str">
        <f>VLOOKUP(A512,[1]高一上!$A$3:$P$587,14,0)</f>
        <v>万饶</v>
      </c>
      <c r="AA512">
        <f t="shared" si="114"/>
        <v>76</v>
      </c>
      <c r="AB512" s="23">
        <f t="shared" si="116"/>
        <v>80.139372822299649</v>
      </c>
      <c r="AC512">
        <f>VLOOKUP(A512,[1]中考!$A$2:$J$571,9,0)</f>
        <v>42</v>
      </c>
      <c r="AD512">
        <f t="shared" si="115"/>
        <v>19</v>
      </c>
    </row>
    <row r="513" spans="1:30" ht="15" x14ac:dyDescent="0.35">
      <c r="A513" s="14" t="s">
        <v>1095</v>
      </c>
      <c r="B513" s="11">
        <v>11</v>
      </c>
      <c r="C513" s="12" t="s">
        <v>1096</v>
      </c>
      <c r="D513" s="13" t="s">
        <v>537</v>
      </c>
      <c r="E513">
        <f>VLOOKUP(A513,'[1]高三下(高考)'!$A$3:$P$615,13,0)</f>
        <v>32.5</v>
      </c>
      <c r="F513" t="str">
        <f>VLOOKUP(A513,'[1]高三下(高考)'!$A$3:$P$615,14,0)</f>
        <v>万饶</v>
      </c>
      <c r="G513">
        <f t="shared" si="104"/>
        <v>250</v>
      </c>
      <c r="H513" s="23">
        <f t="shared" si="105"/>
        <v>43.90243902439024</v>
      </c>
      <c r="I513">
        <f>VLOOKUP(A513,[1]高三上!$A$3:$P$588,13,0)</f>
        <v>43</v>
      </c>
      <c r="J513" t="str">
        <f>VLOOKUP(A513,[1]高三上!$A$3:$P$588,14,0)</f>
        <v>万饶</v>
      </c>
      <c r="K513" s="22">
        <f t="shared" si="106"/>
        <v>89</v>
      </c>
      <c r="L513" s="23">
        <f t="shared" si="107"/>
        <v>140.76655052264809</v>
      </c>
      <c r="M513">
        <f>VLOOKUP(A513,[1]高二下!$A$3:$P$536,13,0)</f>
        <v>36</v>
      </c>
      <c r="N513" t="str">
        <f>VLOOKUP(A513,[1]高二下!$A$3:$P$536,14,0)</f>
        <v>万饶</v>
      </c>
      <c r="O513">
        <f t="shared" si="108"/>
        <v>206</v>
      </c>
      <c r="P513">
        <f t="shared" si="109"/>
        <v>75.261324041811847</v>
      </c>
      <c r="Q513">
        <f>VLOOKUP(A513,[1]高二上!$A$3:$P$583,13,0)</f>
        <v>48</v>
      </c>
      <c r="R513" t="str">
        <f>VLOOKUP(A513,[1]高二上!$A$3:$P$583,14,0)</f>
        <v>万饶</v>
      </c>
      <c r="S513" s="22">
        <f t="shared" si="110"/>
        <v>135</v>
      </c>
      <c r="T513" s="22">
        <f t="shared" si="111"/>
        <v>111.84668989547038</v>
      </c>
      <c r="U513">
        <f>VLOOKUP(A513,[1]高一下!$A$3:$P$585,13,0)</f>
        <v>37</v>
      </c>
      <c r="V513" t="str">
        <f>VLOOKUP(A513,[1]高一下!$A$3:$P$585,14,0)</f>
        <v>万饶</v>
      </c>
      <c r="W513">
        <f t="shared" si="112"/>
        <v>169</v>
      </c>
      <c r="X513">
        <f t="shared" si="113"/>
        <v>110.45296167247386</v>
      </c>
      <c r="Y513">
        <f>VLOOKUP(A513,[1]高一上!$A$3:$P$587,13,0)</f>
        <v>30</v>
      </c>
      <c r="Z513" t="str">
        <f>VLOOKUP(A513,[1]高一上!$A$3:$P$587,14,0)</f>
        <v>万饶</v>
      </c>
      <c r="AA513">
        <f t="shared" si="114"/>
        <v>199</v>
      </c>
      <c r="AB513" s="23">
        <f t="shared" si="116"/>
        <v>53.310104529616723</v>
      </c>
      <c r="AC513">
        <f>VLOOKUP(A513,[1]中考!$A$2:$J$571,9,0)</f>
        <v>38</v>
      </c>
      <c r="AD513">
        <f t="shared" si="115"/>
        <v>65</v>
      </c>
    </row>
    <row r="514" spans="1:30" ht="15" x14ac:dyDescent="0.35">
      <c r="A514" s="14" t="s">
        <v>1021</v>
      </c>
      <c r="B514" s="11">
        <v>11</v>
      </c>
      <c r="C514" s="12" t="s">
        <v>1022</v>
      </c>
      <c r="D514" s="13" t="s">
        <v>537</v>
      </c>
      <c r="E514">
        <f>VLOOKUP(A514,'[1]高三下(高考)'!$A$3:$P$615,13,0)</f>
        <v>47</v>
      </c>
      <c r="F514" t="str">
        <f>VLOOKUP(A514,'[1]高三下(高考)'!$A$3:$P$615,14,0)</f>
        <v>万饶</v>
      </c>
      <c r="G514">
        <f t="shared" si="104"/>
        <v>161</v>
      </c>
      <c r="H514" s="23">
        <f t="shared" si="105"/>
        <v>131.70731707317074</v>
      </c>
      <c r="I514">
        <f>VLOOKUP(A514,[1]高三上!$A$3:$P$588,13,0)</f>
        <v>21.5</v>
      </c>
      <c r="J514" t="str">
        <f>VLOOKUP(A514,[1]高三上!$A$3:$P$588,14,0)</f>
        <v>万饶</v>
      </c>
      <c r="K514" s="22">
        <f t="shared" si="106"/>
        <v>252</v>
      </c>
      <c r="L514" s="23">
        <f t="shared" si="107"/>
        <v>100.34843205574913</v>
      </c>
      <c r="M514">
        <f>VLOOKUP(A514,[1]高二下!$A$3:$P$536,13,0)</f>
        <v>27</v>
      </c>
      <c r="N514" t="str">
        <f>VLOOKUP(A514,[1]高二下!$A$3:$P$536,14,0)</f>
        <v>万饶</v>
      </c>
      <c r="O514">
        <f t="shared" si="108"/>
        <v>253</v>
      </c>
      <c r="P514">
        <f t="shared" si="109"/>
        <v>73.519163763066203</v>
      </c>
      <c r="Q514">
        <f>VLOOKUP(A514,[1]高二上!$A$3:$P$583,13,0)</f>
        <v>42</v>
      </c>
      <c r="R514" t="str">
        <f>VLOOKUP(A514,[1]高二上!$A$3:$P$583,14,0)</f>
        <v>万饶</v>
      </c>
      <c r="S514" s="22">
        <f t="shared" si="110"/>
        <v>177</v>
      </c>
      <c r="T514" s="22">
        <f t="shared" si="111"/>
        <v>47.038327526132406</v>
      </c>
      <c r="U514">
        <f>VLOOKUP(A514,[1]高一下!$A$3:$P$585,13,0)</f>
        <v>60</v>
      </c>
      <c r="V514" t="str">
        <f>VLOOKUP(A514,[1]高一下!$A$3:$P$585,14,0)</f>
        <v>万饶</v>
      </c>
      <c r="W514">
        <f t="shared" si="112"/>
        <v>25</v>
      </c>
      <c r="X514">
        <f t="shared" si="113"/>
        <v>117.77003484320558</v>
      </c>
      <c r="Y514">
        <f>VLOOKUP(A514,[1]高一上!$A$3:$P$587,13,0)</f>
        <v>46</v>
      </c>
      <c r="Z514" t="str">
        <f>VLOOKUP(A514,[1]高一上!$A$3:$P$587,14,0)</f>
        <v>万饶</v>
      </c>
      <c r="AA514">
        <f t="shared" si="114"/>
        <v>76</v>
      </c>
      <c r="AB514" s="23">
        <f t="shared" si="116"/>
        <v>96.167247386759584</v>
      </c>
      <c r="AC514">
        <f>VLOOKUP(A514,[1]中考!$A$2:$J$571,9,0)</f>
        <v>38</v>
      </c>
      <c r="AD514">
        <f t="shared" si="115"/>
        <v>65</v>
      </c>
    </row>
    <row r="515" spans="1:30" ht="15" x14ac:dyDescent="0.35">
      <c r="A515" s="14" t="s">
        <v>1099</v>
      </c>
      <c r="B515" s="11">
        <v>11</v>
      </c>
      <c r="C515" s="12" t="s">
        <v>1100</v>
      </c>
      <c r="D515" s="13" t="s">
        <v>537</v>
      </c>
      <c r="E515">
        <f>VLOOKUP(A515,'[1]高三下(高考)'!$A$3:$P$615,13,0)</f>
        <v>34</v>
      </c>
      <c r="F515" t="str">
        <f>VLOOKUP(A515,'[1]高三下(高考)'!$A$3:$P$615,14,0)</f>
        <v>万饶</v>
      </c>
      <c r="G515">
        <f t="shared" si="104"/>
        <v>242</v>
      </c>
      <c r="H515" s="23">
        <f t="shared" si="105"/>
        <v>111.49825783972125</v>
      </c>
      <c r="I515">
        <f>VLOOKUP(A515,[1]高三上!$A$3:$P$588,13,0)</f>
        <v>9.5</v>
      </c>
      <c r="J515" t="str">
        <f>VLOOKUP(A515,[1]高三上!$A$3:$P$588,14,0)</f>
        <v>万饶</v>
      </c>
      <c r="K515" s="22">
        <f t="shared" si="106"/>
        <v>275</v>
      </c>
      <c r="L515" s="23">
        <f t="shared" si="107"/>
        <v>59.930313588850176</v>
      </c>
      <c r="M515">
        <f>VLOOKUP(A515,[1]高二下!$A$3:$P$536,13,0)</f>
        <v>43</v>
      </c>
      <c r="N515" t="str">
        <f>VLOOKUP(A515,[1]高二下!$A$3:$P$536,14,0)</f>
        <v>万饶</v>
      </c>
      <c r="O515">
        <f t="shared" si="108"/>
        <v>160</v>
      </c>
      <c r="P515">
        <f t="shared" si="109"/>
        <v>96.864111498257842</v>
      </c>
      <c r="Q515">
        <f>VLOOKUP(A515,[1]高二上!$A$3:$P$583,13,0)</f>
        <v>46</v>
      </c>
      <c r="R515" t="str">
        <f>VLOOKUP(A515,[1]高二上!$A$3:$P$583,14,0)</f>
        <v>万饶</v>
      </c>
      <c r="S515" s="22">
        <f t="shared" si="110"/>
        <v>151</v>
      </c>
      <c r="T515" s="22">
        <f t="shared" si="111"/>
        <v>131.70731707317074</v>
      </c>
      <c r="U515">
        <f>VLOOKUP(A515,[1]高一下!$A$3:$P$585,13,0)</f>
        <v>27</v>
      </c>
      <c r="V515" t="str">
        <f>VLOOKUP(A515,[1]高一下!$A$3:$P$585,14,0)</f>
        <v>万饶</v>
      </c>
      <c r="W515">
        <f t="shared" si="112"/>
        <v>242</v>
      </c>
      <c r="X515">
        <f t="shared" si="113"/>
        <v>85.017421602787465</v>
      </c>
      <c r="Y515">
        <f>VLOOKUP(A515,[1]高一上!$A$3:$P$587,13,0)</f>
        <v>30</v>
      </c>
      <c r="Z515" t="str">
        <f>VLOOKUP(A515,[1]高一上!$A$3:$P$587,14,0)</f>
        <v>万饶</v>
      </c>
      <c r="AA515">
        <f t="shared" si="114"/>
        <v>199</v>
      </c>
      <c r="AB515" s="23">
        <f t="shared" si="116"/>
        <v>61.324041811846691</v>
      </c>
      <c r="AC515">
        <f>VLOOKUP(A515,[1]中考!$A$2:$J$571,9,0)</f>
        <v>36</v>
      </c>
      <c r="AD515">
        <f t="shared" si="115"/>
        <v>88</v>
      </c>
    </row>
    <row r="516" spans="1:30" ht="15" x14ac:dyDescent="0.35">
      <c r="A516" s="14" t="s">
        <v>1041</v>
      </c>
      <c r="B516" s="11">
        <v>11</v>
      </c>
      <c r="C516" s="12" t="s">
        <v>1042</v>
      </c>
      <c r="D516" s="13" t="s">
        <v>537</v>
      </c>
      <c r="E516">
        <f>VLOOKUP(A516,'[1]高三下(高考)'!$A$3:$P$615,13,0)</f>
        <v>53</v>
      </c>
      <c r="F516" t="str">
        <f>VLOOKUP(A516,'[1]高三下(高考)'!$A$3:$P$615,14,0)</f>
        <v>万饶</v>
      </c>
      <c r="G516">
        <f t="shared" si="104"/>
        <v>112</v>
      </c>
      <c r="H516" s="23">
        <f t="shared" si="105"/>
        <v>90.243902439024396</v>
      </c>
      <c r="I516">
        <f>VLOOKUP(A516,[1]高三上!$A$3:$P$588,13,0)</f>
        <v>43.5</v>
      </c>
      <c r="J516" t="str">
        <f>VLOOKUP(A516,[1]高三上!$A$3:$P$588,14,0)</f>
        <v>万饶</v>
      </c>
      <c r="K516" s="22">
        <f t="shared" si="106"/>
        <v>84</v>
      </c>
      <c r="L516" s="23">
        <f t="shared" si="107"/>
        <v>121.60278745644599</v>
      </c>
      <c r="M516">
        <f>VLOOKUP(A516,[1]高二下!$A$3:$P$536,13,0)</f>
        <v>45</v>
      </c>
      <c r="N516" t="str">
        <f>VLOOKUP(A516,[1]高二下!$A$3:$P$536,14,0)</f>
        <v>万饶</v>
      </c>
      <c r="O516">
        <f t="shared" si="108"/>
        <v>146</v>
      </c>
      <c r="P516">
        <f t="shared" si="109"/>
        <v>63.763066202090592</v>
      </c>
      <c r="Q516">
        <f>VLOOKUP(A516,[1]高二上!$A$3:$P$583,13,0)</f>
        <v>63</v>
      </c>
      <c r="R516" t="str">
        <f>VLOOKUP(A516,[1]高二上!$A$3:$P$583,14,0)</f>
        <v>万饶</v>
      </c>
      <c r="S516" s="22">
        <f t="shared" si="110"/>
        <v>42</v>
      </c>
      <c r="T516" s="22">
        <f t="shared" si="111"/>
        <v>108.36236933797909</v>
      </c>
      <c r="U516">
        <f>VLOOKUP(A516,[1]高一下!$A$3:$P$585,13,0)</f>
        <v>51</v>
      </c>
      <c r="V516" t="str">
        <f>VLOOKUP(A516,[1]高一下!$A$3:$P$585,14,0)</f>
        <v>万饶</v>
      </c>
      <c r="W516">
        <f t="shared" si="112"/>
        <v>66</v>
      </c>
      <c r="X516">
        <f t="shared" si="113"/>
        <v>91.637630662020911</v>
      </c>
      <c r="Y516">
        <f>VLOOKUP(A516,[1]高一上!$A$3:$P$587,13,0)</f>
        <v>51</v>
      </c>
      <c r="Z516" t="str">
        <f>VLOOKUP(A516,[1]高一上!$A$3:$P$587,14,0)</f>
        <v>宋欣洲</v>
      </c>
      <c r="AA516">
        <f t="shared" si="114"/>
        <v>42</v>
      </c>
      <c r="AB516" s="23">
        <f t="shared" si="116"/>
        <v>138.32752613240419</v>
      </c>
      <c r="AC516">
        <f>VLOOKUP(A516,[1]中考!$A$2:$J$571,9,0)</f>
        <v>31</v>
      </c>
      <c r="AD516">
        <f t="shared" si="115"/>
        <v>152</v>
      </c>
    </row>
    <row r="517" spans="1:30" ht="15" x14ac:dyDescent="0.35">
      <c r="A517" s="14" t="s">
        <v>1088</v>
      </c>
      <c r="B517" s="11">
        <v>11</v>
      </c>
      <c r="C517" s="12" t="s">
        <v>1089</v>
      </c>
      <c r="D517" s="13" t="s">
        <v>537</v>
      </c>
      <c r="E517">
        <f>VLOOKUP(A517,'[1]高三下(高考)'!$A$3:$P$615,13,0)</f>
        <v>47</v>
      </c>
      <c r="F517" t="str">
        <f>VLOOKUP(A517,'[1]高三下(高考)'!$A$3:$P$615,14,0)</f>
        <v>万饶</v>
      </c>
      <c r="G517">
        <f t="shared" si="104"/>
        <v>161</v>
      </c>
      <c r="H517" s="23">
        <f t="shared" si="105"/>
        <v>99.303135888501743</v>
      </c>
      <c r="I517">
        <f>VLOOKUP(A517,[1]高三上!$A$3:$P$588,13,0)</f>
        <v>35</v>
      </c>
      <c r="J517" t="str">
        <f>VLOOKUP(A517,[1]高三上!$A$3:$P$588,14,0)</f>
        <v>万饶</v>
      </c>
      <c r="K517" s="22">
        <f t="shared" si="106"/>
        <v>159</v>
      </c>
      <c r="L517" s="23">
        <f t="shared" si="107"/>
        <v>90.940766550522653</v>
      </c>
      <c r="M517">
        <f>VLOOKUP(A517,[1]高二下!$A$3:$P$536,13,0)</f>
        <v>47</v>
      </c>
      <c r="N517" t="str">
        <f>VLOOKUP(A517,[1]高二下!$A$3:$P$536,14,0)</f>
        <v>万饶</v>
      </c>
      <c r="O517">
        <f t="shared" si="108"/>
        <v>133</v>
      </c>
      <c r="P517">
        <f t="shared" si="109"/>
        <v>135.88850174216029</v>
      </c>
      <c r="Q517">
        <f>VLOOKUP(A517,[1]高二上!$A$3:$P$583,13,0)</f>
        <v>33</v>
      </c>
      <c r="R517" t="str">
        <f>VLOOKUP(A517,[1]高二上!$A$3:$P$583,14,0)</f>
        <v>万饶</v>
      </c>
      <c r="S517" s="22">
        <f t="shared" si="110"/>
        <v>236</v>
      </c>
      <c r="T517" s="22">
        <f t="shared" si="111"/>
        <v>57.839721254355403</v>
      </c>
      <c r="U517">
        <f>VLOOKUP(A517,[1]高一下!$A$3:$P$585,13,0)</f>
        <v>44</v>
      </c>
      <c r="V517" t="str">
        <f>VLOOKUP(A517,[1]高一下!$A$3:$P$585,14,0)</f>
        <v>万饶</v>
      </c>
      <c r="W517">
        <f t="shared" si="112"/>
        <v>115</v>
      </c>
      <c r="X517">
        <f t="shared" si="113"/>
        <v>91.986062717770039</v>
      </c>
      <c r="Y517">
        <f>VLOOKUP(A517,[1]高一上!$A$3:$P$587,13,0)</f>
        <v>44</v>
      </c>
      <c r="Z517" t="str">
        <f>VLOOKUP(A517,[1]高一上!$A$3:$P$587,14,0)</f>
        <v>万饶</v>
      </c>
      <c r="AA517">
        <f t="shared" si="114"/>
        <v>92</v>
      </c>
      <c r="AB517" s="23">
        <f t="shared" si="116"/>
        <v>71.080139372822302</v>
      </c>
      <c r="AC517">
        <f>VLOOKUP(A517,[1]中考!$A$2:$J$571,9,0)</f>
        <v>44</v>
      </c>
      <c r="AD517">
        <f t="shared" si="115"/>
        <v>9</v>
      </c>
    </row>
    <row r="518" spans="1:30" ht="15" x14ac:dyDescent="0.35">
      <c r="A518" s="14" t="s">
        <v>1069</v>
      </c>
      <c r="B518" s="11">
        <v>11</v>
      </c>
      <c r="C518" s="12" t="s">
        <v>1070</v>
      </c>
      <c r="D518" s="13" t="s">
        <v>537</v>
      </c>
      <c r="E518">
        <f>VLOOKUP(A518,'[1]高三下(高考)'!$A$3:$P$615,13,0)</f>
        <v>42</v>
      </c>
      <c r="F518" t="str">
        <f>VLOOKUP(A518,'[1]高三下(高考)'!$A$3:$P$615,14,0)</f>
        <v>万饶</v>
      </c>
      <c r="G518">
        <f t="shared" si="104"/>
        <v>202</v>
      </c>
      <c r="H518" s="23">
        <f t="shared" si="105"/>
        <v>92.334494773519168</v>
      </c>
      <c r="I518">
        <f>VLOOKUP(A518,[1]高三上!$A$3:$P$588,13,0)</f>
        <v>32</v>
      </c>
      <c r="J518" t="str">
        <f>VLOOKUP(A518,[1]高三上!$A$3:$P$588,14,0)</f>
        <v>万饶</v>
      </c>
      <c r="K518" s="22">
        <f t="shared" si="106"/>
        <v>180</v>
      </c>
      <c r="L518" s="23">
        <f t="shared" si="107"/>
        <v>98.954703832752614</v>
      </c>
      <c r="M518">
        <f>VLOOKUP(A518,[1]高二下!$A$3:$P$536,13,0)</f>
        <v>41</v>
      </c>
      <c r="N518" t="str">
        <f>VLOOKUP(A518,[1]高二下!$A$3:$P$536,14,0)</f>
        <v>万饶</v>
      </c>
      <c r="O518">
        <f t="shared" si="108"/>
        <v>177</v>
      </c>
      <c r="P518">
        <f t="shared" si="109"/>
        <v>87.456445993031366</v>
      </c>
      <c r="Q518">
        <f>VLOOKUP(A518,[1]高二上!$A$3:$P$583,13,0)</f>
        <v>47</v>
      </c>
      <c r="R518" t="str">
        <f>VLOOKUP(A518,[1]高二上!$A$3:$P$583,14,0)</f>
        <v>万饶</v>
      </c>
      <c r="S518" s="22">
        <f t="shared" si="110"/>
        <v>141</v>
      </c>
      <c r="T518" s="22">
        <f t="shared" si="111"/>
        <v>101.39372822299651</v>
      </c>
      <c r="U518">
        <f>VLOOKUP(A518,[1]高一下!$A$3:$P$585,13,0)</f>
        <v>40</v>
      </c>
      <c r="V518" t="str">
        <f>VLOOKUP(A518,[1]高一下!$A$3:$P$585,14,0)</f>
        <v>万饶</v>
      </c>
      <c r="W518">
        <f t="shared" si="112"/>
        <v>145</v>
      </c>
      <c r="X518">
        <f t="shared" si="113"/>
        <v>90.592334494773525</v>
      </c>
      <c r="Y518">
        <f>VLOOKUP(A518,[1]高一上!$A$3:$P$587,13,0)</f>
        <v>39</v>
      </c>
      <c r="Z518" t="str">
        <f>VLOOKUP(A518,[1]高一上!$A$3:$P$587,14,0)</f>
        <v>万饶</v>
      </c>
      <c r="AA518">
        <f t="shared" si="114"/>
        <v>118</v>
      </c>
      <c r="AB518" s="23">
        <f t="shared" si="116"/>
        <v>95.470383275261327</v>
      </c>
      <c r="AC518">
        <f>VLOOKUP(A518,[1]中考!$A$2:$J$571,9,0)</f>
        <v>35</v>
      </c>
      <c r="AD518">
        <f t="shared" si="115"/>
        <v>105</v>
      </c>
    </row>
    <row r="519" spans="1:30" ht="15" x14ac:dyDescent="0.35">
      <c r="A519" s="14" t="s">
        <v>1059</v>
      </c>
      <c r="B519" s="11">
        <v>11</v>
      </c>
      <c r="C519" s="12" t="s">
        <v>1060</v>
      </c>
      <c r="D519" s="13" t="s">
        <v>537</v>
      </c>
      <c r="E519">
        <f>VLOOKUP(A519,'[1]高三下(高考)'!$A$3:$P$615,13,0)</f>
        <v>47.5</v>
      </c>
      <c r="F519" t="str">
        <f>VLOOKUP(A519,'[1]高三下(高考)'!$A$3:$P$615,14,0)</f>
        <v>万饶</v>
      </c>
      <c r="G519">
        <f t="shared" si="104"/>
        <v>159</v>
      </c>
      <c r="H519" s="23">
        <f t="shared" si="105"/>
        <v>100</v>
      </c>
      <c r="I519">
        <f>VLOOKUP(A519,[1]高三上!$A$3:$P$588,13,0)</f>
        <v>35</v>
      </c>
      <c r="J519" t="str">
        <f>VLOOKUP(A519,[1]高三上!$A$3:$P$588,14,0)</f>
        <v>万饶</v>
      </c>
      <c r="K519" s="22">
        <f t="shared" si="106"/>
        <v>159</v>
      </c>
      <c r="L519" s="23">
        <f t="shared" si="107"/>
        <v>95.470383275261327</v>
      </c>
      <c r="M519">
        <f>VLOOKUP(A519,[1]高二下!$A$3:$P$536,13,0)</f>
        <v>45</v>
      </c>
      <c r="N519" t="str">
        <f>VLOOKUP(A519,[1]高二下!$A$3:$P$536,14,0)</f>
        <v>万饶</v>
      </c>
      <c r="O519">
        <f t="shared" si="108"/>
        <v>146</v>
      </c>
      <c r="P519">
        <f t="shared" si="109"/>
        <v>62.020905923344948</v>
      </c>
      <c r="Q519">
        <f>VLOOKUP(A519,[1]高二上!$A$3:$P$583,13,0)</f>
        <v>64</v>
      </c>
      <c r="R519" t="str">
        <f>VLOOKUP(A519,[1]高二上!$A$3:$P$583,14,0)</f>
        <v>万饶</v>
      </c>
      <c r="S519" s="22">
        <f t="shared" si="110"/>
        <v>37</v>
      </c>
      <c r="T519" s="22">
        <f t="shared" si="111"/>
        <v>103.48432055749129</v>
      </c>
      <c r="U519">
        <f>VLOOKUP(A519,[1]高一下!$A$3:$P$585,13,0)</f>
        <v>53</v>
      </c>
      <c r="V519" t="str">
        <f>VLOOKUP(A519,[1]高一下!$A$3:$P$585,14,0)</f>
        <v>万饶</v>
      </c>
      <c r="W519">
        <f t="shared" si="112"/>
        <v>47</v>
      </c>
      <c r="X519">
        <f t="shared" si="113"/>
        <v>158.88501742160278</v>
      </c>
      <c r="Y519">
        <f>VLOOKUP(A519,[1]高一上!$A$3:$P$587,13,0)</f>
        <v>28</v>
      </c>
      <c r="Z519" t="str">
        <f>VLOOKUP(A519,[1]高一上!$A$3:$P$587,14,0)</f>
        <v>万饶</v>
      </c>
      <c r="AA519">
        <f t="shared" si="114"/>
        <v>216</v>
      </c>
      <c r="AB519" s="23">
        <f t="shared" si="116"/>
        <v>89.547038327526138</v>
      </c>
      <c r="AC519">
        <f>VLOOKUP(A519,[1]中考!$A$2:$J$571,9,0)</f>
        <v>28</v>
      </c>
      <c r="AD519">
        <f t="shared" si="115"/>
        <v>186</v>
      </c>
    </row>
    <row r="520" spans="1:30" ht="15" x14ac:dyDescent="0.35">
      <c r="A520" s="14" t="s">
        <v>1025</v>
      </c>
      <c r="B520" s="11">
        <v>11</v>
      </c>
      <c r="C520" s="12" t="s">
        <v>1026</v>
      </c>
      <c r="D520" s="13" t="s">
        <v>537</v>
      </c>
      <c r="E520">
        <f>VLOOKUP(A520,'[1]高三下(高考)'!$A$3:$P$615,13,0)</f>
        <v>71</v>
      </c>
      <c r="F520" t="str">
        <f>VLOOKUP(A520,'[1]高三下(高考)'!$A$3:$P$615,14,0)</f>
        <v>万饶</v>
      </c>
      <c r="G520">
        <f t="shared" si="104"/>
        <v>13</v>
      </c>
      <c r="H520" s="23">
        <f t="shared" si="105"/>
        <v>146.34146341463415</v>
      </c>
      <c r="I520">
        <f>VLOOKUP(A520,[1]高三上!$A$3:$P$588,13,0)</f>
        <v>36</v>
      </c>
      <c r="J520" t="str">
        <f>VLOOKUP(A520,[1]高三上!$A$3:$P$588,14,0)</f>
        <v>万饶</v>
      </c>
      <c r="K520" s="22">
        <f t="shared" si="106"/>
        <v>146</v>
      </c>
      <c r="L520" s="23">
        <f t="shared" si="107"/>
        <v>100</v>
      </c>
      <c r="M520">
        <f>VLOOKUP(A520,[1]高二下!$A$3:$P$536,13,0)</f>
        <v>45</v>
      </c>
      <c r="N520" t="str">
        <f>VLOOKUP(A520,[1]高二下!$A$3:$P$536,14,0)</f>
        <v>万饶</v>
      </c>
      <c r="O520">
        <f t="shared" si="108"/>
        <v>146</v>
      </c>
      <c r="P520">
        <f t="shared" si="109"/>
        <v>55.749128919860631</v>
      </c>
      <c r="Q520">
        <f>VLOOKUP(A520,[1]高二上!$A$3:$P$583,13,0)</f>
        <v>71</v>
      </c>
      <c r="R520" t="str">
        <f>VLOOKUP(A520,[1]高二上!$A$3:$P$583,14,0)</f>
        <v>万饶</v>
      </c>
      <c r="S520" s="22">
        <f t="shared" si="110"/>
        <v>19</v>
      </c>
      <c r="T520" s="22">
        <f t="shared" si="111"/>
        <v>133.44947735191639</v>
      </c>
      <c r="U520">
        <f>VLOOKUP(A520,[1]高一下!$A$3:$P$585,13,0)</f>
        <v>44</v>
      </c>
      <c r="V520" t="str">
        <f>VLOOKUP(A520,[1]高一下!$A$3:$P$585,14,0)</f>
        <v>万饶</v>
      </c>
      <c r="W520">
        <f t="shared" si="112"/>
        <v>115</v>
      </c>
      <c r="X520">
        <f t="shared" si="113"/>
        <v>64.808362369337971</v>
      </c>
      <c r="Y520">
        <f>VLOOKUP(A520,[1]高一上!$A$3:$P$587,13,0)</f>
        <v>57</v>
      </c>
      <c r="Z520" t="str">
        <f>VLOOKUP(A520,[1]高一上!$A$3:$P$587,14,0)</f>
        <v>万饶</v>
      </c>
      <c r="AA520">
        <f t="shared" si="114"/>
        <v>14</v>
      </c>
      <c r="AB520" s="23">
        <f t="shared" si="116"/>
        <v>113.93728222996515</v>
      </c>
      <c r="AC520">
        <f>VLOOKUP(A520,[1]中考!$A$2:$J$571,9,0)</f>
        <v>39</v>
      </c>
      <c r="AD520">
        <f t="shared" si="115"/>
        <v>54</v>
      </c>
    </row>
    <row r="521" spans="1:30" ht="15" x14ac:dyDescent="0.35">
      <c r="A521" s="14" t="s">
        <v>1043</v>
      </c>
      <c r="B521" s="11">
        <v>11</v>
      </c>
      <c r="C521" s="12" t="s">
        <v>1044</v>
      </c>
      <c r="D521" s="13" t="s">
        <v>537</v>
      </c>
      <c r="E521">
        <f>VLOOKUP(A521,'[1]高三下(高考)'!$A$3:$P$615,13,0)</f>
        <v>38</v>
      </c>
      <c r="F521" t="str">
        <f>VLOOKUP(A521,'[1]高三下(高考)'!$A$3:$P$615,14,0)</f>
        <v>万饶</v>
      </c>
      <c r="G521">
        <f t="shared" ref="G521:G550" si="117">RANK(E521,$E$264:$E$550,0)</f>
        <v>225</v>
      </c>
      <c r="H521" s="23">
        <f t="shared" ref="H521:H550" si="118">IF(OR(E521=0,I521=0),100,((K521-G521)/COUNTA($D$264:$D$550))*100+100)</f>
        <v>105.22648083623693</v>
      </c>
      <c r="I521">
        <f>VLOOKUP(A521,[1]高三上!$A$3:$P$588,13,0)</f>
        <v>24</v>
      </c>
      <c r="J521" t="str">
        <f>VLOOKUP(A521,[1]高三上!$A$3:$P$588,14,0)</f>
        <v>万饶</v>
      </c>
      <c r="K521" s="22">
        <f t="shared" ref="K521:K550" si="119">RANK(I521,$I$264:$I$550)</f>
        <v>240</v>
      </c>
      <c r="L521" s="23">
        <f t="shared" ref="L521:L550" si="120">IF(OR(I521=0,M521=0),100,((O521-K521)/COUNTA($D$264:$D$550))*100+100)</f>
        <v>70.034843205574916</v>
      </c>
      <c r="M521">
        <f>VLOOKUP(A521,[1]高二下!$A$3:$P$536,13,0)</f>
        <v>44</v>
      </c>
      <c r="N521" t="str">
        <f>VLOOKUP(A521,[1]高二下!$A$3:$P$536,14,0)</f>
        <v>万饶</v>
      </c>
      <c r="O521">
        <f t="shared" ref="O521:O550" si="121">RANK(M521,$M$264:$M$550,0)</f>
        <v>154</v>
      </c>
      <c r="P521">
        <f t="shared" ref="P521:P550" si="122">IF(OR(Q521=0,M521=0),100,((S521-O521)/COUNTA($D$264:$D$550))*100+100)</f>
        <v>89.19860627177701</v>
      </c>
      <c r="Q521">
        <f>VLOOKUP(A521,[1]高二上!$A$3:$P$583,13,0)</f>
        <v>49</v>
      </c>
      <c r="R521" t="str">
        <f>VLOOKUP(A521,[1]高二上!$A$3:$P$583,14,0)</f>
        <v>万饶</v>
      </c>
      <c r="S521" s="22">
        <f t="shared" ref="S521:S550" si="123">RANK(Q521,$Q$264:$Q$550,0)</f>
        <v>123</v>
      </c>
      <c r="T521" s="22">
        <f t="shared" ref="T521:T550" si="124">IF(OR(Q521=0,U521=0),100,((W521-S521)/COUNTA($D$264:$D$550))*100+100)</f>
        <v>97.21254355400697</v>
      </c>
      <c r="U521">
        <f>VLOOKUP(A521,[1]高一下!$A$3:$P$585,13,0)</f>
        <v>44</v>
      </c>
      <c r="V521" t="str">
        <f>VLOOKUP(A521,[1]高一下!$A$3:$P$585,14,0)</f>
        <v>万饶</v>
      </c>
      <c r="W521">
        <f t="shared" ref="W521:W550" si="125">RANK(U521,$U$264:$U$550)</f>
        <v>115</v>
      </c>
      <c r="X521">
        <f t="shared" ref="X521:X550" si="126">IF(OR(Y521=0,U521=0),100,((AA521-W521)/COUNTA($D$264:$D$550))*100+100)</f>
        <v>67.247386759581886</v>
      </c>
      <c r="Y521">
        <f>VLOOKUP(A521,[1]高一上!$A$3:$P$587,13,0)</f>
        <v>56</v>
      </c>
      <c r="Z521" t="str">
        <f>VLOOKUP(A521,[1]高一上!$A$3:$P$587,14,0)</f>
        <v>万饶</v>
      </c>
      <c r="AA521">
        <f t="shared" ref="AA521:AA550" si="127">RANK(Y521,$Y$264:$Y$550,0)</f>
        <v>21</v>
      </c>
      <c r="AB521" s="23">
        <f t="shared" si="116"/>
        <v>106.27177700348432</v>
      </c>
      <c r="AC521">
        <f>VLOOKUP(A521,[1]中考!$A$2:$J$571,9,0)</f>
        <v>40</v>
      </c>
      <c r="AD521">
        <f t="shared" ref="AD521:AD550" si="128">RANK(AC521,$AC$264:$AC$550,0)</f>
        <v>39</v>
      </c>
    </row>
    <row r="522" spans="1:30" ht="15" x14ac:dyDescent="0.35">
      <c r="A522" s="14" t="s">
        <v>1084</v>
      </c>
      <c r="B522" s="11">
        <v>11</v>
      </c>
      <c r="C522" s="12" t="s">
        <v>1085</v>
      </c>
      <c r="D522" s="13" t="s">
        <v>537</v>
      </c>
      <c r="E522">
        <f>VLOOKUP(A522,'[1]高三下(高考)'!$A$3:$P$615,13,0)</f>
        <v>45.5</v>
      </c>
      <c r="F522" t="str">
        <f>VLOOKUP(A522,'[1]高三下(高考)'!$A$3:$P$615,14,0)</f>
        <v>万饶</v>
      </c>
      <c r="G522">
        <f t="shared" si="117"/>
        <v>174</v>
      </c>
      <c r="H522" s="23">
        <f t="shared" si="118"/>
        <v>85.017421602787465</v>
      </c>
      <c r="I522">
        <f>VLOOKUP(A522,[1]高三上!$A$3:$P$588,13,0)</f>
        <v>38</v>
      </c>
      <c r="J522" t="str">
        <f>VLOOKUP(A522,[1]高三上!$A$3:$P$588,14,0)</f>
        <v>万饶</v>
      </c>
      <c r="K522" s="22">
        <f t="shared" si="119"/>
        <v>131</v>
      </c>
      <c r="L522" s="23">
        <f t="shared" si="120"/>
        <v>85.017421602787465</v>
      </c>
      <c r="M522">
        <f>VLOOKUP(A522,[1]高二下!$A$3:$P$536,13,0)</f>
        <v>52</v>
      </c>
      <c r="N522" t="str">
        <f>VLOOKUP(A522,[1]高二下!$A$3:$P$536,14,0)</f>
        <v>万饶</v>
      </c>
      <c r="O522">
        <f t="shared" si="121"/>
        <v>88</v>
      </c>
      <c r="P522">
        <f t="shared" si="122"/>
        <v>106.96864111498257</v>
      </c>
      <c r="Q522">
        <f>VLOOKUP(A522,[1]高二上!$A$3:$P$583,13,0)</f>
        <v>51</v>
      </c>
      <c r="R522" t="str">
        <f>VLOOKUP(A522,[1]高二上!$A$3:$P$583,14,0)</f>
        <v>万饶</v>
      </c>
      <c r="S522" s="22">
        <f t="shared" si="123"/>
        <v>108</v>
      </c>
      <c r="T522" s="22">
        <f t="shared" si="124"/>
        <v>108.71080139372822</v>
      </c>
      <c r="U522">
        <f>VLOOKUP(A522,[1]高一下!$A$3:$P$585,13,0)</f>
        <v>41</v>
      </c>
      <c r="V522" t="str">
        <f>VLOOKUP(A522,[1]高一下!$A$3:$P$585,14,0)</f>
        <v>万饶</v>
      </c>
      <c r="W522">
        <f t="shared" si="125"/>
        <v>133</v>
      </c>
      <c r="X522">
        <f t="shared" si="126"/>
        <v>97.909407665505228</v>
      </c>
      <c r="Y522">
        <f>VLOOKUP(A522,[1]高一上!$A$3:$P$587,13,0)</f>
        <v>38</v>
      </c>
      <c r="Z522" t="str">
        <f>VLOOKUP(A522,[1]高一上!$A$3:$P$587,14,0)</f>
        <v>万饶</v>
      </c>
      <c r="AA522">
        <f t="shared" si="127"/>
        <v>127</v>
      </c>
      <c r="AB522" s="23">
        <f t="shared" ref="AB522:AB550" si="129">IF(OR(Y522=0,AC522=0),100,((AD522-AA522)/COUNTA($D$264:$D$550))*100+100)</f>
        <v>62.369337979094077</v>
      </c>
      <c r="AC522">
        <f>VLOOKUP(A522,[1]中考!$A$2:$J$571,9,0)</f>
        <v>42</v>
      </c>
      <c r="AD522">
        <f t="shared" si="128"/>
        <v>19</v>
      </c>
    </row>
    <row r="523" spans="1:30" ht="15" x14ac:dyDescent="0.35">
      <c r="A523" s="14" t="s">
        <v>1090</v>
      </c>
      <c r="B523" s="11">
        <v>11</v>
      </c>
      <c r="C523" s="12" t="s">
        <v>1091</v>
      </c>
      <c r="D523" s="13" t="s">
        <v>537</v>
      </c>
      <c r="E523">
        <f>VLOOKUP(A523,'[1]高三下(高考)'!$A$3:$P$615,13,0)</f>
        <v>54.5</v>
      </c>
      <c r="F523" t="str">
        <f>VLOOKUP(A523,'[1]高三下(高考)'!$A$3:$P$615,14,0)</f>
        <v>万饶</v>
      </c>
      <c r="G523">
        <f t="shared" si="117"/>
        <v>100</v>
      </c>
      <c r="H523" s="23">
        <f t="shared" si="118"/>
        <v>122.64808362369338</v>
      </c>
      <c r="I523">
        <f>VLOOKUP(A523,[1]高三上!$A$3:$P$588,13,0)</f>
        <v>34.5</v>
      </c>
      <c r="J523" t="str">
        <f>VLOOKUP(A523,[1]高三上!$A$3:$P$588,14,0)</f>
        <v>万饶</v>
      </c>
      <c r="K523" s="22">
        <f t="shared" si="119"/>
        <v>165</v>
      </c>
      <c r="L523" s="23">
        <f t="shared" si="120"/>
        <v>104.18118466898954</v>
      </c>
      <c r="M523">
        <f>VLOOKUP(A523,[1]高二下!$A$3:$P$536,13,0)</f>
        <v>41</v>
      </c>
      <c r="N523" t="str">
        <f>VLOOKUP(A523,[1]高二下!$A$3:$P$536,14,0)</f>
        <v>万饶</v>
      </c>
      <c r="O523">
        <f t="shared" si="121"/>
        <v>177</v>
      </c>
      <c r="P523">
        <f t="shared" si="122"/>
        <v>77.700348432055748</v>
      </c>
      <c r="Q523">
        <f>VLOOKUP(A523,[1]高二上!$A$3:$P$583,13,0)</f>
        <v>50</v>
      </c>
      <c r="R523" t="str">
        <f>VLOOKUP(A523,[1]高二上!$A$3:$P$583,14,0)</f>
        <v>万饶</v>
      </c>
      <c r="S523" s="22">
        <f t="shared" si="123"/>
        <v>113</v>
      </c>
      <c r="T523" s="22">
        <f t="shared" si="124"/>
        <v>85.714285714285722</v>
      </c>
      <c r="U523">
        <f>VLOOKUP(A523,[1]高一下!$A$3:$P$585,13,0)</f>
        <v>50</v>
      </c>
      <c r="V523" t="str">
        <f>VLOOKUP(A523,[1]高一下!$A$3:$P$585,14,0)</f>
        <v>万饶</v>
      </c>
      <c r="W523">
        <f t="shared" si="125"/>
        <v>72</v>
      </c>
      <c r="X523">
        <f t="shared" si="126"/>
        <v>147.03832752613241</v>
      </c>
      <c r="Y523">
        <f>VLOOKUP(A523,[1]高一上!$A$3:$P$587,13,0)</f>
        <v>29</v>
      </c>
      <c r="Z523" t="str">
        <f>VLOOKUP(A523,[1]高一上!$A$3:$P$587,14,0)</f>
        <v>万饶</v>
      </c>
      <c r="AA523">
        <f t="shared" si="127"/>
        <v>207</v>
      </c>
      <c r="AB523" s="23">
        <f t="shared" si="129"/>
        <v>41.463414634146346</v>
      </c>
      <c r="AC523">
        <f>VLOOKUP(A523,[1]中考!$A$2:$J$571,9,0)</f>
        <v>40</v>
      </c>
      <c r="AD523">
        <f t="shared" si="128"/>
        <v>39</v>
      </c>
    </row>
    <row r="524" spans="1:30" ht="15" x14ac:dyDescent="0.35">
      <c r="A524" s="14" t="s">
        <v>1009</v>
      </c>
      <c r="B524" s="11">
        <v>11</v>
      </c>
      <c r="C524" s="12" t="s">
        <v>1010</v>
      </c>
      <c r="D524" s="13" t="s">
        <v>537</v>
      </c>
      <c r="E524">
        <f>VLOOKUP(A524,'[1]高三下(高考)'!$A$3:$P$615,13,0)</f>
        <v>80</v>
      </c>
      <c r="F524" t="str">
        <f>VLOOKUP(A524,'[1]高三下(高考)'!$A$3:$P$615,14,0)</f>
        <v>万饶</v>
      </c>
      <c r="G524">
        <f t="shared" si="117"/>
        <v>2</v>
      </c>
      <c r="H524" s="23">
        <f t="shared" si="118"/>
        <v>100.69686411149826</v>
      </c>
      <c r="I524">
        <f>VLOOKUP(A524,[1]高三上!$A$3:$P$588,13,0)</f>
        <v>65.5</v>
      </c>
      <c r="J524" t="str">
        <f>VLOOKUP(A524,[1]高三上!$A$3:$P$588,14,0)</f>
        <v>万饶</v>
      </c>
      <c r="K524" s="22">
        <f t="shared" si="119"/>
        <v>4</v>
      </c>
      <c r="L524" s="23">
        <f t="shared" si="120"/>
        <v>101.04529616724739</v>
      </c>
      <c r="M524">
        <f>VLOOKUP(A524,[1]高二下!$A$3:$P$536,13,0)</f>
        <v>79</v>
      </c>
      <c r="N524" t="str">
        <f>VLOOKUP(A524,[1]高二下!$A$3:$P$536,14,0)</f>
        <v>万饶</v>
      </c>
      <c r="O524">
        <f t="shared" si="121"/>
        <v>7</v>
      </c>
      <c r="P524">
        <f t="shared" si="122"/>
        <v>101.74216027874564</v>
      </c>
      <c r="Q524">
        <f>VLOOKUP(A524,[1]高二上!$A$3:$P$583,13,0)</f>
        <v>75</v>
      </c>
      <c r="R524" t="str">
        <f>VLOOKUP(A524,[1]高二上!$A$3:$P$583,14,0)</f>
        <v>万饶</v>
      </c>
      <c r="S524" s="22">
        <f t="shared" si="123"/>
        <v>12</v>
      </c>
      <c r="T524" s="22">
        <f t="shared" si="124"/>
        <v>98.606271777003485</v>
      </c>
      <c r="U524">
        <f>VLOOKUP(A524,[1]高一下!$A$3:$P$585,13,0)</f>
        <v>70</v>
      </c>
      <c r="V524" t="str">
        <f>VLOOKUP(A524,[1]高一下!$A$3:$P$585,14,0)</f>
        <v>万饶</v>
      </c>
      <c r="W524">
        <f t="shared" si="125"/>
        <v>8</v>
      </c>
      <c r="X524">
        <f t="shared" si="126"/>
        <v>97.560975609756099</v>
      </c>
      <c r="Y524">
        <f>VLOOKUP(A524,[1]高一上!$A$3:$P$587,13,0)</f>
        <v>75</v>
      </c>
      <c r="Z524" t="str">
        <f>VLOOKUP(A524,[1]高一上!$A$3:$P$587,14,0)</f>
        <v>万饶</v>
      </c>
      <c r="AA524">
        <f t="shared" si="127"/>
        <v>1</v>
      </c>
      <c r="AB524" s="23">
        <f t="shared" si="129"/>
        <v>100</v>
      </c>
      <c r="AC524">
        <f>VLOOKUP(A524,[1]中考!$A$2:$J$571,9,0)</f>
        <v>47</v>
      </c>
      <c r="AD524">
        <f t="shared" si="128"/>
        <v>1</v>
      </c>
    </row>
    <row r="525" spans="1:30" ht="15" x14ac:dyDescent="0.35">
      <c r="A525" s="14" t="s">
        <v>1051</v>
      </c>
      <c r="B525" s="11">
        <v>11</v>
      </c>
      <c r="C525" s="12" t="s">
        <v>1052</v>
      </c>
      <c r="D525" s="13" t="s">
        <v>537</v>
      </c>
      <c r="E525">
        <f>VLOOKUP(A525,'[1]高三下(高考)'!$A$3:$P$615,13,0)</f>
        <v>57.5</v>
      </c>
      <c r="F525" t="str">
        <f>VLOOKUP(A525,'[1]高三下(高考)'!$A$3:$P$615,14,0)</f>
        <v>万饶</v>
      </c>
      <c r="G525">
        <f t="shared" si="117"/>
        <v>74</v>
      </c>
      <c r="H525" s="23">
        <f t="shared" si="118"/>
        <v>87.804878048780495</v>
      </c>
      <c r="I525">
        <f>VLOOKUP(A525,[1]高三上!$A$3:$P$588,13,0)</f>
        <v>50</v>
      </c>
      <c r="J525" t="str">
        <f>VLOOKUP(A525,[1]高三上!$A$3:$P$588,14,0)</f>
        <v>万饶</v>
      </c>
      <c r="K525" s="22">
        <f t="shared" si="119"/>
        <v>39</v>
      </c>
      <c r="L525" s="23">
        <f t="shared" si="120"/>
        <v>106.96864111498257</v>
      </c>
      <c r="M525">
        <f>VLOOKUP(A525,[1]高二下!$A$3:$P$536,13,0)</f>
        <v>56</v>
      </c>
      <c r="N525" t="str">
        <f>VLOOKUP(A525,[1]高二下!$A$3:$P$536,14,0)</f>
        <v>万饶</v>
      </c>
      <c r="O525">
        <f t="shared" si="121"/>
        <v>59</v>
      </c>
      <c r="P525">
        <f t="shared" si="122"/>
        <v>108.71080139372822</v>
      </c>
      <c r="Q525">
        <f>VLOOKUP(A525,[1]高二上!$A$3:$P$583,13,0)</f>
        <v>54</v>
      </c>
      <c r="R525" t="str">
        <f>VLOOKUP(A525,[1]高二上!$A$3:$P$583,14,0)</f>
        <v>万饶</v>
      </c>
      <c r="S525" s="22">
        <f t="shared" si="123"/>
        <v>84</v>
      </c>
      <c r="T525" s="22">
        <f t="shared" si="124"/>
        <v>100</v>
      </c>
      <c r="U525">
        <f>VLOOKUP(A525,[1]高一下!$A$3:$P$585,13,0)</f>
        <v>48</v>
      </c>
      <c r="V525" t="str">
        <f>VLOOKUP(A525,[1]高一下!$A$3:$P$585,14,0)</f>
        <v>万饶</v>
      </c>
      <c r="W525">
        <f t="shared" si="125"/>
        <v>84</v>
      </c>
      <c r="X525">
        <f t="shared" si="126"/>
        <v>90.592334494773525</v>
      </c>
      <c r="Y525">
        <f>VLOOKUP(A525,[1]高一上!$A$3:$P$587,13,0)</f>
        <v>49</v>
      </c>
      <c r="Z525" t="str">
        <f>VLOOKUP(A525,[1]高一上!$A$3:$P$587,14,0)</f>
        <v>万饶</v>
      </c>
      <c r="AA525">
        <f t="shared" si="127"/>
        <v>57</v>
      </c>
      <c r="AB525" s="23">
        <f t="shared" si="129"/>
        <v>93.728222996515683</v>
      </c>
      <c r="AC525">
        <f>VLOOKUP(A525,[1]中考!$A$2:$J$571,9,0)</f>
        <v>40</v>
      </c>
      <c r="AD525">
        <f t="shared" si="128"/>
        <v>39</v>
      </c>
    </row>
    <row r="526" spans="1:30" ht="15" x14ac:dyDescent="0.35">
      <c r="A526" s="14" t="s">
        <v>1079</v>
      </c>
      <c r="B526" s="11">
        <v>11</v>
      </c>
      <c r="C526" s="12" t="s">
        <v>1080</v>
      </c>
      <c r="D526" s="13" t="s">
        <v>537</v>
      </c>
      <c r="E526">
        <f>VLOOKUP(A526,'[1]高三下(高考)'!$A$3:$P$615,13,0)</f>
        <v>30.5</v>
      </c>
      <c r="F526" t="str">
        <f>VLOOKUP(A526,'[1]高三下(高考)'!$A$3:$P$615,14,0)</f>
        <v>万饶</v>
      </c>
      <c r="G526">
        <f t="shared" si="117"/>
        <v>257</v>
      </c>
      <c r="H526" s="23">
        <f t="shared" si="118"/>
        <v>19.163763066202094</v>
      </c>
      <c r="I526">
        <f>VLOOKUP(A526,[1]高三上!$A$3:$P$588,13,0)</f>
        <v>53.5</v>
      </c>
      <c r="J526" t="str">
        <f>VLOOKUP(A526,[1]高三上!$A$3:$P$588,14,0)</f>
        <v>万饶</v>
      </c>
      <c r="K526" s="22">
        <f t="shared" si="119"/>
        <v>25</v>
      </c>
      <c r="L526" s="23">
        <f t="shared" si="120"/>
        <v>158.18815331010452</v>
      </c>
      <c r="M526">
        <f>VLOOKUP(A526,[1]高二下!$A$3:$P$536,13,0)</f>
        <v>39</v>
      </c>
      <c r="N526" t="str">
        <f>VLOOKUP(A526,[1]高二下!$A$3:$P$536,14,0)</f>
        <v>万饶</v>
      </c>
      <c r="O526">
        <f t="shared" si="121"/>
        <v>192</v>
      </c>
      <c r="P526">
        <f t="shared" si="122"/>
        <v>102.78745644599303</v>
      </c>
      <c r="Q526">
        <f>VLOOKUP(A526,[1]高二上!$A$3:$P$583,13,0)</f>
        <v>39</v>
      </c>
      <c r="R526" t="str">
        <f>VLOOKUP(A526,[1]高二上!$A$3:$P$583,14,0)</f>
        <v>万饶</v>
      </c>
      <c r="S526" s="22">
        <f t="shared" si="123"/>
        <v>200</v>
      </c>
      <c r="T526" s="22">
        <f t="shared" si="124"/>
        <v>98.954703832752614</v>
      </c>
      <c r="U526">
        <f>VLOOKUP(A526,[1]高一下!$A$3:$P$585,13,0)</f>
        <v>34</v>
      </c>
      <c r="V526" t="str">
        <f>VLOOKUP(A526,[1]高一下!$A$3:$P$585,14,0)</f>
        <v>万饶</v>
      </c>
      <c r="W526">
        <f t="shared" si="125"/>
        <v>197</v>
      </c>
      <c r="X526">
        <f t="shared" si="126"/>
        <v>60.975609756097562</v>
      </c>
      <c r="Y526">
        <f>VLOOKUP(A526,[1]高一上!$A$3:$P$587,13,0)</f>
        <v>45</v>
      </c>
      <c r="Z526" t="str">
        <f>VLOOKUP(A526,[1]高一上!$A$3:$P$587,14,0)</f>
        <v>万饶</v>
      </c>
      <c r="AA526">
        <f t="shared" si="127"/>
        <v>85</v>
      </c>
      <c r="AB526" s="23">
        <f t="shared" si="129"/>
        <v>83.972125435540079</v>
      </c>
      <c r="AC526">
        <f>VLOOKUP(A526,[1]中考!$A$2:$J$571,9,0)</f>
        <v>40</v>
      </c>
      <c r="AD526">
        <f t="shared" si="128"/>
        <v>39</v>
      </c>
    </row>
    <row r="527" spans="1:30" ht="15" x14ac:dyDescent="0.35">
      <c r="A527" s="14" t="s">
        <v>1049</v>
      </c>
      <c r="B527" s="11">
        <v>11</v>
      </c>
      <c r="C527" s="12" t="s">
        <v>1050</v>
      </c>
      <c r="D527" s="13" t="s">
        <v>537</v>
      </c>
      <c r="E527">
        <f>VLOOKUP(A527,'[1]高三下(高考)'!$A$3:$P$615,13,0)</f>
        <v>61.5</v>
      </c>
      <c r="F527" t="str">
        <f>VLOOKUP(A527,'[1]高三下(高考)'!$A$3:$P$615,14,0)</f>
        <v>万饶</v>
      </c>
      <c r="G527">
        <f t="shared" si="117"/>
        <v>49</v>
      </c>
      <c r="H527" s="23">
        <f t="shared" si="118"/>
        <v>93.031358885017426</v>
      </c>
      <c r="I527">
        <f>VLOOKUP(A527,[1]高三上!$A$3:$P$588,13,0)</f>
        <v>53</v>
      </c>
      <c r="J527" t="str">
        <f>VLOOKUP(A527,[1]高三上!$A$3:$P$588,14,0)</f>
        <v>万饶</v>
      </c>
      <c r="K527" s="22">
        <f t="shared" si="119"/>
        <v>29</v>
      </c>
      <c r="L527" s="23">
        <f t="shared" si="120"/>
        <v>122.29965156794425</v>
      </c>
      <c r="M527">
        <f>VLOOKUP(A527,[1]高二下!$A$3:$P$536,13,0)</f>
        <v>51</v>
      </c>
      <c r="N527" t="str">
        <f>VLOOKUP(A527,[1]高二下!$A$3:$P$536,14,0)</f>
        <v>万饶</v>
      </c>
      <c r="O527">
        <f t="shared" si="121"/>
        <v>93</v>
      </c>
      <c r="P527">
        <f t="shared" si="122"/>
        <v>99.651567944250871</v>
      </c>
      <c r="Q527">
        <f>VLOOKUP(A527,[1]高二上!$A$3:$P$583,13,0)</f>
        <v>53</v>
      </c>
      <c r="R527" t="str">
        <f>VLOOKUP(A527,[1]高二上!$A$3:$P$583,14,0)</f>
        <v>万饶</v>
      </c>
      <c r="S527" s="22">
        <f t="shared" si="123"/>
        <v>92</v>
      </c>
      <c r="T527" s="22">
        <f t="shared" si="124"/>
        <v>94.42508710801394</v>
      </c>
      <c r="U527">
        <f>VLOOKUP(A527,[1]高一下!$A$3:$P$585,13,0)</f>
        <v>49</v>
      </c>
      <c r="V527" t="str">
        <f>VLOOKUP(A527,[1]高一下!$A$3:$P$585,14,0)</f>
        <v>万饶</v>
      </c>
      <c r="W527">
        <f t="shared" si="125"/>
        <v>76</v>
      </c>
      <c r="X527">
        <f t="shared" si="126"/>
        <v>86.41114982578398</v>
      </c>
      <c r="Y527">
        <f>VLOOKUP(A527,[1]高一上!$A$3:$P$587,13,0)</f>
        <v>52</v>
      </c>
      <c r="Z527" t="str">
        <f>VLOOKUP(A527,[1]高一上!$A$3:$P$587,14,0)</f>
        <v>万饶</v>
      </c>
      <c r="AA527">
        <f t="shared" si="127"/>
        <v>37</v>
      </c>
      <c r="AB527" s="23">
        <f t="shared" si="129"/>
        <v>123.69337979094077</v>
      </c>
      <c r="AC527">
        <f>VLOOKUP(A527,[1]中考!$A$2:$J$571,9,0)</f>
        <v>35</v>
      </c>
      <c r="AD527">
        <f t="shared" si="128"/>
        <v>105</v>
      </c>
    </row>
    <row r="528" spans="1:30" ht="15" x14ac:dyDescent="0.35">
      <c r="A528" s="14" t="s">
        <v>1081</v>
      </c>
      <c r="B528" s="11">
        <v>11</v>
      </c>
      <c r="C528" s="12" t="s">
        <v>1082</v>
      </c>
      <c r="D528" s="13" t="s">
        <v>537</v>
      </c>
      <c r="E528">
        <f>VLOOKUP(A528,'[1]高三下(高考)'!$A$3:$P$615,13,0)</f>
        <v>56.5</v>
      </c>
      <c r="F528" t="str">
        <f>VLOOKUP(A528,'[1]高三下(高考)'!$A$3:$P$615,14,0)</f>
        <v>万饶</v>
      </c>
      <c r="G528">
        <f t="shared" si="117"/>
        <v>81</v>
      </c>
      <c r="H528" s="23">
        <f t="shared" si="118"/>
        <v>134.49477351916377</v>
      </c>
      <c r="I528">
        <f>VLOOKUP(A528,[1]高三上!$A$3:$P$588,13,0)</f>
        <v>32</v>
      </c>
      <c r="J528" t="str">
        <f>VLOOKUP(A528,[1]高三上!$A$3:$P$588,14,0)</f>
        <v>万饶</v>
      </c>
      <c r="K528" s="22">
        <f t="shared" si="119"/>
        <v>180</v>
      </c>
      <c r="L528" s="23">
        <f t="shared" si="120"/>
        <v>127.17770034843205</v>
      </c>
      <c r="M528">
        <f>VLOOKUP(A528,[1]高二下!$A$3:$P$536,13,0)</f>
        <v>26</v>
      </c>
      <c r="N528" t="str">
        <f>VLOOKUP(A528,[1]高二下!$A$3:$P$536,14,0)</f>
        <v>万饶</v>
      </c>
      <c r="O528">
        <f t="shared" si="121"/>
        <v>258</v>
      </c>
      <c r="P528">
        <f t="shared" si="122"/>
        <v>75.261324041811847</v>
      </c>
      <c r="Q528">
        <f>VLOOKUP(A528,[1]高二上!$A$3:$P$583,13,0)</f>
        <v>41</v>
      </c>
      <c r="R528" t="str">
        <f>VLOOKUP(A528,[1]高二上!$A$3:$P$583,14,0)</f>
        <v>万饶</v>
      </c>
      <c r="S528" s="22">
        <f t="shared" si="123"/>
        <v>187</v>
      </c>
      <c r="T528" s="22">
        <f t="shared" si="124"/>
        <v>71.428571428571431</v>
      </c>
      <c r="U528">
        <f>VLOOKUP(A528,[1]高一下!$A$3:$P$585,13,0)</f>
        <v>45</v>
      </c>
      <c r="V528" t="str">
        <f>VLOOKUP(A528,[1]高一下!$A$3:$P$585,14,0)</f>
        <v>万饶</v>
      </c>
      <c r="W528">
        <f t="shared" si="125"/>
        <v>105</v>
      </c>
      <c r="X528">
        <f t="shared" si="126"/>
        <v>117.07317073170732</v>
      </c>
      <c r="Y528">
        <f>VLOOKUP(A528,[1]高一上!$A$3:$P$587,13,0)</f>
        <v>35</v>
      </c>
      <c r="Z528" t="str">
        <f>VLOOKUP(A528,[1]高一上!$A$3:$P$587,14,0)</f>
        <v>万饶</v>
      </c>
      <c r="AA528">
        <f t="shared" si="127"/>
        <v>154</v>
      </c>
      <c r="AB528" s="23">
        <f t="shared" si="129"/>
        <v>94.42508710801394</v>
      </c>
      <c r="AC528">
        <f>VLOOKUP(A528,[1]中考!$A$2:$J$571,9,0)</f>
        <v>32</v>
      </c>
      <c r="AD528">
        <f t="shared" si="128"/>
        <v>138</v>
      </c>
    </row>
    <row r="529" spans="1:30" ht="15" x14ac:dyDescent="0.35">
      <c r="A529" s="14" t="s">
        <v>1067</v>
      </c>
      <c r="B529" s="11">
        <v>11</v>
      </c>
      <c r="C529" s="12" t="s">
        <v>1068</v>
      </c>
      <c r="D529" s="13" t="s">
        <v>537</v>
      </c>
      <c r="E529">
        <f>VLOOKUP(A529,'[1]高三下(高考)'!$A$3:$P$615,13,0)</f>
        <v>45</v>
      </c>
      <c r="F529" t="str">
        <f>VLOOKUP(A529,'[1]高三下(高考)'!$A$3:$P$615,14,0)</f>
        <v>万饶</v>
      </c>
      <c r="G529">
        <f t="shared" si="117"/>
        <v>179</v>
      </c>
      <c r="H529" s="23">
        <f t="shared" si="118"/>
        <v>40.418118466898953</v>
      </c>
      <c r="I529">
        <f>VLOOKUP(A529,[1]高三上!$A$3:$P$588,13,0)</f>
        <v>63.5</v>
      </c>
      <c r="J529" t="str">
        <f>VLOOKUP(A529,[1]高三上!$A$3:$P$588,14,0)</f>
        <v>万饶</v>
      </c>
      <c r="K529" s="22">
        <f t="shared" si="119"/>
        <v>8</v>
      </c>
      <c r="L529" s="23">
        <f t="shared" si="120"/>
        <v>183.62369337979095</v>
      </c>
      <c r="M529">
        <f>VLOOKUP(A529,[1]高二下!$A$3:$P$536,13,0)</f>
        <v>28</v>
      </c>
      <c r="N529" t="str">
        <f>VLOOKUP(A529,[1]高二下!$A$3:$P$536,14,0)</f>
        <v>万饶</v>
      </c>
      <c r="O529">
        <f t="shared" si="121"/>
        <v>248</v>
      </c>
      <c r="P529">
        <f t="shared" si="122"/>
        <v>62.717770034843205</v>
      </c>
      <c r="Q529">
        <f>VLOOKUP(A529,[1]高二上!$A$3:$P$583,13,0)</f>
        <v>47</v>
      </c>
      <c r="R529" t="str">
        <f>VLOOKUP(A529,[1]高二上!$A$3:$P$583,14,0)</f>
        <v>万饶</v>
      </c>
      <c r="S529" s="22">
        <f t="shared" si="123"/>
        <v>141</v>
      </c>
      <c r="T529" s="22">
        <f t="shared" si="124"/>
        <v>87.456445993031366</v>
      </c>
      <c r="U529">
        <f>VLOOKUP(A529,[1]高一下!$A$3:$P$585,13,0)</f>
        <v>45</v>
      </c>
      <c r="V529" t="str">
        <f>VLOOKUP(A529,[1]高一下!$A$3:$P$585,14,0)</f>
        <v>万饶</v>
      </c>
      <c r="W529">
        <f t="shared" si="125"/>
        <v>105</v>
      </c>
      <c r="X529">
        <f t="shared" si="126"/>
        <v>127.17770034843205</v>
      </c>
      <c r="Y529">
        <f>VLOOKUP(A529,[1]高一上!$A$3:$P$587,13,0)</f>
        <v>32</v>
      </c>
      <c r="Z529" t="str">
        <f>VLOOKUP(A529,[1]高一上!$A$3:$P$587,14,0)</f>
        <v>万饶</v>
      </c>
      <c r="AA529">
        <f t="shared" si="127"/>
        <v>183</v>
      </c>
      <c r="AB529" s="23">
        <f t="shared" si="129"/>
        <v>45.99303135888502</v>
      </c>
      <c r="AC529">
        <f>VLOOKUP(A529,[1]中考!$A$2:$J$571,9,0)</f>
        <v>41</v>
      </c>
      <c r="AD529">
        <f t="shared" si="128"/>
        <v>28</v>
      </c>
    </row>
    <row r="530" spans="1:30" ht="15" x14ac:dyDescent="0.35">
      <c r="A530" s="14" t="s">
        <v>1037</v>
      </c>
      <c r="B530" s="11">
        <v>11</v>
      </c>
      <c r="C530" s="12" t="s">
        <v>1038</v>
      </c>
      <c r="D530" s="13" t="s">
        <v>537</v>
      </c>
      <c r="E530">
        <f>VLOOKUP(A530,'[1]高三下(高考)'!$A$3:$P$615,13,0)</f>
        <v>60.5</v>
      </c>
      <c r="F530" t="str">
        <f>VLOOKUP(A530,'[1]高三下(高考)'!$A$3:$P$615,14,0)</f>
        <v>万饶</v>
      </c>
      <c r="G530">
        <f t="shared" si="117"/>
        <v>55</v>
      </c>
      <c r="H530" s="23">
        <f t="shared" si="118"/>
        <v>141.11498257839722</v>
      </c>
      <c r="I530">
        <f>VLOOKUP(A530,[1]高三上!$A$3:$P$588,13,0)</f>
        <v>33</v>
      </c>
      <c r="J530" t="str">
        <f>VLOOKUP(A530,[1]高三上!$A$3:$P$588,14,0)</f>
        <v>万饶</v>
      </c>
      <c r="K530" s="22">
        <f t="shared" si="119"/>
        <v>173</v>
      </c>
      <c r="L530" s="23">
        <f t="shared" si="120"/>
        <v>74.912891986062718</v>
      </c>
      <c r="M530">
        <f>VLOOKUP(A530,[1]高二下!$A$3:$P$536,13,0)</f>
        <v>50</v>
      </c>
      <c r="N530" t="str">
        <f>VLOOKUP(A530,[1]高二下!$A$3:$P$536,14,0)</f>
        <v>万饶</v>
      </c>
      <c r="O530">
        <f t="shared" si="121"/>
        <v>101</v>
      </c>
      <c r="P530">
        <f t="shared" si="122"/>
        <v>84.668989547038336</v>
      </c>
      <c r="Q530">
        <f>VLOOKUP(A530,[1]高二上!$A$3:$P$583,13,0)</f>
        <v>59</v>
      </c>
      <c r="R530" t="str">
        <f>VLOOKUP(A530,[1]高二上!$A$3:$P$583,14,0)</f>
        <v>万饶</v>
      </c>
      <c r="S530" s="22">
        <f t="shared" si="123"/>
        <v>57</v>
      </c>
      <c r="T530" s="22">
        <f t="shared" si="124"/>
        <v>109.40766550522648</v>
      </c>
      <c r="U530">
        <f>VLOOKUP(A530,[1]高一下!$A$3:$P$585,13,0)</f>
        <v>48</v>
      </c>
      <c r="V530" t="str">
        <f>VLOOKUP(A530,[1]高一下!$A$3:$P$585,14,0)</f>
        <v>万饶</v>
      </c>
      <c r="W530">
        <f t="shared" si="125"/>
        <v>84</v>
      </c>
      <c r="X530">
        <f t="shared" si="126"/>
        <v>100.34843205574913</v>
      </c>
      <c r="Y530">
        <f>VLOOKUP(A530,[1]高一上!$A$3:$P$587,13,0)</f>
        <v>45</v>
      </c>
      <c r="Z530" t="str">
        <f>VLOOKUP(A530,[1]高一上!$A$3:$P$587,14,0)</f>
        <v>万饶</v>
      </c>
      <c r="AA530">
        <f t="shared" si="127"/>
        <v>85</v>
      </c>
      <c r="AB530" s="23">
        <f t="shared" si="129"/>
        <v>89.19860627177701</v>
      </c>
      <c r="AC530">
        <f>VLOOKUP(A530,[1]中考!$A$2:$J$571,9,0)</f>
        <v>39</v>
      </c>
      <c r="AD530">
        <f t="shared" si="128"/>
        <v>54</v>
      </c>
    </row>
    <row r="531" spans="1:30" ht="15" x14ac:dyDescent="0.35">
      <c r="A531" s="14" t="s">
        <v>1047</v>
      </c>
      <c r="B531" s="11">
        <v>11</v>
      </c>
      <c r="C531" s="12" t="s">
        <v>1048</v>
      </c>
      <c r="D531" s="13" t="s">
        <v>537</v>
      </c>
      <c r="E531">
        <f>VLOOKUP(A531,'[1]高三下(高考)'!$A$3:$P$615,13,0)</f>
        <v>48</v>
      </c>
      <c r="F531" t="str">
        <f>VLOOKUP(A531,'[1]高三下(高考)'!$A$3:$P$615,14,0)</f>
        <v>万饶</v>
      </c>
      <c r="G531">
        <f t="shared" si="117"/>
        <v>155</v>
      </c>
      <c r="H531" s="23">
        <f t="shared" si="118"/>
        <v>75.261324041811847</v>
      </c>
      <c r="I531">
        <f>VLOOKUP(A531,[1]高三上!$A$3:$P$588,13,0)</f>
        <v>43.5</v>
      </c>
      <c r="J531" t="str">
        <f>VLOOKUP(A531,[1]高三上!$A$3:$P$588,14,0)</f>
        <v>万饶</v>
      </c>
      <c r="K531" s="22">
        <f t="shared" si="119"/>
        <v>84</v>
      </c>
      <c r="L531" s="23">
        <f t="shared" si="120"/>
        <v>71.080139372822302</v>
      </c>
      <c r="M531">
        <f>VLOOKUP(A531,[1]高二下!$A$3:$P$536,13,0)</f>
        <v>98</v>
      </c>
      <c r="N531" t="str">
        <f>VLOOKUP(A531,[1]高二下!$A$3:$P$536,14,0)</f>
        <v>万饶</v>
      </c>
      <c r="O531">
        <f t="shared" si="121"/>
        <v>1</v>
      </c>
      <c r="P531">
        <f t="shared" si="122"/>
        <v>164.808362369338</v>
      </c>
      <c r="Q531">
        <f>VLOOKUP(A531,[1]高二上!$A$3:$P$583,13,0)</f>
        <v>41</v>
      </c>
      <c r="R531" t="str">
        <f>VLOOKUP(A531,[1]高二上!$A$3:$P$583,14,0)</f>
        <v>万饶</v>
      </c>
      <c r="S531" s="22">
        <f t="shared" si="123"/>
        <v>187</v>
      </c>
      <c r="T531" s="22">
        <f t="shared" si="124"/>
        <v>61.324041811846691</v>
      </c>
      <c r="U531">
        <f>VLOOKUP(A531,[1]高一下!$A$3:$P$585,13,0)</f>
        <v>49</v>
      </c>
      <c r="V531" t="str">
        <f>VLOOKUP(A531,[1]高一下!$A$3:$P$585,14,0)</f>
        <v>万饶</v>
      </c>
      <c r="W531">
        <f t="shared" si="125"/>
        <v>76</v>
      </c>
      <c r="X531">
        <f t="shared" si="126"/>
        <v>124.39024390243902</v>
      </c>
      <c r="Y531">
        <f>VLOOKUP(A531,[1]高一上!$A$3:$P$587,13,0)</f>
        <v>36</v>
      </c>
      <c r="Z531" t="str">
        <f>VLOOKUP(A531,[1]高一上!$A$3:$P$587,14,0)</f>
        <v>万饶</v>
      </c>
      <c r="AA531">
        <f t="shared" si="127"/>
        <v>146</v>
      </c>
      <c r="AB531" s="23">
        <f t="shared" si="129"/>
        <v>139.02439024390245</v>
      </c>
      <c r="AC531">
        <f>VLOOKUP(A531,[1]中考!$A$2:$J$571,9,0)</f>
        <v>17</v>
      </c>
      <c r="AD531">
        <f t="shared" si="128"/>
        <v>258</v>
      </c>
    </row>
    <row r="532" spans="1:30" ht="15" x14ac:dyDescent="0.35">
      <c r="A532" s="14" t="s">
        <v>1027</v>
      </c>
      <c r="B532" s="11">
        <v>11</v>
      </c>
      <c r="C532" s="12" t="s">
        <v>1028</v>
      </c>
      <c r="D532" s="13" t="s">
        <v>537</v>
      </c>
      <c r="E532">
        <f>VLOOKUP(A532,'[1]高三下(高考)'!$A$3:$P$615,13,0)</f>
        <v>69</v>
      </c>
      <c r="F532" t="str">
        <f>VLOOKUP(A532,'[1]高三下(高考)'!$A$3:$P$615,14,0)</f>
        <v>万饶</v>
      </c>
      <c r="G532">
        <f t="shared" si="117"/>
        <v>19</v>
      </c>
      <c r="H532" s="23">
        <f t="shared" si="118"/>
        <v>102.09059233449477</v>
      </c>
      <c r="I532">
        <f>VLOOKUP(A532,[1]高三上!$A$3:$P$588,13,0)</f>
        <v>53.5</v>
      </c>
      <c r="J532" t="str">
        <f>VLOOKUP(A532,[1]高三上!$A$3:$P$588,14,0)</f>
        <v>万饶</v>
      </c>
      <c r="K532" s="22">
        <f t="shared" si="119"/>
        <v>25</v>
      </c>
      <c r="L532" s="23">
        <f t="shared" si="120"/>
        <v>98.257839721254356</v>
      </c>
      <c r="M532">
        <f>VLOOKUP(A532,[1]高二下!$A$3:$P$536,13,0)</f>
        <v>67</v>
      </c>
      <c r="N532" t="str">
        <f>VLOOKUP(A532,[1]高二下!$A$3:$P$536,14,0)</f>
        <v>万饶</v>
      </c>
      <c r="O532">
        <f t="shared" si="121"/>
        <v>20</v>
      </c>
      <c r="P532">
        <f t="shared" si="122"/>
        <v>107.66550522648083</v>
      </c>
      <c r="Q532">
        <f>VLOOKUP(A532,[1]高二上!$A$3:$P$583,13,0)</f>
        <v>63</v>
      </c>
      <c r="R532" t="str">
        <f>VLOOKUP(A532,[1]高二上!$A$3:$P$583,14,0)</f>
        <v>万饶</v>
      </c>
      <c r="S532" s="22">
        <f t="shared" si="123"/>
        <v>42</v>
      </c>
      <c r="T532" s="22">
        <f t="shared" si="124"/>
        <v>91.289198606271782</v>
      </c>
      <c r="U532">
        <f>VLOOKUP(A532,[1]高一下!$A$3:$P$585,13,0)</f>
        <v>63</v>
      </c>
      <c r="V532" t="str">
        <f>VLOOKUP(A532,[1]高一下!$A$3:$P$585,14,0)</f>
        <v>万饶</v>
      </c>
      <c r="W532">
        <f t="shared" si="125"/>
        <v>17</v>
      </c>
      <c r="X532">
        <f t="shared" si="126"/>
        <v>96.515679442508713</v>
      </c>
      <c r="Y532">
        <f>VLOOKUP(A532,[1]高一上!$A$3:$P$587,13,0)</f>
        <v>62</v>
      </c>
      <c r="Z532" t="str">
        <f>VLOOKUP(A532,[1]高一上!$A$3:$P$587,14,0)</f>
        <v>万饶</v>
      </c>
      <c r="AA532">
        <f t="shared" si="127"/>
        <v>7</v>
      </c>
      <c r="AB532" s="23">
        <f t="shared" si="129"/>
        <v>100</v>
      </c>
      <c r="AC532">
        <f>VLOOKUP(A532,[1]中考!$A$2:$J$571,9,0)</f>
        <v>45</v>
      </c>
      <c r="AD532">
        <f t="shared" si="128"/>
        <v>7</v>
      </c>
    </row>
    <row r="533" spans="1:30" ht="15" x14ac:dyDescent="0.35">
      <c r="A533" s="14" t="s">
        <v>1055</v>
      </c>
      <c r="B533" s="11">
        <v>11</v>
      </c>
      <c r="C533" s="12" t="s">
        <v>1056</v>
      </c>
      <c r="D533" s="13" t="s">
        <v>537</v>
      </c>
      <c r="E533">
        <f>VLOOKUP(A533,'[1]高三下(高考)'!$A$3:$P$615,13,0)</f>
        <v>53.5</v>
      </c>
      <c r="F533" t="str">
        <f>VLOOKUP(A533,'[1]高三下(高考)'!$A$3:$P$615,14,0)</f>
        <v>万饶</v>
      </c>
      <c r="G533">
        <f t="shared" si="117"/>
        <v>107</v>
      </c>
      <c r="H533" s="23">
        <f t="shared" si="118"/>
        <v>99.303135888501743</v>
      </c>
      <c r="I533">
        <f>VLOOKUP(A533,[1]高三上!$A$3:$P$588,13,0)</f>
        <v>41.5</v>
      </c>
      <c r="J533" t="str">
        <f>VLOOKUP(A533,[1]高三上!$A$3:$P$588,14,0)</f>
        <v>万饶</v>
      </c>
      <c r="K533" s="22">
        <f t="shared" si="119"/>
        <v>105</v>
      </c>
      <c r="L533" s="23">
        <f t="shared" si="120"/>
        <v>130.31358885017423</v>
      </c>
      <c r="M533">
        <f>VLOOKUP(A533,[1]高二下!$A$3:$P$536,13,0)</f>
        <v>39</v>
      </c>
      <c r="N533" t="str">
        <f>VLOOKUP(A533,[1]高二下!$A$3:$P$536,14,0)</f>
        <v>万饶</v>
      </c>
      <c r="O533">
        <f t="shared" si="121"/>
        <v>192</v>
      </c>
      <c r="P533">
        <f t="shared" si="122"/>
        <v>94.773519163763069</v>
      </c>
      <c r="Q533">
        <f>VLOOKUP(A533,[1]高二上!$A$3:$P$583,13,0)</f>
        <v>42</v>
      </c>
      <c r="R533" t="str">
        <f>VLOOKUP(A533,[1]高二上!$A$3:$P$583,14,0)</f>
        <v>万饶</v>
      </c>
      <c r="S533" s="22">
        <f t="shared" si="123"/>
        <v>177</v>
      </c>
      <c r="T533" s="22">
        <f t="shared" si="124"/>
        <v>74.912891986062718</v>
      </c>
      <c r="U533">
        <f>VLOOKUP(A533,[1]高一下!$A$3:$P$585,13,0)</f>
        <v>45</v>
      </c>
      <c r="V533" t="str">
        <f>VLOOKUP(A533,[1]高一下!$A$3:$P$585,14,0)</f>
        <v>万饶</v>
      </c>
      <c r="W533">
        <f t="shared" si="125"/>
        <v>105</v>
      </c>
      <c r="X533">
        <f t="shared" si="126"/>
        <v>72.473867595818817</v>
      </c>
      <c r="Y533">
        <f>VLOOKUP(A533,[1]高一上!$A$3:$P$587,13,0)</f>
        <v>55</v>
      </c>
      <c r="Z533" t="str">
        <f>VLOOKUP(A533,[1]高一上!$A$3:$P$587,14,0)</f>
        <v>万饶</v>
      </c>
      <c r="AA533">
        <f t="shared" si="127"/>
        <v>26</v>
      </c>
      <c r="AB533" s="23">
        <f t="shared" si="129"/>
        <v>132.05574912891984</v>
      </c>
      <c r="AC533">
        <f>VLOOKUP(A533,[1]中考!$A$2:$J$571,9,0)</f>
        <v>34</v>
      </c>
      <c r="AD533">
        <f t="shared" si="128"/>
        <v>118</v>
      </c>
    </row>
    <row r="534" spans="1:30" ht="15" x14ac:dyDescent="0.35">
      <c r="A534" s="14" t="s">
        <v>1039</v>
      </c>
      <c r="B534" s="11">
        <v>11</v>
      </c>
      <c r="C534" s="12" t="s">
        <v>1040</v>
      </c>
      <c r="D534" s="13" t="s">
        <v>537</v>
      </c>
      <c r="E534">
        <f>VLOOKUP(A534,'[1]高三下(高考)'!$A$3:$P$615,13,0)</f>
        <v>59.5</v>
      </c>
      <c r="F534" t="str">
        <f>VLOOKUP(A534,'[1]高三下(高考)'!$A$3:$P$615,14,0)</f>
        <v>万饶</v>
      </c>
      <c r="G534">
        <f t="shared" si="117"/>
        <v>60</v>
      </c>
      <c r="H534" s="23">
        <f t="shared" si="118"/>
        <v>124.73867595818815</v>
      </c>
      <c r="I534">
        <f>VLOOKUP(A534,[1]高三上!$A$3:$P$588,13,0)</f>
        <v>38</v>
      </c>
      <c r="J534" t="str">
        <f>VLOOKUP(A534,[1]高三上!$A$3:$P$588,14,0)</f>
        <v>万饶</v>
      </c>
      <c r="K534" s="22">
        <f t="shared" si="119"/>
        <v>131</v>
      </c>
      <c r="L534" s="23">
        <f t="shared" si="120"/>
        <v>78.048780487804876</v>
      </c>
      <c r="M534">
        <f>VLOOKUP(A534,[1]高二下!$A$3:$P$536,13,0)</f>
        <v>55</v>
      </c>
      <c r="N534" t="str">
        <f>VLOOKUP(A534,[1]高二下!$A$3:$P$536,14,0)</f>
        <v>万饶</v>
      </c>
      <c r="O534">
        <f t="shared" si="121"/>
        <v>68</v>
      </c>
      <c r="P534">
        <f t="shared" si="122"/>
        <v>145.99303135888502</v>
      </c>
      <c r="Q534">
        <f>VLOOKUP(A534,[1]高二上!$A$3:$P$583,13,0)</f>
        <v>39</v>
      </c>
      <c r="R534" t="str">
        <f>VLOOKUP(A534,[1]高二上!$A$3:$P$583,14,0)</f>
        <v>万饶</v>
      </c>
      <c r="S534" s="22">
        <f t="shared" si="123"/>
        <v>200</v>
      </c>
      <c r="T534" s="22">
        <f t="shared" si="124"/>
        <v>89.19860627177701</v>
      </c>
      <c r="U534">
        <f>VLOOKUP(A534,[1]高一下!$A$3:$P$585,13,0)</f>
        <v>37</v>
      </c>
      <c r="V534" t="str">
        <f>VLOOKUP(A534,[1]高一下!$A$3:$P$585,14,0)</f>
        <v>万饶</v>
      </c>
      <c r="W534">
        <f t="shared" si="125"/>
        <v>169</v>
      </c>
      <c r="X534">
        <f t="shared" si="126"/>
        <v>55.749128919860631</v>
      </c>
      <c r="Y534">
        <f>VLOOKUP(A534,[1]高一上!$A$3:$P$587,13,0)</f>
        <v>51</v>
      </c>
      <c r="Z534" t="str">
        <f>VLOOKUP(A534,[1]高一上!$A$3:$P$587,14,0)</f>
        <v>万饶</v>
      </c>
      <c r="AA534">
        <f t="shared" si="127"/>
        <v>42</v>
      </c>
      <c r="AB534" s="23">
        <f t="shared" si="129"/>
        <v>108.01393728222996</v>
      </c>
      <c r="AC534">
        <f>VLOOKUP(A534,[1]中考!$A$2:$J$571,9,0)</f>
        <v>38</v>
      </c>
      <c r="AD534">
        <f t="shared" si="128"/>
        <v>65</v>
      </c>
    </row>
    <row r="535" spans="1:30" ht="15" x14ac:dyDescent="0.35">
      <c r="A535" s="14" t="s">
        <v>1071</v>
      </c>
      <c r="B535" s="11">
        <v>11</v>
      </c>
      <c r="C535" s="12" t="s">
        <v>1072</v>
      </c>
      <c r="D535" s="13" t="s">
        <v>537</v>
      </c>
      <c r="E535">
        <f>VLOOKUP(A535,'[1]高三下(高考)'!$A$3:$P$615,13,0)</f>
        <v>53</v>
      </c>
      <c r="F535" t="str">
        <f>VLOOKUP(A535,'[1]高三下(高考)'!$A$3:$P$615,14,0)</f>
        <v>万饶</v>
      </c>
      <c r="G535">
        <f t="shared" si="117"/>
        <v>112</v>
      </c>
      <c r="H535" s="23">
        <f t="shared" si="118"/>
        <v>133.44947735191639</v>
      </c>
      <c r="I535">
        <f>VLOOKUP(A535,[1]高三上!$A$3:$P$588,13,0)</f>
        <v>29</v>
      </c>
      <c r="J535" t="str">
        <f>VLOOKUP(A535,[1]高三上!$A$3:$P$588,14,0)</f>
        <v>万饶</v>
      </c>
      <c r="K535" s="22">
        <f t="shared" si="119"/>
        <v>208</v>
      </c>
      <c r="L535" s="23">
        <f t="shared" si="120"/>
        <v>73.867595818815332</v>
      </c>
      <c r="M535">
        <f>VLOOKUP(A535,[1]高二下!$A$3:$P$536,13,0)</f>
        <v>47</v>
      </c>
      <c r="N535" t="str">
        <f>VLOOKUP(A535,[1]高二下!$A$3:$P$536,14,0)</f>
        <v>万饶</v>
      </c>
      <c r="O535">
        <f t="shared" si="121"/>
        <v>133</v>
      </c>
      <c r="P535">
        <f t="shared" si="122"/>
        <v>96.515679442508713</v>
      </c>
      <c r="Q535">
        <f>VLOOKUP(A535,[1]高二上!$A$3:$P$583,13,0)</f>
        <v>49</v>
      </c>
      <c r="R535" t="str">
        <f>VLOOKUP(A535,[1]高二上!$A$3:$P$583,14,0)</f>
        <v>万饶</v>
      </c>
      <c r="S535" s="22">
        <f t="shared" si="123"/>
        <v>123</v>
      </c>
      <c r="T535" s="22">
        <f t="shared" si="124"/>
        <v>73.519163763066203</v>
      </c>
      <c r="U535">
        <f>VLOOKUP(A535,[1]高一下!$A$3:$P$585,13,0)</f>
        <v>53</v>
      </c>
      <c r="V535" t="str">
        <f>VLOOKUP(A535,[1]高一下!$A$3:$P$585,14,0)</f>
        <v>万饶</v>
      </c>
      <c r="W535">
        <f t="shared" si="125"/>
        <v>47</v>
      </c>
      <c r="X535">
        <f t="shared" si="126"/>
        <v>166.55052264808361</v>
      </c>
      <c r="Y535">
        <f>VLOOKUP(A535,[1]高一上!$A$3:$P$587,13,0)</f>
        <v>25</v>
      </c>
      <c r="Z535" t="str">
        <f>VLOOKUP(A535,[1]高一上!$A$3:$P$587,14,0)</f>
        <v>万饶</v>
      </c>
      <c r="AA535">
        <f t="shared" si="127"/>
        <v>238</v>
      </c>
      <c r="AB535" s="23">
        <f t="shared" si="129"/>
        <v>21.602787456445995</v>
      </c>
      <c r="AC535">
        <f>VLOOKUP(A535,[1]中考!$A$2:$J$571,9,0)</f>
        <v>43</v>
      </c>
      <c r="AD535">
        <f t="shared" si="128"/>
        <v>13</v>
      </c>
    </row>
    <row r="536" spans="1:30" ht="15" x14ac:dyDescent="0.35">
      <c r="A536" s="14" t="s">
        <v>1033</v>
      </c>
      <c r="B536" s="11">
        <v>11</v>
      </c>
      <c r="C536" s="12" t="s">
        <v>1034</v>
      </c>
      <c r="D536" s="13" t="s">
        <v>537</v>
      </c>
      <c r="E536">
        <f>VLOOKUP(A536,'[1]高三下(高考)'!$A$3:$P$615,13,0)</f>
        <v>56</v>
      </c>
      <c r="F536" t="str">
        <f>VLOOKUP(A536,'[1]高三下(高考)'!$A$3:$P$615,14,0)</f>
        <v>万饶</v>
      </c>
      <c r="G536">
        <f t="shared" si="117"/>
        <v>85</v>
      </c>
      <c r="H536" s="23">
        <f t="shared" si="118"/>
        <v>76.655052264808361</v>
      </c>
      <c r="I536">
        <f>VLOOKUP(A536,[1]高三上!$A$3:$P$588,13,0)</f>
        <v>56</v>
      </c>
      <c r="J536" t="str">
        <f>VLOOKUP(A536,[1]高三上!$A$3:$P$588,14,0)</f>
        <v>万饶</v>
      </c>
      <c r="K536" s="22">
        <f t="shared" si="119"/>
        <v>18</v>
      </c>
      <c r="L536" s="23">
        <f t="shared" si="120"/>
        <v>99.651567944250871</v>
      </c>
      <c r="M536">
        <f>VLOOKUP(A536,[1]高二下!$A$3:$P$536,13,0)</f>
        <v>68</v>
      </c>
      <c r="N536" t="str">
        <f>VLOOKUP(A536,[1]高二下!$A$3:$P$536,14,0)</f>
        <v>万饶</v>
      </c>
      <c r="O536">
        <f t="shared" si="121"/>
        <v>17</v>
      </c>
      <c r="P536">
        <f t="shared" si="122"/>
        <v>136.93379790940767</v>
      </c>
      <c r="Q536">
        <f>VLOOKUP(A536,[1]高二上!$A$3:$P$583,13,0)</f>
        <v>49</v>
      </c>
      <c r="R536" t="str">
        <f>VLOOKUP(A536,[1]高二上!$A$3:$P$583,14,0)</f>
        <v>万饶</v>
      </c>
      <c r="S536" s="22">
        <f t="shared" si="123"/>
        <v>123</v>
      </c>
      <c r="T536" s="22">
        <f t="shared" si="124"/>
        <v>83.62369337979095</v>
      </c>
      <c r="U536">
        <f>VLOOKUP(A536,[1]高一下!$A$3:$P$585,13,0)</f>
        <v>49</v>
      </c>
      <c r="V536" t="str">
        <f>VLOOKUP(A536,[1]高一下!$A$3:$P$585,14,0)</f>
        <v>万饶</v>
      </c>
      <c r="W536">
        <f t="shared" si="125"/>
        <v>76</v>
      </c>
      <c r="X536">
        <f t="shared" si="126"/>
        <v>145.64459930313589</v>
      </c>
      <c r="Y536">
        <f>VLOOKUP(A536,[1]高一上!$A$3:$P$587,13,0)</f>
        <v>29</v>
      </c>
      <c r="Z536" t="str">
        <f>VLOOKUP(A536,[1]高一上!$A$3:$P$587,14,0)</f>
        <v>万饶</v>
      </c>
      <c r="AA536">
        <f t="shared" si="127"/>
        <v>207</v>
      </c>
      <c r="AB536" s="23">
        <f t="shared" si="129"/>
        <v>64.459930313588842</v>
      </c>
      <c r="AC536">
        <f>VLOOKUP(A536,[1]中考!$A$2:$J$571,9,0)</f>
        <v>35</v>
      </c>
      <c r="AD536">
        <f t="shared" si="128"/>
        <v>105</v>
      </c>
    </row>
    <row r="537" spans="1:30" ht="15" x14ac:dyDescent="0.35">
      <c r="A537" s="14" t="s">
        <v>1045</v>
      </c>
      <c r="B537" s="11">
        <v>11</v>
      </c>
      <c r="C537" s="12" t="s">
        <v>1046</v>
      </c>
      <c r="D537" s="13" t="s">
        <v>537</v>
      </c>
      <c r="E537">
        <f>VLOOKUP(A537,'[1]高三下(高考)'!$A$3:$P$615,13,0)</f>
        <v>43.5</v>
      </c>
      <c r="F537" t="str">
        <f>VLOOKUP(A537,'[1]高三下(高考)'!$A$3:$P$615,14,0)</f>
        <v>万饶</v>
      </c>
      <c r="G537">
        <f t="shared" si="117"/>
        <v>189</v>
      </c>
      <c r="H537" s="23">
        <f t="shared" si="118"/>
        <v>74.912891986062718</v>
      </c>
      <c r="I537">
        <f>VLOOKUP(A537,[1]高三上!$A$3:$P$588,13,0)</f>
        <v>39.5</v>
      </c>
      <c r="J537" t="str">
        <f>VLOOKUP(A537,[1]高三上!$A$3:$P$588,14,0)</f>
        <v>万饶</v>
      </c>
      <c r="K537" s="22">
        <f t="shared" si="119"/>
        <v>117</v>
      </c>
      <c r="L537" s="23">
        <f t="shared" si="120"/>
        <v>133.79790940766551</v>
      </c>
      <c r="M537">
        <f>VLOOKUP(A537,[1]高二下!$A$3:$P$536,13,0)</f>
        <v>35</v>
      </c>
      <c r="N537" t="str">
        <f>VLOOKUP(A537,[1]高二下!$A$3:$P$536,14,0)</f>
        <v>万饶</v>
      </c>
      <c r="O537">
        <f t="shared" si="121"/>
        <v>214</v>
      </c>
      <c r="P537">
        <f t="shared" si="122"/>
        <v>110.45296167247386</v>
      </c>
      <c r="Q537">
        <f>VLOOKUP(A537,[1]高二上!$A$3:$P$583,13,0)</f>
        <v>31</v>
      </c>
      <c r="R537" t="str">
        <f>VLOOKUP(A537,[1]高二上!$A$3:$P$583,14,0)</f>
        <v>万饶</v>
      </c>
      <c r="S537" s="22">
        <f t="shared" si="123"/>
        <v>244</v>
      </c>
      <c r="T537" s="22">
        <f t="shared" si="124"/>
        <v>90.592334494773525</v>
      </c>
      <c r="U537">
        <f>VLOOKUP(A537,[1]高一下!$A$3:$P$585,13,0)</f>
        <v>32</v>
      </c>
      <c r="V537" t="str">
        <f>VLOOKUP(A537,[1]高一下!$A$3:$P$585,14,0)</f>
        <v>万饶</v>
      </c>
      <c r="W537">
        <f t="shared" si="125"/>
        <v>217</v>
      </c>
      <c r="X537">
        <f t="shared" si="126"/>
        <v>115.33101045296166</v>
      </c>
      <c r="Y537">
        <f>VLOOKUP(A537,[1]高一上!$A$3:$P$587,13,0)</f>
        <v>21</v>
      </c>
      <c r="Z537" t="str">
        <f>VLOOKUP(A537,[1]高一上!$A$3:$P$587,14,0)</f>
        <v>万饶</v>
      </c>
      <c r="AA537">
        <f t="shared" si="127"/>
        <v>261</v>
      </c>
      <c r="AB537" s="23">
        <f t="shared" si="129"/>
        <v>22.648083623693381</v>
      </c>
      <c r="AC537">
        <f>VLOOKUP(A537,[1]中考!$A$2:$J$571,9,0)</f>
        <v>40</v>
      </c>
      <c r="AD537">
        <f t="shared" si="128"/>
        <v>39</v>
      </c>
    </row>
    <row r="538" spans="1:30" ht="15" x14ac:dyDescent="0.35">
      <c r="A538" s="14" t="s">
        <v>1029</v>
      </c>
      <c r="B538" s="11">
        <v>11</v>
      </c>
      <c r="C538" s="12" t="s">
        <v>1030</v>
      </c>
      <c r="D538" s="13" t="s">
        <v>537</v>
      </c>
      <c r="E538">
        <f>VLOOKUP(A538,'[1]高三下(高考)'!$A$3:$P$615,13,0)</f>
        <v>59</v>
      </c>
      <c r="F538" t="str">
        <f>VLOOKUP(A538,'[1]高三下(高考)'!$A$3:$P$615,14,0)</f>
        <v>万饶</v>
      </c>
      <c r="G538">
        <f t="shared" si="117"/>
        <v>64</v>
      </c>
      <c r="H538" s="23">
        <f t="shared" si="118"/>
        <v>104.8780487804878</v>
      </c>
      <c r="I538">
        <f>VLOOKUP(A538,[1]高三上!$A$3:$P$588,13,0)</f>
        <v>44</v>
      </c>
      <c r="J538" t="str">
        <f>VLOOKUP(A538,[1]高三上!$A$3:$P$588,14,0)</f>
        <v>万饶</v>
      </c>
      <c r="K538" s="22">
        <f t="shared" si="119"/>
        <v>78</v>
      </c>
      <c r="L538" s="23">
        <f t="shared" si="120"/>
        <v>110.80139372822299</v>
      </c>
      <c r="M538">
        <f>VLOOKUP(A538,[1]高二下!$A$3:$P$536,13,0)</f>
        <v>49</v>
      </c>
      <c r="N538" t="str">
        <f>VLOOKUP(A538,[1]高二下!$A$3:$P$536,14,0)</f>
        <v>万饶</v>
      </c>
      <c r="O538">
        <f t="shared" si="121"/>
        <v>109</v>
      </c>
      <c r="P538">
        <f t="shared" si="122"/>
        <v>84.668989547038336</v>
      </c>
      <c r="Q538">
        <f>VLOOKUP(A538,[1]高二上!$A$3:$P$583,13,0)</f>
        <v>58</v>
      </c>
      <c r="R538" t="str">
        <f>VLOOKUP(A538,[1]高二上!$A$3:$P$583,14,0)</f>
        <v>万饶</v>
      </c>
      <c r="S538" s="22">
        <f t="shared" si="123"/>
        <v>65</v>
      </c>
      <c r="T538" s="22">
        <f t="shared" si="124"/>
        <v>96.515679442508713</v>
      </c>
      <c r="U538">
        <f>VLOOKUP(A538,[1]高一下!$A$3:$P$585,13,0)</f>
        <v>52</v>
      </c>
      <c r="V538" t="str">
        <f>VLOOKUP(A538,[1]高一下!$A$3:$P$585,14,0)</f>
        <v>万饶</v>
      </c>
      <c r="W538">
        <f t="shared" si="125"/>
        <v>55</v>
      </c>
      <c r="X538">
        <f t="shared" si="126"/>
        <v>141.81184668989548</v>
      </c>
      <c r="Y538">
        <f>VLOOKUP(A538,[1]高一上!$A$3:$P$587,13,0)</f>
        <v>33</v>
      </c>
      <c r="Z538" t="str">
        <f>VLOOKUP(A538,[1]高一上!$A$3:$P$587,14,0)</f>
        <v>万饶</v>
      </c>
      <c r="AA538">
        <f t="shared" si="127"/>
        <v>175</v>
      </c>
      <c r="AB538" s="23">
        <f t="shared" si="129"/>
        <v>61.672473867595819</v>
      </c>
      <c r="AC538">
        <f>VLOOKUP(A538,[1]中考!$A$2:$J$571,9,0)</f>
        <v>38</v>
      </c>
      <c r="AD538">
        <f t="shared" si="128"/>
        <v>65</v>
      </c>
    </row>
    <row r="539" spans="1:30" ht="15" x14ac:dyDescent="0.35">
      <c r="A539" s="14" t="s">
        <v>1061</v>
      </c>
      <c r="B539" s="11">
        <v>11</v>
      </c>
      <c r="C539" s="12" t="s">
        <v>1062</v>
      </c>
      <c r="D539" s="13" t="s">
        <v>537</v>
      </c>
      <c r="E539">
        <f>VLOOKUP(A539,'[1]高三下(高考)'!$A$3:$P$615,13,0)</f>
        <v>53.5</v>
      </c>
      <c r="F539" t="str">
        <f>VLOOKUP(A539,'[1]高三下(高考)'!$A$3:$P$615,14,0)</f>
        <v>万饶</v>
      </c>
      <c r="G539">
        <f t="shared" si="117"/>
        <v>107</v>
      </c>
      <c r="H539" s="23">
        <f t="shared" si="118"/>
        <v>93.728222996515683</v>
      </c>
      <c r="I539">
        <f>VLOOKUP(A539,[1]高三上!$A$3:$P$588,13,0)</f>
        <v>43</v>
      </c>
      <c r="J539" t="str">
        <f>VLOOKUP(A539,[1]高三上!$A$3:$P$588,14,0)</f>
        <v>万饶</v>
      </c>
      <c r="K539" s="22">
        <f t="shared" si="119"/>
        <v>89</v>
      </c>
      <c r="L539" s="23">
        <f t="shared" si="120"/>
        <v>150.87108013937282</v>
      </c>
      <c r="M539">
        <f>VLOOKUP(A539,[1]高二下!$A$3:$P$536,13,0)</f>
        <v>31</v>
      </c>
      <c r="N539" t="str">
        <f>VLOOKUP(A539,[1]高二下!$A$3:$P$536,14,0)</f>
        <v>万饶</v>
      </c>
      <c r="O539">
        <f t="shared" si="121"/>
        <v>235</v>
      </c>
      <c r="P539">
        <f t="shared" si="122"/>
        <v>77.351916376306619</v>
      </c>
      <c r="Q539">
        <f>VLOOKUP(A539,[1]高二上!$A$3:$P$583,13,0)</f>
        <v>43</v>
      </c>
      <c r="R539" t="str">
        <f>VLOOKUP(A539,[1]高二上!$A$3:$P$583,14,0)</f>
        <v>万饶</v>
      </c>
      <c r="S539" s="22">
        <f t="shared" si="123"/>
        <v>170</v>
      </c>
      <c r="T539" s="22">
        <f t="shared" si="124"/>
        <v>100</v>
      </c>
      <c r="U539">
        <f>VLOOKUP(A539,[1]高一下!$A$3:$P$585,13,0)</f>
        <v>0</v>
      </c>
      <c r="V539" t="str">
        <f>VLOOKUP(A539,[1]高一下!$A$3:$P$585,14,0)</f>
        <v>万饶</v>
      </c>
      <c r="W539">
        <f t="shared" si="125"/>
        <v>286</v>
      </c>
      <c r="X539">
        <f t="shared" si="126"/>
        <v>100</v>
      </c>
      <c r="Y539">
        <f>VLOOKUP(A539,[1]高一上!$A$3:$P$587,13,0)</f>
        <v>34</v>
      </c>
      <c r="Z539" t="str">
        <f>VLOOKUP(A539,[1]高一上!$A$3:$P$587,14,0)</f>
        <v>万饶</v>
      </c>
      <c r="AA539">
        <f t="shared" si="127"/>
        <v>168</v>
      </c>
      <c r="AB539" s="23">
        <f t="shared" si="129"/>
        <v>64.111498257839713</v>
      </c>
      <c r="AC539">
        <f>VLOOKUP(A539,[1]中考!$A$2:$J$571,9,0)</f>
        <v>38</v>
      </c>
      <c r="AD539">
        <f t="shared" si="128"/>
        <v>65</v>
      </c>
    </row>
    <row r="540" spans="1:30" ht="15" x14ac:dyDescent="0.35">
      <c r="A540" s="14" t="s">
        <v>1053</v>
      </c>
      <c r="B540" s="11">
        <v>11</v>
      </c>
      <c r="C540" s="12" t="s">
        <v>163</v>
      </c>
      <c r="D540" s="13" t="s">
        <v>537</v>
      </c>
      <c r="E540">
        <f>VLOOKUP(A540,'[1]高三下(高考)'!$A$3:$P$615,13,0)</f>
        <v>63</v>
      </c>
      <c r="F540" t="str">
        <f>VLOOKUP(A540,'[1]高三下(高考)'!$A$3:$P$615,14,0)</f>
        <v>万饶</v>
      </c>
      <c r="G540">
        <f t="shared" si="117"/>
        <v>41</v>
      </c>
      <c r="H540" s="23">
        <f t="shared" si="118"/>
        <v>93.031358885017426</v>
      </c>
      <c r="I540">
        <f>VLOOKUP(A540,[1]高三上!$A$3:$P$588,13,0)</f>
        <v>55.5</v>
      </c>
      <c r="J540" t="str">
        <f>VLOOKUP(A540,[1]高三上!$A$3:$P$588,14,0)</f>
        <v>万饶</v>
      </c>
      <c r="K540" s="22">
        <f t="shared" si="119"/>
        <v>21</v>
      </c>
      <c r="L540" s="23">
        <f t="shared" si="120"/>
        <v>125.08710801393728</v>
      </c>
      <c r="M540">
        <f>VLOOKUP(A540,[1]高二下!$A$3:$P$536,13,0)</f>
        <v>51</v>
      </c>
      <c r="N540" t="str">
        <f>VLOOKUP(A540,[1]高二下!$A$3:$P$536,14,0)</f>
        <v>万饶</v>
      </c>
      <c r="O540">
        <f t="shared" si="121"/>
        <v>93</v>
      </c>
      <c r="P540">
        <f t="shared" si="122"/>
        <v>163.06620209059236</v>
      </c>
      <c r="Q540">
        <f>VLOOKUP(A540,[1]高二上!$A$3:$P$583,13,0)</f>
        <v>24</v>
      </c>
      <c r="R540" t="str">
        <f>VLOOKUP(A540,[1]高二上!$A$3:$P$583,14,0)</f>
        <v>万饶</v>
      </c>
      <c r="S540" s="22">
        <f t="shared" si="123"/>
        <v>274</v>
      </c>
      <c r="T540" s="22">
        <f t="shared" si="124"/>
        <v>66.550522648083614</v>
      </c>
      <c r="U540">
        <f>VLOOKUP(A540,[1]高一下!$A$3:$P$585,13,0)</f>
        <v>36</v>
      </c>
      <c r="V540" t="str">
        <f>VLOOKUP(A540,[1]高一下!$A$3:$P$585,14,0)</f>
        <v>万饶</v>
      </c>
      <c r="W540">
        <f t="shared" si="125"/>
        <v>178</v>
      </c>
      <c r="X540">
        <f t="shared" si="126"/>
        <v>91.637630662020911</v>
      </c>
      <c r="Y540">
        <f>VLOOKUP(A540,[1]高一上!$A$3:$P$587,13,0)</f>
        <v>35</v>
      </c>
      <c r="Z540" t="str">
        <f>VLOOKUP(A540,[1]高一上!$A$3:$P$587,14,0)</f>
        <v>万饶</v>
      </c>
      <c r="AA540">
        <f t="shared" si="127"/>
        <v>154</v>
      </c>
      <c r="AB540" s="23">
        <f t="shared" si="129"/>
        <v>111.14982578397212</v>
      </c>
      <c r="AC540">
        <f>VLOOKUP(A540,[1]中考!$A$2:$J$571,9,0)</f>
        <v>28</v>
      </c>
      <c r="AD540">
        <f t="shared" si="128"/>
        <v>186</v>
      </c>
    </row>
    <row r="541" spans="1:30" ht="15" x14ac:dyDescent="0.35">
      <c r="A541" s="14" t="s">
        <v>1019</v>
      </c>
      <c r="B541" s="11">
        <v>11</v>
      </c>
      <c r="C541" s="12" t="s">
        <v>1020</v>
      </c>
      <c r="D541" s="13" t="s">
        <v>537</v>
      </c>
      <c r="E541">
        <f>VLOOKUP(A541,'[1]高三下(高考)'!$A$3:$P$615,13,0)</f>
        <v>61</v>
      </c>
      <c r="F541" t="str">
        <f>VLOOKUP(A541,'[1]高三下(高考)'!$A$3:$P$615,14,0)</f>
        <v>万饶</v>
      </c>
      <c r="G541">
        <f t="shared" si="117"/>
        <v>53</v>
      </c>
      <c r="H541" s="23">
        <f t="shared" si="118"/>
        <v>154.00696864111498</v>
      </c>
      <c r="I541">
        <f>VLOOKUP(A541,[1]高三上!$A$3:$P$588,13,0)</f>
        <v>29</v>
      </c>
      <c r="J541" t="str">
        <f>VLOOKUP(A541,[1]高三上!$A$3:$P$588,14,0)</f>
        <v>万饶</v>
      </c>
      <c r="K541" s="22">
        <f t="shared" si="119"/>
        <v>208</v>
      </c>
      <c r="L541" s="23">
        <f t="shared" si="120"/>
        <v>65.505226480836228</v>
      </c>
      <c r="M541">
        <f>VLOOKUP(A541,[1]高二下!$A$3:$P$536,13,0)</f>
        <v>49</v>
      </c>
      <c r="N541" t="str">
        <f>VLOOKUP(A541,[1]高二下!$A$3:$P$536,14,0)</f>
        <v>万饶</v>
      </c>
      <c r="O541">
        <f t="shared" si="121"/>
        <v>109</v>
      </c>
      <c r="P541">
        <f t="shared" si="122"/>
        <v>104.8780487804878</v>
      </c>
      <c r="Q541">
        <f>VLOOKUP(A541,[1]高二上!$A$3:$P$583,13,0)</f>
        <v>49</v>
      </c>
      <c r="R541" t="str">
        <f>VLOOKUP(A541,[1]高二上!$A$3:$P$583,14,0)</f>
        <v>万饶</v>
      </c>
      <c r="S541" s="22">
        <f t="shared" si="123"/>
        <v>123</v>
      </c>
      <c r="T541" s="22">
        <f t="shared" si="124"/>
        <v>100.34843205574913</v>
      </c>
      <c r="U541">
        <f>VLOOKUP(A541,[1]高一下!$A$3:$P$585,13,0)</f>
        <v>43</v>
      </c>
      <c r="V541" t="str">
        <f>VLOOKUP(A541,[1]高一下!$A$3:$P$585,14,0)</f>
        <v>万饶</v>
      </c>
      <c r="W541">
        <f t="shared" si="125"/>
        <v>124</v>
      </c>
      <c r="X541">
        <f t="shared" si="126"/>
        <v>90.940766550522653</v>
      </c>
      <c r="Y541">
        <f>VLOOKUP(A541,[1]高一上!$A$3:$P$587,13,0)</f>
        <v>43</v>
      </c>
      <c r="Z541" t="str">
        <f>VLOOKUP(A541,[1]高一上!$A$3:$P$587,14,0)</f>
        <v>万饶</v>
      </c>
      <c r="AA541">
        <f t="shared" si="127"/>
        <v>98</v>
      </c>
      <c r="AB541" s="23">
        <f t="shared" si="129"/>
        <v>75.609756097560975</v>
      </c>
      <c r="AC541">
        <f>VLOOKUP(A541,[1]中考!$A$2:$J$571,9,0)</f>
        <v>41</v>
      </c>
      <c r="AD541">
        <f t="shared" si="128"/>
        <v>28</v>
      </c>
    </row>
    <row r="542" spans="1:30" ht="15" x14ac:dyDescent="0.35">
      <c r="A542" s="14" t="s">
        <v>1015</v>
      </c>
      <c r="B542" s="11">
        <v>11</v>
      </c>
      <c r="C542" s="12" t="s">
        <v>1016</v>
      </c>
      <c r="D542" s="13" t="s">
        <v>537</v>
      </c>
      <c r="E542">
        <f>VLOOKUP(A542,'[1]高三下(高考)'!$A$3:$P$615,13,0)</f>
        <v>58.5</v>
      </c>
      <c r="F542" t="str">
        <f>VLOOKUP(A542,'[1]高三下(高考)'!$A$3:$P$615,14,0)</f>
        <v>万饶</v>
      </c>
      <c r="G542">
        <f t="shared" si="117"/>
        <v>69</v>
      </c>
      <c r="H542" s="23">
        <f t="shared" si="118"/>
        <v>81.184668989547035</v>
      </c>
      <c r="I542">
        <f>VLOOKUP(A542,[1]高三上!$A$3:$P$588,13,0)</f>
        <v>58.5</v>
      </c>
      <c r="J542" t="str">
        <f>VLOOKUP(A542,[1]高三上!$A$3:$P$588,14,0)</f>
        <v>万饶</v>
      </c>
      <c r="K542" s="22">
        <f t="shared" si="119"/>
        <v>15</v>
      </c>
      <c r="L542" s="23">
        <f t="shared" si="120"/>
        <v>95.470383275261327</v>
      </c>
      <c r="M542">
        <f>VLOOKUP(A542,[1]高二下!$A$3:$P$536,13,0)</f>
        <v>93</v>
      </c>
      <c r="N542" t="str">
        <f>VLOOKUP(A542,[1]高二下!$A$3:$P$536,14,0)</f>
        <v>万饶</v>
      </c>
      <c r="O542">
        <f t="shared" si="121"/>
        <v>2</v>
      </c>
      <c r="P542">
        <f t="shared" si="122"/>
        <v>104.52961672473867</v>
      </c>
      <c r="Q542">
        <f>VLOOKUP(A542,[1]高二上!$A$3:$P$583,13,0)</f>
        <v>73</v>
      </c>
      <c r="R542" t="str">
        <f>VLOOKUP(A542,[1]高二上!$A$3:$P$583,14,0)</f>
        <v>万饶</v>
      </c>
      <c r="S542" s="22">
        <f t="shared" si="123"/>
        <v>15</v>
      </c>
      <c r="T542" s="22">
        <f t="shared" si="124"/>
        <v>95.818815331010455</v>
      </c>
      <c r="U542">
        <f>VLOOKUP(A542,[1]高一下!$A$3:$P$585,13,0)</f>
        <v>79</v>
      </c>
      <c r="V542" t="str">
        <f>VLOOKUP(A542,[1]高一下!$A$3:$P$585,14,0)</f>
        <v>万饶</v>
      </c>
      <c r="W542">
        <f t="shared" si="125"/>
        <v>3</v>
      </c>
      <c r="X542">
        <f t="shared" si="126"/>
        <v>100.34843205574913</v>
      </c>
      <c r="Y542">
        <f>VLOOKUP(A542,[1]高一上!$A$3:$P$587,13,0)</f>
        <v>66</v>
      </c>
      <c r="Z542" t="str">
        <f>VLOOKUP(A542,[1]高一上!$A$3:$P$587,14,0)</f>
        <v>万饶</v>
      </c>
      <c r="AA542">
        <f t="shared" si="127"/>
        <v>4</v>
      </c>
      <c r="AB542" s="23">
        <f t="shared" si="129"/>
        <v>99.651567944250871</v>
      </c>
      <c r="AC542">
        <f>VLOOKUP(A542,[1]中考!$A$2:$J$571,9,0)</f>
        <v>46</v>
      </c>
      <c r="AD542">
        <f t="shared" si="128"/>
        <v>3</v>
      </c>
    </row>
    <row r="543" spans="1:30" ht="15" x14ac:dyDescent="0.35">
      <c r="A543" s="14" t="s">
        <v>1031</v>
      </c>
      <c r="B543" s="11">
        <v>11</v>
      </c>
      <c r="C543" s="12" t="s">
        <v>1032</v>
      </c>
      <c r="D543" s="13" t="s">
        <v>537</v>
      </c>
      <c r="E543">
        <f>VLOOKUP(A543,'[1]高三下(高考)'!$A$3:$P$615,13,0)</f>
        <v>67</v>
      </c>
      <c r="F543" t="str">
        <f>VLOOKUP(A543,'[1]高三下(高考)'!$A$3:$P$615,14,0)</f>
        <v>万饶</v>
      </c>
      <c r="G543">
        <f t="shared" si="117"/>
        <v>23</v>
      </c>
      <c r="H543" s="23">
        <f t="shared" si="118"/>
        <v>109.40766550522648</v>
      </c>
      <c r="I543">
        <f>VLOOKUP(A543,[1]高三上!$A$3:$P$588,13,0)</f>
        <v>48</v>
      </c>
      <c r="J543" t="str">
        <f>VLOOKUP(A543,[1]高三上!$A$3:$P$588,14,0)</f>
        <v>万饶</v>
      </c>
      <c r="K543" s="22">
        <f t="shared" si="119"/>
        <v>50</v>
      </c>
      <c r="L543" s="23">
        <f t="shared" si="120"/>
        <v>102.4390243902439</v>
      </c>
      <c r="M543">
        <f>VLOOKUP(A543,[1]高二下!$A$3:$P$536,13,0)</f>
        <v>57</v>
      </c>
      <c r="N543" t="str">
        <f>VLOOKUP(A543,[1]高二下!$A$3:$P$536,14,0)</f>
        <v>万饶</v>
      </c>
      <c r="O543">
        <f t="shared" si="121"/>
        <v>57</v>
      </c>
      <c r="P543">
        <f t="shared" si="122"/>
        <v>119.51219512195122</v>
      </c>
      <c r="Q543">
        <f>VLOOKUP(A543,[1]高二上!$A$3:$P$583,13,0)</f>
        <v>50</v>
      </c>
      <c r="R543" t="str">
        <f>VLOOKUP(A543,[1]高二上!$A$3:$P$583,14,0)</f>
        <v>万饶</v>
      </c>
      <c r="S543" s="22">
        <f t="shared" si="123"/>
        <v>113</v>
      </c>
      <c r="T543" s="22">
        <f t="shared" si="124"/>
        <v>144.94773519163763</v>
      </c>
      <c r="U543">
        <f>VLOOKUP(A543,[1]高一下!$A$3:$P$585,13,0)</f>
        <v>27</v>
      </c>
      <c r="V543" t="str">
        <f>VLOOKUP(A543,[1]高一下!$A$3:$P$585,14,0)</f>
        <v>万饶</v>
      </c>
      <c r="W543">
        <f t="shared" si="125"/>
        <v>242</v>
      </c>
      <c r="X543">
        <f t="shared" si="126"/>
        <v>28.571428571428569</v>
      </c>
      <c r="Y543">
        <f>VLOOKUP(A543,[1]高一上!$A$3:$P$587,13,0)</f>
        <v>52</v>
      </c>
      <c r="Z543" t="str">
        <f>VLOOKUP(A543,[1]高一上!$A$3:$P$587,14,0)</f>
        <v>万饶</v>
      </c>
      <c r="AA543">
        <f t="shared" si="127"/>
        <v>37</v>
      </c>
      <c r="AB543" s="23">
        <f t="shared" si="129"/>
        <v>100.69686411149826</v>
      </c>
      <c r="AC543">
        <f>VLOOKUP(A543,[1]中考!$A$2:$J$571,9,0)</f>
        <v>40</v>
      </c>
      <c r="AD543">
        <f t="shared" si="128"/>
        <v>39</v>
      </c>
    </row>
    <row r="544" spans="1:30" ht="15" x14ac:dyDescent="0.35">
      <c r="A544" s="14" t="s">
        <v>1063</v>
      </c>
      <c r="B544" s="11">
        <v>11</v>
      </c>
      <c r="C544" s="12" t="s">
        <v>1064</v>
      </c>
      <c r="D544" s="13" t="s">
        <v>537</v>
      </c>
      <c r="E544">
        <f>VLOOKUP(A544,'[1]高三下(高考)'!$A$3:$P$615,13,0)</f>
        <v>52.5</v>
      </c>
      <c r="F544" t="str">
        <f>VLOOKUP(A544,'[1]高三下(高考)'!$A$3:$P$615,14,0)</f>
        <v>万饶</v>
      </c>
      <c r="G544">
        <f t="shared" si="117"/>
        <v>119</v>
      </c>
      <c r="H544" s="23">
        <f t="shared" si="118"/>
        <v>101.04529616724739</v>
      </c>
      <c r="I544">
        <f>VLOOKUP(A544,[1]高三上!$A$3:$P$588,13,0)</f>
        <v>39</v>
      </c>
      <c r="J544" t="str">
        <f>VLOOKUP(A544,[1]高三上!$A$3:$P$588,14,0)</f>
        <v>万饶</v>
      </c>
      <c r="K544" s="22">
        <f t="shared" si="119"/>
        <v>122</v>
      </c>
      <c r="L544" s="23">
        <f t="shared" si="120"/>
        <v>81.184668989547035</v>
      </c>
      <c r="M544">
        <f>VLOOKUP(A544,[1]高二下!$A$3:$P$536,13,0)</f>
        <v>55</v>
      </c>
      <c r="N544" t="str">
        <f>VLOOKUP(A544,[1]高二下!$A$3:$P$536,14,0)</f>
        <v>万饶</v>
      </c>
      <c r="O544">
        <f t="shared" si="121"/>
        <v>68</v>
      </c>
      <c r="P544">
        <f t="shared" si="122"/>
        <v>113.93728222996515</v>
      </c>
      <c r="Q544">
        <f>VLOOKUP(A544,[1]高二上!$A$3:$P$583,13,0)</f>
        <v>51</v>
      </c>
      <c r="R544" t="str">
        <f>VLOOKUP(A544,[1]高二上!$A$3:$P$583,14,0)</f>
        <v>万饶</v>
      </c>
      <c r="S544" s="22">
        <f t="shared" si="123"/>
        <v>108</v>
      </c>
      <c r="T544" s="22">
        <f t="shared" si="124"/>
        <v>121.25435540069687</v>
      </c>
      <c r="U544">
        <f>VLOOKUP(A544,[1]高一下!$A$3:$P$585,13,0)</f>
        <v>37</v>
      </c>
      <c r="V544" t="str">
        <f>VLOOKUP(A544,[1]高一下!$A$3:$P$585,14,0)</f>
        <v>万饶</v>
      </c>
      <c r="W544">
        <f t="shared" si="125"/>
        <v>169</v>
      </c>
      <c r="X544">
        <f t="shared" si="126"/>
        <v>94.773519163763069</v>
      </c>
      <c r="Y544">
        <f>VLOOKUP(A544,[1]高一上!$A$3:$P$587,13,0)</f>
        <v>35</v>
      </c>
      <c r="Z544" t="str">
        <f>VLOOKUP(A544,[1]高一上!$A$3:$P$587,14,0)</f>
        <v>万饶</v>
      </c>
      <c r="AA544">
        <f t="shared" si="127"/>
        <v>154</v>
      </c>
      <c r="AB544" s="23">
        <f t="shared" si="129"/>
        <v>59.930313588850176</v>
      </c>
      <c r="AC544">
        <f>VLOOKUP(A544,[1]中考!$A$2:$J$571,9,0)</f>
        <v>40</v>
      </c>
      <c r="AD544">
        <f t="shared" si="128"/>
        <v>39</v>
      </c>
    </row>
    <row r="545" spans="1:30" ht="15" x14ac:dyDescent="0.35">
      <c r="A545" s="14" t="s">
        <v>1075</v>
      </c>
      <c r="B545" s="11">
        <v>11</v>
      </c>
      <c r="C545" s="12" t="s">
        <v>1076</v>
      </c>
      <c r="D545" s="13" t="s">
        <v>537</v>
      </c>
      <c r="E545">
        <f>VLOOKUP(A545,'[1]高三下(高考)'!$A$3:$P$615,13,0)</f>
        <v>46</v>
      </c>
      <c r="F545" t="str">
        <f>VLOOKUP(A545,'[1]高三下(高考)'!$A$3:$P$615,14,0)</f>
        <v>万饶</v>
      </c>
      <c r="G545">
        <f t="shared" si="117"/>
        <v>167</v>
      </c>
      <c r="H545" s="23">
        <f t="shared" si="118"/>
        <v>54.00696864111498</v>
      </c>
      <c r="I545">
        <f>VLOOKUP(A545,[1]高三上!$A$3:$P$588,13,0)</f>
        <v>51.5</v>
      </c>
      <c r="J545" t="str">
        <f>VLOOKUP(A545,[1]高三上!$A$3:$P$588,14,0)</f>
        <v>万饶</v>
      </c>
      <c r="K545" s="22">
        <f t="shared" si="119"/>
        <v>35</v>
      </c>
      <c r="L545" s="23">
        <f t="shared" si="120"/>
        <v>105.92334494773519</v>
      </c>
      <c r="M545">
        <f>VLOOKUP(A545,[1]高二下!$A$3:$P$536,13,0)</f>
        <v>58</v>
      </c>
      <c r="N545" t="str">
        <f>VLOOKUP(A545,[1]高二下!$A$3:$P$536,14,0)</f>
        <v>万饶</v>
      </c>
      <c r="O545">
        <f t="shared" si="121"/>
        <v>52</v>
      </c>
      <c r="P545">
        <f t="shared" si="122"/>
        <v>105.92334494773519</v>
      </c>
      <c r="Q545">
        <f>VLOOKUP(A545,[1]高二上!$A$3:$P$583,13,0)</f>
        <v>57</v>
      </c>
      <c r="R545" t="str">
        <f>VLOOKUP(A545,[1]高二上!$A$3:$P$583,14,0)</f>
        <v>万饶</v>
      </c>
      <c r="S545" s="22">
        <f t="shared" si="123"/>
        <v>69</v>
      </c>
      <c r="T545" s="22">
        <f t="shared" si="124"/>
        <v>95.121951219512198</v>
      </c>
      <c r="U545">
        <f>VLOOKUP(A545,[1]高一下!$A$3:$P$585,13,0)</f>
        <v>52</v>
      </c>
      <c r="V545" t="str">
        <f>VLOOKUP(A545,[1]高一下!$A$3:$P$585,14,0)</f>
        <v>万饶</v>
      </c>
      <c r="W545">
        <f t="shared" si="125"/>
        <v>55</v>
      </c>
      <c r="X545">
        <f t="shared" si="126"/>
        <v>91.637630662020911</v>
      </c>
      <c r="Y545">
        <f>VLOOKUP(A545,[1]高一上!$A$3:$P$587,13,0)</f>
        <v>54</v>
      </c>
      <c r="Z545" t="str">
        <f>VLOOKUP(A545,[1]高一上!$A$3:$P$587,14,0)</f>
        <v>万饶</v>
      </c>
      <c r="AA545">
        <f t="shared" si="127"/>
        <v>31</v>
      </c>
      <c r="AB545" s="23">
        <f t="shared" si="129"/>
        <v>98.954703832752614</v>
      </c>
      <c r="AC545">
        <f>VLOOKUP(A545,[1]中考!$A$2:$J$571,9,0)</f>
        <v>41</v>
      </c>
      <c r="AD545">
        <f t="shared" si="128"/>
        <v>28</v>
      </c>
    </row>
    <row r="546" spans="1:30" ht="15" x14ac:dyDescent="0.35">
      <c r="A546" s="14" t="s">
        <v>1054</v>
      </c>
      <c r="B546" s="11">
        <v>11</v>
      </c>
      <c r="C546" s="12" t="s">
        <v>325</v>
      </c>
      <c r="D546" s="13" t="s">
        <v>537</v>
      </c>
      <c r="E546">
        <f>VLOOKUP(A546,'[1]高三下(高考)'!$A$3:$P$615,13,0)</f>
        <v>54</v>
      </c>
      <c r="F546" t="str">
        <f>VLOOKUP(A546,'[1]高三下(高考)'!$A$3:$P$615,14,0)</f>
        <v>万饶</v>
      </c>
      <c r="G546">
        <f t="shared" si="117"/>
        <v>103</v>
      </c>
      <c r="H546" s="23">
        <f t="shared" si="118"/>
        <v>106.62020905923345</v>
      </c>
      <c r="I546">
        <f>VLOOKUP(A546,[1]高三上!$A$3:$P$588,13,0)</f>
        <v>39</v>
      </c>
      <c r="J546" t="str">
        <f>VLOOKUP(A546,[1]高三上!$A$3:$P$588,14,0)</f>
        <v>万饶</v>
      </c>
      <c r="K546" s="22">
        <f t="shared" si="119"/>
        <v>122</v>
      </c>
      <c r="L546" s="23">
        <f t="shared" si="120"/>
        <v>68.98954703832753</v>
      </c>
      <c r="M546">
        <f>VLOOKUP(A546,[1]高二下!$A$3:$P$536,13,0)</f>
        <v>63</v>
      </c>
      <c r="N546" t="str">
        <f>VLOOKUP(A546,[1]高二下!$A$3:$P$536,14,0)</f>
        <v>万饶</v>
      </c>
      <c r="O546">
        <f t="shared" si="121"/>
        <v>33</v>
      </c>
      <c r="P546">
        <f t="shared" si="122"/>
        <v>117.77003484320558</v>
      </c>
      <c r="Q546">
        <f>VLOOKUP(A546,[1]高二上!$A$3:$P$583,13,0)</f>
        <v>54</v>
      </c>
      <c r="R546" t="str">
        <f>VLOOKUP(A546,[1]高二上!$A$3:$P$583,14,0)</f>
        <v>万饶</v>
      </c>
      <c r="S546" s="22">
        <f t="shared" si="123"/>
        <v>84</v>
      </c>
      <c r="T546" s="22">
        <f t="shared" si="124"/>
        <v>75.609756097560975</v>
      </c>
      <c r="U546">
        <f>VLOOKUP(A546,[1]高一下!$A$3:$P$585,13,0)</f>
        <v>67</v>
      </c>
      <c r="V546" t="str">
        <f>VLOOKUP(A546,[1]高一下!$A$3:$P$585,14,0)</f>
        <v>万饶</v>
      </c>
      <c r="W546">
        <f t="shared" si="125"/>
        <v>14</v>
      </c>
      <c r="X546">
        <f t="shared" si="126"/>
        <v>100</v>
      </c>
      <c r="Y546">
        <f>VLOOKUP(A546,[1]高一上!$A$3:$P$587,13,0)</f>
        <v>57</v>
      </c>
      <c r="Z546" t="str">
        <f>VLOOKUP(A546,[1]高一上!$A$3:$P$587,14,0)</f>
        <v>万饶</v>
      </c>
      <c r="AA546">
        <f t="shared" si="127"/>
        <v>14</v>
      </c>
      <c r="AB546" s="23">
        <f t="shared" si="129"/>
        <v>98.257839721254356</v>
      </c>
      <c r="AC546">
        <f>VLOOKUP(A546,[1]中考!$A$2:$J$571,9,0)</f>
        <v>44</v>
      </c>
      <c r="AD546">
        <f t="shared" si="128"/>
        <v>9</v>
      </c>
    </row>
    <row r="547" spans="1:30" ht="15" x14ac:dyDescent="0.35">
      <c r="A547" s="14" t="s">
        <v>1013</v>
      </c>
      <c r="B547" s="11">
        <v>11</v>
      </c>
      <c r="C547" s="12" t="s">
        <v>1014</v>
      </c>
      <c r="D547" s="13" t="s">
        <v>537</v>
      </c>
      <c r="E547">
        <f>VLOOKUP(A547,'[1]高三下(高考)'!$A$3:$P$615,13,0)</f>
        <v>79</v>
      </c>
      <c r="F547" t="str">
        <f>VLOOKUP(A547,'[1]高三下(高考)'!$A$3:$P$615,14,0)</f>
        <v>万饶</v>
      </c>
      <c r="G547">
        <f t="shared" si="117"/>
        <v>4</v>
      </c>
      <c r="H547" s="23">
        <f t="shared" si="118"/>
        <v>135.54006968641116</v>
      </c>
      <c r="I547">
        <f>VLOOKUP(A547,[1]高三上!$A$3:$P$588,13,0)</f>
        <v>41</v>
      </c>
      <c r="J547" t="str">
        <f>VLOOKUP(A547,[1]高三上!$A$3:$P$588,14,0)</f>
        <v>万饶</v>
      </c>
      <c r="K547" s="22">
        <f t="shared" si="119"/>
        <v>106</v>
      </c>
      <c r="L547" s="23">
        <f t="shared" si="120"/>
        <v>68.292682926829272</v>
      </c>
      <c r="M547">
        <f>VLOOKUP(A547,[1]高二下!$A$3:$P$536,13,0)</f>
        <v>70</v>
      </c>
      <c r="N547" t="str">
        <f>VLOOKUP(A547,[1]高二下!$A$3:$P$536,14,0)</f>
        <v>万饶</v>
      </c>
      <c r="O547">
        <f t="shared" si="121"/>
        <v>15</v>
      </c>
      <c r="P547">
        <f t="shared" si="122"/>
        <v>97.560975609756099</v>
      </c>
      <c r="Q547">
        <f>VLOOKUP(A547,[1]高二上!$A$3:$P$583,13,0)</f>
        <v>81</v>
      </c>
      <c r="R547" t="str">
        <f>VLOOKUP(A547,[1]高二上!$A$3:$P$583,14,0)</f>
        <v>万饶</v>
      </c>
      <c r="S547" s="22">
        <f t="shared" si="123"/>
        <v>8</v>
      </c>
      <c r="T547" s="22">
        <f t="shared" si="124"/>
        <v>98.954703832752614</v>
      </c>
      <c r="U547">
        <f>VLOOKUP(A547,[1]高一下!$A$3:$P$585,13,0)</f>
        <v>73</v>
      </c>
      <c r="V547" t="str">
        <f>VLOOKUP(A547,[1]高一下!$A$3:$P$585,14,0)</f>
        <v>万饶</v>
      </c>
      <c r="W547">
        <f t="shared" si="125"/>
        <v>5</v>
      </c>
      <c r="X547">
        <f t="shared" si="126"/>
        <v>99.303135888501743</v>
      </c>
      <c r="Y547">
        <f>VLOOKUP(A547,[1]高一上!$A$3:$P$587,13,0)</f>
        <v>69</v>
      </c>
      <c r="Z547" t="str">
        <f>VLOOKUP(A547,[1]高一上!$A$3:$P$587,14,0)</f>
        <v>万饶</v>
      </c>
      <c r="AA547">
        <f t="shared" si="127"/>
        <v>3</v>
      </c>
      <c r="AB547" s="23">
        <f t="shared" si="129"/>
        <v>103.48432055749129</v>
      </c>
      <c r="AC547">
        <f>VLOOKUP(A547,[1]中考!$A$2:$J$571,9,0)</f>
        <v>43</v>
      </c>
      <c r="AD547">
        <f t="shared" si="128"/>
        <v>13</v>
      </c>
    </row>
    <row r="548" spans="1:30" ht="15" x14ac:dyDescent="0.35">
      <c r="A548" s="14" t="s">
        <v>1097</v>
      </c>
      <c r="B548" s="11">
        <v>11</v>
      </c>
      <c r="C548" s="12" t="s">
        <v>1098</v>
      </c>
      <c r="D548" s="13" t="s">
        <v>537</v>
      </c>
      <c r="E548">
        <f>VLOOKUP(A548,'[1]高三下(高考)'!$A$3:$P$615,13,0)</f>
        <v>42.5</v>
      </c>
      <c r="F548" t="str">
        <f>VLOOKUP(A548,'[1]高三下(高考)'!$A$3:$P$615,14,0)</f>
        <v>万饶</v>
      </c>
      <c r="G548">
        <f t="shared" si="117"/>
        <v>199</v>
      </c>
      <c r="H548" s="23">
        <f t="shared" si="118"/>
        <v>118.46689895470384</v>
      </c>
      <c r="I548">
        <f>VLOOKUP(A548,[1]高三上!$A$3:$P$588,13,0)</f>
        <v>21.5</v>
      </c>
      <c r="J548" t="str">
        <f>VLOOKUP(A548,[1]高三上!$A$3:$P$588,14,0)</f>
        <v>万饶</v>
      </c>
      <c r="K548" s="22">
        <f t="shared" si="119"/>
        <v>252</v>
      </c>
      <c r="L548" s="23">
        <f t="shared" si="120"/>
        <v>82.926829268292678</v>
      </c>
      <c r="M548">
        <f>VLOOKUP(A548,[1]高二下!$A$3:$P$536,13,0)</f>
        <v>37</v>
      </c>
      <c r="N548" t="str">
        <f>VLOOKUP(A548,[1]高二下!$A$3:$P$536,14,0)</f>
        <v>万饶</v>
      </c>
      <c r="O548">
        <f t="shared" si="121"/>
        <v>203</v>
      </c>
      <c r="P548">
        <f t="shared" si="122"/>
        <v>111.49825783972125</v>
      </c>
      <c r="Q548">
        <f>VLOOKUP(A548,[1]高二上!$A$3:$P$583,13,0)</f>
        <v>33</v>
      </c>
      <c r="R548" t="str">
        <f>VLOOKUP(A548,[1]高二上!$A$3:$P$583,14,0)</f>
        <v>万饶</v>
      </c>
      <c r="S548" s="22">
        <f t="shared" si="123"/>
        <v>236</v>
      </c>
      <c r="T548" s="22">
        <f t="shared" si="124"/>
        <v>86.41114982578398</v>
      </c>
      <c r="U548">
        <f>VLOOKUP(A548,[1]高一下!$A$3:$P$585,13,0)</f>
        <v>34</v>
      </c>
      <c r="V548" t="str">
        <f>VLOOKUP(A548,[1]高一下!$A$3:$P$585,14,0)</f>
        <v>万饶</v>
      </c>
      <c r="W548">
        <f t="shared" si="125"/>
        <v>197</v>
      </c>
      <c r="X548">
        <f t="shared" si="126"/>
        <v>103.48432055749129</v>
      </c>
      <c r="Y548">
        <f>VLOOKUP(A548,[1]高一上!$A$3:$P$587,13,0)</f>
        <v>29</v>
      </c>
      <c r="Z548" t="str">
        <f>VLOOKUP(A548,[1]高一上!$A$3:$P$587,14,0)</f>
        <v>万饶</v>
      </c>
      <c r="AA548">
        <f t="shared" si="127"/>
        <v>207</v>
      </c>
      <c r="AB548" s="23">
        <f t="shared" si="129"/>
        <v>58.536585365853661</v>
      </c>
      <c r="AC548">
        <f>VLOOKUP(A548,[1]中考!$A$2:$J$571,9,0)</f>
        <v>36</v>
      </c>
      <c r="AD548">
        <f t="shared" si="128"/>
        <v>88</v>
      </c>
    </row>
    <row r="549" spans="1:30" ht="15" x14ac:dyDescent="0.35">
      <c r="A549" s="14" t="s">
        <v>1065</v>
      </c>
      <c r="B549" s="11">
        <v>11</v>
      </c>
      <c r="C549" s="12" t="s">
        <v>1066</v>
      </c>
      <c r="D549" s="13" t="s">
        <v>537</v>
      </c>
      <c r="E549">
        <f>VLOOKUP(A549,'[1]高三下(高考)'!$A$3:$P$615,13,0)</f>
        <v>60</v>
      </c>
      <c r="F549" t="str">
        <f>VLOOKUP(A549,'[1]高三下(高考)'!$A$3:$P$615,14,0)</f>
        <v>万饶</v>
      </c>
      <c r="G549">
        <f t="shared" si="117"/>
        <v>56</v>
      </c>
      <c r="H549" s="23">
        <f t="shared" si="118"/>
        <v>161.32404181184668</v>
      </c>
      <c r="I549">
        <f>VLOOKUP(A549,[1]高三上!$A$3:$P$588,13,0)</f>
        <v>25</v>
      </c>
      <c r="J549" t="str">
        <f>VLOOKUP(A549,[1]高三上!$A$3:$P$588,14,0)</f>
        <v>万饶</v>
      </c>
      <c r="K549" s="22">
        <f t="shared" si="119"/>
        <v>232</v>
      </c>
      <c r="L549" s="23">
        <f t="shared" si="120"/>
        <v>93.728222996515683</v>
      </c>
      <c r="M549">
        <f>VLOOKUP(A549,[1]高二下!$A$3:$P$536,13,0)</f>
        <v>35</v>
      </c>
      <c r="N549" t="str">
        <f>VLOOKUP(A549,[1]高二下!$A$3:$P$536,14,0)</f>
        <v>万饶</v>
      </c>
      <c r="O549">
        <f t="shared" si="121"/>
        <v>214</v>
      </c>
      <c r="P549">
        <f t="shared" si="122"/>
        <v>57.491289198606275</v>
      </c>
      <c r="Q549">
        <f>VLOOKUP(A549,[1]高二上!$A$3:$P$583,13,0)</f>
        <v>53</v>
      </c>
      <c r="R549" t="str">
        <f>VLOOKUP(A549,[1]高二上!$A$3:$P$583,14,0)</f>
        <v>万饶</v>
      </c>
      <c r="S549" s="22">
        <f t="shared" si="123"/>
        <v>92</v>
      </c>
      <c r="T549" s="22">
        <f t="shared" si="124"/>
        <v>118.46689895470384</v>
      </c>
      <c r="U549">
        <f>VLOOKUP(A549,[1]高一下!$A$3:$P$585,13,0)</f>
        <v>40</v>
      </c>
      <c r="V549" t="str">
        <f>VLOOKUP(A549,[1]高一下!$A$3:$P$585,14,0)</f>
        <v>万饶</v>
      </c>
      <c r="W549">
        <f t="shared" si="125"/>
        <v>145</v>
      </c>
      <c r="X549">
        <f t="shared" si="126"/>
        <v>103.13588850174216</v>
      </c>
      <c r="Y549">
        <f>VLOOKUP(A549,[1]高一上!$A$3:$P$587,13,0)</f>
        <v>35</v>
      </c>
      <c r="Z549" t="str">
        <f>VLOOKUP(A549,[1]高一上!$A$3:$P$587,14,0)</f>
        <v>万饶</v>
      </c>
      <c r="AA549">
        <f t="shared" si="127"/>
        <v>154</v>
      </c>
      <c r="AB549" s="23">
        <f t="shared" si="129"/>
        <v>52.961672473867594</v>
      </c>
      <c r="AC549">
        <f>VLOOKUP(A549,[1]中考!$A$2:$J$571,9,0)</f>
        <v>42</v>
      </c>
      <c r="AD549">
        <f t="shared" si="128"/>
        <v>19</v>
      </c>
    </row>
    <row r="550" spans="1:30" ht="15" x14ac:dyDescent="0.35">
      <c r="A550" s="14" t="s">
        <v>1017</v>
      </c>
      <c r="B550" s="11">
        <v>11</v>
      </c>
      <c r="C550" s="12" t="s">
        <v>1018</v>
      </c>
      <c r="D550" s="13" t="s">
        <v>537</v>
      </c>
      <c r="E550">
        <f>VLOOKUP(A550,'[1]高三下(高考)'!$A$3:$P$615,13,0)</f>
        <v>55</v>
      </c>
      <c r="F550" t="str">
        <f>VLOOKUP(A550,'[1]高三下(高考)'!$A$3:$P$615,14,0)</f>
        <v>万饶</v>
      </c>
      <c r="G550">
        <f t="shared" si="117"/>
        <v>93</v>
      </c>
      <c r="H550" s="23">
        <f t="shared" si="118"/>
        <v>102.4390243902439</v>
      </c>
      <c r="I550">
        <f>VLOOKUP(A550,[1]高三上!$A$3:$P$588,13,0)</f>
        <v>42</v>
      </c>
      <c r="J550" t="str">
        <f>VLOOKUP(A550,[1]高三上!$A$3:$P$588,14,0)</f>
        <v>万饶</v>
      </c>
      <c r="K550" s="22">
        <f t="shared" si="119"/>
        <v>100</v>
      </c>
      <c r="L550" s="23">
        <f t="shared" si="120"/>
        <v>103.13588850174216</v>
      </c>
      <c r="M550">
        <f>VLOOKUP(A550,[1]高二下!$A$3:$P$536,13,0)</f>
        <v>49</v>
      </c>
      <c r="N550" t="str">
        <f>VLOOKUP(A550,[1]高二下!$A$3:$P$536,14,0)</f>
        <v>万饶</v>
      </c>
      <c r="O550">
        <f t="shared" si="121"/>
        <v>109</v>
      </c>
      <c r="P550">
        <f t="shared" si="122"/>
        <v>98.606271777003485</v>
      </c>
      <c r="Q550">
        <f>VLOOKUP(A550,[1]高二上!$A$3:$P$583,13,0)</f>
        <v>52</v>
      </c>
      <c r="R550" t="str">
        <f>VLOOKUP(A550,[1]高二上!$A$3:$P$583,14,0)</f>
        <v>万饶</v>
      </c>
      <c r="S550" s="22">
        <f t="shared" si="123"/>
        <v>105</v>
      </c>
      <c r="T550" s="22">
        <f t="shared" si="124"/>
        <v>95.121951219512198</v>
      </c>
      <c r="U550">
        <f>VLOOKUP(A550,[1]高一下!$A$3:$P$585,13,0)</f>
        <v>47</v>
      </c>
      <c r="V550" t="str">
        <f>VLOOKUP(A550,[1]高一下!$A$3:$P$585,14,0)</f>
        <v>万饶</v>
      </c>
      <c r="W550">
        <f t="shared" si="125"/>
        <v>91</v>
      </c>
      <c r="X550">
        <f t="shared" si="126"/>
        <v>97.909407665505228</v>
      </c>
      <c r="Y550">
        <f>VLOOKUP(A550,[1]高一上!$A$3:$P$587,13,0)</f>
        <v>45</v>
      </c>
      <c r="Z550" t="str">
        <f>VLOOKUP(A550,[1]高一上!$A$3:$P$587,14,0)</f>
        <v>万饶</v>
      </c>
      <c r="AA550">
        <f t="shared" si="127"/>
        <v>85</v>
      </c>
      <c r="AB550" s="23">
        <f t="shared" si="129"/>
        <v>80.139372822299649</v>
      </c>
      <c r="AC550">
        <f>VLOOKUP(A550,[1]中考!$A$2:$J$571,9,0)</f>
        <v>41</v>
      </c>
      <c r="AD550">
        <f t="shared" si="128"/>
        <v>28</v>
      </c>
    </row>
  </sheetData>
  <autoFilter ref="A3:AD550" xr:uid="{D837EB10-9455-4B1B-B8D3-6D8433AE7BA6}"/>
  <mergeCells count="17">
    <mergeCell ref="AC1:AD2"/>
    <mergeCell ref="E1:G2"/>
    <mergeCell ref="I1:K2"/>
    <mergeCell ref="M1:O2"/>
    <mergeCell ref="Q1:S2"/>
    <mergeCell ref="A1:A3"/>
    <mergeCell ref="B1:B3"/>
    <mergeCell ref="C1:C3"/>
    <mergeCell ref="D1:D3"/>
    <mergeCell ref="AB1:AB3"/>
    <mergeCell ref="H1:H3"/>
    <mergeCell ref="L1:L3"/>
    <mergeCell ref="P1:P3"/>
    <mergeCell ref="T1:T3"/>
    <mergeCell ref="X1:X3"/>
    <mergeCell ref="U1:W2"/>
    <mergeCell ref="Y1:AA2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22A46-5248-4ED0-ADBE-A1CF93457466}">
  <dimension ref="A1:H39"/>
  <sheetViews>
    <sheetView workbookViewId="0">
      <selection activeCell="G2" sqref="G2:H12"/>
    </sheetView>
  </sheetViews>
  <sheetFormatPr defaultRowHeight="14.15" x14ac:dyDescent="0.35"/>
  <sheetData>
    <row r="1" spans="1:8" x14ac:dyDescent="0.35">
      <c r="C1" t="s">
        <v>1155</v>
      </c>
      <c r="D1" t="s">
        <v>1156</v>
      </c>
      <c r="E1" t="s">
        <v>1157</v>
      </c>
    </row>
    <row r="2" spans="1:8" x14ac:dyDescent="0.35">
      <c r="A2" s="31" t="s">
        <v>1108</v>
      </c>
      <c r="B2" t="s">
        <v>4</v>
      </c>
      <c r="C2">
        <f>SUMIF('化学（历史）'!$F$4:$F$550,B2,'化学（历史）'!$H$4:$H$550)</f>
        <v>10234.230769230773</v>
      </c>
      <c r="D2">
        <f>COUNTIF('化学（历史）'!$F$4:$F$550,B2)</f>
        <v>104</v>
      </c>
      <c r="E2">
        <f>C2/D2</f>
        <v>98.40606508875743</v>
      </c>
      <c r="G2" t="s">
        <v>4</v>
      </c>
      <c r="H2">
        <f ca="1">SUMIF($B$2:$B$39,G2,$E$2:$E$39)</f>
        <v>598.99725274725279</v>
      </c>
    </row>
    <row r="3" spans="1:8" x14ac:dyDescent="0.35">
      <c r="A3" s="31"/>
      <c r="B3" t="s">
        <v>112</v>
      </c>
      <c r="C3">
        <f>SUMIF('化学（历史）'!$F$4:$F$550,B3,'化学（历史）'!$H$4:$H$550)</f>
        <v>15221.923076923074</v>
      </c>
      <c r="D3">
        <f>COUNTIF('化学（历史）'!$F$4:$F$550,B3)</f>
        <v>156</v>
      </c>
      <c r="E3">
        <f t="shared" ref="E3:E39" si="0">C3/D3</f>
        <v>97.576429980276117</v>
      </c>
      <c r="G3" t="s">
        <v>112</v>
      </c>
      <c r="H3">
        <f t="shared" ref="H3:H12" ca="1" si="1">SUMIF($B$2:$B$39,G3,$E$2:$E$39)</f>
        <v>399.59169663920795</v>
      </c>
    </row>
    <row r="4" spans="1:8" x14ac:dyDescent="0.35">
      <c r="A4" s="31"/>
      <c r="B4" t="s">
        <v>535</v>
      </c>
      <c r="C4">
        <f>SUMIF('化学（历史）'!$F$4:$F$550,B4,'化学（历史）'!$H$4:$H$550)</f>
        <v>9273.1707317073124</v>
      </c>
      <c r="D4">
        <f>COUNTIF('化学（历史）'!$F$4:$F$550,B4)</f>
        <v>94</v>
      </c>
      <c r="E4">
        <f t="shared" si="0"/>
        <v>98.650752464971404</v>
      </c>
      <c r="G4" t="s">
        <v>535</v>
      </c>
      <c r="H4">
        <f t="shared" ca="1" si="1"/>
        <v>606.33779735955193</v>
      </c>
    </row>
    <row r="5" spans="1:8" x14ac:dyDescent="0.35">
      <c r="A5" s="31"/>
      <c r="B5" t="s">
        <v>629</v>
      </c>
      <c r="C5">
        <f>SUMIF('化学（历史）'!$F$4:$F$550,B5,'化学（历史）'!$H$4:$H$550)</f>
        <v>9947.0383275261338</v>
      </c>
      <c r="D5">
        <f>COUNTIF('化学（历史）'!$F$4:$F$550,B5)</f>
        <v>101</v>
      </c>
      <c r="E5">
        <f t="shared" si="0"/>
        <v>98.48552799530826</v>
      </c>
      <c r="G5" t="s">
        <v>629</v>
      </c>
      <c r="H5">
        <f t="shared" ca="1" si="1"/>
        <v>405.84161069551072</v>
      </c>
    </row>
    <row r="6" spans="1:8" x14ac:dyDescent="0.35">
      <c r="A6" s="31"/>
      <c r="B6" t="s">
        <v>730</v>
      </c>
      <c r="C6">
        <f>SUMIF('化学（历史）'!$F$4:$F$550,B6,'化学（历史）'!$H$4:$H$550)</f>
        <v>9111.8466898954721</v>
      </c>
      <c r="D6">
        <f>COUNTIF('化学（历史）'!$F$4:$F$550,B6)</f>
        <v>92</v>
      </c>
      <c r="E6">
        <f t="shared" si="0"/>
        <v>99.04181184668991</v>
      </c>
      <c r="G6" t="s">
        <v>730</v>
      </c>
      <c r="H6">
        <f t="shared" ca="1" si="1"/>
        <v>583.5705896630194</v>
      </c>
    </row>
    <row r="7" spans="1:8" x14ac:dyDescent="0.35">
      <c r="A7" s="31" t="s">
        <v>1109</v>
      </c>
      <c r="B7" t="s">
        <v>4</v>
      </c>
      <c r="C7">
        <f ca="1">SUMIF('化学（历史）'!$J$3:$J$550,B7,'化学（历史）'!$L$4:$L$550)</f>
        <v>9890.3846153846152</v>
      </c>
      <c r="D7">
        <f>COUNTIF('化学（历史）'!$J$3:$J$550,B7)</f>
        <v>104</v>
      </c>
      <c r="E7">
        <f t="shared" ca="1" si="0"/>
        <v>95.099852071005913</v>
      </c>
      <c r="G7" t="s">
        <v>1123</v>
      </c>
      <c r="H7">
        <f t="shared" ca="1" si="1"/>
        <v>192.97018165037696</v>
      </c>
    </row>
    <row r="8" spans="1:8" x14ac:dyDescent="0.35">
      <c r="A8" s="31"/>
      <c r="B8" t="s">
        <v>112</v>
      </c>
      <c r="C8">
        <f ca="1">SUMIF('化学（历史）'!$J$3:$J$550,B8,'化学（历史）'!$L$4:$L$550)</f>
        <v>15626.538461538466</v>
      </c>
      <c r="D8">
        <f>COUNTIF('化学（历史）'!$J$3:$J$550,B8)</f>
        <v>156</v>
      </c>
      <c r="E8">
        <f t="shared" ca="1" si="0"/>
        <v>100.1701183431953</v>
      </c>
      <c r="G8" t="s">
        <v>1124</v>
      </c>
      <c r="H8">
        <f t="shared" ca="1" si="1"/>
        <v>392.18057432032055</v>
      </c>
    </row>
    <row r="9" spans="1:8" x14ac:dyDescent="0.35">
      <c r="A9" s="31"/>
      <c r="B9" t="s">
        <v>535</v>
      </c>
      <c r="C9">
        <f ca="1">SUMIF('化学（历史）'!$J$3:$J$550,B9,'化学（历史）'!$L$4:$L$550)</f>
        <v>9227.8745644599294</v>
      </c>
      <c r="D9">
        <f>COUNTIF('化学（历史）'!$J$3:$J$550,B9)</f>
        <v>94</v>
      </c>
      <c r="E9">
        <f t="shared" ca="1" si="0"/>
        <v>98.168878345318404</v>
      </c>
      <c r="G9" t="s">
        <v>1163</v>
      </c>
      <c r="H9">
        <f t="shared" ca="1" si="1"/>
        <v>99.320222460466397</v>
      </c>
    </row>
    <row r="10" spans="1:8" x14ac:dyDescent="0.35">
      <c r="A10" s="31"/>
      <c r="B10" t="s">
        <v>629</v>
      </c>
      <c r="C10">
        <f ca="1">SUMIF('化学（历史）'!$J$3:$J$550,B10,'化学（历史）'!$L$4:$L$550)</f>
        <v>10095.818815331013</v>
      </c>
      <c r="D10">
        <f>COUNTIF('化学（历史）'!$J$3:$J$550,B10)</f>
        <v>101</v>
      </c>
      <c r="E10">
        <f t="shared" ca="1" si="0"/>
        <v>99.958602131990233</v>
      </c>
      <c r="G10" t="s">
        <v>1125</v>
      </c>
      <c r="H10">
        <f t="shared" ca="1" si="1"/>
        <v>201.08942406829755</v>
      </c>
    </row>
    <row r="11" spans="1:8" x14ac:dyDescent="0.35">
      <c r="A11" s="31"/>
      <c r="B11" t="s">
        <v>730</v>
      </c>
      <c r="C11">
        <f ca="1">SUMIF('化学（历史）'!$J$3:$J$550,B11,'化学（历史）'!$L$4:$L$550)</f>
        <v>9187.1080139372789</v>
      </c>
      <c r="D11">
        <f>COUNTIF('化学（历史）'!$J$3:$J$550,B11)</f>
        <v>92</v>
      </c>
      <c r="E11">
        <f t="shared" ca="1" si="0"/>
        <v>99.859869716709554</v>
      </c>
      <c r="G11" t="s">
        <v>1164</v>
      </c>
      <c r="H11">
        <f t="shared" ca="1" si="1"/>
        <v>200.00302869889731</v>
      </c>
    </row>
    <row r="12" spans="1:8" x14ac:dyDescent="0.35">
      <c r="A12" s="31" t="s">
        <v>1110</v>
      </c>
      <c r="B12" t="s">
        <v>4</v>
      </c>
      <c r="C12">
        <f ca="1">SUMIF('化学（历史）'!$N$3:$N$550,B12,'化学（历史）'!$P$4:$P$550)</f>
        <v>10863.846153846154</v>
      </c>
      <c r="D12">
        <f>COUNTIF('化学（历史）'!$N$3:$N$550,B12)</f>
        <v>104</v>
      </c>
      <c r="E12">
        <f t="shared" ca="1" si="0"/>
        <v>104.46005917159763</v>
      </c>
      <c r="G12" t="s">
        <v>1126</v>
      </c>
      <c r="H12">
        <f t="shared" ca="1" si="1"/>
        <v>101.13023561804049</v>
      </c>
    </row>
    <row r="13" spans="1:8" x14ac:dyDescent="0.35">
      <c r="A13" s="31"/>
      <c r="B13" t="s">
        <v>1123</v>
      </c>
      <c r="C13">
        <f ca="1">SUMIF('化学（历史）'!$N$3:$N$550,B13,'化学（历史）'!$P$4:$P$550)</f>
        <v>15918.642455105863</v>
      </c>
      <c r="D13">
        <f>COUNTIF('化学（历史）'!$N$3:$N$550,B13)</f>
        <v>156</v>
      </c>
      <c r="E13">
        <f t="shared" ca="1" si="0"/>
        <v>102.04257984042219</v>
      </c>
    </row>
    <row r="14" spans="1:8" x14ac:dyDescent="0.35">
      <c r="A14" s="31"/>
      <c r="B14" t="s">
        <v>535</v>
      </c>
      <c r="C14">
        <f ca="1">SUMIF('化学（历史）'!$N$3:$N$550,B14,'化学（历史）'!$P$4:$P$550)</f>
        <v>9343.2055749128904</v>
      </c>
      <c r="D14">
        <f>COUNTIF('化学（历史）'!$N$3:$N$550,B14)</f>
        <v>94</v>
      </c>
      <c r="E14">
        <f t="shared" ca="1" si="0"/>
        <v>99.395803988435006</v>
      </c>
    </row>
    <row r="15" spans="1:8" x14ac:dyDescent="0.35">
      <c r="A15" s="31"/>
      <c r="B15" t="s">
        <v>1124</v>
      </c>
      <c r="C15">
        <f ca="1">SUMIF('化学（历史）'!$N$3:$N$550,B15,'化学（历史）'!$P$4:$P$550)</f>
        <v>5131.7073170731728</v>
      </c>
      <c r="D15">
        <f>COUNTIF('化学（历史）'!$N$3:$N$550,B15)</f>
        <v>49</v>
      </c>
      <c r="E15">
        <f t="shared" ca="1" si="0"/>
        <v>104.72872075659537</v>
      </c>
    </row>
    <row r="16" spans="1:8" x14ac:dyDescent="0.35">
      <c r="A16" s="31"/>
      <c r="B16" t="s">
        <v>730</v>
      </c>
      <c r="C16">
        <f ca="1">SUMIF('化学（历史）'!$N$3:$N$550,B16,'化学（历史）'!$P$4:$P$550)</f>
        <v>9006.2717770034869</v>
      </c>
      <c r="D16">
        <f>COUNTIF('化学（历史）'!$N$3:$N$550,B16)</f>
        <v>92</v>
      </c>
      <c r="E16">
        <f t="shared" ca="1" si="0"/>
        <v>97.89425844569007</v>
      </c>
    </row>
    <row r="17" spans="1:5" x14ac:dyDescent="0.35">
      <c r="A17" s="31"/>
      <c r="B17" t="s">
        <v>629</v>
      </c>
      <c r="C17">
        <f ca="1">SUMIF('化学（历史）'!$N$3:$N$550,B17,'化学（历史）'!$P$4:$P$550)</f>
        <v>5562.369337979093</v>
      </c>
      <c r="D17">
        <f>COUNTIF('化学（历史）'!$N$3:$N$550,B17)</f>
        <v>52</v>
      </c>
      <c r="E17">
        <f t="shared" ca="1" si="0"/>
        <v>106.96864111498256</v>
      </c>
    </row>
    <row r="18" spans="1:5" x14ac:dyDescent="0.35">
      <c r="A18" s="31" t="s">
        <v>1111</v>
      </c>
      <c r="B18" t="s">
        <v>4</v>
      </c>
      <c r="C18">
        <f ca="1">SUMIF('化学（历史）'!$R$3:$R$550,B18,'化学（历史）'!$T$4:$T$550)</f>
        <v>10780.76923076923</v>
      </c>
      <c r="D18">
        <f>COUNTIF('化学（历史）'!$R$3:$R$550,B18)</f>
        <v>104</v>
      </c>
      <c r="E18">
        <f t="shared" ca="1" si="0"/>
        <v>103.66124260355029</v>
      </c>
    </row>
    <row r="19" spans="1:5" x14ac:dyDescent="0.35">
      <c r="A19" s="31"/>
      <c r="B19" t="s">
        <v>1123</v>
      </c>
      <c r="C19">
        <f ca="1">SUMIF('化学（历史）'!$R$3:$R$550,B19,'化学（历史）'!$T$4:$T$550)</f>
        <v>4637.3076923076924</v>
      </c>
      <c r="D19">
        <f>COUNTIF('化学（历史）'!$R$3:$R$550,B19)</f>
        <v>51</v>
      </c>
      <c r="E19">
        <f t="shared" ca="1" si="0"/>
        <v>90.927601809954751</v>
      </c>
    </row>
    <row r="20" spans="1:5" x14ac:dyDescent="0.35">
      <c r="A20" s="31"/>
      <c r="B20" t="s">
        <v>535</v>
      </c>
      <c r="C20">
        <f ca="1">SUMIF('化学（历史）'!$R$3:$R$550,B20,'化学（历史）'!$T$4:$T$550)</f>
        <v>9801.747520771909</v>
      </c>
      <c r="D20">
        <f>COUNTIF('化学（历史）'!$R$3:$R$550,B20)</f>
        <v>95</v>
      </c>
      <c r="E20">
        <f t="shared" ca="1" si="0"/>
        <v>103.17628969233589</v>
      </c>
    </row>
    <row r="21" spans="1:5" x14ac:dyDescent="0.35">
      <c r="A21" s="31"/>
      <c r="B21" t="s">
        <v>1163</v>
      </c>
      <c r="C21">
        <f ca="1">SUMIF('化学（历史）'!$R$3:$R$550,B21,'化学（历史）'!$T$4:$T$550)</f>
        <v>10329.303135888505</v>
      </c>
      <c r="D21">
        <f>COUNTIF('化学（历史）'!$R$3:$R$550,B21)</f>
        <v>104</v>
      </c>
      <c r="E21">
        <f t="shared" ca="1" si="0"/>
        <v>99.320222460466397</v>
      </c>
    </row>
    <row r="22" spans="1:5" x14ac:dyDescent="0.35">
      <c r="A22" s="31"/>
      <c r="B22" t="s">
        <v>1124</v>
      </c>
      <c r="C22">
        <f ca="1">SUMIF('化学（历史）'!$R$3:$R$550,B22,'化学（历史）'!$T$4:$T$550)</f>
        <v>4415.6794425087101</v>
      </c>
      <c r="D22">
        <f>COUNTIF('化学（历史）'!$R$3:$R$550,B22)</f>
        <v>49</v>
      </c>
      <c r="E22">
        <f t="shared" ca="1" si="0"/>
        <v>90.115906989973681</v>
      </c>
    </row>
    <row r="23" spans="1:5" x14ac:dyDescent="0.35">
      <c r="A23" s="31"/>
      <c r="B23" t="s">
        <v>730</v>
      </c>
      <c r="C23">
        <f ca="1">SUMIF('化学（历史）'!$R$3:$R$550,B23,'化学（历史）'!$T$4:$T$550)</f>
        <v>9141.1149825783978</v>
      </c>
      <c r="D23">
        <f>COUNTIF('化学（历史）'!$R$3:$R$550,B23)</f>
        <v>92</v>
      </c>
      <c r="E23">
        <f t="shared" ca="1" si="0"/>
        <v>99.359945462808668</v>
      </c>
    </row>
    <row r="24" spans="1:5" x14ac:dyDescent="0.35">
      <c r="A24" s="31"/>
      <c r="B24" t="s">
        <v>629</v>
      </c>
      <c r="C24">
        <f ca="1">SUMIF('化学（历史）'!$R$3:$R$550,B24,'化学（历史）'!$T$4:$T$550)</f>
        <v>5222.2996515679433</v>
      </c>
      <c r="D24">
        <f>COUNTIF('化学（历史）'!$R$3:$R$550,B24)</f>
        <v>52</v>
      </c>
      <c r="E24">
        <f t="shared" ca="1" si="0"/>
        <v>100.42883945322968</v>
      </c>
    </row>
    <row r="25" spans="1:5" x14ac:dyDescent="0.35">
      <c r="A25" s="31" t="s">
        <v>1112</v>
      </c>
      <c r="B25" t="s">
        <v>4</v>
      </c>
      <c r="C25">
        <f ca="1">SUMIF('化学（历史）'!$V$3:$V$550,B25,'化学（历史）'!$X$4:$X$550)</f>
        <v>10185.384615384612</v>
      </c>
      <c r="D25">
        <f>COUNTIF('化学（历史）'!$V$3:$V$550,B25)</f>
        <v>104</v>
      </c>
      <c r="E25">
        <f t="shared" ca="1" si="0"/>
        <v>97.936390532544337</v>
      </c>
    </row>
    <row r="26" spans="1:5" x14ac:dyDescent="0.35">
      <c r="A26" s="31"/>
      <c r="B26" t="s">
        <v>112</v>
      </c>
      <c r="C26">
        <f ca="1">SUMIF('化学（历史）'!$V$3:$V$550,B26,'化学（历史）'!$X$4:$X$550)</f>
        <v>5544.9999999999991</v>
      </c>
      <c r="D26">
        <f>COUNTIF('化学（历史）'!$V$3:$V$550,B26)</f>
        <v>51</v>
      </c>
      <c r="E26">
        <f t="shared" ca="1" si="0"/>
        <v>108.72549019607841</v>
      </c>
    </row>
    <row r="27" spans="1:5" x14ac:dyDescent="0.35">
      <c r="A27" s="31"/>
      <c r="B27" t="s">
        <v>535</v>
      </c>
      <c r="C27">
        <f ca="1">SUMIF('化学（历史）'!$V$3:$V$550,B27,'化学（历史）'!$X$4:$X$550)</f>
        <v>9770.2506030554814</v>
      </c>
      <c r="D27">
        <f>COUNTIF('化学（历史）'!$V$3:$V$550,B27)</f>
        <v>94</v>
      </c>
      <c r="E27">
        <f t="shared" ca="1" si="0"/>
        <v>103.93883620271789</v>
      </c>
    </row>
    <row r="28" spans="1:5" x14ac:dyDescent="0.35">
      <c r="A28" s="31"/>
      <c r="B28" t="s">
        <v>1125</v>
      </c>
      <c r="C28">
        <f ca="1">SUMIF('化学（历史）'!$V$3:$V$550,B28,'化学（历史）'!$X$4:$X$550)</f>
        <v>10157.294291074779</v>
      </c>
      <c r="D28">
        <f>COUNTIF('化学（历史）'!$V$3:$V$550,B28)</f>
        <v>103</v>
      </c>
      <c r="E28">
        <f t="shared" ca="1" si="0"/>
        <v>98.614507680337653</v>
      </c>
    </row>
    <row r="29" spans="1:5" x14ac:dyDescent="0.35">
      <c r="A29" s="31"/>
      <c r="B29" t="s">
        <v>1164</v>
      </c>
      <c r="C29">
        <f ca="1">SUMIF('化学（历史）'!$V$3:$V$550,B29,'化学（历史）'!$X$4:$X$550)</f>
        <v>5330.6620209059238</v>
      </c>
      <c r="D29">
        <f>COUNTIF('化学（历史）'!$V$3:$V$550,B29)</f>
        <v>54</v>
      </c>
      <c r="E29">
        <f t="shared" ca="1" si="0"/>
        <v>98.715963350109703</v>
      </c>
    </row>
    <row r="30" spans="1:5" x14ac:dyDescent="0.35">
      <c r="A30" s="31"/>
      <c r="B30" t="s">
        <v>730</v>
      </c>
      <c r="C30">
        <f ca="1">SUMIF('化学（历史）'!$V$3:$V$550,B30,'化学（历史）'!$X$4:$X$550)</f>
        <v>8879.4425087107993</v>
      </c>
      <c r="D30">
        <f>COUNTIF('化学（历史）'!$V$3:$V$550,B30)</f>
        <v>93</v>
      </c>
      <c r="E30">
        <f t="shared" ca="1" si="0"/>
        <v>95.477876437750524</v>
      </c>
    </row>
    <row r="31" spans="1:5" x14ac:dyDescent="0.35">
      <c r="A31" s="31"/>
      <c r="B31" t="s">
        <v>1124</v>
      </c>
      <c r="C31">
        <f ca="1">SUMIF('化学（历史）'!$V$3:$V$550,B31,'化学（历史）'!$X$4:$X$550)</f>
        <v>4827.8745644599312</v>
      </c>
      <c r="D31">
        <f>COUNTIF('化学（历史）'!$V$3:$V$550,B31)</f>
        <v>48</v>
      </c>
      <c r="E31">
        <f t="shared" ca="1" si="0"/>
        <v>100.58072009291523</v>
      </c>
    </row>
    <row r="32" spans="1:5" x14ac:dyDescent="0.35">
      <c r="A32" s="31" t="s">
        <v>1113</v>
      </c>
      <c r="B32" t="s">
        <v>4</v>
      </c>
      <c r="C32">
        <f ca="1">SUMIF('化学（历史）'!$Z$3:$Z$550,B32,'化学（历史）'!$AB$4:$AB$550)</f>
        <v>9048.461538461539</v>
      </c>
      <c r="D32">
        <f>COUNTIF('化学（历史）'!$Z$3:$Z$550,B32)</f>
        <v>91</v>
      </c>
      <c r="E32">
        <f t="shared" ca="1" si="0"/>
        <v>99.433643279797138</v>
      </c>
    </row>
    <row r="33" spans="1:5" x14ac:dyDescent="0.35">
      <c r="A33" s="31"/>
      <c r="B33" t="s">
        <v>1126</v>
      </c>
      <c r="C33">
        <f ca="1">SUMIF('化学（历史）'!$Z$3:$Z$550,B33,'化学（历史）'!$AB$4:$AB$550)</f>
        <v>5562.1629589922268</v>
      </c>
      <c r="D33">
        <f>COUNTIF('化学（历史）'!$Z$3:$Z$550,B33)</f>
        <v>55</v>
      </c>
      <c r="E33">
        <f t="shared" ca="1" si="0"/>
        <v>101.13023561804049</v>
      </c>
    </row>
    <row r="34" spans="1:5" x14ac:dyDescent="0.35">
      <c r="A34" s="31"/>
      <c r="B34" t="s">
        <v>1125</v>
      </c>
      <c r="C34">
        <f ca="1">SUMIF('化学（历史）'!$Z$3:$Z$550,B34,'化学（历史）'!$AB$4:$AB$550)</f>
        <v>7070.7692307692332</v>
      </c>
      <c r="D34">
        <f>COUNTIF('化学（历史）'!$Z$3:$Z$550,B34)</f>
        <v>69</v>
      </c>
      <c r="E34">
        <f t="shared" ca="1" si="0"/>
        <v>102.47491638795991</v>
      </c>
    </row>
    <row r="35" spans="1:5" x14ac:dyDescent="0.35">
      <c r="A35" s="31"/>
      <c r="B35" t="s">
        <v>112</v>
      </c>
      <c r="C35">
        <f ca="1">SUMIF('化学（历史）'!$Z$3:$Z$550,B35,'化学（历史）'!$AB$4:$AB$550)</f>
        <v>4190.3846153846162</v>
      </c>
      <c r="D35">
        <f>COUNTIF('化学（历史）'!$Z$3:$Z$550,B35)</f>
        <v>45</v>
      </c>
      <c r="E35">
        <f t="shared" ca="1" si="0"/>
        <v>93.119658119658141</v>
      </c>
    </row>
    <row r="36" spans="1:5" x14ac:dyDescent="0.35">
      <c r="A36" s="31"/>
      <c r="B36" t="s">
        <v>535</v>
      </c>
      <c r="C36">
        <f ca="1">SUMIF('化学（历史）'!$Z$3:$Z$550,B36,'化学（历史）'!$AB$4:$AB$550)</f>
        <v>13390.940766550531</v>
      </c>
      <c r="D36">
        <f>COUNTIF('化学（历史）'!$Z$3:$Z$550,B36)</f>
        <v>130</v>
      </c>
      <c r="E36">
        <f t="shared" ca="1" si="0"/>
        <v>103.00723666577332</v>
      </c>
    </row>
    <row r="37" spans="1:5" x14ac:dyDescent="0.35">
      <c r="A37" s="31"/>
      <c r="B37" t="s">
        <v>730</v>
      </c>
      <c r="C37">
        <f ca="1">SUMIF('化学（历史）'!$Z$3:$Z$550,B37,'化学（历史）'!$AB$4:$AB$550)</f>
        <v>8458.1881533101023</v>
      </c>
      <c r="D37">
        <f>COUNTIF('化学（历史）'!$Z$3:$Z$550,B37)</f>
        <v>92</v>
      </c>
      <c r="E37">
        <f t="shared" ca="1" si="0"/>
        <v>91.936827753370679</v>
      </c>
    </row>
    <row r="38" spans="1:5" x14ac:dyDescent="0.35">
      <c r="A38" s="31"/>
      <c r="B38" t="s">
        <v>1124</v>
      </c>
      <c r="C38">
        <f ca="1">SUMIF('化学（历史）'!$Z$3:$Z$550,B38,'化学（历史）'!$AB$4:$AB$550)</f>
        <v>1548.0836236933799</v>
      </c>
      <c r="D38">
        <f>COUNTIF('化学（历史）'!$Z$3:$Z$550,B38)</f>
        <v>16</v>
      </c>
      <c r="E38">
        <f t="shared" ca="1" si="0"/>
        <v>96.755226480836242</v>
      </c>
    </row>
    <row r="39" spans="1:5" x14ac:dyDescent="0.35">
      <c r="A39" s="31"/>
      <c r="B39" t="s">
        <v>1164</v>
      </c>
      <c r="C39">
        <f ca="1">SUMIF('化学（历史）'!$Z$3:$Z$550,B39,'化学（历史）'!$AB$4:$AB$550)</f>
        <v>4963.0662020905929</v>
      </c>
      <c r="D39">
        <f>COUNTIF('化学（历史）'!$Z$3:$Z$550,B39)</f>
        <v>49</v>
      </c>
      <c r="E39">
        <f t="shared" ca="1" si="0"/>
        <v>101.28706534878761</v>
      </c>
    </row>
  </sheetData>
  <mergeCells count="6">
    <mergeCell ref="A2:A6"/>
    <mergeCell ref="A32:A39"/>
    <mergeCell ref="A25:A31"/>
    <mergeCell ref="A18:A24"/>
    <mergeCell ref="A12:A17"/>
    <mergeCell ref="A7:A1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A53AA-B213-4061-80ED-0ECE30BC1F8E}">
  <dimension ref="A1:AD550"/>
  <sheetViews>
    <sheetView workbookViewId="0">
      <pane ySplit="3" topLeftCell="A4" activePane="bottomLeft" state="frozen"/>
      <selection pane="bottomLeft" activeCell="J107" sqref="J107"/>
    </sheetView>
  </sheetViews>
  <sheetFormatPr defaultRowHeight="14.15" x14ac:dyDescent="0.35"/>
  <cols>
    <col min="8" max="8" width="13" bestFit="1" customWidth="1"/>
    <col min="11" max="11" width="9" style="22"/>
    <col min="12" max="12" width="13" style="22" bestFit="1" customWidth="1"/>
    <col min="15" max="15" width="9" style="22"/>
    <col min="16" max="16" width="13" style="22" bestFit="1" customWidth="1"/>
    <col min="19" max="19" width="9" style="22"/>
    <col min="20" max="20" width="13" style="22" bestFit="1" customWidth="1"/>
    <col min="24" max="24" width="13" bestFit="1" customWidth="1"/>
    <col min="28" max="28" width="13" bestFit="1" customWidth="1"/>
  </cols>
  <sheetData>
    <row r="1" spans="1:30" x14ac:dyDescent="0.35">
      <c r="A1" s="36" t="s">
        <v>1101</v>
      </c>
      <c r="B1" s="29" t="s">
        <v>1102</v>
      </c>
      <c r="C1" s="29" t="s">
        <v>1103</v>
      </c>
      <c r="D1" s="31" t="s">
        <v>1104</v>
      </c>
      <c r="E1" s="31" t="s">
        <v>1108</v>
      </c>
      <c r="F1" s="31"/>
      <c r="G1" s="31"/>
      <c r="H1" s="33" t="s">
        <v>1144</v>
      </c>
      <c r="I1" s="31" t="s">
        <v>1109</v>
      </c>
      <c r="J1" s="31"/>
      <c r="K1" s="31"/>
      <c r="L1" s="33" t="s">
        <v>1142</v>
      </c>
      <c r="M1" s="31" t="s">
        <v>1110</v>
      </c>
      <c r="N1" s="31"/>
      <c r="O1" s="31"/>
      <c r="P1" s="33" t="s">
        <v>1140</v>
      </c>
      <c r="Q1" s="31" t="s">
        <v>1111</v>
      </c>
      <c r="R1" s="31"/>
      <c r="S1" s="31"/>
      <c r="T1" s="33" t="s">
        <v>1138</v>
      </c>
      <c r="U1" s="31" t="s">
        <v>1112</v>
      </c>
      <c r="V1" s="31"/>
      <c r="W1" s="31"/>
      <c r="X1" s="33" t="s">
        <v>1136</v>
      </c>
      <c r="Y1" s="31" t="s">
        <v>1113</v>
      </c>
      <c r="Z1" s="31"/>
      <c r="AA1" s="31"/>
      <c r="AB1" s="31" t="s">
        <v>1130</v>
      </c>
      <c r="AC1" s="31" t="s">
        <v>1114</v>
      </c>
      <c r="AD1" s="31"/>
    </row>
    <row r="2" spans="1:30" x14ac:dyDescent="0.35">
      <c r="A2" s="36"/>
      <c r="B2" s="29"/>
      <c r="C2" s="29"/>
      <c r="D2" s="31"/>
      <c r="E2" s="31"/>
      <c r="F2" s="31"/>
      <c r="G2" s="31"/>
      <c r="H2" s="33"/>
      <c r="I2" s="31"/>
      <c r="J2" s="31"/>
      <c r="K2" s="31"/>
      <c r="L2" s="33"/>
      <c r="M2" s="31"/>
      <c r="N2" s="31"/>
      <c r="O2" s="31"/>
      <c r="P2" s="33"/>
      <c r="Q2" s="31"/>
      <c r="R2" s="31"/>
      <c r="S2" s="31"/>
      <c r="T2" s="33"/>
      <c r="U2" s="31"/>
      <c r="V2" s="31"/>
      <c r="W2" s="31"/>
      <c r="X2" s="33"/>
      <c r="Y2" s="31"/>
      <c r="Z2" s="31"/>
      <c r="AA2" s="31"/>
      <c r="AB2" s="31"/>
      <c r="AC2" s="31"/>
      <c r="AD2" s="31"/>
    </row>
    <row r="3" spans="1:30" ht="15" x14ac:dyDescent="0.35">
      <c r="A3" s="37"/>
      <c r="B3" s="30"/>
      <c r="C3" s="30"/>
      <c r="D3" s="32"/>
      <c r="E3" s="8" t="s">
        <v>1105</v>
      </c>
      <c r="F3" s="9" t="s">
        <v>1106</v>
      </c>
      <c r="G3" t="s">
        <v>1129</v>
      </c>
      <c r="H3" s="33"/>
      <c r="I3" s="8" t="s">
        <v>1105</v>
      </c>
      <c r="J3" s="9" t="s">
        <v>1106</v>
      </c>
      <c r="K3" s="22" t="s">
        <v>1129</v>
      </c>
      <c r="L3" s="33"/>
      <c r="M3" s="8" t="s">
        <v>1105</v>
      </c>
      <c r="N3" s="9" t="s">
        <v>1106</v>
      </c>
      <c r="O3" s="22" t="s">
        <v>1129</v>
      </c>
      <c r="P3" s="33"/>
      <c r="Q3" s="8" t="s">
        <v>1105</v>
      </c>
      <c r="R3" s="9" t="s">
        <v>1106</v>
      </c>
      <c r="S3" s="22" t="s">
        <v>1129</v>
      </c>
      <c r="T3" s="33"/>
      <c r="U3" s="8" t="s">
        <v>1105</v>
      </c>
      <c r="V3" s="9" t="s">
        <v>1106</v>
      </c>
      <c r="W3" t="s">
        <v>1129</v>
      </c>
      <c r="X3" s="33"/>
      <c r="Y3" s="8" t="s">
        <v>1105</v>
      </c>
      <c r="Z3" s="9" t="s">
        <v>1106</v>
      </c>
      <c r="AA3" t="s">
        <v>1129</v>
      </c>
      <c r="AB3" s="31"/>
      <c r="AC3" s="8" t="s">
        <v>1105</v>
      </c>
      <c r="AD3" t="s">
        <v>1129</v>
      </c>
    </row>
    <row r="4" spans="1:30" ht="15" x14ac:dyDescent="0.35">
      <c r="A4" s="14" t="s">
        <v>1115</v>
      </c>
      <c r="B4" s="1">
        <v>1</v>
      </c>
      <c r="C4" s="2" t="s">
        <v>91</v>
      </c>
      <c r="D4" s="4" t="s">
        <v>6</v>
      </c>
      <c r="E4">
        <f>VLOOKUP(A4,'[1]高三下(高考)'!$A$3:$P$615,15,0)</f>
        <v>53</v>
      </c>
      <c r="F4" t="str">
        <f>VLOOKUP(A4,'[1]高三下(高考)'!$A$3:$P$615,16,0)</f>
        <v>邓倩</v>
      </c>
      <c r="G4" s="22">
        <f>RANK(E4,$E$4:$E$263,0)</f>
        <v>89</v>
      </c>
      <c r="H4" s="23">
        <f>IF(OR(I4=0,E4=0),100,((K4-G4)/COUNTA($D$4:$D$263))*100+100)</f>
        <v>100.76923076923077</v>
      </c>
      <c r="I4">
        <f>VLOOKUP(A4,[1]高三上!$A$3:$P$588,15,0)</f>
        <v>44</v>
      </c>
      <c r="J4" t="str">
        <f>VLOOKUP(A4,[1]高三上!$A$3:$P$588,16,0)</f>
        <v>邓倩</v>
      </c>
      <c r="K4" s="22">
        <f>RANK(I4,$I$4:$I$263,0)</f>
        <v>91</v>
      </c>
      <c r="L4" s="23">
        <f>IF(OR(I4=0,M4=0),100,((O4-K4)/COUNTA($D$4:$D$263))*100+100)</f>
        <v>124.61538461538461</v>
      </c>
      <c r="M4">
        <f>VLOOKUP(A4,[1]高二下!$A$3:$P$536,15,0)</f>
        <v>36</v>
      </c>
      <c r="N4" t="str">
        <f>VLOOKUP(A4,[1]高二下!$A$3:$P$536,16,0)</f>
        <v>邓倩</v>
      </c>
      <c r="O4" s="22">
        <f>RANK(M4,$M$4:$M$263,0)</f>
        <v>155</v>
      </c>
      <c r="P4" s="22">
        <f>IF(OR(Q4=0,M4=0),100,((S4-O4)/COUNTA($D$4:$D$263))*100+100)</f>
        <v>97.307692307692307</v>
      </c>
      <c r="Q4">
        <f>VLOOKUP(A4,[1]高二上!$A$3:$P$583,15,0)</f>
        <v>45</v>
      </c>
      <c r="R4" t="str">
        <f>VLOOKUP(A4,[1]高二上!$A$3:$P$583,16,0)</f>
        <v>邓倩</v>
      </c>
      <c r="S4" s="22">
        <f>RANK(Q4,$Q$4:$Q$263,0)</f>
        <v>148</v>
      </c>
      <c r="T4" s="22">
        <f>IF(OR(Q4=0,U4=0),100,((W4-S4)/COUNTA($D$4:$D$263))*100+100)</f>
        <v>120.76923076923077</v>
      </c>
      <c r="U4">
        <f>VLOOKUP(A4,[1]高一下!$A$3:$P$585,15,0)</f>
        <v>56</v>
      </c>
      <c r="V4" t="str">
        <f>VLOOKUP(A4,[1]高一下!$A$3:$P$585,16,0)</f>
        <v>邓倩</v>
      </c>
      <c r="W4">
        <f>RANK(U4,$U$4:$U$263,0)</f>
        <v>202</v>
      </c>
      <c r="X4">
        <f>IF(OR(Y4=0,U4=0),100,((AA4-W4)/COUNTA($D$4:$D$263))*100+100)</f>
        <v>52.692307692307693</v>
      </c>
      <c r="Y4">
        <f>VLOOKUP(A4,[1]高一上!$A$3:$V$587,21,0)</f>
        <v>62</v>
      </c>
      <c r="Z4" t="str">
        <f>VLOOKUP(A4,[1]高一上!$A$3:$V$587,22,0)</f>
        <v>邓倩</v>
      </c>
      <c r="AA4">
        <f>RANK(Y4,$Y$4:$Y$263,0)</f>
        <v>79</v>
      </c>
      <c r="AB4" s="23">
        <f>IF(OR(Y4=0,AC4=0),100,((AD4-AA4)/COUNTA($D$4:$D$263))*100+100)</f>
        <v>78.84615384615384</v>
      </c>
      <c r="AC4">
        <f>VLOOKUP(A4,[1]中考!$A$2:$M$571,13,0)</f>
        <v>42</v>
      </c>
      <c r="AD4">
        <f>RANK(AC4,$AC$4:$AC$263,0)</f>
        <v>24</v>
      </c>
    </row>
    <row r="5" spans="1:30" ht="15" x14ac:dyDescent="0.35">
      <c r="A5" s="14" t="s">
        <v>49</v>
      </c>
      <c r="B5" s="1">
        <v>1</v>
      </c>
      <c r="C5" s="2" t="s">
        <v>50</v>
      </c>
      <c r="D5" s="4" t="s">
        <v>6</v>
      </c>
      <c r="E5">
        <f>VLOOKUP(A5,'[1]高三下(高考)'!$A$3:$P$615,15,0)</f>
        <v>59</v>
      </c>
      <c r="F5" t="str">
        <f>VLOOKUP(A5,'[1]高三下(高考)'!$A$3:$P$615,16,0)</f>
        <v>邓倩</v>
      </c>
      <c r="G5" s="22">
        <f t="shared" ref="G5:G68" si="0">RANK(E5,$E$4:$E$263,0)</f>
        <v>48</v>
      </c>
      <c r="H5" s="23">
        <f t="shared" ref="H5:H68" si="1">IF(OR(I5=0,E5=0),100,((K5-G5)/COUNTA($D$4:$D$263))*100+100)</f>
        <v>126.15384615384616</v>
      </c>
      <c r="I5">
        <f>VLOOKUP(A5,[1]高三上!$A$3:$P$588,15,0)</f>
        <v>41.5</v>
      </c>
      <c r="J5" t="str">
        <f>VLOOKUP(A5,[1]高三上!$A$3:$P$588,16,0)</f>
        <v>邓倩</v>
      </c>
      <c r="K5" s="22">
        <f t="shared" ref="K5:K68" si="2">RANK(I5,$I$4:$I$263,0)</f>
        <v>116</v>
      </c>
      <c r="L5" s="23">
        <f t="shared" ref="L5:L68" si="3">IF(OR(I5=0,M5=0),100,((O5-K5)/COUNTA($D$4:$D$263))*100+100)</f>
        <v>76.15384615384616</v>
      </c>
      <c r="M5">
        <f>VLOOKUP(A5,[1]高二下!$A$3:$P$536,15,0)</f>
        <v>48</v>
      </c>
      <c r="N5" t="str">
        <f>VLOOKUP(A5,[1]高二下!$A$3:$P$536,16,0)</f>
        <v>邓倩</v>
      </c>
      <c r="O5" s="22">
        <f t="shared" ref="O5:O68" si="4">RANK(M5,$M$4:$M$263,0)</f>
        <v>54</v>
      </c>
      <c r="P5" s="22">
        <f t="shared" ref="P5:P68" si="5">IF(OR(Q5=0,M5=0),100,((S5-O5)/COUNTA($D$4:$D$263))*100+100)</f>
        <v>95.769230769230774</v>
      </c>
      <c r="Q5">
        <f>VLOOKUP(A5,[1]高二上!$A$3:$P$583,15,0)</f>
        <v>58</v>
      </c>
      <c r="R5" t="str">
        <f>VLOOKUP(A5,[1]高二上!$A$3:$P$583,16,0)</f>
        <v>邓倩</v>
      </c>
      <c r="S5" s="22">
        <f t="shared" ref="S5:S68" si="6">RANK(Q5,$Q$4:$Q$263,0)</f>
        <v>43</v>
      </c>
      <c r="T5" s="22">
        <f t="shared" ref="T5:T68" si="7">IF(OR(Q5=0,U5=0),100,((W5-S5)/COUNTA($D$4:$D$263))*100+100)</f>
        <v>110.38461538461539</v>
      </c>
      <c r="U5">
        <f>VLOOKUP(A5,[1]高一下!$A$3:$P$585,15,0)</f>
        <v>68</v>
      </c>
      <c r="V5" t="str">
        <f>VLOOKUP(A5,[1]高一下!$A$3:$P$585,16,0)</f>
        <v>邓倩</v>
      </c>
      <c r="W5">
        <f t="shared" ref="W5:W68" si="8">RANK(U5,$U$4:$U$263,0)</f>
        <v>70</v>
      </c>
      <c r="X5">
        <f t="shared" ref="X5:X68" si="9">IF(OR(Y5=0,U5=0),100,((AA5-W5)/COUNTA($D$4:$D$263))*100+100)</f>
        <v>84.615384615384613</v>
      </c>
      <c r="Y5">
        <f>VLOOKUP(A5,[1]高一上!$A$3:$V$587,21,0)</f>
        <v>72</v>
      </c>
      <c r="Z5" t="str">
        <f>VLOOKUP(A5,[1]高一上!$A$3:$V$587,22,0)</f>
        <v>邓倩</v>
      </c>
      <c r="AA5">
        <f t="shared" ref="AA5:AA68" si="10">RANK(Y5,$Y$4:$Y$263,0)</f>
        <v>30</v>
      </c>
      <c r="AB5" s="23">
        <f t="shared" ref="AB5:AB68" si="11">IF(OR(Y5=0,AC5=0),100,((AD5-AA5)/COUNTA($D$4:$D$263))*100+100)</f>
        <v>95.769230769230774</v>
      </c>
      <c r="AC5">
        <f>VLOOKUP(A5,[1]中考!$A$2:$M$571,13,0)</f>
        <v>43</v>
      </c>
      <c r="AD5">
        <f t="shared" ref="AD5:AD68" si="12">RANK(AC5,$AC$4:$AC$263,0)</f>
        <v>19</v>
      </c>
    </row>
    <row r="6" spans="1:30" ht="15" x14ac:dyDescent="0.35">
      <c r="A6" s="14" t="s">
        <v>98</v>
      </c>
      <c r="B6" s="1">
        <v>1</v>
      </c>
      <c r="C6" s="2" t="s">
        <v>99</v>
      </c>
      <c r="D6" s="4" t="s">
        <v>6</v>
      </c>
      <c r="E6">
        <f>VLOOKUP(A6,'[1]高三下(高考)'!$A$3:$P$615,15,0)</f>
        <v>49</v>
      </c>
      <c r="F6" t="str">
        <f>VLOOKUP(A6,'[1]高三下(高考)'!$A$3:$P$615,16,0)</f>
        <v>邓倩</v>
      </c>
      <c r="G6" s="22">
        <f t="shared" si="0"/>
        <v>128</v>
      </c>
      <c r="H6" s="23">
        <f t="shared" si="1"/>
        <v>79.230769230769226</v>
      </c>
      <c r="I6">
        <f>VLOOKUP(A6,[1]高三上!$A$3:$P$588,15,0)</f>
        <v>46</v>
      </c>
      <c r="J6" t="str">
        <f>VLOOKUP(A6,[1]高三上!$A$3:$P$588,16,0)</f>
        <v>邓倩</v>
      </c>
      <c r="K6" s="22">
        <f t="shared" si="2"/>
        <v>74</v>
      </c>
      <c r="L6" s="23">
        <f t="shared" si="3"/>
        <v>80</v>
      </c>
      <c r="M6">
        <f>VLOOKUP(A6,[1]高二下!$A$3:$P$536,15,0)</f>
        <v>54</v>
      </c>
      <c r="N6" t="str">
        <f>VLOOKUP(A6,[1]高二下!$A$3:$P$536,16,0)</f>
        <v>邓倩</v>
      </c>
      <c r="O6" s="22">
        <f t="shared" si="4"/>
        <v>22</v>
      </c>
      <c r="P6" s="22">
        <f t="shared" si="5"/>
        <v>99.615384615384613</v>
      </c>
      <c r="Q6">
        <f>VLOOKUP(A6,[1]高二上!$A$3:$P$583,15,0)</f>
        <v>62</v>
      </c>
      <c r="R6" t="str">
        <f>VLOOKUP(A6,[1]高二上!$A$3:$P$583,16,0)</f>
        <v>邓倩</v>
      </c>
      <c r="S6" s="22">
        <f t="shared" si="6"/>
        <v>21</v>
      </c>
      <c r="T6" s="22">
        <f t="shared" si="7"/>
        <v>128.07692307692307</v>
      </c>
      <c r="U6">
        <f>VLOOKUP(A6,[1]高一下!$A$3:$P$585,15,0)</f>
        <v>66</v>
      </c>
      <c r="V6" t="str">
        <f>VLOOKUP(A6,[1]高一下!$A$3:$P$585,16,0)</f>
        <v>邓倩</v>
      </c>
      <c r="W6">
        <f t="shared" si="8"/>
        <v>94</v>
      </c>
      <c r="X6">
        <f t="shared" si="9"/>
        <v>94.230769230769226</v>
      </c>
      <c r="Y6">
        <f>VLOOKUP(A6,[1]高一上!$A$3:$V$587,21,0)</f>
        <v>62</v>
      </c>
      <c r="Z6" t="str">
        <f>VLOOKUP(A6,[1]高一上!$A$3:$V$587,22,0)</f>
        <v>胡柔殳</v>
      </c>
      <c r="AA6">
        <f t="shared" si="10"/>
        <v>79</v>
      </c>
      <c r="AB6" s="23">
        <f t="shared" si="11"/>
        <v>78.84615384615384</v>
      </c>
      <c r="AC6">
        <f>VLOOKUP(A6,[1]中考!$A$2:$M$571,13,0)</f>
        <v>42</v>
      </c>
      <c r="AD6">
        <f t="shared" si="12"/>
        <v>24</v>
      </c>
    </row>
    <row r="7" spans="1:30" ht="15" x14ac:dyDescent="0.35">
      <c r="A7" s="14" t="s">
        <v>57</v>
      </c>
      <c r="B7" s="1">
        <v>1</v>
      </c>
      <c r="C7" s="2" t="s">
        <v>58</v>
      </c>
      <c r="D7" s="4" t="s">
        <v>6</v>
      </c>
      <c r="E7">
        <f>VLOOKUP(A7,'[1]高三下(高考)'!$A$3:$P$615,15,0)</f>
        <v>66</v>
      </c>
      <c r="F7" t="str">
        <f>VLOOKUP(A7,'[1]高三下(高考)'!$A$3:$P$615,16,0)</f>
        <v>邓倩</v>
      </c>
      <c r="G7" s="22">
        <f t="shared" si="0"/>
        <v>11</v>
      </c>
      <c r="H7" s="23">
        <f t="shared" si="1"/>
        <v>126.15384615384616</v>
      </c>
      <c r="I7">
        <f>VLOOKUP(A7,[1]高三上!$A$3:$P$588,15,0)</f>
        <v>45</v>
      </c>
      <c r="J7" t="str">
        <f>VLOOKUP(A7,[1]高三上!$A$3:$P$588,16,0)</f>
        <v>邓倩</v>
      </c>
      <c r="K7" s="22">
        <f t="shared" si="2"/>
        <v>79</v>
      </c>
      <c r="L7" s="23">
        <f t="shared" si="3"/>
        <v>125.38461538461539</v>
      </c>
      <c r="M7">
        <f>VLOOKUP(A7,[1]高二下!$A$3:$P$536,15,0)</f>
        <v>37</v>
      </c>
      <c r="N7" t="str">
        <f>VLOOKUP(A7,[1]高二下!$A$3:$P$536,16,0)</f>
        <v>邓倩</v>
      </c>
      <c r="O7" s="22">
        <f t="shared" si="4"/>
        <v>145</v>
      </c>
      <c r="P7" s="22">
        <f t="shared" si="5"/>
        <v>88.461538461538467</v>
      </c>
      <c r="Q7">
        <f>VLOOKUP(A7,[1]高二上!$A$3:$P$583,15,0)</f>
        <v>49</v>
      </c>
      <c r="R7" t="str">
        <f>VLOOKUP(A7,[1]高二上!$A$3:$P$583,16,0)</f>
        <v>邓倩</v>
      </c>
      <c r="S7" s="22">
        <f t="shared" si="6"/>
        <v>115</v>
      </c>
      <c r="T7" s="22">
        <f t="shared" si="7"/>
        <v>82.692307692307693</v>
      </c>
      <c r="U7">
        <f>VLOOKUP(A7,[1]高一下!$A$3:$P$585,15,0)</f>
        <v>68</v>
      </c>
      <c r="V7" t="str">
        <f>VLOOKUP(A7,[1]高一下!$A$3:$P$585,16,0)</f>
        <v>邓倩</v>
      </c>
      <c r="W7">
        <f t="shared" si="8"/>
        <v>70</v>
      </c>
      <c r="X7">
        <f t="shared" si="9"/>
        <v>94.230769230769226</v>
      </c>
      <c r="Y7">
        <f>VLOOKUP(A7,[1]高一上!$A$3:$V$587,21,0)</f>
        <v>66</v>
      </c>
      <c r="Z7" t="str">
        <f>VLOOKUP(A7,[1]高一上!$A$3:$V$587,22,0)</f>
        <v>邓倩</v>
      </c>
      <c r="AA7">
        <f t="shared" si="10"/>
        <v>55</v>
      </c>
      <c r="AB7" s="23">
        <f t="shared" si="11"/>
        <v>88.07692307692308</v>
      </c>
      <c r="AC7">
        <f>VLOOKUP(A7,[1]中考!$A$2:$M$571,13,0)</f>
        <v>42</v>
      </c>
      <c r="AD7">
        <f t="shared" si="12"/>
        <v>24</v>
      </c>
    </row>
    <row r="8" spans="1:30" ht="15" x14ac:dyDescent="0.35">
      <c r="A8" s="14" t="s">
        <v>87</v>
      </c>
      <c r="B8" s="1">
        <v>1</v>
      </c>
      <c r="C8" s="2" t="s">
        <v>88</v>
      </c>
      <c r="D8" s="4" t="s">
        <v>6</v>
      </c>
      <c r="E8">
        <f>VLOOKUP(A8,'[1]高三下(高考)'!$A$3:$P$615,15,0)</f>
        <v>44</v>
      </c>
      <c r="F8" t="str">
        <f>VLOOKUP(A8,'[1]高三下(高考)'!$A$3:$P$615,16,0)</f>
        <v>邓倩</v>
      </c>
      <c r="G8" s="22">
        <f t="shared" si="0"/>
        <v>182</v>
      </c>
      <c r="H8" s="23">
        <f t="shared" si="1"/>
        <v>70.384615384615387</v>
      </c>
      <c r="I8">
        <f>VLOOKUP(A8,[1]高三上!$A$3:$P$588,15,0)</f>
        <v>42.5</v>
      </c>
      <c r="J8" t="str">
        <f>VLOOKUP(A8,[1]高三上!$A$3:$P$588,16,0)</f>
        <v>邓倩</v>
      </c>
      <c r="K8" s="22">
        <f t="shared" si="2"/>
        <v>105</v>
      </c>
      <c r="L8" s="23">
        <f t="shared" si="3"/>
        <v>80.384615384615387</v>
      </c>
      <c r="M8">
        <f>VLOOKUP(A8,[1]高二下!$A$3:$P$536,15,0)</f>
        <v>48</v>
      </c>
      <c r="N8" t="str">
        <f>VLOOKUP(A8,[1]高二下!$A$3:$P$536,16,0)</f>
        <v>邓倩</v>
      </c>
      <c r="O8" s="22">
        <f t="shared" si="4"/>
        <v>54</v>
      </c>
      <c r="P8" s="22">
        <f t="shared" si="5"/>
        <v>128.84615384615384</v>
      </c>
      <c r="Q8">
        <f>VLOOKUP(A8,[1]高二上!$A$3:$P$583,15,0)</f>
        <v>47</v>
      </c>
      <c r="R8" t="str">
        <f>VLOOKUP(A8,[1]高二上!$A$3:$P$583,16,0)</f>
        <v>邓倩</v>
      </c>
      <c r="S8" s="22">
        <f t="shared" si="6"/>
        <v>129</v>
      </c>
      <c r="T8" s="22">
        <f t="shared" si="7"/>
        <v>58.846153846153847</v>
      </c>
      <c r="U8">
        <f>VLOOKUP(A8,[1]高一下!$A$3:$P$585,15,0)</f>
        <v>76</v>
      </c>
      <c r="V8" t="str">
        <f>VLOOKUP(A8,[1]高一下!$A$3:$P$585,16,0)</f>
        <v>邓倩</v>
      </c>
      <c r="W8">
        <f t="shared" si="8"/>
        <v>22</v>
      </c>
      <c r="X8">
        <f t="shared" si="9"/>
        <v>167.30769230769232</v>
      </c>
      <c r="Y8">
        <f>VLOOKUP(A8,[1]高一上!$A$3:$V$587,21,0)</f>
        <v>43</v>
      </c>
      <c r="Z8" t="str">
        <f>VLOOKUP(A8,[1]高一上!$A$3:$V$587,22,0)</f>
        <v>胡柔殳</v>
      </c>
      <c r="AA8">
        <f t="shared" si="10"/>
        <v>197</v>
      </c>
      <c r="AB8" s="23">
        <f t="shared" si="11"/>
        <v>44.615384615384613</v>
      </c>
      <c r="AC8">
        <f>VLOOKUP(A8,[1]中考!$A$2:$M$571,13,0)</f>
        <v>40</v>
      </c>
      <c r="AD8">
        <f t="shared" si="12"/>
        <v>53</v>
      </c>
    </row>
    <row r="9" spans="1:30" ht="15" x14ac:dyDescent="0.35">
      <c r="A9" s="14" t="s">
        <v>51</v>
      </c>
      <c r="B9" s="1">
        <v>1</v>
      </c>
      <c r="C9" s="2" t="s">
        <v>52</v>
      </c>
      <c r="D9" s="4" t="s">
        <v>6</v>
      </c>
      <c r="E9">
        <f>VLOOKUP(A9,'[1]高三下(高考)'!$A$3:$P$615,15,0)</f>
        <v>62</v>
      </c>
      <c r="F9" t="str">
        <f>VLOOKUP(A9,'[1]高三下(高考)'!$A$3:$P$615,16,0)</f>
        <v>邓倩</v>
      </c>
      <c r="G9" s="22">
        <f t="shared" si="0"/>
        <v>27</v>
      </c>
      <c r="H9" s="23">
        <f t="shared" si="1"/>
        <v>106.92307692307692</v>
      </c>
      <c r="I9">
        <f>VLOOKUP(A9,[1]高三上!$A$3:$P$588,15,0)</f>
        <v>51</v>
      </c>
      <c r="J9" t="str">
        <f>VLOOKUP(A9,[1]高三上!$A$3:$P$588,16,0)</f>
        <v>邓倩</v>
      </c>
      <c r="K9" s="22">
        <f t="shared" si="2"/>
        <v>45</v>
      </c>
      <c r="L9" s="23">
        <f t="shared" si="3"/>
        <v>85</v>
      </c>
      <c r="M9">
        <f>VLOOKUP(A9,[1]高二下!$A$3:$P$536,15,0)</f>
        <v>59</v>
      </c>
      <c r="N9" t="str">
        <f>VLOOKUP(A9,[1]高二下!$A$3:$P$536,16,0)</f>
        <v>邓倩</v>
      </c>
      <c r="O9" s="22">
        <f t="shared" si="4"/>
        <v>6</v>
      </c>
      <c r="P9" s="22">
        <f t="shared" si="5"/>
        <v>100.76923076923077</v>
      </c>
      <c r="Q9">
        <f>VLOOKUP(A9,[1]高二上!$A$3:$P$583,15,0)</f>
        <v>68</v>
      </c>
      <c r="R9" t="str">
        <f>VLOOKUP(A9,[1]高二上!$A$3:$P$583,16,0)</f>
        <v>邓倩</v>
      </c>
      <c r="S9" s="22">
        <f t="shared" si="6"/>
        <v>8</v>
      </c>
      <c r="T9" s="22">
        <f t="shared" si="7"/>
        <v>109.23076923076923</v>
      </c>
      <c r="U9">
        <f>VLOOKUP(A9,[1]高一下!$A$3:$P$585,15,0)</f>
        <v>74</v>
      </c>
      <c r="V9" t="str">
        <f>VLOOKUP(A9,[1]高一下!$A$3:$P$585,16,0)</f>
        <v>邓倩</v>
      </c>
      <c r="W9">
        <f t="shared" si="8"/>
        <v>32</v>
      </c>
      <c r="X9">
        <f t="shared" si="9"/>
        <v>90.769230769230774</v>
      </c>
      <c r="Y9">
        <f>VLOOKUP(A9,[1]高一上!$A$3:$V$587,21,0)</f>
        <v>79</v>
      </c>
      <c r="Z9" t="str">
        <f>VLOOKUP(A9,[1]高一上!$A$3:$V$587,22,0)</f>
        <v>邓倩</v>
      </c>
      <c r="AA9">
        <f t="shared" si="10"/>
        <v>8</v>
      </c>
      <c r="AB9" s="23">
        <f t="shared" si="11"/>
        <v>122.69230769230769</v>
      </c>
      <c r="AC9">
        <f>VLOOKUP(A9,[1]中考!$A$2:$M$571,13,0)</f>
        <v>39</v>
      </c>
      <c r="AD9">
        <f t="shared" si="12"/>
        <v>67</v>
      </c>
    </row>
    <row r="10" spans="1:30" ht="15" x14ac:dyDescent="0.35">
      <c r="A10" s="14" t="s">
        <v>96</v>
      </c>
      <c r="B10" s="1">
        <v>1</v>
      </c>
      <c r="C10" s="2" t="s">
        <v>97</v>
      </c>
      <c r="D10" s="4" t="s">
        <v>6</v>
      </c>
      <c r="E10">
        <f>VLOOKUP(A10,'[1]高三下(高考)'!$A$3:$P$615,15,0)</f>
        <v>47</v>
      </c>
      <c r="F10" t="str">
        <f>VLOOKUP(A10,'[1]高三下(高考)'!$A$3:$P$615,16,0)</f>
        <v>邓倩</v>
      </c>
      <c r="G10" s="22">
        <f t="shared" si="0"/>
        <v>145</v>
      </c>
      <c r="H10" s="23">
        <f t="shared" si="1"/>
        <v>131.92307692307691</v>
      </c>
      <c r="I10">
        <f>VLOOKUP(A10,[1]高三上!$A$3:$P$588,15,0)</f>
        <v>23.5</v>
      </c>
      <c r="J10" t="str">
        <f>VLOOKUP(A10,[1]高三上!$A$3:$P$588,16,0)</f>
        <v>邓倩</v>
      </c>
      <c r="K10" s="22">
        <f t="shared" si="2"/>
        <v>228</v>
      </c>
      <c r="L10" s="23">
        <f t="shared" si="3"/>
        <v>89.230769230769226</v>
      </c>
      <c r="M10">
        <f>VLOOKUP(A10,[1]高二下!$A$3:$P$536,15,0)</f>
        <v>30</v>
      </c>
      <c r="N10" t="str">
        <f>VLOOKUP(A10,[1]高二下!$A$3:$P$536,16,0)</f>
        <v>邓倩</v>
      </c>
      <c r="O10" s="22">
        <f t="shared" si="4"/>
        <v>200</v>
      </c>
      <c r="P10" s="22">
        <f t="shared" si="5"/>
        <v>58.46153846153846</v>
      </c>
      <c r="Q10">
        <f>VLOOKUP(A10,[1]高二上!$A$3:$P$583,15,0)</f>
        <v>52</v>
      </c>
      <c r="R10" t="str">
        <f>VLOOKUP(A10,[1]高二上!$A$3:$P$583,16,0)</f>
        <v>邓倩</v>
      </c>
      <c r="S10" s="22">
        <f t="shared" si="6"/>
        <v>92</v>
      </c>
      <c r="T10" s="22">
        <f t="shared" si="7"/>
        <v>150.76923076923077</v>
      </c>
      <c r="U10">
        <f>VLOOKUP(A10,[1]高一下!$A$3:$P$585,15,0)</f>
        <v>53</v>
      </c>
      <c r="V10" t="str">
        <f>VLOOKUP(A10,[1]高一下!$A$3:$P$585,16,0)</f>
        <v>邓倩</v>
      </c>
      <c r="W10">
        <f t="shared" si="8"/>
        <v>224</v>
      </c>
      <c r="X10">
        <f t="shared" si="9"/>
        <v>57.692307692307693</v>
      </c>
      <c r="Y10">
        <f>VLOOKUP(A10,[1]高一上!$A$3:$V$587,21,0)</f>
        <v>57</v>
      </c>
      <c r="Z10" t="str">
        <f>VLOOKUP(A10,[1]高一上!$A$3:$V$587,22,0)</f>
        <v>邓倩</v>
      </c>
      <c r="AA10">
        <f t="shared" si="10"/>
        <v>114</v>
      </c>
      <c r="AB10" s="23">
        <f t="shared" si="11"/>
        <v>76.538461538461547</v>
      </c>
      <c r="AC10">
        <f>VLOOKUP(A10,[1]中考!$A$2:$M$571,13,0)</f>
        <v>40</v>
      </c>
      <c r="AD10">
        <f t="shared" si="12"/>
        <v>53</v>
      </c>
    </row>
    <row r="11" spans="1:30" ht="15" x14ac:dyDescent="0.35">
      <c r="A11" s="14" t="s">
        <v>37</v>
      </c>
      <c r="B11" s="1">
        <v>1</v>
      </c>
      <c r="C11" s="2" t="s">
        <v>38</v>
      </c>
      <c r="D11" s="4" t="s">
        <v>6</v>
      </c>
      <c r="E11">
        <f>VLOOKUP(A11,'[1]高三下(高考)'!$A$3:$P$615,15,0)</f>
        <v>60</v>
      </c>
      <c r="F11" t="str">
        <f>VLOOKUP(A11,'[1]高三下(高考)'!$A$3:$P$615,16,0)</f>
        <v>邓倩</v>
      </c>
      <c r="G11" s="22">
        <f t="shared" si="0"/>
        <v>43</v>
      </c>
      <c r="H11" s="23">
        <f t="shared" si="1"/>
        <v>93.84615384615384</v>
      </c>
      <c r="I11">
        <f>VLOOKUP(A11,[1]高三上!$A$3:$P$588,15,0)</f>
        <v>53.5</v>
      </c>
      <c r="J11" t="str">
        <f>VLOOKUP(A11,[1]高三上!$A$3:$P$588,16,0)</f>
        <v>邓倩</v>
      </c>
      <c r="K11" s="22">
        <f t="shared" si="2"/>
        <v>27</v>
      </c>
      <c r="L11" s="23">
        <f t="shared" si="3"/>
        <v>91.92307692307692</v>
      </c>
      <c r="M11">
        <f>VLOOKUP(A11,[1]高二下!$A$3:$P$536,15,0)</f>
        <v>59</v>
      </c>
      <c r="N11" t="str">
        <f>VLOOKUP(A11,[1]高二下!$A$3:$P$536,16,0)</f>
        <v>邓倩</v>
      </c>
      <c r="O11" s="22">
        <f t="shared" si="4"/>
        <v>6</v>
      </c>
      <c r="P11" s="22">
        <f t="shared" si="5"/>
        <v>107.69230769230769</v>
      </c>
      <c r="Q11">
        <f>VLOOKUP(A11,[1]高二上!$A$3:$P$583,15,0)</f>
        <v>61</v>
      </c>
      <c r="R11" t="str">
        <f>VLOOKUP(A11,[1]高二上!$A$3:$P$583,16,0)</f>
        <v>邓倩</v>
      </c>
      <c r="S11" s="22">
        <f t="shared" si="6"/>
        <v>26</v>
      </c>
      <c r="T11" s="22">
        <f t="shared" si="7"/>
        <v>116.92307692307692</v>
      </c>
      <c r="U11">
        <f>VLOOKUP(A11,[1]高一下!$A$3:$P$585,15,0)</f>
        <v>68</v>
      </c>
      <c r="V11" t="str">
        <f>VLOOKUP(A11,[1]高一下!$A$3:$P$585,16,0)</f>
        <v>邓倩</v>
      </c>
      <c r="W11">
        <f t="shared" si="8"/>
        <v>70</v>
      </c>
      <c r="X11">
        <f t="shared" si="9"/>
        <v>80.384615384615387</v>
      </c>
      <c r="Y11">
        <f>VLOOKUP(A11,[1]高一上!$A$3:$V$587,21,0)</f>
        <v>75</v>
      </c>
      <c r="Z11" t="str">
        <f>VLOOKUP(A11,[1]高一上!$A$3:$V$587,22,0)</f>
        <v>邓倩</v>
      </c>
      <c r="AA11">
        <f t="shared" si="10"/>
        <v>19</v>
      </c>
      <c r="AB11" s="23">
        <f t="shared" si="11"/>
        <v>121.92307692307692</v>
      </c>
      <c r="AC11">
        <f>VLOOKUP(A11,[1]中考!$A$2:$M$571,13,0)</f>
        <v>38</v>
      </c>
      <c r="AD11">
        <f t="shared" si="12"/>
        <v>76</v>
      </c>
    </row>
    <row r="12" spans="1:30" ht="15.45" x14ac:dyDescent="0.35">
      <c r="A12" s="14" t="s">
        <v>106</v>
      </c>
      <c r="B12" s="1">
        <v>1</v>
      </c>
      <c r="C12" s="5" t="s">
        <v>107</v>
      </c>
      <c r="D12" s="4" t="s">
        <v>6</v>
      </c>
      <c r="E12">
        <f>VLOOKUP(A12,'[1]高三下(高考)'!$A$3:$P$615,15,0)</f>
        <v>49</v>
      </c>
      <c r="F12" t="str">
        <f>VLOOKUP(A12,'[1]高三下(高考)'!$A$3:$P$615,16,0)</f>
        <v>邓倩</v>
      </c>
      <c r="G12" s="22">
        <f t="shared" si="0"/>
        <v>128</v>
      </c>
      <c r="H12" s="23">
        <f t="shared" si="1"/>
        <v>85.769230769230774</v>
      </c>
      <c r="I12">
        <f>VLOOKUP(A12,[1]高三上!$A$3:$P$588,15,0)</f>
        <v>44</v>
      </c>
      <c r="J12" t="str">
        <f>VLOOKUP(A12,[1]高三上!$A$3:$P$588,16,0)</f>
        <v>邓倩</v>
      </c>
      <c r="K12" s="22">
        <f t="shared" si="2"/>
        <v>91</v>
      </c>
      <c r="L12" s="23">
        <f t="shared" si="3"/>
        <v>120.76923076923077</v>
      </c>
      <c r="M12">
        <f>VLOOKUP(A12,[1]高二下!$A$3:$P$536,15,0)</f>
        <v>37</v>
      </c>
      <c r="N12" t="str">
        <f>VLOOKUP(A12,[1]高二下!$A$3:$P$536,16,0)</f>
        <v>邓倩</v>
      </c>
      <c r="O12" s="22">
        <f t="shared" si="4"/>
        <v>145</v>
      </c>
      <c r="P12" s="22">
        <f t="shared" si="5"/>
        <v>62.307692307692307</v>
      </c>
      <c r="Q12">
        <f>VLOOKUP(A12,[1]高二上!$A$3:$P$583,15,0)</f>
        <v>57</v>
      </c>
      <c r="R12" t="str">
        <f>VLOOKUP(A12,[1]高二上!$A$3:$P$583,16,0)</f>
        <v>邓倩</v>
      </c>
      <c r="S12" s="22">
        <f t="shared" si="6"/>
        <v>47</v>
      </c>
      <c r="T12" s="22">
        <f t="shared" si="7"/>
        <v>108.84615384615384</v>
      </c>
      <c r="U12">
        <f>VLOOKUP(A12,[1]高一下!$A$3:$P$585,15,0)</f>
        <v>68</v>
      </c>
      <c r="V12" t="str">
        <f>VLOOKUP(A12,[1]高一下!$A$3:$P$585,16,0)</f>
        <v>邓倩</v>
      </c>
      <c r="W12">
        <f t="shared" si="8"/>
        <v>70</v>
      </c>
      <c r="X12">
        <f t="shared" si="9"/>
        <v>149.61538461538461</v>
      </c>
      <c r="Y12">
        <f>VLOOKUP(A12,[1]高一上!$A$3:$V$587,21,0)</f>
        <v>42</v>
      </c>
      <c r="Z12" t="str">
        <f>VLOOKUP(A12,[1]高一上!$A$3:$V$587,22,0)</f>
        <v>刘壑</v>
      </c>
      <c r="AA12">
        <f t="shared" si="10"/>
        <v>199</v>
      </c>
      <c r="AB12" s="23">
        <f t="shared" si="11"/>
        <v>88.84615384615384</v>
      </c>
      <c r="AC12">
        <f>VLOOKUP(A12,[1]中考!$A$2:$M$571,13,0)</f>
        <v>32</v>
      </c>
      <c r="AD12">
        <f t="shared" si="12"/>
        <v>170</v>
      </c>
    </row>
    <row r="13" spans="1:30" ht="15" x14ac:dyDescent="0.35">
      <c r="A13" s="14" t="s">
        <v>100</v>
      </c>
      <c r="B13" s="1">
        <v>1</v>
      </c>
      <c r="C13" s="2" t="s">
        <v>101</v>
      </c>
      <c r="D13" s="4" t="s">
        <v>6</v>
      </c>
      <c r="E13">
        <f>VLOOKUP(A13,'[1]高三下(高考)'!$A$3:$P$615,15,0)</f>
        <v>47</v>
      </c>
      <c r="F13" t="str">
        <f>VLOOKUP(A13,'[1]高三下(高考)'!$A$3:$P$615,16,0)</f>
        <v>邓倩</v>
      </c>
      <c r="G13" s="22">
        <f t="shared" si="0"/>
        <v>145</v>
      </c>
      <c r="H13" s="23">
        <f t="shared" si="1"/>
        <v>109.23076923076923</v>
      </c>
      <c r="I13">
        <f>VLOOKUP(A13,[1]高三上!$A$3:$P$588,15,0)</f>
        <v>35.5</v>
      </c>
      <c r="J13" t="str">
        <f>VLOOKUP(A13,[1]高三上!$A$3:$P$588,16,0)</f>
        <v>邓倩</v>
      </c>
      <c r="K13" s="22">
        <f t="shared" si="2"/>
        <v>169</v>
      </c>
      <c r="L13" s="23">
        <f t="shared" si="3"/>
        <v>53.846153846153847</v>
      </c>
      <c r="M13">
        <f>VLOOKUP(A13,[1]高二下!$A$3:$P$536,15,0)</f>
        <v>49</v>
      </c>
      <c r="N13" t="str">
        <f>VLOOKUP(A13,[1]高二下!$A$3:$P$536,16,0)</f>
        <v>邓倩</v>
      </c>
      <c r="O13" s="22">
        <f t="shared" si="4"/>
        <v>49</v>
      </c>
      <c r="P13" s="22">
        <f t="shared" si="5"/>
        <v>120.76923076923077</v>
      </c>
      <c r="Q13">
        <f>VLOOKUP(A13,[1]高二上!$A$3:$P$583,15,0)</f>
        <v>51</v>
      </c>
      <c r="R13" t="str">
        <f>VLOOKUP(A13,[1]高二上!$A$3:$P$583,16,0)</f>
        <v>邓倩</v>
      </c>
      <c r="S13" s="22">
        <f t="shared" si="6"/>
        <v>103</v>
      </c>
      <c r="T13" s="22">
        <f t="shared" si="7"/>
        <v>144.61538461538461</v>
      </c>
      <c r="U13">
        <f>VLOOKUP(A13,[1]高一下!$A$3:$P$585,15,0)</f>
        <v>54</v>
      </c>
      <c r="V13" t="str">
        <f>VLOOKUP(A13,[1]高一下!$A$3:$P$585,16,0)</f>
        <v>邓倩</v>
      </c>
      <c r="W13">
        <f t="shared" si="8"/>
        <v>219</v>
      </c>
      <c r="X13">
        <f t="shared" si="9"/>
        <v>69.230769230769226</v>
      </c>
      <c r="Y13">
        <f>VLOOKUP(A13,[1]高一上!$A$3:$V$587,21,0)</f>
        <v>53</v>
      </c>
      <c r="Z13" t="str">
        <f>VLOOKUP(A13,[1]高一上!$A$3:$V$587,22,0)</f>
        <v>邓倩</v>
      </c>
      <c r="AA13">
        <f t="shared" si="10"/>
        <v>139</v>
      </c>
      <c r="AB13" s="23">
        <f t="shared" si="11"/>
        <v>75.769230769230774</v>
      </c>
      <c r="AC13">
        <f>VLOOKUP(A13,[1]中考!$A$2:$M$571,13,0)</f>
        <v>38</v>
      </c>
      <c r="AD13">
        <f t="shared" si="12"/>
        <v>76</v>
      </c>
    </row>
    <row r="14" spans="1:30" ht="15" x14ac:dyDescent="0.35">
      <c r="A14" s="14" t="s">
        <v>73</v>
      </c>
      <c r="B14" s="1">
        <v>1</v>
      </c>
      <c r="C14" s="2" t="s">
        <v>74</v>
      </c>
      <c r="D14" s="4" t="s">
        <v>6</v>
      </c>
      <c r="E14">
        <f>VLOOKUP(A14,'[1]高三下(高考)'!$A$3:$P$615,15,0)</f>
        <v>49</v>
      </c>
      <c r="F14" t="str">
        <f>VLOOKUP(A14,'[1]高三下(高考)'!$A$3:$P$615,16,0)</f>
        <v>邓倩</v>
      </c>
      <c r="G14" s="22">
        <f t="shared" si="0"/>
        <v>128</v>
      </c>
      <c r="H14" s="23">
        <f t="shared" si="1"/>
        <v>73.461538461538453</v>
      </c>
      <c r="I14">
        <f>VLOOKUP(A14,[1]高三上!$A$3:$P$588,15,0)</f>
        <v>49</v>
      </c>
      <c r="J14" t="str">
        <f>VLOOKUP(A14,[1]高三上!$A$3:$P$588,16,0)</f>
        <v>邓倩</v>
      </c>
      <c r="K14" s="22">
        <f t="shared" si="2"/>
        <v>59</v>
      </c>
      <c r="L14" s="23">
        <f t="shared" si="3"/>
        <v>91.538461538461533</v>
      </c>
      <c r="M14">
        <f>VLOOKUP(A14,[1]高二下!$A$3:$P$536,15,0)</f>
        <v>51</v>
      </c>
      <c r="N14" t="str">
        <f>VLOOKUP(A14,[1]高二下!$A$3:$P$536,16,0)</f>
        <v>邓倩</v>
      </c>
      <c r="O14" s="22">
        <f t="shared" si="4"/>
        <v>37</v>
      </c>
      <c r="P14" s="22">
        <f t="shared" si="5"/>
        <v>96.92307692307692</v>
      </c>
      <c r="Q14">
        <f>VLOOKUP(A14,[1]高二上!$A$3:$P$583,15,0)</f>
        <v>60</v>
      </c>
      <c r="R14" t="str">
        <f>VLOOKUP(A14,[1]高二上!$A$3:$P$583,16,0)</f>
        <v>邓倩</v>
      </c>
      <c r="S14" s="22">
        <f t="shared" si="6"/>
        <v>29</v>
      </c>
      <c r="T14" s="22">
        <f t="shared" si="7"/>
        <v>125</v>
      </c>
      <c r="U14">
        <f>VLOOKUP(A14,[1]高一下!$A$3:$P$585,15,0)</f>
        <v>66</v>
      </c>
      <c r="V14" t="str">
        <f>VLOOKUP(A14,[1]高一下!$A$3:$P$585,16,0)</f>
        <v>邓倩</v>
      </c>
      <c r="W14">
        <f t="shared" si="8"/>
        <v>94</v>
      </c>
      <c r="X14">
        <f t="shared" si="9"/>
        <v>87.307692307692307</v>
      </c>
      <c r="Y14">
        <f>VLOOKUP(A14,[1]高一上!$A$3:$V$587,21,0)</f>
        <v>65</v>
      </c>
      <c r="Z14" t="str">
        <f>VLOOKUP(A14,[1]高一上!$A$3:$V$587,22,0)</f>
        <v>邓倩</v>
      </c>
      <c r="AA14">
        <f t="shared" si="10"/>
        <v>61</v>
      </c>
      <c r="AB14" s="23">
        <f t="shared" si="11"/>
        <v>120.76923076923077</v>
      </c>
      <c r="AC14">
        <f>VLOOKUP(A14,[1]中考!$A$2:$M$571,13,0)</f>
        <v>36</v>
      </c>
      <c r="AD14">
        <f t="shared" si="12"/>
        <v>115</v>
      </c>
    </row>
    <row r="15" spans="1:30" ht="15" x14ac:dyDescent="0.35">
      <c r="A15" s="14" t="s">
        <v>65</v>
      </c>
      <c r="B15" s="1">
        <v>1</v>
      </c>
      <c r="C15" s="2" t="s">
        <v>66</v>
      </c>
      <c r="D15" s="4" t="s">
        <v>6</v>
      </c>
      <c r="E15">
        <f>VLOOKUP(A15,'[1]高三下(高考)'!$A$3:$P$615,15,0)</f>
        <v>49</v>
      </c>
      <c r="F15" t="str">
        <f>VLOOKUP(A15,'[1]高三下(高考)'!$A$3:$P$615,16,0)</f>
        <v>邓倩</v>
      </c>
      <c r="G15" s="22">
        <f t="shared" si="0"/>
        <v>128</v>
      </c>
      <c r="H15" s="23">
        <f t="shared" si="1"/>
        <v>87.307692307692307</v>
      </c>
      <c r="I15">
        <f>VLOOKUP(A15,[1]高三上!$A$3:$P$588,15,0)</f>
        <v>43.5</v>
      </c>
      <c r="J15" t="str">
        <f>VLOOKUP(A15,[1]高三上!$A$3:$P$588,16,0)</f>
        <v>邓倩</v>
      </c>
      <c r="K15" s="22">
        <f t="shared" si="2"/>
        <v>95</v>
      </c>
      <c r="L15" s="23">
        <f t="shared" si="3"/>
        <v>68.461538461538467</v>
      </c>
      <c r="M15">
        <f>VLOOKUP(A15,[1]高二下!$A$3:$P$536,15,0)</f>
        <v>57</v>
      </c>
      <c r="N15" t="str">
        <f>VLOOKUP(A15,[1]高二下!$A$3:$P$536,16,0)</f>
        <v>邓倩</v>
      </c>
      <c r="O15" s="22">
        <f t="shared" si="4"/>
        <v>13</v>
      </c>
      <c r="P15" s="22">
        <f t="shared" si="5"/>
        <v>106.15384615384616</v>
      </c>
      <c r="Q15">
        <f>VLOOKUP(A15,[1]高二上!$A$3:$P$583,15,0)</f>
        <v>60</v>
      </c>
      <c r="R15" t="str">
        <f>VLOOKUP(A15,[1]高二上!$A$3:$P$583,16,0)</f>
        <v>邓倩</v>
      </c>
      <c r="S15" s="22">
        <f t="shared" si="6"/>
        <v>29</v>
      </c>
      <c r="T15" s="22">
        <f t="shared" si="7"/>
        <v>139.61538461538461</v>
      </c>
      <c r="U15">
        <f>VLOOKUP(A15,[1]高一下!$A$3:$P$585,15,0)</f>
        <v>62</v>
      </c>
      <c r="V15" t="str">
        <f>VLOOKUP(A15,[1]高一下!$A$3:$P$585,16,0)</f>
        <v>邓倩</v>
      </c>
      <c r="W15">
        <f t="shared" si="8"/>
        <v>132</v>
      </c>
      <c r="X15">
        <f t="shared" si="9"/>
        <v>86.92307692307692</v>
      </c>
      <c r="Y15">
        <f>VLOOKUP(A15,[1]高一上!$A$3:$V$587,21,0)</f>
        <v>60</v>
      </c>
      <c r="Z15" t="str">
        <f>VLOOKUP(A15,[1]高一上!$A$3:$V$587,22,0)</f>
        <v>邓倩</v>
      </c>
      <c r="AA15">
        <f t="shared" si="10"/>
        <v>98</v>
      </c>
      <c r="AB15" s="23">
        <f t="shared" si="11"/>
        <v>88.07692307692308</v>
      </c>
      <c r="AC15">
        <f>VLOOKUP(A15,[1]中考!$A$2:$M$571,13,0)</f>
        <v>39</v>
      </c>
      <c r="AD15">
        <f t="shared" si="12"/>
        <v>67</v>
      </c>
    </row>
    <row r="16" spans="1:30" ht="15" x14ac:dyDescent="0.35">
      <c r="A16" s="14" t="s">
        <v>83</v>
      </c>
      <c r="B16" s="1">
        <v>1</v>
      </c>
      <c r="C16" s="2" t="s">
        <v>84</v>
      </c>
      <c r="D16" s="4" t="s">
        <v>6</v>
      </c>
      <c r="E16">
        <f>VLOOKUP(A16,'[1]高三下(高考)'!$A$3:$P$615,15,0)</f>
        <v>52</v>
      </c>
      <c r="F16" t="str">
        <f>VLOOKUP(A16,'[1]高三下(高考)'!$A$3:$P$615,16,0)</f>
        <v>邓倩</v>
      </c>
      <c r="G16" s="22">
        <f t="shared" si="0"/>
        <v>101</v>
      </c>
      <c r="H16" s="23">
        <f t="shared" si="1"/>
        <v>76.15384615384616</v>
      </c>
      <c r="I16">
        <f>VLOOKUP(A16,[1]高三上!$A$3:$P$588,15,0)</f>
        <v>52</v>
      </c>
      <c r="J16" t="str">
        <f>VLOOKUP(A16,[1]高三上!$A$3:$P$588,16,0)</f>
        <v>邓倩</v>
      </c>
      <c r="K16" s="22">
        <f t="shared" si="2"/>
        <v>39</v>
      </c>
      <c r="L16" s="23">
        <f t="shared" si="3"/>
        <v>147.69230769230768</v>
      </c>
      <c r="M16">
        <f>VLOOKUP(A16,[1]高二下!$A$3:$P$536,15,0)</f>
        <v>35</v>
      </c>
      <c r="N16" t="str">
        <f>VLOOKUP(A16,[1]高二下!$A$3:$P$536,16,0)</f>
        <v>邓倩</v>
      </c>
      <c r="O16" s="22">
        <f t="shared" si="4"/>
        <v>163</v>
      </c>
      <c r="P16" s="22">
        <f t="shared" si="5"/>
        <v>76.92307692307692</v>
      </c>
      <c r="Q16">
        <f>VLOOKUP(A16,[1]高二上!$A$3:$P$583,15,0)</f>
        <v>51</v>
      </c>
      <c r="R16" t="str">
        <f>VLOOKUP(A16,[1]高二上!$A$3:$P$583,16,0)</f>
        <v>邓倩</v>
      </c>
      <c r="S16" s="22">
        <f t="shared" si="6"/>
        <v>103</v>
      </c>
      <c r="T16" s="22">
        <f t="shared" si="7"/>
        <v>96.538461538461533</v>
      </c>
      <c r="U16">
        <f>VLOOKUP(A16,[1]高一下!$A$3:$P$585,15,0)</f>
        <v>66</v>
      </c>
      <c r="V16" t="str">
        <f>VLOOKUP(A16,[1]高一下!$A$3:$P$585,16,0)</f>
        <v>邓倩</v>
      </c>
      <c r="W16">
        <f t="shared" si="8"/>
        <v>94</v>
      </c>
      <c r="X16">
        <f t="shared" si="9"/>
        <v>133.84615384615384</v>
      </c>
      <c r="Y16">
        <f>VLOOKUP(A16,[1]高一上!$A$3:$V$587,21,0)</f>
        <v>45</v>
      </c>
      <c r="Z16" t="str">
        <f>VLOOKUP(A16,[1]高一上!$A$3:$V$587,22,0)</f>
        <v>邓倩</v>
      </c>
      <c r="AA16">
        <f t="shared" si="10"/>
        <v>182</v>
      </c>
      <c r="AB16" s="23">
        <f t="shared" si="11"/>
        <v>121.53846153846155</v>
      </c>
      <c r="AC16">
        <f>VLOOKUP(A16,[1]中考!$A$2:$M$571,13,0)</f>
        <v>23</v>
      </c>
      <c r="AD16">
        <f t="shared" si="12"/>
        <v>238</v>
      </c>
    </row>
    <row r="17" spans="1:30" ht="15" x14ac:dyDescent="0.35">
      <c r="A17" s="14" t="s">
        <v>81</v>
      </c>
      <c r="B17" s="1">
        <v>1</v>
      </c>
      <c r="C17" s="2" t="s">
        <v>82</v>
      </c>
      <c r="D17" s="4" t="s">
        <v>6</v>
      </c>
      <c r="E17">
        <f>VLOOKUP(A17,'[1]高三下(高考)'!$A$3:$P$615,15,0)</f>
        <v>50</v>
      </c>
      <c r="F17" t="str">
        <f>VLOOKUP(A17,'[1]高三下(高考)'!$A$3:$P$615,16,0)</f>
        <v>邓倩</v>
      </c>
      <c r="G17" s="22">
        <f t="shared" si="0"/>
        <v>119</v>
      </c>
      <c r="H17" s="23">
        <f t="shared" si="1"/>
        <v>125.38461538461539</v>
      </c>
      <c r="I17">
        <f>VLOOKUP(A17,[1]高三上!$A$3:$P$588,15,0)</f>
        <v>33</v>
      </c>
      <c r="J17" t="str">
        <f>VLOOKUP(A17,[1]高三上!$A$3:$P$588,16,0)</f>
        <v>邓倩</v>
      </c>
      <c r="K17" s="22">
        <f t="shared" si="2"/>
        <v>185</v>
      </c>
      <c r="L17" s="23">
        <f t="shared" si="3"/>
        <v>56.53846153846154</v>
      </c>
      <c r="M17">
        <f>VLOOKUP(A17,[1]高二下!$A$3:$P$536,15,0)</f>
        <v>46</v>
      </c>
      <c r="N17" t="str">
        <f>VLOOKUP(A17,[1]高二下!$A$3:$P$536,16,0)</f>
        <v>邓倩</v>
      </c>
      <c r="O17" s="22">
        <f t="shared" si="4"/>
        <v>72</v>
      </c>
      <c r="P17" s="22">
        <f t="shared" si="5"/>
        <v>96.15384615384616</v>
      </c>
      <c r="Q17">
        <f>VLOOKUP(A17,[1]高二上!$A$3:$P$583,15,0)</f>
        <v>55</v>
      </c>
      <c r="R17" t="str">
        <f>VLOOKUP(A17,[1]高二上!$A$3:$P$583,16,0)</f>
        <v>邓倩</v>
      </c>
      <c r="S17" s="22">
        <f t="shared" si="6"/>
        <v>62</v>
      </c>
      <c r="T17" s="22">
        <f t="shared" si="7"/>
        <v>126.92307692307692</v>
      </c>
      <c r="U17">
        <f>VLOOKUP(A17,[1]高一下!$A$3:$P$585,15,0)</f>
        <v>62</v>
      </c>
      <c r="V17" t="str">
        <f>VLOOKUP(A17,[1]高一下!$A$3:$P$585,16,0)</f>
        <v>邓倩</v>
      </c>
      <c r="W17">
        <f t="shared" si="8"/>
        <v>132</v>
      </c>
      <c r="X17">
        <f t="shared" si="9"/>
        <v>76.538461538461547</v>
      </c>
      <c r="Y17">
        <f>VLOOKUP(A17,[1]高一上!$A$3:$V$587,21,0)</f>
        <v>63</v>
      </c>
      <c r="Z17" t="str">
        <f>VLOOKUP(A17,[1]高一上!$A$3:$V$587,22,0)</f>
        <v>邓倩</v>
      </c>
      <c r="AA17">
        <f t="shared" si="10"/>
        <v>71</v>
      </c>
      <c r="AB17" s="23">
        <f t="shared" si="11"/>
        <v>77.692307692307693</v>
      </c>
      <c r="AC17">
        <f>VLOOKUP(A17,[1]中考!$A$2:$M$571,13,0)</f>
        <v>44</v>
      </c>
      <c r="AD17">
        <f t="shared" si="12"/>
        <v>13</v>
      </c>
    </row>
    <row r="18" spans="1:30" ht="15" x14ac:dyDescent="0.35">
      <c r="A18" s="14" t="s">
        <v>75</v>
      </c>
      <c r="B18" s="1">
        <v>1</v>
      </c>
      <c r="C18" s="2" t="s">
        <v>76</v>
      </c>
      <c r="D18" s="4" t="s">
        <v>6</v>
      </c>
      <c r="E18">
        <f>VLOOKUP(A18,'[1]高三下(高考)'!$A$3:$P$615,15,0)</f>
        <v>52</v>
      </c>
      <c r="F18" t="str">
        <f>VLOOKUP(A18,'[1]高三下(高考)'!$A$3:$P$615,16,0)</f>
        <v>邓倩</v>
      </c>
      <c r="G18" s="22">
        <f t="shared" si="0"/>
        <v>101</v>
      </c>
      <c r="H18" s="23">
        <f t="shared" si="1"/>
        <v>120.76923076923077</v>
      </c>
      <c r="I18">
        <f>VLOOKUP(A18,[1]高三上!$A$3:$P$588,15,0)</f>
        <v>37</v>
      </c>
      <c r="J18" t="str">
        <f>VLOOKUP(A18,[1]高三上!$A$3:$P$588,16,0)</f>
        <v>邓倩</v>
      </c>
      <c r="K18" s="22">
        <f t="shared" si="2"/>
        <v>155</v>
      </c>
      <c r="L18" s="23">
        <f t="shared" si="3"/>
        <v>90</v>
      </c>
      <c r="M18">
        <f>VLOOKUP(A18,[1]高二下!$A$3:$P$536,15,0)</f>
        <v>40</v>
      </c>
      <c r="N18" t="str">
        <f>VLOOKUP(A18,[1]高二下!$A$3:$P$536,16,0)</f>
        <v>邓倩</v>
      </c>
      <c r="O18" s="22">
        <f t="shared" si="4"/>
        <v>129</v>
      </c>
      <c r="P18" s="22">
        <f t="shared" si="5"/>
        <v>127.69230769230769</v>
      </c>
      <c r="Q18">
        <f>VLOOKUP(A18,[1]高二上!$A$3:$P$583,15,0)</f>
        <v>39</v>
      </c>
      <c r="R18" t="str">
        <f>VLOOKUP(A18,[1]高二上!$A$3:$P$583,16,0)</f>
        <v>邓倩</v>
      </c>
      <c r="S18" s="22">
        <f t="shared" si="6"/>
        <v>201</v>
      </c>
      <c r="T18" s="22">
        <f t="shared" si="7"/>
        <v>58.846153846153847</v>
      </c>
      <c r="U18">
        <f>VLOOKUP(A18,[1]高一下!$A$3:$P$585,15,0)</f>
        <v>66</v>
      </c>
      <c r="V18" t="str">
        <f>VLOOKUP(A18,[1]高一下!$A$3:$P$585,16,0)</f>
        <v>邓倩</v>
      </c>
      <c r="W18">
        <f t="shared" si="8"/>
        <v>94</v>
      </c>
      <c r="X18">
        <f t="shared" si="9"/>
        <v>98.07692307692308</v>
      </c>
      <c r="Y18">
        <f>VLOOKUP(A18,[1]高一上!$A$3:$V$587,21,0)</f>
        <v>61</v>
      </c>
      <c r="Z18" t="str">
        <f>VLOOKUP(A18,[1]高一上!$A$3:$V$587,22,0)</f>
        <v>刘壑</v>
      </c>
      <c r="AA18">
        <f t="shared" si="10"/>
        <v>89</v>
      </c>
      <c r="AB18" s="23">
        <f t="shared" si="11"/>
        <v>75</v>
      </c>
      <c r="AC18">
        <f>VLOOKUP(A18,[1]中考!$A$2:$M$571,13,0)</f>
        <v>42</v>
      </c>
      <c r="AD18">
        <f t="shared" si="12"/>
        <v>24</v>
      </c>
    </row>
    <row r="19" spans="1:30" ht="15" x14ac:dyDescent="0.35">
      <c r="A19" s="14" t="s">
        <v>35</v>
      </c>
      <c r="B19" s="1">
        <v>1</v>
      </c>
      <c r="C19" s="2" t="s">
        <v>36</v>
      </c>
      <c r="D19" s="4" t="s">
        <v>6</v>
      </c>
      <c r="E19">
        <f>VLOOKUP(A19,'[1]高三下(高考)'!$A$3:$P$615,15,0)</f>
        <v>59</v>
      </c>
      <c r="F19" t="str">
        <f>VLOOKUP(A19,'[1]高三下(高考)'!$A$3:$P$615,16,0)</f>
        <v>邓倩</v>
      </c>
      <c r="G19" s="22">
        <f t="shared" si="0"/>
        <v>48</v>
      </c>
      <c r="H19" s="23">
        <f t="shared" si="1"/>
        <v>91.92307692307692</v>
      </c>
      <c r="I19">
        <f>VLOOKUP(A19,[1]高三上!$A$3:$P$588,15,0)</f>
        <v>53.5</v>
      </c>
      <c r="J19" t="str">
        <f>VLOOKUP(A19,[1]高三上!$A$3:$P$588,16,0)</f>
        <v>邓倩</v>
      </c>
      <c r="K19" s="22">
        <f t="shared" si="2"/>
        <v>27</v>
      </c>
      <c r="L19" s="23">
        <f t="shared" si="3"/>
        <v>152.30769230769232</v>
      </c>
      <c r="M19">
        <f>VLOOKUP(A19,[1]高二下!$A$3:$P$536,15,0)</f>
        <v>35</v>
      </c>
      <c r="N19" t="str">
        <f>VLOOKUP(A19,[1]高二下!$A$3:$P$536,16,0)</f>
        <v>邓倩</v>
      </c>
      <c r="O19" s="22">
        <f t="shared" si="4"/>
        <v>163</v>
      </c>
      <c r="P19" s="22">
        <f t="shared" si="5"/>
        <v>76.92307692307692</v>
      </c>
      <c r="Q19">
        <f>VLOOKUP(A19,[1]高二上!$A$3:$P$583,15,0)</f>
        <v>51</v>
      </c>
      <c r="R19" t="str">
        <f>VLOOKUP(A19,[1]高二上!$A$3:$P$583,16,0)</f>
        <v>邓倩</v>
      </c>
      <c r="S19" s="22">
        <f t="shared" si="6"/>
        <v>103</v>
      </c>
      <c r="T19" s="22">
        <f t="shared" si="7"/>
        <v>127.30769230769231</v>
      </c>
      <c r="U19">
        <f>VLOOKUP(A19,[1]高一下!$A$3:$P$585,15,0)</f>
        <v>58</v>
      </c>
      <c r="V19" t="str">
        <f>VLOOKUP(A19,[1]高一下!$A$3:$P$585,16,0)</f>
        <v>邓倩</v>
      </c>
      <c r="W19">
        <f t="shared" si="8"/>
        <v>174</v>
      </c>
      <c r="X19">
        <f t="shared" si="9"/>
        <v>101.53846153846153</v>
      </c>
      <c r="Y19">
        <f>VLOOKUP(A19,[1]高一上!$A$3:$V$587,21,0)</f>
        <v>46</v>
      </c>
      <c r="Z19" t="str">
        <f>VLOOKUP(A19,[1]高一上!$A$3:$V$587,22,0)</f>
        <v>邓倩</v>
      </c>
      <c r="AA19">
        <f t="shared" si="10"/>
        <v>178</v>
      </c>
      <c r="AB19" s="23">
        <f t="shared" si="11"/>
        <v>90.769230769230774</v>
      </c>
      <c r="AC19">
        <f>VLOOKUP(A19,[1]中考!$A$2:$M$571,13,0)</f>
        <v>33</v>
      </c>
      <c r="AD19">
        <f t="shared" si="12"/>
        <v>154</v>
      </c>
    </row>
    <row r="20" spans="1:30" ht="15" x14ac:dyDescent="0.35">
      <c r="A20" s="14" t="s">
        <v>69</v>
      </c>
      <c r="B20" s="1">
        <v>1</v>
      </c>
      <c r="C20" s="2" t="s">
        <v>70</v>
      </c>
      <c r="D20" s="4" t="s">
        <v>6</v>
      </c>
      <c r="E20">
        <f>VLOOKUP(A20,'[1]高三下(高考)'!$A$3:$P$615,15,0)</f>
        <v>52</v>
      </c>
      <c r="F20" t="str">
        <f>VLOOKUP(A20,'[1]高三下(高考)'!$A$3:$P$615,16,0)</f>
        <v>邓倩</v>
      </c>
      <c r="G20" s="22">
        <f t="shared" si="0"/>
        <v>101</v>
      </c>
      <c r="H20" s="23">
        <f t="shared" si="1"/>
        <v>73.461538461538453</v>
      </c>
      <c r="I20">
        <f>VLOOKUP(A20,[1]高三上!$A$3:$P$588,15,0)</f>
        <v>53</v>
      </c>
      <c r="J20" t="str">
        <f>VLOOKUP(A20,[1]高三上!$A$3:$P$588,16,0)</f>
        <v>邓倩</v>
      </c>
      <c r="K20" s="22">
        <f t="shared" si="2"/>
        <v>32</v>
      </c>
      <c r="L20" s="23">
        <f t="shared" si="3"/>
        <v>106.53846153846153</v>
      </c>
      <c r="M20">
        <f>VLOOKUP(A20,[1]高二下!$A$3:$P$536,15,0)</f>
        <v>49</v>
      </c>
      <c r="N20" t="str">
        <f>VLOOKUP(A20,[1]高二下!$A$3:$P$536,16,0)</f>
        <v>邓倩</v>
      </c>
      <c r="O20" s="22">
        <f t="shared" si="4"/>
        <v>49</v>
      </c>
      <c r="P20" s="22">
        <f t="shared" si="5"/>
        <v>82.692307692307693</v>
      </c>
      <c r="Q20">
        <f>VLOOKUP(A20,[1]高二上!$A$3:$P$583,15,0)</f>
        <v>75</v>
      </c>
      <c r="R20" t="str">
        <f>VLOOKUP(A20,[1]高二上!$A$3:$P$583,16,0)</f>
        <v>邓倩</v>
      </c>
      <c r="S20" s="22">
        <f t="shared" si="6"/>
        <v>4</v>
      </c>
      <c r="T20" s="22">
        <f t="shared" si="7"/>
        <v>106.92307692307692</v>
      </c>
      <c r="U20">
        <f>VLOOKUP(A20,[1]高一下!$A$3:$P$585,15,0)</f>
        <v>76</v>
      </c>
      <c r="V20" t="str">
        <f>VLOOKUP(A20,[1]高一下!$A$3:$P$585,16,0)</f>
        <v>邓倩</v>
      </c>
      <c r="W20">
        <f t="shared" si="8"/>
        <v>22</v>
      </c>
      <c r="X20">
        <f t="shared" si="9"/>
        <v>96.538461538461533</v>
      </c>
      <c r="Y20">
        <f>VLOOKUP(A20,[1]高一上!$A$3:$V$587,21,0)</f>
        <v>77</v>
      </c>
      <c r="Z20" t="str">
        <f>VLOOKUP(A20,[1]高一上!$A$3:$V$587,22,0)</f>
        <v>邓倩</v>
      </c>
      <c r="AA20">
        <f t="shared" si="10"/>
        <v>13</v>
      </c>
      <c r="AB20" s="23">
        <f t="shared" si="11"/>
        <v>95.384615384615387</v>
      </c>
      <c r="AC20">
        <f>VLOOKUP(A20,[1]中考!$A$2:$M$571,13,0)</f>
        <v>50</v>
      </c>
      <c r="AD20">
        <f t="shared" si="12"/>
        <v>1</v>
      </c>
    </row>
    <row r="21" spans="1:30" ht="15" x14ac:dyDescent="0.35">
      <c r="A21" s="14" t="s">
        <v>71</v>
      </c>
      <c r="B21" s="1">
        <v>1</v>
      </c>
      <c r="C21" s="2" t="s">
        <v>72</v>
      </c>
      <c r="D21" s="4" t="s">
        <v>6</v>
      </c>
      <c r="E21">
        <f>VLOOKUP(A21,'[1]高三下(高考)'!$A$3:$P$615,15,0)</f>
        <v>50</v>
      </c>
      <c r="F21" t="str">
        <f>VLOOKUP(A21,'[1]高三下(高考)'!$A$3:$P$615,16,0)</f>
        <v>邓倩</v>
      </c>
      <c r="G21" s="22">
        <f t="shared" si="0"/>
        <v>119</v>
      </c>
      <c r="H21" s="23">
        <f t="shared" si="1"/>
        <v>71.538461538461547</v>
      </c>
      <c r="I21">
        <f>VLOOKUP(A21,[1]高三上!$A$3:$P$588,15,0)</f>
        <v>51</v>
      </c>
      <c r="J21" t="str">
        <f>VLOOKUP(A21,[1]高三上!$A$3:$P$588,16,0)</f>
        <v>邓倩</v>
      </c>
      <c r="K21" s="22">
        <f t="shared" si="2"/>
        <v>45</v>
      </c>
      <c r="L21" s="23">
        <f t="shared" si="3"/>
        <v>100</v>
      </c>
      <c r="M21">
        <f>VLOOKUP(A21,[1]高二下!$A$3:$P$536,15,0)</f>
        <v>50</v>
      </c>
      <c r="N21" t="str">
        <f>VLOOKUP(A21,[1]高二下!$A$3:$P$536,16,0)</f>
        <v>邓倩</v>
      </c>
      <c r="O21" s="22">
        <f t="shared" si="4"/>
        <v>45</v>
      </c>
      <c r="P21" s="22">
        <f t="shared" si="5"/>
        <v>147.30769230769232</v>
      </c>
      <c r="Q21">
        <f>VLOOKUP(A21,[1]高二上!$A$3:$P$583,15,0)</f>
        <v>43</v>
      </c>
      <c r="R21" t="str">
        <f>VLOOKUP(A21,[1]高二上!$A$3:$P$583,16,0)</f>
        <v>邓倩</v>
      </c>
      <c r="S21" s="22">
        <f t="shared" si="6"/>
        <v>168</v>
      </c>
      <c r="T21" s="22">
        <f t="shared" si="7"/>
        <v>38.46153846153846</v>
      </c>
      <c r="U21">
        <f>VLOOKUP(A21,[1]高一下!$A$3:$P$585,15,0)</f>
        <v>80</v>
      </c>
      <c r="V21" t="str">
        <f>VLOOKUP(A21,[1]高一下!$A$3:$P$585,16,0)</f>
        <v>邓倩</v>
      </c>
      <c r="W21">
        <f t="shared" si="8"/>
        <v>8</v>
      </c>
      <c r="X21">
        <f t="shared" si="9"/>
        <v>136.53846153846155</v>
      </c>
      <c r="Y21">
        <f>VLOOKUP(A21,[1]高一上!$A$3:$V$587,21,0)</f>
        <v>59</v>
      </c>
      <c r="Z21" t="str">
        <f>VLOOKUP(A21,[1]高一上!$A$3:$V$587,22,0)</f>
        <v>邓倩</v>
      </c>
      <c r="AA21">
        <f t="shared" si="10"/>
        <v>103</v>
      </c>
      <c r="AB21" s="23">
        <f t="shared" si="11"/>
        <v>63.461538461538467</v>
      </c>
      <c r="AC21">
        <f>VLOOKUP(A21,[1]中考!$A$2:$M$571,13,0)</f>
        <v>45</v>
      </c>
      <c r="AD21">
        <f t="shared" si="12"/>
        <v>8</v>
      </c>
    </row>
    <row r="22" spans="1:30" ht="15" x14ac:dyDescent="0.35">
      <c r="A22" s="14" t="s">
        <v>29</v>
      </c>
      <c r="B22" s="1">
        <v>1</v>
      </c>
      <c r="C22" s="2" t="s">
        <v>30</v>
      </c>
      <c r="D22" s="4" t="s">
        <v>6</v>
      </c>
      <c r="E22">
        <f>VLOOKUP(A22,'[1]高三下(高考)'!$A$3:$P$615,15,0)</f>
        <v>70</v>
      </c>
      <c r="F22" t="str">
        <f>VLOOKUP(A22,'[1]高三下(高考)'!$A$3:$P$615,16,0)</f>
        <v>邓倩</v>
      </c>
      <c r="G22" s="22">
        <f t="shared" si="0"/>
        <v>4</v>
      </c>
      <c r="H22" s="23">
        <f t="shared" si="1"/>
        <v>126.53846153846155</v>
      </c>
      <c r="I22">
        <f>VLOOKUP(A22,[1]高三上!$A$3:$P$588,15,0)</f>
        <v>46.5</v>
      </c>
      <c r="J22" t="str">
        <f>VLOOKUP(A22,[1]高三上!$A$3:$P$588,16,0)</f>
        <v>邓倩</v>
      </c>
      <c r="K22" s="22">
        <f t="shared" si="2"/>
        <v>73</v>
      </c>
      <c r="L22" s="23">
        <f t="shared" si="3"/>
        <v>102.69230769230769</v>
      </c>
      <c r="M22">
        <f>VLOOKUP(A22,[1]高二下!$A$3:$P$536,15,0)</f>
        <v>45</v>
      </c>
      <c r="N22" t="str">
        <f>VLOOKUP(A22,[1]高二下!$A$3:$P$536,16,0)</f>
        <v>邓倩</v>
      </c>
      <c r="O22" s="22">
        <f t="shared" si="4"/>
        <v>80</v>
      </c>
      <c r="P22" s="22">
        <f t="shared" si="5"/>
        <v>71.92307692307692</v>
      </c>
      <c r="Q22">
        <f>VLOOKUP(A22,[1]高二上!$A$3:$P$583,15,0)</f>
        <v>69</v>
      </c>
      <c r="R22" t="str">
        <f>VLOOKUP(A22,[1]高二上!$A$3:$P$583,16,0)</f>
        <v>邓倩</v>
      </c>
      <c r="S22" s="22">
        <f t="shared" si="6"/>
        <v>7</v>
      </c>
      <c r="T22" s="22">
        <f t="shared" si="7"/>
        <v>98.07692307692308</v>
      </c>
      <c r="U22">
        <f>VLOOKUP(A22,[1]高一下!$A$3:$P$585,15,0)</f>
        <v>84</v>
      </c>
      <c r="V22" t="str">
        <f>VLOOKUP(A22,[1]高一下!$A$3:$P$585,16,0)</f>
        <v>邓倩</v>
      </c>
      <c r="W22">
        <f t="shared" si="8"/>
        <v>2</v>
      </c>
      <c r="X22">
        <f t="shared" si="9"/>
        <v>114.61538461538461</v>
      </c>
      <c r="Y22">
        <f>VLOOKUP(A22,[1]高一上!$A$3:$V$587,21,0)</f>
        <v>69</v>
      </c>
      <c r="Z22" t="str">
        <f>VLOOKUP(A22,[1]高一上!$A$3:$V$587,22,0)</f>
        <v>邓倩</v>
      </c>
      <c r="AA22">
        <f t="shared" si="10"/>
        <v>40</v>
      </c>
      <c r="AB22" s="23">
        <f t="shared" si="11"/>
        <v>119.23076923076923</v>
      </c>
      <c r="AC22">
        <f>VLOOKUP(A22,[1]中考!$A$2:$M$571,13,0)</f>
        <v>37</v>
      </c>
      <c r="AD22">
        <f t="shared" si="12"/>
        <v>90</v>
      </c>
    </row>
    <row r="23" spans="1:30" ht="15" x14ac:dyDescent="0.35">
      <c r="A23" s="14" t="s">
        <v>63</v>
      </c>
      <c r="B23" s="1">
        <v>1</v>
      </c>
      <c r="C23" s="2" t="s">
        <v>64</v>
      </c>
      <c r="D23" s="4" t="s">
        <v>6</v>
      </c>
      <c r="E23">
        <f>VLOOKUP(A23,'[1]高三下(高考)'!$A$3:$P$615,15,0)</f>
        <v>44</v>
      </c>
      <c r="F23" t="str">
        <f>VLOOKUP(A23,'[1]高三下(高考)'!$A$3:$P$615,16,0)</f>
        <v>邓倩</v>
      </c>
      <c r="G23" s="22">
        <f t="shared" si="0"/>
        <v>182</v>
      </c>
      <c r="H23" s="23">
        <f t="shared" si="1"/>
        <v>42.307692307692314</v>
      </c>
      <c r="I23">
        <f>VLOOKUP(A23,[1]高三上!$A$3:$P$588,15,0)</f>
        <v>53</v>
      </c>
      <c r="J23" t="str">
        <f>VLOOKUP(A23,[1]高三上!$A$3:$P$588,16,0)</f>
        <v>邓倩</v>
      </c>
      <c r="K23" s="22">
        <f t="shared" si="2"/>
        <v>32</v>
      </c>
      <c r="L23" s="23">
        <f t="shared" si="3"/>
        <v>98.07692307692308</v>
      </c>
      <c r="M23">
        <f>VLOOKUP(A23,[1]高二下!$A$3:$P$536,15,0)</f>
        <v>52</v>
      </c>
      <c r="N23" t="str">
        <f>VLOOKUP(A23,[1]高二下!$A$3:$P$536,16,0)</f>
        <v>邓倩</v>
      </c>
      <c r="O23" s="22">
        <f t="shared" si="4"/>
        <v>27</v>
      </c>
      <c r="P23" s="22">
        <f t="shared" si="5"/>
        <v>96.538461538461533</v>
      </c>
      <c r="Q23">
        <f>VLOOKUP(A23,[1]高二上!$A$3:$P$583,15,0)</f>
        <v>63</v>
      </c>
      <c r="R23" t="str">
        <f>VLOOKUP(A23,[1]高二上!$A$3:$P$583,16,0)</f>
        <v>邓倩</v>
      </c>
      <c r="S23" s="22">
        <f t="shared" si="6"/>
        <v>18</v>
      </c>
      <c r="T23" s="22">
        <f t="shared" si="7"/>
        <v>98.07692307692308</v>
      </c>
      <c r="U23">
        <f>VLOOKUP(A23,[1]高一下!$A$3:$P$585,15,0)</f>
        <v>78</v>
      </c>
      <c r="V23" t="str">
        <f>VLOOKUP(A23,[1]高一下!$A$3:$P$585,16,0)</f>
        <v>邓倩</v>
      </c>
      <c r="W23">
        <f t="shared" si="8"/>
        <v>13</v>
      </c>
      <c r="X23">
        <f t="shared" si="9"/>
        <v>110.38461538461539</v>
      </c>
      <c r="Y23">
        <f>VLOOKUP(A23,[1]高一上!$A$3:$V$587,21,0)</f>
        <v>69</v>
      </c>
      <c r="Z23" t="str">
        <f>VLOOKUP(A23,[1]高一上!$A$3:$V$587,22,0)</f>
        <v>邓倩</v>
      </c>
      <c r="AA23">
        <f t="shared" si="10"/>
        <v>40</v>
      </c>
      <c r="AB23" s="23">
        <f t="shared" si="11"/>
        <v>133.46153846153845</v>
      </c>
      <c r="AC23">
        <f>VLOOKUP(A23,[1]中考!$A$2:$M$571,13,0)</f>
        <v>35</v>
      </c>
      <c r="AD23">
        <f t="shared" si="12"/>
        <v>127</v>
      </c>
    </row>
    <row r="24" spans="1:30" ht="15" x14ac:dyDescent="0.35">
      <c r="A24" s="14" t="s">
        <v>25</v>
      </c>
      <c r="B24" s="1">
        <v>1</v>
      </c>
      <c r="C24" s="2" t="s">
        <v>26</v>
      </c>
      <c r="D24" s="4" t="s">
        <v>6</v>
      </c>
      <c r="E24">
        <f>VLOOKUP(A24,'[1]高三下(高考)'!$A$3:$P$615,15,0)</f>
        <v>69</v>
      </c>
      <c r="F24" t="str">
        <f>VLOOKUP(A24,'[1]高三下(高考)'!$A$3:$P$615,16,0)</f>
        <v>邓倩</v>
      </c>
      <c r="G24" s="22">
        <f t="shared" si="0"/>
        <v>5</v>
      </c>
      <c r="H24" s="23">
        <f t="shared" si="1"/>
        <v>103.84615384615384</v>
      </c>
      <c r="I24">
        <f>VLOOKUP(A24,[1]高三上!$A$3:$P$588,15,0)</f>
        <v>56.5</v>
      </c>
      <c r="J24" t="str">
        <f>VLOOKUP(A24,[1]高三上!$A$3:$P$588,16,0)</f>
        <v>邓倩</v>
      </c>
      <c r="K24" s="22">
        <f t="shared" si="2"/>
        <v>15</v>
      </c>
      <c r="L24" s="23">
        <f t="shared" si="3"/>
        <v>94.615384615384613</v>
      </c>
      <c r="M24">
        <f>VLOOKUP(A24,[1]高二下!$A$3:$P$536,15,0)</f>
        <v>66</v>
      </c>
      <c r="N24" t="str">
        <f>VLOOKUP(A24,[1]高二下!$A$3:$P$536,16,0)</f>
        <v>邓倩</v>
      </c>
      <c r="O24" s="22">
        <f t="shared" si="4"/>
        <v>1</v>
      </c>
      <c r="P24" s="22">
        <f t="shared" si="5"/>
        <v>100.38461538461539</v>
      </c>
      <c r="Q24">
        <f>VLOOKUP(A24,[1]高二上!$A$3:$P$583,15,0)</f>
        <v>76</v>
      </c>
      <c r="R24" t="str">
        <f>VLOOKUP(A24,[1]高二上!$A$3:$P$583,16,0)</f>
        <v>邓倩</v>
      </c>
      <c r="S24" s="22">
        <f t="shared" si="6"/>
        <v>2</v>
      </c>
      <c r="T24" s="22">
        <f t="shared" si="7"/>
        <v>156.15384615384616</v>
      </c>
      <c r="U24">
        <f>VLOOKUP(A24,[1]高一下!$A$3:$P$585,15,0)</f>
        <v>60</v>
      </c>
      <c r="V24" t="str">
        <f>VLOOKUP(A24,[1]高一下!$A$3:$P$585,16,0)</f>
        <v>邓倩</v>
      </c>
      <c r="W24">
        <f t="shared" si="8"/>
        <v>148</v>
      </c>
      <c r="X24">
        <f t="shared" si="9"/>
        <v>44.615384615384613</v>
      </c>
      <c r="Y24">
        <f>VLOOKUP(A24,[1]高一上!$A$3:$V$587,21,0)</f>
        <v>85</v>
      </c>
      <c r="Z24" t="str">
        <f>VLOOKUP(A24,[1]高一上!$A$3:$V$587,22,0)</f>
        <v>邓倩</v>
      </c>
      <c r="AA24">
        <f t="shared" si="10"/>
        <v>4</v>
      </c>
      <c r="AB24" s="23">
        <f t="shared" si="11"/>
        <v>101.53846153846153</v>
      </c>
      <c r="AC24">
        <f>VLOOKUP(A24,[1]中考!$A$2:$M$571,13,0)</f>
        <v>45</v>
      </c>
      <c r="AD24">
        <f t="shared" si="12"/>
        <v>8</v>
      </c>
    </row>
    <row r="25" spans="1:30" ht="15" x14ac:dyDescent="0.35">
      <c r="A25" s="14" t="s">
        <v>53</v>
      </c>
      <c r="B25" s="1">
        <v>1</v>
      </c>
      <c r="C25" s="2" t="s">
        <v>54</v>
      </c>
      <c r="D25" s="4" t="s">
        <v>6</v>
      </c>
      <c r="E25">
        <f>VLOOKUP(A25,'[1]高三下(高考)'!$A$3:$P$615,15,0)</f>
        <v>53</v>
      </c>
      <c r="F25" t="str">
        <f>VLOOKUP(A25,'[1]高三下(高考)'!$A$3:$P$615,16,0)</f>
        <v>邓倩</v>
      </c>
      <c r="G25" s="22">
        <f t="shared" si="0"/>
        <v>89</v>
      </c>
      <c r="H25" s="23">
        <f t="shared" si="1"/>
        <v>69.615384615384613</v>
      </c>
      <c r="I25">
        <f>VLOOKUP(A25,[1]高三上!$A$3:$P$588,15,0)</f>
        <v>58.5</v>
      </c>
      <c r="J25" t="str">
        <f>VLOOKUP(A25,[1]高三上!$A$3:$P$588,16,0)</f>
        <v>邓倩</v>
      </c>
      <c r="K25" s="22">
        <f t="shared" si="2"/>
        <v>10</v>
      </c>
      <c r="L25" s="23">
        <f t="shared" si="3"/>
        <v>129.61538461538461</v>
      </c>
      <c r="M25">
        <f>VLOOKUP(A25,[1]高二下!$A$3:$P$536,15,0)</f>
        <v>44</v>
      </c>
      <c r="N25" t="str">
        <f>VLOOKUP(A25,[1]高二下!$A$3:$P$536,16,0)</f>
        <v>邓倩</v>
      </c>
      <c r="O25" s="22">
        <f t="shared" si="4"/>
        <v>87</v>
      </c>
      <c r="P25" s="22">
        <f t="shared" si="5"/>
        <v>132.30769230769232</v>
      </c>
      <c r="Q25">
        <f>VLOOKUP(A25,[1]高二上!$A$3:$P$583,15,0)</f>
        <v>42</v>
      </c>
      <c r="R25" t="str">
        <f>VLOOKUP(A25,[1]高二上!$A$3:$P$583,16,0)</f>
        <v>邓倩</v>
      </c>
      <c r="S25" s="22">
        <f t="shared" si="6"/>
        <v>171</v>
      </c>
      <c r="T25" s="22">
        <f t="shared" si="7"/>
        <v>70.384615384615387</v>
      </c>
      <c r="U25">
        <f>VLOOKUP(A25,[1]高一下!$A$3:$P$585,15,0)</f>
        <v>66</v>
      </c>
      <c r="V25" t="str">
        <f>VLOOKUP(A25,[1]高一下!$A$3:$P$585,16,0)</f>
        <v>邓倩</v>
      </c>
      <c r="W25">
        <f t="shared" si="8"/>
        <v>94</v>
      </c>
      <c r="X25">
        <f t="shared" si="9"/>
        <v>91.15384615384616</v>
      </c>
      <c r="Y25">
        <f>VLOOKUP(A25,[1]高一上!$A$3:$V$587,21,0)</f>
        <v>63</v>
      </c>
      <c r="Z25" t="str">
        <f>VLOOKUP(A25,[1]高一上!$A$3:$V$587,22,0)</f>
        <v>邓倩</v>
      </c>
      <c r="AA25">
        <f t="shared" si="10"/>
        <v>71</v>
      </c>
      <c r="AB25" s="23">
        <f t="shared" si="11"/>
        <v>142.30769230769232</v>
      </c>
      <c r="AC25">
        <f>VLOOKUP(A25,[1]中考!$A$2:$M$571,13,0)</f>
        <v>31</v>
      </c>
      <c r="AD25">
        <f t="shared" si="12"/>
        <v>181</v>
      </c>
    </row>
    <row r="26" spans="1:30" ht="15" x14ac:dyDescent="0.35">
      <c r="A26" s="14" t="s">
        <v>19</v>
      </c>
      <c r="B26" s="1">
        <v>1</v>
      </c>
      <c r="C26" s="2" t="s">
        <v>20</v>
      </c>
      <c r="D26" s="4" t="s">
        <v>6</v>
      </c>
      <c r="E26">
        <f>VLOOKUP(A26,'[1]高三下(高考)'!$A$3:$P$615,15,0)</f>
        <v>45</v>
      </c>
      <c r="F26" t="str">
        <f>VLOOKUP(A26,'[1]高三下(高考)'!$A$3:$P$615,16,0)</f>
        <v>邓倩</v>
      </c>
      <c r="G26" s="22">
        <f t="shared" si="0"/>
        <v>169</v>
      </c>
      <c r="H26" s="23">
        <f t="shared" si="1"/>
        <v>66.923076923076934</v>
      </c>
      <c r="I26">
        <f>VLOOKUP(A26,[1]高三上!$A$3:$P$588,15,0)</f>
        <v>44.5</v>
      </c>
      <c r="J26" t="str">
        <f>VLOOKUP(A26,[1]高三上!$A$3:$P$588,16,0)</f>
        <v>邓倩</v>
      </c>
      <c r="K26" s="22">
        <f t="shared" si="2"/>
        <v>83</v>
      </c>
      <c r="L26" s="23">
        <f t="shared" si="3"/>
        <v>73.84615384615384</v>
      </c>
      <c r="M26">
        <f>VLOOKUP(A26,[1]高二下!$A$3:$P$536,15,0)</f>
        <v>56</v>
      </c>
      <c r="N26" t="str">
        <f>VLOOKUP(A26,[1]高二下!$A$3:$P$536,16,0)</f>
        <v>邓倩</v>
      </c>
      <c r="O26" s="22">
        <f t="shared" si="4"/>
        <v>15</v>
      </c>
      <c r="P26" s="22">
        <f t="shared" si="5"/>
        <v>96.538461538461533</v>
      </c>
      <c r="Q26">
        <f>VLOOKUP(A26,[1]高二上!$A$3:$P$583,15,0)</f>
        <v>70</v>
      </c>
      <c r="R26" t="str">
        <f>VLOOKUP(A26,[1]高二上!$A$3:$P$583,16,0)</f>
        <v>邓倩</v>
      </c>
      <c r="S26" s="22">
        <f t="shared" si="6"/>
        <v>6</v>
      </c>
      <c r="T26" s="22">
        <f t="shared" si="7"/>
        <v>154.61538461538461</v>
      </c>
      <c r="U26">
        <f>VLOOKUP(A26,[1]高一下!$A$3:$P$585,15,0)</f>
        <v>60</v>
      </c>
      <c r="V26" t="str">
        <f>VLOOKUP(A26,[1]高一下!$A$3:$P$585,16,0)</f>
        <v>邓倩</v>
      </c>
      <c r="W26">
        <f t="shared" si="8"/>
        <v>148</v>
      </c>
      <c r="X26">
        <f t="shared" si="9"/>
        <v>45.769230769230774</v>
      </c>
      <c r="Y26">
        <f>VLOOKUP(A26,[1]高一上!$A$3:$V$587,21,0)</f>
        <v>82</v>
      </c>
      <c r="Z26" t="str">
        <f>VLOOKUP(A26,[1]高一上!$A$3:$V$587,22,0)</f>
        <v>邓倩</v>
      </c>
      <c r="AA26">
        <f t="shared" si="10"/>
        <v>7</v>
      </c>
      <c r="AB26" s="23">
        <f t="shared" si="11"/>
        <v>98.07692307692308</v>
      </c>
      <c r="AC26">
        <f>VLOOKUP(A26,[1]中考!$A$2:$M$571,13,0)</f>
        <v>47</v>
      </c>
      <c r="AD26">
        <f t="shared" si="12"/>
        <v>2</v>
      </c>
    </row>
    <row r="27" spans="1:30" ht="15" x14ac:dyDescent="0.35">
      <c r="A27" s="14" t="s">
        <v>59</v>
      </c>
      <c r="B27" s="1">
        <v>1</v>
      </c>
      <c r="C27" s="2" t="s">
        <v>60</v>
      </c>
      <c r="D27" s="4" t="s">
        <v>6</v>
      </c>
      <c r="E27">
        <f>VLOOKUP(A27,'[1]高三下(高考)'!$A$3:$P$615,15,0)</f>
        <v>49</v>
      </c>
      <c r="F27" t="str">
        <f>VLOOKUP(A27,'[1]高三下(高考)'!$A$3:$P$615,16,0)</f>
        <v>邓倩</v>
      </c>
      <c r="G27" s="22">
        <f t="shared" si="0"/>
        <v>128</v>
      </c>
      <c r="H27" s="23">
        <f t="shared" si="1"/>
        <v>77.307692307692307</v>
      </c>
      <c r="I27">
        <f>VLOOKUP(A27,[1]高三上!$A$3:$P$588,15,0)</f>
        <v>47</v>
      </c>
      <c r="J27" t="str">
        <f>VLOOKUP(A27,[1]高三上!$A$3:$P$588,16,0)</f>
        <v>邓倩</v>
      </c>
      <c r="K27" s="22">
        <f t="shared" si="2"/>
        <v>69</v>
      </c>
      <c r="L27" s="23">
        <f t="shared" si="3"/>
        <v>109.23076923076923</v>
      </c>
      <c r="M27">
        <f>VLOOKUP(A27,[1]高二下!$A$3:$P$536,15,0)</f>
        <v>43</v>
      </c>
      <c r="N27" t="str">
        <f>VLOOKUP(A27,[1]高二下!$A$3:$P$536,16,0)</f>
        <v>邓倩</v>
      </c>
      <c r="O27" s="22">
        <f t="shared" si="4"/>
        <v>93</v>
      </c>
      <c r="P27" s="22">
        <f t="shared" si="5"/>
        <v>84.615384615384613</v>
      </c>
      <c r="Q27">
        <f>VLOOKUP(A27,[1]高二上!$A$3:$P$583,15,0)</f>
        <v>56</v>
      </c>
      <c r="R27" t="str">
        <f>VLOOKUP(A27,[1]高二上!$A$3:$P$583,16,0)</f>
        <v>邓倩</v>
      </c>
      <c r="S27" s="22">
        <f t="shared" si="6"/>
        <v>53</v>
      </c>
      <c r="T27" s="22">
        <f t="shared" si="7"/>
        <v>84.615384615384613</v>
      </c>
      <c r="U27">
        <f>VLOOKUP(A27,[1]高一下!$A$3:$P$585,15,0)</f>
        <v>78</v>
      </c>
      <c r="V27" t="str">
        <f>VLOOKUP(A27,[1]高一下!$A$3:$P$585,16,0)</f>
        <v>邓倩</v>
      </c>
      <c r="W27">
        <f t="shared" si="8"/>
        <v>13</v>
      </c>
      <c r="X27">
        <f t="shared" si="9"/>
        <v>143.84615384615384</v>
      </c>
      <c r="Y27">
        <f>VLOOKUP(A27,[1]高一上!$A$3:$V$587,21,0)</f>
        <v>55</v>
      </c>
      <c r="Z27" t="str">
        <f>VLOOKUP(A27,[1]高一上!$A$3:$V$587,22,0)</f>
        <v>邓倩</v>
      </c>
      <c r="AA27">
        <f t="shared" si="10"/>
        <v>127</v>
      </c>
      <c r="AB27" s="23">
        <f t="shared" si="11"/>
        <v>51.92307692307692</v>
      </c>
      <c r="AC27">
        <f>VLOOKUP(A27,[1]中考!$A$2:$M$571,13,0)</f>
        <v>47</v>
      </c>
      <c r="AD27">
        <f t="shared" si="12"/>
        <v>2</v>
      </c>
    </row>
    <row r="28" spans="1:30" ht="15" x14ac:dyDescent="0.35">
      <c r="A28" s="14" t="s">
        <v>41</v>
      </c>
      <c r="B28" s="1">
        <v>1</v>
      </c>
      <c r="C28" s="2" t="s">
        <v>42</v>
      </c>
      <c r="D28" s="4" t="s">
        <v>6</v>
      </c>
      <c r="E28">
        <f>VLOOKUP(A28,'[1]高三下(高考)'!$A$3:$P$615,15,0)</f>
        <v>62</v>
      </c>
      <c r="F28" t="str">
        <f>VLOOKUP(A28,'[1]高三下(高考)'!$A$3:$P$615,16,0)</f>
        <v>邓倩</v>
      </c>
      <c r="G28" s="22">
        <f t="shared" si="0"/>
        <v>27</v>
      </c>
      <c r="H28" s="23">
        <f t="shared" si="1"/>
        <v>90.769230769230774</v>
      </c>
      <c r="I28">
        <f>VLOOKUP(A28,[1]高三上!$A$3:$P$588,15,0)</f>
        <v>63.5</v>
      </c>
      <c r="J28" t="str">
        <f>VLOOKUP(A28,[1]高三上!$A$3:$P$588,16,0)</f>
        <v>邓倩</v>
      </c>
      <c r="K28" s="22">
        <f t="shared" si="2"/>
        <v>3</v>
      </c>
      <c r="L28" s="23">
        <f t="shared" si="3"/>
        <v>102.69230769230769</v>
      </c>
      <c r="M28">
        <f>VLOOKUP(A28,[1]高二下!$A$3:$P$536,15,0)</f>
        <v>58</v>
      </c>
      <c r="N28" t="str">
        <f>VLOOKUP(A28,[1]高二下!$A$3:$P$536,16,0)</f>
        <v>邓倩</v>
      </c>
      <c r="O28" s="22">
        <f t="shared" si="4"/>
        <v>10</v>
      </c>
      <c r="P28" s="22">
        <f t="shared" si="5"/>
        <v>110.76923076923077</v>
      </c>
      <c r="Q28">
        <f>VLOOKUP(A28,[1]高二上!$A$3:$P$583,15,0)</f>
        <v>59</v>
      </c>
      <c r="R28" t="str">
        <f>VLOOKUP(A28,[1]高二上!$A$3:$P$583,16,0)</f>
        <v>邓倩</v>
      </c>
      <c r="S28" s="22">
        <f t="shared" si="6"/>
        <v>38</v>
      </c>
      <c r="T28" s="22">
        <f t="shared" si="7"/>
        <v>88.461538461538467</v>
      </c>
      <c r="U28">
        <f>VLOOKUP(A28,[1]高一下!$A$3:$P$585,15,0)</f>
        <v>80</v>
      </c>
      <c r="V28" t="str">
        <f>VLOOKUP(A28,[1]高一下!$A$3:$P$585,16,0)</f>
        <v>邓倩</v>
      </c>
      <c r="W28">
        <f t="shared" si="8"/>
        <v>8</v>
      </c>
      <c r="X28">
        <f t="shared" si="9"/>
        <v>105.38461538461539</v>
      </c>
      <c r="Y28">
        <f>VLOOKUP(A28,[1]高一上!$A$3:$V$587,21,0)</f>
        <v>74</v>
      </c>
      <c r="Z28" t="str">
        <f>VLOOKUP(A28,[1]高一上!$A$3:$V$587,22,0)</f>
        <v>邓倩</v>
      </c>
      <c r="AA28">
        <f t="shared" si="10"/>
        <v>22</v>
      </c>
      <c r="AB28" s="23">
        <f t="shared" si="11"/>
        <v>135.76923076923077</v>
      </c>
      <c r="AC28">
        <f>VLOOKUP(A28,[1]中考!$A$2:$M$571,13,0)</f>
        <v>36</v>
      </c>
      <c r="AD28">
        <f t="shared" si="12"/>
        <v>115</v>
      </c>
    </row>
    <row r="29" spans="1:30" ht="15" x14ac:dyDescent="0.35">
      <c r="A29" s="14" t="s">
        <v>27</v>
      </c>
      <c r="B29" s="1">
        <v>1</v>
      </c>
      <c r="C29" s="2" t="s">
        <v>28</v>
      </c>
      <c r="D29" s="4" t="s">
        <v>6</v>
      </c>
      <c r="E29">
        <f>VLOOKUP(A29,'[1]高三下(高考)'!$A$3:$P$615,15,0)</f>
        <v>55</v>
      </c>
      <c r="F29" t="str">
        <f>VLOOKUP(A29,'[1]高三下(高考)'!$A$3:$P$615,16,0)</f>
        <v>邓倩</v>
      </c>
      <c r="G29" s="22">
        <f t="shared" si="0"/>
        <v>78</v>
      </c>
      <c r="H29" s="23">
        <f t="shared" si="1"/>
        <v>100.38461538461539</v>
      </c>
      <c r="I29">
        <f>VLOOKUP(A29,[1]高三上!$A$3:$P$588,15,0)</f>
        <v>45</v>
      </c>
      <c r="J29" t="str">
        <f>VLOOKUP(A29,[1]高三上!$A$3:$P$588,16,0)</f>
        <v>邓倩</v>
      </c>
      <c r="K29" s="22">
        <f t="shared" si="2"/>
        <v>79</v>
      </c>
      <c r="L29" s="23">
        <f t="shared" si="3"/>
        <v>83.84615384615384</v>
      </c>
      <c r="M29">
        <f>VLOOKUP(A29,[1]高二下!$A$3:$P$536,15,0)</f>
        <v>51</v>
      </c>
      <c r="N29" t="str">
        <f>VLOOKUP(A29,[1]高二下!$A$3:$P$536,16,0)</f>
        <v>邓倩</v>
      </c>
      <c r="O29" s="22">
        <f t="shared" si="4"/>
        <v>37</v>
      </c>
      <c r="P29" s="22">
        <f t="shared" si="5"/>
        <v>138.07692307692307</v>
      </c>
      <c r="Q29">
        <f>VLOOKUP(A29,[1]高二上!$A$3:$P$583,15,0)</f>
        <v>46</v>
      </c>
      <c r="R29" t="str">
        <f>VLOOKUP(A29,[1]高二上!$A$3:$P$583,16,0)</f>
        <v>邓倩</v>
      </c>
      <c r="S29" s="22">
        <f t="shared" si="6"/>
        <v>136</v>
      </c>
      <c r="T29" s="22">
        <f t="shared" si="7"/>
        <v>74.615384615384613</v>
      </c>
      <c r="U29">
        <f>VLOOKUP(A29,[1]高一下!$A$3:$P$585,15,0)</f>
        <v>68</v>
      </c>
      <c r="V29" t="str">
        <f>VLOOKUP(A29,[1]高一下!$A$3:$P$585,16,0)</f>
        <v>邓倩</v>
      </c>
      <c r="W29">
        <f t="shared" si="8"/>
        <v>70</v>
      </c>
      <c r="X29">
        <f t="shared" si="9"/>
        <v>82.692307692307693</v>
      </c>
      <c r="Y29">
        <f>VLOOKUP(A29,[1]高一上!$A$3:$V$587,21,0)</f>
        <v>73</v>
      </c>
      <c r="Z29" t="str">
        <f>VLOOKUP(A29,[1]高一上!$A$3:$V$587,22,0)</f>
        <v>邓倩</v>
      </c>
      <c r="AA29">
        <f t="shared" si="10"/>
        <v>25</v>
      </c>
      <c r="AB29" s="23">
        <f t="shared" si="11"/>
        <v>119.61538461538461</v>
      </c>
      <c r="AC29">
        <f>VLOOKUP(A29,[1]中考!$A$2:$M$571,13,0)</f>
        <v>38</v>
      </c>
      <c r="AD29">
        <f t="shared" si="12"/>
        <v>76</v>
      </c>
    </row>
    <row r="30" spans="1:30" ht="15" x14ac:dyDescent="0.35">
      <c r="A30" s="14" t="s">
        <v>13</v>
      </c>
      <c r="B30" s="1">
        <v>1</v>
      </c>
      <c r="C30" s="2" t="s">
        <v>14</v>
      </c>
      <c r="D30" s="4" t="s">
        <v>6</v>
      </c>
      <c r="E30">
        <f>VLOOKUP(A30,'[1]高三下(高考)'!$A$3:$P$615,15,0)</f>
        <v>63</v>
      </c>
      <c r="F30" t="str">
        <f>VLOOKUP(A30,'[1]高三下(高考)'!$A$3:$P$615,16,0)</f>
        <v>邓倩</v>
      </c>
      <c r="G30" s="22">
        <f t="shared" si="0"/>
        <v>23</v>
      </c>
      <c r="H30" s="23">
        <f t="shared" si="1"/>
        <v>106.15384615384616</v>
      </c>
      <c r="I30">
        <f>VLOOKUP(A30,[1]高三上!$A$3:$P$588,15,0)</f>
        <v>52</v>
      </c>
      <c r="J30" t="str">
        <f>VLOOKUP(A30,[1]高三上!$A$3:$P$588,16,0)</f>
        <v>邓倩</v>
      </c>
      <c r="K30" s="22">
        <f t="shared" si="2"/>
        <v>39</v>
      </c>
      <c r="L30" s="23">
        <f t="shared" si="3"/>
        <v>93.461538461538467</v>
      </c>
      <c r="M30">
        <f>VLOOKUP(A30,[1]高二下!$A$3:$P$536,15,0)</f>
        <v>54</v>
      </c>
      <c r="N30" t="str">
        <f>VLOOKUP(A30,[1]高二下!$A$3:$P$536,16,0)</f>
        <v>邓倩</v>
      </c>
      <c r="O30" s="22">
        <f t="shared" si="4"/>
        <v>22</v>
      </c>
      <c r="P30" s="22">
        <f t="shared" si="5"/>
        <v>111.92307692307692</v>
      </c>
      <c r="Q30">
        <f>VLOOKUP(A30,[1]高二上!$A$3:$P$583,15,0)</f>
        <v>56</v>
      </c>
      <c r="R30" t="str">
        <f>VLOOKUP(A30,[1]高二上!$A$3:$P$583,16,0)</f>
        <v>邓倩</v>
      </c>
      <c r="S30" s="22">
        <f t="shared" si="6"/>
        <v>53</v>
      </c>
      <c r="T30" s="22">
        <f t="shared" si="7"/>
        <v>106.53846153846153</v>
      </c>
      <c r="U30">
        <f>VLOOKUP(A30,[1]高一下!$A$3:$P$585,15,0)</f>
        <v>68</v>
      </c>
      <c r="V30" t="str">
        <f>VLOOKUP(A30,[1]高一下!$A$3:$P$585,16,0)</f>
        <v>邓倩</v>
      </c>
      <c r="W30">
        <f t="shared" si="8"/>
        <v>70</v>
      </c>
      <c r="X30">
        <f t="shared" si="9"/>
        <v>86.92307692307692</v>
      </c>
      <c r="Y30">
        <f>VLOOKUP(A30,[1]高一上!$A$3:$V$587,21,0)</f>
        <v>71</v>
      </c>
      <c r="Z30" t="str">
        <f>VLOOKUP(A30,[1]高一上!$A$3:$V$587,22,0)</f>
        <v>邓倩</v>
      </c>
      <c r="AA30">
        <f t="shared" si="10"/>
        <v>36</v>
      </c>
      <c r="AB30" s="23">
        <f t="shared" si="11"/>
        <v>89.230769230769226</v>
      </c>
      <c r="AC30">
        <f>VLOOKUP(A30,[1]中考!$A$2:$M$571,13,0)</f>
        <v>45</v>
      </c>
      <c r="AD30">
        <f t="shared" si="12"/>
        <v>8</v>
      </c>
    </row>
    <row r="31" spans="1:30" ht="15" x14ac:dyDescent="0.35">
      <c r="A31" s="14" t="s">
        <v>39</v>
      </c>
      <c r="B31" s="1">
        <v>1</v>
      </c>
      <c r="C31" s="2" t="s">
        <v>40</v>
      </c>
      <c r="D31" s="4" t="s">
        <v>6</v>
      </c>
      <c r="E31">
        <f>VLOOKUP(A31,'[1]高三下(高考)'!$A$3:$P$615,15,0)</f>
        <v>65</v>
      </c>
      <c r="F31" t="str">
        <f>VLOOKUP(A31,'[1]高三下(高考)'!$A$3:$P$615,16,0)</f>
        <v>邓倩</v>
      </c>
      <c r="G31" s="22">
        <f t="shared" si="0"/>
        <v>15</v>
      </c>
      <c r="H31" s="23">
        <f t="shared" si="1"/>
        <v>145</v>
      </c>
      <c r="I31">
        <f>VLOOKUP(A31,[1]高三上!$A$3:$P$588,15,0)</f>
        <v>40.5</v>
      </c>
      <c r="J31" t="str">
        <f>VLOOKUP(A31,[1]高三上!$A$3:$P$588,16,0)</f>
        <v>邓倩</v>
      </c>
      <c r="K31" s="22">
        <f t="shared" si="2"/>
        <v>132</v>
      </c>
      <c r="L31" s="23">
        <f t="shared" si="3"/>
        <v>70</v>
      </c>
      <c r="M31">
        <f>VLOOKUP(A31,[1]高二下!$A$3:$P$536,15,0)</f>
        <v>48</v>
      </c>
      <c r="N31" t="str">
        <f>VLOOKUP(A31,[1]高二下!$A$3:$P$536,16,0)</f>
        <v>邓倩</v>
      </c>
      <c r="O31" s="22">
        <f t="shared" si="4"/>
        <v>54</v>
      </c>
      <c r="P31" s="22">
        <f t="shared" si="5"/>
        <v>136.15384615384616</v>
      </c>
      <c r="Q31">
        <f>VLOOKUP(A31,[1]高二上!$A$3:$P$583,15,0)</f>
        <v>45</v>
      </c>
      <c r="R31" t="str">
        <f>VLOOKUP(A31,[1]高二上!$A$3:$P$583,16,0)</f>
        <v>邓倩</v>
      </c>
      <c r="S31" s="22">
        <f t="shared" si="6"/>
        <v>148</v>
      </c>
      <c r="T31" s="22">
        <f t="shared" si="7"/>
        <v>59.230769230769234</v>
      </c>
      <c r="U31">
        <f>VLOOKUP(A31,[1]高一下!$A$3:$P$585,15,0)</f>
        <v>72</v>
      </c>
      <c r="V31" t="str">
        <f>VLOOKUP(A31,[1]高一下!$A$3:$P$585,16,0)</f>
        <v>邓倩</v>
      </c>
      <c r="W31">
        <f t="shared" si="8"/>
        <v>42</v>
      </c>
      <c r="X31">
        <f t="shared" si="9"/>
        <v>153.84615384615384</v>
      </c>
      <c r="Y31">
        <f>VLOOKUP(A31,[1]高一上!$A$3:$V$587,21,0)</f>
        <v>45</v>
      </c>
      <c r="Z31" t="str">
        <f>VLOOKUP(A31,[1]高一上!$A$3:$V$587,22,0)</f>
        <v>邓倩</v>
      </c>
      <c r="AA31">
        <f t="shared" si="10"/>
        <v>182</v>
      </c>
      <c r="AB31" s="23">
        <f t="shared" si="11"/>
        <v>108.07692307692308</v>
      </c>
      <c r="AC31">
        <f>VLOOKUP(A31,[1]中考!$A$2:$M$571,13,0)</f>
        <v>29</v>
      </c>
      <c r="AD31">
        <f t="shared" si="12"/>
        <v>203</v>
      </c>
    </row>
    <row r="32" spans="1:30" ht="15" x14ac:dyDescent="0.35">
      <c r="A32" s="14" t="s">
        <v>85</v>
      </c>
      <c r="B32" s="1">
        <v>1</v>
      </c>
      <c r="C32" s="2" t="s">
        <v>86</v>
      </c>
      <c r="D32" s="4" t="s">
        <v>6</v>
      </c>
      <c r="E32">
        <f>VLOOKUP(A32,'[1]高三下(高考)'!$A$3:$P$615,15,0)</f>
        <v>57</v>
      </c>
      <c r="F32" t="str">
        <f>VLOOKUP(A32,'[1]高三下(高考)'!$A$3:$P$615,16,0)</f>
        <v>邓倩</v>
      </c>
      <c r="G32" s="22">
        <f t="shared" si="0"/>
        <v>60</v>
      </c>
      <c r="H32" s="23">
        <f t="shared" si="1"/>
        <v>86.15384615384616</v>
      </c>
      <c r="I32">
        <f>VLOOKUP(A32,[1]高三上!$A$3:$P$588,15,0)</f>
        <v>54.5</v>
      </c>
      <c r="J32" t="str">
        <f>VLOOKUP(A32,[1]高三上!$A$3:$P$588,16,0)</f>
        <v>邓倩</v>
      </c>
      <c r="K32" s="22">
        <f t="shared" si="2"/>
        <v>24</v>
      </c>
      <c r="L32" s="23">
        <f t="shared" si="3"/>
        <v>130.38461538461539</v>
      </c>
      <c r="M32">
        <f>VLOOKUP(A32,[1]高二下!$A$3:$P$536,15,0)</f>
        <v>42</v>
      </c>
      <c r="N32" t="str">
        <f>VLOOKUP(A32,[1]高二下!$A$3:$P$536,16,0)</f>
        <v>邓倩</v>
      </c>
      <c r="O32" s="22">
        <f t="shared" si="4"/>
        <v>103</v>
      </c>
      <c r="P32" s="22">
        <f t="shared" si="5"/>
        <v>78.461538461538453</v>
      </c>
      <c r="Q32">
        <f>VLOOKUP(A32,[1]高二上!$A$3:$P$583,15,0)</f>
        <v>57</v>
      </c>
      <c r="R32" t="str">
        <f>VLOOKUP(A32,[1]高二上!$A$3:$P$583,16,0)</f>
        <v>邓倩</v>
      </c>
      <c r="S32" s="22">
        <f t="shared" si="6"/>
        <v>47</v>
      </c>
      <c r="T32" s="22">
        <f t="shared" si="7"/>
        <v>138.84615384615384</v>
      </c>
      <c r="U32">
        <f>VLOOKUP(A32,[1]高一下!$A$3:$P$585,15,0)</f>
        <v>60</v>
      </c>
      <c r="V32" t="str">
        <f>VLOOKUP(A32,[1]高一下!$A$3:$P$585,16,0)</f>
        <v>邓倩</v>
      </c>
      <c r="W32">
        <f t="shared" si="8"/>
        <v>148</v>
      </c>
      <c r="X32">
        <f t="shared" si="9"/>
        <v>70.384615384615387</v>
      </c>
      <c r="Y32">
        <f>VLOOKUP(A32,[1]高一上!$A$3:$V$587,21,0)</f>
        <v>63</v>
      </c>
      <c r="Z32" t="str">
        <f>VLOOKUP(A32,[1]高一上!$A$3:$V$587,22,0)</f>
        <v>邓倩</v>
      </c>
      <c r="AA32">
        <f t="shared" si="10"/>
        <v>71</v>
      </c>
      <c r="AB32" s="23">
        <f t="shared" si="11"/>
        <v>116.92307692307692</v>
      </c>
      <c r="AC32">
        <f>VLOOKUP(A32,[1]中考!$A$2:$M$571,13,0)</f>
        <v>36</v>
      </c>
      <c r="AD32">
        <f t="shared" si="12"/>
        <v>115</v>
      </c>
    </row>
    <row r="33" spans="1:30" ht="15" x14ac:dyDescent="0.35">
      <c r="A33" s="14" t="s">
        <v>92</v>
      </c>
      <c r="B33" s="1">
        <v>1</v>
      </c>
      <c r="C33" s="2" t="s">
        <v>93</v>
      </c>
      <c r="D33" s="4" t="s">
        <v>6</v>
      </c>
      <c r="E33">
        <f>VLOOKUP(A33,'[1]高三下(高考)'!$A$3:$P$615,15,0)</f>
        <v>44</v>
      </c>
      <c r="F33" t="str">
        <f>VLOOKUP(A33,'[1]高三下(高考)'!$A$3:$P$615,16,0)</f>
        <v>邓倩</v>
      </c>
      <c r="G33" s="22">
        <f t="shared" si="0"/>
        <v>182</v>
      </c>
      <c r="H33" s="23">
        <f t="shared" si="1"/>
        <v>59.230769230769234</v>
      </c>
      <c r="I33">
        <f>VLOOKUP(A33,[1]高三上!$A$3:$P$588,15,0)</f>
        <v>45.5</v>
      </c>
      <c r="J33" t="str">
        <f>VLOOKUP(A33,[1]高三上!$A$3:$P$588,16,0)</f>
        <v>邓倩</v>
      </c>
      <c r="K33" s="22">
        <f t="shared" si="2"/>
        <v>76</v>
      </c>
      <c r="L33" s="23">
        <f t="shared" si="3"/>
        <v>104.23076923076923</v>
      </c>
      <c r="M33">
        <f>VLOOKUP(A33,[1]高二下!$A$3:$P$536,15,0)</f>
        <v>44</v>
      </c>
      <c r="N33" t="str">
        <f>VLOOKUP(A33,[1]高二下!$A$3:$P$536,16,0)</f>
        <v>邓倩</v>
      </c>
      <c r="O33" s="22">
        <f t="shared" si="4"/>
        <v>87</v>
      </c>
      <c r="P33" s="22">
        <f t="shared" si="5"/>
        <v>74.615384615384613</v>
      </c>
      <c r="Q33">
        <f>VLOOKUP(A33,[1]高二上!$A$3:$P$583,15,0)</f>
        <v>62</v>
      </c>
      <c r="R33" t="str">
        <f>VLOOKUP(A33,[1]高二上!$A$3:$P$583,16,0)</f>
        <v>邓倩</v>
      </c>
      <c r="S33" s="22">
        <f t="shared" si="6"/>
        <v>21</v>
      </c>
      <c r="T33" s="22">
        <f t="shared" si="7"/>
        <v>118.84615384615384</v>
      </c>
      <c r="U33">
        <f>VLOOKUP(A33,[1]高一下!$A$3:$P$585,15,0)</f>
        <v>68</v>
      </c>
      <c r="V33" t="str">
        <f>VLOOKUP(A33,[1]高一下!$A$3:$P$585,16,0)</f>
        <v>邓倩</v>
      </c>
      <c r="W33">
        <f t="shared" si="8"/>
        <v>70</v>
      </c>
      <c r="X33">
        <f t="shared" si="9"/>
        <v>92.692307692307693</v>
      </c>
      <c r="Y33">
        <f>VLOOKUP(A33,[1]高一上!$A$3:$V$587,21,0)</f>
        <v>67</v>
      </c>
      <c r="Z33" t="str">
        <f>VLOOKUP(A33,[1]高一上!$A$3:$V$587,22,0)</f>
        <v>邓倩</v>
      </c>
      <c r="AA33">
        <f t="shared" si="10"/>
        <v>51</v>
      </c>
      <c r="AB33" s="23">
        <f t="shared" si="11"/>
        <v>100.76923076923077</v>
      </c>
      <c r="AC33">
        <f>VLOOKUP(A33,[1]中考!$A$2:$M$571,13,0)</f>
        <v>40</v>
      </c>
      <c r="AD33">
        <f t="shared" si="12"/>
        <v>53</v>
      </c>
    </row>
    <row r="34" spans="1:30" ht="15" x14ac:dyDescent="0.35">
      <c r="A34" s="14" t="s">
        <v>89</v>
      </c>
      <c r="B34" s="1">
        <v>1</v>
      </c>
      <c r="C34" s="2" t="s">
        <v>90</v>
      </c>
      <c r="D34" s="4" t="s">
        <v>6</v>
      </c>
      <c r="E34">
        <f>VLOOKUP(A34,'[1]高三下(高考)'!$A$3:$P$615,15,0)</f>
        <v>53</v>
      </c>
      <c r="F34" t="str">
        <f>VLOOKUP(A34,'[1]高三下(高考)'!$A$3:$P$615,16,0)</f>
        <v>邓倩</v>
      </c>
      <c r="G34" s="22">
        <f t="shared" si="0"/>
        <v>89</v>
      </c>
      <c r="H34" s="23">
        <f t="shared" si="1"/>
        <v>143.84615384615384</v>
      </c>
      <c r="I34">
        <f>VLOOKUP(A34,[1]高三上!$A$3:$P$588,15,0)</f>
        <v>29.5</v>
      </c>
      <c r="J34" t="str">
        <f>VLOOKUP(A34,[1]高三上!$A$3:$P$588,16,0)</f>
        <v>邓倩</v>
      </c>
      <c r="K34" s="22">
        <f t="shared" si="2"/>
        <v>203</v>
      </c>
      <c r="L34" s="23">
        <f t="shared" si="3"/>
        <v>61.538461538461533</v>
      </c>
      <c r="M34">
        <f>VLOOKUP(A34,[1]高二下!$A$3:$P$536,15,0)</f>
        <v>42</v>
      </c>
      <c r="N34" t="str">
        <f>VLOOKUP(A34,[1]高二下!$A$3:$P$536,16,0)</f>
        <v>邓倩</v>
      </c>
      <c r="O34" s="22">
        <f t="shared" si="4"/>
        <v>103</v>
      </c>
      <c r="P34" s="22">
        <f t="shared" si="5"/>
        <v>92.307692307692307</v>
      </c>
      <c r="Q34">
        <f>VLOOKUP(A34,[1]高二上!$A$3:$P$583,15,0)</f>
        <v>53</v>
      </c>
      <c r="R34" t="str">
        <f>VLOOKUP(A34,[1]高二上!$A$3:$P$583,16,0)</f>
        <v>邓倩</v>
      </c>
      <c r="S34" s="22">
        <f t="shared" si="6"/>
        <v>83</v>
      </c>
      <c r="T34" s="22">
        <f t="shared" si="7"/>
        <v>95</v>
      </c>
      <c r="U34">
        <f>VLOOKUP(A34,[1]高一下!$A$3:$P$585,15,0)</f>
        <v>68</v>
      </c>
      <c r="V34" t="str">
        <f>VLOOKUP(A34,[1]高一下!$A$3:$P$585,16,0)</f>
        <v>邓倩</v>
      </c>
      <c r="W34">
        <f t="shared" si="8"/>
        <v>70</v>
      </c>
      <c r="X34">
        <f t="shared" si="9"/>
        <v>103.46153846153847</v>
      </c>
      <c r="Y34">
        <f>VLOOKUP(A34,[1]高一上!$A$3:$V$587,21,0)</f>
        <v>62</v>
      </c>
      <c r="Z34" t="str">
        <f>VLOOKUP(A34,[1]高一上!$A$3:$V$587,22,0)</f>
        <v>邓倩</v>
      </c>
      <c r="AA34">
        <f t="shared" si="10"/>
        <v>79</v>
      </c>
      <c r="AB34" s="23">
        <f t="shared" si="11"/>
        <v>78.84615384615384</v>
      </c>
      <c r="AC34">
        <f>VLOOKUP(A34,[1]中考!$A$2:$M$571,13,0)</f>
        <v>42</v>
      </c>
      <c r="AD34">
        <f t="shared" si="12"/>
        <v>24</v>
      </c>
    </row>
    <row r="35" spans="1:30" ht="15" x14ac:dyDescent="0.35">
      <c r="A35" s="14" t="s">
        <v>11</v>
      </c>
      <c r="B35" s="1">
        <v>1</v>
      </c>
      <c r="C35" s="2" t="s">
        <v>12</v>
      </c>
      <c r="D35" s="4" t="s">
        <v>6</v>
      </c>
      <c r="E35">
        <f>VLOOKUP(A35,'[1]高三下(高考)'!$A$3:$P$615,15,0)</f>
        <v>66</v>
      </c>
      <c r="F35" t="str">
        <f>VLOOKUP(A35,'[1]高三下(高考)'!$A$3:$P$615,16,0)</f>
        <v>邓倩</v>
      </c>
      <c r="G35" s="22">
        <f t="shared" si="0"/>
        <v>11</v>
      </c>
      <c r="H35" s="23">
        <f t="shared" si="1"/>
        <v>118.46153846153847</v>
      </c>
      <c r="I35">
        <f>VLOOKUP(A35,[1]高三上!$A$3:$P$588,15,0)</f>
        <v>49</v>
      </c>
      <c r="J35" t="str">
        <f>VLOOKUP(A35,[1]高三上!$A$3:$P$588,16,0)</f>
        <v>邓倩</v>
      </c>
      <c r="K35" s="22">
        <f t="shared" si="2"/>
        <v>59</v>
      </c>
      <c r="L35" s="23">
        <f t="shared" si="3"/>
        <v>128.84615384615384</v>
      </c>
      <c r="M35">
        <f>VLOOKUP(A35,[1]高二下!$A$3:$P$536,15,0)</f>
        <v>39</v>
      </c>
      <c r="N35" t="str">
        <f>VLOOKUP(A35,[1]高二下!$A$3:$P$536,16,0)</f>
        <v>邓倩</v>
      </c>
      <c r="O35" s="22">
        <f t="shared" si="4"/>
        <v>134</v>
      </c>
      <c r="P35" s="22">
        <f t="shared" si="5"/>
        <v>80.384615384615387</v>
      </c>
      <c r="Q35">
        <f>VLOOKUP(A35,[1]高二上!$A$3:$P$583,15,0)</f>
        <v>53</v>
      </c>
      <c r="R35" t="str">
        <f>VLOOKUP(A35,[1]高二上!$A$3:$P$583,16,0)</f>
        <v>邓倩</v>
      </c>
      <c r="S35" s="22">
        <f t="shared" si="6"/>
        <v>83</v>
      </c>
      <c r="T35" s="22">
        <f t="shared" si="7"/>
        <v>125</v>
      </c>
      <c r="U35">
        <f>VLOOKUP(A35,[1]高一下!$A$3:$P$585,15,0)</f>
        <v>60</v>
      </c>
      <c r="V35" t="str">
        <f>VLOOKUP(A35,[1]高一下!$A$3:$P$585,16,0)</f>
        <v>邓倩</v>
      </c>
      <c r="W35">
        <f t="shared" si="8"/>
        <v>148</v>
      </c>
      <c r="X35">
        <f t="shared" si="9"/>
        <v>100</v>
      </c>
      <c r="Y35">
        <f>VLOOKUP(A35,[1]高一上!$A$3:$V$587,21,0)</f>
        <v>51</v>
      </c>
      <c r="Z35" t="str">
        <f>VLOOKUP(A35,[1]高一上!$A$3:$V$587,22,0)</f>
        <v>刘壑</v>
      </c>
      <c r="AA35">
        <f t="shared" si="10"/>
        <v>148</v>
      </c>
      <c r="AB35" s="23">
        <f t="shared" si="11"/>
        <v>112.69230769230769</v>
      </c>
      <c r="AC35">
        <f>VLOOKUP(A35,[1]中考!$A$2:$M$571,13,0)</f>
        <v>31</v>
      </c>
      <c r="AD35">
        <f t="shared" si="12"/>
        <v>181</v>
      </c>
    </row>
    <row r="36" spans="1:30" ht="15" x14ac:dyDescent="0.35">
      <c r="A36" s="14" t="s">
        <v>55</v>
      </c>
      <c r="B36" s="1">
        <v>1</v>
      </c>
      <c r="C36" s="2" t="s">
        <v>56</v>
      </c>
      <c r="D36" s="4" t="s">
        <v>6</v>
      </c>
      <c r="E36">
        <f>VLOOKUP(A36,'[1]高三下(高考)'!$A$3:$P$615,15,0)</f>
        <v>54</v>
      </c>
      <c r="F36" t="str">
        <f>VLOOKUP(A36,'[1]高三下(高考)'!$A$3:$P$615,16,0)</f>
        <v>邓倩</v>
      </c>
      <c r="G36" s="22">
        <f t="shared" si="0"/>
        <v>86</v>
      </c>
      <c r="H36" s="23">
        <f t="shared" si="1"/>
        <v>106.15384615384616</v>
      </c>
      <c r="I36">
        <f>VLOOKUP(A36,[1]高三上!$A$3:$P$588,15,0)</f>
        <v>43</v>
      </c>
      <c r="J36" t="str">
        <f>VLOOKUP(A36,[1]高三上!$A$3:$P$588,16,0)</f>
        <v>邓倩</v>
      </c>
      <c r="K36" s="22">
        <f t="shared" si="2"/>
        <v>102</v>
      </c>
      <c r="L36" s="23">
        <f t="shared" si="3"/>
        <v>104.23076923076923</v>
      </c>
      <c r="M36">
        <f>VLOOKUP(A36,[1]高二下!$A$3:$P$536,15,0)</f>
        <v>41</v>
      </c>
      <c r="N36" t="str">
        <f>VLOOKUP(A36,[1]高二下!$A$3:$P$536,16,0)</f>
        <v>邓倩</v>
      </c>
      <c r="O36" s="22">
        <f t="shared" si="4"/>
        <v>113</v>
      </c>
      <c r="P36" s="22">
        <f t="shared" si="5"/>
        <v>67.692307692307693</v>
      </c>
      <c r="Q36">
        <f>VLOOKUP(A36,[1]高二上!$A$3:$P$583,15,0)</f>
        <v>60</v>
      </c>
      <c r="R36" t="str">
        <f>VLOOKUP(A36,[1]高二上!$A$3:$P$583,16,0)</f>
        <v>邓倩</v>
      </c>
      <c r="S36" s="22">
        <f t="shared" si="6"/>
        <v>29</v>
      </c>
      <c r="T36" s="22">
        <f t="shared" si="7"/>
        <v>133.07692307692307</v>
      </c>
      <c r="U36">
        <f>VLOOKUP(A36,[1]高一下!$A$3:$P$585,15,0)</f>
        <v>64</v>
      </c>
      <c r="V36" t="str">
        <f>VLOOKUP(A36,[1]高一下!$A$3:$P$585,16,0)</f>
        <v>邓倩</v>
      </c>
      <c r="W36">
        <f t="shared" si="8"/>
        <v>115</v>
      </c>
      <c r="X36">
        <f t="shared" si="9"/>
        <v>145.76923076923077</v>
      </c>
      <c r="Y36">
        <f>VLOOKUP(A36,[1]高一上!$A$3:$V$587,21,0)</f>
        <v>35</v>
      </c>
      <c r="Z36" t="str">
        <f>VLOOKUP(A36,[1]高一上!$A$3:$V$587,22,0)</f>
        <v>邓倩</v>
      </c>
      <c r="AA36">
        <f t="shared" si="10"/>
        <v>234</v>
      </c>
      <c r="AB36" s="23">
        <f t="shared" si="11"/>
        <v>75.384615384615387</v>
      </c>
      <c r="AC36">
        <f>VLOOKUP(A36,[1]中考!$A$2:$M$571,13,0)</f>
        <v>32</v>
      </c>
      <c r="AD36">
        <f t="shared" si="12"/>
        <v>170</v>
      </c>
    </row>
    <row r="37" spans="1:30" ht="15" x14ac:dyDescent="0.35">
      <c r="A37" s="14" t="s">
        <v>104</v>
      </c>
      <c r="B37" s="1">
        <v>1</v>
      </c>
      <c r="C37" s="2" t="s">
        <v>105</v>
      </c>
      <c r="D37" s="4" t="s">
        <v>6</v>
      </c>
      <c r="E37">
        <f>VLOOKUP(A37,'[1]高三下(高考)'!$A$3:$P$615,15,0)</f>
        <v>37</v>
      </c>
      <c r="F37" t="str">
        <f>VLOOKUP(A37,'[1]高三下(高考)'!$A$3:$P$615,16,0)</f>
        <v>邓倩</v>
      </c>
      <c r="G37" s="22">
        <f t="shared" si="0"/>
        <v>228</v>
      </c>
      <c r="H37" s="23">
        <f t="shared" si="1"/>
        <v>91.538461538461533</v>
      </c>
      <c r="I37">
        <f>VLOOKUP(A37,[1]高三上!$A$3:$P$588,15,0)</f>
        <v>29</v>
      </c>
      <c r="J37" t="str">
        <f>VLOOKUP(A37,[1]高三上!$A$3:$P$588,16,0)</f>
        <v>邓倩</v>
      </c>
      <c r="K37" s="22">
        <f t="shared" si="2"/>
        <v>206</v>
      </c>
      <c r="L37" s="23">
        <f t="shared" si="3"/>
        <v>91.92307692307692</v>
      </c>
      <c r="M37">
        <f>VLOOKUP(A37,[1]高二下!$A$3:$P$536,15,0)</f>
        <v>32</v>
      </c>
      <c r="N37" t="str">
        <f>VLOOKUP(A37,[1]高二下!$A$3:$P$536,16,0)</f>
        <v>邓倩</v>
      </c>
      <c r="O37" s="22">
        <f t="shared" si="4"/>
        <v>185</v>
      </c>
      <c r="P37" s="22">
        <f t="shared" si="5"/>
        <v>75.769230769230774</v>
      </c>
      <c r="Q37">
        <f>VLOOKUP(A37,[1]高二上!$A$3:$P$583,15,0)</f>
        <v>48</v>
      </c>
      <c r="R37" t="str">
        <f>VLOOKUP(A37,[1]高二上!$A$3:$P$583,16,0)</f>
        <v>邓倩</v>
      </c>
      <c r="S37" s="22">
        <f t="shared" si="6"/>
        <v>122</v>
      </c>
      <c r="T37" s="22">
        <f t="shared" si="7"/>
        <v>73.07692307692308</v>
      </c>
      <c r="U37">
        <f>VLOOKUP(A37,[1]高一下!$A$3:$P$585,15,0)</f>
        <v>70</v>
      </c>
      <c r="V37" t="str">
        <f>VLOOKUP(A37,[1]高一下!$A$3:$P$585,16,0)</f>
        <v>邓倩</v>
      </c>
      <c r="W37">
        <f t="shared" si="8"/>
        <v>52</v>
      </c>
      <c r="X37">
        <f t="shared" si="9"/>
        <v>160.76923076923077</v>
      </c>
      <c r="Y37">
        <f>VLOOKUP(A37,[1]高一上!$A$3:$V$587,21,0)</f>
        <v>40</v>
      </c>
      <c r="Z37" t="str">
        <f>VLOOKUP(A37,[1]高一上!$A$3:$V$587,22,0)</f>
        <v>胡柔殳</v>
      </c>
      <c r="AA37">
        <f t="shared" si="10"/>
        <v>210</v>
      </c>
      <c r="AB37" s="23">
        <f t="shared" si="11"/>
        <v>109.61538461538461</v>
      </c>
      <c r="AC37">
        <f>VLOOKUP(A37,[1]中考!$A$2:$M$571,13,0)</f>
        <v>24</v>
      </c>
      <c r="AD37">
        <f t="shared" si="12"/>
        <v>235</v>
      </c>
    </row>
    <row r="38" spans="1:30" ht="15" x14ac:dyDescent="0.35">
      <c r="A38" s="14" t="s">
        <v>23</v>
      </c>
      <c r="B38" s="1">
        <v>1</v>
      </c>
      <c r="C38" s="2" t="s">
        <v>24</v>
      </c>
      <c r="D38" s="4" t="s">
        <v>6</v>
      </c>
      <c r="E38">
        <f>VLOOKUP(A38,'[1]高三下(高考)'!$A$3:$P$615,15,0)</f>
        <v>61</v>
      </c>
      <c r="F38" t="str">
        <f>VLOOKUP(A38,'[1]高三下(高考)'!$A$3:$P$615,16,0)</f>
        <v>邓倩</v>
      </c>
      <c r="G38" s="22">
        <f t="shared" si="0"/>
        <v>35</v>
      </c>
      <c r="H38" s="23">
        <f t="shared" si="1"/>
        <v>140</v>
      </c>
      <c r="I38">
        <f>VLOOKUP(A38,[1]高三上!$A$3:$P$588,15,0)</f>
        <v>40</v>
      </c>
      <c r="J38" t="str">
        <f>VLOOKUP(A38,[1]高三上!$A$3:$P$588,16,0)</f>
        <v>邓倩</v>
      </c>
      <c r="K38" s="22">
        <f t="shared" si="2"/>
        <v>139</v>
      </c>
      <c r="L38" s="23">
        <f t="shared" si="3"/>
        <v>56.92307692307692</v>
      </c>
      <c r="M38">
        <f>VLOOKUP(A38,[1]高二下!$A$3:$P$536,15,0)</f>
        <v>52</v>
      </c>
      <c r="N38" t="str">
        <f>VLOOKUP(A38,[1]高二下!$A$3:$P$536,16,0)</f>
        <v>邓倩</v>
      </c>
      <c r="O38" s="22">
        <f t="shared" si="4"/>
        <v>27</v>
      </c>
      <c r="P38" s="22">
        <f t="shared" si="5"/>
        <v>116.53846153846153</v>
      </c>
      <c r="Q38">
        <f>VLOOKUP(A38,[1]高二上!$A$3:$P$583,15,0)</f>
        <v>54</v>
      </c>
      <c r="R38" t="str">
        <f>VLOOKUP(A38,[1]高二上!$A$3:$P$583,16,0)</f>
        <v>邓倩</v>
      </c>
      <c r="S38" s="22">
        <f t="shared" si="6"/>
        <v>70</v>
      </c>
      <c r="T38" s="22">
        <f t="shared" si="7"/>
        <v>100</v>
      </c>
      <c r="U38">
        <f>VLOOKUP(A38,[1]高一下!$A$3:$P$585,15,0)</f>
        <v>68</v>
      </c>
      <c r="V38" t="str">
        <f>VLOOKUP(A38,[1]高一下!$A$3:$P$585,16,0)</f>
        <v>邓倩</v>
      </c>
      <c r="W38">
        <f t="shared" si="8"/>
        <v>70</v>
      </c>
      <c r="X38">
        <f t="shared" si="9"/>
        <v>87.692307692307693</v>
      </c>
      <c r="Y38">
        <f>VLOOKUP(A38,[1]高一上!$A$3:$V$587,21,0)</f>
        <v>70</v>
      </c>
      <c r="Z38" t="str">
        <f>VLOOKUP(A38,[1]高一上!$A$3:$V$587,22,0)</f>
        <v>邓倩</v>
      </c>
      <c r="AA38">
        <f t="shared" si="10"/>
        <v>38</v>
      </c>
      <c r="AB38" s="23">
        <f t="shared" si="11"/>
        <v>129.61538461538461</v>
      </c>
      <c r="AC38">
        <f>VLOOKUP(A38,[1]中考!$A$2:$M$571,13,0)</f>
        <v>36</v>
      </c>
      <c r="AD38">
        <f t="shared" si="12"/>
        <v>115</v>
      </c>
    </row>
    <row r="39" spans="1:30" ht="15" x14ac:dyDescent="0.35">
      <c r="A39" s="14" t="s">
        <v>67</v>
      </c>
      <c r="B39" s="1">
        <v>1</v>
      </c>
      <c r="C39" s="2" t="s">
        <v>68</v>
      </c>
      <c r="D39" s="4" t="s">
        <v>6</v>
      </c>
      <c r="E39">
        <f>VLOOKUP(A39,'[1]高三下(高考)'!$A$3:$P$615,15,0)</f>
        <v>60</v>
      </c>
      <c r="F39" t="str">
        <f>VLOOKUP(A39,'[1]高三下(高考)'!$A$3:$P$615,16,0)</f>
        <v>邓倩</v>
      </c>
      <c r="G39" s="22">
        <f t="shared" si="0"/>
        <v>43</v>
      </c>
      <c r="H39" s="23">
        <f t="shared" si="1"/>
        <v>90</v>
      </c>
      <c r="I39">
        <f>VLOOKUP(A39,[1]高三上!$A$3:$P$588,15,0)</f>
        <v>56</v>
      </c>
      <c r="J39" t="str">
        <f>VLOOKUP(A39,[1]高三上!$A$3:$P$588,16,0)</f>
        <v>邓倩</v>
      </c>
      <c r="K39" s="22">
        <f t="shared" si="2"/>
        <v>17</v>
      </c>
      <c r="L39" s="23">
        <f t="shared" si="3"/>
        <v>98.461538461538467</v>
      </c>
      <c r="M39">
        <f>VLOOKUP(A39,[1]高二下!$A$3:$P$536,15,0)</f>
        <v>57</v>
      </c>
      <c r="N39" t="str">
        <f>VLOOKUP(A39,[1]高二下!$A$3:$P$536,16,0)</f>
        <v>邓倩</v>
      </c>
      <c r="O39" s="22">
        <f t="shared" si="4"/>
        <v>13</v>
      </c>
      <c r="P39" s="22">
        <f t="shared" si="5"/>
        <v>115.38461538461539</v>
      </c>
      <c r="Q39">
        <f>VLOOKUP(A39,[1]高二上!$A$3:$P$583,15,0)</f>
        <v>56</v>
      </c>
      <c r="R39" t="str">
        <f>VLOOKUP(A39,[1]高二上!$A$3:$P$583,16,0)</f>
        <v>邓倩</v>
      </c>
      <c r="S39" s="22">
        <f t="shared" si="6"/>
        <v>53</v>
      </c>
      <c r="T39" s="22">
        <f t="shared" si="7"/>
        <v>91.92307692307692</v>
      </c>
      <c r="U39">
        <f>VLOOKUP(A39,[1]高一下!$A$3:$P$585,15,0)</f>
        <v>74</v>
      </c>
      <c r="V39" t="str">
        <f>VLOOKUP(A39,[1]高一下!$A$3:$P$585,16,0)</f>
        <v>邓倩</v>
      </c>
      <c r="W39">
        <f t="shared" si="8"/>
        <v>32</v>
      </c>
      <c r="X39">
        <f t="shared" si="9"/>
        <v>152.30769230769232</v>
      </c>
      <c r="Y39">
        <f>VLOOKUP(A39,[1]高一上!$A$3:$V$587,21,0)</f>
        <v>47</v>
      </c>
      <c r="Z39" t="str">
        <f>VLOOKUP(A39,[1]高一上!$A$3:$V$587,22,0)</f>
        <v>胡柔殳</v>
      </c>
      <c r="AA39">
        <f t="shared" si="10"/>
        <v>168</v>
      </c>
      <c r="AB39" s="23">
        <f t="shared" si="11"/>
        <v>40.384615384615387</v>
      </c>
      <c r="AC39">
        <f>VLOOKUP(A39,[1]中考!$A$2:$M$571,13,0)</f>
        <v>44</v>
      </c>
      <c r="AD39">
        <f t="shared" si="12"/>
        <v>13</v>
      </c>
    </row>
    <row r="40" spans="1:30" ht="15" x14ac:dyDescent="0.35">
      <c r="A40" s="14" t="s">
        <v>102</v>
      </c>
      <c r="B40" s="1">
        <v>1</v>
      </c>
      <c r="C40" s="2" t="s">
        <v>103</v>
      </c>
      <c r="D40" s="4" t="s">
        <v>6</v>
      </c>
      <c r="E40">
        <f>VLOOKUP(A40,'[1]高三下(高考)'!$A$3:$P$615,15,0)</f>
        <v>52</v>
      </c>
      <c r="F40" t="str">
        <f>VLOOKUP(A40,'[1]高三下(高考)'!$A$3:$P$615,16,0)</f>
        <v>邓倩</v>
      </c>
      <c r="G40" s="22">
        <f t="shared" si="0"/>
        <v>101</v>
      </c>
      <c r="H40" s="23">
        <f t="shared" si="1"/>
        <v>96.15384615384616</v>
      </c>
      <c r="I40">
        <f>VLOOKUP(A40,[1]高三上!$A$3:$P$588,15,0)</f>
        <v>44</v>
      </c>
      <c r="J40" t="str">
        <f>VLOOKUP(A40,[1]高三上!$A$3:$P$588,16,0)</f>
        <v>邓倩</v>
      </c>
      <c r="K40" s="22">
        <f t="shared" si="2"/>
        <v>91</v>
      </c>
      <c r="L40" s="23">
        <f t="shared" si="3"/>
        <v>118.46153846153847</v>
      </c>
      <c r="M40">
        <f>VLOOKUP(A40,[1]高二下!$A$3:$P$536,15,0)</f>
        <v>38</v>
      </c>
      <c r="N40" t="str">
        <f>VLOOKUP(A40,[1]高二下!$A$3:$P$536,16,0)</f>
        <v>邓倩</v>
      </c>
      <c r="O40" s="22">
        <f t="shared" si="4"/>
        <v>139</v>
      </c>
      <c r="P40" s="22">
        <f t="shared" si="5"/>
        <v>81.92307692307692</v>
      </c>
      <c r="Q40">
        <f>VLOOKUP(A40,[1]高二上!$A$3:$P$583,15,0)</f>
        <v>52</v>
      </c>
      <c r="R40" t="str">
        <f>VLOOKUP(A40,[1]高二上!$A$3:$P$583,16,0)</f>
        <v>邓倩</v>
      </c>
      <c r="S40" s="22">
        <f t="shared" si="6"/>
        <v>92</v>
      </c>
      <c r="T40" s="22">
        <f t="shared" si="7"/>
        <v>108.84615384615384</v>
      </c>
      <c r="U40">
        <f>VLOOKUP(A40,[1]高一下!$A$3:$P$585,15,0)</f>
        <v>64</v>
      </c>
      <c r="V40" t="str">
        <f>VLOOKUP(A40,[1]高一下!$A$3:$P$585,16,0)</f>
        <v>邓倩</v>
      </c>
      <c r="W40">
        <f t="shared" si="8"/>
        <v>115</v>
      </c>
      <c r="X40">
        <f t="shared" si="9"/>
        <v>109.23076923076923</v>
      </c>
      <c r="Y40">
        <f>VLOOKUP(A40,[1]高一上!$A$3:$V$587,21,0)</f>
        <v>53</v>
      </c>
      <c r="Z40" t="str">
        <f>VLOOKUP(A40,[1]高一上!$A$3:$V$587,22,0)</f>
        <v>胡柔殳</v>
      </c>
      <c r="AA40">
        <f t="shared" si="10"/>
        <v>139</v>
      </c>
      <c r="AB40" s="23">
        <f t="shared" si="11"/>
        <v>105.76923076923077</v>
      </c>
      <c r="AC40">
        <f>VLOOKUP(A40,[1]中考!$A$2:$M$571,13,0)</f>
        <v>33</v>
      </c>
      <c r="AD40">
        <f t="shared" si="12"/>
        <v>154</v>
      </c>
    </row>
    <row r="41" spans="1:30" ht="15" x14ac:dyDescent="0.35">
      <c r="A41" s="14" t="s">
        <v>15</v>
      </c>
      <c r="B41" s="1">
        <v>1</v>
      </c>
      <c r="C41" s="2" t="s">
        <v>16</v>
      </c>
      <c r="D41" s="4" t="s">
        <v>6</v>
      </c>
      <c r="E41">
        <f>VLOOKUP(A41,'[1]高三下(高考)'!$A$3:$P$615,15,0)</f>
        <v>72</v>
      </c>
      <c r="F41" t="str">
        <f>VLOOKUP(A41,'[1]高三下(高考)'!$A$3:$P$615,16,0)</f>
        <v>邓倩</v>
      </c>
      <c r="G41" s="22">
        <f t="shared" si="0"/>
        <v>2</v>
      </c>
      <c r="H41" s="23">
        <f t="shared" si="1"/>
        <v>115.76923076923077</v>
      </c>
      <c r="I41">
        <f>VLOOKUP(A41,[1]高三上!$A$3:$P$588,15,0)</f>
        <v>51.5</v>
      </c>
      <c r="J41" t="str">
        <f>VLOOKUP(A41,[1]高三上!$A$3:$P$588,16,0)</f>
        <v>邓倩</v>
      </c>
      <c r="K41" s="22">
        <f t="shared" si="2"/>
        <v>43</v>
      </c>
      <c r="L41" s="23">
        <f t="shared" si="3"/>
        <v>116.92307692307692</v>
      </c>
      <c r="M41">
        <f>VLOOKUP(A41,[1]高二下!$A$3:$P$536,15,0)</f>
        <v>44</v>
      </c>
      <c r="N41" t="str">
        <f>VLOOKUP(A41,[1]高二下!$A$3:$P$536,16,0)</f>
        <v>邓倩</v>
      </c>
      <c r="O41" s="22">
        <f t="shared" si="4"/>
        <v>87</v>
      </c>
      <c r="P41" s="22">
        <f t="shared" si="5"/>
        <v>71.538461538461547</v>
      </c>
      <c r="Q41">
        <f>VLOOKUP(A41,[1]高二上!$A$3:$P$583,15,0)</f>
        <v>64</v>
      </c>
      <c r="R41" t="str">
        <f>VLOOKUP(A41,[1]高二上!$A$3:$P$583,16,0)</f>
        <v>邓倩</v>
      </c>
      <c r="S41" s="22">
        <f t="shared" si="6"/>
        <v>13</v>
      </c>
      <c r="T41" s="22">
        <f t="shared" si="7"/>
        <v>161.92307692307693</v>
      </c>
      <c r="U41">
        <f>VLOOKUP(A41,[1]高一下!$A$3:$P$585,15,0)</f>
        <v>58</v>
      </c>
      <c r="V41" t="str">
        <f>VLOOKUP(A41,[1]高一下!$A$3:$P$585,16,0)</f>
        <v>邓倩</v>
      </c>
      <c r="W41">
        <f t="shared" si="8"/>
        <v>174</v>
      </c>
      <c r="X41">
        <f t="shared" si="9"/>
        <v>94.615384615384613</v>
      </c>
      <c r="Y41">
        <f>VLOOKUP(A41,[1]高一上!$A$3:$V$587,21,0)</f>
        <v>49</v>
      </c>
      <c r="Z41" t="str">
        <f>VLOOKUP(A41,[1]高一上!$A$3:$V$587,22,0)</f>
        <v>邓倩</v>
      </c>
      <c r="AA41">
        <f t="shared" si="10"/>
        <v>160</v>
      </c>
      <c r="AB41" s="23">
        <f t="shared" si="11"/>
        <v>87.307692307692307</v>
      </c>
      <c r="AC41">
        <f>VLOOKUP(A41,[1]中考!$A$2:$M$571,13,0)</f>
        <v>35</v>
      </c>
      <c r="AD41">
        <f t="shared" si="12"/>
        <v>127</v>
      </c>
    </row>
    <row r="42" spans="1:30" ht="15" x14ac:dyDescent="0.35">
      <c r="A42" s="14" t="s">
        <v>33</v>
      </c>
      <c r="B42" s="1">
        <v>1</v>
      </c>
      <c r="C42" s="2" t="s">
        <v>34</v>
      </c>
      <c r="D42" s="4" t="s">
        <v>6</v>
      </c>
      <c r="E42">
        <f>VLOOKUP(A42,'[1]高三下(高考)'!$A$3:$P$615,15,0)</f>
        <v>56</v>
      </c>
      <c r="F42" t="str">
        <f>VLOOKUP(A42,'[1]高三下(高考)'!$A$3:$P$615,16,0)</f>
        <v>邓倩</v>
      </c>
      <c r="G42" s="22">
        <f t="shared" si="0"/>
        <v>68</v>
      </c>
      <c r="H42" s="23">
        <f t="shared" si="1"/>
        <v>121.92307692307692</v>
      </c>
      <c r="I42">
        <f>VLOOKUP(A42,[1]高三上!$A$3:$P$588,15,0)</f>
        <v>41</v>
      </c>
      <c r="J42" t="str">
        <f>VLOOKUP(A42,[1]高三上!$A$3:$P$588,16,0)</f>
        <v>邓倩</v>
      </c>
      <c r="K42" s="22">
        <f t="shared" si="2"/>
        <v>125</v>
      </c>
      <c r="L42" s="23">
        <f t="shared" si="3"/>
        <v>54.230769230769234</v>
      </c>
      <c r="M42">
        <f>VLOOKUP(A42,[1]高二下!$A$3:$P$536,15,0)</f>
        <v>59</v>
      </c>
      <c r="N42" t="str">
        <f>VLOOKUP(A42,[1]高二下!$A$3:$P$536,16,0)</f>
        <v>邓倩</v>
      </c>
      <c r="O42" s="22">
        <f t="shared" si="4"/>
        <v>6</v>
      </c>
      <c r="P42" s="22">
        <f t="shared" si="5"/>
        <v>104.61538461538461</v>
      </c>
      <c r="Q42">
        <f>VLOOKUP(A42,[1]高二上!$A$3:$P$583,15,0)</f>
        <v>63</v>
      </c>
      <c r="R42" t="str">
        <f>VLOOKUP(A42,[1]高二上!$A$3:$P$583,16,0)</f>
        <v>邓倩</v>
      </c>
      <c r="S42" s="22">
        <f t="shared" si="6"/>
        <v>18</v>
      </c>
      <c r="T42" s="22">
        <f t="shared" si="7"/>
        <v>129.23076923076923</v>
      </c>
      <c r="U42">
        <f>VLOOKUP(A42,[1]高一下!$A$3:$P$585,15,0)</f>
        <v>66</v>
      </c>
      <c r="V42" t="str">
        <f>VLOOKUP(A42,[1]高一下!$A$3:$P$585,16,0)</f>
        <v>邓倩</v>
      </c>
      <c r="W42">
        <f t="shared" si="8"/>
        <v>94</v>
      </c>
      <c r="X42">
        <f t="shared" si="9"/>
        <v>98.07692307692308</v>
      </c>
      <c r="Y42">
        <f>VLOOKUP(A42,[1]高一上!$A$3:$V$587,21,0)</f>
        <v>61</v>
      </c>
      <c r="Z42" t="str">
        <f>VLOOKUP(A42,[1]高一上!$A$3:$V$587,22,0)</f>
        <v>邓倩</v>
      </c>
      <c r="AA42">
        <f t="shared" si="10"/>
        <v>89</v>
      </c>
      <c r="AB42" s="23">
        <f t="shared" si="11"/>
        <v>75</v>
      </c>
      <c r="AC42">
        <f>VLOOKUP(A42,[1]中考!$A$2:$M$571,13,0)</f>
        <v>42</v>
      </c>
      <c r="AD42">
        <f t="shared" si="12"/>
        <v>24</v>
      </c>
    </row>
    <row r="43" spans="1:30" ht="15" x14ac:dyDescent="0.35">
      <c r="A43" s="14" t="s">
        <v>7</v>
      </c>
      <c r="B43" s="1">
        <v>1</v>
      </c>
      <c r="C43" s="2" t="s">
        <v>8</v>
      </c>
      <c r="D43" s="4" t="s">
        <v>6</v>
      </c>
      <c r="E43">
        <f>VLOOKUP(A43,'[1]高三下(高考)'!$A$3:$P$615,15,0)</f>
        <v>56</v>
      </c>
      <c r="F43" t="str">
        <f>VLOOKUP(A43,'[1]高三下(高考)'!$A$3:$P$615,16,0)</f>
        <v>邓倩</v>
      </c>
      <c r="G43" s="22">
        <f t="shared" si="0"/>
        <v>68</v>
      </c>
      <c r="H43" s="23">
        <f t="shared" si="1"/>
        <v>121.92307692307692</v>
      </c>
      <c r="I43">
        <f>VLOOKUP(A43,[1]高三上!$A$3:$P$588,15,0)</f>
        <v>41</v>
      </c>
      <c r="J43" t="str">
        <f>VLOOKUP(A43,[1]高三上!$A$3:$P$588,16,0)</f>
        <v>邓倩</v>
      </c>
      <c r="K43" s="22">
        <f t="shared" si="2"/>
        <v>125</v>
      </c>
      <c r="L43" s="23">
        <f t="shared" si="3"/>
        <v>62.307692307692307</v>
      </c>
      <c r="M43">
        <f>VLOOKUP(A43,[1]高二下!$A$3:$P$536,15,0)</f>
        <v>52</v>
      </c>
      <c r="N43" t="str">
        <f>VLOOKUP(A43,[1]高二下!$A$3:$P$536,16,0)</f>
        <v>邓倩</v>
      </c>
      <c r="O43" s="22">
        <f t="shared" si="4"/>
        <v>27</v>
      </c>
      <c r="P43" s="22">
        <f t="shared" si="5"/>
        <v>133.84615384615384</v>
      </c>
      <c r="Q43">
        <f>VLOOKUP(A43,[1]高二上!$A$3:$P$583,15,0)</f>
        <v>49</v>
      </c>
      <c r="R43" t="str">
        <f>VLOOKUP(A43,[1]高二上!$A$3:$P$583,16,0)</f>
        <v>邓倩</v>
      </c>
      <c r="S43" s="22">
        <f t="shared" si="6"/>
        <v>115</v>
      </c>
      <c r="T43" s="22">
        <f t="shared" si="7"/>
        <v>71.538461538461547</v>
      </c>
      <c r="U43">
        <f>VLOOKUP(A43,[1]高一下!$A$3:$P$585,15,0)</f>
        <v>73</v>
      </c>
      <c r="V43" t="str">
        <f>VLOOKUP(A43,[1]高一下!$A$3:$P$585,16,0)</f>
        <v>邓倩</v>
      </c>
      <c r="W43">
        <f t="shared" si="8"/>
        <v>41</v>
      </c>
      <c r="X43">
        <f t="shared" si="9"/>
        <v>111.53846153846153</v>
      </c>
      <c r="Y43">
        <f>VLOOKUP(A43,[1]高一上!$A$3:$V$587,21,0)</f>
        <v>63</v>
      </c>
      <c r="Z43" t="str">
        <f>VLOOKUP(A43,[1]高一上!$A$3:$V$587,22,0)</f>
        <v>邓倩</v>
      </c>
      <c r="AA43">
        <f t="shared" si="10"/>
        <v>71</v>
      </c>
      <c r="AB43" s="23">
        <f t="shared" si="11"/>
        <v>93.07692307692308</v>
      </c>
      <c r="AC43">
        <f>VLOOKUP(A43,[1]中考!$A$2:$M$571,13,0)</f>
        <v>40</v>
      </c>
      <c r="AD43">
        <f t="shared" si="12"/>
        <v>53</v>
      </c>
    </row>
    <row r="44" spans="1:30" ht="15" x14ac:dyDescent="0.35">
      <c r="A44" s="14" t="s">
        <v>9</v>
      </c>
      <c r="B44" s="1">
        <v>1</v>
      </c>
      <c r="C44" s="2" t="s">
        <v>10</v>
      </c>
      <c r="D44" s="4" t="s">
        <v>6</v>
      </c>
      <c r="E44">
        <f>VLOOKUP(A44,'[1]高三下(高考)'!$A$3:$P$615,15,0)</f>
        <v>53</v>
      </c>
      <c r="F44" t="str">
        <f>VLOOKUP(A44,'[1]高三下(高考)'!$A$3:$P$615,16,0)</f>
        <v>邓倩</v>
      </c>
      <c r="G44" s="22">
        <f t="shared" si="0"/>
        <v>89</v>
      </c>
      <c r="H44" s="23">
        <f t="shared" si="1"/>
        <v>80.769230769230774</v>
      </c>
      <c r="I44">
        <f>VLOOKUP(A44,[1]高三上!$A$3:$P$588,15,0)</f>
        <v>52</v>
      </c>
      <c r="J44" t="str">
        <f>VLOOKUP(A44,[1]高三上!$A$3:$P$588,16,0)</f>
        <v>邓倩</v>
      </c>
      <c r="K44" s="22">
        <f t="shared" si="2"/>
        <v>39</v>
      </c>
      <c r="L44" s="23">
        <f t="shared" si="3"/>
        <v>112.69230769230769</v>
      </c>
      <c r="M44">
        <f>VLOOKUP(A44,[1]高二下!$A$3:$P$536,15,0)</f>
        <v>46</v>
      </c>
      <c r="N44" t="str">
        <f>VLOOKUP(A44,[1]高二下!$A$3:$P$536,16,0)</f>
        <v>邓倩</v>
      </c>
      <c r="O44" s="22">
        <f t="shared" si="4"/>
        <v>72</v>
      </c>
      <c r="P44" s="22">
        <f t="shared" si="5"/>
        <v>77.307692307692307</v>
      </c>
      <c r="Q44">
        <f>VLOOKUP(A44,[1]高二上!$A$3:$P$583,15,0)</f>
        <v>64</v>
      </c>
      <c r="R44" t="str">
        <f>VLOOKUP(A44,[1]高二上!$A$3:$P$583,16,0)</f>
        <v>邓倩</v>
      </c>
      <c r="S44" s="22">
        <f t="shared" si="6"/>
        <v>13</v>
      </c>
      <c r="T44" s="22">
        <f t="shared" si="7"/>
        <v>96.538461538461533</v>
      </c>
      <c r="U44">
        <f>VLOOKUP(A44,[1]高一下!$A$3:$P$585,15,0)</f>
        <v>82</v>
      </c>
      <c r="V44" t="str">
        <f>VLOOKUP(A44,[1]高一下!$A$3:$P$585,16,0)</f>
        <v>邓倩</v>
      </c>
      <c r="W44">
        <f t="shared" si="8"/>
        <v>4</v>
      </c>
      <c r="X44">
        <f t="shared" si="9"/>
        <v>123.46153846153845</v>
      </c>
      <c r="Y44">
        <f>VLOOKUP(A44,[1]高一上!$A$3:$V$587,21,0)</f>
        <v>64</v>
      </c>
      <c r="Z44" t="str">
        <f>VLOOKUP(A44,[1]高一上!$A$3:$V$587,22,0)</f>
        <v>邓倩</v>
      </c>
      <c r="AA44">
        <f t="shared" si="10"/>
        <v>65</v>
      </c>
      <c r="AB44" s="23">
        <f t="shared" si="11"/>
        <v>119.23076923076923</v>
      </c>
      <c r="AC44">
        <f>VLOOKUP(A44,[1]中考!$A$2:$M$571,13,0)</f>
        <v>36</v>
      </c>
      <c r="AD44">
        <f t="shared" si="12"/>
        <v>115</v>
      </c>
    </row>
    <row r="45" spans="1:30" ht="15" x14ac:dyDescent="0.35">
      <c r="A45" s="14" t="s">
        <v>17</v>
      </c>
      <c r="B45" s="1">
        <v>1</v>
      </c>
      <c r="C45" s="2" t="s">
        <v>18</v>
      </c>
      <c r="D45" s="4" t="s">
        <v>6</v>
      </c>
      <c r="E45">
        <f>VLOOKUP(A45,'[1]高三下(高考)'!$A$3:$P$615,15,0)</f>
        <v>47</v>
      </c>
      <c r="F45" t="str">
        <f>VLOOKUP(A45,'[1]高三下(高考)'!$A$3:$P$615,16,0)</f>
        <v>邓倩</v>
      </c>
      <c r="G45" s="22">
        <f t="shared" si="0"/>
        <v>145</v>
      </c>
      <c r="H45" s="23">
        <f t="shared" si="1"/>
        <v>95</v>
      </c>
      <c r="I45">
        <f>VLOOKUP(A45,[1]高三上!$A$3:$P$588,15,0)</f>
        <v>40.5</v>
      </c>
      <c r="J45" t="str">
        <f>VLOOKUP(A45,[1]高三上!$A$3:$P$588,16,0)</f>
        <v>邓倩</v>
      </c>
      <c r="K45" s="22">
        <f t="shared" si="2"/>
        <v>132</v>
      </c>
      <c r="L45" s="23">
        <f t="shared" si="3"/>
        <v>133.07692307692307</v>
      </c>
      <c r="M45">
        <f>VLOOKUP(A45,[1]高二下!$A$3:$P$536,15,0)</f>
        <v>26</v>
      </c>
      <c r="N45" t="str">
        <f>VLOOKUP(A45,[1]高二下!$A$3:$P$536,16,0)</f>
        <v>邓倩</v>
      </c>
      <c r="O45" s="22">
        <f t="shared" si="4"/>
        <v>218</v>
      </c>
      <c r="P45" s="22">
        <f t="shared" si="5"/>
        <v>48.076923076923073</v>
      </c>
      <c r="Q45">
        <f>VLOOKUP(A45,[1]高二上!$A$3:$P$583,15,0)</f>
        <v>53</v>
      </c>
      <c r="R45" t="str">
        <f>VLOOKUP(A45,[1]高二上!$A$3:$P$583,16,0)</f>
        <v>邓倩</v>
      </c>
      <c r="S45" s="22">
        <f t="shared" si="6"/>
        <v>83</v>
      </c>
      <c r="T45" s="22">
        <f t="shared" si="7"/>
        <v>103.84615384615384</v>
      </c>
      <c r="U45">
        <f>VLOOKUP(A45,[1]高一下!$A$3:$P$585,15,0)</f>
        <v>67</v>
      </c>
      <c r="V45" t="str">
        <f>VLOOKUP(A45,[1]高一下!$A$3:$P$585,16,0)</f>
        <v>邓倩</v>
      </c>
      <c r="W45">
        <f t="shared" si="8"/>
        <v>93</v>
      </c>
      <c r="X45">
        <f t="shared" si="9"/>
        <v>117.69230769230769</v>
      </c>
      <c r="Y45">
        <f>VLOOKUP(A45,[1]高一上!$A$3:$V$587,21,0)</f>
        <v>53</v>
      </c>
      <c r="Z45" t="str">
        <f>VLOOKUP(A45,[1]高一上!$A$3:$V$587,22,0)</f>
        <v>邓倩</v>
      </c>
      <c r="AA45">
        <f t="shared" si="10"/>
        <v>139</v>
      </c>
      <c r="AB45" s="23">
        <f t="shared" si="11"/>
        <v>101.15384615384616</v>
      </c>
      <c r="AC45">
        <f>VLOOKUP(A45,[1]中考!$A$2:$M$571,13,0)</f>
        <v>34</v>
      </c>
      <c r="AD45">
        <f t="shared" si="12"/>
        <v>142</v>
      </c>
    </row>
    <row r="46" spans="1:30" ht="15" x14ac:dyDescent="0.35">
      <c r="A46" s="14" t="s">
        <v>79</v>
      </c>
      <c r="B46" s="1">
        <v>1</v>
      </c>
      <c r="C46" s="2" t="s">
        <v>80</v>
      </c>
      <c r="D46" s="4" t="s">
        <v>6</v>
      </c>
      <c r="E46">
        <f>VLOOKUP(A46,'[1]高三下(高考)'!$A$3:$P$615,15,0)</f>
        <v>57</v>
      </c>
      <c r="F46" t="str">
        <f>VLOOKUP(A46,'[1]高三下(高考)'!$A$3:$P$615,16,0)</f>
        <v>邓倩</v>
      </c>
      <c r="G46" s="22">
        <f t="shared" si="0"/>
        <v>60</v>
      </c>
      <c r="H46" s="23">
        <f t="shared" si="1"/>
        <v>135.76923076923077</v>
      </c>
      <c r="I46">
        <f>VLOOKUP(A46,[1]高三上!$A$3:$P$588,15,0)</f>
        <v>37.5</v>
      </c>
      <c r="J46" t="str">
        <f>VLOOKUP(A46,[1]高三上!$A$3:$P$588,16,0)</f>
        <v>邓倩</v>
      </c>
      <c r="K46" s="22">
        <f t="shared" si="2"/>
        <v>153</v>
      </c>
      <c r="L46" s="23">
        <f t="shared" si="3"/>
        <v>105.76923076923077</v>
      </c>
      <c r="M46">
        <f>VLOOKUP(A46,[1]高二下!$A$3:$P$536,15,0)</f>
        <v>34</v>
      </c>
      <c r="N46" t="str">
        <f>VLOOKUP(A46,[1]高二下!$A$3:$P$536,16,0)</f>
        <v>邓倩</v>
      </c>
      <c r="O46" s="22">
        <f t="shared" si="4"/>
        <v>168</v>
      </c>
      <c r="P46" s="22">
        <f t="shared" si="5"/>
        <v>85</v>
      </c>
      <c r="Q46">
        <f>VLOOKUP(A46,[1]高二上!$A$3:$P$583,15,0)</f>
        <v>47</v>
      </c>
      <c r="R46" t="str">
        <f>VLOOKUP(A46,[1]高二上!$A$3:$P$583,16,0)</f>
        <v>邓倩</v>
      </c>
      <c r="S46" s="22">
        <f t="shared" si="6"/>
        <v>129</v>
      </c>
      <c r="T46" s="22">
        <f t="shared" si="7"/>
        <v>86.538461538461533</v>
      </c>
      <c r="U46">
        <f>VLOOKUP(A46,[1]高一下!$A$3:$P$585,15,0)</f>
        <v>66</v>
      </c>
      <c r="V46" t="str">
        <f>VLOOKUP(A46,[1]高一下!$A$3:$P$585,16,0)</f>
        <v>邓倩</v>
      </c>
      <c r="W46">
        <f t="shared" si="8"/>
        <v>94</v>
      </c>
      <c r="X46">
        <f t="shared" si="9"/>
        <v>101.53846153846153</v>
      </c>
      <c r="Y46">
        <f>VLOOKUP(A46,[1]高一上!$A$3:$V$587,21,0)</f>
        <v>60</v>
      </c>
      <c r="Z46" t="str">
        <f>VLOOKUP(A46,[1]高一上!$A$3:$V$587,22,0)</f>
        <v>邓倩</v>
      </c>
      <c r="AA46">
        <f t="shared" si="10"/>
        <v>98</v>
      </c>
      <c r="AB46" s="23">
        <f t="shared" si="11"/>
        <v>96.92307692307692</v>
      </c>
      <c r="AC46">
        <f>VLOOKUP(A46,[1]中考!$A$2:$M$571,13,0)</f>
        <v>37</v>
      </c>
      <c r="AD46">
        <f t="shared" si="12"/>
        <v>90</v>
      </c>
    </row>
    <row r="47" spans="1:30" ht="15" x14ac:dyDescent="0.35">
      <c r="A47" s="14" t="s">
        <v>47</v>
      </c>
      <c r="B47" s="1">
        <v>1</v>
      </c>
      <c r="C47" s="2" t="s">
        <v>48</v>
      </c>
      <c r="D47" s="4" t="s">
        <v>6</v>
      </c>
      <c r="E47">
        <f>VLOOKUP(A47,'[1]高三下(高考)'!$A$3:$P$615,15,0)</f>
        <v>64</v>
      </c>
      <c r="F47" t="str">
        <f>VLOOKUP(A47,'[1]高三下(高考)'!$A$3:$P$615,16,0)</f>
        <v>邓倩</v>
      </c>
      <c r="G47" s="22">
        <f t="shared" si="0"/>
        <v>20</v>
      </c>
      <c r="H47" s="23">
        <f t="shared" si="1"/>
        <v>124.23076923076923</v>
      </c>
      <c r="I47">
        <f>VLOOKUP(A47,[1]高三上!$A$3:$P$588,15,0)</f>
        <v>44.5</v>
      </c>
      <c r="J47" t="str">
        <f>VLOOKUP(A47,[1]高三上!$A$3:$P$588,16,0)</f>
        <v>邓倩</v>
      </c>
      <c r="K47" s="22">
        <f t="shared" si="2"/>
        <v>83</v>
      </c>
      <c r="L47" s="23">
        <f t="shared" si="3"/>
        <v>78.461538461538453</v>
      </c>
      <c r="M47">
        <f>VLOOKUP(A47,[1]高二下!$A$3:$P$536,15,0)</f>
        <v>52</v>
      </c>
      <c r="N47" t="str">
        <f>VLOOKUP(A47,[1]高二下!$A$3:$P$536,16,0)</f>
        <v>邓倩</v>
      </c>
      <c r="O47" s="22">
        <f t="shared" si="4"/>
        <v>27</v>
      </c>
      <c r="P47" s="22">
        <f t="shared" si="5"/>
        <v>97.692307692307693</v>
      </c>
      <c r="Q47">
        <f>VLOOKUP(A47,[1]高二上!$A$3:$P$583,15,0)</f>
        <v>62</v>
      </c>
      <c r="R47" t="str">
        <f>VLOOKUP(A47,[1]高二上!$A$3:$P$583,16,0)</f>
        <v>邓倩</v>
      </c>
      <c r="S47" s="22">
        <f t="shared" si="6"/>
        <v>21</v>
      </c>
      <c r="T47" s="22">
        <f t="shared" si="7"/>
        <v>100.38461538461539</v>
      </c>
      <c r="U47">
        <f>VLOOKUP(A47,[1]高一下!$A$3:$P$585,15,0)</f>
        <v>76</v>
      </c>
      <c r="V47" t="str">
        <f>VLOOKUP(A47,[1]高一下!$A$3:$P$585,16,0)</f>
        <v>邓倩</v>
      </c>
      <c r="W47">
        <f t="shared" si="8"/>
        <v>22</v>
      </c>
      <c r="X47">
        <f t="shared" si="9"/>
        <v>132.30769230769232</v>
      </c>
      <c r="Y47">
        <f>VLOOKUP(A47,[1]高一上!$A$3:$V$587,21,0)</f>
        <v>58</v>
      </c>
      <c r="Z47" t="str">
        <f>VLOOKUP(A47,[1]高一上!$A$3:$V$587,22,0)</f>
        <v>邓倩</v>
      </c>
      <c r="AA47">
        <f t="shared" si="10"/>
        <v>106</v>
      </c>
      <c r="AB47" s="23">
        <f t="shared" si="11"/>
        <v>75.769230769230774</v>
      </c>
      <c r="AC47">
        <f>VLOOKUP(A47,[1]中考!$A$2:$M$571,13,0)</f>
        <v>41</v>
      </c>
      <c r="AD47">
        <f t="shared" si="12"/>
        <v>43</v>
      </c>
    </row>
    <row r="48" spans="1:30" ht="15" x14ac:dyDescent="0.35">
      <c r="A48" s="14" t="s">
        <v>31</v>
      </c>
      <c r="B48" s="1">
        <v>1</v>
      </c>
      <c r="C48" s="2" t="s">
        <v>32</v>
      </c>
      <c r="D48" s="4" t="s">
        <v>6</v>
      </c>
      <c r="E48">
        <f>VLOOKUP(A48,'[1]高三下(高考)'!$A$3:$P$615,15,0)</f>
        <v>56</v>
      </c>
      <c r="F48" t="str">
        <f>VLOOKUP(A48,'[1]高三下(高考)'!$A$3:$P$615,16,0)</f>
        <v>邓倩</v>
      </c>
      <c r="G48" s="22">
        <f t="shared" si="0"/>
        <v>68</v>
      </c>
      <c r="H48" s="23">
        <f t="shared" si="1"/>
        <v>140</v>
      </c>
      <c r="I48">
        <f>VLOOKUP(A48,[1]高三上!$A$3:$P$588,15,0)</f>
        <v>35</v>
      </c>
      <c r="J48" t="str">
        <f>VLOOKUP(A48,[1]高三上!$A$3:$P$588,16,0)</f>
        <v>邓倩</v>
      </c>
      <c r="K48" s="22">
        <f t="shared" si="2"/>
        <v>172</v>
      </c>
      <c r="L48" s="23">
        <f t="shared" si="3"/>
        <v>64.615384615384613</v>
      </c>
      <c r="M48">
        <f>VLOOKUP(A48,[1]高二下!$A$3:$P$536,15,0)</f>
        <v>45</v>
      </c>
      <c r="N48" t="str">
        <f>VLOOKUP(A48,[1]高二下!$A$3:$P$536,16,0)</f>
        <v>邓倩</v>
      </c>
      <c r="O48" s="22">
        <f t="shared" si="4"/>
        <v>80</v>
      </c>
      <c r="P48" s="22">
        <f t="shared" si="5"/>
        <v>80.384615384615387</v>
      </c>
      <c r="Q48">
        <f>VLOOKUP(A48,[1]高二上!$A$3:$P$583,15,0)</f>
        <v>60</v>
      </c>
      <c r="R48" t="str">
        <f>VLOOKUP(A48,[1]高二上!$A$3:$P$583,16,0)</f>
        <v>邓倩</v>
      </c>
      <c r="S48" s="22">
        <f t="shared" si="6"/>
        <v>29</v>
      </c>
      <c r="T48" s="22">
        <f t="shared" si="7"/>
        <v>93.84615384615384</v>
      </c>
      <c r="U48">
        <f>VLOOKUP(A48,[1]高一下!$A$3:$P$585,15,0)</f>
        <v>78</v>
      </c>
      <c r="V48" t="str">
        <f>VLOOKUP(A48,[1]高一下!$A$3:$P$585,16,0)</f>
        <v>邓倩</v>
      </c>
      <c r="W48">
        <f t="shared" si="8"/>
        <v>13</v>
      </c>
      <c r="X48">
        <f t="shared" si="9"/>
        <v>122.30769230769231</v>
      </c>
      <c r="Y48">
        <f>VLOOKUP(A48,[1]高一上!$A$3:$V$587,21,0)</f>
        <v>63</v>
      </c>
      <c r="Z48" t="str">
        <f>VLOOKUP(A48,[1]高一上!$A$3:$V$587,22,0)</f>
        <v>邓倩</v>
      </c>
      <c r="AA48">
        <f t="shared" si="10"/>
        <v>71</v>
      </c>
      <c r="AB48" s="23">
        <f t="shared" si="11"/>
        <v>81.92307692307692</v>
      </c>
      <c r="AC48">
        <f>VLOOKUP(A48,[1]中考!$A$2:$M$571,13,0)</f>
        <v>42</v>
      </c>
      <c r="AD48">
        <f t="shared" si="12"/>
        <v>24</v>
      </c>
    </row>
    <row r="49" spans="1:30" ht="15" x14ac:dyDescent="0.35">
      <c r="A49" s="14" t="s">
        <v>45</v>
      </c>
      <c r="B49" s="1">
        <v>1</v>
      </c>
      <c r="C49" s="2" t="s">
        <v>46</v>
      </c>
      <c r="D49" s="4" t="s">
        <v>6</v>
      </c>
      <c r="E49">
        <f>VLOOKUP(A49,'[1]高三下(高考)'!$A$3:$P$615,15,0)</f>
        <v>57</v>
      </c>
      <c r="F49" t="str">
        <f>VLOOKUP(A49,'[1]高三下(高考)'!$A$3:$P$615,16,0)</f>
        <v>邓倩</v>
      </c>
      <c r="G49" s="22">
        <f t="shared" si="0"/>
        <v>60</v>
      </c>
      <c r="H49" s="23">
        <f t="shared" si="1"/>
        <v>80.769230769230774</v>
      </c>
      <c r="I49">
        <f>VLOOKUP(A49,[1]高三上!$A$3:$P$588,15,0)</f>
        <v>58.5</v>
      </c>
      <c r="J49" t="str">
        <f>VLOOKUP(A49,[1]高三上!$A$3:$P$588,16,0)</f>
        <v>邓倩</v>
      </c>
      <c r="K49" s="22">
        <f t="shared" si="2"/>
        <v>10</v>
      </c>
      <c r="L49" s="23">
        <f t="shared" si="3"/>
        <v>116.92307692307692</v>
      </c>
      <c r="M49">
        <f>VLOOKUP(A49,[1]高二下!$A$3:$P$536,15,0)</f>
        <v>48</v>
      </c>
      <c r="N49" t="str">
        <f>VLOOKUP(A49,[1]高二下!$A$3:$P$536,16,0)</f>
        <v>邓倩</v>
      </c>
      <c r="O49" s="22">
        <f t="shared" si="4"/>
        <v>54</v>
      </c>
      <c r="P49" s="22">
        <f t="shared" si="5"/>
        <v>131.53846153846155</v>
      </c>
      <c r="Q49">
        <f>VLOOKUP(A49,[1]高二上!$A$3:$P$583,15,0)</f>
        <v>46</v>
      </c>
      <c r="R49" t="str">
        <f>VLOOKUP(A49,[1]高二上!$A$3:$P$583,16,0)</f>
        <v>邓倩</v>
      </c>
      <c r="S49" s="22">
        <f t="shared" si="6"/>
        <v>136</v>
      </c>
      <c r="T49" s="22">
        <f t="shared" si="7"/>
        <v>60</v>
      </c>
      <c r="U49">
        <f>VLOOKUP(A49,[1]高一下!$A$3:$P$585,15,0)</f>
        <v>74</v>
      </c>
      <c r="V49" t="str">
        <f>VLOOKUP(A49,[1]高一下!$A$3:$P$585,16,0)</f>
        <v>邓倩</v>
      </c>
      <c r="W49">
        <f t="shared" si="8"/>
        <v>32</v>
      </c>
      <c r="X49">
        <f t="shared" si="9"/>
        <v>99.230769230769226</v>
      </c>
      <c r="Y49">
        <f>VLOOKUP(A49,[1]高一上!$A$3:$V$587,21,0)</f>
        <v>72</v>
      </c>
      <c r="Z49" t="str">
        <f>VLOOKUP(A49,[1]高一上!$A$3:$V$587,22,0)</f>
        <v>邓倩</v>
      </c>
      <c r="AA49">
        <f t="shared" si="10"/>
        <v>30</v>
      </c>
      <c r="AB49" s="23">
        <f t="shared" si="11"/>
        <v>105</v>
      </c>
      <c r="AC49">
        <f>VLOOKUP(A49,[1]中考!$A$2:$M$571,13,0)</f>
        <v>41</v>
      </c>
      <c r="AD49">
        <f t="shared" si="12"/>
        <v>43</v>
      </c>
    </row>
    <row r="50" spans="1:30" ht="15" x14ac:dyDescent="0.35">
      <c r="A50" s="14" t="s">
        <v>43</v>
      </c>
      <c r="B50" s="1">
        <v>1</v>
      </c>
      <c r="C50" s="2" t="s">
        <v>44</v>
      </c>
      <c r="D50" s="4" t="s">
        <v>6</v>
      </c>
      <c r="E50">
        <f>VLOOKUP(A50,'[1]高三下(高考)'!$A$3:$P$615,15,0)</f>
        <v>65</v>
      </c>
      <c r="F50" t="str">
        <f>VLOOKUP(A50,'[1]高三下(高考)'!$A$3:$P$615,16,0)</f>
        <v>邓倩</v>
      </c>
      <c r="G50" s="22">
        <f t="shared" si="0"/>
        <v>15</v>
      </c>
      <c r="H50" s="23">
        <f t="shared" si="1"/>
        <v>101.53846153846153</v>
      </c>
      <c r="I50">
        <f>VLOOKUP(A50,[1]高三上!$A$3:$P$588,15,0)</f>
        <v>55.5</v>
      </c>
      <c r="J50" t="str">
        <f>VLOOKUP(A50,[1]高三上!$A$3:$P$588,16,0)</f>
        <v>邓倩</v>
      </c>
      <c r="K50" s="22">
        <f t="shared" si="2"/>
        <v>19</v>
      </c>
      <c r="L50" s="23">
        <f t="shared" si="3"/>
        <v>99.615384615384613</v>
      </c>
      <c r="M50">
        <f>VLOOKUP(A50,[1]高二下!$A$3:$P$536,15,0)</f>
        <v>55</v>
      </c>
      <c r="N50" t="str">
        <f>VLOOKUP(A50,[1]高二下!$A$3:$P$536,16,0)</f>
        <v>邓倩</v>
      </c>
      <c r="O50" s="22">
        <f t="shared" si="4"/>
        <v>18</v>
      </c>
      <c r="P50" s="22">
        <f t="shared" si="5"/>
        <v>98.07692307692308</v>
      </c>
      <c r="Q50">
        <f>VLOOKUP(A50,[1]高二上!$A$3:$P$583,15,0)</f>
        <v>64</v>
      </c>
      <c r="R50" t="str">
        <f>VLOOKUP(A50,[1]高二上!$A$3:$P$583,16,0)</f>
        <v>邓倩</v>
      </c>
      <c r="S50" s="22">
        <f t="shared" si="6"/>
        <v>13</v>
      </c>
      <c r="T50" s="22">
        <f t="shared" si="7"/>
        <v>100</v>
      </c>
      <c r="U50">
        <f>VLOOKUP(A50,[1]高一下!$A$3:$P$585,15,0)</f>
        <v>78</v>
      </c>
      <c r="V50" t="str">
        <f>VLOOKUP(A50,[1]高一下!$A$3:$P$585,16,0)</f>
        <v>邓倩</v>
      </c>
      <c r="W50">
        <f t="shared" si="8"/>
        <v>13</v>
      </c>
      <c r="X50">
        <f t="shared" si="9"/>
        <v>143.84615384615384</v>
      </c>
      <c r="Y50">
        <f>VLOOKUP(A50,[1]高一上!$A$3:$V$587,21,0)</f>
        <v>55</v>
      </c>
      <c r="Z50" t="str">
        <f>VLOOKUP(A50,[1]高一上!$A$3:$V$587,22,0)</f>
        <v>刘壑</v>
      </c>
      <c r="AA50">
        <f t="shared" si="10"/>
        <v>127</v>
      </c>
      <c r="AB50" s="23">
        <f t="shared" si="11"/>
        <v>56.153846153846153</v>
      </c>
      <c r="AC50">
        <f>VLOOKUP(A50,[1]中考!$A$2:$M$571,13,0)</f>
        <v>44</v>
      </c>
      <c r="AD50">
        <f t="shared" si="12"/>
        <v>13</v>
      </c>
    </row>
    <row r="51" spans="1:30" ht="15" x14ac:dyDescent="0.35">
      <c r="A51" s="14" t="s">
        <v>77</v>
      </c>
      <c r="B51" s="1">
        <v>1</v>
      </c>
      <c r="C51" s="2" t="s">
        <v>78</v>
      </c>
      <c r="D51" s="4" t="s">
        <v>6</v>
      </c>
      <c r="E51">
        <f>VLOOKUP(A51,'[1]高三下(高考)'!$A$3:$P$615,15,0)</f>
        <v>51</v>
      </c>
      <c r="F51" t="str">
        <f>VLOOKUP(A51,'[1]高三下(高考)'!$A$3:$P$615,16,0)</f>
        <v>邓倩</v>
      </c>
      <c r="G51" s="22">
        <f t="shared" si="0"/>
        <v>114</v>
      </c>
      <c r="H51" s="23">
        <f t="shared" si="1"/>
        <v>122.30769230769231</v>
      </c>
      <c r="I51">
        <f>VLOOKUP(A51,[1]高三上!$A$3:$P$588,15,0)</f>
        <v>35</v>
      </c>
      <c r="J51" t="str">
        <f>VLOOKUP(A51,[1]高三上!$A$3:$P$588,16,0)</f>
        <v>邓倩</v>
      </c>
      <c r="K51" s="22">
        <f t="shared" si="2"/>
        <v>172</v>
      </c>
      <c r="L51" s="23">
        <f t="shared" si="3"/>
        <v>44.230769230769226</v>
      </c>
      <c r="M51">
        <f>VLOOKUP(A51,[1]高二下!$A$3:$P$536,15,0)</f>
        <v>52</v>
      </c>
      <c r="N51" t="str">
        <f>VLOOKUP(A51,[1]高二下!$A$3:$P$536,16,0)</f>
        <v>邓倩</v>
      </c>
      <c r="O51" s="22">
        <f t="shared" si="4"/>
        <v>27</v>
      </c>
      <c r="P51" s="22">
        <f t="shared" si="5"/>
        <v>125</v>
      </c>
      <c r="Q51">
        <f>VLOOKUP(A51,[1]高二上!$A$3:$P$583,15,0)</f>
        <v>52</v>
      </c>
      <c r="R51" t="str">
        <f>VLOOKUP(A51,[1]高二上!$A$3:$P$583,16,0)</f>
        <v>邓倩</v>
      </c>
      <c r="S51" s="22">
        <f t="shared" si="6"/>
        <v>92</v>
      </c>
      <c r="T51" s="22">
        <f t="shared" si="7"/>
        <v>108.84615384615384</v>
      </c>
      <c r="U51">
        <f>VLOOKUP(A51,[1]高一下!$A$3:$P$585,15,0)</f>
        <v>64</v>
      </c>
      <c r="V51" t="str">
        <f>VLOOKUP(A51,[1]高一下!$A$3:$P$585,16,0)</f>
        <v>邓倩</v>
      </c>
      <c r="W51">
        <f t="shared" si="8"/>
        <v>115</v>
      </c>
      <c r="X51">
        <f t="shared" si="9"/>
        <v>76.92307692307692</v>
      </c>
      <c r="Y51">
        <f>VLOOKUP(A51,[1]高一上!$A$3:$V$587,21,0)</f>
        <v>66</v>
      </c>
      <c r="Z51" t="str">
        <f>VLOOKUP(A51,[1]高一上!$A$3:$V$587,22,0)</f>
        <v>邓倩</v>
      </c>
      <c r="AA51">
        <f t="shared" si="10"/>
        <v>55</v>
      </c>
      <c r="AB51" s="23">
        <f t="shared" si="11"/>
        <v>113.46153846153847</v>
      </c>
      <c r="AC51">
        <f>VLOOKUP(A51,[1]中考!$A$2:$M$571,13,0)</f>
        <v>37</v>
      </c>
      <c r="AD51">
        <f t="shared" si="12"/>
        <v>90</v>
      </c>
    </row>
    <row r="52" spans="1:30" ht="15" x14ac:dyDescent="0.35">
      <c r="A52" s="14" t="s">
        <v>61</v>
      </c>
      <c r="B52" s="1">
        <v>1</v>
      </c>
      <c r="C52" s="2" t="s">
        <v>62</v>
      </c>
      <c r="D52" s="4" t="s">
        <v>6</v>
      </c>
      <c r="E52">
        <f>VLOOKUP(A52,'[1]高三下(高考)'!$A$3:$P$615,15,0)</f>
        <v>60</v>
      </c>
      <c r="F52" t="str">
        <f>VLOOKUP(A52,'[1]高三下(高考)'!$A$3:$P$615,16,0)</f>
        <v>邓倩</v>
      </c>
      <c r="G52" s="22">
        <f t="shared" si="0"/>
        <v>43</v>
      </c>
      <c r="H52" s="23">
        <f t="shared" si="1"/>
        <v>97.692307692307693</v>
      </c>
      <c r="I52">
        <f>VLOOKUP(A52,[1]高三上!$A$3:$P$588,15,0)</f>
        <v>52.5</v>
      </c>
      <c r="J52" t="str">
        <f>VLOOKUP(A52,[1]高三上!$A$3:$P$588,16,0)</f>
        <v>邓倩</v>
      </c>
      <c r="K52" s="22">
        <f t="shared" si="2"/>
        <v>37</v>
      </c>
      <c r="L52" s="23">
        <f t="shared" si="3"/>
        <v>86.92307692307692</v>
      </c>
      <c r="M52">
        <f>VLOOKUP(A52,[1]高二下!$A$3:$P$536,15,0)</f>
        <v>63</v>
      </c>
      <c r="N52" t="str">
        <f>VLOOKUP(A52,[1]高二下!$A$3:$P$536,16,0)</f>
        <v>邓倩</v>
      </c>
      <c r="O52" s="22">
        <f t="shared" si="4"/>
        <v>3</v>
      </c>
      <c r="P52" s="22">
        <f t="shared" si="5"/>
        <v>116.92307692307692</v>
      </c>
      <c r="Q52">
        <f>VLOOKUP(A52,[1]高二上!$A$3:$P$583,15,0)</f>
        <v>57</v>
      </c>
      <c r="R52" t="str">
        <f>VLOOKUP(A52,[1]高二上!$A$3:$P$583,16,0)</f>
        <v>邓倩</v>
      </c>
      <c r="S52" s="22">
        <f t="shared" si="6"/>
        <v>47</v>
      </c>
      <c r="T52" s="22">
        <f t="shared" si="7"/>
        <v>159.61538461538461</v>
      </c>
      <c r="U52">
        <f>VLOOKUP(A52,[1]高一下!$A$3:$P$585,15,0)</f>
        <v>56</v>
      </c>
      <c r="V52" t="str">
        <f>VLOOKUP(A52,[1]高一下!$A$3:$P$585,16,0)</f>
        <v>邓倩</v>
      </c>
      <c r="W52">
        <f t="shared" si="8"/>
        <v>202</v>
      </c>
      <c r="X52">
        <f t="shared" si="9"/>
        <v>29.615384615384613</v>
      </c>
      <c r="Y52">
        <f>VLOOKUP(A52,[1]高一上!$A$3:$V$587,21,0)</f>
        <v>75</v>
      </c>
      <c r="Z52" t="str">
        <f>VLOOKUP(A52,[1]高一上!$A$3:$V$587,22,0)</f>
        <v>邓倩</v>
      </c>
      <c r="AA52">
        <f t="shared" si="10"/>
        <v>19</v>
      </c>
      <c r="AB52" s="23">
        <f t="shared" si="11"/>
        <v>100</v>
      </c>
      <c r="AC52">
        <f>VLOOKUP(A52,[1]中考!$A$2:$M$571,13,0)</f>
        <v>43</v>
      </c>
      <c r="AD52">
        <f t="shared" si="12"/>
        <v>19</v>
      </c>
    </row>
    <row r="53" spans="1:30" ht="15" x14ac:dyDescent="0.35">
      <c r="A53" s="14" t="s">
        <v>94</v>
      </c>
      <c r="B53" s="1">
        <v>1</v>
      </c>
      <c r="C53" s="2" t="s">
        <v>95</v>
      </c>
      <c r="D53" s="4" t="s">
        <v>6</v>
      </c>
      <c r="E53">
        <f>VLOOKUP(A53,'[1]高三下(高考)'!$A$3:$P$615,15,0)</f>
        <v>62</v>
      </c>
      <c r="F53" t="str">
        <f>VLOOKUP(A53,'[1]高三下(高考)'!$A$3:$P$615,16,0)</f>
        <v>邓倩</v>
      </c>
      <c r="G53" s="22">
        <f t="shared" si="0"/>
        <v>27</v>
      </c>
      <c r="H53" s="23">
        <f t="shared" si="1"/>
        <v>140.38461538461539</v>
      </c>
      <c r="I53">
        <f>VLOOKUP(A53,[1]高三上!$A$3:$P$588,15,0)</f>
        <v>40.5</v>
      </c>
      <c r="J53" t="str">
        <f>VLOOKUP(A53,[1]高三上!$A$3:$P$588,16,0)</f>
        <v>邓倩</v>
      </c>
      <c r="K53" s="22">
        <f t="shared" si="2"/>
        <v>132</v>
      </c>
      <c r="L53" s="23">
        <f t="shared" si="3"/>
        <v>80</v>
      </c>
      <c r="M53">
        <f>VLOOKUP(A53,[1]高二下!$A$3:$P$536,15,0)</f>
        <v>45</v>
      </c>
      <c r="N53" t="str">
        <f>VLOOKUP(A53,[1]高二下!$A$3:$P$536,16,0)</f>
        <v>邓倩</v>
      </c>
      <c r="O53" s="22">
        <f t="shared" si="4"/>
        <v>80</v>
      </c>
      <c r="P53" s="22">
        <f t="shared" si="5"/>
        <v>96.15384615384616</v>
      </c>
      <c r="Q53">
        <f>VLOOKUP(A53,[1]高二上!$A$3:$P$583,15,0)</f>
        <v>54</v>
      </c>
      <c r="R53" t="str">
        <f>VLOOKUP(A53,[1]高二上!$A$3:$P$583,16,0)</f>
        <v>邓倩</v>
      </c>
      <c r="S53" s="22">
        <f t="shared" si="6"/>
        <v>70</v>
      </c>
      <c r="T53" s="22">
        <f t="shared" si="7"/>
        <v>165.38461538461539</v>
      </c>
      <c r="U53">
        <f>VLOOKUP(A53,[1]高一下!$A$3:$P$585,15,0)</f>
        <v>48</v>
      </c>
      <c r="V53" t="str">
        <f>VLOOKUP(A53,[1]高一下!$A$3:$P$585,16,0)</f>
        <v>邓倩</v>
      </c>
      <c r="W53">
        <f t="shared" si="8"/>
        <v>240</v>
      </c>
      <c r="X53">
        <f t="shared" si="9"/>
        <v>77.692307692307693</v>
      </c>
      <c r="Y53">
        <f>VLOOKUP(A53,[1]高一上!$A$3:$V$587,21,0)</f>
        <v>45</v>
      </c>
      <c r="Z53" t="str">
        <f>VLOOKUP(A53,[1]高一上!$A$3:$V$587,22,0)</f>
        <v>邓倩</v>
      </c>
      <c r="AA53">
        <f t="shared" si="10"/>
        <v>182</v>
      </c>
      <c r="AB53" s="23">
        <f t="shared" si="11"/>
        <v>46.53846153846154</v>
      </c>
      <c r="AC53">
        <f>VLOOKUP(A53,[1]中考!$A$2:$M$571,13,0)</f>
        <v>41</v>
      </c>
      <c r="AD53">
        <f t="shared" si="12"/>
        <v>43</v>
      </c>
    </row>
    <row r="54" spans="1:30" ht="15" x14ac:dyDescent="0.35">
      <c r="A54" s="14" t="s">
        <v>21</v>
      </c>
      <c r="B54" s="1">
        <v>1</v>
      </c>
      <c r="C54" s="2" t="s">
        <v>22</v>
      </c>
      <c r="D54" s="4" t="s">
        <v>6</v>
      </c>
      <c r="E54">
        <f>VLOOKUP(A54,'[1]高三下(高考)'!$A$3:$P$615,15,0)</f>
        <v>56</v>
      </c>
      <c r="F54" t="str">
        <f>VLOOKUP(A54,'[1]高三下(高考)'!$A$3:$P$615,16,0)</f>
        <v>邓倩</v>
      </c>
      <c r="G54" s="22">
        <f t="shared" si="0"/>
        <v>68</v>
      </c>
      <c r="H54" s="23">
        <f t="shared" si="1"/>
        <v>105.76923076923077</v>
      </c>
      <c r="I54">
        <f>VLOOKUP(A54,[1]高三上!$A$3:$P$588,15,0)</f>
        <v>44.5</v>
      </c>
      <c r="J54" t="str">
        <f>VLOOKUP(A54,[1]高三上!$A$3:$P$588,16,0)</f>
        <v>邓倩</v>
      </c>
      <c r="K54" s="22">
        <f t="shared" si="2"/>
        <v>83</v>
      </c>
      <c r="L54" s="23">
        <f t="shared" si="3"/>
        <v>111.53846153846153</v>
      </c>
      <c r="M54">
        <f>VLOOKUP(A54,[1]高二下!$A$3:$P$536,15,0)</f>
        <v>41</v>
      </c>
      <c r="N54" t="str">
        <f>VLOOKUP(A54,[1]高二下!$A$3:$P$536,16,0)</f>
        <v>邓倩</v>
      </c>
      <c r="O54" s="22">
        <f t="shared" si="4"/>
        <v>113</v>
      </c>
      <c r="P54" s="22">
        <f t="shared" si="5"/>
        <v>61.538461538461533</v>
      </c>
      <c r="Q54">
        <f>VLOOKUP(A54,[1]高二上!$A$3:$P$583,15,0)</f>
        <v>64</v>
      </c>
      <c r="R54" t="str">
        <f>VLOOKUP(A54,[1]高二上!$A$3:$P$583,16,0)</f>
        <v>邓倩</v>
      </c>
      <c r="S54" s="22">
        <f t="shared" si="6"/>
        <v>13</v>
      </c>
      <c r="T54" s="22">
        <f t="shared" si="7"/>
        <v>139.23076923076923</v>
      </c>
      <c r="U54">
        <f>VLOOKUP(A54,[1]高一下!$A$3:$P$585,15,0)</f>
        <v>64</v>
      </c>
      <c r="V54" t="str">
        <f>VLOOKUP(A54,[1]高一下!$A$3:$P$585,16,0)</f>
        <v>邓倩</v>
      </c>
      <c r="W54">
        <f t="shared" si="8"/>
        <v>115</v>
      </c>
      <c r="X54">
        <f t="shared" si="9"/>
        <v>104.61538461538461</v>
      </c>
      <c r="Y54">
        <f>VLOOKUP(A54,[1]高一上!$A$3:$V$587,21,0)</f>
        <v>55</v>
      </c>
      <c r="Z54" t="str">
        <f>VLOOKUP(A54,[1]高一上!$A$3:$V$587,22,0)</f>
        <v>邓倩</v>
      </c>
      <c r="AA54">
        <f t="shared" si="10"/>
        <v>127</v>
      </c>
      <c r="AB54" s="23">
        <f t="shared" si="11"/>
        <v>60.384615384615387</v>
      </c>
      <c r="AC54">
        <f>VLOOKUP(A54,[1]中考!$A$2:$M$571,13,0)</f>
        <v>42</v>
      </c>
      <c r="AD54">
        <f t="shared" si="12"/>
        <v>24</v>
      </c>
    </row>
    <row r="55" spans="1:30" ht="15" x14ac:dyDescent="0.35">
      <c r="A55" s="14" t="s">
        <v>172</v>
      </c>
      <c r="B55" s="1">
        <v>2</v>
      </c>
      <c r="C55" s="2" t="s">
        <v>173</v>
      </c>
      <c r="D55" s="4" t="s">
        <v>6</v>
      </c>
      <c r="E55">
        <f>VLOOKUP(A55,'[1]高三下(高考)'!$A$3:$P$615,15,0)</f>
        <v>34</v>
      </c>
      <c r="F55" t="str">
        <f>VLOOKUP(A55,'[1]高三下(高考)'!$A$3:$P$615,16,0)</f>
        <v>邓倩</v>
      </c>
      <c r="G55" s="22">
        <f t="shared" si="0"/>
        <v>242</v>
      </c>
      <c r="H55" s="23">
        <f t="shared" si="1"/>
        <v>16.153846153846146</v>
      </c>
      <c r="I55">
        <f>VLOOKUP(A55,[1]高三上!$A$3:$P$588,15,0)</f>
        <v>54.5</v>
      </c>
      <c r="J55" t="str">
        <f>VLOOKUP(A55,[1]高三上!$A$3:$P$588,16,0)</f>
        <v>邓倩</v>
      </c>
      <c r="K55" s="22">
        <f t="shared" si="2"/>
        <v>24</v>
      </c>
      <c r="L55" s="23">
        <f t="shared" si="3"/>
        <v>100</v>
      </c>
      <c r="M55" s="22">
        <v>0</v>
      </c>
      <c r="N55" t="s">
        <v>5</v>
      </c>
      <c r="O55" s="22">
        <f t="shared" si="4"/>
        <v>236</v>
      </c>
      <c r="P55" s="22">
        <f t="shared" si="5"/>
        <v>100</v>
      </c>
      <c r="Q55">
        <f>VLOOKUP(A55,[1]高二上!$A$3:$P$583,15,0)</f>
        <v>39</v>
      </c>
      <c r="R55" t="str">
        <f>VLOOKUP(A55,[1]高二上!$A$3:$P$583,16,0)</f>
        <v>刘壑</v>
      </c>
      <c r="S55" s="22">
        <f t="shared" si="6"/>
        <v>201</v>
      </c>
      <c r="T55" s="22">
        <f t="shared" si="7"/>
        <v>119.61538461538461</v>
      </c>
      <c r="U55">
        <f>VLOOKUP(A55,[1]高一下!$A$3:$P$585,15,0)</f>
        <v>42</v>
      </c>
      <c r="V55" t="str">
        <f>VLOOKUP(A55,[1]高一下!$A$3:$P$585,16,0)</f>
        <v>刘壑</v>
      </c>
      <c r="W55">
        <f t="shared" si="8"/>
        <v>252</v>
      </c>
      <c r="X55">
        <f t="shared" si="9"/>
        <v>100.38461538461539</v>
      </c>
      <c r="Y55">
        <f>VLOOKUP(A55,[1]高一上!$A$3:$V$587,21,0)</f>
        <v>25</v>
      </c>
      <c r="Z55" t="str">
        <f>VLOOKUP(A55,[1]高一上!$A$3:$V$587,22,0)</f>
        <v>刘壑</v>
      </c>
      <c r="AA55">
        <f t="shared" si="10"/>
        <v>253</v>
      </c>
      <c r="AB55" s="23">
        <f t="shared" si="11"/>
        <v>99.615384615384613</v>
      </c>
      <c r="AC55">
        <f>VLOOKUP(A55,[1]中考!$A$2:$M$571,13,0)</f>
        <v>17</v>
      </c>
      <c r="AD55">
        <f t="shared" si="12"/>
        <v>252</v>
      </c>
    </row>
    <row r="56" spans="1:30" ht="15" x14ac:dyDescent="0.35">
      <c r="A56" s="14" t="s">
        <v>200</v>
      </c>
      <c r="B56" s="1">
        <v>2</v>
      </c>
      <c r="C56" s="3" t="s">
        <v>201</v>
      </c>
      <c r="D56" s="4" t="s">
        <v>6</v>
      </c>
      <c r="E56">
        <f>VLOOKUP(A56,'[1]高三下(高考)'!$A$3:$P$615,15,0)</f>
        <v>29</v>
      </c>
      <c r="F56" t="str">
        <f>VLOOKUP(A56,'[1]高三下(高考)'!$A$3:$P$615,16,0)</f>
        <v>邓倩</v>
      </c>
      <c r="G56" s="22">
        <f t="shared" si="0"/>
        <v>253</v>
      </c>
      <c r="H56" s="23">
        <f t="shared" si="1"/>
        <v>70.384615384615387</v>
      </c>
      <c r="I56">
        <f>VLOOKUP(A56,[1]高三上!$A$3:$P$588,15,0)</f>
        <v>34.5</v>
      </c>
      <c r="J56" t="str">
        <f>VLOOKUP(A56,[1]高三上!$A$3:$P$588,16,0)</f>
        <v>邓倩</v>
      </c>
      <c r="K56" s="22">
        <f t="shared" si="2"/>
        <v>176</v>
      </c>
      <c r="L56" s="23">
        <f t="shared" si="3"/>
        <v>71.92307692307692</v>
      </c>
      <c r="M56">
        <f>VLOOKUP(A56,[1]高二下!$A$3:$P$536,15,0)</f>
        <v>42</v>
      </c>
      <c r="N56" t="str">
        <f>VLOOKUP(A56,[1]高二下!$A$3:$P$536,16,0)</f>
        <v>邓倩</v>
      </c>
      <c r="O56" s="22">
        <f t="shared" si="4"/>
        <v>103</v>
      </c>
      <c r="P56" s="22">
        <f t="shared" si="5"/>
        <v>147.30769230769232</v>
      </c>
      <c r="Q56">
        <f>VLOOKUP(A56,[1]高二上!$A$3:$P$583,15,0)</f>
        <v>36</v>
      </c>
      <c r="R56" t="str">
        <f>VLOOKUP(A56,[1]高二上!$A$3:$P$583,16,0)</f>
        <v>刘壑</v>
      </c>
      <c r="S56" s="22">
        <f t="shared" si="6"/>
        <v>226</v>
      </c>
      <c r="T56" s="22">
        <f t="shared" si="7"/>
        <v>49.230769230769234</v>
      </c>
      <c r="U56">
        <f>VLOOKUP(A56,[1]高一下!$A$3:$P$585,15,0)</f>
        <v>66</v>
      </c>
      <c r="V56" t="str">
        <f>VLOOKUP(A56,[1]高一下!$A$3:$P$585,16,0)</f>
        <v>刘壑</v>
      </c>
      <c r="W56">
        <f t="shared" si="8"/>
        <v>94</v>
      </c>
      <c r="X56">
        <f t="shared" si="9"/>
        <v>123.46153846153845</v>
      </c>
      <c r="Y56">
        <f>VLOOKUP(A56,[1]高一上!$A$3:$V$587,21,0)</f>
        <v>50</v>
      </c>
      <c r="Z56" t="str">
        <f>VLOOKUP(A56,[1]高一上!$A$3:$V$587,22,0)</f>
        <v>刘壑</v>
      </c>
      <c r="AA56">
        <f t="shared" si="10"/>
        <v>155</v>
      </c>
      <c r="AB56" s="23">
        <f t="shared" si="11"/>
        <v>127.30769230769231</v>
      </c>
      <c r="AC56">
        <f>VLOOKUP(A56,[1]中考!$A$2:$M$571,13,0)</f>
        <v>26</v>
      </c>
      <c r="AD56">
        <f t="shared" si="12"/>
        <v>226</v>
      </c>
    </row>
    <row r="57" spans="1:30" ht="15" x14ac:dyDescent="0.35">
      <c r="A57" s="14" t="s">
        <v>204</v>
      </c>
      <c r="B57" s="1">
        <v>2</v>
      </c>
      <c r="C57" s="3" t="s">
        <v>205</v>
      </c>
      <c r="D57" s="4" t="s">
        <v>6</v>
      </c>
      <c r="E57">
        <f>VLOOKUP(A57,'[1]高三下(高考)'!$A$3:$P$615,15,0)</f>
        <v>31</v>
      </c>
      <c r="F57" t="str">
        <f>VLOOKUP(A57,'[1]高三下(高考)'!$A$3:$P$615,16,0)</f>
        <v>邓倩</v>
      </c>
      <c r="G57" s="22">
        <f t="shared" si="0"/>
        <v>251</v>
      </c>
      <c r="H57" s="23">
        <f t="shared" si="1"/>
        <v>89.230769230769226</v>
      </c>
      <c r="I57">
        <f>VLOOKUP(A57,[1]高三上!$A$3:$P$588,15,0)</f>
        <v>25</v>
      </c>
      <c r="J57" t="str">
        <f>VLOOKUP(A57,[1]高三上!$A$3:$P$588,16,0)</f>
        <v>邓倩</v>
      </c>
      <c r="K57" s="22">
        <f t="shared" si="2"/>
        <v>223</v>
      </c>
      <c r="L57" s="23">
        <f t="shared" si="3"/>
        <v>95.384615384615387</v>
      </c>
      <c r="M57">
        <f>VLOOKUP(A57,[1]高二下!$A$3:$P$536,15,0)</f>
        <v>27</v>
      </c>
      <c r="N57" t="str">
        <f>VLOOKUP(A57,[1]高二下!$A$3:$P$536,16,0)</f>
        <v>邓倩</v>
      </c>
      <c r="O57" s="22">
        <f t="shared" si="4"/>
        <v>211</v>
      </c>
      <c r="P57" s="22">
        <f t="shared" si="5"/>
        <v>117.69230769230769</v>
      </c>
      <c r="Q57">
        <f>VLOOKUP(A57,[1]高二上!$A$3:$P$583,15,0)</f>
        <v>25</v>
      </c>
      <c r="R57" t="str">
        <f>VLOOKUP(A57,[1]高二上!$A$3:$P$583,16,0)</f>
        <v>刘壑</v>
      </c>
      <c r="S57" s="22">
        <f t="shared" si="6"/>
        <v>257</v>
      </c>
      <c r="T57" s="22">
        <f t="shared" si="7"/>
        <v>96.538461538461533</v>
      </c>
      <c r="U57">
        <f>VLOOKUP(A57,[1]高一下!$A$3:$P$585,15,0)</f>
        <v>44</v>
      </c>
      <c r="V57" t="str">
        <f>VLOOKUP(A57,[1]高一下!$A$3:$P$585,16,0)</f>
        <v>刘壑</v>
      </c>
      <c r="W57">
        <f t="shared" si="8"/>
        <v>248</v>
      </c>
      <c r="X57">
        <f t="shared" si="9"/>
        <v>98.84615384615384</v>
      </c>
      <c r="Y57">
        <f>VLOOKUP(A57,[1]高一上!$A$3:$V$587,21,0)</f>
        <v>31</v>
      </c>
      <c r="Z57" t="str">
        <f>VLOOKUP(A57,[1]高一上!$A$3:$V$587,22,0)</f>
        <v>刘壑</v>
      </c>
      <c r="AA57">
        <f t="shared" si="10"/>
        <v>245</v>
      </c>
      <c r="AB57" s="23">
        <f t="shared" si="11"/>
        <v>35</v>
      </c>
      <c r="AC57">
        <f>VLOOKUP(A57,[1]中考!$A$2:$M$571,13,0)</f>
        <v>38</v>
      </c>
      <c r="AD57">
        <f t="shared" si="12"/>
        <v>76</v>
      </c>
    </row>
    <row r="58" spans="1:30" ht="15" x14ac:dyDescent="0.35">
      <c r="A58" s="14" t="s">
        <v>170</v>
      </c>
      <c r="B58" s="1">
        <v>2</v>
      </c>
      <c r="C58" s="2" t="s">
        <v>171</v>
      </c>
      <c r="D58" s="4" t="s">
        <v>6</v>
      </c>
      <c r="E58">
        <f>VLOOKUP(A58,'[1]高三下(高考)'!$A$3:$P$615,15,0)</f>
        <v>50</v>
      </c>
      <c r="F58" t="str">
        <f>VLOOKUP(A58,'[1]高三下(高考)'!$A$3:$P$615,16,0)</f>
        <v>邓倩</v>
      </c>
      <c r="G58" s="22">
        <f t="shared" si="0"/>
        <v>119</v>
      </c>
      <c r="H58" s="23">
        <f t="shared" si="1"/>
        <v>120.38461538461539</v>
      </c>
      <c r="I58">
        <f>VLOOKUP(A58,[1]高三上!$A$3:$P$588,15,0)</f>
        <v>35</v>
      </c>
      <c r="J58" t="str">
        <f>VLOOKUP(A58,[1]高三上!$A$3:$P$588,16,0)</f>
        <v>邓倩</v>
      </c>
      <c r="K58" s="22">
        <f t="shared" si="2"/>
        <v>172</v>
      </c>
      <c r="L58" s="23">
        <f t="shared" si="3"/>
        <v>54.615384615384613</v>
      </c>
      <c r="M58">
        <f>VLOOKUP(A58,[1]高二下!$A$3:$P$536,15,0)</f>
        <v>48</v>
      </c>
      <c r="N58" t="str">
        <f>VLOOKUP(A58,[1]高二下!$A$3:$P$536,16,0)</f>
        <v>邓倩</v>
      </c>
      <c r="O58" s="22">
        <f t="shared" si="4"/>
        <v>54</v>
      </c>
      <c r="P58" s="22">
        <f t="shared" si="5"/>
        <v>145</v>
      </c>
      <c r="Q58">
        <f>VLOOKUP(A58,[1]高二上!$A$3:$P$583,15,0)</f>
        <v>42</v>
      </c>
      <c r="R58" t="str">
        <f>VLOOKUP(A58,[1]高二上!$A$3:$P$583,16,0)</f>
        <v>刘壑</v>
      </c>
      <c r="S58" s="22">
        <f t="shared" si="6"/>
        <v>171</v>
      </c>
      <c r="T58" s="22">
        <f t="shared" si="7"/>
        <v>61.153846153846153</v>
      </c>
      <c r="U58">
        <f>VLOOKUP(A58,[1]高一下!$A$3:$P$585,15,0)</f>
        <v>68</v>
      </c>
      <c r="V58" t="str">
        <f>VLOOKUP(A58,[1]高一下!$A$3:$P$585,16,0)</f>
        <v>刘壑</v>
      </c>
      <c r="W58">
        <f t="shared" si="8"/>
        <v>70</v>
      </c>
      <c r="X58">
        <f t="shared" si="9"/>
        <v>103.46153846153847</v>
      </c>
      <c r="Y58">
        <f>VLOOKUP(A58,[1]高一上!$A$3:$V$587,21,0)</f>
        <v>62</v>
      </c>
      <c r="Z58" t="str">
        <f>VLOOKUP(A58,[1]高一上!$A$3:$V$587,22,0)</f>
        <v>刘壑</v>
      </c>
      <c r="AA58">
        <f t="shared" si="10"/>
        <v>79</v>
      </c>
      <c r="AB58" s="23">
        <f t="shared" si="11"/>
        <v>90</v>
      </c>
      <c r="AC58">
        <f>VLOOKUP(A58,[1]中考!$A$2:$M$571,13,0)</f>
        <v>40</v>
      </c>
      <c r="AD58">
        <f t="shared" si="12"/>
        <v>53</v>
      </c>
    </row>
    <row r="59" spans="1:30" ht="15" x14ac:dyDescent="0.35">
      <c r="A59" s="16" t="s">
        <v>182</v>
      </c>
      <c r="B59" s="1">
        <v>2</v>
      </c>
      <c r="C59" s="2" t="s">
        <v>183</v>
      </c>
      <c r="D59" s="4" t="s">
        <v>6</v>
      </c>
      <c r="E59">
        <f>VLOOKUP(A59,'[1]高三下(高考)'!$A$3:$P$615,15,0)</f>
        <v>46</v>
      </c>
      <c r="F59" t="str">
        <f>VLOOKUP(A59,'[1]高三下(高考)'!$A$3:$P$615,16,0)</f>
        <v>邓倩</v>
      </c>
      <c r="G59" s="22">
        <f t="shared" si="0"/>
        <v>157</v>
      </c>
      <c r="H59" s="23">
        <f t="shared" si="1"/>
        <v>100</v>
      </c>
      <c r="I59" s="22">
        <v>0</v>
      </c>
      <c r="J59" t="s">
        <v>5</v>
      </c>
      <c r="K59" s="22">
        <f t="shared" si="2"/>
        <v>241</v>
      </c>
      <c r="L59" s="23">
        <f t="shared" si="3"/>
        <v>100</v>
      </c>
      <c r="M59" s="22">
        <v>0</v>
      </c>
      <c r="N59" t="s">
        <v>5</v>
      </c>
      <c r="O59" s="22">
        <f t="shared" si="4"/>
        <v>236</v>
      </c>
      <c r="P59" s="22">
        <f t="shared" si="5"/>
        <v>100</v>
      </c>
      <c r="Q59">
        <f>VLOOKUP(A59,[1]高二上!$A$3:$P$583,15,0)</f>
        <v>45</v>
      </c>
      <c r="R59" t="str">
        <f>VLOOKUP(A59,[1]高二上!$A$3:$P$583,16,0)</f>
        <v>刘壑</v>
      </c>
      <c r="S59" s="22">
        <f t="shared" si="6"/>
        <v>148</v>
      </c>
      <c r="T59" s="22">
        <f t="shared" si="7"/>
        <v>129.23076923076923</v>
      </c>
      <c r="U59">
        <f>VLOOKUP(A59,[1]高一下!$A$3:$P$585,15,0)</f>
        <v>53</v>
      </c>
      <c r="V59" t="str">
        <f>VLOOKUP(A59,[1]高一下!$A$3:$P$585,16,0)</f>
        <v>刘壑</v>
      </c>
      <c r="W59">
        <f t="shared" si="8"/>
        <v>224</v>
      </c>
      <c r="X59">
        <f t="shared" si="9"/>
        <v>83.84615384615384</v>
      </c>
      <c r="Y59">
        <f>VLOOKUP(A59,[1]高一上!$A$3:$V$587,21,0)</f>
        <v>45</v>
      </c>
      <c r="Z59" t="str">
        <f>VLOOKUP(A59,[1]高一上!$A$3:$V$587,22,0)</f>
        <v>刘壑</v>
      </c>
      <c r="AA59">
        <f t="shared" si="10"/>
        <v>182</v>
      </c>
      <c r="AB59" s="23">
        <f t="shared" si="11"/>
        <v>100</v>
      </c>
      <c r="AC59">
        <v>0</v>
      </c>
      <c r="AD59">
        <f t="shared" si="12"/>
        <v>255</v>
      </c>
    </row>
    <row r="60" spans="1:30" ht="15" x14ac:dyDescent="0.35">
      <c r="A60" s="14" t="s">
        <v>140</v>
      </c>
      <c r="B60" s="1">
        <v>2</v>
      </c>
      <c r="C60" s="2" t="s">
        <v>141</v>
      </c>
      <c r="D60" s="4" t="s">
        <v>6</v>
      </c>
      <c r="E60">
        <f>VLOOKUP(A60,'[1]高三下(高考)'!$A$3:$P$615,15,0)</f>
        <v>56</v>
      </c>
      <c r="F60" t="str">
        <f>VLOOKUP(A60,'[1]高三下(高考)'!$A$3:$P$615,16,0)</f>
        <v>邓倩</v>
      </c>
      <c r="G60" s="22">
        <f t="shared" si="0"/>
        <v>68</v>
      </c>
      <c r="H60" s="23">
        <f t="shared" si="1"/>
        <v>118.46153846153847</v>
      </c>
      <c r="I60">
        <f>VLOOKUP(A60,[1]高三上!$A$3:$P$588,15,0)</f>
        <v>41.5</v>
      </c>
      <c r="J60" t="str">
        <f>VLOOKUP(A60,[1]高三上!$A$3:$P$588,16,0)</f>
        <v>邓倩</v>
      </c>
      <c r="K60" s="22">
        <f t="shared" si="2"/>
        <v>116</v>
      </c>
      <c r="L60" s="23">
        <f t="shared" si="3"/>
        <v>86.15384615384616</v>
      </c>
      <c r="M60">
        <f>VLOOKUP(A60,[1]高二下!$A$3:$P$536,15,0)</f>
        <v>45</v>
      </c>
      <c r="N60" t="str">
        <f>VLOOKUP(A60,[1]高二下!$A$3:$P$536,16,0)</f>
        <v>邓倩</v>
      </c>
      <c r="O60" s="22">
        <f t="shared" si="4"/>
        <v>80</v>
      </c>
      <c r="P60" s="22">
        <f t="shared" si="5"/>
        <v>110.76923076923077</v>
      </c>
      <c r="Q60">
        <f>VLOOKUP(A60,[1]高二上!$A$3:$P$583,15,0)</f>
        <v>50</v>
      </c>
      <c r="R60" t="str">
        <f>VLOOKUP(A60,[1]高二上!$A$3:$P$583,16,0)</f>
        <v>刘壑</v>
      </c>
      <c r="S60" s="22">
        <f t="shared" si="6"/>
        <v>108</v>
      </c>
      <c r="T60" s="22">
        <f t="shared" si="7"/>
        <v>102.69230769230769</v>
      </c>
      <c r="U60">
        <f>VLOOKUP(A60,[1]高一下!$A$3:$P$585,15,0)</f>
        <v>64</v>
      </c>
      <c r="V60" t="str">
        <f>VLOOKUP(A60,[1]高一下!$A$3:$P$585,16,0)</f>
        <v>刘壑</v>
      </c>
      <c r="W60">
        <f t="shared" si="8"/>
        <v>115</v>
      </c>
      <c r="X60">
        <f t="shared" si="9"/>
        <v>73.84615384615384</v>
      </c>
      <c r="Y60">
        <f>VLOOKUP(A60,[1]高一上!$A$3:$V$587,21,0)</f>
        <v>68</v>
      </c>
      <c r="Z60" t="str">
        <f>VLOOKUP(A60,[1]高一上!$A$3:$V$587,22,0)</f>
        <v>刘壑</v>
      </c>
      <c r="AA60">
        <f t="shared" si="10"/>
        <v>47</v>
      </c>
      <c r="AB60" s="23">
        <f t="shared" si="11"/>
        <v>126.15384615384616</v>
      </c>
      <c r="AC60">
        <f>VLOOKUP(A60,[1]中考!$A$2:$M$571,13,0)</f>
        <v>36</v>
      </c>
      <c r="AD60">
        <f t="shared" si="12"/>
        <v>115</v>
      </c>
    </row>
    <row r="61" spans="1:30" ht="15" x14ac:dyDescent="0.35">
      <c r="A61" s="14" t="s">
        <v>162</v>
      </c>
      <c r="B61" s="1">
        <v>2</v>
      </c>
      <c r="C61" s="2" t="s">
        <v>163</v>
      </c>
      <c r="D61" s="4" t="s">
        <v>6</v>
      </c>
      <c r="E61">
        <f>VLOOKUP(A61,'[1]高三下(高考)'!$A$3:$P$615,15,0)</f>
        <v>55</v>
      </c>
      <c r="F61" t="str">
        <f>VLOOKUP(A61,'[1]高三下(高考)'!$A$3:$P$615,16,0)</f>
        <v>邓倩</v>
      </c>
      <c r="G61" s="22">
        <f t="shared" si="0"/>
        <v>78</v>
      </c>
      <c r="H61" s="23">
        <f t="shared" si="1"/>
        <v>128.07692307692307</v>
      </c>
      <c r="I61">
        <f>VLOOKUP(A61,[1]高三上!$A$3:$P$588,15,0)</f>
        <v>38</v>
      </c>
      <c r="J61" t="str">
        <f>VLOOKUP(A61,[1]高三上!$A$3:$P$588,16,0)</f>
        <v>邓倩</v>
      </c>
      <c r="K61" s="22">
        <f t="shared" si="2"/>
        <v>151</v>
      </c>
      <c r="L61" s="23">
        <f t="shared" si="3"/>
        <v>115.38461538461539</v>
      </c>
      <c r="M61">
        <f>VLOOKUP(A61,[1]高二下!$A$3:$P$536,15,0)</f>
        <v>31</v>
      </c>
      <c r="N61" t="str">
        <f>VLOOKUP(A61,[1]高二下!$A$3:$P$536,16,0)</f>
        <v>邓倩</v>
      </c>
      <c r="O61" s="22">
        <f t="shared" si="4"/>
        <v>191</v>
      </c>
      <c r="P61" s="22">
        <f t="shared" si="5"/>
        <v>78.84615384615384</v>
      </c>
      <c r="Q61">
        <f>VLOOKUP(A61,[1]高二上!$A$3:$P$583,15,0)</f>
        <v>46</v>
      </c>
      <c r="R61" t="str">
        <f>VLOOKUP(A61,[1]高二上!$A$3:$P$583,16,0)</f>
        <v>刘壑</v>
      </c>
      <c r="S61" s="22">
        <f t="shared" si="6"/>
        <v>136</v>
      </c>
      <c r="T61" s="22">
        <f t="shared" si="7"/>
        <v>91.92307692307692</v>
      </c>
      <c r="U61">
        <f>VLOOKUP(A61,[1]高一下!$A$3:$P$585,15,0)</f>
        <v>64</v>
      </c>
      <c r="V61" t="str">
        <f>VLOOKUP(A61,[1]高一下!$A$3:$P$585,16,0)</f>
        <v>刘壑</v>
      </c>
      <c r="W61">
        <f t="shared" si="8"/>
        <v>115</v>
      </c>
      <c r="X61">
        <f t="shared" si="9"/>
        <v>125.76923076923077</v>
      </c>
      <c r="Y61">
        <f>VLOOKUP(A61,[1]高一上!$A$3:$V$587,21,0)</f>
        <v>45</v>
      </c>
      <c r="Z61" t="str">
        <f>VLOOKUP(A61,[1]高一上!$A$3:$V$587,22,0)</f>
        <v>刘壑</v>
      </c>
      <c r="AA61">
        <f t="shared" si="10"/>
        <v>182</v>
      </c>
      <c r="AB61" s="23">
        <f t="shared" si="11"/>
        <v>127.69230769230769</v>
      </c>
      <c r="AC61">
        <f>VLOOKUP(A61,[1]中考!$A$2:$M$571,13,0)</f>
        <v>16</v>
      </c>
      <c r="AD61">
        <f t="shared" si="12"/>
        <v>254</v>
      </c>
    </row>
    <row r="62" spans="1:30" ht="15" x14ac:dyDescent="0.35">
      <c r="A62" s="14" t="s">
        <v>134</v>
      </c>
      <c r="B62" s="1">
        <v>2</v>
      </c>
      <c r="C62" s="2" t="s">
        <v>135</v>
      </c>
      <c r="D62" s="4" t="s">
        <v>6</v>
      </c>
      <c r="E62">
        <f>VLOOKUP(A62,'[1]高三下(高考)'!$A$3:$P$615,15,0)</f>
        <v>47</v>
      </c>
      <c r="F62" t="str">
        <f>VLOOKUP(A62,'[1]高三下(高考)'!$A$3:$P$615,16,0)</f>
        <v>邓倩</v>
      </c>
      <c r="G62" s="22">
        <f t="shared" si="0"/>
        <v>145</v>
      </c>
      <c r="H62" s="23">
        <f t="shared" si="1"/>
        <v>110.38461538461539</v>
      </c>
      <c r="I62">
        <f>VLOOKUP(A62,[1]高三上!$A$3:$P$588,15,0)</f>
        <v>35</v>
      </c>
      <c r="J62" t="str">
        <f>VLOOKUP(A62,[1]高三上!$A$3:$P$588,16,0)</f>
        <v>邓倩</v>
      </c>
      <c r="K62" s="22">
        <f t="shared" si="2"/>
        <v>172</v>
      </c>
      <c r="L62" s="23">
        <f t="shared" si="3"/>
        <v>110.76923076923077</v>
      </c>
      <c r="M62">
        <f>VLOOKUP(A62,[1]高二下!$A$3:$P$536,15,0)</f>
        <v>30</v>
      </c>
      <c r="N62" t="str">
        <f>VLOOKUP(A62,[1]高二下!$A$3:$P$536,16,0)</f>
        <v>邓倩</v>
      </c>
      <c r="O62" s="22">
        <f t="shared" si="4"/>
        <v>200</v>
      </c>
      <c r="P62" s="22">
        <f t="shared" si="5"/>
        <v>58.46153846153846</v>
      </c>
      <c r="Q62">
        <f>VLOOKUP(A62,[1]高二上!$A$3:$P$583,15,0)</f>
        <v>52</v>
      </c>
      <c r="R62" t="str">
        <f>VLOOKUP(A62,[1]高二上!$A$3:$P$583,16,0)</f>
        <v>刘壑</v>
      </c>
      <c r="S62" s="22">
        <f t="shared" si="6"/>
        <v>92</v>
      </c>
      <c r="T62" s="22">
        <f t="shared" si="7"/>
        <v>76.92307692307692</v>
      </c>
      <c r="U62">
        <f>VLOOKUP(A62,[1]高一下!$A$3:$P$585,15,0)</f>
        <v>74</v>
      </c>
      <c r="V62" t="str">
        <f>VLOOKUP(A62,[1]高一下!$A$3:$P$585,16,0)</f>
        <v>刘壑</v>
      </c>
      <c r="W62">
        <f t="shared" si="8"/>
        <v>32</v>
      </c>
      <c r="X62">
        <f t="shared" si="9"/>
        <v>149.23076923076923</v>
      </c>
      <c r="Y62">
        <f>VLOOKUP(A62,[1]高一上!$A$3:$V$587,21,0)</f>
        <v>49</v>
      </c>
      <c r="Z62" t="str">
        <f>VLOOKUP(A62,[1]高一上!$A$3:$V$587,22,0)</f>
        <v>刘壑</v>
      </c>
      <c r="AA62">
        <f t="shared" si="10"/>
        <v>160</v>
      </c>
      <c r="AB62" s="23">
        <f t="shared" si="11"/>
        <v>108.07692307692308</v>
      </c>
      <c r="AC62">
        <f>VLOOKUP(A62,[1]中考!$A$2:$M$571,13,0)</f>
        <v>31</v>
      </c>
      <c r="AD62">
        <f t="shared" si="12"/>
        <v>181</v>
      </c>
    </row>
    <row r="63" spans="1:30" ht="15" x14ac:dyDescent="0.35">
      <c r="A63" s="14" t="s">
        <v>194</v>
      </c>
      <c r="B63" s="1">
        <v>2</v>
      </c>
      <c r="C63" s="3" t="s">
        <v>195</v>
      </c>
      <c r="D63" s="4" t="s">
        <v>6</v>
      </c>
      <c r="E63">
        <f>VLOOKUP(A63,'[1]高三下(高考)'!$A$3:$P$615,15,0)</f>
        <v>44</v>
      </c>
      <c r="F63" t="str">
        <f>VLOOKUP(A63,'[1]高三下(高考)'!$A$3:$P$615,16,0)</f>
        <v>邓倩</v>
      </c>
      <c r="G63" s="22">
        <f t="shared" si="0"/>
        <v>182</v>
      </c>
      <c r="H63" s="23">
        <f t="shared" si="1"/>
        <v>90.384615384615387</v>
      </c>
      <c r="I63">
        <f>VLOOKUP(A63,[1]高三上!$A$3:$P$588,15,0)</f>
        <v>36.5</v>
      </c>
      <c r="J63" t="str">
        <f>VLOOKUP(A63,[1]高三上!$A$3:$P$588,16,0)</f>
        <v>邓倩</v>
      </c>
      <c r="K63" s="22">
        <f t="shared" si="2"/>
        <v>157</v>
      </c>
      <c r="L63" s="23">
        <f t="shared" si="3"/>
        <v>56.92307692307692</v>
      </c>
      <c r="M63">
        <f>VLOOKUP(A63,[1]高二下!$A$3:$P$536,15,0)</f>
        <v>50</v>
      </c>
      <c r="N63" t="str">
        <f>VLOOKUP(A63,[1]高二下!$A$3:$P$536,16,0)</f>
        <v>邓倩</v>
      </c>
      <c r="O63" s="22">
        <f t="shared" si="4"/>
        <v>45</v>
      </c>
      <c r="P63" s="22">
        <f t="shared" si="5"/>
        <v>156.92307692307691</v>
      </c>
      <c r="Q63">
        <f>VLOOKUP(A63,[1]高二上!$A$3:$P$583,15,0)</f>
        <v>40</v>
      </c>
      <c r="R63" t="str">
        <f>VLOOKUP(A63,[1]高二上!$A$3:$P$583,16,0)</f>
        <v>刘壑</v>
      </c>
      <c r="S63" s="22">
        <f t="shared" si="6"/>
        <v>193</v>
      </c>
      <c r="T63" s="22">
        <f t="shared" si="7"/>
        <v>103.46153846153847</v>
      </c>
      <c r="U63">
        <f>VLOOKUP(A63,[1]高一下!$A$3:$P$585,15,0)</f>
        <v>56</v>
      </c>
      <c r="V63" t="str">
        <f>VLOOKUP(A63,[1]高一下!$A$3:$P$585,16,0)</f>
        <v>刘壑</v>
      </c>
      <c r="W63">
        <f t="shared" si="8"/>
        <v>202</v>
      </c>
      <c r="X63">
        <f t="shared" si="9"/>
        <v>107.69230769230769</v>
      </c>
      <c r="Y63">
        <f>VLOOKUP(A63,[1]高一上!$A$3:$V$587,21,0)</f>
        <v>37</v>
      </c>
      <c r="Z63" t="str">
        <f>VLOOKUP(A63,[1]高一上!$A$3:$V$587,22,0)</f>
        <v>邓倩</v>
      </c>
      <c r="AA63">
        <f t="shared" si="10"/>
        <v>222</v>
      </c>
      <c r="AB63" s="23">
        <f t="shared" si="11"/>
        <v>103.84615384615384</v>
      </c>
      <c r="AC63">
        <f>VLOOKUP(A63,[1]中考!$A$2:$M$571,13,0)</f>
        <v>25</v>
      </c>
      <c r="AD63">
        <f t="shared" si="12"/>
        <v>232</v>
      </c>
    </row>
    <row r="64" spans="1:30" ht="15" x14ac:dyDescent="0.35">
      <c r="A64" s="14" t="s">
        <v>119</v>
      </c>
      <c r="B64" s="1">
        <v>2</v>
      </c>
      <c r="C64" s="2" t="s">
        <v>120</v>
      </c>
      <c r="D64" s="4" t="s">
        <v>6</v>
      </c>
      <c r="E64">
        <f>VLOOKUP(A64,'[1]高三下(高考)'!$A$3:$P$615,15,0)</f>
        <v>63</v>
      </c>
      <c r="F64" t="str">
        <f>VLOOKUP(A64,'[1]高三下(高考)'!$A$3:$P$615,16,0)</f>
        <v>邓倩</v>
      </c>
      <c r="G64" s="22">
        <f t="shared" si="0"/>
        <v>23</v>
      </c>
      <c r="H64" s="23">
        <f t="shared" si="1"/>
        <v>123.07692307692308</v>
      </c>
      <c r="I64">
        <f>VLOOKUP(A64,[1]高三上!$A$3:$P$588,15,0)</f>
        <v>44.5</v>
      </c>
      <c r="J64" t="str">
        <f>VLOOKUP(A64,[1]高三上!$A$3:$P$588,16,0)</f>
        <v>邓倩</v>
      </c>
      <c r="K64" s="22">
        <f t="shared" si="2"/>
        <v>83</v>
      </c>
      <c r="L64" s="23">
        <f t="shared" si="3"/>
        <v>101.53846153846153</v>
      </c>
      <c r="M64">
        <f>VLOOKUP(A64,[1]高二下!$A$3:$P$536,15,0)</f>
        <v>44</v>
      </c>
      <c r="N64" t="str">
        <f>VLOOKUP(A64,[1]高二下!$A$3:$P$536,16,0)</f>
        <v>邓倩</v>
      </c>
      <c r="O64" s="22">
        <f t="shared" si="4"/>
        <v>87</v>
      </c>
      <c r="P64" s="22">
        <f t="shared" si="5"/>
        <v>118.84615384615384</v>
      </c>
      <c r="Q64">
        <f>VLOOKUP(A64,[1]高二上!$A$3:$P$583,15,0)</f>
        <v>46</v>
      </c>
      <c r="R64" t="str">
        <f>VLOOKUP(A64,[1]高二上!$A$3:$P$583,16,0)</f>
        <v>刘壑</v>
      </c>
      <c r="S64" s="22">
        <f t="shared" si="6"/>
        <v>136</v>
      </c>
      <c r="T64" s="22">
        <f t="shared" si="7"/>
        <v>91.92307692307692</v>
      </c>
      <c r="U64">
        <f>VLOOKUP(A64,[1]高一下!$A$3:$P$585,15,0)</f>
        <v>64</v>
      </c>
      <c r="V64" t="str">
        <f>VLOOKUP(A64,[1]高一下!$A$3:$P$585,16,0)</f>
        <v>刘壑</v>
      </c>
      <c r="W64">
        <f t="shared" si="8"/>
        <v>115</v>
      </c>
      <c r="X64">
        <f t="shared" si="9"/>
        <v>90</v>
      </c>
      <c r="Y64">
        <f>VLOOKUP(A64,[1]高一上!$A$3:$V$587,21,0)</f>
        <v>61</v>
      </c>
      <c r="Z64" t="str">
        <f>VLOOKUP(A64,[1]高一上!$A$3:$V$587,22,0)</f>
        <v>刘壑</v>
      </c>
      <c r="AA64">
        <f t="shared" si="10"/>
        <v>89</v>
      </c>
      <c r="AB64" s="23">
        <f t="shared" si="11"/>
        <v>95</v>
      </c>
      <c r="AC64">
        <f>VLOOKUP(A64,[1]中考!$A$2:$M$571,13,0)</f>
        <v>38</v>
      </c>
      <c r="AD64">
        <f t="shared" si="12"/>
        <v>76</v>
      </c>
    </row>
    <row r="65" spans="1:30" ht="15" x14ac:dyDescent="0.35">
      <c r="A65" s="14" t="s">
        <v>130</v>
      </c>
      <c r="B65" s="1">
        <v>2</v>
      </c>
      <c r="C65" s="2" t="s">
        <v>131</v>
      </c>
      <c r="D65" s="4" t="s">
        <v>6</v>
      </c>
      <c r="E65">
        <f>VLOOKUP(A65,'[1]高三下(高考)'!$A$3:$P$615,15,0)</f>
        <v>65</v>
      </c>
      <c r="F65" t="str">
        <f>VLOOKUP(A65,'[1]高三下(高考)'!$A$3:$P$615,16,0)</f>
        <v>邓倩</v>
      </c>
      <c r="G65" s="22">
        <f t="shared" si="0"/>
        <v>15</v>
      </c>
      <c r="H65" s="23">
        <f t="shared" si="1"/>
        <v>159.23076923076923</v>
      </c>
      <c r="I65">
        <f>VLOOKUP(A65,[1]高三上!$A$3:$P$588,15,0)</f>
        <v>35.5</v>
      </c>
      <c r="J65" t="str">
        <f>VLOOKUP(A65,[1]高三上!$A$3:$P$588,16,0)</f>
        <v>邓倩</v>
      </c>
      <c r="K65" s="22">
        <f t="shared" si="2"/>
        <v>169</v>
      </c>
      <c r="L65" s="23">
        <f t="shared" si="3"/>
        <v>94.615384615384613</v>
      </c>
      <c r="M65">
        <f>VLOOKUP(A65,[1]高二下!$A$3:$P$536,15,0)</f>
        <v>36</v>
      </c>
      <c r="N65" t="str">
        <f>VLOOKUP(A65,[1]高二下!$A$3:$P$536,16,0)</f>
        <v>邓倩</v>
      </c>
      <c r="O65" s="22">
        <f t="shared" si="4"/>
        <v>155</v>
      </c>
      <c r="P65" s="22">
        <f t="shared" si="5"/>
        <v>135.76923076923077</v>
      </c>
      <c r="Q65">
        <f>VLOOKUP(A65,[1]高二上!$A$3:$P$583,15,0)</f>
        <v>31</v>
      </c>
      <c r="R65" t="str">
        <f>VLOOKUP(A65,[1]高二上!$A$3:$P$583,16,0)</f>
        <v>刘壑</v>
      </c>
      <c r="S65" s="22">
        <f t="shared" si="6"/>
        <v>248</v>
      </c>
      <c r="T65" s="22">
        <f t="shared" si="7"/>
        <v>61.538461538461533</v>
      </c>
      <c r="U65">
        <f>VLOOKUP(A65,[1]高一下!$A$3:$P$585,15,0)</f>
        <v>60</v>
      </c>
      <c r="V65" t="str">
        <f>VLOOKUP(A65,[1]高一下!$A$3:$P$585,16,0)</f>
        <v>刘壑</v>
      </c>
      <c r="W65">
        <f t="shared" si="8"/>
        <v>148</v>
      </c>
      <c r="X65">
        <f t="shared" si="9"/>
        <v>135.76923076923077</v>
      </c>
      <c r="Y65">
        <f>VLOOKUP(A65,[1]高一上!$A$3:$V$587,21,0)</f>
        <v>33</v>
      </c>
      <c r="Z65" t="str">
        <f>VLOOKUP(A65,[1]高一上!$A$3:$V$587,22,0)</f>
        <v>刘壑</v>
      </c>
      <c r="AA65">
        <f t="shared" si="10"/>
        <v>241</v>
      </c>
      <c r="AB65" s="23">
        <f t="shared" si="11"/>
        <v>101.53846153846153</v>
      </c>
      <c r="AC65">
        <f>VLOOKUP(A65,[1]中考!$A$2:$M$571,13,0)</f>
        <v>20</v>
      </c>
      <c r="AD65">
        <f t="shared" si="12"/>
        <v>245</v>
      </c>
    </row>
    <row r="66" spans="1:30" ht="15" x14ac:dyDescent="0.35">
      <c r="A66" s="14" t="s">
        <v>124</v>
      </c>
      <c r="B66" s="1">
        <v>2</v>
      </c>
      <c r="C66" s="2" t="s">
        <v>125</v>
      </c>
      <c r="D66" s="4" t="s">
        <v>6</v>
      </c>
      <c r="E66">
        <f>VLOOKUP(A66,'[1]高三下(高考)'!$A$3:$P$615,15,0)</f>
        <v>45</v>
      </c>
      <c r="F66" t="str">
        <f>VLOOKUP(A66,'[1]高三下(高考)'!$A$3:$P$615,16,0)</f>
        <v>邓倩</v>
      </c>
      <c r="G66" s="22">
        <f t="shared" si="0"/>
        <v>169</v>
      </c>
      <c r="H66" s="23">
        <f t="shared" si="1"/>
        <v>92.307692307692307</v>
      </c>
      <c r="I66">
        <f>VLOOKUP(A66,[1]高三上!$A$3:$P$588,15,0)</f>
        <v>38.5</v>
      </c>
      <c r="J66" t="str">
        <f>VLOOKUP(A66,[1]高三上!$A$3:$P$588,16,0)</f>
        <v>邓倩</v>
      </c>
      <c r="K66" s="22">
        <f t="shared" si="2"/>
        <v>149</v>
      </c>
      <c r="L66" s="23">
        <f t="shared" si="3"/>
        <v>116.15384615384616</v>
      </c>
      <c r="M66">
        <f>VLOOKUP(A66,[1]高二下!$A$3:$P$536,15,0)</f>
        <v>31</v>
      </c>
      <c r="N66" t="str">
        <f>VLOOKUP(A66,[1]高二下!$A$3:$P$536,16,0)</f>
        <v>邓倩</v>
      </c>
      <c r="O66" s="22">
        <f t="shared" si="4"/>
        <v>191</v>
      </c>
      <c r="P66" s="22">
        <f t="shared" si="5"/>
        <v>98.461538461538467</v>
      </c>
      <c r="Q66">
        <f>VLOOKUP(A66,[1]高二上!$A$3:$P$583,15,0)</f>
        <v>41</v>
      </c>
      <c r="R66" t="str">
        <f>VLOOKUP(A66,[1]高二上!$A$3:$P$583,16,0)</f>
        <v>刘壑</v>
      </c>
      <c r="S66" s="22">
        <f t="shared" si="6"/>
        <v>187</v>
      </c>
      <c r="T66" s="22">
        <f t="shared" si="7"/>
        <v>85</v>
      </c>
      <c r="U66">
        <f>VLOOKUP(A66,[1]高一下!$A$3:$P$585,15,0)</f>
        <v>60</v>
      </c>
      <c r="V66" t="str">
        <f>VLOOKUP(A66,[1]高一下!$A$3:$P$585,16,0)</f>
        <v>刘壑</v>
      </c>
      <c r="W66">
        <f t="shared" si="8"/>
        <v>148</v>
      </c>
      <c r="X66">
        <f t="shared" si="9"/>
        <v>83.84615384615384</v>
      </c>
      <c r="Y66">
        <f>VLOOKUP(A66,[1]高一上!$A$3:$V$587,21,0)</f>
        <v>58</v>
      </c>
      <c r="Z66" t="str">
        <f>VLOOKUP(A66,[1]高一上!$A$3:$V$587,22,0)</f>
        <v>刘壑</v>
      </c>
      <c r="AA66">
        <f t="shared" si="10"/>
        <v>106</v>
      </c>
      <c r="AB66" s="23">
        <f t="shared" si="11"/>
        <v>113.84615384615384</v>
      </c>
      <c r="AC66">
        <f>VLOOKUP(A66,[1]中考!$A$2:$M$571,13,0)</f>
        <v>34</v>
      </c>
      <c r="AD66">
        <f t="shared" si="12"/>
        <v>142</v>
      </c>
    </row>
    <row r="67" spans="1:30" ht="15" x14ac:dyDescent="0.35">
      <c r="A67" s="14" t="s">
        <v>113</v>
      </c>
      <c r="B67" s="1">
        <v>2</v>
      </c>
      <c r="C67" s="2" t="s">
        <v>114</v>
      </c>
      <c r="D67" s="4" t="s">
        <v>6</v>
      </c>
      <c r="E67">
        <f>VLOOKUP(A67,'[1]高三下(高考)'!$A$3:$P$615,15,0)</f>
        <v>62</v>
      </c>
      <c r="F67" t="str">
        <f>VLOOKUP(A67,'[1]高三下(高考)'!$A$3:$P$615,16,0)</f>
        <v>邓倩</v>
      </c>
      <c r="G67" s="22">
        <f t="shared" si="0"/>
        <v>27</v>
      </c>
      <c r="H67" s="23">
        <f t="shared" si="1"/>
        <v>91.15384615384616</v>
      </c>
      <c r="I67">
        <f>VLOOKUP(A67,[1]高三上!$A$3:$P$588,15,0)</f>
        <v>63</v>
      </c>
      <c r="J67" t="str">
        <f>VLOOKUP(A67,[1]高三上!$A$3:$P$588,16,0)</f>
        <v>邓倩</v>
      </c>
      <c r="K67" s="22">
        <f t="shared" si="2"/>
        <v>4</v>
      </c>
      <c r="L67" s="23">
        <f t="shared" si="3"/>
        <v>99.230769230769226</v>
      </c>
      <c r="M67">
        <f>VLOOKUP(A67,[1]高二下!$A$3:$P$536,15,0)</f>
        <v>64</v>
      </c>
      <c r="N67" t="str">
        <f>VLOOKUP(A67,[1]高二下!$A$3:$P$536,16,0)</f>
        <v>邓倩</v>
      </c>
      <c r="O67" s="22">
        <f t="shared" si="4"/>
        <v>2</v>
      </c>
      <c r="P67" s="22">
        <f t="shared" si="5"/>
        <v>126.15384615384616</v>
      </c>
      <c r="Q67">
        <f>VLOOKUP(A67,[1]高二上!$A$3:$P$583,15,0)</f>
        <v>54</v>
      </c>
      <c r="R67" t="str">
        <f>VLOOKUP(A67,[1]高二上!$A$3:$P$583,16,0)</f>
        <v>刘壑</v>
      </c>
      <c r="S67" s="22">
        <f t="shared" si="6"/>
        <v>70</v>
      </c>
      <c r="T67" s="22">
        <f t="shared" si="7"/>
        <v>85.384615384615387</v>
      </c>
      <c r="U67">
        <f>VLOOKUP(A67,[1]高一下!$A$3:$P$585,15,0)</f>
        <v>74</v>
      </c>
      <c r="V67" t="str">
        <f>VLOOKUP(A67,[1]高一下!$A$3:$P$585,16,0)</f>
        <v>刘壑</v>
      </c>
      <c r="W67">
        <f t="shared" si="8"/>
        <v>32</v>
      </c>
      <c r="X67">
        <f t="shared" si="9"/>
        <v>89.615384615384613</v>
      </c>
      <c r="Y67">
        <f>VLOOKUP(A67,[1]高一上!$A$3:$V$587,21,0)</f>
        <v>83</v>
      </c>
      <c r="Z67" t="str">
        <f>VLOOKUP(A67,[1]高一上!$A$3:$V$587,22,0)</f>
        <v>刘壑</v>
      </c>
      <c r="AA67">
        <f t="shared" si="10"/>
        <v>5</v>
      </c>
      <c r="AB67" s="23">
        <f t="shared" si="11"/>
        <v>114.61538461538461</v>
      </c>
      <c r="AC67">
        <f>VLOOKUP(A67,[1]中考!$A$2:$M$571,13,0)</f>
        <v>41</v>
      </c>
      <c r="AD67">
        <f t="shared" si="12"/>
        <v>43</v>
      </c>
    </row>
    <row r="68" spans="1:30" ht="15" x14ac:dyDescent="0.35">
      <c r="A68" s="16" t="s">
        <v>196</v>
      </c>
      <c r="B68" s="1">
        <v>2</v>
      </c>
      <c r="C68" s="3" t="s">
        <v>197</v>
      </c>
      <c r="D68" s="4" t="s">
        <v>6</v>
      </c>
      <c r="E68">
        <f>VLOOKUP(A68,'[1]高三下(高考)'!$A$3:$P$615,15,0)</f>
        <v>50</v>
      </c>
      <c r="F68" t="str">
        <f>VLOOKUP(A68,'[1]高三下(高考)'!$A$3:$P$615,16,0)</f>
        <v>邓倩</v>
      </c>
      <c r="G68" s="22">
        <f t="shared" si="0"/>
        <v>119</v>
      </c>
      <c r="H68" s="23">
        <f t="shared" si="1"/>
        <v>100</v>
      </c>
      <c r="I68" s="22">
        <v>0</v>
      </c>
      <c r="J68" t="s">
        <v>5</v>
      </c>
      <c r="K68" s="22">
        <f t="shared" si="2"/>
        <v>241</v>
      </c>
      <c r="L68" s="23">
        <f t="shared" si="3"/>
        <v>100</v>
      </c>
      <c r="M68" s="22">
        <v>0</v>
      </c>
      <c r="N68" t="s">
        <v>5</v>
      </c>
      <c r="O68" s="22">
        <f t="shared" si="4"/>
        <v>236</v>
      </c>
      <c r="P68" s="22">
        <f t="shared" si="5"/>
        <v>100</v>
      </c>
      <c r="Q68">
        <f>VLOOKUP(A68,[1]高二上!$A$3:$P$583,15,0)</f>
        <v>36</v>
      </c>
      <c r="R68" t="str">
        <f>VLOOKUP(A68,[1]高二上!$A$3:$P$583,16,0)</f>
        <v>刘壑</v>
      </c>
      <c r="S68" s="22">
        <f t="shared" si="6"/>
        <v>226</v>
      </c>
      <c r="T68" s="22">
        <f t="shared" si="7"/>
        <v>106.92307692307692</v>
      </c>
      <c r="U68">
        <f>VLOOKUP(A68,[1]高一下!$A$3:$P$585,15,0)</f>
        <v>46</v>
      </c>
      <c r="V68" t="str">
        <f>VLOOKUP(A68,[1]高一下!$A$3:$P$585,16,0)</f>
        <v>刘壑</v>
      </c>
      <c r="W68">
        <f t="shared" si="8"/>
        <v>244</v>
      </c>
      <c r="X68">
        <f t="shared" si="9"/>
        <v>65.769230769230774</v>
      </c>
      <c r="Y68">
        <f>VLOOKUP(A68,[1]高一上!$A$3:$V$587,21,0)</f>
        <v>50</v>
      </c>
      <c r="Z68" t="str">
        <f>VLOOKUP(A68,[1]高一上!$A$3:$V$587,22,0)</f>
        <v>刘壑</v>
      </c>
      <c r="AA68">
        <f t="shared" si="10"/>
        <v>155</v>
      </c>
      <c r="AB68" s="23">
        <f t="shared" si="11"/>
        <v>99.615384615384613</v>
      </c>
      <c r="AC68">
        <f>VLOOKUP(A68,[1]中考!$A$2:$M$571,13,0)</f>
        <v>33</v>
      </c>
      <c r="AD68">
        <f t="shared" si="12"/>
        <v>154</v>
      </c>
    </row>
    <row r="69" spans="1:30" ht="15" x14ac:dyDescent="0.35">
      <c r="A69" s="14" t="s">
        <v>174</v>
      </c>
      <c r="B69" s="1">
        <v>2</v>
      </c>
      <c r="C69" s="2" t="s">
        <v>175</v>
      </c>
      <c r="D69" s="4" t="s">
        <v>6</v>
      </c>
      <c r="E69">
        <f>VLOOKUP(A69,'[1]高三下(高考)'!$A$3:$P$615,15,0)</f>
        <v>37</v>
      </c>
      <c r="F69" t="str">
        <f>VLOOKUP(A69,'[1]高三下(高考)'!$A$3:$P$615,16,0)</f>
        <v>邓倩</v>
      </c>
      <c r="G69" s="22">
        <f t="shared" ref="G69:G132" si="13">RANK(E69,$E$4:$E$263,0)</f>
        <v>228</v>
      </c>
      <c r="H69" s="23">
        <f t="shared" ref="H69:H132" si="14">IF(OR(I69=0,E69=0),100,((K69-G69)/COUNTA($D$4:$D$263))*100+100)</f>
        <v>56.92307692307692</v>
      </c>
      <c r="I69">
        <f>VLOOKUP(A69,[1]高三上!$A$3:$P$588,15,0)</f>
        <v>41.5</v>
      </c>
      <c r="J69" t="str">
        <f>VLOOKUP(A69,[1]高三上!$A$3:$P$588,16,0)</f>
        <v>邓倩</v>
      </c>
      <c r="K69" s="22">
        <f t="shared" ref="K69:K132" si="15">RANK(I69,$I$4:$I$263,0)</f>
        <v>116</v>
      </c>
      <c r="L69" s="23">
        <f t="shared" ref="L69:L132" si="16">IF(OR(I69=0,M69=0),100,((O69-K69)/COUNTA($D$4:$D$263))*100+100)</f>
        <v>91.15384615384616</v>
      </c>
      <c r="M69">
        <f>VLOOKUP(A69,[1]高二下!$A$3:$P$536,15,0)</f>
        <v>43</v>
      </c>
      <c r="N69" t="str">
        <f>VLOOKUP(A69,[1]高二下!$A$3:$P$536,16,0)</f>
        <v>邓倩</v>
      </c>
      <c r="O69" s="22">
        <f t="shared" ref="O69:O132" si="17">RANK(M69,$M$4:$M$263,0)</f>
        <v>93</v>
      </c>
      <c r="P69" s="22">
        <f t="shared" ref="P69:P132" si="18">IF(OR(Q69=0,M69=0),100,((S69-O69)/COUNTA($D$4:$D$263))*100+100)</f>
        <v>136.15384615384616</v>
      </c>
      <c r="Q69">
        <f>VLOOKUP(A69,[1]高二上!$A$3:$P$583,15,0)</f>
        <v>41</v>
      </c>
      <c r="R69" t="str">
        <f>VLOOKUP(A69,[1]高二上!$A$3:$P$583,16,0)</f>
        <v>刘壑</v>
      </c>
      <c r="S69" s="22">
        <f t="shared" ref="S69:S132" si="19">RANK(Q69,$Q$4:$Q$263,0)</f>
        <v>187</v>
      </c>
      <c r="T69" s="22">
        <f t="shared" ref="T69:T132" si="20">IF(OR(Q69=0,U69=0),100,((W69-S69)/COUNTA($D$4:$D$263))*100+100)</f>
        <v>95</v>
      </c>
      <c r="U69">
        <f>VLOOKUP(A69,[1]高一下!$A$3:$P$585,15,0)</f>
        <v>58</v>
      </c>
      <c r="V69" t="str">
        <f>VLOOKUP(A69,[1]高一下!$A$3:$P$585,16,0)</f>
        <v>刘壑</v>
      </c>
      <c r="W69">
        <f t="shared" ref="W69:W132" si="21">RANK(U69,$U$4:$U$263,0)</f>
        <v>174</v>
      </c>
      <c r="X69">
        <f t="shared" ref="X69:X132" si="22">IF(OR(Y69=0,U69=0),100,((AA69-W69)/COUNTA($D$4:$D$263))*100+100)</f>
        <v>76.92307692307692</v>
      </c>
      <c r="Y69">
        <f>VLOOKUP(A69,[1]高一上!$A$3:$V$587,21,0)</f>
        <v>57</v>
      </c>
      <c r="Z69" t="str">
        <f>VLOOKUP(A69,[1]高一上!$A$3:$V$587,22,0)</f>
        <v>刘壑</v>
      </c>
      <c r="AA69">
        <f t="shared" ref="AA69:AA132" si="23">RANK(Y69,$Y$4:$Y$263,0)</f>
        <v>114</v>
      </c>
      <c r="AB69" s="23">
        <f t="shared" ref="AB69:AB132" si="24">IF(OR(Y69=0,AC69=0),100,((AD69-AA69)/COUNTA($D$4:$D$263))*100+100)</f>
        <v>115.38461538461539</v>
      </c>
      <c r="AC69">
        <f>VLOOKUP(A69,[1]中考!$A$2:$M$571,13,0)</f>
        <v>33</v>
      </c>
      <c r="AD69">
        <f t="shared" ref="AD69:AD132" si="25">RANK(AC69,$AC$4:$AC$263,0)</f>
        <v>154</v>
      </c>
    </row>
    <row r="70" spans="1:30" ht="15" x14ac:dyDescent="0.35">
      <c r="A70" s="14" t="s">
        <v>136</v>
      </c>
      <c r="B70" s="1">
        <v>2</v>
      </c>
      <c r="C70" s="2" t="s">
        <v>137</v>
      </c>
      <c r="D70" s="4" t="s">
        <v>6</v>
      </c>
      <c r="E70">
        <f>VLOOKUP(A70,'[1]高三下(高考)'!$A$3:$P$615,15,0)</f>
        <v>48</v>
      </c>
      <c r="F70" t="str">
        <f>VLOOKUP(A70,'[1]高三下(高考)'!$A$3:$P$615,16,0)</f>
        <v>邓倩</v>
      </c>
      <c r="G70" s="22">
        <f t="shared" si="13"/>
        <v>139</v>
      </c>
      <c r="H70" s="23">
        <f t="shared" si="14"/>
        <v>86.92307692307692</v>
      </c>
      <c r="I70">
        <f>VLOOKUP(A70,[1]高三上!$A$3:$P$588,15,0)</f>
        <v>42.5</v>
      </c>
      <c r="J70" t="str">
        <f>VLOOKUP(A70,[1]高三上!$A$3:$P$588,16,0)</f>
        <v>邓倩</v>
      </c>
      <c r="K70" s="22">
        <f t="shared" si="15"/>
        <v>105</v>
      </c>
      <c r="L70" s="23">
        <f t="shared" si="16"/>
        <v>144.61538461538461</v>
      </c>
      <c r="M70">
        <f>VLOOKUP(A70,[1]高二下!$A$3:$P$536,15,0)</f>
        <v>25</v>
      </c>
      <c r="N70" t="str">
        <f>VLOOKUP(A70,[1]高二下!$A$3:$P$536,16,0)</f>
        <v>邓倩</v>
      </c>
      <c r="O70" s="22">
        <f t="shared" si="17"/>
        <v>221</v>
      </c>
      <c r="P70" s="22">
        <f t="shared" si="18"/>
        <v>75</v>
      </c>
      <c r="Q70">
        <f>VLOOKUP(A70,[1]高二上!$A$3:$P$583,15,0)</f>
        <v>44</v>
      </c>
      <c r="R70" t="str">
        <f>VLOOKUP(A70,[1]高二上!$A$3:$P$583,16,0)</f>
        <v>刘壑</v>
      </c>
      <c r="S70" s="22">
        <f t="shared" si="19"/>
        <v>156</v>
      </c>
      <c r="T70" s="22">
        <f t="shared" si="20"/>
        <v>59.230769230769234</v>
      </c>
      <c r="U70">
        <f>VLOOKUP(A70,[1]高一下!$A$3:$P$585,15,0)</f>
        <v>71</v>
      </c>
      <c r="V70" t="str">
        <f>VLOOKUP(A70,[1]高一下!$A$3:$P$585,16,0)</f>
        <v>刘壑</v>
      </c>
      <c r="W70">
        <f t="shared" si="21"/>
        <v>50</v>
      </c>
      <c r="X70">
        <f t="shared" si="22"/>
        <v>115</v>
      </c>
      <c r="Y70">
        <f>VLOOKUP(A70,[1]高一上!$A$3:$V$587,21,0)</f>
        <v>61</v>
      </c>
      <c r="Z70" t="str">
        <f>VLOOKUP(A70,[1]高一上!$A$3:$V$587,22,0)</f>
        <v>刘壑</v>
      </c>
      <c r="AA70">
        <f t="shared" si="23"/>
        <v>89</v>
      </c>
      <c r="AB70" s="23">
        <f t="shared" si="24"/>
        <v>91.538461538461533</v>
      </c>
      <c r="AC70">
        <f>VLOOKUP(A70,[1]中考!$A$2:$M$571,13,0)</f>
        <v>39</v>
      </c>
      <c r="AD70">
        <f t="shared" si="25"/>
        <v>67</v>
      </c>
    </row>
    <row r="71" spans="1:30" ht="15" x14ac:dyDescent="0.35">
      <c r="A71" s="14" t="s">
        <v>178</v>
      </c>
      <c r="B71" s="1">
        <v>2</v>
      </c>
      <c r="C71" s="2" t="s">
        <v>179</v>
      </c>
      <c r="D71" s="4" t="s">
        <v>6</v>
      </c>
      <c r="E71">
        <f>VLOOKUP(A71,'[1]高三下(高考)'!$A$3:$P$615,15,0)</f>
        <v>39</v>
      </c>
      <c r="F71" t="str">
        <f>VLOOKUP(A71,'[1]高三下(高考)'!$A$3:$P$615,16,0)</f>
        <v>邓倩</v>
      </c>
      <c r="G71" s="22">
        <f t="shared" si="13"/>
        <v>217</v>
      </c>
      <c r="H71" s="23">
        <f t="shared" si="14"/>
        <v>74.615384615384613</v>
      </c>
      <c r="I71">
        <f>VLOOKUP(A71,[1]高三上!$A$3:$P$588,15,0)</f>
        <v>38</v>
      </c>
      <c r="J71" t="str">
        <f>VLOOKUP(A71,[1]高三上!$A$3:$P$588,16,0)</f>
        <v>邓倩</v>
      </c>
      <c r="K71" s="22">
        <f t="shared" si="15"/>
        <v>151</v>
      </c>
      <c r="L71" s="23">
        <f t="shared" si="16"/>
        <v>95.384615384615387</v>
      </c>
      <c r="M71">
        <f>VLOOKUP(A71,[1]高二下!$A$3:$P$536,15,0)</f>
        <v>38</v>
      </c>
      <c r="N71" t="str">
        <f>VLOOKUP(A71,[1]高二下!$A$3:$P$536,16,0)</f>
        <v>邓倩</v>
      </c>
      <c r="O71" s="22">
        <f t="shared" si="17"/>
        <v>139</v>
      </c>
      <c r="P71" s="22">
        <f t="shared" si="18"/>
        <v>137.30769230769232</v>
      </c>
      <c r="Q71">
        <f>VLOOKUP(A71,[1]高二上!$A$3:$P$583,15,0)</f>
        <v>34</v>
      </c>
      <c r="R71" t="str">
        <f>VLOOKUP(A71,[1]高二上!$A$3:$P$583,16,0)</f>
        <v>刘壑</v>
      </c>
      <c r="S71" s="22">
        <f t="shared" si="19"/>
        <v>236</v>
      </c>
      <c r="T71" s="22">
        <f t="shared" si="20"/>
        <v>53.46153846153846</v>
      </c>
      <c r="U71">
        <f>VLOOKUP(A71,[1]高一下!$A$3:$P$585,15,0)</f>
        <v>64</v>
      </c>
      <c r="V71" t="str">
        <f>VLOOKUP(A71,[1]高一下!$A$3:$P$585,16,0)</f>
        <v>刘壑</v>
      </c>
      <c r="W71">
        <f t="shared" si="21"/>
        <v>115</v>
      </c>
      <c r="X71">
        <f t="shared" si="22"/>
        <v>120.38461538461539</v>
      </c>
      <c r="Y71">
        <f>VLOOKUP(A71,[1]高一上!$A$3:$V$587,21,0)</f>
        <v>47</v>
      </c>
      <c r="Z71" t="str">
        <f>VLOOKUP(A71,[1]高一上!$A$3:$V$587,22,0)</f>
        <v>刘壑</v>
      </c>
      <c r="AA71">
        <f t="shared" si="23"/>
        <v>168</v>
      </c>
      <c r="AB71" s="23">
        <f t="shared" si="24"/>
        <v>64.615384615384613</v>
      </c>
      <c r="AC71">
        <f>VLOOKUP(A71,[1]中考!$A$2:$M$571,13,0)</f>
        <v>38</v>
      </c>
      <c r="AD71">
        <f t="shared" si="25"/>
        <v>76</v>
      </c>
    </row>
    <row r="72" spans="1:30" ht="15" x14ac:dyDescent="0.35">
      <c r="A72" s="14" t="s">
        <v>164</v>
      </c>
      <c r="B72" s="1">
        <v>2</v>
      </c>
      <c r="C72" s="2" t="s">
        <v>165</v>
      </c>
      <c r="D72" s="4" t="s">
        <v>6</v>
      </c>
      <c r="E72">
        <f>VLOOKUP(A72,'[1]高三下(高考)'!$A$3:$P$615,15,0)</f>
        <v>44</v>
      </c>
      <c r="F72" t="str">
        <f>VLOOKUP(A72,'[1]高三下(高考)'!$A$3:$P$615,16,0)</f>
        <v>邓倩</v>
      </c>
      <c r="G72" s="22">
        <f t="shared" si="13"/>
        <v>182</v>
      </c>
      <c r="H72" s="23">
        <f t="shared" si="14"/>
        <v>44.999999999999993</v>
      </c>
      <c r="I72">
        <f>VLOOKUP(A72,[1]高三上!$A$3:$P$588,15,0)</f>
        <v>52</v>
      </c>
      <c r="J72" t="str">
        <f>VLOOKUP(A72,[1]高三上!$A$3:$P$588,16,0)</f>
        <v>邓倩</v>
      </c>
      <c r="K72" s="22">
        <f t="shared" si="15"/>
        <v>39</v>
      </c>
      <c r="L72" s="23">
        <f t="shared" si="16"/>
        <v>136.53846153846155</v>
      </c>
      <c r="M72">
        <f>VLOOKUP(A72,[1]高二下!$A$3:$P$536,15,0)</f>
        <v>39</v>
      </c>
      <c r="N72" t="str">
        <f>VLOOKUP(A72,[1]高二下!$A$3:$P$536,16,0)</f>
        <v>邓倩</v>
      </c>
      <c r="O72" s="22">
        <f t="shared" si="17"/>
        <v>134</v>
      </c>
      <c r="P72" s="22">
        <f t="shared" si="18"/>
        <v>95.384615384615387</v>
      </c>
      <c r="Q72">
        <f>VLOOKUP(A72,[1]高二上!$A$3:$P$583,15,0)</f>
        <v>48</v>
      </c>
      <c r="R72" t="str">
        <f>VLOOKUP(A72,[1]高二上!$A$3:$P$583,16,0)</f>
        <v>刘壑</v>
      </c>
      <c r="S72" s="22">
        <f t="shared" si="19"/>
        <v>122</v>
      </c>
      <c r="T72" s="22">
        <f t="shared" si="20"/>
        <v>97.307692307692307</v>
      </c>
      <c r="U72">
        <f>VLOOKUP(A72,[1]高一下!$A$3:$P$585,15,0)</f>
        <v>64</v>
      </c>
      <c r="V72" t="str">
        <f>VLOOKUP(A72,[1]高一下!$A$3:$P$585,16,0)</f>
        <v>刘壑</v>
      </c>
      <c r="W72">
        <f t="shared" si="21"/>
        <v>115</v>
      </c>
      <c r="X72">
        <f t="shared" si="22"/>
        <v>64.230769230769226</v>
      </c>
      <c r="Y72">
        <f>VLOOKUP(A72,[1]高一上!$A$3:$V$587,21,0)</f>
        <v>74</v>
      </c>
      <c r="Z72" t="str">
        <f>VLOOKUP(A72,[1]高一上!$A$3:$V$587,22,0)</f>
        <v>刘壑</v>
      </c>
      <c r="AA72">
        <f t="shared" si="23"/>
        <v>22</v>
      </c>
      <c r="AB72" s="23">
        <f t="shared" si="24"/>
        <v>126.15384615384616</v>
      </c>
      <c r="AC72">
        <f>VLOOKUP(A72,[1]中考!$A$2:$M$571,13,0)</f>
        <v>37</v>
      </c>
      <c r="AD72">
        <f t="shared" si="25"/>
        <v>90</v>
      </c>
    </row>
    <row r="73" spans="1:30" ht="15" x14ac:dyDescent="0.35">
      <c r="A73" s="14" t="s">
        <v>150</v>
      </c>
      <c r="B73" s="1">
        <v>2</v>
      </c>
      <c r="C73" s="2" t="s">
        <v>151</v>
      </c>
      <c r="D73" s="4" t="s">
        <v>6</v>
      </c>
      <c r="E73">
        <f>VLOOKUP(A73,'[1]高三下(高考)'!$A$3:$P$615,15,0)</f>
        <v>50</v>
      </c>
      <c r="F73" t="str">
        <f>VLOOKUP(A73,'[1]高三下(高考)'!$A$3:$P$615,16,0)</f>
        <v>邓倩</v>
      </c>
      <c r="G73" s="22">
        <f t="shared" si="13"/>
        <v>119</v>
      </c>
      <c r="H73" s="23">
        <f t="shared" si="14"/>
        <v>90.769230769230774</v>
      </c>
      <c r="I73">
        <f>VLOOKUP(A73,[1]高三上!$A$3:$P$588,15,0)</f>
        <v>43.5</v>
      </c>
      <c r="J73" t="str">
        <f>VLOOKUP(A73,[1]高三上!$A$3:$P$588,16,0)</f>
        <v>邓倩</v>
      </c>
      <c r="K73" s="22">
        <f t="shared" si="15"/>
        <v>95</v>
      </c>
      <c r="L73" s="23">
        <f t="shared" si="16"/>
        <v>134.61538461538461</v>
      </c>
      <c r="M73">
        <f>VLOOKUP(A73,[1]高二下!$A$3:$P$536,15,0)</f>
        <v>32</v>
      </c>
      <c r="N73" t="str">
        <f>VLOOKUP(A73,[1]高二下!$A$3:$P$536,16,0)</f>
        <v>邓倩</v>
      </c>
      <c r="O73" s="22">
        <f t="shared" si="17"/>
        <v>185</v>
      </c>
      <c r="P73" s="22">
        <f t="shared" si="18"/>
        <v>55.769230769230774</v>
      </c>
      <c r="Q73">
        <f>VLOOKUP(A73,[1]高二上!$A$3:$P$583,15,0)</f>
        <v>54</v>
      </c>
      <c r="R73" t="str">
        <f>VLOOKUP(A73,[1]高二上!$A$3:$P$583,16,0)</f>
        <v>刘壑</v>
      </c>
      <c r="S73" s="22">
        <f t="shared" si="19"/>
        <v>70</v>
      </c>
      <c r="T73" s="22">
        <f t="shared" si="20"/>
        <v>123.84615384615384</v>
      </c>
      <c r="U73">
        <f>VLOOKUP(A73,[1]高一下!$A$3:$P$585,15,0)</f>
        <v>62</v>
      </c>
      <c r="V73" t="str">
        <f>VLOOKUP(A73,[1]高一下!$A$3:$P$585,16,0)</f>
        <v>刘壑</v>
      </c>
      <c r="W73">
        <f t="shared" si="21"/>
        <v>132</v>
      </c>
      <c r="X73">
        <f t="shared" si="22"/>
        <v>106.15384615384616</v>
      </c>
      <c r="Y73">
        <f>VLOOKUP(A73,[1]高一上!$A$3:$V$587,21,0)</f>
        <v>51</v>
      </c>
      <c r="Z73" t="str">
        <f>VLOOKUP(A73,[1]高一上!$A$3:$V$587,22,0)</f>
        <v>刘壑</v>
      </c>
      <c r="AA73">
        <f t="shared" si="23"/>
        <v>148</v>
      </c>
      <c r="AB73" s="23">
        <f t="shared" si="24"/>
        <v>63.461538461538467</v>
      </c>
      <c r="AC73">
        <f>VLOOKUP(A73,[1]中考!$A$2:$M$571,13,0)</f>
        <v>40</v>
      </c>
      <c r="AD73">
        <f t="shared" si="25"/>
        <v>53</v>
      </c>
    </row>
    <row r="74" spans="1:30" ht="15" x14ac:dyDescent="0.35">
      <c r="A74" s="14" t="s">
        <v>144</v>
      </c>
      <c r="B74" s="1">
        <v>2</v>
      </c>
      <c r="C74" s="2" t="s">
        <v>145</v>
      </c>
      <c r="D74" s="4" t="s">
        <v>6</v>
      </c>
      <c r="E74">
        <f>VLOOKUP(A74,'[1]高三下(高考)'!$A$3:$P$615,15,0)</f>
        <v>49</v>
      </c>
      <c r="F74" t="str">
        <f>VLOOKUP(A74,'[1]高三下(高考)'!$A$3:$P$615,16,0)</f>
        <v>邓倩</v>
      </c>
      <c r="G74" s="22">
        <f t="shared" si="13"/>
        <v>128</v>
      </c>
      <c r="H74" s="23">
        <f t="shared" si="14"/>
        <v>131.15384615384616</v>
      </c>
      <c r="I74">
        <f>VLOOKUP(A74,[1]高三上!$A$3:$P$588,15,0)</f>
        <v>28.5</v>
      </c>
      <c r="J74" t="str">
        <f>VLOOKUP(A74,[1]高三上!$A$3:$P$588,16,0)</f>
        <v>邓倩</v>
      </c>
      <c r="K74" s="22">
        <f t="shared" si="15"/>
        <v>209</v>
      </c>
      <c r="L74" s="23">
        <f t="shared" si="16"/>
        <v>69.230769230769226</v>
      </c>
      <c r="M74">
        <f>VLOOKUP(A74,[1]高二下!$A$3:$P$536,15,0)</f>
        <v>40</v>
      </c>
      <c r="N74" t="str">
        <f>VLOOKUP(A74,[1]高二下!$A$3:$P$536,16,0)</f>
        <v>邓倩</v>
      </c>
      <c r="O74" s="22">
        <f t="shared" si="17"/>
        <v>129</v>
      </c>
      <c r="P74" s="22">
        <f t="shared" si="18"/>
        <v>139.61538461538461</v>
      </c>
      <c r="Q74">
        <f>VLOOKUP(A74,[1]高二上!$A$3:$P$583,15,0)</f>
        <v>35</v>
      </c>
      <c r="R74" t="str">
        <f>VLOOKUP(A74,[1]高二上!$A$3:$P$583,16,0)</f>
        <v>刘壑</v>
      </c>
      <c r="S74" s="22">
        <f t="shared" si="19"/>
        <v>232</v>
      </c>
      <c r="T74" s="22">
        <f t="shared" si="20"/>
        <v>77.692307692307693</v>
      </c>
      <c r="U74">
        <f>VLOOKUP(A74,[1]高一下!$A$3:$P$585,15,0)</f>
        <v>58</v>
      </c>
      <c r="V74" t="str">
        <f>VLOOKUP(A74,[1]高一下!$A$3:$P$585,16,0)</f>
        <v>刘壑</v>
      </c>
      <c r="W74">
        <f t="shared" si="21"/>
        <v>174</v>
      </c>
      <c r="X74">
        <f t="shared" si="22"/>
        <v>81.92307692307692</v>
      </c>
      <c r="Y74">
        <f>VLOOKUP(A74,[1]高一上!$A$3:$V$587,21,0)</f>
        <v>55</v>
      </c>
      <c r="Z74" t="str">
        <f>VLOOKUP(A74,[1]高一上!$A$3:$V$587,22,0)</f>
        <v>刘壑</v>
      </c>
      <c r="AA74">
        <f t="shared" si="23"/>
        <v>127</v>
      </c>
      <c r="AB74" s="23">
        <f t="shared" si="24"/>
        <v>110.38461538461539</v>
      </c>
      <c r="AC74">
        <f>VLOOKUP(A74,[1]中考!$A$2:$M$571,13,0)</f>
        <v>33</v>
      </c>
      <c r="AD74">
        <f t="shared" si="25"/>
        <v>154</v>
      </c>
    </row>
    <row r="75" spans="1:30" ht="15" x14ac:dyDescent="0.35">
      <c r="A75" s="14" t="s">
        <v>206</v>
      </c>
      <c r="B75" s="1">
        <v>2</v>
      </c>
      <c r="C75" s="3" t="s">
        <v>207</v>
      </c>
      <c r="D75" s="4" t="s">
        <v>6</v>
      </c>
      <c r="E75">
        <f>VLOOKUP(A75,'[1]高三下(高考)'!$A$3:$P$615,15,0)</f>
        <v>47</v>
      </c>
      <c r="F75" t="str">
        <f>VLOOKUP(A75,'[1]高三下(高考)'!$A$3:$P$615,16,0)</f>
        <v>邓倩</v>
      </c>
      <c r="G75" s="22">
        <f t="shared" si="13"/>
        <v>145</v>
      </c>
      <c r="H75" s="23">
        <f t="shared" si="14"/>
        <v>100</v>
      </c>
      <c r="I75" s="22">
        <v>0</v>
      </c>
      <c r="J75" t="s">
        <v>5</v>
      </c>
      <c r="K75" s="22">
        <f t="shared" si="15"/>
        <v>241</v>
      </c>
      <c r="L75" s="23">
        <f t="shared" si="16"/>
        <v>100</v>
      </c>
      <c r="M75">
        <f>VLOOKUP(A75,[1]高二下!$A$3:$P$536,15,0)</f>
        <v>48</v>
      </c>
      <c r="N75" t="str">
        <f>VLOOKUP(A75,[1]高二下!$A$3:$P$536,16,0)</f>
        <v>邓倩</v>
      </c>
      <c r="O75" s="22">
        <f t="shared" si="17"/>
        <v>54</v>
      </c>
      <c r="P75" s="22">
        <f t="shared" si="18"/>
        <v>89.230769230769226</v>
      </c>
      <c r="Q75">
        <f>VLOOKUP(A75,[1]高二上!$A$3:$P$583,15,0)</f>
        <v>61</v>
      </c>
      <c r="R75" t="str">
        <f>VLOOKUP(A75,[1]高二上!$A$3:$P$583,16,0)</f>
        <v>刘壑</v>
      </c>
      <c r="S75" s="22">
        <f t="shared" si="19"/>
        <v>26</v>
      </c>
      <c r="T75" s="22">
        <f t="shared" si="20"/>
        <v>134.23076923076923</v>
      </c>
      <c r="U75">
        <f>VLOOKUP(A75,[1]高一下!$A$3:$P$585,15,0)</f>
        <v>64</v>
      </c>
      <c r="V75" t="str">
        <f>VLOOKUP(A75,[1]高一下!$A$3:$P$585,16,0)</f>
        <v>刘壑</v>
      </c>
      <c r="W75">
        <f t="shared" si="21"/>
        <v>115</v>
      </c>
      <c r="X75">
        <f t="shared" si="22"/>
        <v>79.230769230769226</v>
      </c>
      <c r="Y75">
        <f>VLOOKUP(A75,[1]高一上!$A$3:$V$587,21,0)</f>
        <v>65</v>
      </c>
      <c r="Z75" t="str">
        <f>VLOOKUP(A75,[1]高一上!$A$3:$V$587,22,0)</f>
        <v>刘壑</v>
      </c>
      <c r="AA75">
        <f t="shared" si="23"/>
        <v>61</v>
      </c>
      <c r="AB75" s="23">
        <f t="shared" si="24"/>
        <v>120.76923076923077</v>
      </c>
      <c r="AC75">
        <f>VLOOKUP(A75,[1]中考!$A$2:$M$571,13,0)</f>
        <v>36</v>
      </c>
      <c r="AD75">
        <f t="shared" si="25"/>
        <v>115</v>
      </c>
    </row>
    <row r="76" spans="1:30" ht="15" x14ac:dyDescent="0.35">
      <c r="A76" s="14" t="s">
        <v>198</v>
      </c>
      <c r="B76" s="1">
        <v>2</v>
      </c>
      <c r="C76" s="3" t="s">
        <v>199</v>
      </c>
      <c r="D76" s="4" t="s">
        <v>6</v>
      </c>
      <c r="E76">
        <f>VLOOKUP(A76,'[1]高三下(高考)'!$A$3:$P$615,15,0)</f>
        <v>39</v>
      </c>
      <c r="F76" t="str">
        <f>VLOOKUP(A76,'[1]高三下(高考)'!$A$3:$P$615,16,0)</f>
        <v>邓倩</v>
      </c>
      <c r="G76" s="22">
        <f t="shared" si="13"/>
        <v>217</v>
      </c>
      <c r="H76" s="23">
        <f t="shared" si="14"/>
        <v>99.615384615384613</v>
      </c>
      <c r="I76">
        <f>VLOOKUP(A76,[1]高三上!$A$3:$P$588,15,0)</f>
        <v>27.5</v>
      </c>
      <c r="J76" t="str">
        <f>VLOOKUP(A76,[1]高三上!$A$3:$P$588,16,0)</f>
        <v>邓倩</v>
      </c>
      <c r="K76" s="22">
        <f t="shared" si="15"/>
        <v>216</v>
      </c>
      <c r="L76" s="23">
        <f t="shared" si="16"/>
        <v>100.76923076923077</v>
      </c>
      <c r="M76">
        <f>VLOOKUP(A76,[1]高二下!$A$3:$P$536,15,0)</f>
        <v>26</v>
      </c>
      <c r="N76" t="str">
        <f>VLOOKUP(A76,[1]高二下!$A$3:$P$536,16,0)</f>
        <v>邓倩</v>
      </c>
      <c r="O76" s="22">
        <f t="shared" si="17"/>
        <v>218</v>
      </c>
      <c r="P76" s="22">
        <f t="shared" si="18"/>
        <v>90.384615384615387</v>
      </c>
      <c r="Q76">
        <f>VLOOKUP(A76,[1]高二上!$A$3:$P$583,15,0)</f>
        <v>40</v>
      </c>
      <c r="R76" t="str">
        <f>VLOOKUP(A76,[1]高二上!$A$3:$P$583,16,0)</f>
        <v>刘壑</v>
      </c>
      <c r="S76" s="22">
        <f t="shared" si="19"/>
        <v>193</v>
      </c>
      <c r="T76" s="22">
        <f t="shared" si="20"/>
        <v>119.61538461538461</v>
      </c>
      <c r="U76">
        <f>VLOOKUP(A76,[1]高一下!$A$3:$P$585,15,0)</f>
        <v>46</v>
      </c>
      <c r="V76" t="str">
        <f>VLOOKUP(A76,[1]高一下!$A$3:$P$585,16,0)</f>
        <v>刘壑</v>
      </c>
      <c r="W76">
        <f t="shared" si="21"/>
        <v>244</v>
      </c>
      <c r="X76">
        <f t="shared" si="22"/>
        <v>102.69230769230769</v>
      </c>
      <c r="Y76">
        <f>VLOOKUP(A76,[1]高一上!$A$3:$V$587,21,0)</f>
        <v>27</v>
      </c>
      <c r="Z76" t="str">
        <f>VLOOKUP(A76,[1]高一上!$A$3:$V$587,22,0)</f>
        <v>邓倩</v>
      </c>
      <c r="AA76">
        <f t="shared" si="23"/>
        <v>251</v>
      </c>
      <c r="AB76" s="23">
        <f t="shared" si="24"/>
        <v>96.538461538461533</v>
      </c>
      <c r="AC76">
        <f>VLOOKUP(A76,[1]中考!$A$2:$M$571,13,0)</f>
        <v>22</v>
      </c>
      <c r="AD76">
        <f t="shared" si="25"/>
        <v>242</v>
      </c>
    </row>
    <row r="77" spans="1:30" ht="15" x14ac:dyDescent="0.35">
      <c r="A77" s="14" t="s">
        <v>128</v>
      </c>
      <c r="B77" s="1">
        <v>2</v>
      </c>
      <c r="C77" s="2" t="s">
        <v>129</v>
      </c>
      <c r="D77" s="4" t="s">
        <v>6</v>
      </c>
      <c r="E77">
        <f>VLOOKUP(A77,'[1]高三下(高考)'!$A$3:$P$615,15,0)</f>
        <v>52</v>
      </c>
      <c r="F77" t="str">
        <f>VLOOKUP(A77,'[1]高三下(高考)'!$A$3:$P$615,16,0)</f>
        <v>邓倩</v>
      </c>
      <c r="G77" s="22">
        <f t="shared" si="13"/>
        <v>101</v>
      </c>
      <c r="H77" s="23">
        <f t="shared" si="14"/>
        <v>97.692307692307693</v>
      </c>
      <c r="I77">
        <f>VLOOKUP(A77,[1]高三上!$A$3:$P$588,15,0)</f>
        <v>43.5</v>
      </c>
      <c r="J77" t="str">
        <f>VLOOKUP(A77,[1]高三上!$A$3:$P$588,16,0)</f>
        <v>邓倩</v>
      </c>
      <c r="K77" s="22">
        <f t="shared" si="15"/>
        <v>95</v>
      </c>
      <c r="L77" s="23">
        <f t="shared" si="16"/>
        <v>99.230769230769226</v>
      </c>
      <c r="M77">
        <f>VLOOKUP(A77,[1]高二下!$A$3:$P$536,15,0)</f>
        <v>43</v>
      </c>
      <c r="N77" t="str">
        <f>VLOOKUP(A77,[1]高二下!$A$3:$P$536,16,0)</f>
        <v>邓倩</v>
      </c>
      <c r="O77" s="22">
        <f t="shared" si="17"/>
        <v>93</v>
      </c>
      <c r="P77" s="22">
        <f t="shared" si="18"/>
        <v>99.615384615384613</v>
      </c>
      <c r="Q77">
        <f>VLOOKUP(A77,[1]高二上!$A$3:$P$583,15,0)</f>
        <v>52</v>
      </c>
      <c r="R77" t="str">
        <f>VLOOKUP(A77,[1]高二上!$A$3:$P$583,16,0)</f>
        <v>刘壑</v>
      </c>
      <c r="S77" s="22">
        <f t="shared" si="19"/>
        <v>92</v>
      </c>
      <c r="T77" s="22">
        <f t="shared" si="20"/>
        <v>80.769230769230774</v>
      </c>
      <c r="U77">
        <f>VLOOKUP(A77,[1]高一下!$A$3:$P$585,15,0)</f>
        <v>72</v>
      </c>
      <c r="V77" t="str">
        <f>VLOOKUP(A77,[1]高一下!$A$3:$P$585,16,0)</f>
        <v>刘壑</v>
      </c>
      <c r="W77">
        <f t="shared" si="21"/>
        <v>42</v>
      </c>
      <c r="X77">
        <f t="shared" si="22"/>
        <v>99.230769230769226</v>
      </c>
      <c r="Y77">
        <f>VLOOKUP(A77,[1]高一上!$A$3:$V$587,21,0)</f>
        <v>69</v>
      </c>
      <c r="Z77" t="str">
        <f>VLOOKUP(A77,[1]高一上!$A$3:$V$587,22,0)</f>
        <v>刘壑</v>
      </c>
      <c r="AA77">
        <f t="shared" si="23"/>
        <v>40</v>
      </c>
      <c r="AB77" s="23">
        <f t="shared" si="24"/>
        <v>101.15384615384616</v>
      </c>
      <c r="AC77">
        <f>VLOOKUP(A77,[1]中考!$A$2:$M$571,13,0)</f>
        <v>41</v>
      </c>
      <c r="AD77">
        <f t="shared" si="25"/>
        <v>43</v>
      </c>
    </row>
    <row r="78" spans="1:30" ht="15" x14ac:dyDescent="0.35">
      <c r="A78" s="14" t="s">
        <v>180</v>
      </c>
      <c r="B78" s="1">
        <v>2</v>
      </c>
      <c r="C78" s="2" t="s">
        <v>181</v>
      </c>
      <c r="D78" s="4" t="s">
        <v>6</v>
      </c>
      <c r="E78">
        <f>VLOOKUP(A78,'[1]高三下(高考)'!$A$3:$P$615,15,0)</f>
        <v>44</v>
      </c>
      <c r="F78" t="str">
        <f>VLOOKUP(A78,'[1]高三下(高考)'!$A$3:$P$615,16,0)</f>
        <v>邓倩</v>
      </c>
      <c r="G78" s="22">
        <f t="shared" si="13"/>
        <v>182</v>
      </c>
      <c r="H78" s="23">
        <f t="shared" si="14"/>
        <v>53.846153846153847</v>
      </c>
      <c r="I78">
        <f>VLOOKUP(A78,[1]高三上!$A$3:$P$588,15,0)</f>
        <v>48.5</v>
      </c>
      <c r="J78" t="str">
        <f>VLOOKUP(A78,[1]高三上!$A$3:$P$588,16,0)</f>
        <v>邓倩</v>
      </c>
      <c r="K78" s="22">
        <f t="shared" si="15"/>
        <v>62</v>
      </c>
      <c r="L78" s="23">
        <f t="shared" si="16"/>
        <v>154.23076923076923</v>
      </c>
      <c r="M78">
        <f>VLOOKUP(A78,[1]高二下!$A$3:$P$536,15,0)</f>
        <v>29</v>
      </c>
      <c r="N78" t="str">
        <f>VLOOKUP(A78,[1]高二下!$A$3:$P$536,16,0)</f>
        <v>邓倩</v>
      </c>
      <c r="O78" s="22">
        <f t="shared" si="17"/>
        <v>203</v>
      </c>
      <c r="P78" s="22">
        <f t="shared" si="18"/>
        <v>102.30769230769231</v>
      </c>
      <c r="Q78">
        <f>VLOOKUP(A78,[1]高二上!$A$3:$P$583,15,0)</f>
        <v>38</v>
      </c>
      <c r="R78" t="str">
        <f>VLOOKUP(A78,[1]高二上!$A$3:$P$583,16,0)</f>
        <v>刘壑</v>
      </c>
      <c r="S78" s="22">
        <f t="shared" si="19"/>
        <v>209</v>
      </c>
      <c r="T78" s="22">
        <f t="shared" si="20"/>
        <v>86.538461538461533</v>
      </c>
      <c r="U78">
        <f>VLOOKUP(A78,[1]高一下!$A$3:$P$585,15,0)</f>
        <v>58</v>
      </c>
      <c r="V78" t="str">
        <f>VLOOKUP(A78,[1]高一下!$A$3:$P$585,16,0)</f>
        <v>刘壑</v>
      </c>
      <c r="W78">
        <f t="shared" si="21"/>
        <v>174</v>
      </c>
      <c r="X78">
        <f t="shared" si="22"/>
        <v>94.615384615384613</v>
      </c>
      <c r="Y78">
        <f>VLOOKUP(A78,[1]高一上!$A$3:$V$587,21,0)</f>
        <v>49</v>
      </c>
      <c r="Z78" t="str">
        <f>VLOOKUP(A78,[1]高一上!$A$3:$V$587,22,0)</f>
        <v>刘壑</v>
      </c>
      <c r="AA78">
        <f t="shared" si="23"/>
        <v>160</v>
      </c>
      <c r="AB78" s="23">
        <f t="shared" si="24"/>
        <v>113.46153846153847</v>
      </c>
      <c r="AC78">
        <f>VLOOKUP(A78,[1]中考!$A$2:$M$571,13,0)</f>
        <v>30</v>
      </c>
      <c r="AD78">
        <f t="shared" si="25"/>
        <v>195</v>
      </c>
    </row>
    <row r="79" spans="1:30" ht="15" x14ac:dyDescent="0.35">
      <c r="A79" s="14" t="s">
        <v>138</v>
      </c>
      <c r="B79" s="1">
        <v>2</v>
      </c>
      <c r="C79" s="2" t="s">
        <v>139</v>
      </c>
      <c r="D79" s="4" t="s">
        <v>6</v>
      </c>
      <c r="E79">
        <f>VLOOKUP(A79,'[1]高三下(高考)'!$A$3:$P$615,15,0)</f>
        <v>53</v>
      </c>
      <c r="F79" t="str">
        <f>VLOOKUP(A79,'[1]高三下(高考)'!$A$3:$P$615,16,0)</f>
        <v>邓倩</v>
      </c>
      <c r="G79" s="22">
        <f t="shared" si="13"/>
        <v>89</v>
      </c>
      <c r="H79" s="23">
        <f t="shared" si="14"/>
        <v>108.07692307692308</v>
      </c>
      <c r="I79">
        <f>VLOOKUP(A79,[1]高三上!$A$3:$P$588,15,0)</f>
        <v>42</v>
      </c>
      <c r="J79" t="str">
        <f>VLOOKUP(A79,[1]高三上!$A$3:$P$588,16,0)</f>
        <v>邓倩</v>
      </c>
      <c r="K79" s="22">
        <f t="shared" si="15"/>
        <v>110</v>
      </c>
      <c r="L79" s="23">
        <f t="shared" si="16"/>
        <v>93.461538461538467</v>
      </c>
      <c r="M79">
        <f>VLOOKUP(A79,[1]高二下!$A$3:$P$536,15,0)</f>
        <v>43</v>
      </c>
      <c r="N79" t="str">
        <f>VLOOKUP(A79,[1]高二下!$A$3:$P$536,16,0)</f>
        <v>邓倩</v>
      </c>
      <c r="O79" s="22">
        <f t="shared" si="17"/>
        <v>93</v>
      </c>
      <c r="P79" s="22">
        <f t="shared" si="18"/>
        <v>130</v>
      </c>
      <c r="Q79">
        <f>VLOOKUP(A79,[1]高二上!$A$3:$P$583,15,0)</f>
        <v>42</v>
      </c>
      <c r="R79" t="str">
        <f>VLOOKUP(A79,[1]高二上!$A$3:$P$583,16,0)</f>
        <v>刘壑</v>
      </c>
      <c r="S79" s="22">
        <f t="shared" si="19"/>
        <v>171</v>
      </c>
      <c r="T79" s="22">
        <f t="shared" si="20"/>
        <v>42.692307692307693</v>
      </c>
      <c r="U79">
        <f>VLOOKUP(A79,[1]高一下!$A$3:$P$585,15,0)</f>
        <v>76</v>
      </c>
      <c r="V79" t="str">
        <f>VLOOKUP(A79,[1]高一下!$A$3:$P$585,16,0)</f>
        <v>刘壑</v>
      </c>
      <c r="W79">
        <f t="shared" si="21"/>
        <v>22</v>
      </c>
      <c r="X79">
        <f t="shared" si="22"/>
        <v>116.53846153846153</v>
      </c>
      <c r="Y79">
        <f>VLOOKUP(A79,[1]高一上!$A$3:$V$587,21,0)</f>
        <v>64</v>
      </c>
      <c r="Z79" t="str">
        <f>VLOOKUP(A79,[1]高一上!$A$3:$V$587,22,0)</f>
        <v>刘壑</v>
      </c>
      <c r="AA79">
        <f t="shared" si="23"/>
        <v>65</v>
      </c>
      <c r="AB79" s="23">
        <f t="shared" si="24"/>
        <v>104.23076923076923</v>
      </c>
      <c r="AC79">
        <f>VLOOKUP(A79,[1]中考!$A$2:$M$571,13,0)</f>
        <v>38</v>
      </c>
      <c r="AD79">
        <f t="shared" si="25"/>
        <v>76</v>
      </c>
    </row>
    <row r="80" spans="1:30" ht="15" x14ac:dyDescent="0.35">
      <c r="A80" s="14" t="s">
        <v>210</v>
      </c>
      <c r="B80" s="1">
        <v>2</v>
      </c>
      <c r="C80" s="3" t="s">
        <v>211</v>
      </c>
      <c r="D80" s="4" t="s">
        <v>6</v>
      </c>
      <c r="E80">
        <f>VLOOKUP(A80,'[1]高三下(高考)'!$A$3:$P$615,15,0)</f>
        <v>38</v>
      </c>
      <c r="F80" t="str">
        <f>VLOOKUP(A80,'[1]高三下(高考)'!$A$3:$P$615,16,0)</f>
        <v>邓倩</v>
      </c>
      <c r="G80" s="22">
        <f t="shared" si="13"/>
        <v>221</v>
      </c>
      <c r="H80" s="23">
        <f t="shared" si="14"/>
        <v>75.384615384615387</v>
      </c>
      <c r="I80">
        <f>VLOOKUP(A80,[1]高三上!$A$3:$P$588,15,0)</f>
        <v>36.5</v>
      </c>
      <c r="J80" t="str">
        <f>VLOOKUP(A80,[1]高三上!$A$3:$P$588,16,0)</f>
        <v>邓倩</v>
      </c>
      <c r="K80" s="22">
        <f t="shared" si="15"/>
        <v>157</v>
      </c>
      <c r="L80" s="23">
        <f t="shared" si="16"/>
        <v>83.07692307692308</v>
      </c>
      <c r="M80">
        <f>VLOOKUP(A80,[1]高二下!$A$3:$P$536,15,0)</f>
        <v>41</v>
      </c>
      <c r="N80" t="str">
        <f>VLOOKUP(A80,[1]高二下!$A$3:$P$536,16,0)</f>
        <v>邓倩</v>
      </c>
      <c r="O80" s="22">
        <f t="shared" si="17"/>
        <v>113</v>
      </c>
      <c r="P80" s="22">
        <f t="shared" si="18"/>
        <v>100</v>
      </c>
      <c r="Q80" s="22">
        <v>0</v>
      </c>
      <c r="R80" t="s">
        <v>1128</v>
      </c>
      <c r="S80" s="22">
        <f t="shared" si="19"/>
        <v>260</v>
      </c>
      <c r="T80" s="22">
        <f t="shared" si="20"/>
        <v>100</v>
      </c>
      <c r="U80">
        <f>VLOOKUP(A80,[1]高一下!$A$3:$P$585,15,0)</f>
        <v>57</v>
      </c>
      <c r="V80" t="str">
        <f>VLOOKUP(A80,[1]高一下!$A$3:$P$585,16,0)</f>
        <v>刘壑</v>
      </c>
      <c r="W80">
        <f t="shared" si="21"/>
        <v>197</v>
      </c>
      <c r="X80">
        <f t="shared" si="22"/>
        <v>100</v>
      </c>
      <c r="Y80" s="22">
        <v>0</v>
      </c>
      <c r="Z80" t="s">
        <v>1128</v>
      </c>
      <c r="AA80">
        <f t="shared" si="23"/>
        <v>257</v>
      </c>
      <c r="AB80" s="23">
        <f t="shared" si="24"/>
        <v>100</v>
      </c>
      <c r="AC80">
        <v>0</v>
      </c>
      <c r="AD80">
        <f t="shared" si="25"/>
        <v>255</v>
      </c>
    </row>
    <row r="81" spans="1:30" ht="15" x14ac:dyDescent="0.35">
      <c r="A81" s="14" t="s">
        <v>158</v>
      </c>
      <c r="B81" s="1">
        <v>2</v>
      </c>
      <c r="C81" s="2" t="s">
        <v>159</v>
      </c>
      <c r="D81" s="4" t="s">
        <v>6</v>
      </c>
      <c r="E81">
        <f>VLOOKUP(A81,'[1]高三下(高考)'!$A$3:$P$615,15,0)</f>
        <v>51</v>
      </c>
      <c r="F81" t="str">
        <f>VLOOKUP(A81,'[1]高三下(高考)'!$A$3:$P$615,16,0)</f>
        <v>邓倩</v>
      </c>
      <c r="G81" s="22">
        <f t="shared" si="13"/>
        <v>114</v>
      </c>
      <c r="H81" s="23">
        <f t="shared" si="14"/>
        <v>77.307692307692307</v>
      </c>
      <c r="I81">
        <f>VLOOKUP(A81,[1]高三上!$A$3:$P$588,15,0)</f>
        <v>50</v>
      </c>
      <c r="J81" t="str">
        <f>VLOOKUP(A81,[1]高三上!$A$3:$P$588,16,0)</f>
        <v>邓倩</v>
      </c>
      <c r="K81" s="22">
        <f t="shared" si="15"/>
        <v>55</v>
      </c>
      <c r="L81" s="23">
        <f t="shared" si="16"/>
        <v>93.07692307692308</v>
      </c>
      <c r="M81">
        <f>VLOOKUP(A81,[1]高二下!$A$3:$P$536,15,0)</f>
        <v>51</v>
      </c>
      <c r="N81" t="str">
        <f>VLOOKUP(A81,[1]高二下!$A$3:$P$536,16,0)</f>
        <v>邓倩</v>
      </c>
      <c r="O81" s="22">
        <f t="shared" si="17"/>
        <v>37</v>
      </c>
      <c r="P81" s="22">
        <f t="shared" si="18"/>
        <v>106.15384615384616</v>
      </c>
      <c r="Q81">
        <f>VLOOKUP(A81,[1]高二上!$A$3:$P$583,15,0)</f>
        <v>56</v>
      </c>
      <c r="R81" t="str">
        <f>VLOOKUP(A81,[1]高二上!$A$3:$P$583,16,0)</f>
        <v>刘壑</v>
      </c>
      <c r="S81" s="22">
        <f t="shared" si="19"/>
        <v>53</v>
      </c>
      <c r="T81" s="22">
        <f t="shared" si="20"/>
        <v>84.615384615384613</v>
      </c>
      <c r="U81">
        <f>VLOOKUP(A81,[1]高一下!$A$3:$P$585,15,0)</f>
        <v>78</v>
      </c>
      <c r="V81" t="str">
        <f>VLOOKUP(A81,[1]高一下!$A$3:$P$585,16,0)</f>
        <v>刘壑</v>
      </c>
      <c r="W81">
        <f t="shared" si="21"/>
        <v>13</v>
      </c>
      <c r="X81">
        <f t="shared" si="22"/>
        <v>96.92307692307692</v>
      </c>
      <c r="Y81">
        <f>VLOOKUP(A81,[1]高一上!$A$3:$V$587,21,0)</f>
        <v>83</v>
      </c>
      <c r="Z81" t="str">
        <f>VLOOKUP(A81,[1]高一上!$A$3:$V$587,22,0)</f>
        <v>刘壑</v>
      </c>
      <c r="AA81">
        <f t="shared" si="23"/>
        <v>5</v>
      </c>
      <c r="AB81" s="23">
        <f t="shared" si="24"/>
        <v>105.38461538461539</v>
      </c>
      <c r="AC81">
        <f>VLOOKUP(A81,[1]中考!$A$2:$M$571,13,0)</f>
        <v>43</v>
      </c>
      <c r="AD81">
        <f t="shared" si="25"/>
        <v>19</v>
      </c>
    </row>
    <row r="82" spans="1:30" ht="15" x14ac:dyDescent="0.35">
      <c r="A82" s="14" t="s">
        <v>160</v>
      </c>
      <c r="B82" s="1">
        <v>2</v>
      </c>
      <c r="C82" s="2" t="s">
        <v>161</v>
      </c>
      <c r="D82" s="4" t="s">
        <v>6</v>
      </c>
      <c r="E82">
        <f>VLOOKUP(A82,'[1]高三下(高考)'!$A$3:$P$615,15,0)</f>
        <v>41</v>
      </c>
      <c r="F82" t="str">
        <f>VLOOKUP(A82,'[1]高三下(高考)'!$A$3:$P$615,16,0)</f>
        <v>邓倩</v>
      </c>
      <c r="G82" s="22">
        <f t="shared" si="13"/>
        <v>204</v>
      </c>
      <c r="H82" s="23">
        <f t="shared" si="14"/>
        <v>111.53846153846153</v>
      </c>
      <c r="I82">
        <f>VLOOKUP(A82,[1]高三上!$A$3:$P$588,15,0)</f>
        <v>22.5</v>
      </c>
      <c r="J82" t="str">
        <f>VLOOKUP(A82,[1]高三上!$A$3:$P$588,16,0)</f>
        <v>邓倩</v>
      </c>
      <c r="K82" s="22">
        <f t="shared" si="15"/>
        <v>234</v>
      </c>
      <c r="L82" s="23">
        <f t="shared" si="16"/>
        <v>63.461538461538467</v>
      </c>
      <c r="M82">
        <f>VLOOKUP(A82,[1]高二下!$A$3:$P$536,15,0)</f>
        <v>38</v>
      </c>
      <c r="N82" t="str">
        <f>VLOOKUP(A82,[1]高二下!$A$3:$P$536,16,0)</f>
        <v>邓倩</v>
      </c>
      <c r="O82" s="22">
        <f t="shared" si="17"/>
        <v>139</v>
      </c>
      <c r="P82" s="22">
        <f t="shared" si="18"/>
        <v>106.53846153846153</v>
      </c>
      <c r="Q82">
        <f>VLOOKUP(A82,[1]高二上!$A$3:$P$583,15,0)</f>
        <v>44</v>
      </c>
      <c r="R82" t="str">
        <f>VLOOKUP(A82,[1]高二上!$A$3:$P$583,16,0)</f>
        <v>刘壑</v>
      </c>
      <c r="S82" s="22">
        <f t="shared" si="19"/>
        <v>156</v>
      </c>
      <c r="T82" s="22">
        <f t="shared" si="20"/>
        <v>76.15384615384616</v>
      </c>
      <c r="U82">
        <f>VLOOKUP(A82,[1]高一下!$A$3:$P$585,15,0)</f>
        <v>66</v>
      </c>
      <c r="V82" t="str">
        <f>VLOOKUP(A82,[1]高一下!$A$3:$P$585,16,0)</f>
        <v>刘壑</v>
      </c>
      <c r="W82">
        <f t="shared" si="21"/>
        <v>94</v>
      </c>
      <c r="X82">
        <f t="shared" si="22"/>
        <v>159.23076923076923</v>
      </c>
      <c r="Y82">
        <f>VLOOKUP(A82,[1]高一上!$A$3:$V$587,21,0)</f>
        <v>30</v>
      </c>
      <c r="Z82" t="str">
        <f>VLOOKUP(A82,[1]高一上!$A$3:$V$587,22,0)</f>
        <v>刘壑</v>
      </c>
      <c r="AA82">
        <f t="shared" si="23"/>
        <v>248</v>
      </c>
      <c r="AB82" s="23">
        <f t="shared" si="24"/>
        <v>86.538461538461533</v>
      </c>
      <c r="AC82">
        <f>VLOOKUP(A82,[1]中考!$A$2:$M$571,13,0)</f>
        <v>28</v>
      </c>
      <c r="AD82">
        <f t="shared" si="25"/>
        <v>213</v>
      </c>
    </row>
    <row r="83" spans="1:30" ht="15" x14ac:dyDescent="0.35">
      <c r="A83" s="14" t="s">
        <v>156</v>
      </c>
      <c r="B83" s="1">
        <v>2</v>
      </c>
      <c r="C83" s="2" t="s">
        <v>157</v>
      </c>
      <c r="D83" s="4" t="s">
        <v>6</v>
      </c>
      <c r="E83">
        <f>VLOOKUP(A83,'[1]高三下(高考)'!$A$3:$P$615,15,0)</f>
        <v>56</v>
      </c>
      <c r="F83" t="str">
        <f>VLOOKUP(A83,'[1]高三下(高考)'!$A$3:$P$615,16,0)</f>
        <v>邓倩</v>
      </c>
      <c r="G83" s="22">
        <f t="shared" si="13"/>
        <v>68</v>
      </c>
      <c r="H83" s="23">
        <f t="shared" si="14"/>
        <v>103.07692307692308</v>
      </c>
      <c r="I83">
        <f>VLOOKUP(A83,[1]高三上!$A$3:$P$588,15,0)</f>
        <v>45.5</v>
      </c>
      <c r="J83" t="str">
        <f>VLOOKUP(A83,[1]高三上!$A$3:$P$588,16,0)</f>
        <v>邓倩</v>
      </c>
      <c r="K83" s="22">
        <f t="shared" si="15"/>
        <v>76</v>
      </c>
      <c r="L83" s="23">
        <f t="shared" si="16"/>
        <v>81.15384615384616</v>
      </c>
      <c r="M83">
        <f>VLOOKUP(A83,[1]高二下!$A$3:$P$536,15,0)</f>
        <v>52</v>
      </c>
      <c r="N83" t="str">
        <f>VLOOKUP(A83,[1]高二下!$A$3:$P$536,16,0)</f>
        <v>邓倩</v>
      </c>
      <c r="O83" s="22">
        <f t="shared" si="17"/>
        <v>27</v>
      </c>
      <c r="P83" s="22">
        <f t="shared" si="18"/>
        <v>100.76923076923077</v>
      </c>
      <c r="Q83">
        <f>VLOOKUP(A83,[1]高二上!$A$3:$P$583,15,0)</f>
        <v>60</v>
      </c>
      <c r="R83" t="str">
        <f>VLOOKUP(A83,[1]高二上!$A$3:$P$583,16,0)</f>
        <v>刘壑</v>
      </c>
      <c r="S83" s="22">
        <f t="shared" si="19"/>
        <v>29</v>
      </c>
      <c r="T83" s="22">
        <f t="shared" si="20"/>
        <v>108.84615384615384</v>
      </c>
      <c r="U83">
        <f>VLOOKUP(A83,[1]高一下!$A$3:$P$585,15,0)</f>
        <v>70</v>
      </c>
      <c r="V83" t="str">
        <f>VLOOKUP(A83,[1]高一下!$A$3:$P$585,16,0)</f>
        <v>刘壑</v>
      </c>
      <c r="W83">
        <f t="shared" si="21"/>
        <v>52</v>
      </c>
      <c r="X83">
        <f t="shared" si="22"/>
        <v>99.615384615384613</v>
      </c>
      <c r="Y83">
        <f>VLOOKUP(A83,[1]高一上!$A$3:$V$587,21,0)</f>
        <v>67</v>
      </c>
      <c r="Z83" t="str">
        <f>VLOOKUP(A83,[1]高一上!$A$3:$V$587,22,0)</f>
        <v>胡柔殳</v>
      </c>
      <c r="AA83">
        <f t="shared" si="23"/>
        <v>51</v>
      </c>
      <c r="AB83" s="23">
        <f t="shared" si="24"/>
        <v>129.23076923076923</v>
      </c>
      <c r="AC83">
        <f>VLOOKUP(A83,[1]中考!$A$2:$M$571,13,0)</f>
        <v>35</v>
      </c>
      <c r="AD83">
        <f t="shared" si="25"/>
        <v>127</v>
      </c>
    </row>
    <row r="84" spans="1:30" ht="15" x14ac:dyDescent="0.35">
      <c r="A84" s="14" t="s">
        <v>212</v>
      </c>
      <c r="B84" s="1">
        <v>2</v>
      </c>
      <c r="C84" s="3" t="s">
        <v>213</v>
      </c>
      <c r="D84" s="4" t="s">
        <v>6</v>
      </c>
      <c r="E84">
        <f>VLOOKUP(A84,'[1]高三下(高考)'!$A$3:$P$615,15,0)</f>
        <v>46</v>
      </c>
      <c r="F84" t="str">
        <f>VLOOKUP(A84,'[1]高三下(高考)'!$A$3:$P$615,16,0)</f>
        <v>邓倩</v>
      </c>
      <c r="G84" s="22">
        <f t="shared" si="13"/>
        <v>157</v>
      </c>
      <c r="H84" s="23">
        <f t="shared" si="14"/>
        <v>100</v>
      </c>
      <c r="I84" s="22">
        <v>0</v>
      </c>
      <c r="J84" t="s">
        <v>5</v>
      </c>
      <c r="K84" s="22">
        <f t="shared" si="15"/>
        <v>241</v>
      </c>
      <c r="L84" s="23">
        <f t="shared" si="16"/>
        <v>100</v>
      </c>
      <c r="M84" s="22">
        <v>0</v>
      </c>
      <c r="N84" t="s">
        <v>5</v>
      </c>
      <c r="O84" s="22">
        <f t="shared" si="17"/>
        <v>236</v>
      </c>
      <c r="P84" s="22">
        <f t="shared" si="18"/>
        <v>100</v>
      </c>
      <c r="Q84">
        <f>VLOOKUP(A84,[1]高二上!$A$3:$P$583,15,0)</f>
        <v>50</v>
      </c>
      <c r="R84" t="str">
        <f>VLOOKUP(A84,[1]高二上!$A$3:$P$583,16,0)</f>
        <v>刘壑</v>
      </c>
      <c r="S84" s="22">
        <f t="shared" si="19"/>
        <v>108</v>
      </c>
      <c r="T84" s="22">
        <f t="shared" si="20"/>
        <v>109.23076923076923</v>
      </c>
      <c r="U84">
        <f>VLOOKUP(A84,[1]高一下!$A$3:$P$585,15,0)</f>
        <v>62</v>
      </c>
      <c r="V84" t="str">
        <f>VLOOKUP(A84,[1]高一下!$A$3:$P$585,16,0)</f>
        <v>刘壑</v>
      </c>
      <c r="W84">
        <f t="shared" si="21"/>
        <v>132</v>
      </c>
      <c r="X84">
        <f t="shared" si="22"/>
        <v>141.92307692307693</v>
      </c>
      <c r="Y84">
        <f>VLOOKUP(A84,[1]高一上!$A$3:$V$587,21,0)</f>
        <v>33</v>
      </c>
      <c r="Z84" t="str">
        <f>VLOOKUP(A84,[1]高一上!$A$3:$V$587,22,0)</f>
        <v>刘壑</v>
      </c>
      <c r="AA84">
        <f t="shared" si="23"/>
        <v>241</v>
      </c>
      <c r="AB84" s="23">
        <f t="shared" si="24"/>
        <v>61.923076923076927</v>
      </c>
      <c r="AC84">
        <f>VLOOKUP(A84,[1]中考!$A$2:$M$571,13,0)</f>
        <v>34</v>
      </c>
      <c r="AD84">
        <f t="shared" si="25"/>
        <v>142</v>
      </c>
    </row>
    <row r="85" spans="1:30" ht="15" x14ac:dyDescent="0.35">
      <c r="A85" s="14" t="s">
        <v>192</v>
      </c>
      <c r="B85" s="1">
        <v>2</v>
      </c>
      <c r="C85" s="3" t="s">
        <v>193</v>
      </c>
      <c r="D85" s="4" t="s">
        <v>6</v>
      </c>
      <c r="E85">
        <f>VLOOKUP(A85,'[1]高三下(高考)'!$A$3:$P$615,15,0)</f>
        <v>46</v>
      </c>
      <c r="F85" t="str">
        <f>VLOOKUP(A85,'[1]高三下(高考)'!$A$3:$P$615,16,0)</f>
        <v>邓倩</v>
      </c>
      <c r="G85" s="22">
        <f t="shared" si="13"/>
        <v>157</v>
      </c>
      <c r="H85" s="23">
        <f t="shared" si="14"/>
        <v>108.84615384615384</v>
      </c>
      <c r="I85">
        <f>VLOOKUP(A85,[1]高三上!$A$3:$P$588,15,0)</f>
        <v>34</v>
      </c>
      <c r="J85" t="str">
        <f>VLOOKUP(A85,[1]高三上!$A$3:$P$588,16,0)</f>
        <v>邓倩</v>
      </c>
      <c r="K85" s="22">
        <f t="shared" si="15"/>
        <v>180</v>
      </c>
      <c r="L85" s="23">
        <f t="shared" si="16"/>
        <v>90.384615384615387</v>
      </c>
      <c r="M85">
        <f>VLOOKUP(A85,[1]高二下!$A$3:$P$536,15,0)</f>
        <v>36</v>
      </c>
      <c r="N85" t="str">
        <f>VLOOKUP(A85,[1]高二下!$A$3:$P$536,16,0)</f>
        <v>邓倩</v>
      </c>
      <c r="O85" s="22">
        <f t="shared" si="17"/>
        <v>155</v>
      </c>
      <c r="P85" s="22">
        <f t="shared" si="18"/>
        <v>134.23076923076923</v>
      </c>
      <c r="Q85">
        <f>VLOOKUP(A85,[1]高二上!$A$3:$P$583,15,0)</f>
        <v>32</v>
      </c>
      <c r="R85" t="str">
        <f>VLOOKUP(A85,[1]高二上!$A$3:$P$583,16,0)</f>
        <v>刘壑</v>
      </c>
      <c r="S85" s="22">
        <f t="shared" si="19"/>
        <v>244</v>
      </c>
      <c r="T85" s="22">
        <f t="shared" si="20"/>
        <v>83.84615384615384</v>
      </c>
      <c r="U85">
        <f>VLOOKUP(A85,[1]高一下!$A$3:$P$585,15,0)</f>
        <v>56</v>
      </c>
      <c r="V85" t="str">
        <f>VLOOKUP(A85,[1]高一下!$A$3:$P$585,16,0)</f>
        <v>刘壑</v>
      </c>
      <c r="W85">
        <f t="shared" si="21"/>
        <v>202</v>
      </c>
      <c r="X85">
        <f t="shared" si="22"/>
        <v>118.07692307692308</v>
      </c>
      <c r="Y85">
        <f>VLOOKUP(A85,[1]高一上!$A$3:$V$587,21,0)</f>
        <v>28</v>
      </c>
      <c r="Z85" t="str">
        <f>VLOOKUP(A85,[1]高一上!$A$3:$V$587,22,0)</f>
        <v>邓倩</v>
      </c>
      <c r="AA85">
        <f t="shared" si="23"/>
        <v>249</v>
      </c>
      <c r="AB85" s="23">
        <f t="shared" si="24"/>
        <v>33.461538461538467</v>
      </c>
      <c r="AC85">
        <f>VLOOKUP(A85,[1]中考!$A$2:$M$571,13,0)</f>
        <v>38</v>
      </c>
      <c r="AD85">
        <f t="shared" si="25"/>
        <v>76</v>
      </c>
    </row>
    <row r="86" spans="1:30" ht="15" x14ac:dyDescent="0.35">
      <c r="A86" s="14" t="s">
        <v>168</v>
      </c>
      <c r="B86" s="1">
        <v>2</v>
      </c>
      <c r="C86" s="2" t="s">
        <v>169</v>
      </c>
      <c r="D86" s="4" t="s">
        <v>6</v>
      </c>
      <c r="E86">
        <f>VLOOKUP(A86,'[1]高三下(高考)'!$A$3:$P$615,15,0)</f>
        <v>48</v>
      </c>
      <c r="F86" t="str">
        <f>VLOOKUP(A86,'[1]高三下(高考)'!$A$3:$P$615,16,0)</f>
        <v>邓倩</v>
      </c>
      <c r="G86" s="22">
        <f t="shared" si="13"/>
        <v>139</v>
      </c>
      <c r="H86" s="23">
        <f t="shared" si="14"/>
        <v>78.461538461538453</v>
      </c>
      <c r="I86">
        <f>VLOOKUP(A86,[1]高三上!$A$3:$P$588,15,0)</f>
        <v>44.5</v>
      </c>
      <c r="J86" t="str">
        <f>VLOOKUP(A86,[1]高三上!$A$3:$P$588,16,0)</f>
        <v>邓倩</v>
      </c>
      <c r="K86" s="22">
        <f t="shared" si="15"/>
        <v>83</v>
      </c>
      <c r="L86" s="23">
        <f t="shared" si="16"/>
        <v>117.69230769230769</v>
      </c>
      <c r="M86">
        <f>VLOOKUP(A86,[1]高二下!$A$3:$P$536,15,0)</f>
        <v>40</v>
      </c>
      <c r="N86" t="str">
        <f>VLOOKUP(A86,[1]高二下!$A$3:$P$536,16,0)</f>
        <v>邓倩</v>
      </c>
      <c r="O86" s="22">
        <f t="shared" si="17"/>
        <v>129</v>
      </c>
      <c r="P86" s="22">
        <f t="shared" si="18"/>
        <v>124.61538461538461</v>
      </c>
      <c r="Q86">
        <f>VLOOKUP(A86,[1]高二上!$A$3:$P$583,15,0)</f>
        <v>40</v>
      </c>
      <c r="R86" t="str">
        <f>VLOOKUP(A86,[1]高二上!$A$3:$P$583,16,0)</f>
        <v>刘壑</v>
      </c>
      <c r="S86" s="22">
        <f t="shared" si="19"/>
        <v>193</v>
      </c>
      <c r="T86" s="22">
        <f t="shared" si="20"/>
        <v>51.92307692307692</v>
      </c>
      <c r="U86">
        <f>VLOOKUP(A86,[1]高一下!$A$3:$P$585,15,0)</f>
        <v>69</v>
      </c>
      <c r="V86" t="str">
        <f>VLOOKUP(A86,[1]高一下!$A$3:$P$585,16,0)</f>
        <v>刘壑</v>
      </c>
      <c r="W86">
        <f t="shared" si="21"/>
        <v>68</v>
      </c>
      <c r="X86">
        <f t="shared" si="22"/>
        <v>101.15384615384616</v>
      </c>
      <c r="Y86">
        <f>VLOOKUP(A86,[1]高一上!$A$3:$V$587,21,0)</f>
        <v>63</v>
      </c>
      <c r="Z86" t="str">
        <f>VLOOKUP(A86,[1]高一上!$A$3:$V$587,22,0)</f>
        <v>刘壑</v>
      </c>
      <c r="AA86">
        <f t="shared" si="23"/>
        <v>71</v>
      </c>
      <c r="AB86" s="23">
        <f t="shared" si="24"/>
        <v>127.30769230769231</v>
      </c>
      <c r="AC86">
        <f>VLOOKUP(A86,[1]中考!$A$2:$M$571,13,0)</f>
        <v>34</v>
      </c>
      <c r="AD86">
        <f t="shared" si="25"/>
        <v>142</v>
      </c>
    </row>
    <row r="87" spans="1:30" ht="15" x14ac:dyDescent="0.35">
      <c r="A87" s="14" t="s">
        <v>186</v>
      </c>
      <c r="B87" s="1">
        <v>2</v>
      </c>
      <c r="C87" s="3" t="s">
        <v>187</v>
      </c>
      <c r="D87" s="4" t="s">
        <v>6</v>
      </c>
      <c r="E87">
        <f>VLOOKUP(A87,'[1]高三下(高考)'!$A$3:$P$615,15,0)</f>
        <v>46</v>
      </c>
      <c r="F87" t="str">
        <f>VLOOKUP(A87,'[1]高三下(高考)'!$A$3:$P$615,16,0)</f>
        <v>邓倩</v>
      </c>
      <c r="G87" s="22">
        <f t="shared" si="13"/>
        <v>157</v>
      </c>
      <c r="H87" s="23">
        <f t="shared" si="14"/>
        <v>66.15384615384616</v>
      </c>
      <c r="I87">
        <f>VLOOKUP(A87,[1]高三上!$A$3:$P$588,15,0)</f>
        <v>47</v>
      </c>
      <c r="J87" t="str">
        <f>VLOOKUP(A87,[1]高三上!$A$3:$P$588,16,0)</f>
        <v>邓倩</v>
      </c>
      <c r="K87" s="22">
        <f t="shared" si="15"/>
        <v>69</v>
      </c>
      <c r="L87" s="23">
        <f t="shared" si="16"/>
        <v>83.84615384615384</v>
      </c>
      <c r="M87">
        <f>VLOOKUP(A87,[1]高二下!$A$3:$P$536,15,0)</f>
        <v>52</v>
      </c>
      <c r="N87" t="str">
        <f>VLOOKUP(A87,[1]高二下!$A$3:$P$536,16,0)</f>
        <v>邓倩</v>
      </c>
      <c r="O87" s="22">
        <f t="shared" si="17"/>
        <v>27</v>
      </c>
      <c r="P87" s="22">
        <f t="shared" si="18"/>
        <v>149.61538461538461</v>
      </c>
      <c r="Q87">
        <f>VLOOKUP(A87,[1]高二上!$A$3:$P$583,15,0)</f>
        <v>44</v>
      </c>
      <c r="R87" t="str">
        <f>VLOOKUP(A87,[1]高二上!$A$3:$P$583,16,0)</f>
        <v>刘壑</v>
      </c>
      <c r="S87" s="22">
        <f t="shared" si="19"/>
        <v>156</v>
      </c>
      <c r="T87" s="22">
        <f t="shared" si="20"/>
        <v>117.69230769230769</v>
      </c>
      <c r="U87">
        <f>VLOOKUP(A87,[1]高一下!$A$3:$P$585,15,0)</f>
        <v>56</v>
      </c>
      <c r="V87" t="str">
        <f>VLOOKUP(A87,[1]高一下!$A$3:$P$585,16,0)</f>
        <v>刘壑</v>
      </c>
      <c r="W87">
        <f t="shared" si="21"/>
        <v>202</v>
      </c>
      <c r="X87">
        <f t="shared" si="22"/>
        <v>68.461538461538467</v>
      </c>
      <c r="Y87">
        <f>VLOOKUP(A87,[1]高一上!$A$3:$V$587,21,0)</f>
        <v>56</v>
      </c>
      <c r="Z87" t="str">
        <f>VLOOKUP(A87,[1]高一上!$A$3:$V$587,22,0)</f>
        <v>刘壑</v>
      </c>
      <c r="AA87">
        <f t="shared" si="23"/>
        <v>120</v>
      </c>
      <c r="AB87" s="23">
        <f t="shared" si="24"/>
        <v>58.846153846153847</v>
      </c>
      <c r="AC87">
        <f>VLOOKUP(A87,[1]中考!$A$2:$M$571,13,0)</f>
        <v>44</v>
      </c>
      <c r="AD87">
        <f t="shared" si="25"/>
        <v>13</v>
      </c>
    </row>
    <row r="88" spans="1:30" ht="15" x14ac:dyDescent="0.35">
      <c r="A88" s="14" t="s">
        <v>190</v>
      </c>
      <c r="B88" s="1">
        <v>2</v>
      </c>
      <c r="C88" s="3" t="s">
        <v>191</v>
      </c>
      <c r="D88" s="4" t="s">
        <v>6</v>
      </c>
      <c r="E88">
        <f>VLOOKUP(A88,'[1]高三下(高考)'!$A$3:$P$615,15,0)</f>
        <v>55</v>
      </c>
      <c r="F88" t="str">
        <f>VLOOKUP(A88,'[1]高三下(高考)'!$A$3:$P$615,16,0)</f>
        <v>邓倩</v>
      </c>
      <c r="G88" s="22">
        <f t="shared" si="13"/>
        <v>78</v>
      </c>
      <c r="H88" s="23">
        <f t="shared" si="14"/>
        <v>95.769230769230774</v>
      </c>
      <c r="I88">
        <f>VLOOKUP(A88,[1]高三上!$A$3:$P$588,15,0)</f>
        <v>47.5</v>
      </c>
      <c r="J88" t="str">
        <f>VLOOKUP(A88,[1]高三上!$A$3:$P$588,16,0)</f>
        <v>邓倩</v>
      </c>
      <c r="K88" s="22">
        <f t="shared" si="15"/>
        <v>67</v>
      </c>
      <c r="L88" s="23">
        <f t="shared" si="16"/>
        <v>138.84615384615384</v>
      </c>
      <c r="M88">
        <f>VLOOKUP(A88,[1]高二下!$A$3:$P$536,15,0)</f>
        <v>34</v>
      </c>
      <c r="N88" t="str">
        <f>VLOOKUP(A88,[1]高二下!$A$3:$P$536,16,0)</f>
        <v>邓倩</v>
      </c>
      <c r="O88" s="22">
        <f t="shared" si="17"/>
        <v>168</v>
      </c>
      <c r="P88" s="22">
        <f t="shared" si="18"/>
        <v>133.07692307692307</v>
      </c>
      <c r="Q88">
        <f>VLOOKUP(A88,[1]高二上!$A$3:$P$583,15,0)</f>
        <v>26</v>
      </c>
      <c r="R88" t="str">
        <f>VLOOKUP(A88,[1]高二上!$A$3:$P$583,16,0)</f>
        <v>刘壑</v>
      </c>
      <c r="S88" s="22">
        <f t="shared" si="19"/>
        <v>254</v>
      </c>
      <c r="T88" s="22">
        <f t="shared" si="20"/>
        <v>78.07692307692308</v>
      </c>
      <c r="U88">
        <f>VLOOKUP(A88,[1]高一下!$A$3:$P$585,15,0)</f>
        <v>57</v>
      </c>
      <c r="V88" t="str">
        <f>VLOOKUP(A88,[1]高一下!$A$3:$P$585,16,0)</f>
        <v>刘壑</v>
      </c>
      <c r="W88">
        <f t="shared" si="21"/>
        <v>197</v>
      </c>
      <c r="X88">
        <f t="shared" si="22"/>
        <v>61.923076923076927</v>
      </c>
      <c r="Y88">
        <f>VLOOKUP(A88,[1]高一上!$A$3:$V$587,21,0)</f>
        <v>60</v>
      </c>
      <c r="Z88" t="str">
        <f>VLOOKUP(A88,[1]高一上!$A$3:$V$587,22,0)</f>
        <v>刘壑</v>
      </c>
      <c r="AA88">
        <f t="shared" si="23"/>
        <v>98</v>
      </c>
      <c r="AB88" s="23">
        <f t="shared" si="24"/>
        <v>96.92307692307692</v>
      </c>
      <c r="AC88">
        <f>VLOOKUP(A88,[1]中考!$A$2:$M$571,13,0)</f>
        <v>37</v>
      </c>
      <c r="AD88">
        <f t="shared" si="25"/>
        <v>90</v>
      </c>
    </row>
    <row r="89" spans="1:30" ht="15" x14ac:dyDescent="0.35">
      <c r="A89" s="14" t="s">
        <v>202</v>
      </c>
      <c r="B89" s="1">
        <v>2</v>
      </c>
      <c r="C89" s="3" t="s">
        <v>203</v>
      </c>
      <c r="D89" s="4" t="s">
        <v>6</v>
      </c>
      <c r="E89">
        <f>VLOOKUP(A89,'[1]高三下(高考)'!$A$3:$P$615,15,0)</f>
        <v>68</v>
      </c>
      <c r="F89" t="str">
        <f>VLOOKUP(A89,'[1]高三下(高考)'!$A$3:$P$615,16,0)</f>
        <v>邓倩</v>
      </c>
      <c r="G89" s="22">
        <f t="shared" si="13"/>
        <v>8</v>
      </c>
      <c r="H89" s="23">
        <f t="shared" si="14"/>
        <v>100</v>
      </c>
      <c r="I89" s="22">
        <v>0</v>
      </c>
      <c r="J89" t="s">
        <v>5</v>
      </c>
      <c r="K89" s="22">
        <f t="shared" si="15"/>
        <v>241</v>
      </c>
      <c r="L89" s="23">
        <f t="shared" si="16"/>
        <v>100</v>
      </c>
      <c r="M89" s="22">
        <v>0</v>
      </c>
      <c r="N89" t="s">
        <v>5</v>
      </c>
      <c r="O89" s="22">
        <f t="shared" si="17"/>
        <v>236</v>
      </c>
      <c r="P89" s="22">
        <f t="shared" si="18"/>
        <v>100</v>
      </c>
      <c r="Q89">
        <f>VLOOKUP(A89,[1]高二上!$A$3:$P$583,15,0)</f>
        <v>58</v>
      </c>
      <c r="R89" t="str">
        <f>VLOOKUP(A89,[1]高二上!$A$3:$P$583,16,0)</f>
        <v>张弘</v>
      </c>
      <c r="S89" s="22">
        <f t="shared" si="19"/>
        <v>43</v>
      </c>
      <c r="T89" s="22">
        <f t="shared" si="20"/>
        <v>175.76923076923077</v>
      </c>
      <c r="U89">
        <f>VLOOKUP(A89,[1]高一下!$A$3:$P$585,15,0)</f>
        <v>48</v>
      </c>
      <c r="V89" t="str">
        <f>VLOOKUP(A89,[1]高一下!$A$3:$P$585,16,0)</f>
        <v>辜英琼</v>
      </c>
      <c r="W89">
        <f t="shared" si="21"/>
        <v>240</v>
      </c>
      <c r="X89">
        <f t="shared" si="22"/>
        <v>105</v>
      </c>
      <c r="Y89">
        <f>VLOOKUP(A89,[1]高一上!$A$3:$V$587,21,0)</f>
        <v>25</v>
      </c>
      <c r="Z89" t="str">
        <f>VLOOKUP(A89,[1]高一上!$A$3:$V$587,22,0)</f>
        <v>刘壑</v>
      </c>
      <c r="AA89">
        <f t="shared" si="23"/>
        <v>253</v>
      </c>
      <c r="AB89" s="23">
        <f t="shared" si="24"/>
        <v>80.769230769230774</v>
      </c>
      <c r="AC89">
        <f>VLOOKUP(A89,[1]中考!$A$2:$M$571,13,0)</f>
        <v>29</v>
      </c>
      <c r="AD89">
        <f t="shared" si="25"/>
        <v>203</v>
      </c>
    </row>
    <row r="90" spans="1:30" ht="15" x14ac:dyDescent="0.35">
      <c r="A90" s="14" t="s">
        <v>117</v>
      </c>
      <c r="B90" s="1">
        <v>2</v>
      </c>
      <c r="C90" s="2" t="s">
        <v>118</v>
      </c>
      <c r="D90" s="4" t="s">
        <v>6</v>
      </c>
      <c r="E90">
        <f>VLOOKUP(A90,'[1]高三下(高考)'!$A$3:$P$615,15,0)</f>
        <v>59</v>
      </c>
      <c r="F90" t="str">
        <f>VLOOKUP(A90,'[1]高三下(高考)'!$A$3:$P$615,16,0)</f>
        <v>邓倩</v>
      </c>
      <c r="G90" s="22">
        <f t="shared" si="13"/>
        <v>48</v>
      </c>
      <c r="H90" s="23">
        <f t="shared" si="14"/>
        <v>88.84615384615384</v>
      </c>
      <c r="I90">
        <f>VLOOKUP(A90,[1]高三上!$A$3:$P$588,15,0)</f>
        <v>55.5</v>
      </c>
      <c r="J90" t="str">
        <f>VLOOKUP(A90,[1]高三上!$A$3:$P$588,16,0)</f>
        <v>邓倩</v>
      </c>
      <c r="K90" s="22">
        <f t="shared" si="15"/>
        <v>19</v>
      </c>
      <c r="L90" s="23">
        <f t="shared" si="16"/>
        <v>106.92307692307692</v>
      </c>
      <c r="M90">
        <f>VLOOKUP(A90,[1]高二下!$A$3:$P$536,15,0)</f>
        <v>51</v>
      </c>
      <c r="N90" t="str">
        <f>VLOOKUP(A90,[1]高二下!$A$3:$P$536,16,0)</f>
        <v>邓倩</v>
      </c>
      <c r="O90" s="22">
        <f t="shared" si="17"/>
        <v>37</v>
      </c>
      <c r="P90" s="22">
        <f t="shared" si="18"/>
        <v>87.692307692307693</v>
      </c>
      <c r="Q90">
        <f>VLOOKUP(A90,[1]高二上!$A$3:$P$583,15,0)</f>
        <v>74</v>
      </c>
      <c r="R90" t="str">
        <f>VLOOKUP(A90,[1]高二上!$A$3:$P$583,16,0)</f>
        <v>刘壑</v>
      </c>
      <c r="S90" s="22">
        <f t="shared" si="19"/>
        <v>5</v>
      </c>
      <c r="T90" s="22">
        <f t="shared" si="20"/>
        <v>106.53846153846153</v>
      </c>
      <c r="U90">
        <f>VLOOKUP(A90,[1]高一下!$A$3:$P$585,15,0)</f>
        <v>76</v>
      </c>
      <c r="V90" t="str">
        <f>VLOOKUP(A90,[1]高一下!$A$3:$P$585,16,0)</f>
        <v>刘壑</v>
      </c>
      <c r="W90">
        <f t="shared" si="21"/>
        <v>22</v>
      </c>
      <c r="X90">
        <f t="shared" si="22"/>
        <v>91.92307692307692</v>
      </c>
      <c r="Y90">
        <f>VLOOKUP(A90,[1]高一上!$A$3:$V$587,21,0)</f>
        <v>89</v>
      </c>
      <c r="Z90" t="str">
        <f>VLOOKUP(A90,[1]高一上!$A$3:$V$587,22,0)</f>
        <v>刘壑</v>
      </c>
      <c r="AA90">
        <f t="shared" si="23"/>
        <v>1</v>
      </c>
      <c r="AB90" s="23">
        <f t="shared" si="24"/>
        <v>148.46153846153845</v>
      </c>
      <c r="AC90">
        <f>VLOOKUP(A90,[1]中考!$A$2:$M$571,13,0)</f>
        <v>35</v>
      </c>
      <c r="AD90">
        <f t="shared" si="25"/>
        <v>127</v>
      </c>
    </row>
    <row r="91" spans="1:30" ht="15" x14ac:dyDescent="0.35">
      <c r="A91" s="14" t="s">
        <v>154</v>
      </c>
      <c r="B91" s="1">
        <v>2</v>
      </c>
      <c r="C91" s="2" t="s">
        <v>155</v>
      </c>
      <c r="D91" s="4" t="s">
        <v>6</v>
      </c>
      <c r="E91">
        <f>VLOOKUP(A91,'[1]高三下(高考)'!$A$3:$P$615,15,0)</f>
        <v>50</v>
      </c>
      <c r="F91" t="str">
        <f>VLOOKUP(A91,'[1]高三下(高考)'!$A$3:$P$615,16,0)</f>
        <v>邓倩</v>
      </c>
      <c r="G91" s="22">
        <f t="shared" si="13"/>
        <v>119</v>
      </c>
      <c r="H91" s="23">
        <f t="shared" si="14"/>
        <v>121.92307692307692</v>
      </c>
      <c r="I91">
        <f>VLOOKUP(A91,[1]高三上!$A$3:$P$588,15,0)</f>
        <v>34.5</v>
      </c>
      <c r="J91" t="str">
        <f>VLOOKUP(A91,[1]高三上!$A$3:$P$588,16,0)</f>
        <v>邓倩</v>
      </c>
      <c r="K91" s="22">
        <f t="shared" si="15"/>
        <v>176</v>
      </c>
      <c r="L91" s="23">
        <f t="shared" si="16"/>
        <v>63.076923076923073</v>
      </c>
      <c r="M91">
        <f>VLOOKUP(A91,[1]高二下!$A$3:$P$536,15,0)</f>
        <v>45</v>
      </c>
      <c r="N91" t="str">
        <f>VLOOKUP(A91,[1]高二下!$A$3:$P$536,16,0)</f>
        <v>邓倩</v>
      </c>
      <c r="O91" s="22">
        <f t="shared" si="17"/>
        <v>80</v>
      </c>
      <c r="P91" s="22">
        <f t="shared" si="18"/>
        <v>101.15384615384616</v>
      </c>
      <c r="Q91">
        <f>VLOOKUP(A91,[1]高二上!$A$3:$P$583,15,0)</f>
        <v>53</v>
      </c>
      <c r="R91" t="str">
        <f>VLOOKUP(A91,[1]高二上!$A$3:$P$583,16,0)</f>
        <v>刘壑</v>
      </c>
      <c r="S91" s="22">
        <f t="shared" si="19"/>
        <v>83</v>
      </c>
      <c r="T91" s="22">
        <f t="shared" si="20"/>
        <v>95</v>
      </c>
      <c r="U91">
        <f>VLOOKUP(A91,[1]高一下!$A$3:$P$585,15,0)</f>
        <v>68</v>
      </c>
      <c r="V91" t="str">
        <f>VLOOKUP(A91,[1]高一下!$A$3:$P$585,16,0)</f>
        <v>刘壑</v>
      </c>
      <c r="W91">
        <f t="shared" si="21"/>
        <v>70</v>
      </c>
      <c r="X91">
        <f t="shared" si="22"/>
        <v>129.23076923076923</v>
      </c>
      <c r="Y91">
        <f>VLOOKUP(A91,[1]高一上!$A$3:$V$587,21,0)</f>
        <v>52</v>
      </c>
      <c r="Z91" t="str">
        <f>VLOOKUP(A91,[1]高一上!$A$3:$V$587,22,0)</f>
        <v>刘壑</v>
      </c>
      <c r="AA91">
        <f t="shared" si="23"/>
        <v>146</v>
      </c>
      <c r="AB91" s="23">
        <f t="shared" si="24"/>
        <v>103.07692307692308</v>
      </c>
      <c r="AC91">
        <f>VLOOKUP(A91,[1]中考!$A$2:$M$571,13,0)</f>
        <v>33</v>
      </c>
      <c r="AD91">
        <f t="shared" si="25"/>
        <v>154</v>
      </c>
    </row>
    <row r="92" spans="1:30" ht="15" x14ac:dyDescent="0.35">
      <c r="A92" s="14" t="s">
        <v>188</v>
      </c>
      <c r="B92" s="1">
        <v>2</v>
      </c>
      <c r="C92" s="3" t="s">
        <v>189</v>
      </c>
      <c r="D92" s="4" t="s">
        <v>6</v>
      </c>
      <c r="E92">
        <f>VLOOKUP(A92,'[1]高三下(高考)'!$A$3:$P$615,15,0)</f>
        <v>34</v>
      </c>
      <c r="F92" t="str">
        <f>VLOOKUP(A92,'[1]高三下(高考)'!$A$3:$P$615,16,0)</f>
        <v>邓倩</v>
      </c>
      <c r="G92" s="22">
        <f t="shared" si="13"/>
        <v>242</v>
      </c>
      <c r="H92" s="23">
        <f t="shared" si="14"/>
        <v>100</v>
      </c>
      <c r="I92" s="22">
        <v>0</v>
      </c>
      <c r="J92" t="s">
        <v>5</v>
      </c>
      <c r="K92" s="22">
        <f t="shared" si="15"/>
        <v>241</v>
      </c>
      <c r="L92" s="23">
        <f t="shared" si="16"/>
        <v>100</v>
      </c>
      <c r="M92">
        <f>VLOOKUP(A92,[1]高二下!$A$3:$P$536,15,0)</f>
        <v>43</v>
      </c>
      <c r="N92" t="str">
        <f>VLOOKUP(A92,[1]高二下!$A$3:$P$536,16,0)</f>
        <v>邓倩</v>
      </c>
      <c r="O92" s="22">
        <f t="shared" si="17"/>
        <v>93</v>
      </c>
      <c r="P92" s="22">
        <f t="shared" si="18"/>
        <v>148.84615384615384</v>
      </c>
      <c r="Q92">
        <f>VLOOKUP(A92,[1]高二上!$A$3:$P$583,15,0)</f>
        <v>37</v>
      </c>
      <c r="R92" t="str">
        <f>VLOOKUP(A92,[1]高二上!$A$3:$P$583,16,0)</f>
        <v>刘壑</v>
      </c>
      <c r="S92" s="22">
        <f t="shared" si="19"/>
        <v>220</v>
      </c>
      <c r="T92" s="22">
        <f t="shared" si="20"/>
        <v>72.307692307692307</v>
      </c>
      <c r="U92">
        <f>VLOOKUP(A92,[1]高一下!$A$3:$P$585,15,0)</f>
        <v>60</v>
      </c>
      <c r="V92" t="str">
        <f>VLOOKUP(A92,[1]高一下!$A$3:$P$585,16,0)</f>
        <v>刘壑</v>
      </c>
      <c r="W92">
        <f t="shared" si="21"/>
        <v>148</v>
      </c>
      <c r="X92">
        <f t="shared" si="22"/>
        <v>113.07692307692308</v>
      </c>
      <c r="Y92">
        <f>VLOOKUP(A92,[1]高一上!$A$3:$V$587,21,0)</f>
        <v>45</v>
      </c>
      <c r="Z92" t="str">
        <f>VLOOKUP(A92,[1]高一上!$A$3:$V$587,22,0)</f>
        <v>刘壑</v>
      </c>
      <c r="AA92">
        <f t="shared" si="23"/>
        <v>182</v>
      </c>
      <c r="AB92" s="23">
        <f t="shared" si="24"/>
        <v>123.46153846153845</v>
      </c>
      <c r="AC92">
        <f>VLOOKUP(A92,[1]中考!$A$2:$M$571,13,0)</f>
        <v>21</v>
      </c>
      <c r="AD92">
        <f t="shared" si="25"/>
        <v>243</v>
      </c>
    </row>
    <row r="93" spans="1:30" ht="15" x14ac:dyDescent="0.35">
      <c r="A93" s="14" t="s">
        <v>126</v>
      </c>
      <c r="B93" s="1">
        <v>2</v>
      </c>
      <c r="C93" s="2" t="s">
        <v>127</v>
      </c>
      <c r="D93" s="4" t="s">
        <v>6</v>
      </c>
      <c r="E93">
        <f>VLOOKUP(A93,'[1]高三下(高考)'!$A$3:$P$615,15,0)</f>
        <v>59</v>
      </c>
      <c r="F93" t="str">
        <f>VLOOKUP(A93,'[1]高三下(高考)'!$A$3:$P$615,16,0)</f>
        <v>邓倩</v>
      </c>
      <c r="G93" s="22">
        <f t="shared" si="13"/>
        <v>48</v>
      </c>
      <c r="H93" s="23">
        <f t="shared" si="14"/>
        <v>123.84615384615384</v>
      </c>
      <c r="I93">
        <f>VLOOKUP(A93,[1]高三上!$A$3:$P$588,15,0)</f>
        <v>42</v>
      </c>
      <c r="J93" t="str">
        <f>VLOOKUP(A93,[1]高三上!$A$3:$P$588,16,0)</f>
        <v>邓倩</v>
      </c>
      <c r="K93" s="22">
        <f t="shared" si="15"/>
        <v>110</v>
      </c>
      <c r="L93" s="23">
        <f t="shared" si="16"/>
        <v>91.15384615384616</v>
      </c>
      <c r="M93">
        <f>VLOOKUP(A93,[1]高二下!$A$3:$P$536,15,0)</f>
        <v>44</v>
      </c>
      <c r="N93" t="str">
        <f>VLOOKUP(A93,[1]高二下!$A$3:$P$536,16,0)</f>
        <v>邓倩</v>
      </c>
      <c r="O93" s="22">
        <f t="shared" si="17"/>
        <v>87</v>
      </c>
      <c r="P93" s="22">
        <f t="shared" si="18"/>
        <v>110.76923076923077</v>
      </c>
      <c r="Q93">
        <f>VLOOKUP(A93,[1]高二上!$A$3:$P$583,15,0)</f>
        <v>49</v>
      </c>
      <c r="R93" t="str">
        <f>VLOOKUP(A93,[1]高二上!$A$3:$P$583,16,0)</f>
        <v>刘壑</v>
      </c>
      <c r="S93" s="22">
        <f t="shared" si="19"/>
        <v>115</v>
      </c>
      <c r="T93" s="22">
        <f t="shared" si="20"/>
        <v>64.230769230769226</v>
      </c>
      <c r="U93">
        <f>VLOOKUP(A93,[1]高一下!$A$3:$P$585,15,0)</f>
        <v>76</v>
      </c>
      <c r="V93" t="str">
        <f>VLOOKUP(A93,[1]高一下!$A$3:$P$585,16,0)</f>
        <v>刘壑</v>
      </c>
      <c r="W93">
        <f t="shared" si="21"/>
        <v>22</v>
      </c>
      <c r="X93">
        <f t="shared" si="22"/>
        <v>101.15384615384616</v>
      </c>
      <c r="Y93">
        <f>VLOOKUP(A93,[1]高一上!$A$3:$V$587,21,0)</f>
        <v>73</v>
      </c>
      <c r="Z93" t="str">
        <f>VLOOKUP(A93,[1]高一上!$A$3:$V$587,22,0)</f>
        <v>刘壑</v>
      </c>
      <c r="AA93">
        <f t="shared" si="23"/>
        <v>25</v>
      </c>
      <c r="AB93" s="23">
        <f t="shared" si="24"/>
        <v>116.15384615384616</v>
      </c>
      <c r="AC93">
        <f>VLOOKUP(A93,[1]中考!$A$2:$M$571,13,0)</f>
        <v>39</v>
      </c>
      <c r="AD93">
        <f t="shared" si="25"/>
        <v>67</v>
      </c>
    </row>
    <row r="94" spans="1:30" ht="15" x14ac:dyDescent="0.35">
      <c r="A94" s="14" t="s">
        <v>132</v>
      </c>
      <c r="B94" s="1">
        <v>2</v>
      </c>
      <c r="C94" s="2" t="s">
        <v>133</v>
      </c>
      <c r="D94" s="4" t="s">
        <v>6</v>
      </c>
      <c r="E94">
        <f>VLOOKUP(A94,'[1]高三下(高考)'!$A$3:$P$615,15,0)</f>
        <v>47</v>
      </c>
      <c r="F94" t="str">
        <f>VLOOKUP(A94,'[1]高三下(高考)'!$A$3:$P$615,16,0)</f>
        <v>邓倩</v>
      </c>
      <c r="G94" s="22">
        <f t="shared" si="13"/>
        <v>145</v>
      </c>
      <c r="H94" s="23">
        <f t="shared" si="14"/>
        <v>100</v>
      </c>
      <c r="I94" s="22">
        <v>0</v>
      </c>
      <c r="J94" t="s">
        <v>5</v>
      </c>
      <c r="K94" s="22">
        <f t="shared" si="15"/>
        <v>241</v>
      </c>
      <c r="L94" s="23">
        <f t="shared" si="16"/>
        <v>100</v>
      </c>
      <c r="M94">
        <f>VLOOKUP(A94,[1]高二下!$A$3:$P$536,15,0)</f>
        <v>36</v>
      </c>
      <c r="N94" t="str">
        <f>VLOOKUP(A94,[1]高二下!$A$3:$P$536,16,0)</f>
        <v>邓倩</v>
      </c>
      <c r="O94" s="22">
        <f t="shared" si="17"/>
        <v>155</v>
      </c>
      <c r="P94" s="22">
        <f t="shared" si="18"/>
        <v>100.38461538461539</v>
      </c>
      <c r="Q94">
        <f>VLOOKUP(A94,[1]高二上!$A$3:$P$583,15,0)</f>
        <v>44</v>
      </c>
      <c r="R94" t="str">
        <f>VLOOKUP(A94,[1]高二上!$A$3:$P$583,16,0)</f>
        <v>刘壑</v>
      </c>
      <c r="S94" s="22">
        <f t="shared" si="19"/>
        <v>156</v>
      </c>
      <c r="T94" s="22">
        <f t="shared" si="20"/>
        <v>66.923076923076934</v>
      </c>
      <c r="U94">
        <f>VLOOKUP(A94,[1]高一下!$A$3:$P$585,15,0)</f>
        <v>68</v>
      </c>
      <c r="V94" t="str">
        <f>VLOOKUP(A94,[1]高一下!$A$3:$P$585,16,0)</f>
        <v>刘壑</v>
      </c>
      <c r="W94">
        <f t="shared" si="21"/>
        <v>70</v>
      </c>
      <c r="X94">
        <f t="shared" si="22"/>
        <v>123.84615384615384</v>
      </c>
      <c r="Y94">
        <f>VLOOKUP(A94,[1]高一上!$A$3:$V$587,21,0)</f>
        <v>54</v>
      </c>
      <c r="Z94" t="str">
        <f>VLOOKUP(A94,[1]高一上!$A$3:$V$587,22,0)</f>
        <v>刘壑</v>
      </c>
      <c r="AA94">
        <f t="shared" si="23"/>
        <v>132</v>
      </c>
      <c r="AB94" s="23">
        <f t="shared" si="24"/>
        <v>118.84615384615384</v>
      </c>
      <c r="AC94">
        <f>VLOOKUP(A94,[1]中考!$A$2:$M$571,13,0)</f>
        <v>31</v>
      </c>
      <c r="AD94">
        <f t="shared" si="25"/>
        <v>181</v>
      </c>
    </row>
    <row r="95" spans="1:30" ht="15" x14ac:dyDescent="0.35">
      <c r="A95" s="14" t="s">
        <v>208</v>
      </c>
      <c r="B95" s="1">
        <v>2</v>
      </c>
      <c r="C95" s="3" t="s">
        <v>209</v>
      </c>
      <c r="D95" s="4" t="s">
        <v>6</v>
      </c>
      <c r="E95">
        <f>VLOOKUP(A95,'[1]高三下(高考)'!$A$3:$P$615,15,0)</f>
        <v>40</v>
      </c>
      <c r="F95" t="str">
        <f>VLOOKUP(A95,'[1]高三下(高考)'!$A$3:$P$615,16,0)</f>
        <v>邓倩</v>
      </c>
      <c r="G95" s="22">
        <f t="shared" si="13"/>
        <v>210</v>
      </c>
      <c r="H95" s="23">
        <f t="shared" si="14"/>
        <v>100</v>
      </c>
      <c r="I95" s="22">
        <v>0</v>
      </c>
      <c r="J95" t="s">
        <v>5</v>
      </c>
      <c r="K95" s="22">
        <f t="shared" si="15"/>
        <v>241</v>
      </c>
      <c r="L95" s="23">
        <f t="shared" si="16"/>
        <v>100</v>
      </c>
      <c r="M95" s="22">
        <v>0</v>
      </c>
      <c r="N95" t="s">
        <v>5</v>
      </c>
      <c r="O95" s="22">
        <f t="shared" si="17"/>
        <v>236</v>
      </c>
      <c r="P95" s="22">
        <f t="shared" si="18"/>
        <v>100</v>
      </c>
      <c r="Q95">
        <f>VLOOKUP(A95,[1]高二上!$A$3:$P$583,15,0)</f>
        <v>44</v>
      </c>
      <c r="R95" t="str">
        <f>VLOOKUP(A95,[1]高二上!$A$3:$P$583,16,0)</f>
        <v>刘壑</v>
      </c>
      <c r="S95" s="22">
        <f t="shared" si="19"/>
        <v>156</v>
      </c>
      <c r="T95" s="22">
        <f t="shared" si="20"/>
        <v>137.30769230769232</v>
      </c>
      <c r="U95">
        <f>VLOOKUP(A95,[1]高一下!$A$3:$P$585,15,0)</f>
        <v>40</v>
      </c>
      <c r="V95" t="str">
        <f>VLOOKUP(A95,[1]高一下!$A$3:$P$585,16,0)</f>
        <v>刘壑</v>
      </c>
      <c r="W95">
        <f t="shared" si="21"/>
        <v>253</v>
      </c>
      <c r="X95">
        <f t="shared" si="22"/>
        <v>96.92307692307692</v>
      </c>
      <c r="Y95">
        <f>VLOOKUP(A95,[1]高一上!$A$3:$V$587,21,0)</f>
        <v>31</v>
      </c>
      <c r="Z95" t="str">
        <f>VLOOKUP(A95,[1]高一上!$A$3:$V$587,22,0)</f>
        <v>胡柔殳</v>
      </c>
      <c r="AA95">
        <f t="shared" si="23"/>
        <v>245</v>
      </c>
      <c r="AB95" s="23">
        <f t="shared" si="24"/>
        <v>100</v>
      </c>
      <c r="AC95">
        <f>VLOOKUP(A95,[1]中考!$A$2:$M$571,13,0)</f>
        <v>20</v>
      </c>
      <c r="AD95">
        <f t="shared" si="25"/>
        <v>245</v>
      </c>
    </row>
    <row r="96" spans="1:30" ht="15" x14ac:dyDescent="0.35">
      <c r="A96" s="14" t="s">
        <v>115</v>
      </c>
      <c r="B96" s="1">
        <v>2</v>
      </c>
      <c r="C96" s="2" t="s">
        <v>116</v>
      </c>
      <c r="D96" s="4" t="s">
        <v>6</v>
      </c>
      <c r="E96">
        <f>VLOOKUP(A96,'[1]高三下(高考)'!$A$3:$P$615,15,0)</f>
        <v>52</v>
      </c>
      <c r="F96" t="str">
        <f>VLOOKUP(A96,'[1]高三下(高考)'!$A$3:$P$615,16,0)</f>
        <v>邓倩</v>
      </c>
      <c r="G96" s="22">
        <f t="shared" si="13"/>
        <v>101</v>
      </c>
      <c r="H96" s="23">
        <f t="shared" si="14"/>
        <v>73.461538461538453</v>
      </c>
      <c r="I96">
        <f>VLOOKUP(A96,[1]高三上!$A$3:$P$588,15,0)</f>
        <v>53</v>
      </c>
      <c r="J96" t="str">
        <f>VLOOKUP(A96,[1]高三上!$A$3:$P$588,16,0)</f>
        <v>邓倩</v>
      </c>
      <c r="K96" s="22">
        <f t="shared" si="15"/>
        <v>32</v>
      </c>
      <c r="L96" s="23">
        <f t="shared" si="16"/>
        <v>131.15384615384616</v>
      </c>
      <c r="M96">
        <f>VLOOKUP(A96,[1]高二下!$A$3:$P$536,15,0)</f>
        <v>41</v>
      </c>
      <c r="N96" t="str">
        <f>VLOOKUP(A96,[1]高二下!$A$3:$P$536,16,0)</f>
        <v>邓倩</v>
      </c>
      <c r="O96" s="22">
        <f t="shared" si="17"/>
        <v>113</v>
      </c>
      <c r="P96" s="22">
        <f t="shared" si="18"/>
        <v>83.461538461538467</v>
      </c>
      <c r="Q96">
        <f>VLOOKUP(A96,[1]高二上!$A$3:$P$583,15,0)</f>
        <v>54</v>
      </c>
      <c r="R96" t="str">
        <f>VLOOKUP(A96,[1]高二上!$A$3:$P$583,16,0)</f>
        <v>刘壑</v>
      </c>
      <c r="S96" s="22">
        <f t="shared" si="19"/>
        <v>70</v>
      </c>
      <c r="T96" s="22">
        <f t="shared" si="20"/>
        <v>81.538461538461533</v>
      </c>
      <c r="U96">
        <f>VLOOKUP(A96,[1]高一下!$A$3:$P$585,15,0)</f>
        <v>76</v>
      </c>
      <c r="V96" t="str">
        <f>VLOOKUP(A96,[1]高一下!$A$3:$P$585,16,0)</f>
        <v>刘壑</v>
      </c>
      <c r="W96">
        <f t="shared" si="21"/>
        <v>22</v>
      </c>
      <c r="X96">
        <f t="shared" si="22"/>
        <v>94.615384615384613</v>
      </c>
      <c r="Y96">
        <f>VLOOKUP(A96,[1]高一上!$A$3:$V$587,21,0)</f>
        <v>79</v>
      </c>
      <c r="Z96" t="str">
        <f>VLOOKUP(A96,[1]高一上!$A$3:$V$587,22,0)</f>
        <v>刘壑</v>
      </c>
      <c r="AA96">
        <f t="shared" si="23"/>
        <v>8</v>
      </c>
      <c r="AB96" s="23">
        <f t="shared" si="24"/>
        <v>113.46153846153847</v>
      </c>
      <c r="AC96">
        <f>VLOOKUP(A96,[1]中考!$A$2:$M$571,13,0)</f>
        <v>41</v>
      </c>
      <c r="AD96">
        <f t="shared" si="25"/>
        <v>43</v>
      </c>
    </row>
    <row r="97" spans="1:30" ht="15" x14ac:dyDescent="0.35">
      <c r="A97" s="14" t="s">
        <v>184</v>
      </c>
      <c r="B97" s="1">
        <v>2</v>
      </c>
      <c r="C97" s="3" t="s">
        <v>185</v>
      </c>
      <c r="D97" s="4" t="s">
        <v>6</v>
      </c>
      <c r="E97">
        <f>VLOOKUP(A97,'[1]高三下(高考)'!$A$3:$P$615,15,0)</f>
        <v>56</v>
      </c>
      <c r="F97" t="str">
        <f>VLOOKUP(A97,'[1]高三下(高考)'!$A$3:$P$615,16,0)</f>
        <v>邓倩</v>
      </c>
      <c r="G97" s="22">
        <f t="shared" si="13"/>
        <v>68</v>
      </c>
      <c r="H97" s="23">
        <f t="shared" si="14"/>
        <v>100</v>
      </c>
      <c r="I97" s="22">
        <v>0</v>
      </c>
      <c r="J97" t="s">
        <v>5</v>
      </c>
      <c r="K97" s="22">
        <f t="shared" si="15"/>
        <v>241</v>
      </c>
      <c r="L97" s="23">
        <f t="shared" si="16"/>
        <v>100</v>
      </c>
      <c r="M97" s="22">
        <v>0</v>
      </c>
      <c r="N97" t="s">
        <v>5</v>
      </c>
      <c r="O97" s="22">
        <f t="shared" si="17"/>
        <v>236</v>
      </c>
      <c r="P97" s="22">
        <f t="shared" si="18"/>
        <v>100</v>
      </c>
      <c r="Q97">
        <f>VLOOKUP(A97,[1]高二上!$A$3:$P$583,15,0)</f>
        <v>39</v>
      </c>
      <c r="R97" t="str">
        <f>VLOOKUP(A97,[1]高二上!$A$3:$P$583,16,0)</f>
        <v>刘壑</v>
      </c>
      <c r="S97" s="22">
        <f t="shared" si="19"/>
        <v>201</v>
      </c>
      <c r="T97" s="22">
        <f t="shared" si="20"/>
        <v>100.38461538461539</v>
      </c>
      <c r="U97">
        <f>VLOOKUP(A97,[1]高一下!$A$3:$P$585,15,0)</f>
        <v>56</v>
      </c>
      <c r="V97" t="str">
        <f>VLOOKUP(A97,[1]高一下!$A$3:$P$585,16,0)</f>
        <v>刘壑</v>
      </c>
      <c r="W97">
        <f t="shared" si="21"/>
        <v>202</v>
      </c>
      <c r="X97">
        <f t="shared" si="22"/>
        <v>107.69230769230769</v>
      </c>
      <c r="Y97">
        <f>VLOOKUP(A97,[1]高一上!$A$3:$V$587,21,0)</f>
        <v>37</v>
      </c>
      <c r="Z97" t="str">
        <f>VLOOKUP(A97,[1]高一上!$A$3:$V$587,22,0)</f>
        <v>刘壑</v>
      </c>
      <c r="AA97">
        <f t="shared" si="23"/>
        <v>222</v>
      </c>
      <c r="AB97" s="23">
        <f t="shared" si="24"/>
        <v>89.615384615384613</v>
      </c>
      <c r="AC97">
        <f>VLOOKUP(A97,[1]中考!$A$2:$M$571,13,0)</f>
        <v>30</v>
      </c>
      <c r="AD97">
        <f t="shared" si="25"/>
        <v>195</v>
      </c>
    </row>
    <row r="98" spans="1:30" ht="15" x14ac:dyDescent="0.35">
      <c r="A98" s="14" t="s">
        <v>148</v>
      </c>
      <c r="B98" s="1">
        <v>2</v>
      </c>
      <c r="C98" s="2" t="s">
        <v>149</v>
      </c>
      <c r="D98" s="4" t="s">
        <v>6</v>
      </c>
      <c r="E98">
        <f>VLOOKUP(A98,'[1]高三下(高考)'!$A$3:$P$615,15,0)</f>
        <v>46</v>
      </c>
      <c r="F98" t="str">
        <f>VLOOKUP(A98,'[1]高三下(高考)'!$A$3:$P$615,16,0)</f>
        <v>邓倩</v>
      </c>
      <c r="G98" s="22">
        <f t="shared" si="13"/>
        <v>157</v>
      </c>
      <c r="H98" s="23">
        <f t="shared" si="14"/>
        <v>100</v>
      </c>
      <c r="I98">
        <f>VLOOKUP(A98,[1]高三上!$A$3:$P$588,15,0)</f>
        <v>36.5</v>
      </c>
      <c r="J98" t="str">
        <f>VLOOKUP(A98,[1]高三上!$A$3:$P$588,16,0)</f>
        <v>邓倩</v>
      </c>
      <c r="K98" s="22">
        <f t="shared" si="15"/>
        <v>157</v>
      </c>
      <c r="L98" s="23">
        <f t="shared" si="16"/>
        <v>75.384615384615387</v>
      </c>
      <c r="M98">
        <f>VLOOKUP(A98,[1]高二下!$A$3:$P$536,15,0)</f>
        <v>43</v>
      </c>
      <c r="N98" t="str">
        <f>VLOOKUP(A98,[1]高二下!$A$3:$P$536,16,0)</f>
        <v>邓倩</v>
      </c>
      <c r="O98" s="22">
        <f t="shared" si="17"/>
        <v>93</v>
      </c>
      <c r="P98" s="22">
        <f t="shared" si="18"/>
        <v>138.46153846153845</v>
      </c>
      <c r="Q98">
        <f>VLOOKUP(A98,[1]高二上!$A$3:$P$583,15,0)</f>
        <v>40</v>
      </c>
      <c r="R98" t="str">
        <f>VLOOKUP(A98,[1]高二上!$A$3:$P$583,16,0)</f>
        <v>刘壑</v>
      </c>
      <c r="S98" s="22">
        <f t="shared" si="19"/>
        <v>193</v>
      </c>
      <c r="T98" s="22">
        <f t="shared" si="20"/>
        <v>52.692307692307693</v>
      </c>
      <c r="U98">
        <f>VLOOKUP(A98,[1]高一下!$A$3:$P$585,15,0)</f>
        <v>68</v>
      </c>
      <c r="V98" t="str">
        <f>VLOOKUP(A98,[1]高一下!$A$3:$P$585,16,0)</f>
        <v>刘壑</v>
      </c>
      <c r="W98">
        <f t="shared" si="21"/>
        <v>70</v>
      </c>
      <c r="X98">
        <f t="shared" si="22"/>
        <v>137.69230769230768</v>
      </c>
      <c r="Y98">
        <f>VLOOKUP(A98,[1]高一上!$A$3:$V$587,21,0)</f>
        <v>47</v>
      </c>
      <c r="Z98" t="str">
        <f>VLOOKUP(A98,[1]高一上!$A$3:$V$587,22,0)</f>
        <v>刘壑</v>
      </c>
      <c r="AA98">
        <f t="shared" si="23"/>
        <v>168</v>
      </c>
      <c r="AB98" s="23">
        <f t="shared" si="24"/>
        <v>105</v>
      </c>
      <c r="AC98">
        <f>VLOOKUP(A98,[1]中考!$A$2:$M$571,13,0)</f>
        <v>31</v>
      </c>
      <c r="AD98">
        <f t="shared" si="25"/>
        <v>181</v>
      </c>
    </row>
    <row r="99" spans="1:30" ht="15" x14ac:dyDescent="0.35">
      <c r="A99" s="14" t="s">
        <v>214</v>
      </c>
      <c r="B99" s="1">
        <v>2</v>
      </c>
      <c r="C99" s="3" t="s">
        <v>215</v>
      </c>
      <c r="D99" s="4" t="s">
        <v>6</v>
      </c>
      <c r="E99">
        <f>VLOOKUP(A99,'[1]高三下(高考)'!$A$3:$P$615,15,0)</f>
        <v>45</v>
      </c>
      <c r="F99" t="str">
        <f>VLOOKUP(A99,'[1]高三下(高考)'!$A$3:$P$615,16,0)</f>
        <v>邓倩</v>
      </c>
      <c r="G99" s="22">
        <f t="shared" si="13"/>
        <v>169</v>
      </c>
      <c r="H99" s="23">
        <f t="shared" si="14"/>
        <v>100</v>
      </c>
      <c r="I99" s="22">
        <v>0</v>
      </c>
      <c r="J99" t="s">
        <v>5</v>
      </c>
      <c r="K99" s="22">
        <f t="shared" si="15"/>
        <v>241</v>
      </c>
      <c r="L99" s="23">
        <f t="shared" si="16"/>
        <v>100</v>
      </c>
      <c r="M99">
        <f>VLOOKUP(A99,[1]高二下!$A$3:$P$536,15,0)</f>
        <v>37</v>
      </c>
      <c r="N99" t="str">
        <f>VLOOKUP(A99,[1]高二下!$A$3:$P$536,16,0)</f>
        <v>邓倩</v>
      </c>
      <c r="O99" s="22">
        <f t="shared" si="17"/>
        <v>145</v>
      </c>
      <c r="P99" s="22">
        <f t="shared" si="18"/>
        <v>110</v>
      </c>
      <c r="Q99">
        <f>VLOOKUP(A99,[1]高二上!$A$3:$P$583,15,0)</f>
        <v>42</v>
      </c>
      <c r="R99" t="str">
        <f>VLOOKUP(A99,[1]高二上!$A$3:$P$583,16,0)</f>
        <v>刘壑</v>
      </c>
      <c r="S99" s="22">
        <f t="shared" si="19"/>
        <v>171</v>
      </c>
      <c r="T99" s="22">
        <f t="shared" si="20"/>
        <v>111.92307692307692</v>
      </c>
      <c r="U99">
        <f>VLOOKUP(A99,[1]高一下!$A$3:$P$585,15,0)</f>
        <v>56</v>
      </c>
      <c r="V99" t="str">
        <f>VLOOKUP(A99,[1]高一下!$A$3:$P$585,16,0)</f>
        <v>刘壑</v>
      </c>
      <c r="W99">
        <f t="shared" si="21"/>
        <v>202</v>
      </c>
      <c r="X99">
        <f t="shared" si="22"/>
        <v>56.53846153846154</v>
      </c>
      <c r="Y99">
        <f>VLOOKUP(A99,[1]高一上!$A$3:$V$587,21,0)</f>
        <v>61</v>
      </c>
      <c r="Z99" t="str">
        <f>VLOOKUP(A99,[1]高一上!$A$3:$V$587,22,0)</f>
        <v>刘壑</v>
      </c>
      <c r="AA99">
        <f t="shared" si="23"/>
        <v>89</v>
      </c>
      <c r="AB99" s="23">
        <f t="shared" si="24"/>
        <v>114.61538461538461</v>
      </c>
      <c r="AC99">
        <f>VLOOKUP(A99,[1]中考!$A$2:$M$571,13,0)</f>
        <v>35</v>
      </c>
      <c r="AD99">
        <f t="shared" si="25"/>
        <v>127</v>
      </c>
    </row>
    <row r="100" spans="1:30" ht="15" x14ac:dyDescent="0.35">
      <c r="A100" s="14" t="s">
        <v>166</v>
      </c>
      <c r="B100" s="1">
        <v>2</v>
      </c>
      <c r="C100" s="2" t="s">
        <v>167</v>
      </c>
      <c r="D100" s="4" t="s">
        <v>6</v>
      </c>
      <c r="E100">
        <f>VLOOKUP(A100,'[1]高三下(高考)'!$A$3:$P$615,15,0)</f>
        <v>46</v>
      </c>
      <c r="F100" t="str">
        <f>VLOOKUP(A100,'[1]高三下(高考)'!$A$3:$P$615,16,0)</f>
        <v>邓倩</v>
      </c>
      <c r="G100" s="22">
        <f t="shared" si="13"/>
        <v>157</v>
      </c>
      <c r="H100" s="23">
        <f t="shared" si="14"/>
        <v>66.15384615384616</v>
      </c>
      <c r="I100">
        <f>VLOOKUP(A100,[1]高三上!$A$3:$P$588,15,0)</f>
        <v>47</v>
      </c>
      <c r="J100" t="str">
        <f>VLOOKUP(A100,[1]高三上!$A$3:$P$588,16,0)</f>
        <v>邓倩</v>
      </c>
      <c r="K100" s="22">
        <f t="shared" si="15"/>
        <v>69</v>
      </c>
      <c r="L100" s="23">
        <f t="shared" si="16"/>
        <v>87.692307692307693</v>
      </c>
      <c r="M100">
        <f>VLOOKUP(A100,[1]高二下!$A$3:$P$536,15,0)</f>
        <v>51</v>
      </c>
      <c r="N100" t="str">
        <f>VLOOKUP(A100,[1]高二下!$A$3:$P$536,16,0)</f>
        <v>邓倩</v>
      </c>
      <c r="O100" s="22">
        <f t="shared" si="17"/>
        <v>37</v>
      </c>
      <c r="P100" s="22">
        <f t="shared" si="18"/>
        <v>117.69230769230769</v>
      </c>
      <c r="Q100">
        <f>VLOOKUP(A100,[1]高二上!$A$3:$P$583,15,0)</f>
        <v>53</v>
      </c>
      <c r="R100" t="str">
        <f>VLOOKUP(A100,[1]高二上!$A$3:$P$583,16,0)</f>
        <v>刘壑</v>
      </c>
      <c r="S100" s="22">
        <f t="shared" si="19"/>
        <v>83</v>
      </c>
      <c r="T100" s="22">
        <f t="shared" si="20"/>
        <v>125</v>
      </c>
      <c r="U100">
        <f>VLOOKUP(A100,[1]高一下!$A$3:$P$585,15,0)</f>
        <v>60</v>
      </c>
      <c r="V100" t="str">
        <f>VLOOKUP(A100,[1]高一下!$A$3:$P$585,16,0)</f>
        <v>刘壑</v>
      </c>
      <c r="W100">
        <f t="shared" si="21"/>
        <v>148</v>
      </c>
      <c r="X100">
        <f t="shared" si="22"/>
        <v>128.46153846153845</v>
      </c>
      <c r="Y100">
        <f>VLOOKUP(A100,[1]高一上!$A$3:$V$587,21,0)</f>
        <v>37</v>
      </c>
      <c r="Z100" t="str">
        <f>VLOOKUP(A100,[1]高一上!$A$3:$V$587,22,0)</f>
        <v>刘壑</v>
      </c>
      <c r="AA100">
        <f t="shared" si="23"/>
        <v>222</v>
      </c>
      <c r="AB100" s="23">
        <f t="shared" si="24"/>
        <v>84.230769230769226</v>
      </c>
      <c r="AC100">
        <f>VLOOKUP(A100,[1]中考!$A$2:$M$571,13,0)</f>
        <v>31</v>
      </c>
      <c r="AD100">
        <f t="shared" si="25"/>
        <v>181</v>
      </c>
    </row>
    <row r="101" spans="1:30" ht="15" x14ac:dyDescent="0.35">
      <c r="A101" s="14" t="s">
        <v>176</v>
      </c>
      <c r="B101" s="1">
        <v>2</v>
      </c>
      <c r="C101" s="2" t="s">
        <v>177</v>
      </c>
      <c r="D101" s="4" t="s">
        <v>6</v>
      </c>
      <c r="E101">
        <f>VLOOKUP(A101,'[1]高三下(高考)'!$A$3:$P$615,15,0)</f>
        <v>44</v>
      </c>
      <c r="F101" t="str">
        <f>VLOOKUP(A101,'[1]高三下(高考)'!$A$3:$P$615,16,0)</f>
        <v>邓倩</v>
      </c>
      <c r="G101" s="22">
        <f t="shared" si="13"/>
        <v>182</v>
      </c>
      <c r="H101" s="23">
        <f t="shared" si="14"/>
        <v>72.307692307692307</v>
      </c>
      <c r="I101">
        <f>VLOOKUP(A101,[1]高三上!$A$3:$P$588,15,0)</f>
        <v>42</v>
      </c>
      <c r="J101" t="str">
        <f>VLOOKUP(A101,[1]高三上!$A$3:$P$588,16,0)</f>
        <v>邓倩</v>
      </c>
      <c r="K101" s="22">
        <f t="shared" si="15"/>
        <v>110</v>
      </c>
      <c r="L101" s="23">
        <f t="shared" si="16"/>
        <v>97.307692307692307</v>
      </c>
      <c r="M101">
        <f>VLOOKUP(A101,[1]高二下!$A$3:$P$536,15,0)</f>
        <v>42</v>
      </c>
      <c r="N101" t="str">
        <f>VLOOKUP(A101,[1]高二下!$A$3:$P$536,16,0)</f>
        <v>邓倩</v>
      </c>
      <c r="O101" s="22">
        <f t="shared" si="17"/>
        <v>103</v>
      </c>
      <c r="P101" s="22">
        <f t="shared" si="18"/>
        <v>147.30769230769232</v>
      </c>
      <c r="Q101">
        <f>VLOOKUP(A101,[1]高二上!$A$3:$P$583,15,0)</f>
        <v>36</v>
      </c>
      <c r="R101" t="str">
        <f>VLOOKUP(A101,[1]高二上!$A$3:$P$583,16,0)</f>
        <v>刘壑</v>
      </c>
      <c r="S101" s="22">
        <f t="shared" si="19"/>
        <v>226</v>
      </c>
      <c r="T101" s="22">
        <f t="shared" si="20"/>
        <v>32.307692307692307</v>
      </c>
      <c r="U101">
        <f>VLOOKUP(A101,[1]高一下!$A$3:$P$585,15,0)</f>
        <v>71</v>
      </c>
      <c r="V101" t="str">
        <f>VLOOKUP(A101,[1]高一下!$A$3:$P$585,16,0)</f>
        <v>刘壑</v>
      </c>
      <c r="W101">
        <f t="shared" si="21"/>
        <v>50</v>
      </c>
      <c r="X101">
        <f t="shared" si="22"/>
        <v>169.61538461538461</v>
      </c>
      <c r="Y101">
        <f>VLOOKUP(A101,[1]高一上!$A$3:$V$587,21,0)</f>
        <v>36</v>
      </c>
      <c r="Z101" t="str">
        <f>VLOOKUP(A101,[1]高一上!$A$3:$V$587,22,0)</f>
        <v>胡柔殳</v>
      </c>
      <c r="AA101">
        <f t="shared" si="23"/>
        <v>231</v>
      </c>
      <c r="AB101" s="23">
        <f t="shared" si="24"/>
        <v>80.769230769230774</v>
      </c>
      <c r="AC101">
        <f>VLOOKUP(A101,[1]中考!$A$2:$M$571,13,0)</f>
        <v>31</v>
      </c>
      <c r="AD101">
        <f t="shared" si="25"/>
        <v>181</v>
      </c>
    </row>
    <row r="102" spans="1:30" ht="15" x14ac:dyDescent="0.35">
      <c r="A102" s="14" t="s">
        <v>142</v>
      </c>
      <c r="B102" s="1">
        <v>2</v>
      </c>
      <c r="C102" s="2" t="s">
        <v>143</v>
      </c>
      <c r="D102" s="4" t="s">
        <v>6</v>
      </c>
      <c r="E102">
        <f>VLOOKUP(A102,'[1]高三下(高考)'!$A$3:$P$615,15,0)</f>
        <v>62</v>
      </c>
      <c r="F102" t="str">
        <f>VLOOKUP(A102,'[1]高三下(高考)'!$A$3:$P$615,16,0)</f>
        <v>邓倩</v>
      </c>
      <c r="G102" s="22">
        <f t="shared" si="13"/>
        <v>27</v>
      </c>
      <c r="H102" s="23">
        <f t="shared" si="14"/>
        <v>106.15384615384616</v>
      </c>
      <c r="I102">
        <f>VLOOKUP(A102,[1]高三上!$A$3:$P$588,15,0)</f>
        <v>51.5</v>
      </c>
      <c r="J102" t="str">
        <f>VLOOKUP(A102,[1]高三上!$A$3:$P$588,16,0)</f>
        <v>邓倩</v>
      </c>
      <c r="K102" s="22">
        <f t="shared" si="15"/>
        <v>43</v>
      </c>
      <c r="L102" s="23">
        <f t="shared" si="16"/>
        <v>97.692307692307693</v>
      </c>
      <c r="M102">
        <f>VLOOKUP(A102,[1]高二下!$A$3:$P$536,15,0)</f>
        <v>51</v>
      </c>
      <c r="N102" t="str">
        <f>VLOOKUP(A102,[1]高二下!$A$3:$P$536,16,0)</f>
        <v>邓倩</v>
      </c>
      <c r="O102" s="22">
        <f t="shared" si="17"/>
        <v>37</v>
      </c>
      <c r="P102" s="22">
        <f t="shared" si="18"/>
        <v>112.69230769230769</v>
      </c>
      <c r="Q102">
        <f>VLOOKUP(A102,[1]高二上!$A$3:$P$583,15,0)</f>
        <v>54</v>
      </c>
      <c r="R102" t="str">
        <f>VLOOKUP(A102,[1]高二上!$A$3:$P$583,16,0)</f>
        <v>刘壑</v>
      </c>
      <c r="S102" s="22">
        <f t="shared" si="19"/>
        <v>70</v>
      </c>
      <c r="T102" s="22">
        <f t="shared" si="20"/>
        <v>93.07692307692308</v>
      </c>
      <c r="U102">
        <f>VLOOKUP(A102,[1]高一下!$A$3:$P$585,15,0)</f>
        <v>70</v>
      </c>
      <c r="V102" t="str">
        <f>VLOOKUP(A102,[1]高一下!$A$3:$P$585,16,0)</f>
        <v>刘壑</v>
      </c>
      <c r="W102">
        <f t="shared" si="21"/>
        <v>52</v>
      </c>
      <c r="X102">
        <f t="shared" si="22"/>
        <v>86.538461538461533</v>
      </c>
      <c r="Y102">
        <f>VLOOKUP(A102,[1]高一上!$A$3:$V$587,21,0)</f>
        <v>76</v>
      </c>
      <c r="Z102" t="str">
        <f>VLOOKUP(A102,[1]高一上!$A$3:$V$587,22,0)</f>
        <v>刘壑</v>
      </c>
      <c r="AA102">
        <f t="shared" si="23"/>
        <v>17</v>
      </c>
      <c r="AB102" s="23">
        <f t="shared" si="24"/>
        <v>96.538461538461533</v>
      </c>
      <c r="AC102">
        <f>VLOOKUP(A102,[1]中考!$A$2:$M$571,13,0)</f>
        <v>45</v>
      </c>
      <c r="AD102">
        <f t="shared" si="25"/>
        <v>8</v>
      </c>
    </row>
    <row r="103" spans="1:30" ht="15" x14ac:dyDescent="0.35">
      <c r="A103" s="14" t="s">
        <v>146</v>
      </c>
      <c r="B103" s="1">
        <v>2</v>
      </c>
      <c r="C103" s="2" t="s">
        <v>147</v>
      </c>
      <c r="D103" s="4" t="s">
        <v>6</v>
      </c>
      <c r="E103">
        <f>VLOOKUP(A103,'[1]高三下(高考)'!$A$3:$P$615,15,0)</f>
        <v>41</v>
      </c>
      <c r="F103" t="str">
        <f>VLOOKUP(A103,'[1]高三下(高考)'!$A$3:$P$615,16,0)</f>
        <v>邓倩</v>
      </c>
      <c r="G103" s="22">
        <f t="shared" si="13"/>
        <v>204</v>
      </c>
      <c r="H103" s="23">
        <f t="shared" si="14"/>
        <v>72.307692307692307</v>
      </c>
      <c r="I103">
        <f>VLOOKUP(A103,[1]高三上!$A$3:$P$588,15,0)</f>
        <v>40.5</v>
      </c>
      <c r="J103" t="str">
        <f>VLOOKUP(A103,[1]高三上!$A$3:$P$588,16,0)</f>
        <v>邓倩</v>
      </c>
      <c r="K103" s="22">
        <f t="shared" si="15"/>
        <v>132</v>
      </c>
      <c r="L103" s="23">
        <f t="shared" si="16"/>
        <v>108.84615384615384</v>
      </c>
      <c r="M103">
        <f>VLOOKUP(A103,[1]高二下!$A$3:$P$536,15,0)</f>
        <v>36</v>
      </c>
      <c r="N103" t="str">
        <f>VLOOKUP(A103,[1]高二下!$A$3:$P$536,16,0)</f>
        <v>邓倩</v>
      </c>
      <c r="O103" s="22">
        <f t="shared" si="17"/>
        <v>155</v>
      </c>
      <c r="P103" s="22">
        <f t="shared" si="18"/>
        <v>112.30769230769231</v>
      </c>
      <c r="Q103">
        <f>VLOOKUP(A103,[1]高二上!$A$3:$P$583,15,0)</f>
        <v>41</v>
      </c>
      <c r="R103" t="str">
        <f>VLOOKUP(A103,[1]高二上!$A$3:$P$583,16,0)</f>
        <v>刘壑</v>
      </c>
      <c r="S103" s="22">
        <f t="shared" si="19"/>
        <v>187</v>
      </c>
      <c r="T103" s="22">
        <f t="shared" si="20"/>
        <v>31.15384615384616</v>
      </c>
      <c r="U103">
        <f>VLOOKUP(A103,[1]高一下!$A$3:$P$585,15,0)</f>
        <v>80</v>
      </c>
      <c r="V103" t="str">
        <f>VLOOKUP(A103,[1]高一下!$A$3:$P$585,16,0)</f>
        <v>刘壑</v>
      </c>
      <c r="W103">
        <f t="shared" si="21"/>
        <v>8</v>
      </c>
      <c r="X103">
        <f t="shared" si="22"/>
        <v>173.46153846153845</v>
      </c>
      <c r="Y103">
        <f>VLOOKUP(A103,[1]高一上!$A$3:$V$587,21,0)</f>
        <v>42</v>
      </c>
      <c r="Z103" t="str">
        <f>VLOOKUP(A103,[1]高一上!$A$3:$V$587,22,0)</f>
        <v>刘壑</v>
      </c>
      <c r="AA103">
        <f t="shared" si="23"/>
        <v>199</v>
      </c>
      <c r="AB103" s="23">
        <f t="shared" si="24"/>
        <v>58.076923076923073</v>
      </c>
      <c r="AC103">
        <f>VLOOKUP(A103,[1]中考!$A$2:$M$571,13,0)</f>
        <v>37</v>
      </c>
      <c r="AD103">
        <f t="shared" si="25"/>
        <v>90</v>
      </c>
    </row>
    <row r="104" spans="1:30" ht="15" x14ac:dyDescent="0.35">
      <c r="A104" s="14" t="s">
        <v>123</v>
      </c>
      <c r="B104" s="1">
        <v>2</v>
      </c>
      <c r="C104" s="2" t="s">
        <v>18</v>
      </c>
      <c r="D104" s="4" t="s">
        <v>6</v>
      </c>
      <c r="E104">
        <f>VLOOKUP(A104,'[1]高三下(高考)'!$A$3:$P$615,15,0)</f>
        <v>47</v>
      </c>
      <c r="F104" t="str">
        <f>VLOOKUP(A104,'[1]高三下(高考)'!$A$3:$P$615,16,0)</f>
        <v>邓倩</v>
      </c>
      <c r="G104" s="22">
        <f t="shared" si="13"/>
        <v>145</v>
      </c>
      <c r="H104" s="23">
        <f t="shared" si="14"/>
        <v>48.846153846153854</v>
      </c>
      <c r="I104">
        <f>VLOOKUP(A104,[1]高三上!$A$3:$P$588,15,0)</f>
        <v>58</v>
      </c>
      <c r="J104" t="str">
        <f>VLOOKUP(A104,[1]高三上!$A$3:$P$588,16,0)</f>
        <v>邓倩</v>
      </c>
      <c r="K104" s="22">
        <f t="shared" si="15"/>
        <v>12</v>
      </c>
      <c r="L104" s="23">
        <f t="shared" si="16"/>
        <v>121.92307692307692</v>
      </c>
      <c r="M104">
        <f>VLOOKUP(A104,[1]高二下!$A$3:$P$536,15,0)</f>
        <v>47</v>
      </c>
      <c r="N104" t="str">
        <f>VLOOKUP(A104,[1]高二下!$A$3:$P$536,16,0)</f>
        <v>邓倩</v>
      </c>
      <c r="O104" s="22">
        <f t="shared" si="17"/>
        <v>69</v>
      </c>
      <c r="P104" s="22">
        <f t="shared" si="18"/>
        <v>123.07692307692308</v>
      </c>
      <c r="Q104">
        <f>VLOOKUP(A104,[1]高二上!$A$3:$P$583,15,0)</f>
        <v>47</v>
      </c>
      <c r="R104" t="str">
        <f>VLOOKUP(A104,[1]高二上!$A$3:$P$583,16,0)</f>
        <v>刘壑</v>
      </c>
      <c r="S104" s="22">
        <f t="shared" si="19"/>
        <v>129</v>
      </c>
      <c r="T104" s="22">
        <f t="shared" si="20"/>
        <v>86.538461538461533</v>
      </c>
      <c r="U104">
        <f>VLOOKUP(A104,[1]高一下!$A$3:$P$585,15,0)</f>
        <v>66</v>
      </c>
      <c r="V104" t="str">
        <f>VLOOKUP(A104,[1]高一下!$A$3:$P$585,16,0)</f>
        <v>刘壑</v>
      </c>
      <c r="W104">
        <f t="shared" si="21"/>
        <v>94</v>
      </c>
      <c r="X104">
        <f t="shared" si="22"/>
        <v>94.230769230769226</v>
      </c>
      <c r="Y104">
        <f>VLOOKUP(A104,[1]高一上!$A$3:$V$587,21,0)</f>
        <v>62</v>
      </c>
      <c r="Z104" t="str">
        <f>VLOOKUP(A104,[1]高一上!$A$3:$V$587,22,0)</f>
        <v>刘壑</v>
      </c>
      <c r="AA104">
        <f t="shared" si="23"/>
        <v>79</v>
      </c>
      <c r="AB104" s="23">
        <f t="shared" si="24"/>
        <v>104.23076923076923</v>
      </c>
      <c r="AC104">
        <f>VLOOKUP(A104,[1]中考!$A$2:$M$571,13,0)</f>
        <v>37</v>
      </c>
      <c r="AD104">
        <f t="shared" si="25"/>
        <v>90</v>
      </c>
    </row>
    <row r="105" spans="1:30" ht="15" x14ac:dyDescent="0.35">
      <c r="A105" s="14" t="s">
        <v>121</v>
      </c>
      <c r="B105" s="1">
        <v>2</v>
      </c>
      <c r="C105" s="2" t="s">
        <v>122</v>
      </c>
      <c r="D105" s="4" t="s">
        <v>6</v>
      </c>
      <c r="E105">
        <f>VLOOKUP(A105,'[1]高三下(高考)'!$A$3:$P$615,15,0)</f>
        <v>61</v>
      </c>
      <c r="F105" t="str">
        <f>VLOOKUP(A105,'[1]高三下(高考)'!$A$3:$P$615,16,0)</f>
        <v>邓倩</v>
      </c>
      <c r="G105" s="22">
        <f t="shared" si="13"/>
        <v>35</v>
      </c>
      <c r="H105" s="23">
        <f t="shared" si="14"/>
        <v>89.230769230769226</v>
      </c>
      <c r="I105">
        <f>VLOOKUP(A105,[1]高三上!$A$3:$P$588,15,0)</f>
        <v>59.5</v>
      </c>
      <c r="J105" t="str">
        <f>VLOOKUP(A105,[1]高三上!$A$3:$P$588,16,0)</f>
        <v>邓倩</v>
      </c>
      <c r="K105" s="22">
        <f t="shared" si="15"/>
        <v>7</v>
      </c>
      <c r="L105" s="23">
        <f t="shared" si="16"/>
        <v>148.84615384615384</v>
      </c>
      <c r="M105">
        <f>VLOOKUP(A105,[1]高二下!$A$3:$P$536,15,0)</f>
        <v>39</v>
      </c>
      <c r="N105" t="str">
        <f>VLOOKUP(A105,[1]高二下!$A$3:$P$536,16,0)</f>
        <v>邓倩</v>
      </c>
      <c r="O105" s="22">
        <f t="shared" si="17"/>
        <v>134</v>
      </c>
      <c r="P105" s="22">
        <f t="shared" si="18"/>
        <v>114.23076923076923</v>
      </c>
      <c r="Q105">
        <f>VLOOKUP(A105,[1]高二上!$A$3:$P$583,15,0)</f>
        <v>42</v>
      </c>
      <c r="R105" t="str">
        <f>VLOOKUP(A105,[1]高二上!$A$3:$P$583,16,0)</f>
        <v>刘壑</v>
      </c>
      <c r="S105" s="22">
        <f t="shared" si="19"/>
        <v>171</v>
      </c>
      <c r="T105" s="22">
        <f t="shared" si="20"/>
        <v>70.384615384615387</v>
      </c>
      <c r="U105">
        <f>VLOOKUP(A105,[1]高一下!$A$3:$P$585,15,0)</f>
        <v>66</v>
      </c>
      <c r="V105" t="str">
        <f>VLOOKUP(A105,[1]高一下!$A$3:$P$585,16,0)</f>
        <v>刘壑</v>
      </c>
      <c r="W105">
        <f t="shared" si="21"/>
        <v>94</v>
      </c>
      <c r="X105">
        <f t="shared" si="22"/>
        <v>139.61538461538461</v>
      </c>
      <c r="Y105">
        <f>VLOOKUP(A105,[1]高一上!$A$3:$V$587,21,0)</f>
        <v>43</v>
      </c>
      <c r="Z105" t="str">
        <f>VLOOKUP(A105,[1]高一上!$A$3:$V$587,22,0)</f>
        <v>刘壑</v>
      </c>
      <c r="AA105">
        <f t="shared" si="23"/>
        <v>197</v>
      </c>
      <c r="AB105" s="23">
        <f t="shared" si="24"/>
        <v>78.84615384615384</v>
      </c>
      <c r="AC105">
        <f>VLOOKUP(A105,[1]中考!$A$2:$M$571,13,0)</f>
        <v>34</v>
      </c>
      <c r="AD105">
        <f t="shared" si="25"/>
        <v>142</v>
      </c>
    </row>
    <row r="106" spans="1:30" ht="15" x14ac:dyDescent="0.35">
      <c r="A106" s="14" t="s">
        <v>152</v>
      </c>
      <c r="B106" s="1">
        <v>2</v>
      </c>
      <c r="C106" s="2" t="s">
        <v>153</v>
      </c>
      <c r="D106" s="4" t="s">
        <v>6</v>
      </c>
      <c r="E106">
        <f>VLOOKUP(A106,'[1]高三下(高考)'!$A$3:$P$615,15,0)</f>
        <v>44</v>
      </c>
      <c r="F106" t="str">
        <f>VLOOKUP(A106,'[1]高三下(高考)'!$A$3:$P$615,16,0)</f>
        <v>邓倩</v>
      </c>
      <c r="G106" s="22">
        <f t="shared" si="13"/>
        <v>182</v>
      </c>
      <c r="H106" s="23">
        <f t="shared" si="14"/>
        <v>110.38461538461539</v>
      </c>
      <c r="I106">
        <f>VLOOKUP(A106,[1]高三上!$A$3:$P$588,15,0)</f>
        <v>28.5</v>
      </c>
      <c r="J106" t="str">
        <f>VLOOKUP(A106,[1]高三上!$A$3:$P$588,16,0)</f>
        <v>邓倩</v>
      </c>
      <c r="K106" s="22">
        <f t="shared" si="15"/>
        <v>209</v>
      </c>
      <c r="L106" s="23">
        <f t="shared" si="16"/>
        <v>93.07692307692308</v>
      </c>
      <c r="M106">
        <f>VLOOKUP(A106,[1]高二下!$A$3:$P$536,15,0)</f>
        <v>31</v>
      </c>
      <c r="N106" t="str">
        <f>VLOOKUP(A106,[1]高二下!$A$3:$P$536,16,0)</f>
        <v>邓倩</v>
      </c>
      <c r="O106" s="22">
        <f t="shared" si="17"/>
        <v>191</v>
      </c>
      <c r="P106" s="22">
        <f t="shared" si="18"/>
        <v>121.92307692307692</v>
      </c>
      <c r="Q106">
        <f>VLOOKUP(A106,[1]高二上!$A$3:$P$583,15,0)</f>
        <v>31</v>
      </c>
      <c r="R106" t="str">
        <f>VLOOKUP(A106,[1]高二上!$A$3:$P$583,16,0)</f>
        <v>刘壑</v>
      </c>
      <c r="S106" s="22">
        <f t="shared" si="19"/>
        <v>248</v>
      </c>
      <c r="T106" s="22">
        <f t="shared" si="20"/>
        <v>98.461538461538467</v>
      </c>
      <c r="U106">
        <f>VLOOKUP(A106,[1]高一下!$A$3:$P$585,15,0)</f>
        <v>46</v>
      </c>
      <c r="V106" t="str">
        <f>VLOOKUP(A106,[1]高一下!$A$3:$P$585,16,0)</f>
        <v>刘壑</v>
      </c>
      <c r="W106">
        <f t="shared" si="21"/>
        <v>244</v>
      </c>
      <c r="X106">
        <f t="shared" si="22"/>
        <v>86.92307692307692</v>
      </c>
      <c r="Y106">
        <f>VLOOKUP(A106,[1]高一上!$A$3:$V$587,21,0)</f>
        <v>40</v>
      </c>
      <c r="Z106" t="str">
        <f>VLOOKUP(A106,[1]高一上!$A$3:$V$587,22,0)</f>
        <v>刘壑</v>
      </c>
      <c r="AA106">
        <f t="shared" si="23"/>
        <v>210</v>
      </c>
      <c r="AB106" s="23">
        <f t="shared" si="24"/>
        <v>101.15384615384616</v>
      </c>
      <c r="AC106">
        <f>VLOOKUP(A106,[1]中考!$A$2:$M$571,13,0)</f>
        <v>28</v>
      </c>
      <c r="AD106">
        <f t="shared" si="25"/>
        <v>213</v>
      </c>
    </row>
    <row r="107" spans="1:30" ht="15" x14ac:dyDescent="0.35">
      <c r="A107" s="14" t="s">
        <v>284</v>
      </c>
      <c r="B107" s="1">
        <v>3</v>
      </c>
      <c r="C107" s="2" t="s">
        <v>285</v>
      </c>
      <c r="D107" s="4" t="s">
        <v>6</v>
      </c>
      <c r="E107">
        <f>VLOOKUP(A107,'[1]高三下(高考)'!$A$3:$P$615,15,0)</f>
        <v>47</v>
      </c>
      <c r="F107" t="str">
        <f>VLOOKUP(A107,'[1]高三下(高考)'!$A$3:$P$615,16,0)</f>
        <v>胡柔殳</v>
      </c>
      <c r="G107" s="22">
        <f t="shared" si="13"/>
        <v>145</v>
      </c>
      <c r="H107" s="23">
        <f t="shared" si="14"/>
        <v>86.538461538461533</v>
      </c>
      <c r="I107">
        <f>VLOOKUP(A107,[1]高三上!$A$3:$P$588,15,0)</f>
        <v>42</v>
      </c>
      <c r="J107" t="str">
        <f>VLOOKUP(A107,[1]高三上!$A$3:$P$588,16,0)</f>
        <v>胡柔殳</v>
      </c>
      <c r="K107" s="22">
        <f t="shared" si="15"/>
        <v>110</v>
      </c>
      <c r="L107" s="23">
        <f t="shared" si="16"/>
        <v>113.46153846153847</v>
      </c>
      <c r="M107">
        <f>VLOOKUP(A107,[1]高二下!$A$3:$P$536,15,0)</f>
        <v>37</v>
      </c>
      <c r="N107" t="str">
        <f>VLOOKUP(A107,[1]高二下!$A$3:$P$536,16,0)</f>
        <v>胡柔殳</v>
      </c>
      <c r="O107" s="22">
        <f t="shared" si="17"/>
        <v>145</v>
      </c>
      <c r="P107" s="22">
        <f t="shared" si="18"/>
        <v>116.15384615384616</v>
      </c>
      <c r="Q107">
        <f>VLOOKUP(A107,[1]高二上!$A$3:$P$583,15,0)</f>
        <v>41</v>
      </c>
      <c r="R107" t="str">
        <f>VLOOKUP(A107,[1]高二上!$A$3:$P$583,16,0)</f>
        <v>胡柔殳</v>
      </c>
      <c r="S107" s="22">
        <f t="shared" si="19"/>
        <v>187</v>
      </c>
      <c r="T107" s="22">
        <f t="shared" si="20"/>
        <v>78.84615384615384</v>
      </c>
      <c r="U107">
        <f>VLOOKUP(A107,[1]高一下!$A$3:$P$585,15,0)</f>
        <v>62</v>
      </c>
      <c r="V107" t="str">
        <f>VLOOKUP(A107,[1]高一下!$A$3:$P$585,16,0)</f>
        <v>胡柔殳</v>
      </c>
      <c r="W107">
        <f t="shared" si="21"/>
        <v>132</v>
      </c>
      <c r="X107">
        <f t="shared" si="22"/>
        <v>125.76923076923077</v>
      </c>
      <c r="Y107">
        <f>VLOOKUP(A107,[1]高一上!$A$3:$V$587,21,0)</f>
        <v>42</v>
      </c>
      <c r="Z107" t="str">
        <f>VLOOKUP(A107,[1]高一上!$A$3:$V$587,22,0)</f>
        <v>胡柔殳</v>
      </c>
      <c r="AA107">
        <f t="shared" si="23"/>
        <v>199</v>
      </c>
      <c r="AB107" s="23">
        <f t="shared" si="24"/>
        <v>58.076923076923073</v>
      </c>
      <c r="AC107">
        <f>VLOOKUP(A107,[1]中考!$A$2:$M$571,13,0)</f>
        <v>37</v>
      </c>
      <c r="AD107">
        <f t="shared" si="25"/>
        <v>90</v>
      </c>
    </row>
    <row r="108" spans="1:30" ht="15" x14ac:dyDescent="0.35">
      <c r="A108" s="14" t="s">
        <v>224</v>
      </c>
      <c r="B108" s="1">
        <v>3</v>
      </c>
      <c r="C108" s="2" t="s">
        <v>225</v>
      </c>
      <c r="D108" s="4" t="s">
        <v>6</v>
      </c>
      <c r="E108">
        <f>VLOOKUP(A108,'[1]高三下(高考)'!$A$3:$P$615,15,0)</f>
        <v>25</v>
      </c>
      <c r="F108" t="str">
        <f>VLOOKUP(A108,'[1]高三下(高考)'!$A$3:$P$615,16,0)</f>
        <v>胡柔殳</v>
      </c>
      <c r="G108" s="22">
        <f t="shared" si="13"/>
        <v>257</v>
      </c>
      <c r="H108" s="23">
        <f t="shared" si="14"/>
        <v>20.769230769230774</v>
      </c>
      <c r="I108">
        <f>VLOOKUP(A108,[1]高三上!$A$3:$P$588,15,0)</f>
        <v>50.5</v>
      </c>
      <c r="J108" t="str">
        <f>VLOOKUP(A108,[1]高三上!$A$3:$P$588,16,0)</f>
        <v>胡柔殳</v>
      </c>
      <c r="K108" s="22">
        <f t="shared" si="15"/>
        <v>51</v>
      </c>
      <c r="L108" s="23">
        <f t="shared" si="16"/>
        <v>143.07692307692309</v>
      </c>
      <c r="M108">
        <f>VLOOKUP(A108,[1]高二下!$A$3:$P$536,15,0)</f>
        <v>35</v>
      </c>
      <c r="N108" t="str">
        <f>VLOOKUP(A108,[1]高二下!$A$3:$P$536,16,0)</f>
        <v>胡柔殳</v>
      </c>
      <c r="O108" s="22">
        <f t="shared" si="17"/>
        <v>163</v>
      </c>
      <c r="P108" s="22">
        <f t="shared" si="18"/>
        <v>86.92307692307692</v>
      </c>
      <c r="Q108">
        <f>VLOOKUP(A108,[1]高二上!$A$3:$P$583,15,0)</f>
        <v>47</v>
      </c>
      <c r="R108" t="str">
        <f>VLOOKUP(A108,[1]高二上!$A$3:$P$583,16,0)</f>
        <v>胡柔殳</v>
      </c>
      <c r="S108" s="22">
        <f t="shared" si="19"/>
        <v>129</v>
      </c>
      <c r="T108" s="22">
        <f t="shared" si="20"/>
        <v>62.692307692307693</v>
      </c>
      <c r="U108">
        <f>VLOOKUP(A108,[1]高一下!$A$3:$P$585,15,0)</f>
        <v>74</v>
      </c>
      <c r="V108" t="str">
        <f>VLOOKUP(A108,[1]高一下!$A$3:$P$585,16,0)</f>
        <v>胡柔殳</v>
      </c>
      <c r="W108">
        <f t="shared" si="21"/>
        <v>32</v>
      </c>
      <c r="X108">
        <f t="shared" si="22"/>
        <v>97.307692307692307</v>
      </c>
      <c r="Y108">
        <f>VLOOKUP(A108,[1]高一上!$A$3:$V$587,21,0)</f>
        <v>73</v>
      </c>
      <c r="Z108" t="str">
        <f>VLOOKUP(A108,[1]高一上!$A$3:$V$587,22,0)</f>
        <v>胡柔殳</v>
      </c>
      <c r="AA108">
        <f t="shared" si="23"/>
        <v>25</v>
      </c>
      <c r="AB108" s="23">
        <f t="shared" si="24"/>
        <v>160</v>
      </c>
      <c r="AC108">
        <f>VLOOKUP(A108,[1]中考!$A$2:$M$571,13,0)</f>
        <v>31</v>
      </c>
      <c r="AD108">
        <f t="shared" si="25"/>
        <v>181</v>
      </c>
    </row>
    <row r="109" spans="1:30" ht="15" x14ac:dyDescent="0.35">
      <c r="A109" s="14" t="s">
        <v>278</v>
      </c>
      <c r="B109" s="1">
        <v>3</v>
      </c>
      <c r="C109" s="2" t="s">
        <v>279</v>
      </c>
      <c r="D109" s="4" t="s">
        <v>6</v>
      </c>
      <c r="E109">
        <f>VLOOKUP(A109,'[1]高三下(高考)'!$A$3:$P$615,15,0)</f>
        <v>32</v>
      </c>
      <c r="F109" t="str">
        <f>VLOOKUP(A109,'[1]高三下(高考)'!$A$3:$P$615,16,0)</f>
        <v>胡柔殳</v>
      </c>
      <c r="G109" s="22">
        <f t="shared" si="13"/>
        <v>248</v>
      </c>
      <c r="H109" s="23">
        <f t="shared" si="14"/>
        <v>87.692307692307693</v>
      </c>
      <c r="I109">
        <f>VLOOKUP(A109,[1]高三上!$A$3:$P$588,15,0)</f>
        <v>27.5</v>
      </c>
      <c r="J109" t="str">
        <f>VLOOKUP(A109,[1]高三上!$A$3:$P$588,16,0)</f>
        <v>胡柔殳</v>
      </c>
      <c r="K109" s="22">
        <f t="shared" si="15"/>
        <v>216</v>
      </c>
      <c r="L109" s="23">
        <f t="shared" si="16"/>
        <v>90.384615384615387</v>
      </c>
      <c r="M109">
        <f>VLOOKUP(A109,[1]高二下!$A$3:$P$536,15,0)</f>
        <v>31</v>
      </c>
      <c r="N109" t="str">
        <f>VLOOKUP(A109,[1]高二下!$A$3:$P$536,16,0)</f>
        <v>胡柔殳</v>
      </c>
      <c r="O109" s="22">
        <f t="shared" si="17"/>
        <v>191</v>
      </c>
      <c r="P109" s="22">
        <f t="shared" si="18"/>
        <v>73.461538461538453</v>
      </c>
      <c r="Q109">
        <f>VLOOKUP(A109,[1]高二上!$A$3:$P$583,15,0)</f>
        <v>48</v>
      </c>
      <c r="R109" t="str">
        <f>VLOOKUP(A109,[1]高二上!$A$3:$P$583,16,0)</f>
        <v>胡柔殳</v>
      </c>
      <c r="S109" s="22">
        <f t="shared" si="19"/>
        <v>122</v>
      </c>
      <c r="T109" s="22">
        <f t="shared" si="20"/>
        <v>58.076923076923073</v>
      </c>
      <c r="U109">
        <f>VLOOKUP(A109,[1]高一下!$A$3:$P$585,15,0)</f>
        <v>78</v>
      </c>
      <c r="V109" t="str">
        <f>VLOOKUP(A109,[1]高一下!$A$3:$P$585,16,0)</f>
        <v>胡柔殳</v>
      </c>
      <c r="W109">
        <f t="shared" si="21"/>
        <v>13</v>
      </c>
      <c r="X109">
        <f t="shared" si="22"/>
        <v>138.84615384615384</v>
      </c>
      <c r="Y109">
        <f>VLOOKUP(A109,[1]高一上!$A$3:$V$587,21,0)</f>
        <v>57</v>
      </c>
      <c r="Z109" t="str">
        <f>VLOOKUP(A109,[1]高一上!$A$3:$V$587,22,0)</f>
        <v>胡柔殳</v>
      </c>
      <c r="AA109">
        <f t="shared" si="23"/>
        <v>114</v>
      </c>
      <c r="AB109" s="23">
        <f t="shared" si="24"/>
        <v>90.769230769230774</v>
      </c>
      <c r="AC109">
        <f>VLOOKUP(A109,[1]中考!$A$2:$M$571,13,0)</f>
        <v>37</v>
      </c>
      <c r="AD109">
        <f t="shared" si="25"/>
        <v>90</v>
      </c>
    </row>
    <row r="110" spans="1:30" ht="15" x14ac:dyDescent="0.35">
      <c r="A110" s="14" t="s">
        <v>242</v>
      </c>
      <c r="B110" s="1">
        <v>3</v>
      </c>
      <c r="C110" s="2" t="s">
        <v>243</v>
      </c>
      <c r="D110" s="4" t="s">
        <v>6</v>
      </c>
      <c r="E110">
        <f>VLOOKUP(A110,'[1]高三下(高考)'!$A$3:$P$615,15,0)</f>
        <v>53</v>
      </c>
      <c r="F110" t="str">
        <f>VLOOKUP(A110,'[1]高三下(高考)'!$A$3:$P$615,16,0)</f>
        <v>胡柔殳</v>
      </c>
      <c r="G110" s="22">
        <f t="shared" si="13"/>
        <v>89</v>
      </c>
      <c r="H110" s="23">
        <f t="shared" si="14"/>
        <v>157.69230769230768</v>
      </c>
      <c r="I110">
        <f>VLOOKUP(A110,[1]高三上!$A$3:$P$588,15,0)</f>
        <v>18</v>
      </c>
      <c r="J110" t="str">
        <f>VLOOKUP(A110,[1]高三上!$A$3:$P$588,16,0)</f>
        <v>胡柔殳</v>
      </c>
      <c r="K110" s="22">
        <f t="shared" si="15"/>
        <v>239</v>
      </c>
      <c r="L110" s="23">
        <f t="shared" si="16"/>
        <v>76.15384615384616</v>
      </c>
      <c r="M110">
        <f>VLOOKUP(A110,[1]高二下!$A$3:$P$536,15,0)</f>
        <v>33</v>
      </c>
      <c r="N110" t="str">
        <f>VLOOKUP(A110,[1]高二下!$A$3:$P$536,16,0)</f>
        <v>胡柔殳</v>
      </c>
      <c r="O110" s="22">
        <f t="shared" si="17"/>
        <v>177</v>
      </c>
      <c r="P110" s="22">
        <f t="shared" si="18"/>
        <v>84.230769230769226</v>
      </c>
      <c r="Q110">
        <f>VLOOKUP(A110,[1]高二上!$A$3:$P$583,15,0)</f>
        <v>46</v>
      </c>
      <c r="R110" t="str">
        <f>VLOOKUP(A110,[1]高二上!$A$3:$P$583,16,0)</f>
        <v>胡柔殳</v>
      </c>
      <c r="S110" s="22">
        <f t="shared" si="19"/>
        <v>136</v>
      </c>
      <c r="T110" s="22">
        <f t="shared" si="20"/>
        <v>67.692307692307693</v>
      </c>
      <c r="U110">
        <f>VLOOKUP(A110,[1]高一下!$A$3:$P$585,15,0)</f>
        <v>70</v>
      </c>
      <c r="V110" t="str">
        <f>VLOOKUP(A110,[1]高一下!$A$3:$P$585,16,0)</f>
        <v>胡柔殳</v>
      </c>
      <c r="W110">
        <f t="shared" si="21"/>
        <v>52</v>
      </c>
      <c r="X110">
        <f t="shared" si="22"/>
        <v>130.76923076923077</v>
      </c>
      <c r="Y110">
        <f>VLOOKUP(A110,[1]高一上!$A$3:$V$587,21,0)</f>
        <v>54</v>
      </c>
      <c r="Z110" t="str">
        <f>VLOOKUP(A110,[1]高一上!$A$3:$V$587,22,0)</f>
        <v>胡柔殳</v>
      </c>
      <c r="AA110">
        <f t="shared" si="23"/>
        <v>132</v>
      </c>
      <c r="AB110" s="23">
        <f t="shared" si="24"/>
        <v>83.84615384615384</v>
      </c>
      <c r="AC110">
        <f>VLOOKUP(A110,[1]中考!$A$2:$M$571,13,0)</f>
        <v>37</v>
      </c>
      <c r="AD110">
        <f t="shared" si="25"/>
        <v>90</v>
      </c>
    </row>
    <row r="111" spans="1:30" ht="15" x14ac:dyDescent="0.35">
      <c r="A111" s="14" t="s">
        <v>276</v>
      </c>
      <c r="B111" s="1">
        <v>3</v>
      </c>
      <c r="C111" s="2" t="s">
        <v>277</v>
      </c>
      <c r="D111" s="4" t="s">
        <v>6</v>
      </c>
      <c r="E111">
        <f>VLOOKUP(A111,'[1]高三下(高考)'!$A$3:$P$615,15,0)</f>
        <v>36</v>
      </c>
      <c r="F111" t="str">
        <f>VLOOKUP(A111,'[1]高三下(高考)'!$A$3:$P$615,16,0)</f>
        <v>胡柔殳</v>
      </c>
      <c r="G111" s="22">
        <f t="shared" si="13"/>
        <v>232</v>
      </c>
      <c r="H111" s="23">
        <f t="shared" si="14"/>
        <v>90</v>
      </c>
      <c r="I111">
        <f>VLOOKUP(A111,[1]高三上!$A$3:$P$588,15,0)</f>
        <v>29</v>
      </c>
      <c r="J111" t="str">
        <f>VLOOKUP(A111,[1]高三上!$A$3:$P$588,16,0)</f>
        <v>胡柔殳</v>
      </c>
      <c r="K111" s="22">
        <f t="shared" si="15"/>
        <v>206</v>
      </c>
      <c r="L111" s="23">
        <f t="shared" si="16"/>
        <v>109.61538461538461</v>
      </c>
      <c r="M111">
        <f>VLOOKUP(A111,[1]高二下!$A$3:$P$536,15,0)</f>
        <v>21</v>
      </c>
      <c r="N111" t="str">
        <f>VLOOKUP(A111,[1]高二下!$A$3:$P$536,16,0)</f>
        <v>胡柔殳</v>
      </c>
      <c r="O111" s="22">
        <f t="shared" si="17"/>
        <v>231</v>
      </c>
      <c r="P111" s="22">
        <f t="shared" si="18"/>
        <v>108.84615384615384</v>
      </c>
      <c r="Q111">
        <f>VLOOKUP(A111,[1]高二上!$A$3:$P$583,15,0)</f>
        <v>26</v>
      </c>
      <c r="R111" t="str">
        <f>VLOOKUP(A111,[1]高二上!$A$3:$P$583,16,0)</f>
        <v>胡柔殳</v>
      </c>
      <c r="S111" s="22">
        <f t="shared" si="19"/>
        <v>254</v>
      </c>
      <c r="T111" s="22">
        <f t="shared" si="20"/>
        <v>97.692307692307693</v>
      </c>
      <c r="U111">
        <f>VLOOKUP(A111,[1]高一下!$A$3:$P$585,15,0)</f>
        <v>44</v>
      </c>
      <c r="V111" t="str">
        <f>VLOOKUP(A111,[1]高一下!$A$3:$P$585,16,0)</f>
        <v>胡柔殳</v>
      </c>
      <c r="W111">
        <f t="shared" si="21"/>
        <v>248</v>
      </c>
      <c r="X111">
        <f t="shared" si="22"/>
        <v>87.692307692307693</v>
      </c>
      <c r="Y111">
        <f>VLOOKUP(A111,[1]高一上!$A$3:$V$587,21,0)</f>
        <v>39</v>
      </c>
      <c r="Z111" t="str">
        <f>VLOOKUP(A111,[1]高一上!$A$3:$V$587,22,0)</f>
        <v>胡柔殳</v>
      </c>
      <c r="AA111">
        <f t="shared" si="23"/>
        <v>216</v>
      </c>
      <c r="AB111" s="23">
        <f t="shared" si="24"/>
        <v>112.30769230769231</v>
      </c>
      <c r="AC111">
        <f>VLOOKUP(A111,[1]中考!$A$2:$M$571,13,0)</f>
        <v>18</v>
      </c>
      <c r="AD111">
        <f t="shared" si="25"/>
        <v>248</v>
      </c>
    </row>
    <row r="112" spans="1:30" ht="15" x14ac:dyDescent="0.35">
      <c r="A112" s="14" t="s">
        <v>316</v>
      </c>
      <c r="B112" s="1">
        <v>3</v>
      </c>
      <c r="C112" s="3" t="s">
        <v>317</v>
      </c>
      <c r="D112" s="4" t="s">
        <v>6</v>
      </c>
      <c r="E112">
        <f>VLOOKUP(A112,'[1]高三下(高考)'!$A$3:$P$615,15,0)</f>
        <v>35</v>
      </c>
      <c r="F112" t="str">
        <f>VLOOKUP(A112,'[1]高三下(高考)'!$A$3:$P$615,16,0)</f>
        <v>胡柔殳</v>
      </c>
      <c r="G112" s="22">
        <f t="shared" si="13"/>
        <v>238</v>
      </c>
      <c r="H112" s="23">
        <f t="shared" si="14"/>
        <v>88.84615384615384</v>
      </c>
      <c r="I112">
        <f>VLOOKUP(A112,[1]高三上!$A$3:$P$588,15,0)</f>
        <v>28.5</v>
      </c>
      <c r="J112" t="str">
        <f>VLOOKUP(A112,[1]高三上!$A$3:$P$588,16,0)</f>
        <v>胡柔殳</v>
      </c>
      <c r="K112" s="22">
        <f t="shared" si="15"/>
        <v>209</v>
      </c>
      <c r="L112" s="23">
        <f t="shared" si="16"/>
        <v>46.153846153846153</v>
      </c>
      <c r="M112">
        <f>VLOOKUP(A112,[1]高二下!$A$3:$P$536,15,0)</f>
        <v>47</v>
      </c>
      <c r="N112" t="str">
        <f>VLOOKUP(A112,[1]高二下!$A$3:$P$536,16,0)</f>
        <v>胡柔殳</v>
      </c>
      <c r="O112" s="22">
        <f t="shared" si="17"/>
        <v>69</v>
      </c>
      <c r="P112" s="22">
        <f t="shared" si="18"/>
        <v>100.38461538461539</v>
      </c>
      <c r="Q112">
        <f>VLOOKUP(A112,[1]高二上!$A$3:$P$583,15,0)</f>
        <v>54</v>
      </c>
      <c r="R112" t="str">
        <f>VLOOKUP(A112,[1]高二上!$A$3:$P$583,16,0)</f>
        <v>胡柔殳</v>
      </c>
      <c r="S112" s="22">
        <f t="shared" si="19"/>
        <v>70</v>
      </c>
      <c r="T112" s="22">
        <f t="shared" si="20"/>
        <v>100</v>
      </c>
      <c r="U112">
        <f>VLOOKUP(A112,[1]高一下!$A$3:$P$585,15,0)</f>
        <v>68</v>
      </c>
      <c r="V112" t="str">
        <f>VLOOKUP(A112,[1]高一下!$A$3:$P$585,16,0)</f>
        <v>胡柔殳</v>
      </c>
      <c r="W112">
        <f t="shared" si="21"/>
        <v>70</v>
      </c>
      <c r="X112">
        <f t="shared" si="22"/>
        <v>103.46153846153847</v>
      </c>
      <c r="Y112">
        <f>VLOOKUP(A112,[1]高一上!$A$3:$V$587,21,0)</f>
        <v>62</v>
      </c>
      <c r="Z112" t="str">
        <f>VLOOKUP(A112,[1]高一上!$A$3:$V$587,22,0)</f>
        <v>胡柔殳</v>
      </c>
      <c r="AA112">
        <f t="shared" si="23"/>
        <v>79</v>
      </c>
      <c r="AB112" s="23">
        <f t="shared" si="24"/>
        <v>128.84615384615384</v>
      </c>
      <c r="AC112">
        <f>VLOOKUP(A112,[1]中考!$A$2:$M$571,13,0)</f>
        <v>33</v>
      </c>
      <c r="AD112">
        <f t="shared" si="25"/>
        <v>154</v>
      </c>
    </row>
    <row r="113" spans="1:30" ht="15" x14ac:dyDescent="0.35">
      <c r="A113" s="14" t="s">
        <v>310</v>
      </c>
      <c r="B113" s="1">
        <v>3</v>
      </c>
      <c r="C113" s="3" t="s">
        <v>311</v>
      </c>
      <c r="D113" s="4" t="s">
        <v>6</v>
      </c>
      <c r="E113">
        <f>VLOOKUP(A113,'[1]高三下(高考)'!$A$3:$P$615,15,0)</f>
        <v>42</v>
      </c>
      <c r="F113" t="str">
        <f>VLOOKUP(A113,'[1]高三下(高考)'!$A$3:$P$615,16,0)</f>
        <v>胡柔殳</v>
      </c>
      <c r="G113" s="22">
        <f t="shared" si="13"/>
        <v>200</v>
      </c>
      <c r="H113" s="23">
        <f t="shared" si="14"/>
        <v>82.692307692307693</v>
      </c>
      <c r="I113">
        <f>VLOOKUP(A113,[1]高三上!$A$3:$P$588,15,0)</f>
        <v>37</v>
      </c>
      <c r="J113" t="str">
        <f>VLOOKUP(A113,[1]高三上!$A$3:$P$588,16,0)</f>
        <v>胡柔殳</v>
      </c>
      <c r="K113" s="22">
        <f t="shared" si="15"/>
        <v>155</v>
      </c>
      <c r="L113" s="23">
        <f t="shared" si="16"/>
        <v>128.84615384615384</v>
      </c>
      <c r="M113">
        <f>VLOOKUP(A113,[1]高二下!$A$3:$P$536,15,0)</f>
        <v>22</v>
      </c>
      <c r="N113" t="str">
        <f>VLOOKUP(A113,[1]高二下!$A$3:$P$536,16,0)</f>
        <v>胡柔殳</v>
      </c>
      <c r="O113" s="22">
        <f t="shared" si="17"/>
        <v>230</v>
      </c>
      <c r="P113" s="22">
        <f t="shared" si="18"/>
        <v>83.461538461538467</v>
      </c>
      <c r="Q113">
        <f>VLOOKUP(A113,[1]高二上!$A$3:$P$583,15,0)</f>
        <v>41</v>
      </c>
      <c r="R113" t="str">
        <f>VLOOKUP(A113,[1]高二上!$A$3:$P$583,16,0)</f>
        <v>胡柔殳</v>
      </c>
      <c r="S113" s="22">
        <f t="shared" si="19"/>
        <v>187</v>
      </c>
      <c r="T113" s="22">
        <f t="shared" si="20"/>
        <v>78.84615384615384</v>
      </c>
      <c r="U113">
        <f>VLOOKUP(A113,[1]高一下!$A$3:$P$585,15,0)</f>
        <v>62</v>
      </c>
      <c r="V113" t="str">
        <f>VLOOKUP(A113,[1]高一下!$A$3:$P$585,16,0)</f>
        <v>胡柔殳</v>
      </c>
      <c r="W113">
        <f t="shared" si="21"/>
        <v>132</v>
      </c>
      <c r="X113">
        <f t="shared" si="22"/>
        <v>130</v>
      </c>
      <c r="Y113">
        <f>VLOOKUP(A113,[1]高一上!$A$3:$V$587,21,0)</f>
        <v>40</v>
      </c>
      <c r="Z113" t="str">
        <f>VLOOKUP(A113,[1]高一上!$A$3:$V$587,22,0)</f>
        <v>胡柔殳</v>
      </c>
      <c r="AA113">
        <f t="shared" si="23"/>
        <v>210</v>
      </c>
      <c r="AB113" s="23">
        <f t="shared" si="24"/>
        <v>68.07692307692308</v>
      </c>
      <c r="AC113">
        <f>VLOOKUP(A113,[1]中考!$A$2:$M$571,13,0)</f>
        <v>35</v>
      </c>
      <c r="AD113">
        <f t="shared" si="25"/>
        <v>127</v>
      </c>
    </row>
    <row r="114" spans="1:30" ht="15" x14ac:dyDescent="0.35">
      <c r="A114" s="14" t="s">
        <v>302</v>
      </c>
      <c r="B114" s="1">
        <v>3</v>
      </c>
      <c r="C114" s="3" t="s">
        <v>303</v>
      </c>
      <c r="D114" s="4" t="s">
        <v>6</v>
      </c>
      <c r="E114">
        <f>VLOOKUP(A114,'[1]高三下(高考)'!$A$3:$P$615,15,0)</f>
        <v>65</v>
      </c>
      <c r="F114" t="str">
        <f>VLOOKUP(A114,'[1]高三下(高考)'!$A$3:$P$615,16,0)</f>
        <v>胡柔殳</v>
      </c>
      <c r="G114" s="22">
        <f t="shared" si="13"/>
        <v>15</v>
      </c>
      <c r="H114" s="23">
        <f t="shared" si="14"/>
        <v>159.23076923076923</v>
      </c>
      <c r="I114">
        <f>VLOOKUP(A114,[1]高三上!$A$3:$P$588,15,0)</f>
        <v>35.5</v>
      </c>
      <c r="J114" t="str">
        <f>VLOOKUP(A114,[1]高三上!$A$3:$P$588,16,0)</f>
        <v>胡柔殳</v>
      </c>
      <c r="K114" s="22">
        <f t="shared" si="15"/>
        <v>169</v>
      </c>
      <c r="L114" s="23">
        <f t="shared" si="16"/>
        <v>78.461538461538453</v>
      </c>
      <c r="M114">
        <f>VLOOKUP(A114,[1]高二下!$A$3:$P$536,15,0)</f>
        <v>41</v>
      </c>
      <c r="N114" t="str">
        <f>VLOOKUP(A114,[1]高二下!$A$3:$P$536,16,0)</f>
        <v>胡柔殳</v>
      </c>
      <c r="O114" s="22">
        <f t="shared" si="17"/>
        <v>113</v>
      </c>
      <c r="P114" s="22">
        <f t="shared" si="18"/>
        <v>108.84615384615384</v>
      </c>
      <c r="Q114">
        <f>VLOOKUP(A114,[1]高二上!$A$3:$P$583,15,0)</f>
        <v>46</v>
      </c>
      <c r="R114" t="str">
        <f>VLOOKUP(A114,[1]高二上!$A$3:$P$583,16,0)</f>
        <v>胡柔殳</v>
      </c>
      <c r="S114" s="22">
        <f t="shared" si="19"/>
        <v>136</v>
      </c>
      <c r="T114" s="22">
        <f t="shared" si="20"/>
        <v>98.461538461538467</v>
      </c>
      <c r="U114">
        <f>VLOOKUP(A114,[1]高一下!$A$3:$P$585,15,0)</f>
        <v>62</v>
      </c>
      <c r="V114" t="str">
        <f>VLOOKUP(A114,[1]高一下!$A$3:$P$585,16,0)</f>
        <v>胡柔殳</v>
      </c>
      <c r="W114">
        <f t="shared" si="21"/>
        <v>132</v>
      </c>
      <c r="X114">
        <f t="shared" si="22"/>
        <v>147.30769230769232</v>
      </c>
      <c r="Y114">
        <f>VLOOKUP(A114,[1]高一上!$A$3:$V$587,21,0)</f>
        <v>23</v>
      </c>
      <c r="Z114" t="str">
        <f>VLOOKUP(A114,[1]高一上!$A$3:$V$587,22,0)</f>
        <v>胡柔殳</v>
      </c>
      <c r="AA114">
        <f t="shared" si="23"/>
        <v>255</v>
      </c>
      <c r="AB114" s="23">
        <f t="shared" si="24"/>
        <v>76.92307692307692</v>
      </c>
      <c r="AC114">
        <f>VLOOKUP(A114,[1]中考!$A$2:$M$571,13,0)</f>
        <v>30</v>
      </c>
      <c r="AD114">
        <f t="shared" si="25"/>
        <v>195</v>
      </c>
    </row>
    <row r="115" spans="1:30" ht="15" x14ac:dyDescent="0.35">
      <c r="A115" s="14" t="s">
        <v>320</v>
      </c>
      <c r="B115" s="1">
        <v>3</v>
      </c>
      <c r="C115" s="3" t="s">
        <v>321</v>
      </c>
      <c r="D115" s="4" t="s">
        <v>6</v>
      </c>
      <c r="E115">
        <f>VLOOKUP(A115,'[1]高三下(高考)'!$A$3:$P$615,15,0)</f>
        <v>31</v>
      </c>
      <c r="F115" t="str">
        <f>VLOOKUP(A115,'[1]高三下(高考)'!$A$3:$P$615,16,0)</f>
        <v>胡柔殳</v>
      </c>
      <c r="G115" s="22">
        <f t="shared" si="13"/>
        <v>251</v>
      </c>
      <c r="H115" s="23">
        <f t="shared" si="14"/>
        <v>58.076923076923073</v>
      </c>
      <c r="I115">
        <f>VLOOKUP(A115,[1]高三上!$A$3:$P$588,15,0)</f>
        <v>39.5</v>
      </c>
      <c r="J115" t="str">
        <f>VLOOKUP(A115,[1]高三上!$A$3:$P$588,16,0)</f>
        <v>胡柔殳</v>
      </c>
      <c r="K115" s="22">
        <f t="shared" si="15"/>
        <v>142</v>
      </c>
      <c r="L115" s="23">
        <f t="shared" si="16"/>
        <v>66.15384615384616</v>
      </c>
      <c r="M115">
        <f>VLOOKUP(A115,[1]高二下!$A$3:$P$536,15,0)</f>
        <v>48</v>
      </c>
      <c r="N115" t="str">
        <f>VLOOKUP(A115,[1]高二下!$A$3:$P$536,16,0)</f>
        <v>胡柔殳</v>
      </c>
      <c r="O115" s="22">
        <f t="shared" si="17"/>
        <v>54</v>
      </c>
      <c r="P115" s="22">
        <f t="shared" si="18"/>
        <v>131.53846153846155</v>
      </c>
      <c r="Q115">
        <f>VLOOKUP(A115,[1]高二上!$A$3:$P$583,15,0)</f>
        <v>46</v>
      </c>
      <c r="R115" t="str">
        <f>VLOOKUP(A115,[1]高二上!$A$3:$P$583,16,0)</f>
        <v>胡柔殳</v>
      </c>
      <c r="S115" s="22">
        <f t="shared" si="19"/>
        <v>136</v>
      </c>
      <c r="T115" s="22">
        <f t="shared" si="20"/>
        <v>104.61538461538461</v>
      </c>
      <c r="U115">
        <f>VLOOKUP(A115,[1]高一下!$A$3:$P$585,15,0)</f>
        <v>60</v>
      </c>
      <c r="V115" t="str">
        <f>VLOOKUP(A115,[1]高一下!$A$3:$P$585,16,0)</f>
        <v>胡柔殳</v>
      </c>
      <c r="W115">
        <f t="shared" si="21"/>
        <v>148</v>
      </c>
      <c r="X115">
        <f t="shared" si="22"/>
        <v>119.61538461538461</v>
      </c>
      <c r="Y115">
        <f>VLOOKUP(A115,[1]高一上!$A$3:$V$587,21,0)</f>
        <v>42</v>
      </c>
      <c r="Z115" t="str">
        <f>VLOOKUP(A115,[1]高一上!$A$3:$V$587,22,0)</f>
        <v>胡柔殳</v>
      </c>
      <c r="AA115">
        <f t="shared" si="23"/>
        <v>199</v>
      </c>
      <c r="AB115" s="23">
        <f t="shared" si="24"/>
        <v>72.307692307692307</v>
      </c>
      <c r="AC115">
        <f>VLOOKUP(A115,[1]中考!$A$2:$M$571,13,0)</f>
        <v>35</v>
      </c>
      <c r="AD115">
        <f t="shared" si="25"/>
        <v>127</v>
      </c>
    </row>
    <row r="116" spans="1:30" ht="15" x14ac:dyDescent="0.35">
      <c r="A116" s="14" t="s">
        <v>262</v>
      </c>
      <c r="B116" s="1">
        <v>3</v>
      </c>
      <c r="C116" s="2" t="s">
        <v>263</v>
      </c>
      <c r="D116" s="4" t="s">
        <v>6</v>
      </c>
      <c r="E116">
        <f>VLOOKUP(A116,'[1]高三下(高考)'!$A$3:$P$615,15,0)</f>
        <v>41</v>
      </c>
      <c r="F116" t="str">
        <f>VLOOKUP(A116,'[1]高三下(高考)'!$A$3:$P$615,16,0)</f>
        <v>胡柔殳</v>
      </c>
      <c r="G116" s="22">
        <f t="shared" si="13"/>
        <v>204</v>
      </c>
      <c r="H116" s="23">
        <f t="shared" si="14"/>
        <v>97.307692307692307</v>
      </c>
      <c r="I116">
        <f>VLOOKUP(A116,[1]高三上!$A$3:$P$588,15,0)</f>
        <v>31</v>
      </c>
      <c r="J116" t="str">
        <f>VLOOKUP(A116,[1]高三上!$A$3:$P$588,16,0)</f>
        <v>胡柔殳</v>
      </c>
      <c r="K116" s="22">
        <f t="shared" si="15"/>
        <v>197</v>
      </c>
      <c r="L116" s="23">
        <f t="shared" si="16"/>
        <v>103.84615384615384</v>
      </c>
      <c r="M116">
        <f>VLOOKUP(A116,[1]高二下!$A$3:$P$536,15,0)</f>
        <v>28</v>
      </c>
      <c r="N116" t="str">
        <f>VLOOKUP(A116,[1]高二下!$A$3:$P$536,16,0)</f>
        <v>胡柔殳</v>
      </c>
      <c r="O116" s="22">
        <f t="shared" si="17"/>
        <v>207</v>
      </c>
      <c r="P116" s="22">
        <f t="shared" si="18"/>
        <v>97.692307692307693</v>
      </c>
      <c r="Q116">
        <f>VLOOKUP(A116,[1]高二上!$A$3:$P$583,15,0)</f>
        <v>39</v>
      </c>
      <c r="R116" t="str">
        <f>VLOOKUP(A116,[1]高二上!$A$3:$P$583,16,0)</f>
        <v>胡柔殳</v>
      </c>
      <c r="S116" s="22">
        <f t="shared" si="19"/>
        <v>201</v>
      </c>
      <c r="T116" s="22">
        <f t="shared" si="20"/>
        <v>66.923076923076934</v>
      </c>
      <c r="U116">
        <f>VLOOKUP(A116,[1]高一下!$A$3:$P$585,15,0)</f>
        <v>64</v>
      </c>
      <c r="V116" t="str">
        <f>VLOOKUP(A116,[1]高一下!$A$3:$P$585,16,0)</f>
        <v>胡柔殳</v>
      </c>
      <c r="W116">
        <f t="shared" si="21"/>
        <v>115</v>
      </c>
      <c r="X116">
        <f t="shared" si="22"/>
        <v>106.53846153846153</v>
      </c>
      <c r="Y116">
        <f>VLOOKUP(A116,[1]高一上!$A$3:$V$587,21,0)</f>
        <v>54</v>
      </c>
      <c r="Z116" t="str">
        <f>VLOOKUP(A116,[1]高一上!$A$3:$V$587,22,0)</f>
        <v>胡柔殳</v>
      </c>
      <c r="AA116">
        <f t="shared" si="23"/>
        <v>132</v>
      </c>
      <c r="AB116" s="23">
        <f t="shared" si="24"/>
        <v>103.84615384615384</v>
      </c>
      <c r="AC116">
        <f>VLOOKUP(A116,[1]中考!$A$2:$M$571,13,0)</f>
        <v>34</v>
      </c>
      <c r="AD116">
        <f t="shared" si="25"/>
        <v>142</v>
      </c>
    </row>
    <row r="117" spans="1:30" ht="15" x14ac:dyDescent="0.35">
      <c r="A117" s="14" t="s">
        <v>258</v>
      </c>
      <c r="B117" s="1">
        <v>3</v>
      </c>
      <c r="C117" s="2" t="s">
        <v>259</v>
      </c>
      <c r="D117" s="4" t="s">
        <v>6</v>
      </c>
      <c r="E117">
        <f>VLOOKUP(A117,'[1]高三下(高考)'!$A$3:$P$615,15,0)</f>
        <v>58</v>
      </c>
      <c r="F117" t="str">
        <f>VLOOKUP(A117,'[1]高三下(高考)'!$A$3:$P$615,16,0)</f>
        <v>胡柔殳</v>
      </c>
      <c r="G117" s="22">
        <f t="shared" si="13"/>
        <v>54</v>
      </c>
      <c r="H117" s="23">
        <f t="shared" si="14"/>
        <v>108.46153846153847</v>
      </c>
      <c r="I117">
        <f>VLOOKUP(A117,[1]高三上!$A$3:$P$588,15,0)</f>
        <v>45.5</v>
      </c>
      <c r="J117" t="str">
        <f>VLOOKUP(A117,[1]高三上!$A$3:$P$588,16,0)</f>
        <v>胡柔殳</v>
      </c>
      <c r="K117" s="22">
        <f t="shared" si="15"/>
        <v>76</v>
      </c>
      <c r="L117" s="23">
        <f t="shared" si="16"/>
        <v>114.23076923076923</v>
      </c>
      <c r="M117">
        <f>VLOOKUP(A117,[1]高二下!$A$3:$P$536,15,0)</f>
        <v>41</v>
      </c>
      <c r="N117" t="str">
        <f>VLOOKUP(A117,[1]高二下!$A$3:$P$536,16,0)</f>
        <v>胡柔殳</v>
      </c>
      <c r="O117" s="22">
        <f t="shared" si="17"/>
        <v>113</v>
      </c>
      <c r="P117" s="22">
        <f t="shared" si="18"/>
        <v>103.46153846153847</v>
      </c>
      <c r="Q117">
        <f>VLOOKUP(A117,[1]高二上!$A$3:$P$583,15,0)</f>
        <v>48</v>
      </c>
      <c r="R117" t="str">
        <f>VLOOKUP(A117,[1]高二上!$A$3:$P$583,16,0)</f>
        <v>胡柔殳</v>
      </c>
      <c r="S117" s="22">
        <f t="shared" si="19"/>
        <v>122</v>
      </c>
      <c r="T117" s="22">
        <f t="shared" si="20"/>
        <v>137.30769230769232</v>
      </c>
      <c r="U117">
        <f>VLOOKUP(A117,[1]高一下!$A$3:$P$585,15,0)</f>
        <v>54</v>
      </c>
      <c r="V117" t="str">
        <f>VLOOKUP(A117,[1]高一下!$A$3:$P$585,16,0)</f>
        <v>胡柔殳</v>
      </c>
      <c r="W117">
        <f t="shared" si="21"/>
        <v>219</v>
      </c>
      <c r="X117">
        <f t="shared" si="22"/>
        <v>40.769230769230766</v>
      </c>
      <c r="Y117">
        <f>VLOOKUP(A117,[1]高一上!$A$3:$V$587,21,0)</f>
        <v>64</v>
      </c>
      <c r="Z117" t="str">
        <f>VLOOKUP(A117,[1]高一上!$A$3:$V$587,22,0)</f>
        <v>胡柔殳</v>
      </c>
      <c r="AA117">
        <f t="shared" si="23"/>
        <v>65</v>
      </c>
      <c r="AB117" s="23">
        <f t="shared" si="24"/>
        <v>129.61538461538461</v>
      </c>
      <c r="AC117">
        <f>VLOOKUP(A117,[1]中考!$A$2:$M$571,13,0)</f>
        <v>34</v>
      </c>
      <c r="AD117">
        <f t="shared" si="25"/>
        <v>142</v>
      </c>
    </row>
    <row r="118" spans="1:30" ht="15" x14ac:dyDescent="0.35">
      <c r="A118" s="14" t="s">
        <v>226</v>
      </c>
      <c r="B118" s="1">
        <v>3</v>
      </c>
      <c r="C118" s="2" t="s">
        <v>227</v>
      </c>
      <c r="D118" s="4" t="s">
        <v>6</v>
      </c>
      <c r="E118">
        <f>VLOOKUP(A118,'[1]高三下(高考)'!$A$3:$P$615,15,0)</f>
        <v>58</v>
      </c>
      <c r="F118" t="str">
        <f>VLOOKUP(A118,'[1]高三下(高考)'!$A$3:$P$615,16,0)</f>
        <v>胡柔殳</v>
      </c>
      <c r="G118" s="22">
        <f t="shared" si="13"/>
        <v>54</v>
      </c>
      <c r="H118" s="23">
        <f t="shared" si="14"/>
        <v>98.84615384615384</v>
      </c>
      <c r="I118">
        <f>VLOOKUP(A118,[1]高三上!$A$3:$P$588,15,0)</f>
        <v>50.5</v>
      </c>
      <c r="J118" t="str">
        <f>VLOOKUP(A118,[1]高三上!$A$3:$P$588,16,0)</f>
        <v>胡柔殳</v>
      </c>
      <c r="K118" s="22">
        <f t="shared" si="15"/>
        <v>51</v>
      </c>
      <c r="L118" s="23">
        <f t="shared" si="16"/>
        <v>82.692307692307693</v>
      </c>
      <c r="M118">
        <f>VLOOKUP(A118,[1]高二下!$A$3:$P$536,15,0)</f>
        <v>59</v>
      </c>
      <c r="N118" t="str">
        <f>VLOOKUP(A118,[1]高二下!$A$3:$P$536,16,0)</f>
        <v>胡柔殳</v>
      </c>
      <c r="O118" s="22">
        <f t="shared" si="17"/>
        <v>6</v>
      </c>
      <c r="P118" s="22">
        <f t="shared" si="18"/>
        <v>118.07692307692308</v>
      </c>
      <c r="Q118">
        <f>VLOOKUP(A118,[1]高二上!$A$3:$P$583,15,0)</f>
        <v>56</v>
      </c>
      <c r="R118" t="str">
        <f>VLOOKUP(A118,[1]高二上!$A$3:$P$583,16,0)</f>
        <v>胡柔殳</v>
      </c>
      <c r="S118" s="22">
        <f t="shared" si="19"/>
        <v>53</v>
      </c>
      <c r="T118" s="22">
        <f t="shared" si="20"/>
        <v>136.53846153846155</v>
      </c>
      <c r="U118">
        <f>VLOOKUP(A118,[1]高一下!$A$3:$P$585,15,0)</f>
        <v>60</v>
      </c>
      <c r="V118" t="str">
        <f>VLOOKUP(A118,[1]高一下!$A$3:$P$585,16,0)</f>
        <v>胡柔殳</v>
      </c>
      <c r="W118">
        <f t="shared" si="21"/>
        <v>148</v>
      </c>
      <c r="X118">
        <f t="shared" si="22"/>
        <v>61.153846153846153</v>
      </c>
      <c r="Y118">
        <f>VLOOKUP(A118,[1]高一上!$A$3:$V$587,21,0)</f>
        <v>68</v>
      </c>
      <c r="Z118" t="str">
        <f>VLOOKUP(A118,[1]高一上!$A$3:$V$587,22,0)</f>
        <v>胡柔殳</v>
      </c>
      <c r="AA118">
        <f t="shared" si="23"/>
        <v>47</v>
      </c>
      <c r="AB118" s="23">
        <f t="shared" si="24"/>
        <v>130.76923076923077</v>
      </c>
      <c r="AC118">
        <f>VLOOKUP(A118,[1]中考!$A$2:$M$571,13,0)</f>
        <v>35</v>
      </c>
      <c r="AD118">
        <f t="shared" si="25"/>
        <v>127</v>
      </c>
    </row>
    <row r="119" spans="1:30" ht="15" x14ac:dyDescent="0.35">
      <c r="A119" s="14" t="s">
        <v>318</v>
      </c>
      <c r="B119" s="1">
        <v>3</v>
      </c>
      <c r="C119" s="3" t="s">
        <v>319</v>
      </c>
      <c r="D119" s="4" t="s">
        <v>6</v>
      </c>
      <c r="E119">
        <f>VLOOKUP(A119,'[1]高三下(高考)'!$A$3:$P$615,15,0)</f>
        <v>24</v>
      </c>
      <c r="F119" t="str">
        <f>VLOOKUP(A119,'[1]高三下(高考)'!$A$3:$P$615,16,0)</f>
        <v>胡柔殳</v>
      </c>
      <c r="G119" s="22">
        <f t="shared" si="13"/>
        <v>258</v>
      </c>
      <c r="H119" s="23">
        <f t="shared" si="14"/>
        <v>91.538461538461533</v>
      </c>
      <c r="I119">
        <f>VLOOKUP(A119,[1]高三上!$A$3:$P$588,15,0)</f>
        <v>21.5</v>
      </c>
      <c r="J119" t="str">
        <f>VLOOKUP(A119,[1]高三上!$A$3:$P$588,16,0)</f>
        <v>胡柔殳</v>
      </c>
      <c r="K119" s="22">
        <f t="shared" si="15"/>
        <v>236</v>
      </c>
      <c r="L119" s="23">
        <f t="shared" si="16"/>
        <v>90.384615384615387</v>
      </c>
      <c r="M119">
        <f>VLOOKUP(A119,[1]高二下!$A$3:$P$536,15,0)</f>
        <v>27</v>
      </c>
      <c r="N119" t="str">
        <f>VLOOKUP(A119,[1]高二下!$A$3:$P$536,16,0)</f>
        <v>胡柔殳</v>
      </c>
      <c r="O119" s="22">
        <f t="shared" si="17"/>
        <v>211</v>
      </c>
      <c r="P119" s="22">
        <f t="shared" si="18"/>
        <v>116.15384615384616</v>
      </c>
      <c r="Q119">
        <f>VLOOKUP(A119,[1]高二上!$A$3:$P$583,15,0)</f>
        <v>30</v>
      </c>
      <c r="R119" t="str">
        <f>VLOOKUP(A119,[1]高二上!$A$3:$P$583,16,0)</f>
        <v>胡柔殳</v>
      </c>
      <c r="S119" s="22">
        <f t="shared" si="19"/>
        <v>253</v>
      </c>
      <c r="T119" s="22">
        <f t="shared" si="20"/>
        <v>100</v>
      </c>
      <c r="U119" s="22">
        <v>0</v>
      </c>
      <c r="V119" t="s">
        <v>217</v>
      </c>
      <c r="W119">
        <f t="shared" si="21"/>
        <v>258</v>
      </c>
      <c r="X119">
        <f t="shared" si="22"/>
        <v>100</v>
      </c>
      <c r="Y119" s="22">
        <v>0</v>
      </c>
      <c r="Z119" t="s">
        <v>217</v>
      </c>
      <c r="AA119">
        <f t="shared" si="23"/>
        <v>257</v>
      </c>
      <c r="AB119" s="23">
        <f t="shared" si="24"/>
        <v>100</v>
      </c>
      <c r="AC119">
        <v>0</v>
      </c>
      <c r="AD119">
        <f t="shared" si="25"/>
        <v>255</v>
      </c>
    </row>
    <row r="120" spans="1:30" ht="15" x14ac:dyDescent="0.35">
      <c r="A120" s="14" t="s">
        <v>300</v>
      </c>
      <c r="B120" s="1">
        <v>3</v>
      </c>
      <c r="C120" s="3" t="s">
        <v>301</v>
      </c>
      <c r="D120" s="4" t="s">
        <v>6</v>
      </c>
      <c r="E120">
        <f>VLOOKUP(A120,'[1]高三下(高考)'!$A$3:$P$615,15,0)</f>
        <v>34</v>
      </c>
      <c r="F120" t="str">
        <f>VLOOKUP(A120,'[1]高三下(高考)'!$A$3:$P$615,16,0)</f>
        <v>胡柔殳</v>
      </c>
      <c r="G120" s="22">
        <f t="shared" si="13"/>
        <v>242</v>
      </c>
      <c r="H120" s="23">
        <f t="shared" si="14"/>
        <v>80.769230769230774</v>
      </c>
      <c r="I120">
        <f>VLOOKUP(A120,[1]高三上!$A$3:$P$588,15,0)</f>
        <v>32</v>
      </c>
      <c r="J120" t="str">
        <f>VLOOKUP(A120,[1]高三上!$A$3:$P$588,16,0)</f>
        <v>胡柔殳</v>
      </c>
      <c r="K120" s="22">
        <f t="shared" si="15"/>
        <v>192</v>
      </c>
      <c r="L120" s="23">
        <f t="shared" si="16"/>
        <v>53.846153846153847</v>
      </c>
      <c r="M120">
        <f>VLOOKUP(A120,[1]高二下!$A$3:$P$536,15,0)</f>
        <v>46</v>
      </c>
      <c r="N120" t="str">
        <f>VLOOKUP(A120,[1]高二下!$A$3:$P$536,16,0)</f>
        <v>胡柔殳</v>
      </c>
      <c r="O120" s="22">
        <f t="shared" si="17"/>
        <v>72</v>
      </c>
      <c r="P120" s="22">
        <f t="shared" si="18"/>
        <v>149.61538461538461</v>
      </c>
      <c r="Q120">
        <f>VLOOKUP(A120,[1]高二上!$A$3:$P$583,15,0)</f>
        <v>39</v>
      </c>
      <c r="R120" t="str">
        <f>VLOOKUP(A120,[1]高二上!$A$3:$P$583,16,0)</f>
        <v>胡柔殳</v>
      </c>
      <c r="S120" s="22">
        <f t="shared" si="19"/>
        <v>201</v>
      </c>
      <c r="T120" s="22">
        <f t="shared" si="20"/>
        <v>89.230769230769226</v>
      </c>
      <c r="U120">
        <f>VLOOKUP(A120,[1]高一下!$A$3:$P$585,15,0)</f>
        <v>59</v>
      </c>
      <c r="V120" t="str">
        <f>VLOOKUP(A120,[1]高一下!$A$3:$P$585,16,0)</f>
        <v>胡柔殳</v>
      </c>
      <c r="W120">
        <f t="shared" si="21"/>
        <v>173</v>
      </c>
      <c r="X120">
        <f t="shared" si="22"/>
        <v>117.69230769230769</v>
      </c>
      <c r="Y120">
        <f>VLOOKUP(A120,[1]高一上!$A$3:$V$587,21,0)</f>
        <v>38</v>
      </c>
      <c r="Z120" t="str">
        <f>VLOOKUP(A120,[1]高一上!$A$3:$V$587,22,0)</f>
        <v>胡柔殳</v>
      </c>
      <c r="AA120">
        <f t="shared" si="23"/>
        <v>219</v>
      </c>
      <c r="AB120" s="23">
        <f t="shared" si="24"/>
        <v>70.384615384615387</v>
      </c>
      <c r="AC120">
        <f>VLOOKUP(A120,[1]中考!$A$2:$M$571,13,0)</f>
        <v>34</v>
      </c>
      <c r="AD120">
        <f t="shared" si="25"/>
        <v>142</v>
      </c>
    </row>
    <row r="121" spans="1:30" ht="15" x14ac:dyDescent="0.35">
      <c r="A121" s="14" t="s">
        <v>324</v>
      </c>
      <c r="B121" s="1">
        <v>3</v>
      </c>
      <c r="C121" s="3" t="s">
        <v>12</v>
      </c>
      <c r="D121" s="4" t="s">
        <v>6</v>
      </c>
      <c r="E121">
        <f>VLOOKUP(A121,'[1]高三下(高考)'!$A$3:$P$615,15,0)</f>
        <v>0</v>
      </c>
      <c r="F121" t="str">
        <f>VLOOKUP(A121,'[1]高三下(高考)'!$A$3:$P$615,16,0)</f>
        <v>胡柔殳</v>
      </c>
      <c r="G121" s="22">
        <f t="shared" si="13"/>
        <v>260</v>
      </c>
      <c r="H121" s="23">
        <f t="shared" si="14"/>
        <v>100</v>
      </c>
      <c r="I121">
        <f>VLOOKUP(A121,[1]高三上!$A$3:$P$588,15,0)</f>
        <v>25</v>
      </c>
      <c r="J121" t="str">
        <f>VLOOKUP(A121,[1]高三上!$A$3:$P$588,16,0)</f>
        <v>胡柔殳</v>
      </c>
      <c r="K121" s="22">
        <f t="shared" si="15"/>
        <v>223</v>
      </c>
      <c r="L121" s="23">
        <f t="shared" si="16"/>
        <v>67.692307692307693</v>
      </c>
      <c r="M121">
        <f>VLOOKUP(A121,[1]高二下!$A$3:$P$536,15,0)</f>
        <v>38</v>
      </c>
      <c r="N121" t="str">
        <f>VLOOKUP(A121,[1]高二下!$A$3:$P$536,16,0)</f>
        <v>胡柔殳</v>
      </c>
      <c r="O121" s="22">
        <f t="shared" si="17"/>
        <v>139</v>
      </c>
      <c r="P121" s="22">
        <f t="shared" si="18"/>
        <v>139.23076923076923</v>
      </c>
      <c r="Q121">
        <f>VLOOKUP(A121,[1]高二上!$A$3:$P$583,15,0)</f>
        <v>33</v>
      </c>
      <c r="R121" t="str">
        <f>VLOOKUP(A121,[1]高二上!$A$3:$P$583,16,0)</f>
        <v>胡柔殳</v>
      </c>
      <c r="S121" s="22">
        <f t="shared" si="19"/>
        <v>241</v>
      </c>
      <c r="T121" s="22">
        <f t="shared" si="20"/>
        <v>74.230769230769226</v>
      </c>
      <c r="U121">
        <f>VLOOKUP(A121,[1]高一下!$A$3:$P$585,15,0)</f>
        <v>58</v>
      </c>
      <c r="V121" t="str">
        <f>VLOOKUP(A121,[1]高一下!$A$3:$P$585,16,0)</f>
        <v>胡柔殳</v>
      </c>
      <c r="W121">
        <f t="shared" si="21"/>
        <v>174</v>
      </c>
      <c r="X121">
        <f t="shared" si="22"/>
        <v>118.46153846153847</v>
      </c>
      <c r="Y121">
        <f>VLOOKUP(A121,[1]高一上!$A$3:$V$587,21,0)</f>
        <v>37</v>
      </c>
      <c r="Z121" t="str">
        <f>VLOOKUP(A121,[1]高一上!$A$3:$V$587,22,0)</f>
        <v>胡柔殳</v>
      </c>
      <c r="AA121">
        <f t="shared" si="23"/>
        <v>222</v>
      </c>
      <c r="AB121" s="23">
        <f t="shared" si="24"/>
        <v>103.84615384615384</v>
      </c>
      <c r="AC121">
        <f>VLOOKUP(A121,[1]中考!$A$2:$M$571,13,0)</f>
        <v>25</v>
      </c>
      <c r="AD121">
        <f t="shared" si="25"/>
        <v>232</v>
      </c>
    </row>
    <row r="122" spans="1:30" ht="15" x14ac:dyDescent="0.35">
      <c r="A122" s="14" t="s">
        <v>268</v>
      </c>
      <c r="B122" s="1">
        <v>3</v>
      </c>
      <c r="C122" s="2" t="s">
        <v>269</v>
      </c>
      <c r="D122" s="4" t="s">
        <v>6</v>
      </c>
      <c r="E122">
        <f>VLOOKUP(A122,'[1]高三下(高考)'!$A$3:$P$615,15,0)</f>
        <v>48</v>
      </c>
      <c r="F122" t="str">
        <f>VLOOKUP(A122,'[1]高三下(高考)'!$A$3:$P$615,16,0)</f>
        <v>胡柔殳</v>
      </c>
      <c r="G122" s="22">
        <f t="shared" si="13"/>
        <v>139</v>
      </c>
      <c r="H122" s="23">
        <f t="shared" si="14"/>
        <v>91.15384615384616</v>
      </c>
      <c r="I122">
        <f>VLOOKUP(A122,[1]高三上!$A$3:$P$588,15,0)</f>
        <v>41.5</v>
      </c>
      <c r="J122" t="str">
        <f>VLOOKUP(A122,[1]高三上!$A$3:$P$588,16,0)</f>
        <v>胡柔殳</v>
      </c>
      <c r="K122" s="22">
        <f t="shared" si="15"/>
        <v>116</v>
      </c>
      <c r="L122" s="23">
        <f t="shared" si="16"/>
        <v>126.53846153846155</v>
      </c>
      <c r="M122">
        <f>VLOOKUP(A122,[1]高二下!$A$3:$P$536,15,0)</f>
        <v>32</v>
      </c>
      <c r="N122" t="str">
        <f>VLOOKUP(A122,[1]高二下!$A$3:$P$536,16,0)</f>
        <v>胡柔殳</v>
      </c>
      <c r="O122" s="22">
        <f t="shared" si="17"/>
        <v>185</v>
      </c>
      <c r="P122" s="22">
        <f t="shared" si="18"/>
        <v>121.53846153846155</v>
      </c>
      <c r="Q122">
        <f>VLOOKUP(A122,[1]高二上!$A$3:$P$583,15,0)</f>
        <v>33</v>
      </c>
      <c r="R122" t="str">
        <f>VLOOKUP(A122,[1]高二上!$A$3:$P$583,16,0)</f>
        <v>胡柔殳</v>
      </c>
      <c r="S122" s="22">
        <f t="shared" si="19"/>
        <v>241</v>
      </c>
      <c r="T122" s="22">
        <f t="shared" si="20"/>
        <v>64.230769230769226</v>
      </c>
      <c r="U122">
        <f>VLOOKUP(A122,[1]高一下!$A$3:$P$585,15,0)</f>
        <v>60</v>
      </c>
      <c r="V122" t="str">
        <f>VLOOKUP(A122,[1]高一下!$A$3:$P$585,16,0)</f>
        <v>胡柔殳</v>
      </c>
      <c r="W122">
        <f t="shared" si="21"/>
        <v>148</v>
      </c>
      <c r="X122">
        <f t="shared" si="22"/>
        <v>106.15384615384616</v>
      </c>
      <c r="Y122">
        <f>VLOOKUP(A122,[1]高一上!$A$3:$V$587,21,0)</f>
        <v>48</v>
      </c>
      <c r="Z122" t="str">
        <f>VLOOKUP(A122,[1]高一上!$A$3:$V$587,22,0)</f>
        <v>刘壑</v>
      </c>
      <c r="AA122">
        <f t="shared" si="23"/>
        <v>164</v>
      </c>
      <c r="AB122" s="23">
        <f t="shared" si="24"/>
        <v>96.15384615384616</v>
      </c>
      <c r="AC122">
        <f>VLOOKUP(A122,[1]中考!$A$2:$M$571,13,0)</f>
        <v>33</v>
      </c>
      <c r="AD122">
        <f t="shared" si="25"/>
        <v>154</v>
      </c>
    </row>
    <row r="123" spans="1:30" ht="15" x14ac:dyDescent="0.35">
      <c r="A123" s="14" t="s">
        <v>232</v>
      </c>
      <c r="B123" s="1">
        <v>3</v>
      </c>
      <c r="C123" s="2" t="s">
        <v>233</v>
      </c>
      <c r="D123" s="4" t="s">
        <v>6</v>
      </c>
      <c r="E123">
        <f>VLOOKUP(A123,'[1]高三下(高考)'!$A$3:$P$615,15,0)</f>
        <v>60</v>
      </c>
      <c r="F123" t="str">
        <f>VLOOKUP(A123,'[1]高三下(高考)'!$A$3:$P$615,16,0)</f>
        <v>胡柔殳</v>
      </c>
      <c r="G123" s="22">
        <f t="shared" si="13"/>
        <v>43</v>
      </c>
      <c r="H123" s="23">
        <f t="shared" si="14"/>
        <v>140.76923076923077</v>
      </c>
      <c r="I123">
        <f>VLOOKUP(A123,[1]高三上!$A$3:$P$588,15,0)</f>
        <v>38.5</v>
      </c>
      <c r="J123" t="str">
        <f>VLOOKUP(A123,[1]高三上!$A$3:$P$588,16,0)</f>
        <v>胡柔殳</v>
      </c>
      <c r="K123" s="22">
        <f t="shared" si="15"/>
        <v>149</v>
      </c>
      <c r="L123" s="23">
        <f t="shared" si="16"/>
        <v>86.15384615384616</v>
      </c>
      <c r="M123">
        <f>VLOOKUP(A123,[1]高二下!$A$3:$P$536,15,0)</f>
        <v>41</v>
      </c>
      <c r="N123" t="str">
        <f>VLOOKUP(A123,[1]高二下!$A$3:$P$536,16,0)</f>
        <v>胡柔殳</v>
      </c>
      <c r="O123" s="22">
        <f t="shared" si="17"/>
        <v>113</v>
      </c>
      <c r="P123" s="22">
        <f t="shared" si="18"/>
        <v>80.384615384615387</v>
      </c>
      <c r="Q123">
        <f>VLOOKUP(A123,[1]高二上!$A$3:$P$583,15,0)</f>
        <v>55</v>
      </c>
      <c r="R123" t="str">
        <f>VLOOKUP(A123,[1]高二上!$A$3:$P$583,16,0)</f>
        <v>胡柔殳</v>
      </c>
      <c r="S123" s="22">
        <f t="shared" si="19"/>
        <v>62</v>
      </c>
      <c r="T123" s="22">
        <f t="shared" si="20"/>
        <v>103.07692307692308</v>
      </c>
      <c r="U123">
        <f>VLOOKUP(A123,[1]高一下!$A$3:$P$585,15,0)</f>
        <v>68</v>
      </c>
      <c r="V123" t="str">
        <f>VLOOKUP(A123,[1]高一下!$A$3:$P$585,16,0)</f>
        <v>胡柔殳</v>
      </c>
      <c r="W123">
        <f t="shared" si="21"/>
        <v>70</v>
      </c>
      <c r="X123">
        <f t="shared" si="22"/>
        <v>126.53846153846155</v>
      </c>
      <c r="Y123">
        <f>VLOOKUP(A123,[1]高一上!$A$3:$V$587,21,0)</f>
        <v>53</v>
      </c>
      <c r="Z123" t="str">
        <f>VLOOKUP(A123,[1]高一上!$A$3:$V$587,22,0)</f>
        <v>胡柔殳</v>
      </c>
      <c r="AA123">
        <f t="shared" si="23"/>
        <v>139</v>
      </c>
      <c r="AB123" s="23">
        <f t="shared" si="24"/>
        <v>105.76923076923077</v>
      </c>
      <c r="AC123">
        <f>VLOOKUP(A123,[1]中考!$A$2:$M$571,13,0)</f>
        <v>33</v>
      </c>
      <c r="AD123">
        <f t="shared" si="25"/>
        <v>154</v>
      </c>
    </row>
    <row r="124" spans="1:30" ht="15" x14ac:dyDescent="0.35">
      <c r="A124" s="14" t="s">
        <v>298</v>
      </c>
      <c r="B124" s="1">
        <v>3</v>
      </c>
      <c r="C124" s="3" t="s">
        <v>299</v>
      </c>
      <c r="D124" s="4" t="s">
        <v>6</v>
      </c>
      <c r="E124">
        <f>VLOOKUP(A124,'[1]高三下(高考)'!$A$3:$P$615,15,0)</f>
        <v>29</v>
      </c>
      <c r="F124" t="str">
        <f>VLOOKUP(A124,'[1]高三下(高考)'!$A$3:$P$615,16,0)</f>
        <v>胡柔殳</v>
      </c>
      <c r="G124" s="22">
        <f t="shared" si="13"/>
        <v>253</v>
      </c>
      <c r="H124" s="23">
        <f t="shared" si="14"/>
        <v>85.769230769230774</v>
      </c>
      <c r="I124">
        <f>VLOOKUP(A124,[1]高三上!$A$3:$P$588,15,0)</f>
        <v>27.5</v>
      </c>
      <c r="J124" t="str">
        <f>VLOOKUP(A124,[1]高三上!$A$3:$P$588,16,0)</f>
        <v>胡柔殳</v>
      </c>
      <c r="K124" s="22">
        <f t="shared" si="15"/>
        <v>216</v>
      </c>
      <c r="L124" s="23">
        <f t="shared" si="16"/>
        <v>95</v>
      </c>
      <c r="M124">
        <f>VLOOKUP(A124,[1]高二下!$A$3:$P$536,15,0)</f>
        <v>29</v>
      </c>
      <c r="N124" t="str">
        <f>VLOOKUP(A124,[1]高二下!$A$3:$P$536,16,0)</f>
        <v>胡柔殳</v>
      </c>
      <c r="O124" s="22">
        <f t="shared" si="17"/>
        <v>203</v>
      </c>
      <c r="P124" s="22">
        <f t="shared" si="18"/>
        <v>81.92307692307692</v>
      </c>
      <c r="Q124">
        <f>VLOOKUP(A124,[1]高二上!$A$3:$P$583,15,0)</f>
        <v>44</v>
      </c>
      <c r="R124" t="str">
        <f>VLOOKUP(A124,[1]高二上!$A$3:$P$583,16,0)</f>
        <v>胡柔殳</v>
      </c>
      <c r="S124" s="22">
        <f t="shared" si="19"/>
        <v>156</v>
      </c>
      <c r="T124" s="22">
        <f t="shared" si="20"/>
        <v>138.07692307692307</v>
      </c>
      <c r="U124">
        <f>VLOOKUP(A124,[1]高一下!$A$3:$P$585,15,0)</f>
        <v>38</v>
      </c>
      <c r="V124" t="str">
        <f>VLOOKUP(A124,[1]高一下!$A$3:$P$585,16,0)</f>
        <v>胡柔殳</v>
      </c>
      <c r="W124">
        <f t="shared" si="21"/>
        <v>255</v>
      </c>
      <c r="X124">
        <f t="shared" si="22"/>
        <v>95.769230769230774</v>
      </c>
      <c r="Y124">
        <f>VLOOKUP(A124,[1]高一上!$A$3:$V$587,21,0)</f>
        <v>32</v>
      </c>
      <c r="Z124" t="str">
        <f>VLOOKUP(A124,[1]高一上!$A$3:$V$587,22,0)</f>
        <v>胡柔殳</v>
      </c>
      <c r="AA124">
        <f t="shared" si="23"/>
        <v>244</v>
      </c>
      <c r="AB124" s="23">
        <f t="shared" si="24"/>
        <v>65.384615384615387</v>
      </c>
      <c r="AC124">
        <f>VLOOKUP(A124,[1]中考!$A$2:$M$571,13,0)</f>
        <v>33</v>
      </c>
      <c r="AD124">
        <f t="shared" si="25"/>
        <v>154</v>
      </c>
    </row>
    <row r="125" spans="1:30" ht="15" x14ac:dyDescent="0.35">
      <c r="A125" s="14" t="s">
        <v>256</v>
      </c>
      <c r="B125" s="1">
        <v>3</v>
      </c>
      <c r="C125" s="2" t="s">
        <v>257</v>
      </c>
      <c r="D125" s="4" t="s">
        <v>6</v>
      </c>
      <c r="E125">
        <f>VLOOKUP(A125,'[1]高三下(高考)'!$A$3:$P$615,15,0)</f>
        <v>64</v>
      </c>
      <c r="F125" t="str">
        <f>VLOOKUP(A125,'[1]高三下(高考)'!$A$3:$P$615,16,0)</f>
        <v>胡柔殳</v>
      </c>
      <c r="G125" s="22">
        <f t="shared" si="13"/>
        <v>20</v>
      </c>
      <c r="H125" s="23">
        <f t="shared" si="14"/>
        <v>154.23076923076923</v>
      </c>
      <c r="I125">
        <f>VLOOKUP(A125,[1]高三上!$A$3:$P$588,15,0)</f>
        <v>36</v>
      </c>
      <c r="J125" t="str">
        <f>VLOOKUP(A125,[1]高三上!$A$3:$P$588,16,0)</f>
        <v>胡柔殳</v>
      </c>
      <c r="K125" s="22">
        <f t="shared" si="15"/>
        <v>161</v>
      </c>
      <c r="L125" s="23">
        <f t="shared" si="16"/>
        <v>55.38461538461538</v>
      </c>
      <c r="M125">
        <f>VLOOKUP(A125,[1]高二下!$A$3:$P$536,15,0)</f>
        <v>50</v>
      </c>
      <c r="N125" t="str">
        <f>VLOOKUP(A125,[1]高二下!$A$3:$P$536,16,0)</f>
        <v>胡柔殳</v>
      </c>
      <c r="O125" s="22">
        <f t="shared" si="17"/>
        <v>45</v>
      </c>
      <c r="P125" s="22">
        <f t="shared" si="18"/>
        <v>93.84615384615384</v>
      </c>
      <c r="Q125">
        <f>VLOOKUP(A125,[1]高二上!$A$3:$P$583,15,0)</f>
        <v>60</v>
      </c>
      <c r="R125" t="str">
        <f>VLOOKUP(A125,[1]高二上!$A$3:$P$583,16,0)</f>
        <v>胡柔殳</v>
      </c>
      <c r="S125" s="22">
        <f t="shared" si="19"/>
        <v>29</v>
      </c>
      <c r="T125" s="22">
        <f t="shared" si="20"/>
        <v>139.61538461538461</v>
      </c>
      <c r="U125">
        <f>VLOOKUP(A125,[1]高一下!$A$3:$P$585,15,0)</f>
        <v>62</v>
      </c>
      <c r="V125" t="str">
        <f>VLOOKUP(A125,[1]高一下!$A$3:$P$585,16,0)</f>
        <v>胡柔殳</v>
      </c>
      <c r="W125">
        <f t="shared" si="21"/>
        <v>132</v>
      </c>
      <c r="X125">
        <f t="shared" si="22"/>
        <v>130</v>
      </c>
      <c r="Y125">
        <f>VLOOKUP(A125,[1]高一上!$A$3:$V$587,21,0)</f>
        <v>40</v>
      </c>
      <c r="Z125" t="str">
        <f>VLOOKUP(A125,[1]高一上!$A$3:$V$587,22,0)</f>
        <v>邓倩</v>
      </c>
      <c r="AA125">
        <f t="shared" si="23"/>
        <v>210</v>
      </c>
      <c r="AB125" s="23">
        <f t="shared" si="24"/>
        <v>94.230769230769226</v>
      </c>
      <c r="AC125">
        <f>VLOOKUP(A125,[1]中考!$A$2:$M$571,13,0)</f>
        <v>30</v>
      </c>
      <c r="AD125">
        <f t="shared" si="25"/>
        <v>195</v>
      </c>
    </row>
    <row r="126" spans="1:30" ht="15" x14ac:dyDescent="0.35">
      <c r="A126" s="14" t="s">
        <v>272</v>
      </c>
      <c r="B126" s="1">
        <v>3</v>
      </c>
      <c r="C126" s="2" t="s">
        <v>273</v>
      </c>
      <c r="D126" s="4" t="s">
        <v>6</v>
      </c>
      <c r="E126">
        <f>VLOOKUP(A126,'[1]高三下(高考)'!$A$3:$P$615,15,0)</f>
        <v>37</v>
      </c>
      <c r="F126" t="str">
        <f>VLOOKUP(A126,'[1]高三下(高考)'!$A$3:$P$615,16,0)</f>
        <v>胡柔殳</v>
      </c>
      <c r="G126" s="22">
        <f t="shared" si="13"/>
        <v>228</v>
      </c>
      <c r="H126" s="23">
        <f t="shared" si="14"/>
        <v>96.538461538461533</v>
      </c>
      <c r="I126">
        <f>VLOOKUP(A126,[1]高三上!$A$3:$P$588,15,0)</f>
        <v>27</v>
      </c>
      <c r="J126" t="str">
        <f>VLOOKUP(A126,[1]高三上!$A$3:$P$588,16,0)</f>
        <v>胡柔殳</v>
      </c>
      <c r="K126" s="22">
        <f t="shared" si="15"/>
        <v>219</v>
      </c>
      <c r="L126" s="23">
        <f t="shared" si="16"/>
        <v>75.384615384615387</v>
      </c>
      <c r="M126">
        <f>VLOOKUP(A126,[1]高二下!$A$3:$P$536,15,0)</f>
        <v>36</v>
      </c>
      <c r="N126" t="str">
        <f>VLOOKUP(A126,[1]高二下!$A$3:$P$536,16,0)</f>
        <v>胡柔殳</v>
      </c>
      <c r="O126" s="22">
        <f t="shared" si="17"/>
        <v>155</v>
      </c>
      <c r="P126" s="22">
        <f t="shared" si="18"/>
        <v>120.76923076923077</v>
      </c>
      <c r="Q126">
        <f>VLOOKUP(A126,[1]高二上!$A$3:$P$583,15,0)</f>
        <v>38</v>
      </c>
      <c r="R126" t="str">
        <f>VLOOKUP(A126,[1]高二上!$A$3:$P$583,16,0)</f>
        <v>胡柔殳</v>
      </c>
      <c r="S126" s="22">
        <f t="shared" si="19"/>
        <v>209</v>
      </c>
      <c r="T126" s="22">
        <f t="shared" si="20"/>
        <v>46.53846153846154</v>
      </c>
      <c r="U126">
        <f>VLOOKUP(A126,[1]高一下!$A$3:$P$585,15,0)</f>
        <v>68</v>
      </c>
      <c r="V126" t="str">
        <f>VLOOKUP(A126,[1]高一下!$A$3:$P$585,16,0)</f>
        <v>胡柔殳</v>
      </c>
      <c r="W126">
        <f t="shared" si="21"/>
        <v>70</v>
      </c>
      <c r="X126">
        <f t="shared" si="22"/>
        <v>113.84615384615384</v>
      </c>
      <c r="Y126">
        <f>VLOOKUP(A126,[1]高一上!$A$3:$V$587,21,0)</f>
        <v>58</v>
      </c>
      <c r="Z126" t="str">
        <f>VLOOKUP(A126,[1]高一上!$A$3:$V$587,22,0)</f>
        <v>胡柔殳</v>
      </c>
      <c r="AA126">
        <f t="shared" si="23"/>
        <v>106</v>
      </c>
      <c r="AB126" s="23">
        <f t="shared" si="24"/>
        <v>93.84615384615384</v>
      </c>
      <c r="AC126">
        <f>VLOOKUP(A126,[1]中考!$A$2:$M$571,13,0)</f>
        <v>37</v>
      </c>
      <c r="AD126">
        <f t="shared" si="25"/>
        <v>90</v>
      </c>
    </row>
    <row r="127" spans="1:30" ht="15" x14ac:dyDescent="0.35">
      <c r="A127" s="14" t="s">
        <v>252</v>
      </c>
      <c r="B127" s="1">
        <v>3</v>
      </c>
      <c r="C127" s="2" t="s">
        <v>253</v>
      </c>
      <c r="D127" s="4" t="s">
        <v>6</v>
      </c>
      <c r="E127">
        <f>VLOOKUP(A127,'[1]高三下(高考)'!$A$3:$P$615,15,0)</f>
        <v>34</v>
      </c>
      <c r="F127" t="str">
        <f>VLOOKUP(A127,'[1]高三下(高考)'!$A$3:$P$615,16,0)</f>
        <v>胡柔殳</v>
      </c>
      <c r="G127" s="22">
        <f t="shared" si="13"/>
        <v>242</v>
      </c>
      <c r="H127" s="23">
        <f t="shared" si="14"/>
        <v>51.53846153846154</v>
      </c>
      <c r="I127">
        <f>VLOOKUP(A127,[1]高三上!$A$3:$P$588,15,0)</f>
        <v>41.5</v>
      </c>
      <c r="J127" t="str">
        <f>VLOOKUP(A127,[1]高三上!$A$3:$P$588,16,0)</f>
        <v>胡柔殳</v>
      </c>
      <c r="K127" s="22">
        <f t="shared" si="15"/>
        <v>116</v>
      </c>
      <c r="L127" s="23">
        <f t="shared" si="16"/>
        <v>144.23076923076923</v>
      </c>
      <c r="M127">
        <f>VLOOKUP(A127,[1]高二下!$A$3:$P$536,15,0)</f>
        <v>21</v>
      </c>
      <c r="N127" t="str">
        <f>VLOOKUP(A127,[1]高二下!$A$3:$P$536,16,0)</f>
        <v>胡柔殳</v>
      </c>
      <c r="O127" s="22">
        <f t="shared" si="17"/>
        <v>231</v>
      </c>
      <c r="P127" s="22">
        <f t="shared" si="18"/>
        <v>55.38461538461538</v>
      </c>
      <c r="Q127">
        <f>VLOOKUP(A127,[1]高二上!$A$3:$P$583,15,0)</f>
        <v>49</v>
      </c>
      <c r="R127" t="str">
        <f>VLOOKUP(A127,[1]高二上!$A$3:$P$583,16,0)</f>
        <v>胡柔殳</v>
      </c>
      <c r="S127" s="22">
        <f t="shared" si="19"/>
        <v>115</v>
      </c>
      <c r="T127" s="22">
        <f t="shared" si="20"/>
        <v>144.23076923076923</v>
      </c>
      <c r="U127">
        <f>VLOOKUP(A127,[1]高一下!$A$3:$P$585,15,0)</f>
        <v>51</v>
      </c>
      <c r="V127" t="str">
        <f>VLOOKUP(A127,[1]高一下!$A$3:$P$585,16,0)</f>
        <v>胡柔殳</v>
      </c>
      <c r="W127">
        <f t="shared" si="21"/>
        <v>230</v>
      </c>
      <c r="X127">
        <f t="shared" si="22"/>
        <v>45.769230769230774</v>
      </c>
      <c r="Y127">
        <f>VLOOKUP(A127,[1]高一上!$A$3:$V$587,21,0)</f>
        <v>61</v>
      </c>
      <c r="Z127" t="str">
        <f>VLOOKUP(A127,[1]高一上!$A$3:$V$587,22,0)</f>
        <v>胡柔殳</v>
      </c>
      <c r="AA127">
        <f t="shared" si="23"/>
        <v>89</v>
      </c>
      <c r="AB127" s="23">
        <f t="shared" si="24"/>
        <v>152.69230769230768</v>
      </c>
      <c r="AC127">
        <f>VLOOKUP(A127,[1]中考!$A$2:$M$571,13,0)</f>
        <v>26</v>
      </c>
      <c r="AD127">
        <f t="shared" si="25"/>
        <v>226</v>
      </c>
    </row>
    <row r="128" spans="1:30" ht="15" x14ac:dyDescent="0.35">
      <c r="A128" s="14" t="s">
        <v>288</v>
      </c>
      <c r="B128" s="1">
        <v>3</v>
      </c>
      <c r="C128" s="3" t="s">
        <v>289</v>
      </c>
      <c r="D128" s="4" t="s">
        <v>6</v>
      </c>
      <c r="E128">
        <f>VLOOKUP(A128,'[1]高三下(高考)'!$A$3:$P$615,15,0)</f>
        <v>45</v>
      </c>
      <c r="F128" t="str">
        <f>VLOOKUP(A128,'[1]高三下(高考)'!$A$3:$P$615,16,0)</f>
        <v>胡柔殳</v>
      </c>
      <c r="G128" s="22">
        <f t="shared" si="13"/>
        <v>169</v>
      </c>
      <c r="H128" s="23">
        <f t="shared" si="14"/>
        <v>96.92307692307692</v>
      </c>
      <c r="I128">
        <f>VLOOKUP(A128,[1]高三上!$A$3:$P$588,15,0)</f>
        <v>36</v>
      </c>
      <c r="J128" t="str">
        <f>VLOOKUP(A128,[1]高三上!$A$3:$P$588,16,0)</f>
        <v>胡柔殳</v>
      </c>
      <c r="K128" s="22">
        <f t="shared" si="15"/>
        <v>161</v>
      </c>
      <c r="L128" s="23">
        <f t="shared" si="16"/>
        <v>100</v>
      </c>
      <c r="M128" s="22">
        <v>0</v>
      </c>
      <c r="N128" t="s">
        <v>217</v>
      </c>
      <c r="O128" s="22">
        <f t="shared" si="17"/>
        <v>236</v>
      </c>
      <c r="P128" s="22">
        <f t="shared" si="18"/>
        <v>100</v>
      </c>
      <c r="Q128">
        <f>VLOOKUP(A128,[1]高二上!$A$3:$P$583,15,0)</f>
        <v>39</v>
      </c>
      <c r="R128" t="str">
        <f>VLOOKUP(A128,[1]高二上!$A$3:$P$583,16,0)</f>
        <v>邓倩</v>
      </c>
      <c r="S128" s="22">
        <f t="shared" si="19"/>
        <v>201</v>
      </c>
      <c r="T128" s="22">
        <f t="shared" si="20"/>
        <v>89.615384615384613</v>
      </c>
      <c r="U128">
        <f>VLOOKUP(A128,[1]高一下!$A$3:$P$585,15,0)</f>
        <v>58</v>
      </c>
      <c r="V128" t="str">
        <f>VLOOKUP(A128,[1]高一下!$A$3:$P$585,16,0)</f>
        <v>邓倩</v>
      </c>
      <c r="W128">
        <f t="shared" si="21"/>
        <v>174</v>
      </c>
      <c r="X128">
        <f t="shared" si="22"/>
        <v>73.84615384615384</v>
      </c>
      <c r="Y128">
        <f>VLOOKUP(A128,[1]高一上!$A$3:$V$587,21,0)</f>
        <v>58</v>
      </c>
      <c r="Z128" t="str">
        <f>VLOOKUP(A128,[1]高一上!$A$3:$V$587,22,0)</f>
        <v>邓倩</v>
      </c>
      <c r="AA128">
        <f t="shared" si="23"/>
        <v>106</v>
      </c>
      <c r="AB128" s="23">
        <f t="shared" si="24"/>
        <v>100</v>
      </c>
      <c r="AC128">
        <v>0</v>
      </c>
      <c r="AD128">
        <f t="shared" si="25"/>
        <v>255</v>
      </c>
    </row>
    <row r="129" spans="1:30" ht="15" x14ac:dyDescent="0.35">
      <c r="A129" s="14" t="s">
        <v>296</v>
      </c>
      <c r="B129" s="1">
        <v>3</v>
      </c>
      <c r="C129" s="3" t="s">
        <v>297</v>
      </c>
      <c r="D129" s="4" t="s">
        <v>6</v>
      </c>
      <c r="E129">
        <f>VLOOKUP(A129,'[1]高三下(高考)'!$A$3:$P$615,15,0)</f>
        <v>46</v>
      </c>
      <c r="F129" t="str">
        <f>VLOOKUP(A129,'[1]高三下(高考)'!$A$3:$P$615,16,0)</f>
        <v>胡柔殳</v>
      </c>
      <c r="G129" s="22">
        <f t="shared" si="13"/>
        <v>157</v>
      </c>
      <c r="H129" s="23">
        <f t="shared" si="14"/>
        <v>100</v>
      </c>
      <c r="I129" s="22">
        <v>0</v>
      </c>
      <c r="J129" t="s">
        <v>217</v>
      </c>
      <c r="K129" s="22">
        <f t="shared" si="15"/>
        <v>241</v>
      </c>
      <c r="L129" s="23">
        <f t="shared" si="16"/>
        <v>100</v>
      </c>
      <c r="M129" s="22">
        <v>0</v>
      </c>
      <c r="N129" t="s">
        <v>217</v>
      </c>
      <c r="O129" s="22">
        <f t="shared" si="17"/>
        <v>236</v>
      </c>
      <c r="P129" s="22">
        <f t="shared" si="18"/>
        <v>100</v>
      </c>
      <c r="Q129">
        <f>VLOOKUP(A129,[1]高二上!$A$3:$P$583,15,0)</f>
        <v>44</v>
      </c>
      <c r="R129" t="str">
        <f>VLOOKUP(A129,[1]高二上!$A$3:$P$583,16,0)</f>
        <v>胡柔殳</v>
      </c>
      <c r="S129" s="22">
        <f t="shared" si="19"/>
        <v>156</v>
      </c>
      <c r="T129" s="22">
        <f t="shared" si="20"/>
        <v>106.92307692307692</v>
      </c>
      <c r="U129">
        <f>VLOOKUP(A129,[1]高一下!$A$3:$P$585,15,0)</f>
        <v>58</v>
      </c>
      <c r="V129" t="str">
        <f>VLOOKUP(A129,[1]高一下!$A$3:$P$585,16,0)</f>
        <v>胡柔殳</v>
      </c>
      <c r="W129">
        <f t="shared" si="21"/>
        <v>174</v>
      </c>
      <c r="X129">
        <f t="shared" si="22"/>
        <v>67.307692307692307</v>
      </c>
      <c r="Y129">
        <f>VLOOKUP(A129,[1]高一上!$A$3:$V$587,21,0)</f>
        <v>61</v>
      </c>
      <c r="Z129" t="str">
        <f>VLOOKUP(A129,[1]高一上!$A$3:$V$587,22,0)</f>
        <v>胡柔殳</v>
      </c>
      <c r="AA129">
        <f t="shared" si="23"/>
        <v>89</v>
      </c>
      <c r="AB129" s="23">
        <f t="shared" si="24"/>
        <v>100.38461538461539</v>
      </c>
      <c r="AC129">
        <f>VLOOKUP(A129,[1]中考!$A$2:$M$571,13,0)</f>
        <v>37</v>
      </c>
      <c r="AD129">
        <f t="shared" si="25"/>
        <v>90</v>
      </c>
    </row>
    <row r="130" spans="1:30" ht="15" x14ac:dyDescent="0.35">
      <c r="A130" s="14" t="s">
        <v>230</v>
      </c>
      <c r="B130" s="1">
        <v>3</v>
      </c>
      <c r="C130" s="2" t="s">
        <v>231</v>
      </c>
      <c r="D130" s="4" t="s">
        <v>6</v>
      </c>
      <c r="E130">
        <f>VLOOKUP(A130,'[1]高三下(高考)'!$A$3:$P$615,15,0)</f>
        <v>53</v>
      </c>
      <c r="F130" t="str">
        <f>VLOOKUP(A130,'[1]高三下(高考)'!$A$3:$P$615,16,0)</f>
        <v>胡柔殳</v>
      </c>
      <c r="G130" s="22">
        <f t="shared" si="13"/>
        <v>89</v>
      </c>
      <c r="H130" s="23">
        <f t="shared" si="14"/>
        <v>153.46153846153845</v>
      </c>
      <c r="I130">
        <f>VLOOKUP(A130,[1]高三上!$A$3:$P$588,15,0)</f>
        <v>23.5</v>
      </c>
      <c r="J130" t="str">
        <f>VLOOKUP(A130,[1]高三上!$A$3:$P$588,16,0)</f>
        <v>胡柔殳</v>
      </c>
      <c r="K130" s="22">
        <f t="shared" si="15"/>
        <v>228</v>
      </c>
      <c r="L130" s="23">
        <f t="shared" si="16"/>
        <v>100</v>
      </c>
      <c r="M130" s="22">
        <v>0</v>
      </c>
      <c r="N130" t="s">
        <v>217</v>
      </c>
      <c r="O130" s="22">
        <f t="shared" si="17"/>
        <v>236</v>
      </c>
      <c r="P130" s="22">
        <f t="shared" si="18"/>
        <v>100</v>
      </c>
      <c r="Q130">
        <f>VLOOKUP(A130,[1]高二上!$A$3:$P$583,15,0)</f>
        <v>46</v>
      </c>
      <c r="R130" t="str">
        <f>VLOOKUP(A130,[1]高二上!$A$3:$P$583,16,0)</f>
        <v>胡柔殳</v>
      </c>
      <c r="S130" s="22">
        <f t="shared" si="19"/>
        <v>136</v>
      </c>
      <c r="T130" s="22">
        <f t="shared" si="20"/>
        <v>125.38461538461539</v>
      </c>
      <c r="U130">
        <f>VLOOKUP(A130,[1]高一下!$A$3:$P$585,15,0)</f>
        <v>56</v>
      </c>
      <c r="V130" t="str">
        <f>VLOOKUP(A130,[1]高一下!$A$3:$P$585,16,0)</f>
        <v>胡柔殳</v>
      </c>
      <c r="W130">
        <f t="shared" si="21"/>
        <v>202</v>
      </c>
      <c r="X130">
        <f t="shared" si="22"/>
        <v>60</v>
      </c>
      <c r="Y130">
        <f>VLOOKUP(A130,[1]高一上!$A$3:$V$587,21,0)</f>
        <v>60</v>
      </c>
      <c r="Z130" t="str">
        <f>VLOOKUP(A130,[1]高一上!$A$3:$V$587,22,0)</f>
        <v>胡柔殳</v>
      </c>
      <c r="AA130">
        <f t="shared" si="23"/>
        <v>98</v>
      </c>
      <c r="AB130" s="23">
        <f t="shared" si="24"/>
        <v>111.15384615384616</v>
      </c>
      <c r="AC130">
        <f>VLOOKUP(A130,[1]中考!$A$2:$M$571,13,0)</f>
        <v>35</v>
      </c>
      <c r="AD130">
        <f t="shared" si="25"/>
        <v>127</v>
      </c>
    </row>
    <row r="131" spans="1:30" ht="15" x14ac:dyDescent="0.35">
      <c r="A131" s="14" t="s">
        <v>248</v>
      </c>
      <c r="B131" s="1">
        <v>3</v>
      </c>
      <c r="C131" s="2" t="s">
        <v>249</v>
      </c>
      <c r="D131" s="4" t="s">
        <v>6</v>
      </c>
      <c r="E131">
        <f>VLOOKUP(A131,'[1]高三下(高考)'!$A$3:$P$615,15,0)</f>
        <v>35</v>
      </c>
      <c r="F131" t="str">
        <f>VLOOKUP(A131,'[1]高三下(高考)'!$A$3:$P$615,16,0)</f>
        <v>胡柔殳</v>
      </c>
      <c r="G131" s="22">
        <f t="shared" si="13"/>
        <v>238</v>
      </c>
      <c r="H131" s="23">
        <f t="shared" si="14"/>
        <v>88.84615384615384</v>
      </c>
      <c r="I131">
        <f>VLOOKUP(A131,[1]高三上!$A$3:$P$588,15,0)</f>
        <v>28.5</v>
      </c>
      <c r="J131" t="str">
        <f>VLOOKUP(A131,[1]高三上!$A$3:$P$588,16,0)</f>
        <v>胡柔殳</v>
      </c>
      <c r="K131" s="22">
        <f t="shared" si="15"/>
        <v>209</v>
      </c>
      <c r="L131" s="23">
        <f t="shared" si="16"/>
        <v>107.30769230769231</v>
      </c>
      <c r="M131">
        <f>VLOOKUP(A131,[1]高二下!$A$3:$P$536,15,0)</f>
        <v>23</v>
      </c>
      <c r="N131" t="str">
        <f>VLOOKUP(A131,[1]高二下!$A$3:$P$536,16,0)</f>
        <v>胡柔殳</v>
      </c>
      <c r="O131" s="22">
        <f t="shared" si="17"/>
        <v>228</v>
      </c>
      <c r="P131" s="22">
        <f t="shared" si="18"/>
        <v>107.69230769230769</v>
      </c>
      <c r="Q131">
        <f>VLOOKUP(A131,[1]高二上!$A$3:$P$583,15,0)</f>
        <v>31</v>
      </c>
      <c r="R131" t="str">
        <f>VLOOKUP(A131,[1]高二上!$A$3:$P$583,16,0)</f>
        <v>胡柔殳</v>
      </c>
      <c r="S131" s="22">
        <f t="shared" si="19"/>
        <v>248</v>
      </c>
      <c r="T131" s="22">
        <f t="shared" si="20"/>
        <v>82.307692307692307</v>
      </c>
      <c r="U131">
        <f>VLOOKUP(A131,[1]高一下!$A$3:$P$585,15,0)</f>
        <v>56</v>
      </c>
      <c r="V131" t="str">
        <f>VLOOKUP(A131,[1]高一下!$A$3:$P$585,16,0)</f>
        <v>胡柔殳</v>
      </c>
      <c r="W131">
        <f t="shared" si="21"/>
        <v>202</v>
      </c>
      <c r="X131">
        <f t="shared" si="22"/>
        <v>86.92307692307692</v>
      </c>
      <c r="Y131">
        <f>VLOOKUP(A131,[1]高一上!$A$3:$V$587,21,0)</f>
        <v>47</v>
      </c>
      <c r="Z131" t="str">
        <f>VLOOKUP(A131,[1]高一上!$A$3:$V$587,22,0)</f>
        <v>胡柔殳</v>
      </c>
      <c r="AA131">
        <f t="shared" si="23"/>
        <v>168</v>
      </c>
      <c r="AB131" s="23">
        <f t="shared" si="24"/>
        <v>64.615384615384613</v>
      </c>
      <c r="AC131">
        <f>VLOOKUP(A131,[1]中考!$A$2:$M$571,13,0)</f>
        <v>38</v>
      </c>
      <c r="AD131">
        <f t="shared" si="25"/>
        <v>76</v>
      </c>
    </row>
    <row r="132" spans="1:30" ht="15" x14ac:dyDescent="0.35">
      <c r="A132" s="14" t="s">
        <v>282</v>
      </c>
      <c r="B132" s="1">
        <v>3</v>
      </c>
      <c r="C132" s="2" t="s">
        <v>283</v>
      </c>
      <c r="D132" s="4" t="s">
        <v>6</v>
      </c>
      <c r="E132">
        <f>VLOOKUP(A132,'[1]高三下(高考)'!$A$3:$P$615,15,0)</f>
        <v>52</v>
      </c>
      <c r="F132" t="str">
        <f>VLOOKUP(A132,'[1]高三下(高考)'!$A$3:$P$615,16,0)</f>
        <v>胡柔殳</v>
      </c>
      <c r="G132" s="22">
        <f t="shared" si="13"/>
        <v>101</v>
      </c>
      <c r="H132" s="23">
        <f t="shared" si="14"/>
        <v>78.461538461538453</v>
      </c>
      <c r="I132">
        <f>VLOOKUP(A132,[1]高三上!$A$3:$P$588,15,0)</f>
        <v>51</v>
      </c>
      <c r="J132" t="str">
        <f>VLOOKUP(A132,[1]高三上!$A$3:$P$588,16,0)</f>
        <v>胡柔殳</v>
      </c>
      <c r="K132" s="22">
        <f t="shared" si="15"/>
        <v>45</v>
      </c>
      <c r="L132" s="23">
        <f t="shared" si="16"/>
        <v>93.07692307692308</v>
      </c>
      <c r="M132">
        <f>VLOOKUP(A132,[1]高二下!$A$3:$P$536,15,0)</f>
        <v>52</v>
      </c>
      <c r="N132" t="str">
        <f>VLOOKUP(A132,[1]高二下!$A$3:$P$536,16,0)</f>
        <v>胡柔殳</v>
      </c>
      <c r="O132" s="22">
        <f t="shared" si="17"/>
        <v>27</v>
      </c>
      <c r="P132" s="22">
        <f t="shared" si="18"/>
        <v>125</v>
      </c>
      <c r="Q132">
        <f>VLOOKUP(A132,[1]高二上!$A$3:$P$583,15,0)</f>
        <v>52</v>
      </c>
      <c r="R132" t="str">
        <f>VLOOKUP(A132,[1]高二上!$A$3:$P$583,16,0)</f>
        <v>胡柔殳</v>
      </c>
      <c r="S132" s="22">
        <f t="shared" si="19"/>
        <v>92</v>
      </c>
      <c r="T132" s="22">
        <f t="shared" si="20"/>
        <v>84.615384615384613</v>
      </c>
      <c r="U132">
        <f>VLOOKUP(A132,[1]高一下!$A$3:$P$585,15,0)</f>
        <v>70</v>
      </c>
      <c r="V132" t="str">
        <f>VLOOKUP(A132,[1]高一下!$A$3:$P$585,16,0)</f>
        <v>胡柔殳</v>
      </c>
      <c r="W132">
        <f t="shared" si="21"/>
        <v>52</v>
      </c>
      <c r="X132">
        <f t="shared" si="22"/>
        <v>88.461538461538467</v>
      </c>
      <c r="Y132">
        <f>VLOOKUP(A132,[1]高一上!$A$3:$V$587,21,0)</f>
        <v>74</v>
      </c>
      <c r="Z132" t="str">
        <f>VLOOKUP(A132,[1]高一上!$A$3:$V$587,22,0)</f>
        <v>胡柔殳</v>
      </c>
      <c r="AA132">
        <f t="shared" si="23"/>
        <v>22</v>
      </c>
      <c r="AB132" s="23">
        <f t="shared" si="24"/>
        <v>93.461538461538467</v>
      </c>
      <c r="AC132">
        <f>VLOOKUP(A132,[1]中考!$A$2:$M$571,13,0)</f>
        <v>46</v>
      </c>
      <c r="AD132">
        <f t="shared" si="25"/>
        <v>5</v>
      </c>
    </row>
    <row r="133" spans="1:30" ht="15" x14ac:dyDescent="0.35">
      <c r="A133" s="14" t="s">
        <v>238</v>
      </c>
      <c r="B133" s="1">
        <v>3</v>
      </c>
      <c r="C133" s="2" t="s">
        <v>239</v>
      </c>
      <c r="D133" s="4" t="s">
        <v>6</v>
      </c>
      <c r="E133">
        <f>VLOOKUP(A133,'[1]高三下(高考)'!$A$3:$P$615,15,0)</f>
        <v>49</v>
      </c>
      <c r="F133" t="str">
        <f>VLOOKUP(A133,'[1]高三下(高考)'!$A$3:$P$615,16,0)</f>
        <v>胡柔殳</v>
      </c>
      <c r="G133" s="22">
        <f t="shared" ref="G133:G196" si="26">RANK(E133,$E$4:$E$263,0)</f>
        <v>128</v>
      </c>
      <c r="H133" s="23">
        <f t="shared" ref="H133:H196" si="27">IF(OR(I133=0,E133=0),100,((K133-G133)/COUNTA($D$4:$D$263))*100+100)</f>
        <v>133.07692307692307</v>
      </c>
      <c r="I133">
        <f>VLOOKUP(A133,[1]高三上!$A$3:$P$588,15,0)</f>
        <v>28</v>
      </c>
      <c r="J133" t="str">
        <f>VLOOKUP(A133,[1]高三上!$A$3:$P$588,16,0)</f>
        <v>胡柔殳</v>
      </c>
      <c r="K133" s="22">
        <f t="shared" ref="K133:K196" si="28">RANK(I133,$I$4:$I$263,0)</f>
        <v>214</v>
      </c>
      <c r="L133" s="23">
        <f t="shared" ref="L133:L196" si="29">IF(OR(I133=0,M133=0),100,((O133-K133)/COUNTA($D$4:$D$263))*100+100)</f>
        <v>100</v>
      </c>
      <c r="M133" s="22">
        <v>0</v>
      </c>
      <c r="N133" t="s">
        <v>217</v>
      </c>
      <c r="O133" s="22">
        <f t="shared" ref="O133:O196" si="30">RANK(M133,$M$4:$M$263,0)</f>
        <v>236</v>
      </c>
      <c r="P133" s="22">
        <f t="shared" ref="P133:P196" si="31">IF(OR(Q133=0,M133=0),100,((S133-O133)/COUNTA($D$4:$D$263))*100+100)</f>
        <v>100</v>
      </c>
      <c r="Q133">
        <f>VLOOKUP(A133,[1]高二上!$A$3:$P$583,15,0)</f>
        <v>38</v>
      </c>
      <c r="R133" t="str">
        <f>VLOOKUP(A133,[1]高二上!$A$3:$P$583,16,0)</f>
        <v>胡柔殳</v>
      </c>
      <c r="S133" s="22">
        <f t="shared" ref="S133:S196" si="32">RANK(Q133,$Q$4:$Q$263,0)</f>
        <v>209</v>
      </c>
      <c r="T133" s="22">
        <f t="shared" ref="T133:T196" si="33">IF(OR(Q133=0,U133=0),100,((W133-S133)/COUNTA($D$4:$D$263))*100+100)</f>
        <v>55.769230769230774</v>
      </c>
      <c r="U133">
        <f>VLOOKUP(A133,[1]高一下!$A$3:$P$585,15,0)</f>
        <v>66</v>
      </c>
      <c r="V133" t="str">
        <f>VLOOKUP(A133,[1]高一下!$A$3:$P$585,16,0)</f>
        <v>胡柔殳</v>
      </c>
      <c r="W133">
        <f t="shared" ref="W133:W196" si="34">RANK(U133,$U$4:$U$263,0)</f>
        <v>94</v>
      </c>
      <c r="X133">
        <f t="shared" ref="X133:X196" si="35">IF(OR(Y133=0,U133=0),100,((AA133-W133)/COUNTA($D$4:$D$263))*100+100)</f>
        <v>156.53846153846155</v>
      </c>
      <c r="Y133">
        <f>VLOOKUP(A133,[1]高一上!$A$3:$V$587,21,0)</f>
        <v>33</v>
      </c>
      <c r="Z133" t="str">
        <f>VLOOKUP(A133,[1]高一上!$A$3:$V$587,22,0)</f>
        <v>刘壑</v>
      </c>
      <c r="AA133">
        <f t="shared" ref="AA133:AA196" si="36">RANK(Y133,$Y$4:$Y$263,0)</f>
        <v>241</v>
      </c>
      <c r="AB133" s="23">
        <f t="shared" ref="AB133:AB196" si="37">IF(OR(Y133=0,AC133=0),100,((AD133-AA133)/COUNTA($D$4:$D$263))*100+100)</f>
        <v>72.692307692307693</v>
      </c>
      <c r="AC133">
        <f>VLOOKUP(A133,[1]中考!$A$2:$M$571,13,0)</f>
        <v>32</v>
      </c>
      <c r="AD133">
        <f t="shared" ref="AD133:AD196" si="38">RANK(AC133,$AC$4:$AC$263,0)</f>
        <v>170</v>
      </c>
    </row>
    <row r="134" spans="1:30" ht="15" x14ac:dyDescent="0.35">
      <c r="A134" s="14" t="s">
        <v>314</v>
      </c>
      <c r="B134" s="1">
        <v>3</v>
      </c>
      <c r="C134" s="3" t="s">
        <v>315</v>
      </c>
      <c r="D134" s="4" t="s">
        <v>6</v>
      </c>
      <c r="E134">
        <f>VLOOKUP(A134,'[1]高三下(高考)'!$A$3:$P$615,15,0)</f>
        <v>24</v>
      </c>
      <c r="F134" t="str">
        <f>VLOOKUP(A134,'[1]高三下(高考)'!$A$3:$P$615,16,0)</f>
        <v>胡柔殳</v>
      </c>
      <c r="G134" s="22">
        <f t="shared" si="26"/>
        <v>258</v>
      </c>
      <c r="H134" s="23">
        <f t="shared" si="27"/>
        <v>48.846153846153854</v>
      </c>
      <c r="I134">
        <f>VLOOKUP(A134,[1]高三上!$A$3:$P$588,15,0)</f>
        <v>41</v>
      </c>
      <c r="J134" t="str">
        <f>VLOOKUP(A134,[1]高三上!$A$3:$P$588,16,0)</f>
        <v>胡柔殳</v>
      </c>
      <c r="K134" s="22">
        <f t="shared" si="28"/>
        <v>125</v>
      </c>
      <c r="L134" s="23">
        <f t="shared" si="29"/>
        <v>105.38461538461539</v>
      </c>
      <c r="M134">
        <f>VLOOKUP(A134,[1]高二下!$A$3:$P$536,15,0)</f>
        <v>38</v>
      </c>
      <c r="N134" t="str">
        <f>VLOOKUP(A134,[1]高二下!$A$3:$P$536,16,0)</f>
        <v>胡柔殳</v>
      </c>
      <c r="O134" s="22">
        <f t="shared" si="30"/>
        <v>139</v>
      </c>
      <c r="P134" s="22">
        <f t="shared" si="31"/>
        <v>133.46153846153845</v>
      </c>
      <c r="Q134">
        <f>VLOOKUP(A134,[1]高二上!$A$3:$P$583,15,0)</f>
        <v>36</v>
      </c>
      <c r="R134" t="str">
        <f>VLOOKUP(A134,[1]高二上!$A$3:$P$583,16,0)</f>
        <v>胡柔殳</v>
      </c>
      <c r="S134" s="22">
        <f t="shared" si="32"/>
        <v>226</v>
      </c>
      <c r="T134" s="22">
        <f t="shared" si="33"/>
        <v>106.92307692307692</v>
      </c>
      <c r="U134">
        <f>VLOOKUP(A134,[1]高一下!$A$3:$P$585,15,0)</f>
        <v>46</v>
      </c>
      <c r="V134" t="str">
        <f>VLOOKUP(A134,[1]高一下!$A$3:$P$585,16,0)</f>
        <v>胡柔殳</v>
      </c>
      <c r="W134">
        <f t="shared" si="34"/>
        <v>244</v>
      </c>
      <c r="X134">
        <f t="shared" si="35"/>
        <v>100</v>
      </c>
      <c r="Y134" s="22">
        <v>0</v>
      </c>
      <c r="Z134" t="s">
        <v>217</v>
      </c>
      <c r="AA134">
        <f t="shared" si="36"/>
        <v>257</v>
      </c>
      <c r="AB134" s="23">
        <f t="shared" si="37"/>
        <v>100</v>
      </c>
      <c r="AC134">
        <v>0</v>
      </c>
      <c r="AD134">
        <f t="shared" si="38"/>
        <v>255</v>
      </c>
    </row>
    <row r="135" spans="1:30" ht="15" x14ac:dyDescent="0.35">
      <c r="A135" s="14" t="s">
        <v>244</v>
      </c>
      <c r="B135" s="1">
        <v>3</v>
      </c>
      <c r="C135" s="2" t="s">
        <v>245</v>
      </c>
      <c r="D135" s="4" t="s">
        <v>6</v>
      </c>
      <c r="E135">
        <f>VLOOKUP(A135,'[1]高三下(高考)'!$A$3:$P$615,15,0)</f>
        <v>46</v>
      </c>
      <c r="F135" t="str">
        <f>VLOOKUP(A135,'[1]高三下(高考)'!$A$3:$P$615,16,0)</f>
        <v>胡柔殳</v>
      </c>
      <c r="G135" s="22">
        <f t="shared" si="26"/>
        <v>157</v>
      </c>
      <c r="H135" s="23">
        <f t="shared" si="27"/>
        <v>45.384615384615387</v>
      </c>
      <c r="I135">
        <f>VLOOKUP(A135,[1]高三上!$A$3:$P$588,15,0)</f>
        <v>56.5</v>
      </c>
      <c r="J135" t="str">
        <f>VLOOKUP(A135,[1]高三上!$A$3:$P$588,16,0)</f>
        <v>胡柔殳</v>
      </c>
      <c r="K135" s="22">
        <f t="shared" si="28"/>
        <v>15</v>
      </c>
      <c r="L135" s="23">
        <f t="shared" si="29"/>
        <v>121.92307692307692</v>
      </c>
      <c r="M135">
        <f>VLOOKUP(A135,[1]高二下!$A$3:$P$536,15,0)</f>
        <v>46</v>
      </c>
      <c r="N135" t="str">
        <f>VLOOKUP(A135,[1]高二下!$A$3:$P$536,16,0)</f>
        <v>胡柔殳</v>
      </c>
      <c r="O135" s="22">
        <f t="shared" si="30"/>
        <v>72</v>
      </c>
      <c r="P135" s="22">
        <f t="shared" si="31"/>
        <v>75.384615384615387</v>
      </c>
      <c r="Q135">
        <f>VLOOKUP(A135,[1]高二上!$A$3:$P$583,15,0)</f>
        <v>68</v>
      </c>
      <c r="R135" t="str">
        <f>VLOOKUP(A135,[1]高二上!$A$3:$P$583,16,0)</f>
        <v>胡柔殳</v>
      </c>
      <c r="S135" s="22">
        <f t="shared" si="32"/>
        <v>8</v>
      </c>
      <c r="T135" s="22">
        <f t="shared" si="33"/>
        <v>101.92307692307692</v>
      </c>
      <c r="U135">
        <f>VLOOKUP(A135,[1]高一下!$A$3:$P$585,15,0)</f>
        <v>78</v>
      </c>
      <c r="V135" t="str">
        <f>VLOOKUP(A135,[1]高一下!$A$3:$P$585,16,0)</f>
        <v>胡柔殳</v>
      </c>
      <c r="W135">
        <f t="shared" si="34"/>
        <v>13</v>
      </c>
      <c r="X135">
        <f t="shared" si="35"/>
        <v>138.84615384615384</v>
      </c>
      <c r="Y135">
        <f>VLOOKUP(A135,[1]高一上!$A$3:$V$587,21,0)</f>
        <v>57</v>
      </c>
      <c r="Z135" t="str">
        <f>VLOOKUP(A135,[1]高一上!$A$3:$V$587,22,0)</f>
        <v>胡柔殳</v>
      </c>
      <c r="AA135">
        <f t="shared" si="36"/>
        <v>114</v>
      </c>
      <c r="AB135" s="23">
        <f t="shared" si="37"/>
        <v>76.538461538461547</v>
      </c>
      <c r="AC135">
        <f>VLOOKUP(A135,[1]中考!$A$2:$M$571,13,0)</f>
        <v>40</v>
      </c>
      <c r="AD135">
        <f t="shared" si="38"/>
        <v>53</v>
      </c>
    </row>
    <row r="136" spans="1:30" ht="15" x14ac:dyDescent="0.35">
      <c r="A136" s="14" t="s">
        <v>322</v>
      </c>
      <c r="B136" s="1">
        <v>3</v>
      </c>
      <c r="C136" s="3" t="s">
        <v>323</v>
      </c>
      <c r="D136" s="4" t="s">
        <v>6</v>
      </c>
      <c r="E136">
        <f>VLOOKUP(A136,'[1]高三下(高考)'!$A$3:$P$615,15,0)</f>
        <v>45</v>
      </c>
      <c r="F136" t="str">
        <f>VLOOKUP(A136,'[1]高三下(高考)'!$A$3:$P$615,16,0)</f>
        <v>胡柔殳</v>
      </c>
      <c r="G136" s="22">
        <f t="shared" si="26"/>
        <v>169</v>
      </c>
      <c r="H136" s="23">
        <f t="shared" si="27"/>
        <v>100</v>
      </c>
      <c r="I136" s="22">
        <v>0</v>
      </c>
      <c r="J136" t="s">
        <v>217</v>
      </c>
      <c r="K136" s="22">
        <f t="shared" si="28"/>
        <v>241</v>
      </c>
      <c r="L136" s="23">
        <f t="shared" si="29"/>
        <v>100</v>
      </c>
      <c r="M136" s="22">
        <v>0</v>
      </c>
      <c r="N136" t="s">
        <v>217</v>
      </c>
      <c r="O136" s="22">
        <f t="shared" si="30"/>
        <v>236</v>
      </c>
      <c r="P136" s="22">
        <f t="shared" si="31"/>
        <v>100</v>
      </c>
      <c r="Q136">
        <f>VLOOKUP(A136,[1]高二上!$A$3:$P$583,15,0)</f>
        <v>33</v>
      </c>
      <c r="R136" t="str">
        <f>VLOOKUP(A136,[1]高二上!$A$3:$P$583,16,0)</f>
        <v>胡柔殳</v>
      </c>
      <c r="S136" s="22">
        <f t="shared" si="32"/>
        <v>241</v>
      </c>
      <c r="T136" s="22">
        <f t="shared" si="33"/>
        <v>104.61538461538461</v>
      </c>
      <c r="U136">
        <f>VLOOKUP(A136,[1]高一下!$A$3:$P$585,15,0)</f>
        <v>40</v>
      </c>
      <c r="V136" t="str">
        <f>VLOOKUP(A136,[1]高一下!$A$3:$P$585,16,0)</f>
        <v>胡柔殳</v>
      </c>
      <c r="W136">
        <f t="shared" si="34"/>
        <v>253</v>
      </c>
      <c r="X136">
        <f t="shared" si="35"/>
        <v>98.461538461538467</v>
      </c>
      <c r="Y136">
        <f>VLOOKUP(A136,[1]高一上!$A$3:$V$587,21,0)</f>
        <v>28</v>
      </c>
      <c r="Z136" t="str">
        <f>VLOOKUP(A136,[1]高一上!$A$3:$V$587,22,0)</f>
        <v>胡柔殳</v>
      </c>
      <c r="AA136">
        <f t="shared" si="36"/>
        <v>249</v>
      </c>
      <c r="AB136" s="23">
        <f t="shared" si="37"/>
        <v>82.307692307692307</v>
      </c>
      <c r="AC136">
        <f>VLOOKUP(A136,[1]中考!$A$2:$M$571,13,0)</f>
        <v>29</v>
      </c>
      <c r="AD136">
        <f t="shared" si="38"/>
        <v>203</v>
      </c>
    </row>
    <row r="137" spans="1:30" ht="15" x14ac:dyDescent="0.35">
      <c r="A137" s="14" t="s">
        <v>234</v>
      </c>
      <c r="B137" s="1">
        <v>3</v>
      </c>
      <c r="C137" s="2" t="s">
        <v>235</v>
      </c>
      <c r="D137" s="4" t="s">
        <v>6</v>
      </c>
      <c r="E137">
        <f>VLOOKUP(A137,'[1]高三下(高考)'!$A$3:$P$615,15,0)</f>
        <v>54</v>
      </c>
      <c r="F137" t="str">
        <f>VLOOKUP(A137,'[1]高三下(高考)'!$A$3:$P$615,16,0)</f>
        <v>胡柔殳</v>
      </c>
      <c r="G137" s="22">
        <f t="shared" si="26"/>
        <v>86</v>
      </c>
      <c r="H137" s="23">
        <f t="shared" si="27"/>
        <v>79.230769230769226</v>
      </c>
      <c r="I137">
        <f>VLOOKUP(A137,[1]高三上!$A$3:$P$588,15,0)</f>
        <v>53</v>
      </c>
      <c r="J137" t="str">
        <f>VLOOKUP(A137,[1]高三上!$A$3:$P$588,16,0)</f>
        <v>胡柔殳</v>
      </c>
      <c r="K137" s="22">
        <f t="shared" si="28"/>
        <v>32</v>
      </c>
      <c r="L137" s="23">
        <f t="shared" si="29"/>
        <v>131.15384615384616</v>
      </c>
      <c r="M137">
        <f>VLOOKUP(A137,[1]高二下!$A$3:$P$536,15,0)</f>
        <v>41</v>
      </c>
      <c r="N137" t="str">
        <f>VLOOKUP(A137,[1]高二下!$A$3:$P$536,16,0)</f>
        <v>胡柔殳</v>
      </c>
      <c r="O137" s="22">
        <f t="shared" si="30"/>
        <v>113</v>
      </c>
      <c r="P137" s="22">
        <f t="shared" si="31"/>
        <v>61.538461538461533</v>
      </c>
      <c r="Q137">
        <f>VLOOKUP(A137,[1]高二上!$A$3:$P$583,15,0)</f>
        <v>64</v>
      </c>
      <c r="R137" t="str">
        <f>VLOOKUP(A137,[1]高二上!$A$3:$P$583,16,0)</f>
        <v>胡柔殳</v>
      </c>
      <c r="S137" s="22">
        <f t="shared" si="32"/>
        <v>13</v>
      </c>
      <c r="T137" s="22">
        <f t="shared" si="33"/>
        <v>107.30769230769231</v>
      </c>
      <c r="U137">
        <f>VLOOKUP(A137,[1]高一下!$A$3:$P$585,15,0)</f>
        <v>74</v>
      </c>
      <c r="V137" t="str">
        <f>VLOOKUP(A137,[1]高一下!$A$3:$P$585,16,0)</f>
        <v>胡柔殳</v>
      </c>
      <c r="W137">
        <f t="shared" si="34"/>
        <v>32</v>
      </c>
      <c r="X137">
        <f t="shared" si="35"/>
        <v>91.538461538461533</v>
      </c>
      <c r="Y137">
        <f>VLOOKUP(A137,[1]高一上!$A$3:$V$587,21,0)</f>
        <v>78</v>
      </c>
      <c r="Z137" t="str">
        <f>VLOOKUP(A137,[1]高一上!$A$3:$V$587,22,0)</f>
        <v>胡柔殳</v>
      </c>
      <c r="AA137">
        <f t="shared" si="36"/>
        <v>10</v>
      </c>
      <c r="AB137" s="23">
        <f t="shared" si="37"/>
        <v>112.69230769230769</v>
      </c>
      <c r="AC137">
        <f>VLOOKUP(A137,[1]中考!$A$2:$M$571,13,0)</f>
        <v>41</v>
      </c>
      <c r="AD137">
        <f t="shared" si="38"/>
        <v>43</v>
      </c>
    </row>
    <row r="138" spans="1:30" ht="15" x14ac:dyDescent="0.35">
      <c r="A138" s="14" t="s">
        <v>266</v>
      </c>
      <c r="B138" s="1">
        <v>3</v>
      </c>
      <c r="C138" s="2" t="s">
        <v>267</v>
      </c>
      <c r="D138" s="4" t="s">
        <v>6</v>
      </c>
      <c r="E138">
        <f>VLOOKUP(A138,'[1]高三下(高考)'!$A$3:$P$615,15,0)</f>
        <v>47</v>
      </c>
      <c r="F138" t="str">
        <f>VLOOKUP(A138,'[1]高三下(高考)'!$A$3:$P$615,16,0)</f>
        <v>胡柔殳</v>
      </c>
      <c r="G138" s="22">
        <f t="shared" si="26"/>
        <v>145</v>
      </c>
      <c r="H138" s="23">
        <f t="shared" si="27"/>
        <v>115.38461538461539</v>
      </c>
      <c r="I138">
        <f>VLOOKUP(A138,[1]高三上!$A$3:$P$588,15,0)</f>
        <v>33</v>
      </c>
      <c r="J138" t="str">
        <f>VLOOKUP(A138,[1]高三上!$A$3:$P$588,16,0)</f>
        <v>胡柔殳</v>
      </c>
      <c r="K138" s="22">
        <f t="shared" si="28"/>
        <v>185</v>
      </c>
      <c r="L138" s="23">
        <f t="shared" si="29"/>
        <v>93.461538461538467</v>
      </c>
      <c r="M138">
        <f>VLOOKUP(A138,[1]高二下!$A$3:$P$536,15,0)</f>
        <v>34</v>
      </c>
      <c r="N138" t="str">
        <f>VLOOKUP(A138,[1]高二下!$A$3:$P$536,16,0)</f>
        <v>胡柔殳</v>
      </c>
      <c r="O138" s="22">
        <f t="shared" si="30"/>
        <v>168</v>
      </c>
      <c r="P138" s="22">
        <f t="shared" si="31"/>
        <v>120</v>
      </c>
      <c r="Q138">
        <f>VLOOKUP(A138,[1]高二上!$A$3:$P$583,15,0)</f>
        <v>37</v>
      </c>
      <c r="R138" t="str">
        <f>VLOOKUP(A138,[1]高二上!$A$3:$P$583,16,0)</f>
        <v>胡柔殳</v>
      </c>
      <c r="S138" s="22">
        <f t="shared" si="32"/>
        <v>220</v>
      </c>
      <c r="T138" s="22">
        <f t="shared" si="33"/>
        <v>93.07692307692308</v>
      </c>
      <c r="U138">
        <f>VLOOKUP(A138,[1]高一下!$A$3:$P$585,15,0)</f>
        <v>56</v>
      </c>
      <c r="V138" t="str">
        <f>VLOOKUP(A138,[1]高一下!$A$3:$P$585,16,0)</f>
        <v>胡柔殳</v>
      </c>
      <c r="W138">
        <f t="shared" si="34"/>
        <v>202</v>
      </c>
      <c r="X138">
        <f t="shared" si="35"/>
        <v>79.230769230769226</v>
      </c>
      <c r="Y138">
        <f>VLOOKUP(A138,[1]高一上!$A$3:$V$587,21,0)</f>
        <v>51</v>
      </c>
      <c r="Z138" t="str">
        <f>VLOOKUP(A138,[1]高一上!$A$3:$V$587,22,0)</f>
        <v>胡柔殳</v>
      </c>
      <c r="AA138">
        <f t="shared" si="36"/>
        <v>148</v>
      </c>
      <c r="AB138" s="23">
        <f t="shared" si="37"/>
        <v>108.46153846153847</v>
      </c>
      <c r="AC138">
        <f>VLOOKUP(A138,[1]中考!$A$2:$M$571,13,0)</f>
        <v>32</v>
      </c>
      <c r="AD138">
        <f t="shared" si="38"/>
        <v>170</v>
      </c>
    </row>
    <row r="139" spans="1:30" ht="15" x14ac:dyDescent="0.35">
      <c r="A139" s="14" t="s">
        <v>264</v>
      </c>
      <c r="B139" s="1">
        <v>3</v>
      </c>
      <c r="C139" s="2" t="s">
        <v>265</v>
      </c>
      <c r="D139" s="4" t="s">
        <v>6</v>
      </c>
      <c r="E139">
        <f>VLOOKUP(A139,'[1]高三下(高考)'!$A$3:$P$615,15,0)</f>
        <v>46</v>
      </c>
      <c r="F139" t="str">
        <f>VLOOKUP(A139,'[1]高三下(高考)'!$A$3:$P$615,16,0)</f>
        <v>胡柔殳</v>
      </c>
      <c r="G139" s="22">
        <f t="shared" si="26"/>
        <v>157</v>
      </c>
      <c r="H139" s="23">
        <f t="shared" si="27"/>
        <v>51.92307692307692</v>
      </c>
      <c r="I139">
        <f>VLOOKUP(A139,[1]高三上!$A$3:$P$588,15,0)</f>
        <v>53</v>
      </c>
      <c r="J139" t="str">
        <f>VLOOKUP(A139,[1]高三上!$A$3:$P$588,16,0)</f>
        <v>胡柔殳</v>
      </c>
      <c r="K139" s="22">
        <f t="shared" si="28"/>
        <v>32</v>
      </c>
      <c r="L139" s="23">
        <f t="shared" si="29"/>
        <v>127.30769230769231</v>
      </c>
      <c r="M139">
        <f>VLOOKUP(A139,[1]高二下!$A$3:$P$536,15,0)</f>
        <v>42</v>
      </c>
      <c r="N139" t="str">
        <f>VLOOKUP(A139,[1]高二下!$A$3:$P$536,16,0)</f>
        <v>胡柔殳</v>
      </c>
      <c r="O139" s="22">
        <f t="shared" si="30"/>
        <v>103</v>
      </c>
      <c r="P139" s="22">
        <f t="shared" si="31"/>
        <v>117.30769230769231</v>
      </c>
      <c r="Q139">
        <f>VLOOKUP(A139,[1]高二上!$A$3:$P$583,15,0)</f>
        <v>45</v>
      </c>
      <c r="R139" t="str">
        <f>VLOOKUP(A139,[1]高二上!$A$3:$P$583,16,0)</f>
        <v>胡柔殳</v>
      </c>
      <c r="S139" s="22">
        <f t="shared" si="32"/>
        <v>148</v>
      </c>
      <c r="T139" s="22">
        <f t="shared" si="33"/>
        <v>59.230769230769234</v>
      </c>
      <c r="U139">
        <f>VLOOKUP(A139,[1]高一下!$A$3:$P$585,15,0)</f>
        <v>72</v>
      </c>
      <c r="V139" t="str">
        <f>VLOOKUP(A139,[1]高一下!$A$3:$P$585,16,0)</f>
        <v>胡柔殳</v>
      </c>
      <c r="W139">
        <f t="shared" si="34"/>
        <v>42</v>
      </c>
      <c r="X139">
        <f t="shared" si="35"/>
        <v>98.461538461538467</v>
      </c>
      <c r="Y139">
        <f>VLOOKUP(A139,[1]高一上!$A$3:$V$587,21,0)</f>
        <v>70</v>
      </c>
      <c r="Z139" t="str">
        <f>VLOOKUP(A139,[1]高一上!$A$3:$V$587,22,0)</f>
        <v>胡柔殳</v>
      </c>
      <c r="AA139">
        <f t="shared" si="36"/>
        <v>38</v>
      </c>
      <c r="AB139" s="23">
        <f t="shared" si="37"/>
        <v>94.615384615384613</v>
      </c>
      <c r="AC139">
        <f>VLOOKUP(A139,[1]中考!$A$2:$M$571,13,0)</f>
        <v>42</v>
      </c>
      <c r="AD139">
        <f t="shared" si="38"/>
        <v>24</v>
      </c>
    </row>
    <row r="140" spans="1:30" ht="15" x14ac:dyDescent="0.35">
      <c r="A140" s="14" t="s">
        <v>254</v>
      </c>
      <c r="B140" s="1">
        <v>3</v>
      </c>
      <c r="C140" s="2" t="s">
        <v>255</v>
      </c>
      <c r="D140" s="4" t="s">
        <v>6</v>
      </c>
      <c r="E140">
        <f>VLOOKUP(A140,'[1]高三下(高考)'!$A$3:$P$615,15,0)</f>
        <v>58</v>
      </c>
      <c r="F140" t="str">
        <f>VLOOKUP(A140,'[1]高三下(高考)'!$A$3:$P$615,16,0)</f>
        <v>胡柔殳</v>
      </c>
      <c r="G140" s="22">
        <f t="shared" si="26"/>
        <v>54</v>
      </c>
      <c r="H140" s="23">
        <f t="shared" si="27"/>
        <v>170.76923076923077</v>
      </c>
      <c r="I140">
        <f>VLOOKUP(A140,[1]高三上!$A$3:$P$588,15,0)</f>
        <v>20</v>
      </c>
      <c r="J140" t="str">
        <f>VLOOKUP(A140,[1]高三上!$A$3:$P$588,16,0)</f>
        <v>胡柔殳</v>
      </c>
      <c r="K140" s="22">
        <f t="shared" si="28"/>
        <v>238</v>
      </c>
      <c r="L140" s="23">
        <f t="shared" si="29"/>
        <v>100</v>
      </c>
      <c r="M140" s="22">
        <v>0</v>
      </c>
      <c r="N140" t="s">
        <v>217</v>
      </c>
      <c r="O140" s="22">
        <f t="shared" si="30"/>
        <v>236</v>
      </c>
      <c r="P140" s="22">
        <f t="shared" si="31"/>
        <v>100</v>
      </c>
      <c r="Q140">
        <f>VLOOKUP(A140,[1]高二上!$A$3:$P$583,15,0)</f>
        <v>42</v>
      </c>
      <c r="R140" t="str">
        <f>VLOOKUP(A140,[1]高二上!$A$3:$P$583,16,0)</f>
        <v>胡柔殳</v>
      </c>
      <c r="S140" s="22">
        <f t="shared" si="32"/>
        <v>171</v>
      </c>
      <c r="T140" s="22">
        <f t="shared" si="33"/>
        <v>54.230769230769234</v>
      </c>
      <c r="U140">
        <f>VLOOKUP(A140,[1]高一下!$A$3:$P$585,15,0)</f>
        <v>70</v>
      </c>
      <c r="V140" t="str">
        <f>VLOOKUP(A140,[1]高一下!$A$3:$P$585,16,0)</f>
        <v>胡柔殳</v>
      </c>
      <c r="W140">
        <f t="shared" si="34"/>
        <v>52</v>
      </c>
      <c r="X140">
        <f t="shared" si="35"/>
        <v>165.38461538461539</v>
      </c>
      <c r="Y140">
        <f>VLOOKUP(A140,[1]高一上!$A$3:$V$587,21,0)</f>
        <v>37</v>
      </c>
      <c r="Z140" t="str">
        <f>VLOOKUP(A140,[1]高一上!$A$3:$V$587,22,0)</f>
        <v>胡柔殳</v>
      </c>
      <c r="AA140">
        <f t="shared" si="36"/>
        <v>222</v>
      </c>
      <c r="AB140" s="23">
        <f t="shared" si="37"/>
        <v>80</v>
      </c>
      <c r="AC140">
        <f>VLOOKUP(A140,[1]中考!$A$2:$M$571,13,0)</f>
        <v>32</v>
      </c>
      <c r="AD140">
        <f t="shared" si="38"/>
        <v>170</v>
      </c>
    </row>
    <row r="141" spans="1:30" ht="15" x14ac:dyDescent="0.35">
      <c r="A141" s="14" t="s">
        <v>222</v>
      </c>
      <c r="B141" s="1">
        <v>3</v>
      </c>
      <c r="C141" s="2" t="s">
        <v>223</v>
      </c>
      <c r="D141" s="4" t="s">
        <v>6</v>
      </c>
      <c r="E141">
        <f>VLOOKUP(A141,'[1]高三下(高考)'!$A$3:$P$615,15,0)</f>
        <v>39</v>
      </c>
      <c r="F141" t="str">
        <f>VLOOKUP(A141,'[1]高三下(高考)'!$A$3:$P$615,16,0)</f>
        <v>胡柔殳</v>
      </c>
      <c r="G141" s="22">
        <f t="shared" si="26"/>
        <v>217</v>
      </c>
      <c r="H141" s="23">
        <f t="shared" si="27"/>
        <v>67.307692307692307</v>
      </c>
      <c r="I141">
        <f>VLOOKUP(A141,[1]高三上!$A$3:$P$588,15,0)</f>
        <v>40.5</v>
      </c>
      <c r="J141" t="str">
        <f>VLOOKUP(A141,[1]高三上!$A$3:$P$588,16,0)</f>
        <v>胡柔殳</v>
      </c>
      <c r="K141" s="22">
        <f t="shared" si="28"/>
        <v>132</v>
      </c>
      <c r="L141" s="23">
        <f t="shared" si="29"/>
        <v>70</v>
      </c>
      <c r="M141">
        <f>VLOOKUP(A141,[1]高二下!$A$3:$P$536,15,0)</f>
        <v>48</v>
      </c>
      <c r="N141" t="str">
        <f>VLOOKUP(A141,[1]高二下!$A$3:$P$536,16,0)</f>
        <v>胡柔殳</v>
      </c>
      <c r="O141" s="22">
        <f t="shared" si="30"/>
        <v>54</v>
      </c>
      <c r="P141" s="22">
        <f t="shared" si="31"/>
        <v>114.61538461538461</v>
      </c>
      <c r="Q141">
        <f>VLOOKUP(A141,[1]高二上!$A$3:$P$583,15,0)</f>
        <v>52</v>
      </c>
      <c r="R141" t="str">
        <f>VLOOKUP(A141,[1]高二上!$A$3:$P$583,16,0)</f>
        <v>胡柔殳</v>
      </c>
      <c r="S141" s="22">
        <f t="shared" si="32"/>
        <v>92</v>
      </c>
      <c r="T141" s="22">
        <f t="shared" si="33"/>
        <v>76.92307692307692</v>
      </c>
      <c r="U141">
        <f>VLOOKUP(A141,[1]高一下!$A$3:$P$585,15,0)</f>
        <v>74</v>
      </c>
      <c r="V141" t="str">
        <f>VLOOKUP(A141,[1]高一下!$A$3:$P$585,16,0)</f>
        <v>胡柔殳</v>
      </c>
      <c r="W141">
        <f t="shared" si="34"/>
        <v>32</v>
      </c>
      <c r="X141">
        <f t="shared" si="35"/>
        <v>118.07692307692308</v>
      </c>
      <c r="Y141">
        <f>VLOOKUP(A141,[1]高一上!$A$3:$V$587,21,0)</f>
        <v>62</v>
      </c>
      <c r="Z141" t="str">
        <f>VLOOKUP(A141,[1]高一上!$A$3:$V$587,22,0)</f>
        <v>胡柔殳</v>
      </c>
      <c r="AA141">
        <f t="shared" si="36"/>
        <v>79</v>
      </c>
      <c r="AB141" s="23">
        <f t="shared" si="37"/>
        <v>86.15384615384616</v>
      </c>
      <c r="AC141">
        <f>VLOOKUP(A141,[1]中考!$A$2:$M$571,13,0)</f>
        <v>41</v>
      </c>
      <c r="AD141">
        <f t="shared" si="38"/>
        <v>43</v>
      </c>
    </row>
    <row r="142" spans="1:30" ht="15" x14ac:dyDescent="0.35">
      <c r="A142" s="14" t="s">
        <v>280</v>
      </c>
      <c r="B142" s="1">
        <v>3</v>
      </c>
      <c r="C142" s="2" t="s">
        <v>281</v>
      </c>
      <c r="D142" s="4" t="s">
        <v>6</v>
      </c>
      <c r="E142">
        <f>VLOOKUP(A142,'[1]高三下(高考)'!$A$3:$P$615,15,0)</f>
        <v>57</v>
      </c>
      <c r="F142" t="str">
        <f>VLOOKUP(A142,'[1]高三下(高考)'!$A$3:$P$615,16,0)</f>
        <v>胡柔殳</v>
      </c>
      <c r="G142" s="22">
        <f t="shared" si="26"/>
        <v>60</v>
      </c>
      <c r="H142" s="23">
        <f t="shared" si="27"/>
        <v>164.61538461538461</v>
      </c>
      <c r="I142">
        <f>VLOOKUP(A142,[1]高三上!$A$3:$P$588,15,0)</f>
        <v>23.5</v>
      </c>
      <c r="J142" t="str">
        <f>VLOOKUP(A142,[1]高三上!$A$3:$P$588,16,0)</f>
        <v>胡柔殳</v>
      </c>
      <c r="K142" s="22">
        <f t="shared" si="28"/>
        <v>228</v>
      </c>
      <c r="L142" s="23">
        <f t="shared" si="29"/>
        <v>93.461538461538467</v>
      </c>
      <c r="M142">
        <f>VLOOKUP(A142,[1]高二下!$A$3:$P$536,15,0)</f>
        <v>27</v>
      </c>
      <c r="N142" t="str">
        <f>VLOOKUP(A142,[1]高二下!$A$3:$P$536,16,0)</f>
        <v>胡柔殳</v>
      </c>
      <c r="O142" s="22">
        <f t="shared" si="30"/>
        <v>211</v>
      </c>
      <c r="P142" s="22">
        <f t="shared" si="31"/>
        <v>58.46153846153846</v>
      </c>
      <c r="Q142">
        <f>VLOOKUP(A142,[1]高二上!$A$3:$P$583,15,0)</f>
        <v>51</v>
      </c>
      <c r="R142" t="str">
        <f>VLOOKUP(A142,[1]高二上!$A$3:$P$583,16,0)</f>
        <v>胡柔殳</v>
      </c>
      <c r="S142" s="22">
        <f t="shared" si="32"/>
        <v>103</v>
      </c>
      <c r="T142" s="22">
        <f t="shared" si="33"/>
        <v>150.38461538461539</v>
      </c>
      <c r="U142">
        <f>VLOOKUP(A142,[1]高一下!$A$3:$P$585,15,0)</f>
        <v>50</v>
      </c>
      <c r="V142" t="str">
        <f>VLOOKUP(A142,[1]高一下!$A$3:$P$585,16,0)</f>
        <v>胡柔殳</v>
      </c>
      <c r="W142">
        <f t="shared" si="34"/>
        <v>234</v>
      </c>
      <c r="X142">
        <f t="shared" si="35"/>
        <v>60.769230769230766</v>
      </c>
      <c r="Y142">
        <f>VLOOKUP(A142,[1]高一上!$A$3:$V$587,21,0)</f>
        <v>54</v>
      </c>
      <c r="Z142" t="str">
        <f>VLOOKUP(A142,[1]高一上!$A$3:$V$587,22,0)</f>
        <v>胡柔殳</v>
      </c>
      <c r="AA142">
        <f t="shared" si="36"/>
        <v>132</v>
      </c>
      <c r="AB142" s="23">
        <f t="shared" si="37"/>
        <v>127.30769230769231</v>
      </c>
      <c r="AC142">
        <f>VLOOKUP(A142,[1]中考!$A$2:$M$571,13,0)</f>
        <v>29</v>
      </c>
      <c r="AD142">
        <f t="shared" si="38"/>
        <v>203</v>
      </c>
    </row>
    <row r="143" spans="1:30" ht="15" x14ac:dyDescent="0.35">
      <c r="A143" s="14" t="s">
        <v>274</v>
      </c>
      <c r="B143" s="1">
        <v>3</v>
      </c>
      <c r="C143" s="2" t="s">
        <v>275</v>
      </c>
      <c r="D143" s="4" t="s">
        <v>6</v>
      </c>
      <c r="E143">
        <f>VLOOKUP(A143,'[1]高三下(高考)'!$A$3:$P$615,15,0)</f>
        <v>61</v>
      </c>
      <c r="F143" t="str">
        <f>VLOOKUP(A143,'[1]高三下(高考)'!$A$3:$P$615,16,0)</f>
        <v>胡柔殳</v>
      </c>
      <c r="G143" s="22">
        <f t="shared" si="26"/>
        <v>35</v>
      </c>
      <c r="H143" s="23">
        <f t="shared" si="27"/>
        <v>178.84615384615384</v>
      </c>
      <c r="I143">
        <f>VLOOKUP(A143,[1]高三上!$A$3:$P$588,15,0)</f>
        <v>16.5</v>
      </c>
      <c r="J143" t="str">
        <f>VLOOKUP(A143,[1]高三上!$A$3:$P$588,16,0)</f>
        <v>胡柔殳</v>
      </c>
      <c r="K143" s="22">
        <f t="shared" si="28"/>
        <v>240</v>
      </c>
      <c r="L143" s="23">
        <f t="shared" si="29"/>
        <v>85.769230769230774</v>
      </c>
      <c r="M143">
        <f>VLOOKUP(A143,[1]高二下!$A$3:$P$536,15,0)</f>
        <v>29</v>
      </c>
      <c r="N143" t="str">
        <f>VLOOKUP(A143,[1]高二下!$A$3:$P$536,16,0)</f>
        <v>胡柔殳</v>
      </c>
      <c r="O143" s="22">
        <f t="shared" si="30"/>
        <v>203</v>
      </c>
      <c r="P143" s="22">
        <f t="shared" si="31"/>
        <v>86.538461538461533</v>
      </c>
      <c r="Q143">
        <f>VLOOKUP(A143,[1]高二上!$A$3:$P$583,15,0)</f>
        <v>43</v>
      </c>
      <c r="R143" t="str">
        <f>VLOOKUP(A143,[1]高二上!$A$3:$P$583,16,0)</f>
        <v>胡柔殳</v>
      </c>
      <c r="S143" s="22">
        <f t="shared" si="32"/>
        <v>168</v>
      </c>
      <c r="T143" s="22">
        <f t="shared" si="33"/>
        <v>79.615384615384613</v>
      </c>
      <c r="U143">
        <f>VLOOKUP(A143,[1]高一下!$A$3:$P$585,15,0)</f>
        <v>64</v>
      </c>
      <c r="V143" t="str">
        <f>VLOOKUP(A143,[1]高一下!$A$3:$P$585,16,0)</f>
        <v>胡柔殳</v>
      </c>
      <c r="W143">
        <f t="shared" si="34"/>
        <v>115</v>
      </c>
      <c r="X143">
        <f t="shared" si="35"/>
        <v>125.76923076923077</v>
      </c>
      <c r="Y143">
        <f>VLOOKUP(A143,[1]高一上!$A$3:$V$587,21,0)</f>
        <v>45</v>
      </c>
      <c r="Z143" t="str">
        <f>VLOOKUP(A143,[1]高一上!$A$3:$V$587,22,0)</f>
        <v>胡柔殳</v>
      </c>
      <c r="AA143">
        <f t="shared" si="36"/>
        <v>182</v>
      </c>
      <c r="AB143" s="23">
        <f t="shared" si="37"/>
        <v>111.92307692307692</v>
      </c>
      <c r="AC143">
        <f>VLOOKUP(A143,[1]中考!$A$2:$M$571,13,0)</f>
        <v>28</v>
      </c>
      <c r="AD143">
        <f t="shared" si="38"/>
        <v>213</v>
      </c>
    </row>
    <row r="144" spans="1:30" ht="15" x14ac:dyDescent="0.35">
      <c r="A144" s="14" t="s">
        <v>270</v>
      </c>
      <c r="B144" s="1">
        <v>3</v>
      </c>
      <c r="C144" s="2" t="s">
        <v>271</v>
      </c>
      <c r="D144" s="4" t="s">
        <v>6</v>
      </c>
      <c r="E144">
        <f>VLOOKUP(A144,'[1]高三下(高考)'!$A$3:$P$615,15,0)</f>
        <v>43</v>
      </c>
      <c r="F144" t="str">
        <f>VLOOKUP(A144,'[1]高三下(高考)'!$A$3:$P$615,16,0)</f>
        <v>胡柔殳</v>
      </c>
      <c r="G144" s="22">
        <f t="shared" si="26"/>
        <v>196</v>
      </c>
      <c r="H144" s="23">
        <f t="shared" si="27"/>
        <v>51.153846153846153</v>
      </c>
      <c r="I144">
        <f>VLOOKUP(A144,[1]高三上!$A$3:$P$588,15,0)</f>
        <v>47</v>
      </c>
      <c r="J144" t="str">
        <f>VLOOKUP(A144,[1]高三上!$A$3:$P$588,16,0)</f>
        <v>胡柔殳</v>
      </c>
      <c r="K144" s="22">
        <f t="shared" si="28"/>
        <v>69</v>
      </c>
      <c r="L144" s="23">
        <f t="shared" si="29"/>
        <v>116.92307692307692</v>
      </c>
      <c r="M144">
        <f>VLOOKUP(A144,[1]高二下!$A$3:$P$536,15,0)</f>
        <v>41</v>
      </c>
      <c r="N144" t="str">
        <f>VLOOKUP(A144,[1]高二下!$A$3:$P$536,16,0)</f>
        <v>胡柔殳</v>
      </c>
      <c r="O144" s="22">
        <f t="shared" si="30"/>
        <v>113</v>
      </c>
      <c r="P144" s="22">
        <f t="shared" si="31"/>
        <v>106.15384615384616</v>
      </c>
      <c r="Q144">
        <f>VLOOKUP(A144,[1]高二上!$A$3:$P$583,15,0)</f>
        <v>47</v>
      </c>
      <c r="R144" t="str">
        <f>VLOOKUP(A144,[1]高二上!$A$3:$P$583,16,0)</f>
        <v>胡柔殳</v>
      </c>
      <c r="S144" s="22">
        <f t="shared" si="32"/>
        <v>129</v>
      </c>
      <c r="T144" s="22">
        <f t="shared" si="33"/>
        <v>77.307692307692307</v>
      </c>
      <c r="U144">
        <f>VLOOKUP(A144,[1]高一下!$A$3:$P$585,15,0)</f>
        <v>68</v>
      </c>
      <c r="V144" t="str">
        <f>VLOOKUP(A144,[1]高一下!$A$3:$P$585,16,0)</f>
        <v>胡柔殳</v>
      </c>
      <c r="W144">
        <f t="shared" si="34"/>
        <v>70</v>
      </c>
      <c r="X144">
        <f t="shared" si="35"/>
        <v>116.92307692307692</v>
      </c>
      <c r="Y144">
        <f>VLOOKUP(A144,[1]高一上!$A$3:$V$587,21,0)</f>
        <v>57</v>
      </c>
      <c r="Z144" t="str">
        <f>VLOOKUP(A144,[1]高一上!$A$3:$V$587,22,0)</f>
        <v>胡柔殳</v>
      </c>
      <c r="AA144">
        <f t="shared" si="36"/>
        <v>114</v>
      </c>
      <c r="AB144" s="23">
        <f t="shared" si="37"/>
        <v>105</v>
      </c>
      <c r="AC144">
        <f>VLOOKUP(A144,[1]中考!$A$2:$M$571,13,0)</f>
        <v>35</v>
      </c>
      <c r="AD144">
        <f t="shared" si="38"/>
        <v>127</v>
      </c>
    </row>
    <row r="145" spans="1:30" ht="15" x14ac:dyDescent="0.35">
      <c r="A145" s="14" t="s">
        <v>286</v>
      </c>
      <c r="B145" s="1">
        <v>3</v>
      </c>
      <c r="C145" s="3" t="s">
        <v>287</v>
      </c>
      <c r="D145" s="4" t="s">
        <v>6</v>
      </c>
      <c r="E145">
        <f>VLOOKUP(A145,'[1]高三下(高考)'!$A$3:$P$615,15,0)</f>
        <v>47</v>
      </c>
      <c r="F145" t="str">
        <f>VLOOKUP(A145,'[1]高三下(高考)'!$A$3:$P$615,16,0)</f>
        <v>胡柔殳</v>
      </c>
      <c r="G145" s="22">
        <f t="shared" si="26"/>
        <v>145</v>
      </c>
      <c r="H145" s="23">
        <f t="shared" si="27"/>
        <v>97.692307692307693</v>
      </c>
      <c r="I145">
        <f>VLOOKUP(A145,[1]高三上!$A$3:$P$588,15,0)</f>
        <v>40</v>
      </c>
      <c r="J145" t="str">
        <f>VLOOKUP(A145,[1]高三上!$A$3:$P$588,16,0)</f>
        <v>胡柔殳</v>
      </c>
      <c r="K145" s="22">
        <f t="shared" si="28"/>
        <v>139</v>
      </c>
      <c r="L145" s="23">
        <f t="shared" si="29"/>
        <v>114.61538461538461</v>
      </c>
      <c r="M145">
        <f>VLOOKUP(A145,[1]高二下!$A$3:$P$536,15,0)</f>
        <v>33</v>
      </c>
      <c r="N145" t="str">
        <f>VLOOKUP(A145,[1]高二下!$A$3:$P$536,16,0)</f>
        <v>胡柔殳</v>
      </c>
      <c r="O145" s="22">
        <f t="shared" si="30"/>
        <v>177</v>
      </c>
      <c r="P145" s="22">
        <f t="shared" si="31"/>
        <v>118.84615384615384</v>
      </c>
      <c r="Q145">
        <f>VLOOKUP(A145,[1]高二上!$A$3:$P$583,15,0)</f>
        <v>36</v>
      </c>
      <c r="R145" t="str">
        <f>VLOOKUP(A145,[1]高二上!$A$3:$P$583,16,0)</f>
        <v>胡柔殳</v>
      </c>
      <c r="S145" s="22">
        <f t="shared" si="32"/>
        <v>226</v>
      </c>
      <c r="T145" s="22">
        <f t="shared" si="33"/>
        <v>101.53846153846153</v>
      </c>
      <c r="U145">
        <f>VLOOKUP(A145,[1]高一下!$A$3:$P$585,15,0)</f>
        <v>51</v>
      </c>
      <c r="V145" t="str">
        <f>VLOOKUP(A145,[1]高一下!$A$3:$P$585,16,0)</f>
        <v>胡柔殳</v>
      </c>
      <c r="W145">
        <f t="shared" si="34"/>
        <v>230</v>
      </c>
      <c r="X145">
        <f t="shared" si="35"/>
        <v>80</v>
      </c>
      <c r="Y145">
        <f>VLOOKUP(A145,[1]高一上!$A$3:$V$587,21,0)</f>
        <v>46</v>
      </c>
      <c r="Z145" t="str">
        <f>VLOOKUP(A145,[1]高一上!$A$3:$V$587,22,0)</f>
        <v>胡柔殳</v>
      </c>
      <c r="AA145">
        <f t="shared" si="36"/>
        <v>178</v>
      </c>
      <c r="AB145" s="23">
        <f t="shared" si="37"/>
        <v>96.92307692307692</v>
      </c>
      <c r="AC145">
        <f>VLOOKUP(A145,[1]中考!$A$2:$M$571,13,0)</f>
        <v>32</v>
      </c>
      <c r="AD145">
        <f t="shared" si="38"/>
        <v>170</v>
      </c>
    </row>
    <row r="146" spans="1:30" ht="15" x14ac:dyDescent="0.35">
      <c r="A146" s="14" t="s">
        <v>246</v>
      </c>
      <c r="B146" s="1">
        <v>3</v>
      </c>
      <c r="C146" s="2" t="s">
        <v>247</v>
      </c>
      <c r="D146" s="4" t="s">
        <v>6</v>
      </c>
      <c r="E146">
        <f>VLOOKUP(A146,'[1]高三下(高考)'!$A$3:$P$615,15,0)</f>
        <v>52</v>
      </c>
      <c r="F146" t="str">
        <f>VLOOKUP(A146,'[1]高三下(高考)'!$A$3:$P$615,16,0)</f>
        <v>胡柔殳</v>
      </c>
      <c r="G146" s="22">
        <f t="shared" si="26"/>
        <v>101</v>
      </c>
      <c r="H146" s="23">
        <f t="shared" si="27"/>
        <v>117.30769230769231</v>
      </c>
      <c r="I146">
        <f>VLOOKUP(A146,[1]高三上!$A$3:$P$588,15,0)</f>
        <v>39</v>
      </c>
      <c r="J146" t="str">
        <f>VLOOKUP(A146,[1]高三上!$A$3:$P$588,16,0)</f>
        <v>胡柔殳</v>
      </c>
      <c r="K146" s="22">
        <f t="shared" si="28"/>
        <v>146</v>
      </c>
      <c r="L146" s="23">
        <f t="shared" si="29"/>
        <v>131.53846153846155</v>
      </c>
      <c r="M146">
        <f>VLOOKUP(A146,[1]高二下!$A$3:$P$536,15,0)</f>
        <v>23</v>
      </c>
      <c r="N146" t="str">
        <f>VLOOKUP(A146,[1]高二下!$A$3:$P$536,16,0)</f>
        <v>胡柔殳</v>
      </c>
      <c r="O146" s="22">
        <f t="shared" si="30"/>
        <v>228</v>
      </c>
      <c r="P146" s="22">
        <f t="shared" si="31"/>
        <v>72.307692307692307</v>
      </c>
      <c r="Q146">
        <f>VLOOKUP(A146,[1]高二上!$A$3:$P$583,15,0)</f>
        <v>44</v>
      </c>
      <c r="R146" t="str">
        <f>VLOOKUP(A146,[1]高二上!$A$3:$P$583,16,0)</f>
        <v>胡柔殳</v>
      </c>
      <c r="S146" s="22">
        <f t="shared" si="32"/>
        <v>156</v>
      </c>
      <c r="T146" s="22">
        <f t="shared" si="33"/>
        <v>106.92307692307692</v>
      </c>
      <c r="U146">
        <f>VLOOKUP(A146,[1]高一下!$A$3:$P$585,15,0)</f>
        <v>58</v>
      </c>
      <c r="V146" t="str">
        <f>VLOOKUP(A146,[1]高一下!$A$3:$P$585,16,0)</f>
        <v>胡柔殳</v>
      </c>
      <c r="W146">
        <f t="shared" si="34"/>
        <v>174</v>
      </c>
      <c r="X146">
        <f t="shared" si="35"/>
        <v>118.46153846153847</v>
      </c>
      <c r="Y146">
        <f>VLOOKUP(A146,[1]高一上!$A$3:$V$587,21,0)</f>
        <v>37</v>
      </c>
      <c r="Z146" t="str">
        <f>VLOOKUP(A146,[1]高一上!$A$3:$V$587,22,0)</f>
        <v>胡柔殳</v>
      </c>
      <c r="AA146">
        <f t="shared" si="36"/>
        <v>222</v>
      </c>
      <c r="AB146" s="23">
        <f t="shared" si="37"/>
        <v>89.615384615384613</v>
      </c>
      <c r="AC146">
        <f>VLOOKUP(A146,[1]中考!$A$2:$M$571,13,0)</f>
        <v>30</v>
      </c>
      <c r="AD146">
        <f t="shared" si="38"/>
        <v>195</v>
      </c>
    </row>
    <row r="147" spans="1:30" ht="15" x14ac:dyDescent="0.35">
      <c r="A147" s="14" t="s">
        <v>250</v>
      </c>
      <c r="B147" s="1">
        <v>3</v>
      </c>
      <c r="C147" s="2" t="s">
        <v>251</v>
      </c>
      <c r="D147" s="4" t="s">
        <v>6</v>
      </c>
      <c r="E147">
        <f>VLOOKUP(A147,'[1]高三下(高考)'!$A$3:$P$615,15,0)</f>
        <v>40</v>
      </c>
      <c r="F147" t="str">
        <f>VLOOKUP(A147,'[1]高三下(高考)'!$A$3:$P$615,16,0)</f>
        <v>胡柔殳</v>
      </c>
      <c r="G147" s="22">
        <f t="shared" si="26"/>
        <v>210</v>
      </c>
      <c r="H147" s="23">
        <f t="shared" si="27"/>
        <v>94.230769230769226</v>
      </c>
      <c r="I147">
        <f>VLOOKUP(A147,[1]高三上!$A$3:$P$588,15,0)</f>
        <v>31.5</v>
      </c>
      <c r="J147" t="str">
        <f>VLOOKUP(A147,[1]高三上!$A$3:$P$588,16,0)</f>
        <v>胡柔殳</v>
      </c>
      <c r="K147" s="22">
        <f t="shared" si="28"/>
        <v>195</v>
      </c>
      <c r="L147" s="23">
        <f t="shared" si="29"/>
        <v>98.461538461538467</v>
      </c>
      <c r="M147">
        <f>VLOOKUP(A147,[1]高二下!$A$3:$P$536,15,0)</f>
        <v>31</v>
      </c>
      <c r="N147" t="str">
        <f>VLOOKUP(A147,[1]高二下!$A$3:$P$536,16,0)</f>
        <v>胡柔殳</v>
      </c>
      <c r="O147" s="22">
        <f t="shared" si="30"/>
        <v>191</v>
      </c>
      <c r="P147" s="22">
        <f t="shared" si="31"/>
        <v>92.307692307692307</v>
      </c>
      <c r="Q147">
        <f>VLOOKUP(A147,[1]高二上!$A$3:$P$583,15,0)</f>
        <v>42</v>
      </c>
      <c r="R147" t="str">
        <f>VLOOKUP(A147,[1]高二上!$A$3:$P$583,16,0)</f>
        <v>胡柔殳</v>
      </c>
      <c r="S147" s="22">
        <f t="shared" si="32"/>
        <v>171</v>
      </c>
      <c r="T147" s="22">
        <f t="shared" si="33"/>
        <v>101.15384615384616</v>
      </c>
      <c r="U147">
        <f>VLOOKUP(A147,[1]高一下!$A$3:$P$585,15,0)</f>
        <v>58</v>
      </c>
      <c r="V147" t="str">
        <f>VLOOKUP(A147,[1]高一下!$A$3:$P$585,16,0)</f>
        <v>胡柔殳</v>
      </c>
      <c r="W147">
        <f t="shared" si="34"/>
        <v>174</v>
      </c>
      <c r="X147">
        <f t="shared" si="35"/>
        <v>111.92307692307692</v>
      </c>
      <c r="Y147">
        <f>VLOOKUP(A147,[1]高一上!$A$3:$V$587,21,0)</f>
        <v>41</v>
      </c>
      <c r="Z147" t="str">
        <f>VLOOKUP(A147,[1]高一上!$A$3:$V$587,22,0)</f>
        <v>刘壑</v>
      </c>
      <c r="AA147">
        <f t="shared" si="36"/>
        <v>205</v>
      </c>
      <c r="AB147" s="23">
        <f t="shared" si="37"/>
        <v>55.769230769230774</v>
      </c>
      <c r="AC147">
        <f>VLOOKUP(A147,[1]中考!$A$2:$M$571,13,0)</f>
        <v>37</v>
      </c>
      <c r="AD147">
        <f t="shared" si="38"/>
        <v>90</v>
      </c>
    </row>
    <row r="148" spans="1:30" ht="15" x14ac:dyDescent="0.35">
      <c r="A148" s="14" t="s">
        <v>306</v>
      </c>
      <c r="B148" s="1">
        <v>3</v>
      </c>
      <c r="C148" s="3" t="s">
        <v>307</v>
      </c>
      <c r="D148" s="4" t="s">
        <v>6</v>
      </c>
      <c r="E148">
        <f>VLOOKUP(A148,'[1]高三下(高考)'!$A$3:$P$615,15,0)</f>
        <v>45</v>
      </c>
      <c r="F148" t="str">
        <f>VLOOKUP(A148,'[1]高三下(高考)'!$A$3:$P$615,16,0)</f>
        <v>胡柔殳</v>
      </c>
      <c r="G148" s="22">
        <f t="shared" si="26"/>
        <v>169</v>
      </c>
      <c r="H148" s="23">
        <f t="shared" si="27"/>
        <v>100</v>
      </c>
      <c r="I148" s="22">
        <v>0</v>
      </c>
      <c r="J148" t="s">
        <v>217</v>
      </c>
      <c r="K148" s="22">
        <f t="shared" si="28"/>
        <v>241</v>
      </c>
      <c r="L148" s="23">
        <f t="shared" si="29"/>
        <v>100</v>
      </c>
      <c r="M148" s="22">
        <v>0</v>
      </c>
      <c r="N148" t="s">
        <v>217</v>
      </c>
      <c r="O148" s="22">
        <f t="shared" si="30"/>
        <v>236</v>
      </c>
      <c r="P148" s="22">
        <f t="shared" si="31"/>
        <v>100</v>
      </c>
      <c r="Q148">
        <f>VLOOKUP(A148,[1]高二上!$A$3:$P$583,15,0)</f>
        <v>35</v>
      </c>
      <c r="R148" t="str">
        <f>VLOOKUP(A148,[1]高二上!$A$3:$P$583,16,0)</f>
        <v>胡柔殳</v>
      </c>
      <c r="S148" s="22">
        <f t="shared" si="32"/>
        <v>232</v>
      </c>
      <c r="T148" s="22">
        <f t="shared" si="33"/>
        <v>77.692307692307693</v>
      </c>
      <c r="U148">
        <f>VLOOKUP(A148,[1]高一下!$A$3:$P$585,15,0)</f>
        <v>58</v>
      </c>
      <c r="V148" t="str">
        <f>VLOOKUP(A148,[1]高一下!$A$3:$P$585,16,0)</f>
        <v>胡柔殳</v>
      </c>
      <c r="W148">
        <f t="shared" si="34"/>
        <v>174</v>
      </c>
      <c r="X148">
        <f t="shared" si="35"/>
        <v>101.53846153846153</v>
      </c>
      <c r="Y148">
        <f>VLOOKUP(A148,[1]高一上!$A$3:$V$587,21,0)</f>
        <v>46</v>
      </c>
      <c r="Z148" t="str">
        <f>VLOOKUP(A148,[1]高一上!$A$3:$V$587,22,0)</f>
        <v>刘壑</v>
      </c>
      <c r="AA148">
        <f t="shared" si="36"/>
        <v>178</v>
      </c>
      <c r="AB148" s="23">
        <f t="shared" si="37"/>
        <v>96.92307692307692</v>
      </c>
      <c r="AC148">
        <f>VLOOKUP(A148,[1]中考!$A$2:$M$571,13,0)</f>
        <v>32</v>
      </c>
      <c r="AD148">
        <f t="shared" si="38"/>
        <v>170</v>
      </c>
    </row>
    <row r="149" spans="1:30" ht="15" x14ac:dyDescent="0.35">
      <c r="A149" s="14" t="s">
        <v>290</v>
      </c>
      <c r="B149" s="1">
        <v>3</v>
      </c>
      <c r="C149" s="3" t="s">
        <v>291</v>
      </c>
      <c r="D149" s="4" t="s">
        <v>6</v>
      </c>
      <c r="E149">
        <f>VLOOKUP(A149,'[1]高三下(高考)'!$A$3:$P$615,15,0)</f>
        <v>45</v>
      </c>
      <c r="F149" t="str">
        <f>VLOOKUP(A149,'[1]高三下(高考)'!$A$3:$P$615,16,0)</f>
        <v>胡柔殳</v>
      </c>
      <c r="G149" s="22">
        <f t="shared" si="26"/>
        <v>169</v>
      </c>
      <c r="H149" s="23">
        <f t="shared" si="27"/>
        <v>110.76923076923077</v>
      </c>
      <c r="I149">
        <f>VLOOKUP(A149,[1]高三上!$A$3:$P$588,15,0)</f>
        <v>31</v>
      </c>
      <c r="J149" t="str">
        <f>VLOOKUP(A149,[1]高三上!$A$3:$P$588,16,0)</f>
        <v>胡柔殳</v>
      </c>
      <c r="K149" s="22">
        <f t="shared" si="28"/>
        <v>197</v>
      </c>
      <c r="L149" s="23">
        <f t="shared" si="29"/>
        <v>67.692307692307693</v>
      </c>
      <c r="M149">
        <f>VLOOKUP(A149,[1]高二下!$A$3:$P$536,15,0)</f>
        <v>41</v>
      </c>
      <c r="N149" t="str">
        <f>VLOOKUP(A149,[1]高二下!$A$3:$P$536,16,0)</f>
        <v>胡柔殳</v>
      </c>
      <c r="O149" s="22">
        <f t="shared" si="30"/>
        <v>113</v>
      </c>
      <c r="P149" s="22">
        <f t="shared" si="31"/>
        <v>122.30769230769231</v>
      </c>
      <c r="Q149">
        <f>VLOOKUP(A149,[1]高二上!$A$3:$P$583,15,0)</f>
        <v>42</v>
      </c>
      <c r="R149" t="str">
        <f>VLOOKUP(A149,[1]高二上!$A$3:$P$583,16,0)</f>
        <v>胡柔殳</v>
      </c>
      <c r="S149" s="22">
        <f t="shared" si="32"/>
        <v>171</v>
      </c>
      <c r="T149" s="22">
        <f t="shared" si="33"/>
        <v>91.15384615384616</v>
      </c>
      <c r="U149">
        <f>VLOOKUP(A149,[1]高一下!$A$3:$P$585,15,0)</f>
        <v>60</v>
      </c>
      <c r="V149" t="str">
        <f>VLOOKUP(A149,[1]高一下!$A$3:$P$585,16,0)</f>
        <v>胡柔殳</v>
      </c>
      <c r="W149">
        <f t="shared" si="34"/>
        <v>148</v>
      </c>
      <c r="X149">
        <f t="shared" si="35"/>
        <v>127.30769230769231</v>
      </c>
      <c r="Y149">
        <f>VLOOKUP(A149,[1]高一上!$A$3:$V$587,21,0)</f>
        <v>38</v>
      </c>
      <c r="Z149" t="str">
        <f>VLOOKUP(A149,[1]高一上!$A$3:$V$587,22,0)</f>
        <v>胡柔殳</v>
      </c>
      <c r="AA149">
        <f t="shared" si="36"/>
        <v>219</v>
      </c>
      <c r="AB149" s="23">
        <f t="shared" si="37"/>
        <v>75</v>
      </c>
      <c r="AC149">
        <f>VLOOKUP(A149,[1]中考!$A$2:$M$571,13,0)</f>
        <v>33</v>
      </c>
      <c r="AD149">
        <f t="shared" si="38"/>
        <v>154</v>
      </c>
    </row>
    <row r="150" spans="1:30" ht="15" x14ac:dyDescent="0.35">
      <c r="A150" s="14" t="s">
        <v>220</v>
      </c>
      <c r="B150" s="1">
        <v>3</v>
      </c>
      <c r="C150" s="2" t="s">
        <v>221</v>
      </c>
      <c r="D150" s="4" t="s">
        <v>6</v>
      </c>
      <c r="E150">
        <f>VLOOKUP(A150,'[1]高三下(高考)'!$A$3:$P$615,15,0)</f>
        <v>67</v>
      </c>
      <c r="F150" t="str">
        <f>VLOOKUP(A150,'[1]高三下(高考)'!$A$3:$P$615,16,0)</f>
        <v>胡柔殳</v>
      </c>
      <c r="G150" s="22">
        <f t="shared" si="26"/>
        <v>10</v>
      </c>
      <c r="H150" s="23">
        <f t="shared" si="27"/>
        <v>98.84615384615384</v>
      </c>
      <c r="I150">
        <f>VLOOKUP(A150,[1]高三上!$A$3:$P$588,15,0)</f>
        <v>59.5</v>
      </c>
      <c r="J150" t="str">
        <f>VLOOKUP(A150,[1]高三上!$A$3:$P$588,16,0)</f>
        <v>胡柔殳</v>
      </c>
      <c r="K150" s="22">
        <f t="shared" si="28"/>
        <v>7</v>
      </c>
      <c r="L150" s="23">
        <f t="shared" si="29"/>
        <v>99.230769230769226</v>
      </c>
      <c r="M150">
        <f>VLOOKUP(A150,[1]高二下!$A$3:$P$536,15,0)</f>
        <v>61</v>
      </c>
      <c r="N150" t="str">
        <f>VLOOKUP(A150,[1]高二下!$A$3:$P$536,16,0)</f>
        <v>胡柔殳</v>
      </c>
      <c r="O150" s="22">
        <f t="shared" si="30"/>
        <v>5</v>
      </c>
      <c r="P150" s="22">
        <f t="shared" si="31"/>
        <v>98.461538461538467</v>
      </c>
      <c r="Q150">
        <f>VLOOKUP(A150,[1]高二上!$A$3:$P$583,15,0)</f>
        <v>78</v>
      </c>
      <c r="R150" t="str">
        <f>VLOOKUP(A150,[1]高二上!$A$3:$P$583,16,0)</f>
        <v>胡柔殳</v>
      </c>
      <c r="S150" s="22">
        <f t="shared" si="32"/>
        <v>1</v>
      </c>
      <c r="T150" s="22">
        <f t="shared" si="33"/>
        <v>100</v>
      </c>
      <c r="U150">
        <f>VLOOKUP(A150,[1]高一下!$A$3:$P$585,15,0)</f>
        <v>88</v>
      </c>
      <c r="V150" t="str">
        <f>VLOOKUP(A150,[1]高一下!$A$3:$P$585,16,0)</f>
        <v>胡柔殳</v>
      </c>
      <c r="W150">
        <f t="shared" si="34"/>
        <v>1</v>
      </c>
      <c r="X150">
        <f t="shared" si="35"/>
        <v>111.15384615384616</v>
      </c>
      <c r="Y150">
        <f>VLOOKUP(A150,[1]高一上!$A$3:$V$587,21,0)</f>
        <v>72</v>
      </c>
      <c r="Z150" t="str">
        <f>VLOOKUP(A150,[1]高一上!$A$3:$V$587,22,0)</f>
        <v>邓倩</v>
      </c>
      <c r="AA150">
        <f t="shared" si="36"/>
        <v>30</v>
      </c>
      <c r="AB150" s="23">
        <f t="shared" si="37"/>
        <v>95.769230769230774</v>
      </c>
      <c r="AC150">
        <f>VLOOKUP(A150,[1]中考!$A$2:$M$571,13,0)</f>
        <v>43</v>
      </c>
      <c r="AD150">
        <f t="shared" si="38"/>
        <v>19</v>
      </c>
    </row>
    <row r="151" spans="1:30" ht="15" x14ac:dyDescent="0.35">
      <c r="A151" s="14" t="s">
        <v>228</v>
      </c>
      <c r="B151" s="1">
        <v>3</v>
      </c>
      <c r="C151" s="2" t="s">
        <v>229</v>
      </c>
      <c r="D151" s="4" t="s">
        <v>6</v>
      </c>
      <c r="E151">
        <f>VLOOKUP(A151,'[1]高三下(高考)'!$A$3:$P$615,15,0)</f>
        <v>40</v>
      </c>
      <c r="F151" t="str">
        <f>VLOOKUP(A151,'[1]高三下(高考)'!$A$3:$P$615,16,0)</f>
        <v>胡柔殳</v>
      </c>
      <c r="G151" s="22">
        <f t="shared" si="26"/>
        <v>210</v>
      </c>
      <c r="H151" s="23">
        <f t="shared" si="27"/>
        <v>72.692307692307693</v>
      </c>
      <c r="I151">
        <f>VLOOKUP(A151,[1]高三上!$A$3:$P$588,15,0)</f>
        <v>40</v>
      </c>
      <c r="J151" t="str">
        <f>VLOOKUP(A151,[1]高三上!$A$3:$P$588,16,0)</f>
        <v>胡柔殳</v>
      </c>
      <c r="K151" s="22">
        <f t="shared" si="28"/>
        <v>139</v>
      </c>
      <c r="L151" s="23">
        <f t="shared" si="29"/>
        <v>117.69230769230769</v>
      </c>
      <c r="M151">
        <f>VLOOKUP(A151,[1]高二下!$A$3:$P$536,15,0)</f>
        <v>32</v>
      </c>
      <c r="N151" t="str">
        <f>VLOOKUP(A151,[1]高二下!$A$3:$P$536,16,0)</f>
        <v>胡柔殳</v>
      </c>
      <c r="O151" s="22">
        <f t="shared" si="30"/>
        <v>185</v>
      </c>
      <c r="P151" s="22">
        <f t="shared" si="31"/>
        <v>122.69230769230769</v>
      </c>
      <c r="Q151">
        <f>VLOOKUP(A151,[1]高二上!$A$3:$P$583,15,0)</f>
        <v>32</v>
      </c>
      <c r="R151" t="str">
        <f>VLOOKUP(A151,[1]高二上!$A$3:$P$583,16,0)</f>
        <v>胡柔殳</v>
      </c>
      <c r="S151" s="22">
        <f t="shared" si="32"/>
        <v>244</v>
      </c>
      <c r="T151" s="22">
        <f t="shared" si="33"/>
        <v>33.07692307692308</v>
      </c>
      <c r="U151">
        <f>VLOOKUP(A151,[1]高一下!$A$3:$P$585,15,0)</f>
        <v>68</v>
      </c>
      <c r="V151" t="str">
        <f>VLOOKUP(A151,[1]高一下!$A$3:$P$585,16,0)</f>
        <v>胡柔殳</v>
      </c>
      <c r="W151">
        <f t="shared" si="34"/>
        <v>70</v>
      </c>
      <c r="X151">
        <f t="shared" si="35"/>
        <v>119.23076923076923</v>
      </c>
      <c r="Y151">
        <f>VLOOKUP(A151,[1]高一上!$A$3:$V$587,21,0)</f>
        <v>56</v>
      </c>
      <c r="Z151" t="str">
        <f>VLOOKUP(A151,[1]高一上!$A$3:$V$587,22,0)</f>
        <v>胡柔殳</v>
      </c>
      <c r="AA151">
        <f t="shared" si="36"/>
        <v>120</v>
      </c>
      <c r="AB151" s="23">
        <f t="shared" si="37"/>
        <v>102.69230769230769</v>
      </c>
      <c r="AC151">
        <f>VLOOKUP(A151,[1]中考!$A$2:$M$571,13,0)</f>
        <v>35</v>
      </c>
      <c r="AD151">
        <f t="shared" si="38"/>
        <v>127</v>
      </c>
    </row>
    <row r="152" spans="1:30" ht="15" x14ac:dyDescent="0.35">
      <c r="A152" s="14" t="s">
        <v>312</v>
      </c>
      <c r="B152" s="1">
        <v>3</v>
      </c>
      <c r="C152" s="3" t="s">
        <v>313</v>
      </c>
      <c r="D152" s="4" t="s">
        <v>6</v>
      </c>
      <c r="E152">
        <f>VLOOKUP(A152,'[1]高三下(高考)'!$A$3:$P$615,15,0)</f>
        <v>34</v>
      </c>
      <c r="F152" t="str">
        <f>VLOOKUP(A152,'[1]高三下(高考)'!$A$3:$P$615,16,0)</f>
        <v>胡柔殳</v>
      </c>
      <c r="G152" s="22">
        <f t="shared" si="26"/>
        <v>242</v>
      </c>
      <c r="H152" s="23">
        <f t="shared" si="27"/>
        <v>55</v>
      </c>
      <c r="I152">
        <f>VLOOKUP(A152,[1]高三上!$A$3:$P$588,15,0)</f>
        <v>41</v>
      </c>
      <c r="J152" t="str">
        <f>VLOOKUP(A152,[1]高三上!$A$3:$P$588,16,0)</f>
        <v>胡柔殳</v>
      </c>
      <c r="K152" s="22">
        <f t="shared" si="28"/>
        <v>125</v>
      </c>
      <c r="L152" s="23">
        <f t="shared" si="29"/>
        <v>142.30769230769232</v>
      </c>
      <c r="M152">
        <f>VLOOKUP(A152,[1]高二下!$A$3:$P$536,15,0)</f>
        <v>17</v>
      </c>
      <c r="N152" t="str">
        <f>VLOOKUP(A152,[1]高二下!$A$3:$P$536,16,0)</f>
        <v>胡柔殳</v>
      </c>
      <c r="O152" s="22">
        <f t="shared" si="30"/>
        <v>235</v>
      </c>
      <c r="P152" s="22">
        <f t="shared" si="31"/>
        <v>75.384615384615387</v>
      </c>
      <c r="Q152">
        <f>VLOOKUP(A152,[1]高二上!$A$3:$P$583,15,0)</f>
        <v>42</v>
      </c>
      <c r="R152" t="str">
        <f>VLOOKUP(A152,[1]高二上!$A$3:$P$583,16,0)</f>
        <v>胡柔殳</v>
      </c>
      <c r="S152" s="22">
        <f t="shared" si="32"/>
        <v>171</v>
      </c>
      <c r="T152" s="22">
        <f t="shared" si="33"/>
        <v>70.384615384615387</v>
      </c>
      <c r="U152">
        <f>VLOOKUP(A152,[1]高一下!$A$3:$P$585,15,0)</f>
        <v>66</v>
      </c>
      <c r="V152" t="str">
        <f>VLOOKUP(A152,[1]高一下!$A$3:$P$585,16,0)</f>
        <v>胡柔殳</v>
      </c>
      <c r="W152">
        <f t="shared" si="34"/>
        <v>94</v>
      </c>
      <c r="X152">
        <f t="shared" si="35"/>
        <v>144.61538461538461</v>
      </c>
      <c r="Y152">
        <f>VLOOKUP(A152,[1]高一上!$A$3:$V$587,21,0)</f>
        <v>40</v>
      </c>
      <c r="Z152" t="str">
        <f>VLOOKUP(A152,[1]高一上!$A$3:$V$587,22,0)</f>
        <v>邓倩</v>
      </c>
      <c r="AA152">
        <f t="shared" si="36"/>
        <v>210</v>
      </c>
      <c r="AB152" s="23">
        <f t="shared" si="37"/>
        <v>94.230769230769226</v>
      </c>
      <c r="AC152">
        <f>VLOOKUP(A152,[1]中考!$A$2:$M$571,13,0)</f>
        <v>30</v>
      </c>
      <c r="AD152">
        <f t="shared" si="38"/>
        <v>195</v>
      </c>
    </row>
    <row r="153" spans="1:30" ht="15" x14ac:dyDescent="0.35">
      <c r="A153" s="14" t="s">
        <v>236</v>
      </c>
      <c r="B153" s="1">
        <v>3</v>
      </c>
      <c r="C153" s="2" t="s">
        <v>237</v>
      </c>
      <c r="D153" s="4" t="s">
        <v>6</v>
      </c>
      <c r="E153">
        <f>VLOOKUP(A153,'[1]高三下(高考)'!$A$3:$P$615,15,0)</f>
        <v>55</v>
      </c>
      <c r="F153" t="str">
        <f>VLOOKUP(A153,'[1]高三下(高考)'!$A$3:$P$615,16,0)</f>
        <v>胡柔殳</v>
      </c>
      <c r="G153" s="22">
        <f t="shared" si="26"/>
        <v>78</v>
      </c>
      <c r="H153" s="23">
        <f t="shared" si="27"/>
        <v>105</v>
      </c>
      <c r="I153">
        <f>VLOOKUP(A153,[1]高三上!$A$3:$P$588,15,0)</f>
        <v>44</v>
      </c>
      <c r="J153" t="str">
        <f>VLOOKUP(A153,[1]高三上!$A$3:$P$588,16,0)</f>
        <v>胡柔殳</v>
      </c>
      <c r="K153" s="22">
        <f t="shared" si="28"/>
        <v>91</v>
      </c>
      <c r="L153" s="23">
        <f t="shared" si="29"/>
        <v>108.46153846153847</v>
      </c>
      <c r="M153">
        <f>VLOOKUP(A153,[1]高二下!$A$3:$P$536,15,0)</f>
        <v>41</v>
      </c>
      <c r="N153" t="str">
        <f>VLOOKUP(A153,[1]高二下!$A$3:$P$536,16,0)</f>
        <v>胡柔殳</v>
      </c>
      <c r="O153" s="22">
        <f t="shared" si="30"/>
        <v>113</v>
      </c>
      <c r="P153" s="22">
        <f t="shared" si="31"/>
        <v>91.92307692307692</v>
      </c>
      <c r="Q153">
        <f>VLOOKUP(A153,[1]高二上!$A$3:$P$583,15,0)</f>
        <v>52</v>
      </c>
      <c r="R153" t="str">
        <f>VLOOKUP(A153,[1]高二上!$A$3:$P$583,16,0)</f>
        <v>胡柔殳</v>
      </c>
      <c r="S153" s="22">
        <f t="shared" si="32"/>
        <v>92</v>
      </c>
      <c r="T153" s="22">
        <f t="shared" si="33"/>
        <v>91.538461538461533</v>
      </c>
      <c r="U153">
        <f>VLOOKUP(A153,[1]高一下!$A$3:$P$585,15,0)</f>
        <v>68</v>
      </c>
      <c r="V153" t="str">
        <f>VLOOKUP(A153,[1]高一下!$A$3:$P$585,16,0)</f>
        <v>胡柔殳</v>
      </c>
      <c r="W153">
        <f t="shared" si="34"/>
        <v>70</v>
      </c>
      <c r="X153">
        <f t="shared" si="35"/>
        <v>137.69230769230768</v>
      </c>
      <c r="Y153">
        <f>VLOOKUP(A153,[1]高一上!$A$3:$V$587,21,0)</f>
        <v>47</v>
      </c>
      <c r="Z153" t="str">
        <f>VLOOKUP(A153,[1]高一上!$A$3:$V$587,22,0)</f>
        <v>胡柔殳</v>
      </c>
      <c r="AA153">
        <f t="shared" si="36"/>
        <v>168</v>
      </c>
      <c r="AB153" s="23">
        <f t="shared" si="37"/>
        <v>94.615384615384613</v>
      </c>
      <c r="AC153">
        <f>VLOOKUP(A153,[1]中考!$A$2:$M$571,13,0)</f>
        <v>33</v>
      </c>
      <c r="AD153">
        <f t="shared" si="38"/>
        <v>154</v>
      </c>
    </row>
    <row r="154" spans="1:30" ht="15" x14ac:dyDescent="0.35">
      <c r="A154" s="14" t="s">
        <v>292</v>
      </c>
      <c r="B154" s="1">
        <v>3</v>
      </c>
      <c r="C154" s="3" t="s">
        <v>293</v>
      </c>
      <c r="D154" s="4" t="s">
        <v>6</v>
      </c>
      <c r="E154">
        <f>VLOOKUP(A154,'[1]高三下(高考)'!$A$3:$P$615,15,0)</f>
        <v>36</v>
      </c>
      <c r="F154" t="str">
        <f>VLOOKUP(A154,'[1]高三下(高考)'!$A$3:$P$615,16,0)</f>
        <v>胡柔殳</v>
      </c>
      <c r="G154" s="22">
        <f t="shared" si="26"/>
        <v>232</v>
      </c>
      <c r="H154" s="23">
        <f t="shared" si="27"/>
        <v>72.692307692307693</v>
      </c>
      <c r="I154">
        <f>VLOOKUP(A154,[1]高三上!$A$3:$P$588,15,0)</f>
        <v>36</v>
      </c>
      <c r="J154" t="str">
        <f>VLOOKUP(A154,[1]高三上!$A$3:$P$588,16,0)</f>
        <v>胡柔殳</v>
      </c>
      <c r="K154" s="22">
        <f t="shared" si="28"/>
        <v>161</v>
      </c>
      <c r="L154" s="23">
        <f t="shared" si="29"/>
        <v>100.76923076923077</v>
      </c>
      <c r="M154">
        <f>VLOOKUP(A154,[1]高二下!$A$3:$P$536,15,0)</f>
        <v>35</v>
      </c>
      <c r="N154" t="str">
        <f>VLOOKUP(A154,[1]高二下!$A$3:$P$536,16,0)</f>
        <v>胡柔殳</v>
      </c>
      <c r="O154" s="22">
        <f t="shared" si="30"/>
        <v>163</v>
      </c>
      <c r="P154" s="22">
        <f t="shared" si="31"/>
        <v>117.69230769230769</v>
      </c>
      <c r="Q154">
        <f>VLOOKUP(A154,[1]高二上!$A$3:$P$583,15,0)</f>
        <v>38</v>
      </c>
      <c r="R154" t="str">
        <f>VLOOKUP(A154,[1]高二上!$A$3:$P$583,16,0)</f>
        <v>胡柔殳</v>
      </c>
      <c r="S154" s="22">
        <f t="shared" si="32"/>
        <v>209</v>
      </c>
      <c r="T154" s="22">
        <f t="shared" si="33"/>
        <v>109.61538461538461</v>
      </c>
      <c r="U154">
        <f>VLOOKUP(A154,[1]高一下!$A$3:$P$585,15,0)</f>
        <v>50</v>
      </c>
      <c r="V154" t="str">
        <f>VLOOKUP(A154,[1]高一下!$A$3:$P$585,16,0)</f>
        <v>胡柔殳</v>
      </c>
      <c r="W154">
        <f t="shared" si="34"/>
        <v>234</v>
      </c>
      <c r="X154">
        <f t="shared" si="35"/>
        <v>49.615384615384613</v>
      </c>
      <c r="Y154">
        <f>VLOOKUP(A154,[1]高一上!$A$3:$V$587,21,0)</f>
        <v>59</v>
      </c>
      <c r="Z154" t="str">
        <f>VLOOKUP(A154,[1]高一上!$A$3:$V$587,22,0)</f>
        <v>胡柔殳</v>
      </c>
      <c r="AA154">
        <f t="shared" si="36"/>
        <v>103</v>
      </c>
      <c r="AB154" s="23">
        <f t="shared" si="37"/>
        <v>135.38461538461539</v>
      </c>
      <c r="AC154">
        <f>VLOOKUP(A154,[1]中考!$A$2:$M$571,13,0)</f>
        <v>30</v>
      </c>
      <c r="AD154">
        <f t="shared" si="38"/>
        <v>195</v>
      </c>
    </row>
    <row r="155" spans="1:30" ht="15" x14ac:dyDescent="0.35">
      <c r="A155" s="14" t="s">
        <v>218</v>
      </c>
      <c r="B155" s="1">
        <v>3</v>
      </c>
      <c r="C155" s="2" t="s">
        <v>219</v>
      </c>
      <c r="D155" s="4" t="s">
        <v>6</v>
      </c>
      <c r="E155">
        <f>VLOOKUP(A155,'[1]高三下(高考)'!$A$3:$P$615,15,0)</f>
        <v>63</v>
      </c>
      <c r="F155" t="str">
        <f>VLOOKUP(A155,'[1]高三下(高考)'!$A$3:$P$615,16,0)</f>
        <v>胡柔殳</v>
      </c>
      <c r="G155" s="22">
        <f t="shared" si="26"/>
        <v>23</v>
      </c>
      <c r="H155" s="23">
        <f t="shared" si="27"/>
        <v>113.84615384615384</v>
      </c>
      <c r="I155">
        <f>VLOOKUP(A155,[1]高三上!$A$3:$P$588,15,0)</f>
        <v>49</v>
      </c>
      <c r="J155" t="str">
        <f>VLOOKUP(A155,[1]高三上!$A$3:$P$588,16,0)</f>
        <v>胡柔殳</v>
      </c>
      <c r="K155" s="22">
        <f t="shared" si="28"/>
        <v>59</v>
      </c>
      <c r="L155" s="23">
        <f t="shared" si="29"/>
        <v>133.07692307692307</v>
      </c>
      <c r="M155">
        <f>VLOOKUP(A155,[1]高二下!$A$3:$P$536,15,0)</f>
        <v>37</v>
      </c>
      <c r="N155" t="str">
        <f>VLOOKUP(A155,[1]高二下!$A$3:$P$536,16,0)</f>
        <v>胡柔殳</v>
      </c>
      <c r="O155" s="22">
        <f t="shared" si="30"/>
        <v>145</v>
      </c>
      <c r="P155" s="22">
        <f t="shared" si="31"/>
        <v>124.61538461538461</v>
      </c>
      <c r="Q155">
        <f>VLOOKUP(A155,[1]高二上!$A$3:$P$583,15,0)</f>
        <v>38</v>
      </c>
      <c r="R155" t="str">
        <f>VLOOKUP(A155,[1]高二上!$A$3:$P$583,16,0)</f>
        <v>胡柔殳</v>
      </c>
      <c r="S155" s="22">
        <f t="shared" si="32"/>
        <v>209</v>
      </c>
      <c r="T155" s="22">
        <f t="shared" si="33"/>
        <v>76.538461538461547</v>
      </c>
      <c r="U155">
        <f>VLOOKUP(A155,[1]高一下!$A$3:$P$585,15,0)</f>
        <v>60</v>
      </c>
      <c r="V155" t="str">
        <f>VLOOKUP(A155,[1]高一下!$A$3:$P$585,16,0)</f>
        <v>胡柔殳</v>
      </c>
      <c r="W155">
        <f t="shared" si="34"/>
        <v>148</v>
      </c>
      <c r="X155">
        <f t="shared" si="35"/>
        <v>64.230769230769226</v>
      </c>
      <c r="Y155">
        <f>VLOOKUP(A155,[1]高一上!$A$3:$V$587,21,0)</f>
        <v>66</v>
      </c>
      <c r="Z155" t="str">
        <f>VLOOKUP(A155,[1]高一上!$A$3:$V$587,22,0)</f>
        <v>胡柔殳</v>
      </c>
      <c r="AA155">
        <f t="shared" si="36"/>
        <v>55</v>
      </c>
      <c r="AB155" s="23">
        <f t="shared" si="37"/>
        <v>108.07692307692308</v>
      </c>
      <c r="AC155">
        <f>VLOOKUP(A155,[1]中考!$A$2:$M$571,13,0)</f>
        <v>38</v>
      </c>
      <c r="AD155">
        <f t="shared" si="38"/>
        <v>76</v>
      </c>
    </row>
    <row r="156" spans="1:30" ht="15" x14ac:dyDescent="0.35">
      <c r="A156" s="14" t="s">
        <v>308</v>
      </c>
      <c r="B156" s="1">
        <v>3</v>
      </c>
      <c r="C156" s="3" t="s">
        <v>309</v>
      </c>
      <c r="D156" s="4" t="s">
        <v>6</v>
      </c>
      <c r="E156">
        <f>VLOOKUP(A156,'[1]高三下(高考)'!$A$3:$P$615,15,0)</f>
        <v>62</v>
      </c>
      <c r="F156" t="str">
        <f>VLOOKUP(A156,'[1]高三下(高考)'!$A$3:$P$615,16,0)</f>
        <v>胡柔殳</v>
      </c>
      <c r="G156" s="22">
        <f t="shared" si="26"/>
        <v>27</v>
      </c>
      <c r="H156" s="23">
        <f t="shared" si="27"/>
        <v>100</v>
      </c>
      <c r="I156" s="22">
        <v>0</v>
      </c>
      <c r="J156" t="s">
        <v>217</v>
      </c>
      <c r="K156" s="22">
        <f t="shared" si="28"/>
        <v>241</v>
      </c>
      <c r="L156" s="23">
        <f t="shared" si="29"/>
        <v>100</v>
      </c>
      <c r="M156" s="22">
        <v>0</v>
      </c>
      <c r="N156" t="s">
        <v>217</v>
      </c>
      <c r="O156" s="22">
        <f t="shared" si="30"/>
        <v>236</v>
      </c>
      <c r="P156" s="22">
        <f t="shared" si="31"/>
        <v>100</v>
      </c>
      <c r="Q156">
        <f>VLOOKUP(A156,[1]高二上!$A$3:$P$583,15,0)</f>
        <v>46</v>
      </c>
      <c r="R156" t="str">
        <f>VLOOKUP(A156,[1]高二上!$A$3:$P$583,16,0)</f>
        <v>胡柔殳</v>
      </c>
      <c r="S156" s="22">
        <f t="shared" si="32"/>
        <v>136</v>
      </c>
      <c r="T156" s="22">
        <f t="shared" si="33"/>
        <v>114.61538461538461</v>
      </c>
      <c r="U156">
        <f>VLOOKUP(A156,[1]高一下!$A$3:$P$585,15,0)</f>
        <v>58</v>
      </c>
      <c r="V156" t="str">
        <f>VLOOKUP(A156,[1]高一下!$A$3:$P$585,16,0)</f>
        <v>胡柔殳</v>
      </c>
      <c r="W156">
        <f t="shared" si="34"/>
        <v>174</v>
      </c>
      <c r="X156">
        <f t="shared" si="35"/>
        <v>63.461538461538467</v>
      </c>
      <c r="Y156">
        <f>VLOOKUP(A156,[1]高一上!$A$3:$V$587,21,0)</f>
        <v>62</v>
      </c>
      <c r="Z156" t="str">
        <f>VLOOKUP(A156,[1]高一上!$A$3:$V$587,22,0)</f>
        <v>胡柔殳</v>
      </c>
      <c r="AA156">
        <f t="shared" si="36"/>
        <v>79</v>
      </c>
      <c r="AB156" s="23">
        <f t="shared" si="37"/>
        <v>118.46153846153847</v>
      </c>
      <c r="AC156">
        <f>VLOOKUP(A156,[1]中考!$A$2:$M$571,13,0)</f>
        <v>35</v>
      </c>
      <c r="AD156">
        <f t="shared" si="38"/>
        <v>127</v>
      </c>
    </row>
    <row r="157" spans="1:30" ht="15" x14ac:dyDescent="0.35">
      <c r="A157" s="14" t="s">
        <v>260</v>
      </c>
      <c r="B157" s="1">
        <v>3</v>
      </c>
      <c r="C157" s="2" t="s">
        <v>261</v>
      </c>
      <c r="D157" s="4" t="s">
        <v>6</v>
      </c>
      <c r="E157">
        <f>VLOOKUP(A157,'[1]高三下(高考)'!$A$3:$P$615,15,0)</f>
        <v>43</v>
      </c>
      <c r="F157" t="str">
        <f>VLOOKUP(A157,'[1]高三下(高考)'!$A$3:$P$615,16,0)</f>
        <v>胡柔殳</v>
      </c>
      <c r="G157" s="22">
        <f t="shared" si="26"/>
        <v>196</v>
      </c>
      <c r="H157" s="23">
        <f t="shared" si="27"/>
        <v>63.846153846153847</v>
      </c>
      <c r="I157">
        <f>VLOOKUP(A157,[1]高三上!$A$3:$P$588,15,0)</f>
        <v>43</v>
      </c>
      <c r="J157" t="str">
        <f>VLOOKUP(A157,[1]高三上!$A$3:$P$588,16,0)</f>
        <v>胡柔殳</v>
      </c>
      <c r="K157" s="22">
        <f t="shared" si="28"/>
        <v>102</v>
      </c>
      <c r="L157" s="23">
        <f t="shared" si="29"/>
        <v>112.30769230769231</v>
      </c>
      <c r="M157">
        <f>VLOOKUP(A157,[1]高二下!$A$3:$P$536,15,0)</f>
        <v>39</v>
      </c>
      <c r="N157" t="str">
        <f>VLOOKUP(A157,[1]高二下!$A$3:$P$536,16,0)</f>
        <v>胡柔殳</v>
      </c>
      <c r="O157" s="22">
        <f t="shared" si="30"/>
        <v>134</v>
      </c>
      <c r="P157" s="22">
        <f t="shared" si="31"/>
        <v>66.538461538461547</v>
      </c>
      <c r="Q157">
        <f>VLOOKUP(A157,[1]高二上!$A$3:$P$583,15,0)</f>
        <v>57</v>
      </c>
      <c r="R157" t="str">
        <f>VLOOKUP(A157,[1]高二上!$A$3:$P$583,16,0)</f>
        <v>胡柔殳</v>
      </c>
      <c r="S157" s="22">
        <f t="shared" si="32"/>
        <v>47</v>
      </c>
      <c r="T157" s="22">
        <f t="shared" si="33"/>
        <v>118.07692307692308</v>
      </c>
      <c r="U157">
        <f>VLOOKUP(A157,[1]高一下!$A$3:$P$585,15,0)</f>
        <v>66</v>
      </c>
      <c r="V157" t="str">
        <f>VLOOKUP(A157,[1]高一下!$A$3:$P$585,16,0)</f>
        <v>胡柔殳</v>
      </c>
      <c r="W157">
        <f t="shared" si="34"/>
        <v>94</v>
      </c>
      <c r="X157">
        <f t="shared" si="35"/>
        <v>98.07692307692308</v>
      </c>
      <c r="Y157">
        <f>VLOOKUP(A157,[1]高一上!$A$3:$V$587,21,0)</f>
        <v>61</v>
      </c>
      <c r="Z157" t="str">
        <f>VLOOKUP(A157,[1]高一上!$A$3:$V$587,22,0)</f>
        <v>胡柔殳</v>
      </c>
      <c r="AA157">
        <f t="shared" si="36"/>
        <v>89</v>
      </c>
      <c r="AB157" s="23">
        <f t="shared" si="37"/>
        <v>95</v>
      </c>
      <c r="AC157">
        <f>VLOOKUP(A157,[1]中考!$A$2:$M$571,13,0)</f>
        <v>38</v>
      </c>
      <c r="AD157">
        <f t="shared" si="38"/>
        <v>76</v>
      </c>
    </row>
    <row r="158" spans="1:30" ht="15" x14ac:dyDescent="0.35">
      <c r="A158" s="14" t="s">
        <v>304</v>
      </c>
      <c r="B158" s="1">
        <v>3</v>
      </c>
      <c r="C158" s="3" t="s">
        <v>305</v>
      </c>
      <c r="D158" s="4" t="s">
        <v>6</v>
      </c>
      <c r="E158">
        <f>VLOOKUP(A158,'[1]高三下(高考)'!$A$3:$P$615,15,0)</f>
        <v>27</v>
      </c>
      <c r="F158" t="str">
        <f>VLOOKUP(A158,'[1]高三下(高考)'!$A$3:$P$615,16,0)</f>
        <v>胡柔殳</v>
      </c>
      <c r="G158" s="22">
        <f t="shared" si="26"/>
        <v>256</v>
      </c>
      <c r="H158" s="23">
        <f t="shared" si="27"/>
        <v>76.538461538461547</v>
      </c>
      <c r="I158">
        <f>VLOOKUP(A158,[1]高三上!$A$3:$P$588,15,0)</f>
        <v>31.5</v>
      </c>
      <c r="J158" t="str">
        <f>VLOOKUP(A158,[1]高三上!$A$3:$P$588,16,0)</f>
        <v>胡柔殳</v>
      </c>
      <c r="K158" s="22">
        <f t="shared" si="28"/>
        <v>195</v>
      </c>
      <c r="L158" s="23">
        <f t="shared" si="29"/>
        <v>45.769230769230774</v>
      </c>
      <c r="M158">
        <f>VLOOKUP(A158,[1]高二下!$A$3:$P$536,15,0)</f>
        <v>48</v>
      </c>
      <c r="N158" t="str">
        <f>VLOOKUP(A158,[1]高二下!$A$3:$P$536,16,0)</f>
        <v>胡柔殳</v>
      </c>
      <c r="O158" s="22">
        <f t="shared" si="30"/>
        <v>54</v>
      </c>
      <c r="P158" s="22">
        <f t="shared" si="31"/>
        <v>145</v>
      </c>
      <c r="Q158">
        <f>VLOOKUP(A158,[1]高二上!$A$3:$P$583,15,0)</f>
        <v>42</v>
      </c>
      <c r="R158" t="str">
        <f>VLOOKUP(A158,[1]高二上!$A$3:$P$583,16,0)</f>
        <v>胡柔殳</v>
      </c>
      <c r="S158" s="22">
        <f t="shared" si="32"/>
        <v>171</v>
      </c>
      <c r="T158" s="22">
        <f t="shared" si="33"/>
        <v>78.461538461538453</v>
      </c>
      <c r="U158">
        <f>VLOOKUP(A158,[1]高一下!$A$3:$P$585,15,0)</f>
        <v>64</v>
      </c>
      <c r="V158" t="str">
        <f>VLOOKUP(A158,[1]高一下!$A$3:$P$585,16,0)</f>
        <v>胡柔殳</v>
      </c>
      <c r="W158">
        <f t="shared" si="34"/>
        <v>115</v>
      </c>
      <c r="X158">
        <f t="shared" si="35"/>
        <v>93.461538461538467</v>
      </c>
      <c r="Y158">
        <f>VLOOKUP(A158,[1]高一上!$A$3:$V$587,21,0)</f>
        <v>60</v>
      </c>
      <c r="Z158" t="str">
        <f>VLOOKUP(A158,[1]高一上!$A$3:$V$587,22,0)</f>
        <v>胡柔殳</v>
      </c>
      <c r="AA158">
        <f t="shared" si="36"/>
        <v>98</v>
      </c>
      <c r="AB158" s="23">
        <f t="shared" si="37"/>
        <v>71.538461538461547</v>
      </c>
      <c r="AC158">
        <f>VLOOKUP(A158,[1]中考!$A$2:$M$571,13,0)</f>
        <v>42</v>
      </c>
      <c r="AD158">
        <f t="shared" si="38"/>
        <v>24</v>
      </c>
    </row>
    <row r="159" spans="1:30" ht="15" x14ac:dyDescent="0.35">
      <c r="A159" s="14" t="s">
        <v>294</v>
      </c>
      <c r="B159" s="1">
        <v>3</v>
      </c>
      <c r="C159" s="3" t="s">
        <v>295</v>
      </c>
      <c r="D159" s="4" t="s">
        <v>6</v>
      </c>
      <c r="E159">
        <f>VLOOKUP(A159,'[1]高三下(高考)'!$A$3:$P$615,15,0)</f>
        <v>44</v>
      </c>
      <c r="F159" t="str">
        <f>VLOOKUP(A159,'[1]高三下(高考)'!$A$3:$P$615,16,0)</f>
        <v>胡柔殳</v>
      </c>
      <c r="G159" s="22">
        <f t="shared" si="26"/>
        <v>182</v>
      </c>
      <c r="H159" s="23">
        <f t="shared" si="27"/>
        <v>107.30769230769231</v>
      </c>
      <c r="I159">
        <f>VLOOKUP(A159,[1]高三上!$A$3:$P$588,15,0)</f>
        <v>30</v>
      </c>
      <c r="J159" t="str">
        <f>VLOOKUP(A159,[1]高三上!$A$3:$P$588,16,0)</f>
        <v>胡柔殳</v>
      </c>
      <c r="K159" s="22">
        <f t="shared" si="28"/>
        <v>201</v>
      </c>
      <c r="L159" s="23">
        <f t="shared" si="29"/>
        <v>102.30769230769231</v>
      </c>
      <c r="M159">
        <f>VLOOKUP(A159,[1]高二下!$A$3:$P$536,15,0)</f>
        <v>28</v>
      </c>
      <c r="N159" t="str">
        <f>VLOOKUP(A159,[1]高二下!$A$3:$P$536,16,0)</f>
        <v>胡柔殳</v>
      </c>
      <c r="O159" s="22">
        <f t="shared" si="30"/>
        <v>207</v>
      </c>
      <c r="P159" s="22">
        <f t="shared" si="31"/>
        <v>72.692307692307693</v>
      </c>
      <c r="Q159">
        <f>VLOOKUP(A159,[1]高二上!$A$3:$P$583,15,0)</f>
        <v>46</v>
      </c>
      <c r="R159" t="str">
        <f>VLOOKUP(A159,[1]高二上!$A$3:$P$583,16,0)</f>
        <v>胡柔殳</v>
      </c>
      <c r="S159" s="22">
        <f t="shared" si="32"/>
        <v>136</v>
      </c>
      <c r="T159" s="22">
        <f t="shared" si="33"/>
        <v>67.692307692307693</v>
      </c>
      <c r="U159">
        <f>VLOOKUP(A159,[1]高一下!$A$3:$P$585,15,0)</f>
        <v>70</v>
      </c>
      <c r="V159" t="str">
        <f>VLOOKUP(A159,[1]高一下!$A$3:$P$585,16,0)</f>
        <v>胡柔殳</v>
      </c>
      <c r="W159">
        <f t="shared" si="34"/>
        <v>52</v>
      </c>
      <c r="X159">
        <f t="shared" si="35"/>
        <v>153.84615384615384</v>
      </c>
      <c r="Y159">
        <f>VLOOKUP(A159,[1]高一上!$A$3:$V$587,21,0)</f>
        <v>44</v>
      </c>
      <c r="Z159" t="str">
        <f>VLOOKUP(A159,[1]高一上!$A$3:$V$587,22,0)</f>
        <v>胡柔殳</v>
      </c>
      <c r="AA159">
        <f t="shared" si="36"/>
        <v>192</v>
      </c>
      <c r="AB159" s="23">
        <f t="shared" si="37"/>
        <v>55.38461538461538</v>
      </c>
      <c r="AC159">
        <f>VLOOKUP(A159,[1]中考!$A$2:$M$571,13,0)</f>
        <v>38</v>
      </c>
      <c r="AD159">
        <f t="shared" si="38"/>
        <v>76</v>
      </c>
    </row>
    <row r="160" spans="1:30" ht="15" x14ac:dyDescent="0.35">
      <c r="A160" s="14" t="s">
        <v>240</v>
      </c>
      <c r="B160" s="1">
        <v>3</v>
      </c>
      <c r="C160" s="2" t="s">
        <v>241</v>
      </c>
      <c r="D160" s="4" t="s">
        <v>6</v>
      </c>
      <c r="E160">
        <f>VLOOKUP(A160,'[1]高三下(高考)'!$A$3:$P$615,15,0)</f>
        <v>66</v>
      </c>
      <c r="F160" t="str">
        <f>VLOOKUP(A160,'[1]高三下(高考)'!$A$3:$P$615,16,0)</f>
        <v>胡柔殳</v>
      </c>
      <c r="G160" s="22">
        <f t="shared" si="26"/>
        <v>11</v>
      </c>
      <c r="H160" s="23">
        <f t="shared" si="27"/>
        <v>119.61538461538461</v>
      </c>
      <c r="I160">
        <f>VLOOKUP(A160,[1]高三上!$A$3:$P$588,15,0)</f>
        <v>48.5</v>
      </c>
      <c r="J160" t="str">
        <f>VLOOKUP(A160,[1]高三上!$A$3:$P$588,16,0)</f>
        <v>胡柔殳</v>
      </c>
      <c r="K160" s="22">
        <f t="shared" si="28"/>
        <v>62</v>
      </c>
      <c r="L160" s="23">
        <f t="shared" si="29"/>
        <v>96.92307692307692</v>
      </c>
      <c r="M160">
        <f>VLOOKUP(A160,[1]高二下!$A$3:$P$536,15,0)</f>
        <v>48</v>
      </c>
      <c r="N160" t="str">
        <f>VLOOKUP(A160,[1]高二下!$A$3:$P$536,16,0)</f>
        <v>胡柔殳</v>
      </c>
      <c r="O160" s="22">
        <f t="shared" si="30"/>
        <v>54</v>
      </c>
      <c r="P160" s="22">
        <f t="shared" si="31"/>
        <v>90.384615384615387</v>
      </c>
      <c r="Q160">
        <f>VLOOKUP(A160,[1]高二上!$A$3:$P$583,15,0)</f>
        <v>60</v>
      </c>
      <c r="R160" t="str">
        <f>VLOOKUP(A160,[1]高二上!$A$3:$P$583,16,0)</f>
        <v>胡柔殳</v>
      </c>
      <c r="S160" s="22">
        <f t="shared" si="32"/>
        <v>29</v>
      </c>
      <c r="T160" s="22">
        <f t="shared" si="33"/>
        <v>125</v>
      </c>
      <c r="U160">
        <f>VLOOKUP(A160,[1]高一下!$A$3:$P$585,15,0)</f>
        <v>66</v>
      </c>
      <c r="V160" t="str">
        <f>VLOOKUP(A160,[1]高一下!$A$3:$P$585,16,0)</f>
        <v>胡柔殳</v>
      </c>
      <c r="W160">
        <f t="shared" si="34"/>
        <v>94</v>
      </c>
      <c r="X160">
        <f t="shared" si="35"/>
        <v>91.15384615384616</v>
      </c>
      <c r="Y160">
        <f>VLOOKUP(A160,[1]高一上!$A$3:$V$587,21,0)</f>
        <v>63</v>
      </c>
      <c r="Z160" t="str">
        <f>VLOOKUP(A160,[1]高一上!$A$3:$V$587,22,0)</f>
        <v>邓倩</v>
      </c>
      <c r="AA160">
        <f t="shared" si="36"/>
        <v>71</v>
      </c>
      <c r="AB160" s="23">
        <f t="shared" si="37"/>
        <v>131.92307692307691</v>
      </c>
      <c r="AC160">
        <f>VLOOKUP(A160,[1]中考!$A$2:$M$571,13,0)</f>
        <v>33</v>
      </c>
      <c r="AD160">
        <f t="shared" si="38"/>
        <v>154</v>
      </c>
    </row>
    <row r="161" spans="1:30" ht="15" x14ac:dyDescent="0.35">
      <c r="A161" s="14" t="s">
        <v>357</v>
      </c>
      <c r="B161" s="1">
        <v>4</v>
      </c>
      <c r="C161" s="2" t="s">
        <v>358</v>
      </c>
      <c r="D161" s="4" t="s">
        <v>6</v>
      </c>
      <c r="E161">
        <f>VLOOKUP(A161,'[1]高三下(高考)'!$A$3:$P$615,15,0)</f>
        <v>56</v>
      </c>
      <c r="F161" t="str">
        <f>VLOOKUP(A161,'[1]高三下(高考)'!$A$3:$P$615,16,0)</f>
        <v>胡柔殳</v>
      </c>
      <c r="G161" s="22">
        <f t="shared" si="26"/>
        <v>68</v>
      </c>
      <c r="H161" s="23">
        <f t="shared" si="27"/>
        <v>102.30769230769231</v>
      </c>
      <c r="I161">
        <f>VLOOKUP(A161,[1]高三上!$A$3:$P$588,15,0)</f>
        <v>46</v>
      </c>
      <c r="J161" t="str">
        <f>VLOOKUP(A161,[1]高三上!$A$3:$P$588,16,0)</f>
        <v>胡柔殳</v>
      </c>
      <c r="K161" s="22">
        <f t="shared" si="28"/>
        <v>74</v>
      </c>
      <c r="L161" s="23">
        <f t="shared" si="29"/>
        <v>102.30769230769231</v>
      </c>
      <c r="M161">
        <f>VLOOKUP(A161,[1]高二下!$A$3:$P$536,15,0)</f>
        <v>45</v>
      </c>
      <c r="N161" t="str">
        <f>VLOOKUP(A161,[1]高二下!$A$3:$P$536,16,0)</f>
        <v>胡柔殳</v>
      </c>
      <c r="O161" s="22">
        <f t="shared" si="30"/>
        <v>80</v>
      </c>
      <c r="P161" s="22">
        <f t="shared" si="31"/>
        <v>89.615384615384613</v>
      </c>
      <c r="Q161">
        <f>VLOOKUP(A161,[1]高二上!$A$3:$P$583,15,0)</f>
        <v>56</v>
      </c>
      <c r="R161" t="str">
        <f>VLOOKUP(A161,[1]高二上!$A$3:$P$583,16,0)</f>
        <v>刘壑</v>
      </c>
      <c r="S161" s="22">
        <f t="shared" si="32"/>
        <v>53</v>
      </c>
      <c r="T161" s="22">
        <f t="shared" si="33"/>
        <v>130.38461538461539</v>
      </c>
      <c r="U161">
        <f>VLOOKUP(A161,[1]高一下!$A$3:$P$585,15,0)</f>
        <v>62</v>
      </c>
      <c r="V161" t="str">
        <f>VLOOKUP(A161,[1]高一下!$A$3:$P$585,16,0)</f>
        <v>胡柔殳</v>
      </c>
      <c r="W161">
        <f t="shared" si="34"/>
        <v>132</v>
      </c>
      <c r="X161">
        <f t="shared" si="35"/>
        <v>108.84615384615384</v>
      </c>
      <c r="Y161">
        <f>VLOOKUP(A161,[1]高一上!$A$3:$V$587,21,0)</f>
        <v>50</v>
      </c>
      <c r="Z161" t="str">
        <f>VLOOKUP(A161,[1]高一上!$A$3:$V$587,22,0)</f>
        <v>胡柔殳</v>
      </c>
      <c r="AA161">
        <f t="shared" si="36"/>
        <v>155</v>
      </c>
      <c r="AB161" s="23">
        <f t="shared" si="37"/>
        <v>75</v>
      </c>
      <c r="AC161">
        <f>VLOOKUP(A161,[1]中考!$A$2:$M$571,13,0)</f>
        <v>37</v>
      </c>
      <c r="AD161">
        <f t="shared" si="38"/>
        <v>90</v>
      </c>
    </row>
    <row r="162" spans="1:30" ht="15" x14ac:dyDescent="0.35">
      <c r="A162" s="14" t="s">
        <v>377</v>
      </c>
      <c r="B162" s="1">
        <v>4</v>
      </c>
      <c r="C162" s="2" t="s">
        <v>378</v>
      </c>
      <c r="D162" s="4" t="s">
        <v>6</v>
      </c>
      <c r="E162">
        <f>VLOOKUP(A162,'[1]高三下(高考)'!$A$3:$P$615,15,0)</f>
        <v>44</v>
      </c>
      <c r="F162" t="str">
        <f>VLOOKUP(A162,'[1]高三下(高考)'!$A$3:$P$615,16,0)</f>
        <v>胡柔殳</v>
      </c>
      <c r="G162" s="22">
        <f t="shared" si="26"/>
        <v>182</v>
      </c>
      <c r="H162" s="23">
        <f t="shared" si="27"/>
        <v>60.384615384615387</v>
      </c>
      <c r="I162">
        <f>VLOOKUP(A162,[1]高三上!$A$3:$P$588,15,0)</f>
        <v>45</v>
      </c>
      <c r="J162" t="str">
        <f>VLOOKUP(A162,[1]高三上!$A$3:$P$588,16,0)</f>
        <v>胡柔殳</v>
      </c>
      <c r="K162" s="22">
        <f t="shared" si="28"/>
        <v>79</v>
      </c>
      <c r="L162" s="23">
        <f t="shared" si="29"/>
        <v>140.76923076923077</v>
      </c>
      <c r="M162">
        <f>VLOOKUP(A162,[1]高二下!$A$3:$P$536,15,0)</f>
        <v>32</v>
      </c>
      <c r="N162" t="str">
        <f>VLOOKUP(A162,[1]高二下!$A$3:$P$536,16,0)</f>
        <v>胡柔殳</v>
      </c>
      <c r="O162" s="22">
        <f t="shared" si="30"/>
        <v>185</v>
      </c>
      <c r="P162" s="22">
        <f t="shared" si="31"/>
        <v>122.69230769230769</v>
      </c>
      <c r="Q162">
        <f>VLOOKUP(A162,[1]高二上!$A$3:$P$583,15,0)</f>
        <v>32</v>
      </c>
      <c r="R162" t="str">
        <f>VLOOKUP(A162,[1]高二上!$A$3:$P$583,16,0)</f>
        <v>刘壑</v>
      </c>
      <c r="S162" s="22">
        <f t="shared" si="32"/>
        <v>244</v>
      </c>
      <c r="T162" s="22">
        <f t="shared" si="33"/>
        <v>104.23076923076923</v>
      </c>
      <c r="U162">
        <f>VLOOKUP(A162,[1]高一下!$A$3:$P$585,15,0)</f>
        <v>38</v>
      </c>
      <c r="V162" t="str">
        <f>VLOOKUP(A162,[1]高一下!$A$3:$P$585,16,0)</f>
        <v>邓倩</v>
      </c>
      <c r="W162">
        <f t="shared" si="34"/>
        <v>255</v>
      </c>
      <c r="X162">
        <f t="shared" si="35"/>
        <v>87.307692307692307</v>
      </c>
      <c r="Y162">
        <f>VLOOKUP(A162,[1]高一上!$A$3:$V$587,21,0)</f>
        <v>37</v>
      </c>
      <c r="Z162" t="str">
        <f>VLOOKUP(A162,[1]高一上!$A$3:$V$587,22,0)</f>
        <v>刘壑</v>
      </c>
      <c r="AA162">
        <f t="shared" si="36"/>
        <v>222</v>
      </c>
      <c r="AB162" s="23">
        <f t="shared" si="37"/>
        <v>101.53846153846153</v>
      </c>
      <c r="AC162">
        <f>VLOOKUP(A162,[1]中考!$A$2:$M$571,13,0)</f>
        <v>26</v>
      </c>
      <c r="AD162">
        <f t="shared" si="38"/>
        <v>226</v>
      </c>
    </row>
    <row r="163" spans="1:30" ht="15" x14ac:dyDescent="0.35">
      <c r="A163" s="14" t="s">
        <v>367</v>
      </c>
      <c r="B163" s="1">
        <v>4</v>
      </c>
      <c r="C163" s="2" t="s">
        <v>368</v>
      </c>
      <c r="D163" s="4" t="s">
        <v>6</v>
      </c>
      <c r="E163">
        <f>VLOOKUP(A163,'[1]高三下(高考)'!$A$3:$P$615,15,0)</f>
        <v>52</v>
      </c>
      <c r="F163" t="str">
        <f>VLOOKUP(A163,'[1]高三下(高考)'!$A$3:$P$615,16,0)</f>
        <v>胡柔殳</v>
      </c>
      <c r="G163" s="22">
        <f t="shared" si="26"/>
        <v>101</v>
      </c>
      <c r="H163" s="23">
        <f t="shared" si="27"/>
        <v>97.692307692307693</v>
      </c>
      <c r="I163">
        <f>VLOOKUP(A163,[1]高三上!$A$3:$P$588,15,0)</f>
        <v>43.5</v>
      </c>
      <c r="J163" t="str">
        <f>VLOOKUP(A163,[1]高三上!$A$3:$P$588,16,0)</f>
        <v>胡柔殳</v>
      </c>
      <c r="K163" s="22">
        <f t="shared" si="28"/>
        <v>95</v>
      </c>
      <c r="L163" s="23">
        <f t="shared" si="29"/>
        <v>100</v>
      </c>
      <c r="M163" s="22">
        <v>0</v>
      </c>
      <c r="N163" t="s">
        <v>217</v>
      </c>
      <c r="O163" s="22">
        <f t="shared" si="30"/>
        <v>236</v>
      </c>
      <c r="P163" s="22">
        <f t="shared" si="31"/>
        <v>100</v>
      </c>
      <c r="Q163">
        <f>VLOOKUP(A163,[1]高二上!$A$3:$P$583,15,0)</f>
        <v>61</v>
      </c>
      <c r="R163" t="str">
        <f>VLOOKUP(A163,[1]高二上!$A$3:$P$583,16,0)</f>
        <v>刘壑</v>
      </c>
      <c r="S163" s="22">
        <f t="shared" si="32"/>
        <v>26</v>
      </c>
      <c r="T163" s="22">
        <f t="shared" si="33"/>
        <v>126.15384615384616</v>
      </c>
      <c r="U163">
        <f>VLOOKUP(A163,[1]高一下!$A$3:$P$585,15,0)</f>
        <v>66</v>
      </c>
      <c r="V163" t="str">
        <f>VLOOKUP(A163,[1]高一下!$A$3:$P$585,16,0)</f>
        <v>胡柔殳</v>
      </c>
      <c r="W163">
        <f t="shared" si="34"/>
        <v>94</v>
      </c>
      <c r="X163">
        <f t="shared" si="35"/>
        <v>79.230769230769226</v>
      </c>
      <c r="Y163">
        <f>VLOOKUP(A163,[1]高一上!$A$3:$V$587,21,0)</f>
        <v>69</v>
      </c>
      <c r="Z163" t="str">
        <f>VLOOKUP(A163,[1]高一上!$A$3:$V$587,22,0)</f>
        <v>胡柔殳</v>
      </c>
      <c r="AA163">
        <f t="shared" si="36"/>
        <v>40</v>
      </c>
      <c r="AB163" s="23">
        <f t="shared" si="37"/>
        <v>105</v>
      </c>
      <c r="AC163">
        <f>VLOOKUP(A163,[1]中考!$A$2:$M$571,13,0)</f>
        <v>40</v>
      </c>
      <c r="AD163">
        <f t="shared" si="38"/>
        <v>53</v>
      </c>
    </row>
    <row r="164" spans="1:30" ht="15" x14ac:dyDescent="0.35">
      <c r="A164" s="14" t="s">
        <v>373</v>
      </c>
      <c r="B164" s="1">
        <v>4</v>
      </c>
      <c r="C164" s="2" t="s">
        <v>374</v>
      </c>
      <c r="D164" s="4" t="s">
        <v>6</v>
      </c>
      <c r="E164">
        <f>VLOOKUP(A164,'[1]高三下(高考)'!$A$3:$P$615,15,0)</f>
        <v>58</v>
      </c>
      <c r="F164" t="str">
        <f>VLOOKUP(A164,'[1]高三下(高考)'!$A$3:$P$615,16,0)</f>
        <v>胡柔殳</v>
      </c>
      <c r="G164" s="22">
        <f t="shared" si="26"/>
        <v>54</v>
      </c>
      <c r="H164" s="23">
        <f t="shared" si="27"/>
        <v>149.23076923076923</v>
      </c>
      <c r="I164">
        <f>VLOOKUP(A164,[1]高三上!$A$3:$P$588,15,0)</f>
        <v>33.5</v>
      </c>
      <c r="J164" t="str">
        <f>VLOOKUP(A164,[1]高三上!$A$3:$P$588,16,0)</f>
        <v>胡柔殳</v>
      </c>
      <c r="K164" s="22">
        <f t="shared" si="28"/>
        <v>182</v>
      </c>
      <c r="L164" s="23">
        <f t="shared" si="29"/>
        <v>94.615384615384613</v>
      </c>
      <c r="M164">
        <f>VLOOKUP(A164,[1]高二下!$A$3:$P$536,15,0)</f>
        <v>34</v>
      </c>
      <c r="N164" t="str">
        <f>VLOOKUP(A164,[1]高二下!$A$3:$P$536,16,0)</f>
        <v>胡柔殳</v>
      </c>
      <c r="O164" s="22">
        <f t="shared" si="30"/>
        <v>168</v>
      </c>
      <c r="P164" s="22">
        <f t="shared" si="31"/>
        <v>101.15384615384616</v>
      </c>
      <c r="Q164">
        <f>VLOOKUP(A164,[1]高二上!$A$3:$P$583,15,0)</f>
        <v>42</v>
      </c>
      <c r="R164" t="str">
        <f>VLOOKUP(A164,[1]高二上!$A$3:$P$583,16,0)</f>
        <v>刘壑</v>
      </c>
      <c r="S164" s="22">
        <f t="shared" si="32"/>
        <v>171</v>
      </c>
      <c r="T164" s="22">
        <f t="shared" si="33"/>
        <v>78.461538461538453</v>
      </c>
      <c r="U164">
        <f>VLOOKUP(A164,[1]高一下!$A$3:$P$585,15,0)</f>
        <v>64</v>
      </c>
      <c r="V164" t="str">
        <f>VLOOKUP(A164,[1]高一下!$A$3:$P$585,16,0)</f>
        <v>胡柔殳</v>
      </c>
      <c r="W164">
        <f t="shared" si="34"/>
        <v>115</v>
      </c>
      <c r="X164">
        <f t="shared" si="35"/>
        <v>99.615384615384613</v>
      </c>
      <c r="Y164">
        <f>VLOOKUP(A164,[1]高一上!$A$3:$V$587,21,0)</f>
        <v>57</v>
      </c>
      <c r="Z164" t="str">
        <f>VLOOKUP(A164,[1]高一上!$A$3:$V$587,22,0)</f>
        <v>胡柔殳</v>
      </c>
      <c r="AA164">
        <f t="shared" si="36"/>
        <v>114</v>
      </c>
      <c r="AB164" s="23">
        <f t="shared" si="37"/>
        <v>90.769230769230774</v>
      </c>
      <c r="AC164">
        <f>VLOOKUP(A164,[1]中考!$A$2:$M$571,13,0)</f>
        <v>37</v>
      </c>
      <c r="AD164">
        <f t="shared" si="38"/>
        <v>90</v>
      </c>
    </row>
    <row r="165" spans="1:30" ht="15" x14ac:dyDescent="0.35">
      <c r="A165" s="14" t="s">
        <v>399</v>
      </c>
      <c r="B165" s="1">
        <v>4</v>
      </c>
      <c r="C165" s="2" t="s">
        <v>400</v>
      </c>
      <c r="D165" s="4" t="s">
        <v>6</v>
      </c>
      <c r="E165">
        <f>VLOOKUP(A165,'[1]高三下(高考)'!$A$3:$P$615,15,0)</f>
        <v>58</v>
      </c>
      <c r="F165" t="str">
        <f>VLOOKUP(A165,'[1]高三下(高考)'!$A$3:$P$615,16,0)</f>
        <v>胡柔殳</v>
      </c>
      <c r="G165" s="22">
        <f t="shared" si="26"/>
        <v>54</v>
      </c>
      <c r="H165" s="23">
        <f t="shared" si="27"/>
        <v>96.538461538461533</v>
      </c>
      <c r="I165">
        <f>VLOOKUP(A165,[1]高三上!$A$3:$P$588,15,0)</f>
        <v>51</v>
      </c>
      <c r="J165" t="str">
        <f>VLOOKUP(A165,[1]高三上!$A$3:$P$588,16,0)</f>
        <v>胡柔殳</v>
      </c>
      <c r="K165" s="22">
        <f t="shared" si="28"/>
        <v>45</v>
      </c>
      <c r="L165" s="23">
        <f t="shared" si="29"/>
        <v>147.30769230769232</v>
      </c>
      <c r="M165">
        <f>VLOOKUP(A165,[1]高二下!$A$3:$P$536,15,0)</f>
        <v>34</v>
      </c>
      <c r="N165" t="str">
        <f>VLOOKUP(A165,[1]高二下!$A$3:$P$536,16,0)</f>
        <v>胡柔殳</v>
      </c>
      <c r="O165" s="22">
        <f t="shared" si="30"/>
        <v>168</v>
      </c>
      <c r="P165" s="22">
        <f t="shared" si="31"/>
        <v>76.92307692307692</v>
      </c>
      <c r="Q165">
        <f>VLOOKUP(A165,[1]高二上!$A$3:$P$583,15,0)</f>
        <v>50</v>
      </c>
      <c r="R165" t="str">
        <f>VLOOKUP(A165,[1]高二上!$A$3:$P$583,16,0)</f>
        <v>刘壑</v>
      </c>
      <c r="S165" s="22">
        <f t="shared" si="32"/>
        <v>108</v>
      </c>
      <c r="T165" s="22">
        <f t="shared" si="33"/>
        <v>84.615384615384613</v>
      </c>
      <c r="U165">
        <f>VLOOKUP(A165,[1]高一下!$A$3:$P$585,15,0)</f>
        <v>69</v>
      </c>
      <c r="V165" t="str">
        <f>VLOOKUP(A165,[1]高一下!$A$3:$P$585,16,0)</f>
        <v>胡柔殳</v>
      </c>
      <c r="W165">
        <f t="shared" si="34"/>
        <v>68</v>
      </c>
      <c r="X165">
        <f t="shared" si="35"/>
        <v>114.61538461538461</v>
      </c>
      <c r="Y165">
        <f>VLOOKUP(A165,[1]高一上!$A$3:$V$587,21,0)</f>
        <v>58</v>
      </c>
      <c r="Z165" t="str">
        <f>VLOOKUP(A165,[1]高一上!$A$3:$V$587,22,0)</f>
        <v>胡柔殳</v>
      </c>
      <c r="AA165">
        <f t="shared" si="36"/>
        <v>106</v>
      </c>
      <c r="AB165" s="23">
        <f t="shared" si="37"/>
        <v>68.461538461538467</v>
      </c>
      <c r="AC165">
        <f>VLOOKUP(A165,[1]中考!$A$2:$M$571,13,0)</f>
        <v>42</v>
      </c>
      <c r="AD165">
        <f t="shared" si="38"/>
        <v>24</v>
      </c>
    </row>
    <row r="166" spans="1:30" ht="15" x14ac:dyDescent="0.35">
      <c r="A166" s="14" t="s">
        <v>427</v>
      </c>
      <c r="B166" s="1">
        <v>4</v>
      </c>
      <c r="C166" s="3" t="s">
        <v>428</v>
      </c>
      <c r="D166" s="4" t="s">
        <v>6</v>
      </c>
      <c r="E166">
        <f>VLOOKUP(A166,'[1]高三下(高考)'!$A$3:$P$615,15,0)</f>
        <v>40</v>
      </c>
      <c r="F166" t="str">
        <f>VLOOKUP(A166,'[1]高三下(高考)'!$A$3:$P$615,16,0)</f>
        <v>胡柔殳</v>
      </c>
      <c r="G166" s="22">
        <f t="shared" si="26"/>
        <v>210</v>
      </c>
      <c r="H166" s="23">
        <f t="shared" si="27"/>
        <v>97.307692307692307</v>
      </c>
      <c r="I166">
        <f>VLOOKUP(A166,[1]高三上!$A$3:$P$588,15,0)</f>
        <v>29.5</v>
      </c>
      <c r="J166" t="str">
        <f>VLOOKUP(A166,[1]高三上!$A$3:$P$588,16,0)</f>
        <v>胡柔殳</v>
      </c>
      <c r="K166" s="22">
        <f t="shared" si="28"/>
        <v>203</v>
      </c>
      <c r="L166" s="23">
        <f t="shared" si="29"/>
        <v>106.92307692307692</v>
      </c>
      <c r="M166">
        <f>VLOOKUP(A166,[1]高二下!$A$3:$P$536,15,0)</f>
        <v>25</v>
      </c>
      <c r="N166" t="str">
        <f>VLOOKUP(A166,[1]高二下!$A$3:$P$536,16,0)</f>
        <v>胡柔殳</v>
      </c>
      <c r="O166" s="22">
        <f t="shared" si="30"/>
        <v>221</v>
      </c>
      <c r="P166" s="22">
        <f t="shared" si="31"/>
        <v>75</v>
      </c>
      <c r="Q166">
        <f>VLOOKUP(A166,[1]高二上!$A$3:$P$583,15,0)</f>
        <v>44</v>
      </c>
      <c r="R166" t="str">
        <f>VLOOKUP(A166,[1]高二上!$A$3:$P$583,16,0)</f>
        <v>刘壑</v>
      </c>
      <c r="S166" s="22">
        <f t="shared" si="32"/>
        <v>156</v>
      </c>
      <c r="T166" s="22">
        <f t="shared" si="33"/>
        <v>96.92307692307692</v>
      </c>
      <c r="U166">
        <f>VLOOKUP(A166,[1]高一下!$A$3:$P$585,15,0)</f>
        <v>60</v>
      </c>
      <c r="V166" t="str">
        <f>VLOOKUP(A166,[1]高一下!$A$3:$P$585,16,0)</f>
        <v>胡柔殳</v>
      </c>
      <c r="W166">
        <f t="shared" si="34"/>
        <v>148</v>
      </c>
      <c r="X166">
        <f t="shared" si="35"/>
        <v>83.84615384615384</v>
      </c>
      <c r="Y166">
        <f>VLOOKUP(A166,[1]高一上!$A$3:$V$587,21,0)</f>
        <v>58</v>
      </c>
      <c r="Z166" t="str">
        <f>VLOOKUP(A166,[1]高一上!$A$3:$V$587,22,0)</f>
        <v>胡柔殳</v>
      </c>
      <c r="AA166">
        <f t="shared" si="36"/>
        <v>106</v>
      </c>
      <c r="AB166" s="23">
        <f t="shared" si="37"/>
        <v>113.84615384615384</v>
      </c>
      <c r="AC166">
        <f>VLOOKUP(A166,[1]中考!$A$2:$M$571,13,0)</f>
        <v>34</v>
      </c>
      <c r="AD166">
        <f t="shared" si="38"/>
        <v>142</v>
      </c>
    </row>
    <row r="167" spans="1:30" ht="15" x14ac:dyDescent="0.35">
      <c r="A167" s="14" t="s">
        <v>359</v>
      </c>
      <c r="B167" s="1">
        <v>4</v>
      </c>
      <c r="C167" s="2" t="s">
        <v>360</v>
      </c>
      <c r="D167" s="4" t="s">
        <v>6</v>
      </c>
      <c r="E167">
        <f>VLOOKUP(A167,'[1]高三下(高考)'!$A$3:$P$615,15,0)</f>
        <v>51</v>
      </c>
      <c r="F167" t="str">
        <f>VLOOKUP(A167,'[1]高三下(高考)'!$A$3:$P$615,16,0)</f>
        <v>胡柔殳</v>
      </c>
      <c r="G167" s="22">
        <f t="shared" si="26"/>
        <v>114</v>
      </c>
      <c r="H167" s="23">
        <f t="shared" si="27"/>
        <v>63.461538461538467</v>
      </c>
      <c r="I167">
        <f>VLOOKUP(A167,[1]高三上!$A$3:$P$588,15,0)</f>
        <v>55.5</v>
      </c>
      <c r="J167" t="str">
        <f>VLOOKUP(A167,[1]高三上!$A$3:$P$588,16,0)</f>
        <v>胡柔殳</v>
      </c>
      <c r="K167" s="22">
        <f t="shared" si="28"/>
        <v>19</v>
      </c>
      <c r="L167" s="23">
        <f t="shared" si="29"/>
        <v>94.230769230769226</v>
      </c>
      <c r="M167">
        <f>VLOOKUP(A167,[1]高二下!$A$3:$P$536,15,0)</f>
        <v>62</v>
      </c>
      <c r="N167" t="str">
        <f>VLOOKUP(A167,[1]高二下!$A$3:$P$536,16,0)</f>
        <v>胡柔殳</v>
      </c>
      <c r="O167" s="22">
        <f t="shared" si="30"/>
        <v>4</v>
      </c>
      <c r="P167" s="22">
        <f t="shared" si="31"/>
        <v>103.07692307692308</v>
      </c>
      <c r="Q167">
        <f>VLOOKUP(A167,[1]高二上!$A$3:$P$583,15,0)</f>
        <v>65</v>
      </c>
      <c r="R167" t="str">
        <f>VLOOKUP(A167,[1]高二上!$A$3:$P$583,16,0)</f>
        <v>刘壑</v>
      </c>
      <c r="S167" s="22">
        <f t="shared" si="32"/>
        <v>12</v>
      </c>
      <c r="T167" s="22">
        <f t="shared" si="33"/>
        <v>98.461538461538467</v>
      </c>
      <c r="U167">
        <f>VLOOKUP(A167,[1]高一下!$A$3:$P$585,15,0)</f>
        <v>80</v>
      </c>
      <c r="V167" t="str">
        <f>VLOOKUP(A167,[1]高一下!$A$3:$P$585,16,0)</f>
        <v>胡柔殳</v>
      </c>
      <c r="W167">
        <f t="shared" si="34"/>
        <v>8</v>
      </c>
      <c r="X167">
        <f t="shared" si="35"/>
        <v>97.692307692307693</v>
      </c>
      <c r="Y167">
        <f>VLOOKUP(A167,[1]高一上!$A$3:$V$587,21,0)</f>
        <v>86</v>
      </c>
      <c r="Z167" t="str">
        <f>VLOOKUP(A167,[1]高一上!$A$3:$V$587,22,0)</f>
        <v>胡柔殳</v>
      </c>
      <c r="AA167">
        <f t="shared" si="36"/>
        <v>2</v>
      </c>
      <c r="AB167" s="23">
        <f t="shared" si="37"/>
        <v>102.30769230769231</v>
      </c>
      <c r="AC167">
        <f>VLOOKUP(A167,[1]中考!$A$2:$M$571,13,0)</f>
        <v>45</v>
      </c>
      <c r="AD167">
        <f t="shared" si="38"/>
        <v>8</v>
      </c>
    </row>
    <row r="168" spans="1:30" ht="15" x14ac:dyDescent="0.35">
      <c r="A168" s="14" t="s">
        <v>429</v>
      </c>
      <c r="B168" s="1">
        <v>4</v>
      </c>
      <c r="C168" s="3" t="s">
        <v>430</v>
      </c>
      <c r="D168" s="4" t="s">
        <v>6</v>
      </c>
      <c r="E168">
        <f>VLOOKUP(A168,'[1]高三下(高考)'!$A$3:$P$615,15,0)</f>
        <v>34</v>
      </c>
      <c r="F168" t="str">
        <f>VLOOKUP(A168,'[1]高三下(高考)'!$A$3:$P$615,16,0)</f>
        <v>胡柔殳</v>
      </c>
      <c r="G168" s="22">
        <f t="shared" si="26"/>
        <v>242</v>
      </c>
      <c r="H168" s="23">
        <f t="shared" si="27"/>
        <v>92.692307692307693</v>
      </c>
      <c r="I168">
        <f>VLOOKUP(A168,[1]高三上!$A$3:$P$588,15,0)</f>
        <v>25</v>
      </c>
      <c r="J168" t="str">
        <f>VLOOKUP(A168,[1]高三上!$A$3:$P$588,16,0)</f>
        <v>胡柔殳</v>
      </c>
      <c r="K168" s="22">
        <f t="shared" si="28"/>
        <v>223</v>
      </c>
      <c r="L168" s="23">
        <f t="shared" si="29"/>
        <v>78.84615384615384</v>
      </c>
      <c r="M168">
        <f>VLOOKUP(A168,[1]高二下!$A$3:$P$536,15,0)</f>
        <v>34</v>
      </c>
      <c r="N168" t="str">
        <f>VLOOKUP(A168,[1]高二下!$A$3:$P$536,16,0)</f>
        <v>胡柔殳</v>
      </c>
      <c r="O168" s="22">
        <f t="shared" si="30"/>
        <v>168</v>
      </c>
      <c r="P168" s="22">
        <f t="shared" si="31"/>
        <v>120</v>
      </c>
      <c r="Q168">
        <f>VLOOKUP(A168,[1]高二上!$A$3:$P$583,15,0)</f>
        <v>37</v>
      </c>
      <c r="R168" t="str">
        <f>VLOOKUP(A168,[1]高二上!$A$3:$P$583,16,0)</f>
        <v>刘壑</v>
      </c>
      <c r="S168" s="22">
        <f t="shared" si="32"/>
        <v>220</v>
      </c>
      <c r="T168" s="22">
        <f t="shared" si="33"/>
        <v>66.15384615384616</v>
      </c>
      <c r="U168">
        <f>VLOOKUP(A168,[1]高一下!$A$3:$P$585,15,0)</f>
        <v>62</v>
      </c>
      <c r="V168" t="str">
        <f>VLOOKUP(A168,[1]高一下!$A$3:$P$585,16,0)</f>
        <v>胡柔殳</v>
      </c>
      <c r="W168">
        <f t="shared" si="34"/>
        <v>132</v>
      </c>
      <c r="X168">
        <f t="shared" si="35"/>
        <v>106.15384615384616</v>
      </c>
      <c r="Y168">
        <f>VLOOKUP(A168,[1]高一上!$A$3:$V$587,21,0)</f>
        <v>51</v>
      </c>
      <c r="Z168" t="str">
        <f>VLOOKUP(A168,[1]高一上!$A$3:$V$587,22,0)</f>
        <v>胡柔殳</v>
      </c>
      <c r="AA168">
        <f t="shared" si="36"/>
        <v>148</v>
      </c>
      <c r="AB168" s="23">
        <f t="shared" si="37"/>
        <v>97.692307692307693</v>
      </c>
      <c r="AC168">
        <f>VLOOKUP(A168,[1]中考!$A$2:$M$571,13,0)</f>
        <v>34</v>
      </c>
      <c r="AD168">
        <f t="shared" si="38"/>
        <v>142</v>
      </c>
    </row>
    <row r="169" spans="1:30" ht="15" x14ac:dyDescent="0.35">
      <c r="A169" s="14" t="s">
        <v>338</v>
      </c>
      <c r="B169" s="1">
        <v>4</v>
      </c>
      <c r="C169" s="2" t="s">
        <v>339</v>
      </c>
      <c r="D169" s="4" t="s">
        <v>6</v>
      </c>
      <c r="E169">
        <f>VLOOKUP(A169,'[1]高三下(高考)'!$A$3:$P$615,15,0)</f>
        <v>51</v>
      </c>
      <c r="F169" t="str">
        <f>VLOOKUP(A169,'[1]高三下(高考)'!$A$3:$P$615,16,0)</f>
        <v>胡柔殳</v>
      </c>
      <c r="G169" s="22">
        <f t="shared" si="26"/>
        <v>114</v>
      </c>
      <c r="H169" s="23">
        <f t="shared" si="27"/>
        <v>81.92307692307692</v>
      </c>
      <c r="I169">
        <f>VLOOKUP(A169,[1]高三上!$A$3:$P$588,15,0)</f>
        <v>47.5</v>
      </c>
      <c r="J169" t="str">
        <f>VLOOKUP(A169,[1]高三上!$A$3:$P$588,16,0)</f>
        <v>胡柔殳</v>
      </c>
      <c r="K169" s="22">
        <f t="shared" si="28"/>
        <v>67</v>
      </c>
      <c r="L169" s="23">
        <f t="shared" si="29"/>
        <v>93.07692307692308</v>
      </c>
      <c r="M169">
        <f>VLOOKUP(A169,[1]高二下!$A$3:$P$536,15,0)</f>
        <v>49</v>
      </c>
      <c r="N169" t="str">
        <f>VLOOKUP(A169,[1]高二下!$A$3:$P$536,16,0)</f>
        <v>胡柔殳</v>
      </c>
      <c r="O169" s="22">
        <f t="shared" si="30"/>
        <v>49</v>
      </c>
      <c r="P169" s="22">
        <f t="shared" si="31"/>
        <v>95.769230769230774</v>
      </c>
      <c r="Q169">
        <f>VLOOKUP(A169,[1]高二上!$A$3:$P$583,15,0)</f>
        <v>59</v>
      </c>
      <c r="R169" t="str">
        <f>VLOOKUP(A169,[1]高二上!$A$3:$P$583,16,0)</f>
        <v>刘壑</v>
      </c>
      <c r="S169" s="22">
        <f t="shared" si="32"/>
        <v>38</v>
      </c>
      <c r="T169" s="22">
        <f t="shared" si="33"/>
        <v>86.92307692307692</v>
      </c>
      <c r="U169">
        <f>VLOOKUP(A169,[1]高一下!$A$3:$P$585,15,0)</f>
        <v>82</v>
      </c>
      <c r="V169" t="str">
        <f>VLOOKUP(A169,[1]高一下!$A$3:$P$585,16,0)</f>
        <v>胡柔殳</v>
      </c>
      <c r="W169">
        <f t="shared" si="34"/>
        <v>4</v>
      </c>
      <c r="X169">
        <f t="shared" si="35"/>
        <v>125.76923076923077</v>
      </c>
      <c r="Y169">
        <f>VLOOKUP(A169,[1]高一上!$A$3:$V$587,21,0)</f>
        <v>63</v>
      </c>
      <c r="Z169" t="str">
        <f>VLOOKUP(A169,[1]高一上!$A$3:$V$587,22,0)</f>
        <v>胡柔殳</v>
      </c>
      <c r="AA169">
        <f t="shared" si="36"/>
        <v>71</v>
      </c>
      <c r="AB169" s="23">
        <f t="shared" si="37"/>
        <v>142.30769230769232</v>
      </c>
      <c r="AC169">
        <f>VLOOKUP(A169,[1]中考!$A$2:$M$571,13,0)</f>
        <v>31</v>
      </c>
      <c r="AD169">
        <f t="shared" si="38"/>
        <v>181</v>
      </c>
    </row>
    <row r="170" spans="1:30" ht="15" x14ac:dyDescent="0.35">
      <c r="A170" s="14" t="s">
        <v>431</v>
      </c>
      <c r="B170" s="1">
        <v>4</v>
      </c>
      <c r="C170" s="3" t="s">
        <v>432</v>
      </c>
      <c r="D170" s="4" t="s">
        <v>6</v>
      </c>
      <c r="E170">
        <f>VLOOKUP(A170,'[1]高三下(高考)'!$A$3:$P$615,15,0)</f>
        <v>39</v>
      </c>
      <c r="F170" t="str">
        <f>VLOOKUP(A170,'[1]高三下(高考)'!$A$3:$P$615,16,0)</f>
        <v>胡柔殳</v>
      </c>
      <c r="G170" s="22">
        <f t="shared" si="26"/>
        <v>217</v>
      </c>
      <c r="H170" s="23">
        <f t="shared" si="27"/>
        <v>101.92307692307692</v>
      </c>
      <c r="I170">
        <f>VLOOKUP(A170,[1]高三上!$A$3:$P$588,15,0)</f>
        <v>25.5</v>
      </c>
      <c r="J170" t="str">
        <f>VLOOKUP(A170,[1]高三上!$A$3:$P$588,16,0)</f>
        <v>胡柔殳</v>
      </c>
      <c r="K170" s="22">
        <f t="shared" si="28"/>
        <v>222</v>
      </c>
      <c r="L170" s="23">
        <f t="shared" si="29"/>
        <v>95.769230769230774</v>
      </c>
      <c r="M170">
        <f>VLOOKUP(A170,[1]高二下!$A$3:$P$536,15,0)</f>
        <v>27</v>
      </c>
      <c r="N170" t="str">
        <f>VLOOKUP(A170,[1]高二下!$A$3:$P$536,16,0)</f>
        <v>胡柔殳</v>
      </c>
      <c r="O170" s="22">
        <f t="shared" si="30"/>
        <v>211</v>
      </c>
      <c r="P170" s="22">
        <f t="shared" si="31"/>
        <v>93.07692307692308</v>
      </c>
      <c r="Q170">
        <f>VLOOKUP(A170,[1]高二上!$A$3:$P$583,15,0)</f>
        <v>40</v>
      </c>
      <c r="R170" t="str">
        <f>VLOOKUP(A170,[1]高二上!$A$3:$P$583,16,0)</f>
        <v>刘壑</v>
      </c>
      <c r="S170" s="22">
        <f t="shared" si="32"/>
        <v>193</v>
      </c>
      <c r="T170" s="22">
        <f t="shared" si="33"/>
        <v>112.69230769230769</v>
      </c>
      <c r="U170">
        <f>VLOOKUP(A170,[1]高一下!$A$3:$P$585,15,0)</f>
        <v>52</v>
      </c>
      <c r="V170" t="str">
        <f>VLOOKUP(A170,[1]高一下!$A$3:$P$585,16,0)</f>
        <v>胡柔殳</v>
      </c>
      <c r="W170">
        <f t="shared" si="34"/>
        <v>226</v>
      </c>
      <c r="X170">
        <f t="shared" si="35"/>
        <v>70</v>
      </c>
      <c r="Y170">
        <f>VLOOKUP(A170,[1]高一上!$A$3:$V$587,21,0)</f>
        <v>51</v>
      </c>
      <c r="Z170" t="str">
        <f>VLOOKUP(A170,[1]高一上!$A$3:$V$587,22,0)</f>
        <v>胡柔殳</v>
      </c>
      <c r="AA170">
        <f t="shared" si="36"/>
        <v>148</v>
      </c>
      <c r="AB170" s="23">
        <f t="shared" si="37"/>
        <v>108.46153846153847</v>
      </c>
      <c r="AC170">
        <f>VLOOKUP(A170,[1]中考!$A$2:$M$571,13,0)</f>
        <v>32</v>
      </c>
      <c r="AD170">
        <f t="shared" si="38"/>
        <v>170</v>
      </c>
    </row>
    <row r="171" spans="1:30" ht="15" x14ac:dyDescent="0.35">
      <c r="A171" s="14" t="s">
        <v>375</v>
      </c>
      <c r="B171" s="1">
        <v>4</v>
      </c>
      <c r="C171" s="2" t="s">
        <v>376</v>
      </c>
      <c r="D171" s="4" t="s">
        <v>6</v>
      </c>
      <c r="E171">
        <f>VLOOKUP(A171,'[1]高三下(高考)'!$A$3:$P$615,15,0)</f>
        <v>61</v>
      </c>
      <c r="F171" t="str">
        <f>VLOOKUP(A171,'[1]高三下(高考)'!$A$3:$P$615,16,0)</f>
        <v>胡柔殳</v>
      </c>
      <c r="G171" s="22">
        <f t="shared" si="26"/>
        <v>35</v>
      </c>
      <c r="H171" s="23">
        <f t="shared" si="27"/>
        <v>145.38461538461539</v>
      </c>
      <c r="I171">
        <f>VLOOKUP(A171,[1]高三上!$A$3:$P$588,15,0)</f>
        <v>37.5</v>
      </c>
      <c r="J171" t="str">
        <f>VLOOKUP(A171,[1]高三上!$A$3:$P$588,16,0)</f>
        <v>胡柔殳</v>
      </c>
      <c r="K171" s="22">
        <f t="shared" si="28"/>
        <v>153</v>
      </c>
      <c r="L171" s="23">
        <f t="shared" si="29"/>
        <v>114.61538461538461</v>
      </c>
      <c r="M171">
        <f>VLOOKUP(A171,[1]高二下!$A$3:$P$536,15,0)</f>
        <v>31</v>
      </c>
      <c r="N171" t="str">
        <f>VLOOKUP(A171,[1]高二下!$A$3:$P$536,16,0)</f>
        <v>胡柔殳</v>
      </c>
      <c r="O171" s="22">
        <f t="shared" si="30"/>
        <v>191</v>
      </c>
      <c r="P171" s="22">
        <f t="shared" si="31"/>
        <v>78.84615384615384</v>
      </c>
      <c r="Q171">
        <f>VLOOKUP(A171,[1]高二上!$A$3:$P$583,15,0)</f>
        <v>46</v>
      </c>
      <c r="R171" t="str">
        <f>VLOOKUP(A171,[1]高二上!$A$3:$P$583,16,0)</f>
        <v>刘壑</v>
      </c>
      <c r="S171" s="22">
        <f t="shared" si="32"/>
        <v>136</v>
      </c>
      <c r="T171" s="22">
        <f t="shared" si="33"/>
        <v>56.153846153846153</v>
      </c>
      <c r="U171">
        <f>VLOOKUP(A171,[1]高一下!$A$3:$P$585,15,0)</f>
        <v>76</v>
      </c>
      <c r="V171" t="str">
        <f>VLOOKUP(A171,[1]高一下!$A$3:$P$585,16,0)</f>
        <v>胡柔殳</v>
      </c>
      <c r="W171">
        <f t="shared" si="34"/>
        <v>22</v>
      </c>
      <c r="X171">
        <f t="shared" si="35"/>
        <v>96.538461538461533</v>
      </c>
      <c r="Y171">
        <f>VLOOKUP(A171,[1]高一上!$A$3:$V$587,21,0)</f>
        <v>77</v>
      </c>
      <c r="Z171" t="str">
        <f>VLOOKUP(A171,[1]高一上!$A$3:$V$587,22,0)</f>
        <v>胡柔殳</v>
      </c>
      <c r="AA171">
        <f t="shared" si="36"/>
        <v>13</v>
      </c>
      <c r="AB171" s="23">
        <f t="shared" si="37"/>
        <v>143.84615384615384</v>
      </c>
      <c r="AC171">
        <f>VLOOKUP(A171,[1]中考!$A$2:$M$571,13,0)</f>
        <v>35</v>
      </c>
      <c r="AD171">
        <f t="shared" si="38"/>
        <v>127</v>
      </c>
    </row>
    <row r="172" spans="1:30" ht="15.45" x14ac:dyDescent="0.35">
      <c r="A172" s="14" t="s">
        <v>361</v>
      </c>
      <c r="B172" s="1">
        <v>4</v>
      </c>
      <c r="C172" s="5" t="s">
        <v>362</v>
      </c>
      <c r="D172" s="4" t="s">
        <v>6</v>
      </c>
      <c r="E172">
        <f>VLOOKUP(A172,'[1]高三下(高考)'!$A$3:$P$615,15,0)</f>
        <v>71</v>
      </c>
      <c r="F172" t="str">
        <f>VLOOKUP(A172,'[1]高三下(高考)'!$A$3:$P$615,16,0)</f>
        <v>胡柔殳</v>
      </c>
      <c r="G172" s="22">
        <f t="shared" si="26"/>
        <v>3</v>
      </c>
      <c r="H172" s="23">
        <f t="shared" si="27"/>
        <v>99.230769230769226</v>
      </c>
      <c r="I172">
        <f>VLOOKUP(A172,[1]高三上!$A$3:$P$588,15,0)</f>
        <v>66</v>
      </c>
      <c r="J172" t="str">
        <f>VLOOKUP(A172,[1]高三上!$A$3:$P$588,16,0)</f>
        <v>胡柔殳</v>
      </c>
      <c r="K172" s="22">
        <f t="shared" si="28"/>
        <v>1</v>
      </c>
      <c r="L172" s="23">
        <f t="shared" si="29"/>
        <v>100</v>
      </c>
      <c r="M172" s="22">
        <v>0</v>
      </c>
      <c r="N172" t="s">
        <v>217</v>
      </c>
      <c r="O172" s="22">
        <f t="shared" si="30"/>
        <v>236</v>
      </c>
      <c r="P172" s="22">
        <f t="shared" si="31"/>
        <v>100</v>
      </c>
      <c r="Q172">
        <f>VLOOKUP(A172,[1]高二上!$A$3:$P$583,15,0)</f>
        <v>76</v>
      </c>
      <c r="R172" t="str">
        <f>VLOOKUP(A172,[1]高二上!$A$3:$P$583,16,0)</f>
        <v>刘壑</v>
      </c>
      <c r="S172" s="22">
        <f t="shared" si="32"/>
        <v>2</v>
      </c>
      <c r="T172" s="22">
        <f t="shared" si="33"/>
        <v>103.84615384615384</v>
      </c>
      <c r="U172">
        <f>VLOOKUP(A172,[1]高一下!$A$3:$P$585,15,0)</f>
        <v>79</v>
      </c>
      <c r="V172" t="str">
        <f>VLOOKUP(A172,[1]高一下!$A$3:$P$585,16,0)</f>
        <v>胡柔殳</v>
      </c>
      <c r="W172">
        <f t="shared" si="34"/>
        <v>12</v>
      </c>
      <c r="X172">
        <f t="shared" si="35"/>
        <v>96.15384615384616</v>
      </c>
      <c r="Y172">
        <f>VLOOKUP(A172,[1]高一上!$A$3:$V$587,21,0)</f>
        <v>86</v>
      </c>
      <c r="Z172" t="str">
        <f>VLOOKUP(A172,[1]高一上!$A$3:$V$587,22,0)</f>
        <v>胡柔殳</v>
      </c>
      <c r="AA172">
        <f t="shared" si="36"/>
        <v>2</v>
      </c>
      <c r="AB172" s="23">
        <f t="shared" si="37"/>
        <v>104.23076923076923</v>
      </c>
      <c r="AC172">
        <f>VLOOKUP(A172,[1]中考!$A$2:$M$571,13,0)</f>
        <v>44</v>
      </c>
      <c r="AD172">
        <f t="shared" si="38"/>
        <v>13</v>
      </c>
    </row>
    <row r="173" spans="1:30" ht="15" x14ac:dyDescent="0.35">
      <c r="A173" s="14" t="s">
        <v>340</v>
      </c>
      <c r="B173" s="1">
        <v>4</v>
      </c>
      <c r="C173" s="2" t="s">
        <v>341</v>
      </c>
      <c r="D173" s="4" t="s">
        <v>6</v>
      </c>
      <c r="E173">
        <f>VLOOKUP(A173,'[1]高三下(高考)'!$A$3:$P$615,15,0)</f>
        <v>49</v>
      </c>
      <c r="F173" t="str">
        <f>VLOOKUP(A173,'[1]高三下(高考)'!$A$3:$P$615,16,0)</f>
        <v>胡柔殳</v>
      </c>
      <c r="G173" s="22">
        <f t="shared" si="26"/>
        <v>128</v>
      </c>
      <c r="H173" s="23">
        <f t="shared" si="27"/>
        <v>68.07692307692308</v>
      </c>
      <c r="I173">
        <f>VLOOKUP(A173,[1]高三上!$A$3:$P$588,15,0)</f>
        <v>51</v>
      </c>
      <c r="J173" t="str">
        <f>VLOOKUP(A173,[1]高三上!$A$3:$P$588,16,0)</f>
        <v>胡柔殳</v>
      </c>
      <c r="K173" s="22">
        <f t="shared" si="28"/>
        <v>45</v>
      </c>
      <c r="L173" s="23">
        <f t="shared" si="29"/>
        <v>136.15384615384616</v>
      </c>
      <c r="M173">
        <f>VLOOKUP(A173,[1]高二下!$A$3:$P$536,15,0)</f>
        <v>38</v>
      </c>
      <c r="N173" t="str">
        <f>VLOOKUP(A173,[1]高二下!$A$3:$P$536,16,0)</f>
        <v>胡柔殳</v>
      </c>
      <c r="O173" s="22">
        <f t="shared" si="30"/>
        <v>139</v>
      </c>
      <c r="P173" s="22">
        <f t="shared" si="31"/>
        <v>64.615384615384613</v>
      </c>
      <c r="Q173">
        <f>VLOOKUP(A173,[1]高二上!$A$3:$P$583,15,0)</f>
        <v>57</v>
      </c>
      <c r="R173" t="str">
        <f>VLOOKUP(A173,[1]高二上!$A$3:$P$583,16,0)</f>
        <v>刘壑</v>
      </c>
      <c r="S173" s="22">
        <f t="shared" si="32"/>
        <v>47</v>
      </c>
      <c r="T173" s="22">
        <f t="shared" si="33"/>
        <v>100</v>
      </c>
      <c r="U173">
        <f>VLOOKUP(A173,[1]高一下!$A$3:$P$585,15,0)</f>
        <v>0</v>
      </c>
      <c r="V173" t="str">
        <f>VLOOKUP(A173,[1]高一下!$A$3:$P$585,16,0)</f>
        <v>胡柔殳</v>
      </c>
      <c r="W173">
        <f t="shared" si="34"/>
        <v>258</v>
      </c>
      <c r="X173">
        <f t="shared" si="35"/>
        <v>100</v>
      </c>
      <c r="Y173">
        <f>VLOOKUP(A173,[1]高一上!$A$3:$V$587,21,0)</f>
        <v>64</v>
      </c>
      <c r="Z173" t="str">
        <f>VLOOKUP(A173,[1]高一上!$A$3:$V$587,22,0)</f>
        <v>胡柔殳</v>
      </c>
      <c r="AA173">
        <f t="shared" si="36"/>
        <v>65</v>
      </c>
      <c r="AB173" s="23">
        <f t="shared" si="37"/>
        <v>109.61538461538461</v>
      </c>
      <c r="AC173">
        <f>VLOOKUP(A173,[1]中考!$A$2:$M$571,13,0)</f>
        <v>37</v>
      </c>
      <c r="AD173">
        <f t="shared" si="38"/>
        <v>90</v>
      </c>
    </row>
    <row r="174" spans="1:30" ht="15.45" x14ac:dyDescent="0.35">
      <c r="A174" s="14" t="s">
        <v>391</v>
      </c>
      <c r="B174" s="1">
        <v>4</v>
      </c>
      <c r="C174" s="5" t="s">
        <v>392</v>
      </c>
      <c r="D174" s="4" t="s">
        <v>6</v>
      </c>
      <c r="E174">
        <f>VLOOKUP(A174,'[1]高三下(高考)'!$A$3:$P$615,15,0)</f>
        <v>53</v>
      </c>
      <c r="F174" t="str">
        <f>VLOOKUP(A174,'[1]高三下(高考)'!$A$3:$P$615,16,0)</f>
        <v>胡柔殳</v>
      </c>
      <c r="G174" s="22">
        <f t="shared" si="26"/>
        <v>89</v>
      </c>
      <c r="H174" s="23">
        <f t="shared" si="27"/>
        <v>97.692307692307693</v>
      </c>
      <c r="I174">
        <f>VLOOKUP(A174,[1]高三上!$A$3:$P$588,15,0)</f>
        <v>44.5</v>
      </c>
      <c r="J174" t="str">
        <f>VLOOKUP(A174,[1]高三上!$A$3:$P$588,16,0)</f>
        <v>胡柔殳</v>
      </c>
      <c r="K174" s="22">
        <f t="shared" si="28"/>
        <v>83</v>
      </c>
      <c r="L174" s="23">
        <f t="shared" si="29"/>
        <v>107.69230769230769</v>
      </c>
      <c r="M174">
        <f>VLOOKUP(A174,[1]高二下!$A$3:$P$536,15,0)</f>
        <v>42</v>
      </c>
      <c r="N174" t="str">
        <f>VLOOKUP(A174,[1]高二下!$A$3:$P$536,16,0)</f>
        <v>胡柔殳</v>
      </c>
      <c r="O174" s="22">
        <f t="shared" si="30"/>
        <v>103</v>
      </c>
      <c r="P174" s="22">
        <f t="shared" si="31"/>
        <v>126.15384615384616</v>
      </c>
      <c r="Q174">
        <f>VLOOKUP(A174,[1]高二上!$A$3:$P$583,15,0)</f>
        <v>42</v>
      </c>
      <c r="R174" t="str">
        <f>VLOOKUP(A174,[1]高二上!$A$3:$P$583,16,0)</f>
        <v>刘壑</v>
      </c>
      <c r="S174" s="22">
        <f t="shared" si="32"/>
        <v>171</v>
      </c>
      <c r="T174" s="22">
        <f t="shared" si="33"/>
        <v>85</v>
      </c>
      <c r="U174">
        <f>VLOOKUP(A174,[1]高一下!$A$3:$P$585,15,0)</f>
        <v>62</v>
      </c>
      <c r="V174" t="str">
        <f>VLOOKUP(A174,[1]高一下!$A$3:$P$585,16,0)</f>
        <v>胡柔殳</v>
      </c>
      <c r="W174">
        <f t="shared" si="34"/>
        <v>132</v>
      </c>
      <c r="X174">
        <f t="shared" si="35"/>
        <v>72.692307692307693</v>
      </c>
      <c r="Y174">
        <f>VLOOKUP(A174,[1]高一上!$A$3:$V$587,21,0)</f>
        <v>65</v>
      </c>
      <c r="Z174" t="str">
        <f>VLOOKUP(A174,[1]高一上!$A$3:$V$587,22,0)</f>
        <v>胡柔殳</v>
      </c>
      <c r="AA174">
        <f t="shared" si="36"/>
        <v>61</v>
      </c>
      <c r="AB174" s="23">
        <f t="shared" si="37"/>
        <v>120.76923076923077</v>
      </c>
      <c r="AC174">
        <f>VLOOKUP(A174,[1]中考!$A$2:$M$571,13,0)</f>
        <v>36</v>
      </c>
      <c r="AD174">
        <f t="shared" si="38"/>
        <v>115</v>
      </c>
    </row>
    <row r="175" spans="1:30" ht="15" x14ac:dyDescent="0.35">
      <c r="A175" s="14" t="s">
        <v>415</v>
      </c>
      <c r="B175" s="1">
        <v>4</v>
      </c>
      <c r="C175" s="3" t="s">
        <v>416</v>
      </c>
      <c r="D175" s="4" t="s">
        <v>6</v>
      </c>
      <c r="E175">
        <f>VLOOKUP(A175,'[1]高三下(高考)'!$A$3:$P$615,15,0)</f>
        <v>38</v>
      </c>
      <c r="F175" t="str">
        <f>VLOOKUP(A175,'[1]高三下(高考)'!$A$3:$P$615,16,0)</f>
        <v>胡柔殳</v>
      </c>
      <c r="G175" s="22">
        <f t="shared" si="26"/>
        <v>221</v>
      </c>
      <c r="H175" s="23">
        <f t="shared" si="27"/>
        <v>91.538461538461533</v>
      </c>
      <c r="I175">
        <f>VLOOKUP(A175,[1]高三上!$A$3:$P$588,15,0)</f>
        <v>30.5</v>
      </c>
      <c r="J175" t="str">
        <f>VLOOKUP(A175,[1]高三上!$A$3:$P$588,16,0)</f>
        <v>胡柔殳</v>
      </c>
      <c r="K175" s="22">
        <f t="shared" si="28"/>
        <v>199</v>
      </c>
      <c r="L175" s="23">
        <f t="shared" si="29"/>
        <v>110</v>
      </c>
      <c r="M175">
        <f>VLOOKUP(A175,[1]高二下!$A$3:$P$536,15,0)</f>
        <v>24</v>
      </c>
      <c r="N175" t="str">
        <f>VLOOKUP(A175,[1]高二下!$A$3:$P$536,16,0)</f>
        <v>胡柔殳</v>
      </c>
      <c r="O175" s="22">
        <f t="shared" si="30"/>
        <v>225</v>
      </c>
      <c r="P175" s="22">
        <f t="shared" si="31"/>
        <v>93.84615384615384</v>
      </c>
      <c r="Q175">
        <f>VLOOKUP(A175,[1]高二上!$A$3:$P$583,15,0)</f>
        <v>38</v>
      </c>
      <c r="R175" t="str">
        <f>VLOOKUP(A175,[1]高二上!$A$3:$P$583,16,0)</f>
        <v>刘壑</v>
      </c>
      <c r="S175" s="22">
        <f t="shared" si="32"/>
        <v>209</v>
      </c>
      <c r="T175" s="22">
        <f t="shared" si="33"/>
        <v>76.538461538461547</v>
      </c>
      <c r="U175">
        <f>VLOOKUP(A175,[1]高一下!$A$3:$P$585,15,0)</f>
        <v>60</v>
      </c>
      <c r="V175" t="str">
        <f>VLOOKUP(A175,[1]高一下!$A$3:$P$585,16,0)</f>
        <v>胡柔殳</v>
      </c>
      <c r="W175">
        <f t="shared" si="34"/>
        <v>148</v>
      </c>
      <c r="X175">
        <f t="shared" si="35"/>
        <v>89.230769230769226</v>
      </c>
      <c r="Y175">
        <f>VLOOKUP(A175,[1]高一上!$A$3:$V$587,21,0)</f>
        <v>56</v>
      </c>
      <c r="Z175" t="str">
        <f>VLOOKUP(A175,[1]高一上!$A$3:$V$587,22,0)</f>
        <v>胡柔殳</v>
      </c>
      <c r="AA175">
        <f t="shared" si="36"/>
        <v>120</v>
      </c>
      <c r="AB175" s="23">
        <f t="shared" si="37"/>
        <v>135.76923076923077</v>
      </c>
      <c r="AC175">
        <f>VLOOKUP(A175,[1]中考!$A$2:$M$571,13,0)</f>
        <v>28</v>
      </c>
      <c r="AD175">
        <f t="shared" si="38"/>
        <v>213</v>
      </c>
    </row>
    <row r="176" spans="1:30" ht="15" x14ac:dyDescent="0.35">
      <c r="A176" s="14" t="s">
        <v>401</v>
      </c>
      <c r="B176" s="1">
        <v>4</v>
      </c>
      <c r="C176" s="2" t="s">
        <v>402</v>
      </c>
      <c r="D176" s="4" t="s">
        <v>6</v>
      </c>
      <c r="E176">
        <f>VLOOKUP(A176,'[1]高三下(高考)'!$A$3:$P$615,15,0)</f>
        <v>46</v>
      </c>
      <c r="F176" t="str">
        <f>VLOOKUP(A176,'[1]高三下(高考)'!$A$3:$P$615,16,0)</f>
        <v>胡柔殳</v>
      </c>
      <c r="G176" s="22">
        <f t="shared" si="26"/>
        <v>157</v>
      </c>
      <c r="H176" s="23">
        <f t="shared" si="27"/>
        <v>116.15384615384616</v>
      </c>
      <c r="I176">
        <f>VLOOKUP(A176,[1]高三上!$A$3:$P$588,15,0)</f>
        <v>30.5</v>
      </c>
      <c r="J176" t="str">
        <f>VLOOKUP(A176,[1]高三上!$A$3:$P$588,16,0)</f>
        <v>胡柔殳</v>
      </c>
      <c r="K176" s="22">
        <f t="shared" si="28"/>
        <v>199</v>
      </c>
      <c r="L176" s="23">
        <f t="shared" si="29"/>
        <v>96.92307692307692</v>
      </c>
      <c r="M176">
        <f>VLOOKUP(A176,[1]高二下!$A$3:$P$536,15,0)</f>
        <v>31</v>
      </c>
      <c r="N176" t="str">
        <f>VLOOKUP(A176,[1]高二下!$A$3:$P$536,16,0)</f>
        <v>胡柔殳</v>
      </c>
      <c r="O176" s="22">
        <f t="shared" si="30"/>
        <v>191</v>
      </c>
      <c r="P176" s="22">
        <f t="shared" si="31"/>
        <v>111.15384615384616</v>
      </c>
      <c r="Q176">
        <f>VLOOKUP(A176,[1]高二上!$A$3:$P$583,15,0)</f>
        <v>37</v>
      </c>
      <c r="R176" t="str">
        <f>VLOOKUP(A176,[1]高二上!$A$3:$P$583,16,0)</f>
        <v>刘壑</v>
      </c>
      <c r="S176" s="22">
        <f t="shared" si="32"/>
        <v>220</v>
      </c>
      <c r="T176" s="22">
        <f t="shared" si="33"/>
        <v>91.15384615384616</v>
      </c>
      <c r="U176">
        <f>VLOOKUP(A176,[1]高一下!$A$3:$P$585,15,0)</f>
        <v>57</v>
      </c>
      <c r="V176" t="str">
        <f>VLOOKUP(A176,[1]高一下!$A$3:$P$585,16,0)</f>
        <v>胡柔殳</v>
      </c>
      <c r="W176">
        <f t="shared" si="34"/>
        <v>197</v>
      </c>
      <c r="X176">
        <f t="shared" si="35"/>
        <v>63.846153846153847</v>
      </c>
      <c r="Y176">
        <f>VLOOKUP(A176,[1]高一上!$A$3:$V$587,21,0)</f>
        <v>59</v>
      </c>
      <c r="Z176" t="str">
        <f>VLOOKUP(A176,[1]高一上!$A$3:$V$587,22,0)</f>
        <v>胡柔殳</v>
      </c>
      <c r="AA176">
        <f t="shared" si="36"/>
        <v>103</v>
      </c>
      <c r="AB176" s="23">
        <f t="shared" si="37"/>
        <v>138.46153846153845</v>
      </c>
      <c r="AC176">
        <f>VLOOKUP(A176,[1]中考!$A$2:$M$571,13,0)</f>
        <v>29</v>
      </c>
      <c r="AD176">
        <f t="shared" si="38"/>
        <v>203</v>
      </c>
    </row>
    <row r="177" spans="1:30" ht="15" x14ac:dyDescent="0.35">
      <c r="A177" s="14" t="s">
        <v>403</v>
      </c>
      <c r="B177" s="1">
        <v>4</v>
      </c>
      <c r="C177" s="3" t="s">
        <v>404</v>
      </c>
      <c r="D177" s="4" t="s">
        <v>6</v>
      </c>
      <c r="E177">
        <f>VLOOKUP(A177,'[1]高三下(高考)'!$A$3:$P$615,15,0)</f>
        <v>36</v>
      </c>
      <c r="F177" t="str">
        <f>VLOOKUP(A177,'[1]高三下(高考)'!$A$3:$P$615,16,0)</f>
        <v>胡柔殳</v>
      </c>
      <c r="G177" s="22">
        <f t="shared" si="26"/>
        <v>232</v>
      </c>
      <c r="H177" s="23">
        <f t="shared" si="27"/>
        <v>100</v>
      </c>
      <c r="I177" s="22">
        <v>0</v>
      </c>
      <c r="J177" t="s">
        <v>217</v>
      </c>
      <c r="K177" s="22">
        <f t="shared" si="28"/>
        <v>241</v>
      </c>
      <c r="L177" s="23">
        <f t="shared" si="29"/>
        <v>100</v>
      </c>
      <c r="M177">
        <f>VLOOKUP(A177,[1]高二下!$A$3:$P$536,15,0)</f>
        <v>28</v>
      </c>
      <c r="N177" t="str">
        <f>VLOOKUP(A177,[1]高二下!$A$3:$P$536,16,0)</f>
        <v>胡柔殳</v>
      </c>
      <c r="O177" s="22">
        <f t="shared" si="30"/>
        <v>207</v>
      </c>
      <c r="P177" s="22">
        <f t="shared" si="31"/>
        <v>115.76923076923077</v>
      </c>
      <c r="Q177">
        <f>VLOOKUP(A177,[1]高二上!$A$3:$P$583,15,0)</f>
        <v>31</v>
      </c>
      <c r="R177" t="str">
        <f>VLOOKUP(A177,[1]高二上!$A$3:$P$583,16,0)</f>
        <v>刘壑</v>
      </c>
      <c r="S177" s="22">
        <f t="shared" si="32"/>
        <v>248</v>
      </c>
      <c r="T177" s="22">
        <f t="shared" si="33"/>
        <v>61.538461538461533</v>
      </c>
      <c r="U177">
        <f>VLOOKUP(A177,[1]高一下!$A$3:$P$585,15,0)</f>
        <v>60</v>
      </c>
      <c r="V177" t="str">
        <f>VLOOKUP(A177,[1]高一下!$A$3:$P$585,16,0)</f>
        <v>胡柔殳</v>
      </c>
      <c r="W177">
        <f t="shared" si="34"/>
        <v>148</v>
      </c>
      <c r="X177">
        <f t="shared" si="35"/>
        <v>104.61538461538461</v>
      </c>
      <c r="Y177">
        <f>VLOOKUP(A177,[1]高一上!$A$3:$V$587,21,0)</f>
        <v>49</v>
      </c>
      <c r="Z177" t="str">
        <f>VLOOKUP(A177,[1]高一上!$A$3:$V$587,22,0)</f>
        <v>胡柔殳</v>
      </c>
      <c r="AA177">
        <f t="shared" si="36"/>
        <v>160</v>
      </c>
      <c r="AB177" s="23">
        <f t="shared" si="37"/>
        <v>113.46153846153847</v>
      </c>
      <c r="AC177">
        <f>VLOOKUP(A177,[1]中考!$A$2:$M$571,13,0)</f>
        <v>30</v>
      </c>
      <c r="AD177">
        <f t="shared" si="38"/>
        <v>195</v>
      </c>
    </row>
    <row r="178" spans="1:30" ht="15" x14ac:dyDescent="0.35">
      <c r="A178" s="14" t="s">
        <v>365</v>
      </c>
      <c r="B178" s="1">
        <v>4</v>
      </c>
      <c r="C178" s="2" t="s">
        <v>366</v>
      </c>
      <c r="D178" s="4" t="s">
        <v>6</v>
      </c>
      <c r="E178">
        <f>VLOOKUP(A178,'[1]高三下(高考)'!$A$3:$P$615,15,0)</f>
        <v>61</v>
      </c>
      <c r="F178" t="str">
        <f>VLOOKUP(A178,'[1]高三下(高考)'!$A$3:$P$615,16,0)</f>
        <v>胡柔殳</v>
      </c>
      <c r="G178" s="22">
        <f t="shared" si="26"/>
        <v>35</v>
      </c>
      <c r="H178" s="23">
        <f t="shared" si="27"/>
        <v>100.76923076923077</v>
      </c>
      <c r="I178">
        <f>VLOOKUP(A178,[1]高三上!$A$3:$P$588,15,0)</f>
        <v>52.5</v>
      </c>
      <c r="J178" t="str">
        <f>VLOOKUP(A178,[1]高三上!$A$3:$P$588,16,0)</f>
        <v>胡柔殳</v>
      </c>
      <c r="K178" s="22">
        <f t="shared" si="28"/>
        <v>37</v>
      </c>
      <c r="L178" s="23">
        <f t="shared" si="29"/>
        <v>89.615384615384613</v>
      </c>
      <c r="M178">
        <f>VLOOKUP(A178,[1]高二下!$A$3:$P$536,15,0)</f>
        <v>58</v>
      </c>
      <c r="N178" t="str">
        <f>VLOOKUP(A178,[1]高二下!$A$3:$P$536,16,0)</f>
        <v>胡柔殳</v>
      </c>
      <c r="O178" s="22">
        <f t="shared" si="30"/>
        <v>10</v>
      </c>
      <c r="P178" s="22">
        <f t="shared" si="31"/>
        <v>131.53846153846155</v>
      </c>
      <c r="Q178">
        <f>VLOOKUP(A178,[1]高二上!$A$3:$P$583,15,0)</f>
        <v>52</v>
      </c>
      <c r="R178" t="str">
        <f>VLOOKUP(A178,[1]高二上!$A$3:$P$583,16,0)</f>
        <v>刘壑</v>
      </c>
      <c r="S178" s="22">
        <f t="shared" si="32"/>
        <v>92</v>
      </c>
      <c r="T178" s="22">
        <f t="shared" si="33"/>
        <v>108.84615384615384</v>
      </c>
      <c r="U178">
        <f>VLOOKUP(A178,[1]高一下!$A$3:$P$585,15,0)</f>
        <v>64</v>
      </c>
      <c r="V178" t="str">
        <f>VLOOKUP(A178,[1]高一下!$A$3:$P$585,16,0)</f>
        <v>胡柔殳</v>
      </c>
      <c r="W178">
        <f t="shared" si="34"/>
        <v>115</v>
      </c>
      <c r="X178">
        <f t="shared" si="35"/>
        <v>67.307692307692307</v>
      </c>
      <c r="Y178">
        <f>VLOOKUP(A178,[1]高一上!$A$3:$V$587,21,0)</f>
        <v>72</v>
      </c>
      <c r="Z178" t="str">
        <f>VLOOKUP(A178,[1]高一上!$A$3:$V$587,22,0)</f>
        <v>胡柔殳</v>
      </c>
      <c r="AA178">
        <f t="shared" si="36"/>
        <v>30</v>
      </c>
      <c r="AB178" s="23">
        <f t="shared" si="37"/>
        <v>105</v>
      </c>
      <c r="AC178">
        <f>VLOOKUP(A178,[1]中考!$A$2:$M$571,13,0)</f>
        <v>41</v>
      </c>
      <c r="AD178">
        <f t="shared" si="38"/>
        <v>43</v>
      </c>
    </row>
    <row r="179" spans="1:30" ht="15" x14ac:dyDescent="0.35">
      <c r="A179" s="14" t="s">
        <v>417</v>
      </c>
      <c r="B179" s="1">
        <v>4</v>
      </c>
      <c r="C179" s="3" t="s">
        <v>418</v>
      </c>
      <c r="D179" s="4" t="s">
        <v>6</v>
      </c>
      <c r="E179">
        <f>VLOOKUP(A179,'[1]高三下(高考)'!$A$3:$P$615,15,0)</f>
        <v>38</v>
      </c>
      <c r="F179" t="str">
        <f>VLOOKUP(A179,'[1]高三下(高考)'!$A$3:$P$615,16,0)</f>
        <v>胡柔殳</v>
      </c>
      <c r="G179" s="22">
        <f t="shared" si="26"/>
        <v>221</v>
      </c>
      <c r="H179" s="23">
        <f t="shared" si="27"/>
        <v>104.23076923076923</v>
      </c>
      <c r="I179">
        <f>VLOOKUP(A179,[1]高三上!$A$3:$P$588,15,0)</f>
        <v>23</v>
      </c>
      <c r="J179" t="str">
        <f>VLOOKUP(A179,[1]高三上!$A$3:$P$588,16,0)</f>
        <v>胡柔殳</v>
      </c>
      <c r="K179" s="22">
        <f t="shared" si="28"/>
        <v>232</v>
      </c>
      <c r="L179" s="23">
        <f t="shared" si="29"/>
        <v>99.615384615384613</v>
      </c>
      <c r="M179">
        <f>VLOOKUP(A179,[1]高二下!$A$3:$P$536,15,0)</f>
        <v>21</v>
      </c>
      <c r="N179" t="str">
        <f>VLOOKUP(A179,[1]高二下!$A$3:$P$536,16,0)</f>
        <v>胡柔殳</v>
      </c>
      <c r="O179" s="22">
        <f t="shared" si="30"/>
        <v>231</v>
      </c>
      <c r="P179" s="22">
        <f t="shared" si="31"/>
        <v>85.384615384615387</v>
      </c>
      <c r="Q179">
        <f>VLOOKUP(A179,[1]高二上!$A$3:$P$583,15,0)</f>
        <v>40</v>
      </c>
      <c r="R179" t="str">
        <f>VLOOKUP(A179,[1]高二上!$A$3:$P$583,16,0)</f>
        <v>刘壑</v>
      </c>
      <c r="S179" s="22">
        <f t="shared" si="32"/>
        <v>193</v>
      </c>
      <c r="T179" s="22">
        <f t="shared" si="33"/>
        <v>109.61538461538461</v>
      </c>
      <c r="U179">
        <f>VLOOKUP(A179,[1]高一下!$A$3:$P$585,15,0)</f>
        <v>55</v>
      </c>
      <c r="V179" t="str">
        <f>VLOOKUP(A179,[1]高一下!$A$3:$P$585,16,0)</f>
        <v>胡柔殳</v>
      </c>
      <c r="W179">
        <f t="shared" si="34"/>
        <v>218</v>
      </c>
      <c r="X179">
        <f t="shared" si="35"/>
        <v>106.15384615384616</v>
      </c>
      <c r="Y179">
        <f>VLOOKUP(A179,[1]高一上!$A$3:$V$587,21,0)</f>
        <v>35</v>
      </c>
      <c r="Z179" t="str">
        <f>VLOOKUP(A179,[1]高一上!$A$3:$V$587,22,0)</f>
        <v>胡柔殳</v>
      </c>
      <c r="AA179">
        <f t="shared" si="36"/>
        <v>234</v>
      </c>
      <c r="AB179" s="23">
        <f t="shared" si="37"/>
        <v>91.92307692307692</v>
      </c>
      <c r="AC179">
        <f>VLOOKUP(A179,[1]中考!$A$2:$M$571,13,0)</f>
        <v>28</v>
      </c>
      <c r="AD179">
        <f t="shared" si="38"/>
        <v>213</v>
      </c>
    </row>
    <row r="180" spans="1:30" ht="15" x14ac:dyDescent="0.35">
      <c r="A180" s="14" t="s">
        <v>342</v>
      </c>
      <c r="B180" s="1">
        <v>4</v>
      </c>
      <c r="C180" s="2" t="s">
        <v>343</v>
      </c>
      <c r="D180" s="4" t="s">
        <v>6</v>
      </c>
      <c r="E180">
        <f>VLOOKUP(A180,'[1]高三下(高考)'!$A$3:$P$615,15,0)</f>
        <v>42</v>
      </c>
      <c r="F180" t="str">
        <f>VLOOKUP(A180,'[1]高三下(高考)'!$A$3:$P$615,16,0)</f>
        <v>胡柔殳</v>
      </c>
      <c r="G180" s="22">
        <f t="shared" si="26"/>
        <v>200</v>
      </c>
      <c r="H180" s="23">
        <f t="shared" si="27"/>
        <v>59.615384615384613</v>
      </c>
      <c r="I180">
        <f>VLOOKUP(A180,[1]高三上!$A$3:$P$588,15,0)</f>
        <v>43.5</v>
      </c>
      <c r="J180" t="str">
        <f>VLOOKUP(A180,[1]高三上!$A$3:$P$588,16,0)</f>
        <v>胡柔殳</v>
      </c>
      <c r="K180" s="22">
        <f t="shared" si="28"/>
        <v>95</v>
      </c>
      <c r="L180" s="23">
        <f t="shared" si="29"/>
        <v>119.23076923076923</v>
      </c>
      <c r="M180">
        <f>VLOOKUP(A180,[1]高二下!$A$3:$P$536,15,0)</f>
        <v>37</v>
      </c>
      <c r="N180" t="str">
        <f>VLOOKUP(A180,[1]高二下!$A$3:$P$536,16,0)</f>
        <v>胡柔殳</v>
      </c>
      <c r="O180" s="22">
        <f t="shared" si="30"/>
        <v>145</v>
      </c>
      <c r="P180" s="22">
        <f t="shared" si="31"/>
        <v>124.61538461538461</v>
      </c>
      <c r="Q180">
        <f>VLOOKUP(A180,[1]高二上!$A$3:$P$583,15,0)</f>
        <v>38</v>
      </c>
      <c r="R180" t="str">
        <f>VLOOKUP(A180,[1]高二上!$A$3:$P$583,16,0)</f>
        <v>刘壑</v>
      </c>
      <c r="S180" s="22">
        <f t="shared" si="32"/>
        <v>209</v>
      </c>
      <c r="T180" s="22">
        <f t="shared" si="33"/>
        <v>39.61538461538462</v>
      </c>
      <c r="U180">
        <f>VLOOKUP(A180,[1]高一下!$A$3:$P$585,15,0)</f>
        <v>70</v>
      </c>
      <c r="V180" t="str">
        <f>VLOOKUP(A180,[1]高一下!$A$3:$P$585,16,0)</f>
        <v>胡柔殳</v>
      </c>
      <c r="W180">
        <f t="shared" si="34"/>
        <v>52</v>
      </c>
      <c r="X180">
        <f t="shared" si="35"/>
        <v>153.84615384615384</v>
      </c>
      <c r="Y180">
        <f>VLOOKUP(A180,[1]高一上!$A$3:$V$587,21,0)</f>
        <v>44</v>
      </c>
      <c r="Z180" t="str">
        <f>VLOOKUP(A180,[1]高一上!$A$3:$V$587,22,0)</f>
        <v>胡柔殳</v>
      </c>
      <c r="AA180">
        <f t="shared" si="36"/>
        <v>192</v>
      </c>
      <c r="AB180" s="23">
        <f t="shared" si="37"/>
        <v>91.538461538461533</v>
      </c>
      <c r="AC180">
        <f>VLOOKUP(A180,[1]中考!$A$2:$M$571,13,0)</f>
        <v>32</v>
      </c>
      <c r="AD180">
        <f t="shared" si="38"/>
        <v>170</v>
      </c>
    </row>
    <row r="181" spans="1:30" ht="15" x14ac:dyDescent="0.35">
      <c r="A181" s="14" t="s">
        <v>407</v>
      </c>
      <c r="B181" s="1">
        <v>4</v>
      </c>
      <c r="C181" s="3" t="s">
        <v>408</v>
      </c>
      <c r="D181" s="4" t="s">
        <v>6</v>
      </c>
      <c r="E181">
        <f>VLOOKUP(A181,'[1]高三下(高考)'!$A$3:$P$615,15,0)</f>
        <v>46</v>
      </c>
      <c r="F181" t="str">
        <f>VLOOKUP(A181,'[1]高三下(高考)'!$A$3:$P$615,16,0)</f>
        <v>胡柔殳</v>
      </c>
      <c r="G181" s="22">
        <f t="shared" si="26"/>
        <v>157</v>
      </c>
      <c r="H181" s="23">
        <f t="shared" si="27"/>
        <v>56.92307692307692</v>
      </c>
      <c r="I181">
        <f>VLOOKUP(A181,[1]高三上!$A$3:$P$588,15,0)</f>
        <v>51</v>
      </c>
      <c r="J181" t="str">
        <f>VLOOKUP(A181,[1]高三上!$A$3:$P$588,16,0)</f>
        <v>胡柔殳</v>
      </c>
      <c r="K181" s="22">
        <f t="shared" si="28"/>
        <v>45</v>
      </c>
      <c r="L181" s="23">
        <f t="shared" si="29"/>
        <v>132.30769230769232</v>
      </c>
      <c r="M181">
        <f>VLOOKUP(A181,[1]高二下!$A$3:$P$536,15,0)</f>
        <v>40</v>
      </c>
      <c r="N181" t="str">
        <f>VLOOKUP(A181,[1]高二下!$A$3:$P$536,16,0)</f>
        <v>胡柔殳</v>
      </c>
      <c r="O181" s="22">
        <f t="shared" si="30"/>
        <v>129</v>
      </c>
      <c r="P181" s="22">
        <f t="shared" si="31"/>
        <v>116.15384615384616</v>
      </c>
      <c r="Q181">
        <f>VLOOKUP(A181,[1]高二上!$A$3:$P$583,15,0)</f>
        <v>42</v>
      </c>
      <c r="R181" t="str">
        <f>VLOOKUP(A181,[1]高二上!$A$3:$P$583,16,0)</f>
        <v>刘壑</v>
      </c>
      <c r="S181" s="22">
        <f t="shared" si="32"/>
        <v>171</v>
      </c>
      <c r="T181" s="22">
        <f t="shared" si="33"/>
        <v>101.15384615384616</v>
      </c>
      <c r="U181">
        <f>VLOOKUP(A181,[1]高一下!$A$3:$P$585,15,0)</f>
        <v>58</v>
      </c>
      <c r="V181" t="str">
        <f>VLOOKUP(A181,[1]高一下!$A$3:$P$585,16,0)</f>
        <v>胡柔殳</v>
      </c>
      <c r="W181">
        <f t="shared" si="34"/>
        <v>174</v>
      </c>
      <c r="X181">
        <f t="shared" si="35"/>
        <v>89.230769230769226</v>
      </c>
      <c r="Y181">
        <f>VLOOKUP(A181,[1]高一上!$A$3:$V$587,21,0)</f>
        <v>52</v>
      </c>
      <c r="Z181" t="str">
        <f>VLOOKUP(A181,[1]高一上!$A$3:$V$587,22,0)</f>
        <v>邓倩</v>
      </c>
      <c r="AA181">
        <f t="shared" si="36"/>
        <v>146</v>
      </c>
      <c r="AB181" s="23">
        <f t="shared" si="37"/>
        <v>135.38461538461539</v>
      </c>
      <c r="AC181">
        <f>VLOOKUP(A181,[1]中考!$A$2:$M$571,13,0)</f>
        <v>23</v>
      </c>
      <c r="AD181">
        <f t="shared" si="38"/>
        <v>238</v>
      </c>
    </row>
    <row r="182" spans="1:30" ht="15" x14ac:dyDescent="0.35">
      <c r="A182" s="14" t="s">
        <v>421</v>
      </c>
      <c r="B182" s="1">
        <v>4</v>
      </c>
      <c r="C182" s="3" t="s">
        <v>422</v>
      </c>
      <c r="D182" s="4" t="s">
        <v>6</v>
      </c>
      <c r="E182">
        <f>VLOOKUP(A182,'[1]高三下(高考)'!$A$3:$P$615,15,0)</f>
        <v>42</v>
      </c>
      <c r="F182" t="str">
        <f>VLOOKUP(A182,'[1]高三下(高考)'!$A$3:$P$615,16,0)</f>
        <v>胡柔殳</v>
      </c>
      <c r="G182" s="22">
        <f t="shared" si="26"/>
        <v>200</v>
      </c>
      <c r="H182" s="23">
        <f t="shared" si="27"/>
        <v>107.30769230769231</v>
      </c>
      <c r="I182">
        <f>VLOOKUP(A182,[1]高三上!$A$3:$P$588,15,0)</f>
        <v>27</v>
      </c>
      <c r="J182" t="str">
        <f>VLOOKUP(A182,[1]高三上!$A$3:$P$588,16,0)</f>
        <v>胡柔殳</v>
      </c>
      <c r="K182" s="22">
        <f t="shared" si="28"/>
        <v>219</v>
      </c>
      <c r="L182" s="23">
        <f t="shared" si="29"/>
        <v>96.92307692307692</v>
      </c>
      <c r="M182">
        <f>VLOOKUP(A182,[1]高二下!$A$3:$P$536,15,0)</f>
        <v>27</v>
      </c>
      <c r="N182" t="str">
        <f>VLOOKUP(A182,[1]高二下!$A$3:$P$536,16,0)</f>
        <v>胡柔殳</v>
      </c>
      <c r="O182" s="22">
        <f t="shared" si="30"/>
        <v>211</v>
      </c>
      <c r="P182" s="22">
        <f t="shared" si="31"/>
        <v>99.230769230769226</v>
      </c>
      <c r="Q182">
        <f>VLOOKUP(A182,[1]高二上!$A$3:$P$583,15,0)</f>
        <v>38</v>
      </c>
      <c r="R182" t="str">
        <f>VLOOKUP(A182,[1]高二上!$A$3:$P$583,16,0)</f>
        <v>刘壑</v>
      </c>
      <c r="S182" s="22">
        <f t="shared" si="32"/>
        <v>209</v>
      </c>
      <c r="T182" s="22">
        <f t="shared" si="33"/>
        <v>76.538461538461547</v>
      </c>
      <c r="U182">
        <f>VLOOKUP(A182,[1]高一下!$A$3:$P$585,15,0)</f>
        <v>60</v>
      </c>
      <c r="V182" t="str">
        <f>VLOOKUP(A182,[1]高一下!$A$3:$P$585,16,0)</f>
        <v>胡柔殳</v>
      </c>
      <c r="W182">
        <f t="shared" si="34"/>
        <v>148</v>
      </c>
      <c r="X182">
        <f t="shared" si="35"/>
        <v>137.30769230769232</v>
      </c>
      <c r="Y182">
        <f>VLOOKUP(A182,[1]高一上!$A$3:$V$587,21,0)</f>
        <v>31</v>
      </c>
      <c r="Z182" t="str">
        <f>VLOOKUP(A182,[1]高一上!$A$3:$V$587,22,0)</f>
        <v>胡柔殳</v>
      </c>
      <c r="AA182">
        <f t="shared" si="36"/>
        <v>245</v>
      </c>
      <c r="AB182" s="23">
        <f t="shared" si="37"/>
        <v>101.15384615384616</v>
      </c>
      <c r="AC182">
        <f>VLOOKUP(A182,[1]中考!$A$2:$M$571,13,0)</f>
        <v>18</v>
      </c>
      <c r="AD182">
        <f t="shared" si="38"/>
        <v>248</v>
      </c>
    </row>
    <row r="183" spans="1:30" ht="15" x14ac:dyDescent="0.35">
      <c r="A183" s="14" t="s">
        <v>371</v>
      </c>
      <c r="B183" s="1">
        <v>4</v>
      </c>
      <c r="C183" s="2" t="s">
        <v>372</v>
      </c>
      <c r="D183" s="4" t="s">
        <v>6</v>
      </c>
      <c r="E183">
        <f>VLOOKUP(A183,'[1]高三下(高考)'!$A$3:$P$615,15,0)</f>
        <v>36</v>
      </c>
      <c r="F183" t="str">
        <f>VLOOKUP(A183,'[1]高三下(高考)'!$A$3:$P$615,16,0)</f>
        <v>胡柔殳</v>
      </c>
      <c r="G183" s="22">
        <f t="shared" si="26"/>
        <v>232</v>
      </c>
      <c r="H183" s="23">
        <f t="shared" si="27"/>
        <v>61.538461538461533</v>
      </c>
      <c r="I183">
        <f>VLOOKUP(A183,[1]高三上!$A$3:$P$588,15,0)</f>
        <v>40.5</v>
      </c>
      <c r="J183" t="str">
        <f>VLOOKUP(A183,[1]高三上!$A$3:$P$588,16,0)</f>
        <v>胡柔殳</v>
      </c>
      <c r="K183" s="22">
        <f t="shared" si="28"/>
        <v>132</v>
      </c>
      <c r="L183" s="23">
        <f t="shared" si="29"/>
        <v>134.23076923076923</v>
      </c>
      <c r="M183">
        <f>VLOOKUP(A183,[1]高二下!$A$3:$P$536,15,0)</f>
        <v>25</v>
      </c>
      <c r="N183" t="str">
        <f>VLOOKUP(A183,[1]高二下!$A$3:$P$536,16,0)</f>
        <v>胡柔殳</v>
      </c>
      <c r="O183" s="22">
        <f t="shared" si="30"/>
        <v>221</v>
      </c>
      <c r="P183" s="22">
        <f t="shared" si="31"/>
        <v>59.230769230769234</v>
      </c>
      <c r="Q183">
        <f>VLOOKUP(A183,[1]高二上!$A$3:$P$583,15,0)</f>
        <v>49</v>
      </c>
      <c r="R183" t="str">
        <f>VLOOKUP(A183,[1]高二上!$A$3:$P$583,16,0)</f>
        <v>刘壑</v>
      </c>
      <c r="S183" s="22">
        <f t="shared" si="32"/>
        <v>115</v>
      </c>
      <c r="T183" s="22">
        <f t="shared" si="33"/>
        <v>91.92307692307692</v>
      </c>
      <c r="U183">
        <f>VLOOKUP(A183,[1]高一下!$A$3:$P$585,15,0)</f>
        <v>66</v>
      </c>
      <c r="V183" t="str">
        <f>VLOOKUP(A183,[1]高一下!$A$3:$P$585,16,0)</f>
        <v>胡柔殳</v>
      </c>
      <c r="W183">
        <f t="shared" si="34"/>
        <v>94</v>
      </c>
      <c r="X183">
        <f t="shared" si="35"/>
        <v>68.84615384615384</v>
      </c>
      <c r="Y183">
        <f>VLOOKUP(A183,[1]高一上!$A$3:$V$587,21,0)</f>
        <v>77</v>
      </c>
      <c r="Z183" t="str">
        <f>VLOOKUP(A183,[1]高一上!$A$3:$V$587,22,0)</f>
        <v>胡柔殳</v>
      </c>
      <c r="AA183">
        <f t="shared" si="36"/>
        <v>13</v>
      </c>
      <c r="AB183" s="23">
        <f t="shared" si="37"/>
        <v>104.23076923076923</v>
      </c>
      <c r="AC183">
        <f>VLOOKUP(A183,[1]中考!$A$2:$M$571,13,0)</f>
        <v>42</v>
      </c>
      <c r="AD183">
        <f t="shared" si="38"/>
        <v>24</v>
      </c>
    </row>
    <row r="184" spans="1:30" ht="15" x14ac:dyDescent="0.35">
      <c r="A184" s="14" t="s">
        <v>389</v>
      </c>
      <c r="B184" s="1">
        <v>4</v>
      </c>
      <c r="C184" s="2" t="s">
        <v>390</v>
      </c>
      <c r="D184" s="4" t="s">
        <v>6</v>
      </c>
      <c r="E184">
        <f>VLOOKUP(A184,'[1]高三下(高考)'!$A$3:$P$615,15,0)</f>
        <v>59</v>
      </c>
      <c r="F184" t="str">
        <f>VLOOKUP(A184,'[1]高三下(高考)'!$A$3:$P$615,16,0)</f>
        <v>胡柔殳</v>
      </c>
      <c r="G184" s="22">
        <f t="shared" si="26"/>
        <v>48</v>
      </c>
      <c r="H184" s="23">
        <f t="shared" si="27"/>
        <v>149.23076923076923</v>
      </c>
      <c r="I184">
        <f>VLOOKUP(A184,[1]高三上!$A$3:$P$588,15,0)</f>
        <v>34.5</v>
      </c>
      <c r="J184" t="str">
        <f>VLOOKUP(A184,[1]高三上!$A$3:$P$588,16,0)</f>
        <v>胡柔殳</v>
      </c>
      <c r="K184" s="22">
        <f t="shared" si="28"/>
        <v>176</v>
      </c>
      <c r="L184" s="23">
        <f t="shared" si="29"/>
        <v>100.38461538461539</v>
      </c>
      <c r="M184">
        <f>VLOOKUP(A184,[1]高二下!$A$3:$P$536,15,0)</f>
        <v>33</v>
      </c>
      <c r="N184" t="str">
        <f>VLOOKUP(A184,[1]高二下!$A$3:$P$536,16,0)</f>
        <v>胡柔殳</v>
      </c>
      <c r="O184" s="22">
        <f t="shared" si="30"/>
        <v>177</v>
      </c>
      <c r="P184" s="22">
        <f t="shared" si="31"/>
        <v>73.461538461538453</v>
      </c>
      <c r="Q184">
        <f>VLOOKUP(A184,[1]高二上!$A$3:$P$583,15,0)</f>
        <v>50</v>
      </c>
      <c r="R184" t="str">
        <f>VLOOKUP(A184,[1]高二上!$A$3:$P$583,16,0)</f>
        <v>刘壑</v>
      </c>
      <c r="S184" s="22">
        <f t="shared" si="32"/>
        <v>108</v>
      </c>
      <c r="T184" s="22">
        <f t="shared" si="33"/>
        <v>109.23076923076923</v>
      </c>
      <c r="U184">
        <f>VLOOKUP(A184,[1]高一下!$A$3:$P$585,15,0)</f>
        <v>62</v>
      </c>
      <c r="V184" t="str">
        <f>VLOOKUP(A184,[1]高一下!$A$3:$P$585,16,0)</f>
        <v>胡柔殳</v>
      </c>
      <c r="W184">
        <f t="shared" si="34"/>
        <v>132</v>
      </c>
      <c r="X184">
        <f t="shared" si="35"/>
        <v>83.461538461538467</v>
      </c>
      <c r="Y184">
        <f>VLOOKUP(A184,[1]高一上!$A$3:$V$587,21,0)</f>
        <v>61</v>
      </c>
      <c r="Z184" t="str">
        <f>VLOOKUP(A184,[1]高一上!$A$3:$V$587,22,0)</f>
        <v>胡柔殳</v>
      </c>
      <c r="AA184">
        <f t="shared" si="36"/>
        <v>89</v>
      </c>
      <c r="AB184" s="23">
        <f t="shared" si="37"/>
        <v>100.38461538461539</v>
      </c>
      <c r="AC184">
        <f>VLOOKUP(A184,[1]中考!$A$2:$M$571,13,0)</f>
        <v>37</v>
      </c>
      <c r="AD184">
        <f t="shared" si="38"/>
        <v>90</v>
      </c>
    </row>
    <row r="185" spans="1:30" ht="15" x14ac:dyDescent="0.35">
      <c r="A185" s="14" t="s">
        <v>345</v>
      </c>
      <c r="B185" s="1">
        <v>4</v>
      </c>
      <c r="C185" s="2" t="s">
        <v>346</v>
      </c>
      <c r="D185" s="4" t="s">
        <v>6</v>
      </c>
      <c r="E185">
        <f>VLOOKUP(A185,'[1]高三下(高考)'!$A$3:$P$615,15,0)</f>
        <v>69</v>
      </c>
      <c r="F185" t="str">
        <f>VLOOKUP(A185,'[1]高三下(高考)'!$A$3:$P$615,16,0)</f>
        <v>胡柔殳</v>
      </c>
      <c r="G185" s="22">
        <f t="shared" si="26"/>
        <v>5</v>
      </c>
      <c r="H185" s="23">
        <f t="shared" si="27"/>
        <v>98.84615384615384</v>
      </c>
      <c r="I185">
        <f>VLOOKUP(A185,[1]高三上!$A$3:$P$588,15,0)</f>
        <v>65</v>
      </c>
      <c r="J185" t="str">
        <f>VLOOKUP(A185,[1]高三上!$A$3:$P$588,16,0)</f>
        <v>胡柔殳</v>
      </c>
      <c r="K185" s="22">
        <f t="shared" si="28"/>
        <v>2</v>
      </c>
      <c r="L185" s="23">
        <f t="shared" si="29"/>
        <v>105</v>
      </c>
      <c r="M185">
        <f>VLOOKUP(A185,[1]高二下!$A$3:$P$536,15,0)</f>
        <v>56</v>
      </c>
      <c r="N185" t="str">
        <f>VLOOKUP(A185,[1]高二下!$A$3:$P$536,16,0)</f>
        <v>胡柔殳</v>
      </c>
      <c r="O185" s="22">
        <f t="shared" si="30"/>
        <v>15</v>
      </c>
      <c r="P185" s="22">
        <f t="shared" si="31"/>
        <v>102.30769230769231</v>
      </c>
      <c r="Q185">
        <f>VLOOKUP(A185,[1]高二上!$A$3:$P$583,15,0)</f>
        <v>62</v>
      </c>
      <c r="R185" t="str">
        <f>VLOOKUP(A185,[1]高二上!$A$3:$P$583,16,0)</f>
        <v>刘壑</v>
      </c>
      <c r="S185" s="22">
        <f t="shared" si="32"/>
        <v>21</v>
      </c>
      <c r="T185" s="22">
        <f t="shared" si="33"/>
        <v>96.92307692307692</v>
      </c>
      <c r="U185">
        <f>VLOOKUP(A185,[1]高一下!$A$3:$P$585,15,0)</f>
        <v>78</v>
      </c>
      <c r="V185" t="str">
        <f>VLOOKUP(A185,[1]高一下!$A$3:$P$585,16,0)</f>
        <v>胡柔殳</v>
      </c>
      <c r="W185">
        <f t="shared" si="34"/>
        <v>13</v>
      </c>
      <c r="X185">
        <f t="shared" si="35"/>
        <v>183.84615384615387</v>
      </c>
      <c r="Y185">
        <f>VLOOKUP(A185,[1]高一上!$A$3:$V$587,21,0)</f>
        <v>36</v>
      </c>
      <c r="Z185" t="str">
        <f>VLOOKUP(A185,[1]高一上!$A$3:$V$587,22,0)</f>
        <v>刘壑</v>
      </c>
      <c r="AA185">
        <f t="shared" si="36"/>
        <v>231</v>
      </c>
      <c r="AB185" s="23">
        <f t="shared" si="37"/>
        <v>20.384615384615387</v>
      </c>
      <c r="AC185">
        <f>VLOOKUP(A185,[1]中考!$A$2:$M$571,13,0)</f>
        <v>42</v>
      </c>
      <c r="AD185">
        <f t="shared" si="38"/>
        <v>24</v>
      </c>
    </row>
    <row r="186" spans="1:30" ht="15" x14ac:dyDescent="0.35">
      <c r="A186" s="14" t="s">
        <v>383</v>
      </c>
      <c r="B186" s="1">
        <v>4</v>
      </c>
      <c r="C186" s="2" t="s">
        <v>384</v>
      </c>
      <c r="D186" s="4" t="s">
        <v>6</v>
      </c>
      <c r="E186">
        <f>VLOOKUP(A186,'[1]高三下(高考)'!$A$3:$P$615,15,0)</f>
        <v>45</v>
      </c>
      <c r="F186" t="str">
        <f>VLOOKUP(A186,'[1]高三下(高考)'!$A$3:$P$615,16,0)</f>
        <v>胡柔殳</v>
      </c>
      <c r="G186" s="22">
        <f t="shared" si="26"/>
        <v>169</v>
      </c>
      <c r="H186" s="23">
        <f t="shared" si="27"/>
        <v>40</v>
      </c>
      <c r="I186">
        <f>VLOOKUP(A186,[1]高三上!$A$3:$P$588,15,0)</f>
        <v>57.5</v>
      </c>
      <c r="J186" t="str">
        <f>VLOOKUP(A186,[1]高三上!$A$3:$P$588,16,0)</f>
        <v>胡柔殳</v>
      </c>
      <c r="K186" s="22">
        <f t="shared" si="28"/>
        <v>13</v>
      </c>
      <c r="L186" s="23">
        <f t="shared" si="29"/>
        <v>159.61538461538461</v>
      </c>
      <c r="M186">
        <f>VLOOKUP(A186,[1]高二下!$A$3:$P$536,15,0)</f>
        <v>34</v>
      </c>
      <c r="N186" t="str">
        <f>VLOOKUP(A186,[1]高二下!$A$3:$P$536,16,0)</f>
        <v>胡柔殳</v>
      </c>
      <c r="O186" s="22">
        <f t="shared" si="30"/>
        <v>168</v>
      </c>
      <c r="P186" s="22">
        <f t="shared" si="31"/>
        <v>95.384615384615387</v>
      </c>
      <c r="Q186">
        <f>VLOOKUP(A186,[1]高二上!$A$3:$P$583,15,0)</f>
        <v>44</v>
      </c>
      <c r="R186" t="str">
        <f>VLOOKUP(A186,[1]高二上!$A$3:$P$583,16,0)</f>
        <v>刘壑</v>
      </c>
      <c r="S186" s="22">
        <f t="shared" si="32"/>
        <v>156</v>
      </c>
      <c r="T186" s="22">
        <f t="shared" si="33"/>
        <v>90.769230769230774</v>
      </c>
      <c r="U186">
        <f>VLOOKUP(A186,[1]高一下!$A$3:$P$585,15,0)</f>
        <v>62</v>
      </c>
      <c r="V186" t="str">
        <f>VLOOKUP(A186,[1]高一下!$A$3:$P$585,16,0)</f>
        <v>胡柔殳</v>
      </c>
      <c r="W186">
        <f t="shared" si="34"/>
        <v>132</v>
      </c>
      <c r="X186">
        <f t="shared" si="35"/>
        <v>90</v>
      </c>
      <c r="Y186">
        <f>VLOOKUP(A186,[1]高一上!$A$3:$V$587,21,0)</f>
        <v>58</v>
      </c>
      <c r="Z186" t="str">
        <f>VLOOKUP(A186,[1]高一上!$A$3:$V$587,22,0)</f>
        <v>胡柔殳</v>
      </c>
      <c r="AA186">
        <f t="shared" si="36"/>
        <v>106</v>
      </c>
      <c r="AB186" s="23">
        <f t="shared" si="37"/>
        <v>150.76923076923077</v>
      </c>
      <c r="AC186">
        <f>VLOOKUP(A186,[1]中考!$A$2:$M$571,13,0)</f>
        <v>23</v>
      </c>
      <c r="AD186">
        <f t="shared" si="38"/>
        <v>238</v>
      </c>
    </row>
    <row r="187" spans="1:30" ht="15" x14ac:dyDescent="0.35">
      <c r="A187" s="14" t="s">
        <v>336</v>
      </c>
      <c r="B187" s="1">
        <v>4</v>
      </c>
      <c r="C187" s="2" t="s">
        <v>337</v>
      </c>
      <c r="D187" s="4" t="s">
        <v>6</v>
      </c>
      <c r="E187">
        <f>VLOOKUP(A187,'[1]高三下(高考)'!$A$3:$P$615,15,0)</f>
        <v>57</v>
      </c>
      <c r="F187" t="str">
        <f>VLOOKUP(A187,'[1]高三下(高考)'!$A$3:$P$615,16,0)</f>
        <v>胡柔殳</v>
      </c>
      <c r="G187" s="22">
        <f t="shared" si="26"/>
        <v>60</v>
      </c>
      <c r="H187" s="23">
        <f t="shared" si="27"/>
        <v>100.76923076923077</v>
      </c>
      <c r="I187">
        <f>VLOOKUP(A187,[1]高三上!$A$3:$P$588,15,0)</f>
        <v>48.5</v>
      </c>
      <c r="J187" t="str">
        <f>VLOOKUP(A187,[1]高三上!$A$3:$P$588,16,0)</f>
        <v>胡柔殳</v>
      </c>
      <c r="K187" s="22">
        <f t="shared" si="28"/>
        <v>62</v>
      </c>
      <c r="L187" s="23">
        <f t="shared" si="29"/>
        <v>81.92307692307692</v>
      </c>
      <c r="M187">
        <f>VLOOKUP(A187,[1]高二下!$A$3:$P$536,15,0)</f>
        <v>56</v>
      </c>
      <c r="N187" t="str">
        <f>VLOOKUP(A187,[1]高二下!$A$3:$P$536,16,0)</f>
        <v>胡柔殳</v>
      </c>
      <c r="O187" s="22">
        <f t="shared" si="30"/>
        <v>15</v>
      </c>
      <c r="P187" s="22">
        <f t="shared" si="31"/>
        <v>118.07692307692308</v>
      </c>
      <c r="Q187">
        <f>VLOOKUP(A187,[1]高二上!$A$3:$P$583,15,0)</f>
        <v>55</v>
      </c>
      <c r="R187" t="str">
        <f>VLOOKUP(A187,[1]高二上!$A$3:$P$583,16,0)</f>
        <v>刘壑</v>
      </c>
      <c r="S187" s="22">
        <f t="shared" si="32"/>
        <v>62</v>
      </c>
      <c r="T187" s="22">
        <f t="shared" si="33"/>
        <v>126.92307692307692</v>
      </c>
      <c r="U187">
        <f>VLOOKUP(A187,[1]高一下!$A$3:$P$585,15,0)</f>
        <v>62</v>
      </c>
      <c r="V187" t="str">
        <f>VLOOKUP(A187,[1]高一下!$A$3:$P$585,16,0)</f>
        <v>胡柔殳</v>
      </c>
      <c r="W187">
        <f t="shared" si="34"/>
        <v>132</v>
      </c>
      <c r="X187">
        <f t="shared" si="35"/>
        <v>64.615384615384613</v>
      </c>
      <c r="Y187">
        <f>VLOOKUP(A187,[1]高一上!$A$3:$V$587,21,0)</f>
        <v>69</v>
      </c>
      <c r="Z187" t="str">
        <f>VLOOKUP(A187,[1]高一上!$A$3:$V$587,22,0)</f>
        <v>胡柔殳</v>
      </c>
      <c r="AA187">
        <f t="shared" si="36"/>
        <v>40</v>
      </c>
      <c r="AB187" s="23">
        <f t="shared" si="37"/>
        <v>93.84615384615384</v>
      </c>
      <c r="AC187">
        <f>VLOOKUP(A187,[1]中考!$A$2:$M$571,13,0)</f>
        <v>42</v>
      </c>
      <c r="AD187">
        <f t="shared" si="38"/>
        <v>24</v>
      </c>
    </row>
    <row r="188" spans="1:30" ht="15" x14ac:dyDescent="0.35">
      <c r="A188" s="14" t="s">
        <v>425</v>
      </c>
      <c r="B188" s="1">
        <v>4</v>
      </c>
      <c r="C188" s="3" t="s">
        <v>426</v>
      </c>
      <c r="D188" s="4" t="s">
        <v>6</v>
      </c>
      <c r="E188">
        <f>VLOOKUP(A188,'[1]高三下(高考)'!$A$3:$P$615,15,0)</f>
        <v>44</v>
      </c>
      <c r="F188" t="str">
        <f>VLOOKUP(A188,'[1]高三下(高考)'!$A$3:$P$615,16,0)</f>
        <v>胡柔殳</v>
      </c>
      <c r="G188" s="22">
        <f t="shared" si="26"/>
        <v>182</v>
      </c>
      <c r="H188" s="23">
        <f t="shared" si="27"/>
        <v>100</v>
      </c>
      <c r="I188">
        <f>VLOOKUP(A188,[1]高三上!$A$3:$P$588,15,0)</f>
        <v>33.5</v>
      </c>
      <c r="J188" t="str">
        <f>VLOOKUP(A188,[1]高三上!$A$3:$P$588,16,0)</f>
        <v>胡柔殳</v>
      </c>
      <c r="K188" s="22">
        <f t="shared" si="28"/>
        <v>182</v>
      </c>
      <c r="L188" s="23">
        <f t="shared" si="29"/>
        <v>73.461538461538453</v>
      </c>
      <c r="M188">
        <f>VLOOKUP(A188,[1]高二下!$A$3:$P$536,15,0)</f>
        <v>41</v>
      </c>
      <c r="N188" t="str">
        <f>VLOOKUP(A188,[1]高二下!$A$3:$P$536,16,0)</f>
        <v>胡柔殳</v>
      </c>
      <c r="O188" s="22">
        <f t="shared" si="30"/>
        <v>113</v>
      </c>
      <c r="P188" s="22">
        <f t="shared" si="31"/>
        <v>130.76923076923077</v>
      </c>
      <c r="Q188">
        <f>VLOOKUP(A188,[1]高二上!$A$3:$P$583,15,0)</f>
        <v>40</v>
      </c>
      <c r="R188" t="str">
        <f>VLOOKUP(A188,[1]高二上!$A$3:$P$583,16,0)</f>
        <v>刘壑</v>
      </c>
      <c r="S188" s="22">
        <f t="shared" si="32"/>
        <v>193</v>
      </c>
      <c r="T188" s="22">
        <f t="shared" si="33"/>
        <v>121.15384615384616</v>
      </c>
      <c r="U188">
        <f>VLOOKUP(A188,[1]高一下!$A$3:$P$585,15,0)</f>
        <v>44</v>
      </c>
      <c r="V188" t="str">
        <f>VLOOKUP(A188,[1]高一下!$A$3:$P$585,16,0)</f>
        <v>胡柔殳</v>
      </c>
      <c r="W188">
        <f t="shared" si="34"/>
        <v>248</v>
      </c>
      <c r="X188">
        <f t="shared" si="35"/>
        <v>83.461538461538467</v>
      </c>
      <c r="Y188">
        <f>VLOOKUP(A188,[1]高一上!$A$3:$V$587,21,0)</f>
        <v>41</v>
      </c>
      <c r="Z188" t="str">
        <f>VLOOKUP(A188,[1]高一上!$A$3:$V$587,22,0)</f>
        <v>胡柔殳</v>
      </c>
      <c r="AA188">
        <f t="shared" si="36"/>
        <v>205</v>
      </c>
      <c r="AB188" s="23">
        <f t="shared" si="37"/>
        <v>28.461538461538467</v>
      </c>
      <c r="AC188">
        <f>VLOOKUP(A188,[1]中考!$A$2:$M$571,13,0)</f>
        <v>43</v>
      </c>
      <c r="AD188">
        <f t="shared" si="38"/>
        <v>19</v>
      </c>
    </row>
    <row r="189" spans="1:30" ht="15" x14ac:dyDescent="0.35">
      <c r="A189" s="14" t="s">
        <v>363</v>
      </c>
      <c r="B189" s="1">
        <v>4</v>
      </c>
      <c r="C189" s="2" t="s">
        <v>364</v>
      </c>
      <c r="D189" s="4" t="s">
        <v>6</v>
      </c>
      <c r="E189">
        <f>VLOOKUP(A189,'[1]高三下(高考)'!$A$3:$P$615,15,0)</f>
        <v>35</v>
      </c>
      <c r="F189" t="str">
        <f>VLOOKUP(A189,'[1]高三下(高考)'!$A$3:$P$615,16,0)</f>
        <v>胡柔殳</v>
      </c>
      <c r="G189" s="22">
        <f t="shared" si="26"/>
        <v>238</v>
      </c>
      <c r="H189" s="23">
        <f t="shared" si="27"/>
        <v>70.384615384615387</v>
      </c>
      <c r="I189">
        <f>VLOOKUP(A189,[1]高三上!$A$3:$P$588,15,0)</f>
        <v>36</v>
      </c>
      <c r="J189" t="str">
        <f>VLOOKUP(A189,[1]高三上!$A$3:$P$588,16,0)</f>
        <v>胡柔殳</v>
      </c>
      <c r="K189" s="22">
        <f t="shared" si="28"/>
        <v>161</v>
      </c>
      <c r="L189" s="23">
        <f t="shared" si="29"/>
        <v>77.692307692307693</v>
      </c>
      <c r="M189">
        <f>VLOOKUP(A189,[1]高二下!$A$3:$P$536,15,0)</f>
        <v>42</v>
      </c>
      <c r="N189" t="str">
        <f>VLOOKUP(A189,[1]高二下!$A$3:$P$536,16,0)</f>
        <v>胡柔殳</v>
      </c>
      <c r="O189" s="22">
        <f t="shared" si="30"/>
        <v>103</v>
      </c>
      <c r="P189" s="22">
        <f t="shared" si="31"/>
        <v>117.30769230769231</v>
      </c>
      <c r="Q189">
        <f>VLOOKUP(A189,[1]高二上!$A$3:$P$583,15,0)</f>
        <v>45</v>
      </c>
      <c r="R189" t="str">
        <f>VLOOKUP(A189,[1]高二上!$A$3:$P$583,16,0)</f>
        <v>刘壑</v>
      </c>
      <c r="S189" s="22">
        <f t="shared" si="32"/>
        <v>148</v>
      </c>
      <c r="T189" s="22">
        <f t="shared" si="33"/>
        <v>120.76923076923077</v>
      </c>
      <c r="U189">
        <f>VLOOKUP(A189,[1]高一下!$A$3:$P$585,15,0)</f>
        <v>56</v>
      </c>
      <c r="V189" t="str">
        <f>VLOOKUP(A189,[1]高一下!$A$3:$P$585,16,0)</f>
        <v>胡柔殳</v>
      </c>
      <c r="W189">
        <f t="shared" si="34"/>
        <v>202</v>
      </c>
      <c r="X189">
        <f t="shared" si="35"/>
        <v>101.15384615384616</v>
      </c>
      <c r="Y189">
        <f>VLOOKUP(A189,[1]高一上!$A$3:$V$587,21,0)</f>
        <v>41</v>
      </c>
      <c r="Z189" t="str">
        <f>VLOOKUP(A189,[1]高一上!$A$3:$V$587,22,0)</f>
        <v>胡柔殳</v>
      </c>
      <c r="AA189">
        <f t="shared" si="36"/>
        <v>205</v>
      </c>
      <c r="AB189" s="23">
        <f t="shared" si="37"/>
        <v>111.53846153846153</v>
      </c>
      <c r="AC189">
        <f>VLOOKUP(A189,[1]中考!$A$2:$M$571,13,0)</f>
        <v>24</v>
      </c>
      <c r="AD189">
        <f t="shared" si="38"/>
        <v>235</v>
      </c>
    </row>
    <row r="190" spans="1:30" ht="15" x14ac:dyDescent="0.35">
      <c r="A190" s="14" t="s">
        <v>393</v>
      </c>
      <c r="B190" s="1">
        <v>4</v>
      </c>
      <c r="C190" s="2" t="s">
        <v>394</v>
      </c>
      <c r="D190" s="4" t="s">
        <v>6</v>
      </c>
      <c r="E190">
        <f>VLOOKUP(A190,'[1]高三下(高考)'!$A$3:$P$615,15,0)</f>
        <v>47.5</v>
      </c>
      <c r="F190" t="str">
        <f>VLOOKUP(A190,'[1]高三下(高考)'!$A$3:$P$615,16,0)</f>
        <v>胡柔殳</v>
      </c>
      <c r="G190" s="22">
        <f t="shared" si="26"/>
        <v>144</v>
      </c>
      <c r="H190" s="23">
        <f t="shared" si="27"/>
        <v>115.76923076923077</v>
      </c>
      <c r="I190">
        <f>VLOOKUP(A190,[1]高三上!$A$3:$P$588,15,0)</f>
        <v>33</v>
      </c>
      <c r="J190" t="str">
        <f>VLOOKUP(A190,[1]高三上!$A$3:$P$588,16,0)</f>
        <v>胡柔殳</v>
      </c>
      <c r="K190" s="22">
        <f t="shared" si="28"/>
        <v>185</v>
      </c>
      <c r="L190" s="23">
        <f t="shared" si="29"/>
        <v>84.615384615384613</v>
      </c>
      <c r="M190">
        <f>VLOOKUP(A190,[1]高二下!$A$3:$P$536,15,0)</f>
        <v>37</v>
      </c>
      <c r="N190" t="str">
        <f>VLOOKUP(A190,[1]高二下!$A$3:$P$536,16,0)</f>
        <v>胡柔殳</v>
      </c>
      <c r="O190" s="22">
        <f t="shared" si="30"/>
        <v>145</v>
      </c>
      <c r="P190" s="22">
        <f t="shared" si="31"/>
        <v>135</v>
      </c>
      <c r="Q190">
        <f>VLOOKUP(A190,[1]高二上!$A$3:$P$583,15,0)</f>
        <v>34</v>
      </c>
      <c r="R190" t="str">
        <f>VLOOKUP(A190,[1]高二上!$A$3:$P$583,16,0)</f>
        <v>刘壑</v>
      </c>
      <c r="S190" s="22">
        <f t="shared" si="32"/>
        <v>236</v>
      </c>
      <c r="T190" s="22">
        <f t="shared" si="33"/>
        <v>76.15384615384616</v>
      </c>
      <c r="U190">
        <f>VLOOKUP(A190,[1]高一下!$A$3:$P$585,15,0)</f>
        <v>58</v>
      </c>
      <c r="V190" t="str">
        <f>VLOOKUP(A190,[1]高一下!$A$3:$P$585,16,0)</f>
        <v>胡柔殳</v>
      </c>
      <c r="W190">
        <f t="shared" si="34"/>
        <v>174</v>
      </c>
      <c r="X190">
        <f t="shared" si="35"/>
        <v>83.84615384615384</v>
      </c>
      <c r="Y190">
        <f>VLOOKUP(A190,[1]高一上!$A$3:$V$587,21,0)</f>
        <v>54</v>
      </c>
      <c r="Z190" t="str">
        <f>VLOOKUP(A190,[1]高一上!$A$3:$V$587,22,0)</f>
        <v>胡柔殳</v>
      </c>
      <c r="AA190">
        <f t="shared" si="36"/>
        <v>132</v>
      </c>
      <c r="AB190" s="23">
        <f t="shared" si="37"/>
        <v>138.46153846153845</v>
      </c>
      <c r="AC190">
        <f>VLOOKUP(A190,[1]中考!$A$2:$M$571,13,0)</f>
        <v>25</v>
      </c>
      <c r="AD190">
        <f t="shared" si="38"/>
        <v>232</v>
      </c>
    </row>
    <row r="191" spans="1:30" ht="15" x14ac:dyDescent="0.35">
      <c r="A191" s="14" t="s">
        <v>351</v>
      </c>
      <c r="B191" s="1">
        <v>4</v>
      </c>
      <c r="C191" s="2" t="s">
        <v>325</v>
      </c>
      <c r="D191" s="4" t="s">
        <v>6</v>
      </c>
      <c r="E191">
        <f>VLOOKUP(A191,'[1]高三下(高考)'!$A$3:$P$615,15,0)</f>
        <v>48</v>
      </c>
      <c r="F191" t="str">
        <f>VLOOKUP(A191,'[1]高三下(高考)'!$A$3:$P$615,16,0)</f>
        <v>胡柔殳</v>
      </c>
      <c r="G191" s="22">
        <f t="shared" si="26"/>
        <v>139</v>
      </c>
      <c r="H191" s="23">
        <f t="shared" si="27"/>
        <v>48.461538461538467</v>
      </c>
      <c r="I191">
        <f>VLOOKUP(A191,[1]高三上!$A$3:$P$588,15,0)</f>
        <v>62</v>
      </c>
      <c r="J191" t="str">
        <f>VLOOKUP(A191,[1]高三上!$A$3:$P$588,16,0)</f>
        <v>胡柔殳</v>
      </c>
      <c r="K191" s="22">
        <f t="shared" si="28"/>
        <v>5</v>
      </c>
      <c r="L191" s="23">
        <f t="shared" si="29"/>
        <v>166.15384615384613</v>
      </c>
      <c r="M191">
        <f>VLOOKUP(A191,[1]高二下!$A$3:$P$536,15,0)</f>
        <v>33</v>
      </c>
      <c r="N191" t="str">
        <f>VLOOKUP(A191,[1]高二下!$A$3:$P$536,16,0)</f>
        <v>胡柔殳</v>
      </c>
      <c r="O191" s="22">
        <f t="shared" si="30"/>
        <v>177</v>
      </c>
      <c r="P191" s="22">
        <f t="shared" si="31"/>
        <v>78.84615384615384</v>
      </c>
      <c r="Q191">
        <f>VLOOKUP(A191,[1]高二上!$A$3:$P$583,15,0)</f>
        <v>48</v>
      </c>
      <c r="R191" t="str">
        <f>VLOOKUP(A191,[1]高二上!$A$3:$P$583,16,0)</f>
        <v>刘壑</v>
      </c>
      <c r="S191" s="22">
        <f t="shared" si="32"/>
        <v>122</v>
      </c>
      <c r="T191" s="22">
        <f t="shared" si="33"/>
        <v>69.230769230769226</v>
      </c>
      <c r="U191">
        <f>VLOOKUP(A191,[1]高一下!$A$3:$P$585,15,0)</f>
        <v>72</v>
      </c>
      <c r="V191" t="str">
        <f>VLOOKUP(A191,[1]高一下!$A$3:$P$585,16,0)</f>
        <v>胡柔殳</v>
      </c>
      <c r="W191">
        <f t="shared" si="34"/>
        <v>42</v>
      </c>
      <c r="X191">
        <f t="shared" si="35"/>
        <v>90.384615384615387</v>
      </c>
      <c r="Y191">
        <f>VLOOKUP(A191,[1]高一上!$A$3:$V$587,21,0)</f>
        <v>76</v>
      </c>
      <c r="Z191" t="str">
        <f>VLOOKUP(A191,[1]高一上!$A$3:$V$587,22,0)</f>
        <v>胡柔殳</v>
      </c>
      <c r="AA191">
        <f t="shared" si="36"/>
        <v>17</v>
      </c>
      <c r="AB191" s="23">
        <f t="shared" si="37"/>
        <v>163.07692307692307</v>
      </c>
      <c r="AC191">
        <f>VLOOKUP(A191,[1]中考!$A$2:$M$571,13,0)</f>
        <v>31</v>
      </c>
      <c r="AD191">
        <f t="shared" si="38"/>
        <v>181</v>
      </c>
    </row>
    <row r="192" spans="1:30" ht="15" x14ac:dyDescent="0.35">
      <c r="A192" s="14" t="s">
        <v>347</v>
      </c>
      <c r="B192" s="1">
        <v>4</v>
      </c>
      <c r="C192" s="2" t="s">
        <v>348</v>
      </c>
      <c r="D192" s="4" t="s">
        <v>6</v>
      </c>
      <c r="E192">
        <f>VLOOKUP(A192,'[1]高三下(高考)'!$A$3:$P$615,15,0)</f>
        <v>57</v>
      </c>
      <c r="F192" t="str">
        <f>VLOOKUP(A192,'[1]高三下(高考)'!$A$3:$P$615,16,0)</f>
        <v>胡柔殳</v>
      </c>
      <c r="G192" s="22">
        <f t="shared" si="26"/>
        <v>60</v>
      </c>
      <c r="H192" s="23">
        <f t="shared" si="27"/>
        <v>82.307692307692307</v>
      </c>
      <c r="I192">
        <f>VLOOKUP(A192,[1]高三上!$A$3:$P$588,15,0)</f>
        <v>57</v>
      </c>
      <c r="J192" t="str">
        <f>VLOOKUP(A192,[1]高三上!$A$3:$P$588,16,0)</f>
        <v>胡柔殳</v>
      </c>
      <c r="K192" s="22">
        <f t="shared" si="28"/>
        <v>14</v>
      </c>
      <c r="L192" s="23">
        <f t="shared" si="29"/>
        <v>113.46153846153847</v>
      </c>
      <c r="M192">
        <f>VLOOKUP(A192,[1]高二下!$A$3:$P$536,15,0)</f>
        <v>49</v>
      </c>
      <c r="N192" t="str">
        <f>VLOOKUP(A192,[1]高二下!$A$3:$P$536,16,0)</f>
        <v>胡柔殳</v>
      </c>
      <c r="O192" s="22">
        <f t="shared" si="30"/>
        <v>49</v>
      </c>
      <c r="P192" s="22">
        <f t="shared" si="31"/>
        <v>130.76923076923077</v>
      </c>
      <c r="Q192">
        <f>VLOOKUP(A192,[1]高二上!$A$3:$P$583,15,0)</f>
        <v>47</v>
      </c>
      <c r="R192" t="str">
        <f>VLOOKUP(A192,[1]高二上!$A$3:$P$583,16,0)</f>
        <v>刘壑</v>
      </c>
      <c r="S192" s="22">
        <f t="shared" si="32"/>
        <v>129</v>
      </c>
      <c r="T192" s="22">
        <f t="shared" si="33"/>
        <v>58.846153846153847</v>
      </c>
      <c r="U192">
        <f>VLOOKUP(A192,[1]高一下!$A$3:$P$585,15,0)</f>
        <v>76</v>
      </c>
      <c r="V192" t="str">
        <f>VLOOKUP(A192,[1]高一下!$A$3:$P$585,16,0)</f>
        <v>胡柔殳</v>
      </c>
      <c r="W192">
        <f t="shared" si="34"/>
        <v>22</v>
      </c>
      <c r="X192">
        <f t="shared" si="35"/>
        <v>96.538461538461533</v>
      </c>
      <c r="Y192">
        <f>VLOOKUP(A192,[1]高一上!$A$3:$V$587,21,0)</f>
        <v>77</v>
      </c>
      <c r="Z192" t="str">
        <f>VLOOKUP(A192,[1]高一上!$A$3:$V$587,22,0)</f>
        <v>胡柔殳</v>
      </c>
      <c r="AA192">
        <f t="shared" si="36"/>
        <v>13</v>
      </c>
      <c r="AB192" s="23">
        <f t="shared" si="37"/>
        <v>100</v>
      </c>
      <c r="AC192">
        <f>VLOOKUP(A192,[1]中考!$A$2:$M$571,13,0)</f>
        <v>44</v>
      </c>
      <c r="AD192">
        <f t="shared" si="38"/>
        <v>13</v>
      </c>
    </row>
    <row r="193" spans="1:30" ht="15" x14ac:dyDescent="0.35">
      <c r="A193" s="14" t="s">
        <v>352</v>
      </c>
      <c r="B193" s="1">
        <v>4</v>
      </c>
      <c r="C193" s="2" t="s">
        <v>12</v>
      </c>
      <c r="D193" s="4" t="s">
        <v>6</v>
      </c>
      <c r="E193">
        <f>VLOOKUP(A193,'[1]高三下(高考)'!$A$3:$P$615,15,0)</f>
        <v>46</v>
      </c>
      <c r="F193" t="str">
        <f>VLOOKUP(A193,'[1]高三下(高考)'!$A$3:$P$615,16,0)</f>
        <v>胡柔殳</v>
      </c>
      <c r="G193" s="22">
        <f t="shared" si="26"/>
        <v>157</v>
      </c>
      <c r="H193" s="23">
        <f t="shared" si="27"/>
        <v>87.692307692307693</v>
      </c>
      <c r="I193">
        <f>VLOOKUP(A193,[1]高三上!$A$3:$P$588,15,0)</f>
        <v>41</v>
      </c>
      <c r="J193" t="str">
        <f>VLOOKUP(A193,[1]高三上!$A$3:$P$588,16,0)</f>
        <v>胡柔殳</v>
      </c>
      <c r="K193" s="22">
        <f t="shared" si="28"/>
        <v>125</v>
      </c>
      <c r="L193" s="23">
        <f t="shared" si="29"/>
        <v>87.692307692307693</v>
      </c>
      <c r="M193">
        <f>VLOOKUP(A193,[1]高二下!$A$3:$P$536,15,0)</f>
        <v>43</v>
      </c>
      <c r="N193" t="str">
        <f>VLOOKUP(A193,[1]高二下!$A$3:$P$536,16,0)</f>
        <v>胡柔殳</v>
      </c>
      <c r="O193" s="22">
        <f t="shared" si="30"/>
        <v>93</v>
      </c>
      <c r="P193" s="22">
        <f t="shared" si="31"/>
        <v>124.23076923076923</v>
      </c>
      <c r="Q193">
        <f>VLOOKUP(A193,[1]高二上!$A$3:$P$583,15,0)</f>
        <v>44</v>
      </c>
      <c r="R193" t="str">
        <f>VLOOKUP(A193,[1]高二上!$A$3:$P$583,16,0)</f>
        <v>刘壑</v>
      </c>
      <c r="S193" s="22">
        <f t="shared" si="32"/>
        <v>156</v>
      </c>
      <c r="T193" s="22">
        <f t="shared" si="33"/>
        <v>96.92307692307692</v>
      </c>
      <c r="U193">
        <f>VLOOKUP(A193,[1]高一下!$A$3:$P$585,15,0)</f>
        <v>60</v>
      </c>
      <c r="V193" t="str">
        <f>VLOOKUP(A193,[1]高一下!$A$3:$P$585,16,0)</f>
        <v>胡柔殳</v>
      </c>
      <c r="W193">
        <f t="shared" si="34"/>
        <v>148</v>
      </c>
      <c r="X193">
        <f t="shared" si="35"/>
        <v>83.84615384615384</v>
      </c>
      <c r="Y193">
        <f>VLOOKUP(A193,[1]高一上!$A$3:$V$587,21,0)</f>
        <v>58</v>
      </c>
      <c r="Z193" t="str">
        <f>VLOOKUP(A193,[1]高一上!$A$3:$V$587,22,0)</f>
        <v>胡柔殳</v>
      </c>
      <c r="AA193">
        <f t="shared" si="36"/>
        <v>106</v>
      </c>
      <c r="AB193" s="23">
        <f t="shared" si="37"/>
        <v>88.461538461538467</v>
      </c>
      <c r="AC193">
        <f>VLOOKUP(A193,[1]中考!$A$2:$M$571,13,0)</f>
        <v>38</v>
      </c>
      <c r="AD193">
        <f t="shared" si="38"/>
        <v>76</v>
      </c>
    </row>
    <row r="194" spans="1:30" ht="15" x14ac:dyDescent="0.35">
      <c r="A194" s="14" t="s">
        <v>395</v>
      </c>
      <c r="B194" s="1">
        <v>4</v>
      </c>
      <c r="C194" s="2" t="s">
        <v>396</v>
      </c>
      <c r="D194" s="4" t="s">
        <v>6</v>
      </c>
      <c r="E194">
        <f>VLOOKUP(A194,'[1]高三下(高考)'!$A$3:$P$615,15,0)</f>
        <v>38</v>
      </c>
      <c r="F194" t="str">
        <f>VLOOKUP(A194,'[1]高三下(高考)'!$A$3:$P$615,16,0)</f>
        <v>胡柔殳</v>
      </c>
      <c r="G194" s="22">
        <f t="shared" si="26"/>
        <v>221</v>
      </c>
      <c r="H194" s="23">
        <f t="shared" si="27"/>
        <v>84.230769230769226</v>
      </c>
      <c r="I194">
        <f>VLOOKUP(A194,[1]高三上!$A$3:$P$588,15,0)</f>
        <v>34</v>
      </c>
      <c r="J194" t="str">
        <f>VLOOKUP(A194,[1]高三上!$A$3:$P$588,16,0)</f>
        <v>胡柔殳</v>
      </c>
      <c r="K194" s="22">
        <f t="shared" si="28"/>
        <v>180</v>
      </c>
      <c r="L194" s="23">
        <f t="shared" si="29"/>
        <v>90.384615384615387</v>
      </c>
      <c r="M194">
        <f>VLOOKUP(A194,[1]高二下!$A$3:$P$536,15,0)</f>
        <v>36</v>
      </c>
      <c r="N194" t="str">
        <f>VLOOKUP(A194,[1]高二下!$A$3:$P$536,16,0)</f>
        <v>胡柔殳</v>
      </c>
      <c r="O194" s="22">
        <f t="shared" si="30"/>
        <v>155</v>
      </c>
      <c r="P194" s="22">
        <f t="shared" si="31"/>
        <v>60.769230769230766</v>
      </c>
      <c r="Q194">
        <f>VLOOKUP(A194,[1]高二上!$A$3:$P$583,15,0)</f>
        <v>56</v>
      </c>
      <c r="R194" t="str">
        <f>VLOOKUP(A194,[1]高二上!$A$3:$P$583,16,0)</f>
        <v>刘壑</v>
      </c>
      <c r="S194" s="22">
        <f t="shared" si="32"/>
        <v>53</v>
      </c>
      <c r="T194" s="22">
        <f t="shared" si="33"/>
        <v>171.92307692307691</v>
      </c>
      <c r="U194">
        <f>VLOOKUP(A194,[1]高一下!$A$3:$P$585,15,0)</f>
        <v>48</v>
      </c>
      <c r="V194" t="str">
        <f>VLOOKUP(A194,[1]高一下!$A$3:$P$585,16,0)</f>
        <v>胡柔殳</v>
      </c>
      <c r="W194">
        <f t="shared" si="34"/>
        <v>240</v>
      </c>
      <c r="X194">
        <f t="shared" si="35"/>
        <v>23.076923076923066</v>
      </c>
      <c r="Y194">
        <f>VLOOKUP(A194,[1]高一上!$A$3:$V$587,21,0)</f>
        <v>69</v>
      </c>
      <c r="Z194" t="str">
        <f>VLOOKUP(A194,[1]高一上!$A$3:$V$587,22,0)</f>
        <v>胡柔殳</v>
      </c>
      <c r="AA194">
        <f t="shared" si="36"/>
        <v>40</v>
      </c>
      <c r="AB194" s="23">
        <f t="shared" si="37"/>
        <v>166.53846153846155</v>
      </c>
      <c r="AC194">
        <f>VLOOKUP(A194,[1]中考!$A$2:$M$571,13,0)</f>
        <v>28</v>
      </c>
      <c r="AD194">
        <f t="shared" si="38"/>
        <v>213</v>
      </c>
    </row>
    <row r="195" spans="1:30" ht="15" x14ac:dyDescent="0.35">
      <c r="A195" s="14" t="s">
        <v>413</v>
      </c>
      <c r="B195" s="1">
        <v>4</v>
      </c>
      <c r="C195" s="3" t="s">
        <v>414</v>
      </c>
      <c r="D195" s="4" t="s">
        <v>6</v>
      </c>
      <c r="E195">
        <f>VLOOKUP(A195,'[1]高三下(高考)'!$A$3:$P$615,15,0)</f>
        <v>52</v>
      </c>
      <c r="F195" t="str">
        <f>VLOOKUP(A195,'[1]高三下(高考)'!$A$3:$P$615,16,0)</f>
        <v>胡柔殳</v>
      </c>
      <c r="G195" s="22">
        <f t="shared" si="26"/>
        <v>101</v>
      </c>
      <c r="H195" s="23">
        <f t="shared" si="27"/>
        <v>100</v>
      </c>
      <c r="I195" s="22">
        <v>0</v>
      </c>
      <c r="J195" t="s">
        <v>217</v>
      </c>
      <c r="K195" s="22">
        <f t="shared" si="28"/>
        <v>241</v>
      </c>
      <c r="L195" s="23">
        <f t="shared" si="29"/>
        <v>100</v>
      </c>
      <c r="M195">
        <f>VLOOKUP(A195,[1]高二下!$A$3:$P$536,15,0)</f>
        <v>20</v>
      </c>
      <c r="N195" t="str">
        <f>VLOOKUP(A195,[1]高二下!$A$3:$P$536,16,0)</f>
        <v>胡柔殳</v>
      </c>
      <c r="O195" s="22">
        <f t="shared" si="30"/>
        <v>234</v>
      </c>
      <c r="P195" s="22">
        <f t="shared" si="31"/>
        <v>100.76923076923077</v>
      </c>
      <c r="Q195">
        <f>VLOOKUP(A195,[1]高二上!$A$3:$P$583,15,0)</f>
        <v>34</v>
      </c>
      <c r="R195" t="str">
        <f>VLOOKUP(A195,[1]高二上!$A$3:$P$583,16,0)</f>
        <v>刘壑</v>
      </c>
      <c r="S195" s="22">
        <f t="shared" si="32"/>
        <v>236</v>
      </c>
      <c r="T195" s="22">
        <f t="shared" si="33"/>
        <v>76.15384615384616</v>
      </c>
      <c r="U195">
        <f>VLOOKUP(A195,[1]高一下!$A$3:$P$585,15,0)</f>
        <v>58</v>
      </c>
      <c r="V195" t="str">
        <f>VLOOKUP(A195,[1]高一下!$A$3:$P$585,16,0)</f>
        <v>邓倩</v>
      </c>
      <c r="W195">
        <f t="shared" si="34"/>
        <v>174</v>
      </c>
      <c r="X195">
        <f t="shared" si="35"/>
        <v>83.84615384615384</v>
      </c>
      <c r="Y195">
        <f>VLOOKUP(A195,[1]高一上!$A$3:$V$587,21,0)</f>
        <v>54</v>
      </c>
      <c r="Z195" t="str">
        <f>VLOOKUP(A195,[1]高一上!$A$3:$V$587,22,0)</f>
        <v>邓倩</v>
      </c>
      <c r="AA195">
        <f t="shared" si="36"/>
        <v>132</v>
      </c>
      <c r="AB195" s="23">
        <f t="shared" si="37"/>
        <v>83.84615384615384</v>
      </c>
      <c r="AC195">
        <f>VLOOKUP(A195,[1]中考!$A$2:$M$571,13,0)</f>
        <v>37</v>
      </c>
      <c r="AD195">
        <f t="shared" si="38"/>
        <v>90</v>
      </c>
    </row>
    <row r="196" spans="1:30" ht="15.45" x14ac:dyDescent="0.35">
      <c r="A196" s="14" t="s">
        <v>397</v>
      </c>
      <c r="B196" s="1">
        <v>4</v>
      </c>
      <c r="C196" s="5" t="s">
        <v>398</v>
      </c>
      <c r="D196" s="4" t="s">
        <v>6</v>
      </c>
      <c r="E196">
        <f>VLOOKUP(A196,'[1]高三下(高考)'!$A$3:$P$615,15,0)</f>
        <v>50</v>
      </c>
      <c r="F196" t="str">
        <f>VLOOKUP(A196,'[1]高三下(高考)'!$A$3:$P$615,16,0)</f>
        <v>胡柔殳</v>
      </c>
      <c r="G196" s="22">
        <f t="shared" si="26"/>
        <v>119</v>
      </c>
      <c r="H196" s="23">
        <f t="shared" si="27"/>
        <v>98.84615384615384</v>
      </c>
      <c r="I196">
        <f>VLOOKUP(A196,[1]高三上!$A$3:$P$588,15,0)</f>
        <v>41.5</v>
      </c>
      <c r="J196" t="str">
        <f>VLOOKUP(A196,[1]高三上!$A$3:$P$588,16,0)</f>
        <v>胡柔殳</v>
      </c>
      <c r="K196" s="22">
        <f t="shared" si="28"/>
        <v>116</v>
      </c>
      <c r="L196" s="23">
        <f t="shared" si="29"/>
        <v>98.84615384615384</v>
      </c>
      <c r="M196">
        <f>VLOOKUP(A196,[1]高二下!$A$3:$P$536,15,0)</f>
        <v>41</v>
      </c>
      <c r="N196" t="str">
        <f>VLOOKUP(A196,[1]高二下!$A$3:$P$536,16,0)</f>
        <v>胡柔殳</v>
      </c>
      <c r="O196" s="22">
        <f t="shared" si="30"/>
        <v>113</v>
      </c>
      <c r="P196" s="22">
        <f t="shared" si="31"/>
        <v>136.92307692307693</v>
      </c>
      <c r="Q196">
        <f>VLOOKUP(A196,[1]高二上!$A$3:$P$583,15,0)</f>
        <v>38</v>
      </c>
      <c r="R196" t="str">
        <f>VLOOKUP(A196,[1]高二上!$A$3:$P$583,16,0)</f>
        <v>刘壑</v>
      </c>
      <c r="S196" s="22">
        <f t="shared" si="32"/>
        <v>209</v>
      </c>
      <c r="T196" s="22">
        <f t="shared" si="33"/>
        <v>97.307692307692307</v>
      </c>
      <c r="U196">
        <f>VLOOKUP(A196,[1]高一下!$A$3:$P$585,15,0)</f>
        <v>56</v>
      </c>
      <c r="V196" t="str">
        <f>VLOOKUP(A196,[1]高一下!$A$3:$P$585,16,0)</f>
        <v>胡柔殳</v>
      </c>
      <c r="W196">
        <f t="shared" si="34"/>
        <v>202</v>
      </c>
      <c r="X196">
        <f t="shared" si="35"/>
        <v>43.46153846153846</v>
      </c>
      <c r="Y196">
        <f>VLOOKUP(A196,[1]高一上!$A$3:$V$587,21,0)</f>
        <v>66</v>
      </c>
      <c r="Z196" t="str">
        <f>VLOOKUP(A196,[1]高一上!$A$3:$V$587,22,0)</f>
        <v>胡柔殳</v>
      </c>
      <c r="AA196">
        <f t="shared" si="36"/>
        <v>55</v>
      </c>
      <c r="AB196" s="23">
        <f t="shared" si="37"/>
        <v>99.230769230769226</v>
      </c>
      <c r="AC196">
        <f>VLOOKUP(A196,[1]中考!$A$2:$M$571,13,0)</f>
        <v>40</v>
      </c>
      <c r="AD196">
        <f t="shared" si="38"/>
        <v>53</v>
      </c>
    </row>
    <row r="197" spans="1:30" ht="15" x14ac:dyDescent="0.35">
      <c r="A197" s="14" t="s">
        <v>329</v>
      </c>
      <c r="B197" s="1">
        <v>4</v>
      </c>
      <c r="C197" s="2" t="s">
        <v>330</v>
      </c>
      <c r="D197" s="4" t="s">
        <v>6</v>
      </c>
      <c r="E197">
        <f>VLOOKUP(A197,'[1]高三下(高考)'!$A$3:$P$615,15,0)</f>
        <v>62</v>
      </c>
      <c r="F197" t="str">
        <f>VLOOKUP(A197,'[1]高三下(高考)'!$A$3:$P$615,16,0)</f>
        <v>胡柔殳</v>
      </c>
      <c r="G197" s="22">
        <f t="shared" ref="G197:G260" si="39">RANK(E197,$E$4:$E$263,0)</f>
        <v>27</v>
      </c>
      <c r="H197" s="23">
        <f t="shared" ref="H197:H260" si="40">IF(OR(I197=0,E197=0),100,((K197-G197)/COUNTA($D$4:$D$263))*100+100)</f>
        <v>110.76923076923077</v>
      </c>
      <c r="I197">
        <f>VLOOKUP(A197,[1]高三上!$A$3:$P$588,15,0)</f>
        <v>50</v>
      </c>
      <c r="J197" t="str">
        <f>VLOOKUP(A197,[1]高三上!$A$3:$P$588,16,0)</f>
        <v>胡柔殳</v>
      </c>
      <c r="K197" s="22">
        <f t="shared" ref="K197:K260" si="41">RANK(I197,$I$4:$I$263,0)</f>
        <v>55</v>
      </c>
      <c r="L197" s="23">
        <f t="shared" ref="L197:L260" si="42">IF(OR(I197=0,M197=0),100,((O197-K197)/COUNTA($D$4:$D$263))*100+100)</f>
        <v>155.76923076923077</v>
      </c>
      <c r="M197">
        <f>VLOOKUP(A197,[1]高二下!$A$3:$P$536,15,0)</f>
        <v>30</v>
      </c>
      <c r="N197" t="str">
        <f>VLOOKUP(A197,[1]高二下!$A$3:$P$536,16,0)</f>
        <v>胡柔殳</v>
      </c>
      <c r="O197" s="22">
        <f t="shared" ref="O197:O260" si="43">RANK(M197,$M$4:$M$263,0)</f>
        <v>200</v>
      </c>
      <c r="P197" s="22">
        <f t="shared" ref="P197:P260" si="44">IF(OR(Q197=0,M197=0),100,((S197-O197)/COUNTA($D$4:$D$263))*100+100)</f>
        <v>27.307692307692307</v>
      </c>
      <c r="Q197">
        <f>VLOOKUP(A197,[1]高二上!$A$3:$P$583,15,0)</f>
        <v>66</v>
      </c>
      <c r="R197" t="str">
        <f>VLOOKUP(A197,[1]高二上!$A$3:$P$583,16,0)</f>
        <v>刘壑</v>
      </c>
      <c r="S197" s="22">
        <f t="shared" ref="S197:S260" si="45">RANK(Q197,$Q$4:$Q$263,0)</f>
        <v>11</v>
      </c>
      <c r="T197" s="22">
        <f t="shared" ref="T197:T260" si="46">IF(OR(Q197=0,U197=0),100,((W197-S197)/COUNTA($D$4:$D$263))*100+100)</f>
        <v>131.92307692307691</v>
      </c>
      <c r="U197">
        <f>VLOOKUP(A197,[1]高一下!$A$3:$P$585,15,0)</f>
        <v>66</v>
      </c>
      <c r="V197" t="str">
        <f>VLOOKUP(A197,[1]高一下!$A$3:$P$585,16,0)</f>
        <v>胡柔殳</v>
      </c>
      <c r="W197">
        <f t="shared" ref="W197:W260" si="47">RANK(U197,$U$4:$U$263,0)</f>
        <v>94</v>
      </c>
      <c r="X197">
        <f t="shared" ref="X197:X260" si="48">IF(OR(Y197=0,U197=0),100,((AA197-W197)/COUNTA($D$4:$D$263))*100+100)</f>
        <v>67.692307692307693</v>
      </c>
      <c r="Y197">
        <f>VLOOKUP(A197,[1]高一上!$A$3:$V$587,21,0)</f>
        <v>78</v>
      </c>
      <c r="Z197" t="str">
        <f>VLOOKUP(A197,[1]高一上!$A$3:$V$587,22,0)</f>
        <v>胡柔殳</v>
      </c>
      <c r="AA197">
        <f t="shared" ref="AA197:AA260" si="49">RANK(Y197,$Y$4:$Y$263,0)</f>
        <v>10</v>
      </c>
      <c r="AB197" s="23">
        <f t="shared" ref="AB197:AB260" si="50">IF(OR(Y197=0,AC197=0),100,((AD197-AA197)/COUNTA($D$4:$D$263))*100+100)</f>
        <v>105.38461538461539</v>
      </c>
      <c r="AC197">
        <f>VLOOKUP(A197,[1]中考!$A$2:$M$571,13,0)</f>
        <v>42</v>
      </c>
      <c r="AD197">
        <f t="shared" ref="AD197:AD260" si="51">RANK(AC197,$AC$4:$AC$263,0)</f>
        <v>24</v>
      </c>
    </row>
    <row r="198" spans="1:30" ht="15" x14ac:dyDescent="0.35">
      <c r="A198" s="14" t="s">
        <v>353</v>
      </c>
      <c r="B198" s="1">
        <v>4</v>
      </c>
      <c r="C198" s="2" t="s">
        <v>354</v>
      </c>
      <c r="D198" s="4" t="s">
        <v>6</v>
      </c>
      <c r="E198">
        <f>VLOOKUP(A198,'[1]高三下(高考)'!$A$3:$P$615,15,0)</f>
        <v>55</v>
      </c>
      <c r="F198" t="str">
        <f>VLOOKUP(A198,'[1]高三下(高考)'!$A$3:$P$615,16,0)</f>
        <v>胡柔殳</v>
      </c>
      <c r="G198" s="22">
        <f t="shared" si="39"/>
        <v>78</v>
      </c>
      <c r="H198" s="23">
        <f t="shared" si="40"/>
        <v>80.384615384615387</v>
      </c>
      <c r="I198">
        <f>VLOOKUP(A198,[1]高三上!$A$3:$P$588,15,0)</f>
        <v>53.5</v>
      </c>
      <c r="J198" t="str">
        <f>VLOOKUP(A198,[1]高三上!$A$3:$P$588,16,0)</f>
        <v>胡柔殳</v>
      </c>
      <c r="K198" s="22">
        <f t="shared" si="41"/>
        <v>27</v>
      </c>
      <c r="L198" s="23">
        <f t="shared" si="42"/>
        <v>100</v>
      </c>
      <c r="M198">
        <f>VLOOKUP(A198,[1]高二下!$A$3:$P$536,15,0)</f>
        <v>52</v>
      </c>
      <c r="N198" t="str">
        <f>VLOOKUP(A198,[1]高二下!$A$3:$P$536,16,0)</f>
        <v>胡柔殳</v>
      </c>
      <c r="O198" s="22">
        <f t="shared" si="43"/>
        <v>27</v>
      </c>
      <c r="P198" s="22">
        <f t="shared" si="44"/>
        <v>116.53846153846153</v>
      </c>
      <c r="Q198">
        <f>VLOOKUP(A198,[1]高二上!$A$3:$P$583,15,0)</f>
        <v>54</v>
      </c>
      <c r="R198" t="str">
        <f>VLOOKUP(A198,[1]高二上!$A$3:$P$583,16,0)</f>
        <v>刘壑</v>
      </c>
      <c r="S198" s="22">
        <f t="shared" si="45"/>
        <v>70</v>
      </c>
      <c r="T198" s="22">
        <f t="shared" si="46"/>
        <v>123.84615384615384</v>
      </c>
      <c r="U198">
        <f>VLOOKUP(A198,[1]高一下!$A$3:$P$585,15,0)</f>
        <v>62</v>
      </c>
      <c r="V198" t="str">
        <f>VLOOKUP(A198,[1]高一下!$A$3:$P$585,16,0)</f>
        <v>胡柔殳</v>
      </c>
      <c r="W198">
        <f t="shared" si="47"/>
        <v>132</v>
      </c>
      <c r="X198">
        <f t="shared" si="48"/>
        <v>53.07692307692308</v>
      </c>
      <c r="Y198">
        <f>VLOOKUP(A198,[1]高一上!$A$3:$V$587,21,0)</f>
        <v>78</v>
      </c>
      <c r="Z198" t="str">
        <f>VLOOKUP(A198,[1]高一上!$A$3:$V$587,22,0)</f>
        <v>胡柔殳</v>
      </c>
      <c r="AA198">
        <f t="shared" si="49"/>
        <v>10</v>
      </c>
      <c r="AB198" s="23">
        <f t="shared" si="50"/>
        <v>121.92307692307692</v>
      </c>
      <c r="AC198">
        <f>VLOOKUP(A198,[1]中考!$A$2:$M$571,13,0)</f>
        <v>39</v>
      </c>
      <c r="AD198">
        <f t="shared" si="51"/>
        <v>67</v>
      </c>
    </row>
    <row r="199" spans="1:30" ht="15" x14ac:dyDescent="0.35">
      <c r="A199" s="14" t="s">
        <v>379</v>
      </c>
      <c r="B199" s="1">
        <v>4</v>
      </c>
      <c r="C199" s="2" t="s">
        <v>380</v>
      </c>
      <c r="D199" s="4" t="s">
        <v>6</v>
      </c>
      <c r="E199">
        <f>VLOOKUP(A199,'[1]高三下(高考)'!$A$3:$P$615,15,0)</f>
        <v>50</v>
      </c>
      <c r="F199" t="str">
        <f>VLOOKUP(A199,'[1]高三下(高考)'!$A$3:$P$615,16,0)</f>
        <v>胡柔殳</v>
      </c>
      <c r="G199" s="22">
        <f t="shared" si="39"/>
        <v>119</v>
      </c>
      <c r="H199" s="23">
        <f t="shared" si="40"/>
        <v>108.84615384615384</v>
      </c>
      <c r="I199">
        <f>VLOOKUP(A199,[1]高三上!$A$3:$P$588,15,0)</f>
        <v>39.5</v>
      </c>
      <c r="J199" t="str">
        <f>VLOOKUP(A199,[1]高三上!$A$3:$P$588,16,0)</f>
        <v>胡柔殳</v>
      </c>
      <c r="K199" s="22">
        <f t="shared" si="41"/>
        <v>142</v>
      </c>
      <c r="L199" s="23">
        <f t="shared" si="42"/>
        <v>131.92307692307691</v>
      </c>
      <c r="M199">
        <f>VLOOKUP(A199,[1]高二下!$A$3:$P$536,15,0)</f>
        <v>24</v>
      </c>
      <c r="N199" t="str">
        <f>VLOOKUP(A199,[1]高二下!$A$3:$P$536,16,0)</f>
        <v>胡柔殳</v>
      </c>
      <c r="O199" s="22">
        <f t="shared" si="43"/>
        <v>225</v>
      </c>
      <c r="P199" s="22">
        <f t="shared" si="44"/>
        <v>112.30769230769231</v>
      </c>
      <c r="Q199">
        <f>VLOOKUP(A199,[1]高二上!$A$3:$P$583,15,0)</f>
        <v>25</v>
      </c>
      <c r="R199" t="str">
        <f>VLOOKUP(A199,[1]高二上!$A$3:$P$583,16,0)</f>
        <v>刘壑</v>
      </c>
      <c r="S199" s="22">
        <f t="shared" si="45"/>
        <v>257</v>
      </c>
      <c r="T199" s="22">
        <f t="shared" si="46"/>
        <v>89.615384615384613</v>
      </c>
      <c r="U199">
        <f>VLOOKUP(A199,[1]高一下!$A$3:$P$585,15,0)</f>
        <v>51</v>
      </c>
      <c r="V199" t="str">
        <f>VLOOKUP(A199,[1]高一下!$A$3:$P$585,16,0)</f>
        <v>胡柔殳</v>
      </c>
      <c r="W199">
        <f t="shared" si="47"/>
        <v>230</v>
      </c>
      <c r="X199">
        <f t="shared" si="48"/>
        <v>101.53846153846153</v>
      </c>
      <c r="Y199">
        <f>VLOOKUP(A199,[1]高一上!$A$3:$V$587,21,0)</f>
        <v>35</v>
      </c>
      <c r="Z199" t="str">
        <f>VLOOKUP(A199,[1]高一上!$A$3:$V$587,22,0)</f>
        <v>胡柔殳</v>
      </c>
      <c r="AA199">
        <f t="shared" si="49"/>
        <v>234</v>
      </c>
      <c r="AB199" s="23">
        <f t="shared" si="50"/>
        <v>95</v>
      </c>
      <c r="AC199">
        <f>VLOOKUP(A199,[1]中考!$A$2:$M$571,13,0)</f>
        <v>27</v>
      </c>
      <c r="AD199">
        <f t="shared" si="51"/>
        <v>221</v>
      </c>
    </row>
    <row r="200" spans="1:30" ht="15" x14ac:dyDescent="0.35">
      <c r="A200" s="14" t="s">
        <v>355</v>
      </c>
      <c r="B200" s="1">
        <v>4</v>
      </c>
      <c r="C200" s="2" t="s">
        <v>356</v>
      </c>
      <c r="D200" s="4" t="s">
        <v>6</v>
      </c>
      <c r="E200">
        <f>VLOOKUP(A200,'[1]高三下(高考)'!$A$3:$P$615,15,0)</f>
        <v>61</v>
      </c>
      <c r="F200" t="str">
        <f>VLOOKUP(A200,'[1]高三下(高考)'!$A$3:$P$615,16,0)</f>
        <v>胡柔殳</v>
      </c>
      <c r="G200" s="22">
        <f t="shared" si="39"/>
        <v>35</v>
      </c>
      <c r="H200" s="23">
        <f t="shared" si="40"/>
        <v>128.84615384615384</v>
      </c>
      <c r="I200">
        <f>VLOOKUP(A200,[1]高三上!$A$3:$P$588,15,0)</f>
        <v>42</v>
      </c>
      <c r="J200" t="str">
        <f>VLOOKUP(A200,[1]高三上!$A$3:$P$588,16,0)</f>
        <v>胡柔殳</v>
      </c>
      <c r="K200" s="22">
        <f t="shared" si="41"/>
        <v>110</v>
      </c>
      <c r="L200" s="23">
        <f t="shared" si="42"/>
        <v>128.84615384615384</v>
      </c>
      <c r="M200">
        <f>VLOOKUP(A200,[1]高二下!$A$3:$P$536,15,0)</f>
        <v>32</v>
      </c>
      <c r="N200" t="str">
        <f>VLOOKUP(A200,[1]高二下!$A$3:$P$536,16,0)</f>
        <v>胡柔殳</v>
      </c>
      <c r="O200" s="22">
        <f t="shared" si="43"/>
        <v>185</v>
      </c>
      <c r="P200" s="22">
        <f t="shared" si="44"/>
        <v>118.07692307692308</v>
      </c>
      <c r="Q200">
        <f>VLOOKUP(A200,[1]高二上!$A$3:$P$583,15,0)</f>
        <v>35</v>
      </c>
      <c r="R200" t="str">
        <f>VLOOKUP(A200,[1]高二上!$A$3:$P$583,16,0)</f>
        <v>刘壑</v>
      </c>
      <c r="S200" s="22">
        <f t="shared" si="45"/>
        <v>232</v>
      </c>
      <c r="T200" s="22">
        <f t="shared" si="46"/>
        <v>77.692307692307693</v>
      </c>
      <c r="U200">
        <f>VLOOKUP(A200,[1]高一下!$A$3:$P$585,15,0)</f>
        <v>58</v>
      </c>
      <c r="V200" t="str">
        <f>VLOOKUP(A200,[1]高一下!$A$3:$P$585,16,0)</f>
        <v>胡柔殳</v>
      </c>
      <c r="W200">
        <f t="shared" si="47"/>
        <v>174</v>
      </c>
      <c r="X200">
        <f t="shared" si="48"/>
        <v>97.692307692307693</v>
      </c>
      <c r="Y200">
        <f>VLOOKUP(A200,[1]高一上!$A$3:$V$587,21,0)</f>
        <v>47</v>
      </c>
      <c r="Z200" t="str">
        <f>VLOOKUP(A200,[1]高一上!$A$3:$V$587,22,0)</f>
        <v>胡柔殳</v>
      </c>
      <c r="AA200">
        <f t="shared" si="49"/>
        <v>168</v>
      </c>
      <c r="AB200" s="23">
        <f t="shared" si="50"/>
        <v>126.92307692307692</v>
      </c>
      <c r="AC200">
        <f>VLOOKUP(A200,[1]中考!$A$2:$M$571,13,0)</f>
        <v>23</v>
      </c>
      <c r="AD200">
        <f t="shared" si="51"/>
        <v>238</v>
      </c>
    </row>
    <row r="201" spans="1:30" ht="15" x14ac:dyDescent="0.35">
      <c r="A201" s="14" t="s">
        <v>332</v>
      </c>
      <c r="B201" s="1">
        <v>4</v>
      </c>
      <c r="C201" s="2" t="s">
        <v>333</v>
      </c>
      <c r="D201" s="4" t="s">
        <v>6</v>
      </c>
      <c r="E201">
        <f>VLOOKUP(A201,'[1]高三下(高考)'!$A$3:$P$615,15,0)</f>
        <v>78</v>
      </c>
      <c r="F201" t="str">
        <f>VLOOKUP(A201,'[1]高三下(高考)'!$A$3:$P$615,16,0)</f>
        <v>胡柔殳</v>
      </c>
      <c r="G201" s="22">
        <f t="shared" si="39"/>
        <v>1</v>
      </c>
      <c r="H201" s="23">
        <f t="shared" si="40"/>
        <v>130</v>
      </c>
      <c r="I201">
        <f>VLOOKUP(A201,[1]高三上!$A$3:$P$588,15,0)</f>
        <v>45</v>
      </c>
      <c r="J201" t="str">
        <f>VLOOKUP(A201,[1]高三上!$A$3:$P$588,16,0)</f>
        <v>胡柔殳</v>
      </c>
      <c r="K201" s="22">
        <f t="shared" si="41"/>
        <v>79</v>
      </c>
      <c r="L201" s="23">
        <f t="shared" si="42"/>
        <v>76.538461538461547</v>
      </c>
      <c r="M201">
        <f>VLOOKUP(A201,[1]高二下!$A$3:$P$536,15,0)</f>
        <v>55</v>
      </c>
      <c r="N201" t="str">
        <f>VLOOKUP(A201,[1]高二下!$A$3:$P$536,16,0)</f>
        <v>胡柔殳</v>
      </c>
      <c r="O201" s="22">
        <f t="shared" si="43"/>
        <v>18</v>
      </c>
      <c r="P201" s="22">
        <f t="shared" si="44"/>
        <v>101.15384615384616</v>
      </c>
      <c r="Q201">
        <f>VLOOKUP(A201,[1]高二上!$A$3:$P$583,15,0)</f>
        <v>62</v>
      </c>
      <c r="R201" t="str">
        <f>VLOOKUP(A201,[1]高二上!$A$3:$P$583,16,0)</f>
        <v>刘壑</v>
      </c>
      <c r="S201" s="22">
        <f t="shared" si="45"/>
        <v>21</v>
      </c>
      <c r="T201" s="22">
        <f t="shared" si="46"/>
        <v>104.23076923076923</v>
      </c>
      <c r="U201">
        <f>VLOOKUP(A201,[1]高一下!$A$3:$P$585,15,0)</f>
        <v>74</v>
      </c>
      <c r="V201" t="str">
        <f>VLOOKUP(A201,[1]高一下!$A$3:$P$585,16,0)</f>
        <v>胡柔殳</v>
      </c>
      <c r="W201">
        <f t="shared" si="47"/>
        <v>32</v>
      </c>
      <c r="X201">
        <f t="shared" si="48"/>
        <v>99.230769230769226</v>
      </c>
      <c r="Y201">
        <f>VLOOKUP(A201,[1]高一上!$A$3:$V$587,21,0)</f>
        <v>72</v>
      </c>
      <c r="Z201" t="str">
        <f>VLOOKUP(A201,[1]高一上!$A$3:$V$587,22,0)</f>
        <v>胡柔殳</v>
      </c>
      <c r="AA201">
        <f t="shared" si="49"/>
        <v>30</v>
      </c>
      <c r="AB201" s="23">
        <f t="shared" si="50"/>
        <v>97.692307692307693</v>
      </c>
      <c r="AC201">
        <f>VLOOKUP(A201,[1]中考!$A$2:$M$571,13,0)</f>
        <v>42</v>
      </c>
      <c r="AD201">
        <f t="shared" si="51"/>
        <v>24</v>
      </c>
    </row>
    <row r="202" spans="1:30" ht="15" x14ac:dyDescent="0.35">
      <c r="A202" s="14" t="s">
        <v>409</v>
      </c>
      <c r="B202" s="1">
        <v>4</v>
      </c>
      <c r="C202" s="3" t="s">
        <v>410</v>
      </c>
      <c r="D202" s="4" t="s">
        <v>6</v>
      </c>
      <c r="E202">
        <f>VLOOKUP(A202,'[1]高三下(高考)'!$A$3:$P$615,15,0)</f>
        <v>36</v>
      </c>
      <c r="F202" t="str">
        <f>VLOOKUP(A202,'[1]高三下(高考)'!$A$3:$P$615,16,0)</f>
        <v>胡柔殳</v>
      </c>
      <c r="G202" s="22">
        <f t="shared" si="39"/>
        <v>232</v>
      </c>
      <c r="H202" s="23">
        <f t="shared" si="40"/>
        <v>55.38461538461538</v>
      </c>
      <c r="I202">
        <f>VLOOKUP(A202,[1]高三上!$A$3:$P$588,15,0)</f>
        <v>41.5</v>
      </c>
      <c r="J202" t="str">
        <f>VLOOKUP(A202,[1]高三上!$A$3:$P$588,16,0)</f>
        <v>胡柔殳</v>
      </c>
      <c r="K202" s="22">
        <f t="shared" si="41"/>
        <v>116</v>
      </c>
      <c r="L202" s="23">
        <f t="shared" si="42"/>
        <v>69.615384615384613</v>
      </c>
      <c r="M202">
        <f>VLOOKUP(A202,[1]高二下!$A$3:$P$536,15,0)</f>
        <v>51</v>
      </c>
      <c r="N202" t="str">
        <f>VLOOKUP(A202,[1]高二下!$A$3:$P$536,16,0)</f>
        <v>胡柔殳</v>
      </c>
      <c r="O202" s="22">
        <f t="shared" si="43"/>
        <v>37</v>
      </c>
      <c r="P202" s="22">
        <f t="shared" si="44"/>
        <v>166.15384615384613</v>
      </c>
      <c r="Q202">
        <f>VLOOKUP(A202,[1]高二上!$A$3:$P$583,15,0)</f>
        <v>38</v>
      </c>
      <c r="R202" t="str">
        <f>VLOOKUP(A202,[1]高二上!$A$3:$P$583,16,0)</f>
        <v>刘壑</v>
      </c>
      <c r="S202" s="22">
        <f t="shared" si="45"/>
        <v>209</v>
      </c>
      <c r="T202" s="22">
        <f t="shared" si="46"/>
        <v>39.61538461538462</v>
      </c>
      <c r="U202">
        <f>VLOOKUP(A202,[1]高一下!$A$3:$P$585,15,0)</f>
        <v>70</v>
      </c>
      <c r="V202" t="str">
        <f>VLOOKUP(A202,[1]高一下!$A$3:$P$585,16,0)</f>
        <v>胡柔殳</v>
      </c>
      <c r="W202">
        <f t="shared" si="47"/>
        <v>52</v>
      </c>
      <c r="X202">
        <f t="shared" si="48"/>
        <v>130.76923076923077</v>
      </c>
      <c r="Y202">
        <f>VLOOKUP(A202,[1]高一上!$A$3:$V$587,21,0)</f>
        <v>54</v>
      </c>
      <c r="Z202" t="str">
        <f>VLOOKUP(A202,[1]高一上!$A$3:$V$587,22,0)</f>
        <v>胡柔殳</v>
      </c>
      <c r="AA202">
        <f t="shared" si="49"/>
        <v>132</v>
      </c>
      <c r="AB202" s="23">
        <f t="shared" si="50"/>
        <v>93.461538461538467</v>
      </c>
      <c r="AC202">
        <f>VLOOKUP(A202,[1]中考!$A$2:$M$571,13,0)</f>
        <v>36</v>
      </c>
      <c r="AD202">
        <f t="shared" si="51"/>
        <v>115</v>
      </c>
    </row>
    <row r="203" spans="1:30" ht="15" x14ac:dyDescent="0.35">
      <c r="A203" s="14" t="s">
        <v>411</v>
      </c>
      <c r="B203" s="1">
        <v>4</v>
      </c>
      <c r="C203" s="3" t="s">
        <v>412</v>
      </c>
      <c r="D203" s="4" t="s">
        <v>6</v>
      </c>
      <c r="E203">
        <f>VLOOKUP(A203,'[1]高三下(高考)'!$A$3:$P$615,15,0)</f>
        <v>45</v>
      </c>
      <c r="F203" t="str">
        <f>VLOOKUP(A203,'[1]高三下(高考)'!$A$3:$P$615,16,0)</f>
        <v>胡柔殳</v>
      </c>
      <c r="G203" s="22">
        <f t="shared" si="39"/>
        <v>169</v>
      </c>
      <c r="H203" s="23">
        <f t="shared" si="40"/>
        <v>112.30769230769231</v>
      </c>
      <c r="I203">
        <f>VLOOKUP(A203,[1]高三上!$A$3:$P$588,15,0)</f>
        <v>30</v>
      </c>
      <c r="J203" t="str">
        <f>VLOOKUP(A203,[1]高三上!$A$3:$P$588,16,0)</f>
        <v>胡柔殳</v>
      </c>
      <c r="K203" s="22">
        <f t="shared" si="41"/>
        <v>201</v>
      </c>
      <c r="L203" s="23">
        <f t="shared" si="42"/>
        <v>85.384615384615387</v>
      </c>
      <c r="M203">
        <f>VLOOKUP(A203,[1]高二下!$A$3:$P$536,15,0)</f>
        <v>35</v>
      </c>
      <c r="N203" t="str">
        <f>VLOOKUP(A203,[1]高二下!$A$3:$P$536,16,0)</f>
        <v>胡柔殳</v>
      </c>
      <c r="O203" s="22">
        <f t="shared" si="43"/>
        <v>163</v>
      </c>
      <c r="P203" s="22">
        <f t="shared" si="44"/>
        <v>114.61538461538461</v>
      </c>
      <c r="Q203">
        <f>VLOOKUP(A203,[1]高二上!$A$3:$P$583,15,0)</f>
        <v>39</v>
      </c>
      <c r="R203" t="str">
        <f>VLOOKUP(A203,[1]高二上!$A$3:$P$583,16,0)</f>
        <v>刘壑</v>
      </c>
      <c r="S203" s="22">
        <f t="shared" si="45"/>
        <v>201</v>
      </c>
      <c r="T203" s="22">
        <f t="shared" si="46"/>
        <v>89.615384615384613</v>
      </c>
      <c r="U203">
        <f>VLOOKUP(A203,[1]高一下!$A$3:$P$585,15,0)</f>
        <v>58</v>
      </c>
      <c r="V203" t="str">
        <f>VLOOKUP(A203,[1]高一下!$A$3:$P$585,16,0)</f>
        <v>胡柔殳</v>
      </c>
      <c r="W203">
        <f t="shared" si="47"/>
        <v>174</v>
      </c>
      <c r="X203">
        <f t="shared" si="48"/>
        <v>103.07692307692308</v>
      </c>
      <c r="Y203">
        <f>VLOOKUP(A203,[1]高一上!$A$3:$V$587,21,0)</f>
        <v>45</v>
      </c>
      <c r="Z203" t="str">
        <f>VLOOKUP(A203,[1]高一上!$A$3:$V$587,22,0)</f>
        <v>胡柔殳</v>
      </c>
      <c r="AA203">
        <f t="shared" si="49"/>
        <v>182</v>
      </c>
      <c r="AB203" s="23">
        <f t="shared" si="50"/>
        <v>89.230769230769226</v>
      </c>
      <c r="AC203">
        <f>VLOOKUP(A203,[1]中考!$A$2:$M$571,13,0)</f>
        <v>33</v>
      </c>
      <c r="AD203">
        <f t="shared" si="51"/>
        <v>154</v>
      </c>
    </row>
    <row r="204" spans="1:30" ht="15" x14ac:dyDescent="0.35">
      <c r="A204" s="14" t="s">
        <v>369</v>
      </c>
      <c r="B204" s="1">
        <v>4</v>
      </c>
      <c r="C204" s="2" t="s">
        <v>370</v>
      </c>
      <c r="D204" s="4" t="s">
        <v>6</v>
      </c>
      <c r="E204">
        <f>VLOOKUP(A204,'[1]高三下(高考)'!$A$3:$P$615,15,0)</f>
        <v>65</v>
      </c>
      <c r="F204" t="str">
        <f>VLOOKUP(A204,'[1]高三下(高考)'!$A$3:$P$615,16,0)</f>
        <v>胡柔殳</v>
      </c>
      <c r="G204" s="22">
        <f t="shared" si="39"/>
        <v>15</v>
      </c>
      <c r="H204" s="23">
        <f t="shared" si="40"/>
        <v>138.84615384615384</v>
      </c>
      <c r="I204">
        <f>VLOOKUP(A204,[1]高三上!$A$3:$P$588,15,0)</f>
        <v>41.5</v>
      </c>
      <c r="J204" t="str">
        <f>VLOOKUP(A204,[1]高三上!$A$3:$P$588,16,0)</f>
        <v>胡柔殳</v>
      </c>
      <c r="K204" s="22">
        <f t="shared" si="41"/>
        <v>116</v>
      </c>
      <c r="L204" s="23">
        <f t="shared" si="42"/>
        <v>98.84615384615384</v>
      </c>
      <c r="M204">
        <f>VLOOKUP(A204,[1]高二下!$A$3:$P$536,15,0)</f>
        <v>41</v>
      </c>
      <c r="N204" t="str">
        <f>VLOOKUP(A204,[1]高二下!$A$3:$P$536,16,0)</f>
        <v>胡柔殳</v>
      </c>
      <c r="O204" s="22">
        <f t="shared" si="43"/>
        <v>113</v>
      </c>
      <c r="P204" s="22">
        <f t="shared" si="44"/>
        <v>80.384615384615387</v>
      </c>
      <c r="Q204">
        <f>VLOOKUP(A204,[1]高二上!$A$3:$P$583,15,0)</f>
        <v>55</v>
      </c>
      <c r="R204" t="str">
        <f>VLOOKUP(A204,[1]高二上!$A$3:$P$583,16,0)</f>
        <v>刘壑</v>
      </c>
      <c r="S204" s="22">
        <f t="shared" si="45"/>
        <v>62</v>
      </c>
      <c r="T204" s="22">
        <f t="shared" si="46"/>
        <v>133.07692307692307</v>
      </c>
      <c r="U204">
        <f>VLOOKUP(A204,[1]高一下!$A$3:$P$585,15,0)</f>
        <v>60</v>
      </c>
      <c r="V204" t="str">
        <f>VLOOKUP(A204,[1]高一下!$A$3:$P$585,16,0)</f>
        <v>胡柔殳</v>
      </c>
      <c r="W204">
        <f t="shared" si="47"/>
        <v>148</v>
      </c>
      <c r="X204">
        <f t="shared" si="48"/>
        <v>66.538461538461547</v>
      </c>
      <c r="Y204">
        <f>VLOOKUP(A204,[1]高一上!$A$3:$V$587,21,0)</f>
        <v>65</v>
      </c>
      <c r="Z204" t="str">
        <f>VLOOKUP(A204,[1]高一上!$A$3:$V$587,22,0)</f>
        <v>刘壑</v>
      </c>
      <c r="AA204">
        <f t="shared" si="49"/>
        <v>61</v>
      </c>
      <c r="AB204" s="23">
        <f t="shared" si="50"/>
        <v>154.61538461538461</v>
      </c>
      <c r="AC204">
        <f>VLOOKUP(A204,[1]中考!$A$2:$M$571,13,0)</f>
        <v>29</v>
      </c>
      <c r="AD204">
        <f t="shared" si="51"/>
        <v>203</v>
      </c>
    </row>
    <row r="205" spans="1:30" ht="15" x14ac:dyDescent="0.35">
      <c r="A205" s="14" t="s">
        <v>381</v>
      </c>
      <c r="B205" s="1">
        <v>4</v>
      </c>
      <c r="C205" s="2" t="s">
        <v>382</v>
      </c>
      <c r="D205" s="4" t="s">
        <v>6</v>
      </c>
      <c r="E205">
        <f>VLOOKUP(A205,'[1]高三下(高考)'!$A$3:$P$615,15,0)</f>
        <v>29</v>
      </c>
      <c r="F205" t="str">
        <f>VLOOKUP(A205,'[1]高三下(高考)'!$A$3:$P$615,16,0)</f>
        <v>胡柔殳</v>
      </c>
      <c r="G205" s="22">
        <f t="shared" si="39"/>
        <v>253</v>
      </c>
      <c r="H205" s="23">
        <f t="shared" si="40"/>
        <v>28.07692307692308</v>
      </c>
      <c r="I205">
        <f>VLOOKUP(A205,[1]高三上!$A$3:$P$588,15,0)</f>
        <v>48</v>
      </c>
      <c r="J205" t="str">
        <f>VLOOKUP(A205,[1]高三上!$A$3:$P$588,16,0)</f>
        <v>胡柔殳</v>
      </c>
      <c r="K205" s="22">
        <f t="shared" si="41"/>
        <v>66</v>
      </c>
      <c r="L205" s="23">
        <f t="shared" si="42"/>
        <v>110.38461538461539</v>
      </c>
      <c r="M205">
        <f>VLOOKUP(A205,[1]高二下!$A$3:$P$536,15,0)</f>
        <v>43</v>
      </c>
      <c r="N205" t="str">
        <f>VLOOKUP(A205,[1]高二下!$A$3:$P$536,16,0)</f>
        <v>胡柔殳</v>
      </c>
      <c r="O205" s="22">
        <f t="shared" si="43"/>
        <v>93</v>
      </c>
      <c r="P205" s="22">
        <f t="shared" si="44"/>
        <v>113.84615384615384</v>
      </c>
      <c r="Q205">
        <f>VLOOKUP(A205,[1]高二上!$A$3:$P$583,15,0)</f>
        <v>47</v>
      </c>
      <c r="R205" t="str">
        <f>VLOOKUP(A205,[1]高二上!$A$3:$P$583,16,0)</f>
        <v>刘壑</v>
      </c>
      <c r="S205" s="22">
        <f t="shared" si="45"/>
        <v>129</v>
      </c>
      <c r="T205" s="22">
        <f t="shared" si="46"/>
        <v>107.30769230769231</v>
      </c>
      <c r="U205">
        <f>VLOOKUP(A205,[1]高一下!$A$3:$P$585,15,0)</f>
        <v>60</v>
      </c>
      <c r="V205" t="str">
        <f>VLOOKUP(A205,[1]高一下!$A$3:$P$585,16,0)</f>
        <v>胡柔殳</v>
      </c>
      <c r="W205">
        <f t="shared" si="47"/>
        <v>148</v>
      </c>
      <c r="X205">
        <f t="shared" si="48"/>
        <v>73.461538461538453</v>
      </c>
      <c r="Y205">
        <f>VLOOKUP(A205,[1]高一上!$A$3:$V$587,21,0)</f>
        <v>62</v>
      </c>
      <c r="Z205" t="str">
        <f>VLOOKUP(A205,[1]高一上!$A$3:$V$587,22,0)</f>
        <v>胡柔殳</v>
      </c>
      <c r="AA205">
        <f t="shared" si="49"/>
        <v>79</v>
      </c>
      <c r="AB205" s="23">
        <f t="shared" si="50"/>
        <v>154.61538461538461</v>
      </c>
      <c r="AC205">
        <f>VLOOKUP(A205,[1]中考!$A$2:$M$571,13,0)</f>
        <v>27</v>
      </c>
      <c r="AD205">
        <f t="shared" si="51"/>
        <v>221</v>
      </c>
    </row>
    <row r="206" spans="1:30" ht="15" x14ac:dyDescent="0.35">
      <c r="A206" s="14" t="s">
        <v>349</v>
      </c>
      <c r="B206" s="1">
        <v>4</v>
      </c>
      <c r="C206" s="2" t="s">
        <v>350</v>
      </c>
      <c r="D206" s="4" t="s">
        <v>6</v>
      </c>
      <c r="E206">
        <f>VLOOKUP(A206,'[1]高三下(高考)'!$A$3:$P$615,15,0)</f>
        <v>52</v>
      </c>
      <c r="F206" t="str">
        <f>VLOOKUP(A206,'[1]高三下(高考)'!$A$3:$P$615,16,0)</f>
        <v>胡柔殳</v>
      </c>
      <c r="G206" s="22">
        <f t="shared" si="39"/>
        <v>101</v>
      </c>
      <c r="H206" s="23">
        <f t="shared" si="40"/>
        <v>80.769230769230774</v>
      </c>
      <c r="I206">
        <f>VLOOKUP(A206,[1]高三上!$A$3:$P$588,15,0)</f>
        <v>50.5</v>
      </c>
      <c r="J206" t="str">
        <f>VLOOKUP(A206,[1]高三上!$A$3:$P$588,16,0)</f>
        <v>胡柔殳</v>
      </c>
      <c r="K206" s="22">
        <f t="shared" si="41"/>
        <v>51</v>
      </c>
      <c r="L206" s="23">
        <f t="shared" si="42"/>
        <v>145</v>
      </c>
      <c r="M206">
        <f>VLOOKUP(A206,[1]高二下!$A$3:$P$536,15,0)</f>
        <v>34</v>
      </c>
      <c r="N206" t="str">
        <f>VLOOKUP(A206,[1]高二下!$A$3:$P$536,16,0)</f>
        <v>胡柔殳</v>
      </c>
      <c r="O206" s="22">
        <f t="shared" si="43"/>
        <v>168</v>
      </c>
      <c r="P206" s="22">
        <f t="shared" si="44"/>
        <v>92.307692307692307</v>
      </c>
      <c r="Q206">
        <f>VLOOKUP(A206,[1]高二上!$A$3:$P$583,15,0)</f>
        <v>45</v>
      </c>
      <c r="R206" t="str">
        <f>VLOOKUP(A206,[1]高二上!$A$3:$P$583,16,0)</f>
        <v>刘壑</v>
      </c>
      <c r="S206" s="22">
        <f t="shared" si="45"/>
        <v>148</v>
      </c>
      <c r="T206" s="22">
        <f t="shared" si="46"/>
        <v>120.76923076923077</v>
      </c>
      <c r="U206">
        <f>VLOOKUP(A206,[1]高一下!$A$3:$P$585,15,0)</f>
        <v>56</v>
      </c>
      <c r="V206" t="str">
        <f>VLOOKUP(A206,[1]高一下!$A$3:$P$585,16,0)</f>
        <v>胡柔殳</v>
      </c>
      <c r="W206">
        <f t="shared" si="47"/>
        <v>202</v>
      </c>
      <c r="X206">
        <f t="shared" si="48"/>
        <v>92.307692307692307</v>
      </c>
      <c r="Y206">
        <f>VLOOKUP(A206,[1]高一上!$A$3:$V$587,21,0)</f>
        <v>45</v>
      </c>
      <c r="Z206" t="str">
        <f>VLOOKUP(A206,[1]高一上!$A$3:$V$587,22,0)</f>
        <v>胡柔殳</v>
      </c>
      <c r="AA206">
        <f t="shared" si="49"/>
        <v>182</v>
      </c>
      <c r="AB206" s="23">
        <f t="shared" si="50"/>
        <v>78.84615384615384</v>
      </c>
      <c r="AC206">
        <f>VLOOKUP(A206,[1]中考!$A$2:$M$571,13,0)</f>
        <v>35</v>
      </c>
      <c r="AD206">
        <f t="shared" si="51"/>
        <v>127</v>
      </c>
    </row>
    <row r="207" spans="1:30" ht="15" x14ac:dyDescent="0.35">
      <c r="A207" s="14" t="s">
        <v>405</v>
      </c>
      <c r="B207" s="1">
        <v>4</v>
      </c>
      <c r="C207" s="3" t="s">
        <v>406</v>
      </c>
      <c r="D207" s="4" t="s">
        <v>6</v>
      </c>
      <c r="E207">
        <f>VLOOKUP(A207,'[1]高三下(高考)'!$A$3:$P$615,15,0)</f>
        <v>48</v>
      </c>
      <c r="F207" t="str">
        <f>VLOOKUP(A207,'[1]高三下(高考)'!$A$3:$P$615,16,0)</f>
        <v>胡柔殳</v>
      </c>
      <c r="G207" s="22">
        <f t="shared" si="39"/>
        <v>139</v>
      </c>
      <c r="H207" s="23">
        <f t="shared" si="40"/>
        <v>114.23076923076923</v>
      </c>
      <c r="I207">
        <f>VLOOKUP(A207,[1]高三上!$A$3:$P$588,15,0)</f>
        <v>34.5</v>
      </c>
      <c r="J207" t="str">
        <f>VLOOKUP(A207,[1]高三上!$A$3:$P$588,16,0)</f>
        <v>胡柔殳</v>
      </c>
      <c r="K207" s="22">
        <f t="shared" si="41"/>
        <v>176</v>
      </c>
      <c r="L207" s="23">
        <f t="shared" si="42"/>
        <v>113.46153846153847</v>
      </c>
      <c r="M207">
        <f>VLOOKUP(A207,[1]高二下!$A$3:$P$536,15,0)</f>
        <v>27</v>
      </c>
      <c r="N207" t="str">
        <f>VLOOKUP(A207,[1]高二下!$A$3:$P$536,16,0)</f>
        <v>胡柔殳</v>
      </c>
      <c r="O207" s="22">
        <f t="shared" si="43"/>
        <v>211</v>
      </c>
      <c r="P207" s="22">
        <f t="shared" si="44"/>
        <v>112.69230769230769</v>
      </c>
      <c r="Q207">
        <f>VLOOKUP(A207,[1]高二上!$A$3:$P$583,15,0)</f>
        <v>32</v>
      </c>
      <c r="R207" t="str">
        <f>VLOOKUP(A207,[1]高二上!$A$3:$P$583,16,0)</f>
        <v>刘壑</v>
      </c>
      <c r="S207" s="22">
        <f t="shared" si="45"/>
        <v>244</v>
      </c>
      <c r="T207" s="22">
        <f t="shared" si="46"/>
        <v>33.07692307692308</v>
      </c>
      <c r="U207">
        <f>VLOOKUP(A207,[1]高一下!$A$3:$P$585,15,0)</f>
        <v>68</v>
      </c>
      <c r="V207" t="str">
        <f>VLOOKUP(A207,[1]高一下!$A$3:$P$585,16,0)</f>
        <v>胡柔殳</v>
      </c>
      <c r="W207">
        <f t="shared" si="47"/>
        <v>70</v>
      </c>
      <c r="X207">
        <f t="shared" si="48"/>
        <v>164.23076923076923</v>
      </c>
      <c r="Y207">
        <f>VLOOKUP(A207,[1]高一上!$A$3:$V$587,21,0)</f>
        <v>34</v>
      </c>
      <c r="Z207" t="str">
        <f>VLOOKUP(A207,[1]高一上!$A$3:$V$587,22,0)</f>
        <v>胡柔殳</v>
      </c>
      <c r="AA207">
        <f t="shared" si="49"/>
        <v>237</v>
      </c>
      <c r="AB207" s="23">
        <f t="shared" si="50"/>
        <v>90.769230769230774</v>
      </c>
      <c r="AC207">
        <f>VLOOKUP(A207,[1]中考!$A$2:$M$571,13,0)</f>
        <v>28</v>
      </c>
      <c r="AD207">
        <f t="shared" si="51"/>
        <v>213</v>
      </c>
    </row>
    <row r="208" spans="1:30" ht="15" x14ac:dyDescent="0.35">
      <c r="A208" s="14" t="s">
        <v>385</v>
      </c>
      <c r="B208" s="1">
        <v>4</v>
      </c>
      <c r="C208" s="2" t="s">
        <v>386</v>
      </c>
      <c r="D208" s="4" t="s">
        <v>6</v>
      </c>
      <c r="E208">
        <f>VLOOKUP(A208,'[1]高三下(高考)'!$A$3:$P$615,15,0)</f>
        <v>58</v>
      </c>
      <c r="F208" t="str">
        <f>VLOOKUP(A208,'[1]高三下(高考)'!$A$3:$P$615,16,0)</f>
        <v>胡柔殳</v>
      </c>
      <c r="G208" s="22">
        <f t="shared" si="39"/>
        <v>54</v>
      </c>
      <c r="H208" s="23">
        <f t="shared" si="40"/>
        <v>100</v>
      </c>
      <c r="I208" s="22">
        <v>0</v>
      </c>
      <c r="J208" t="s">
        <v>217</v>
      </c>
      <c r="K208" s="22">
        <f t="shared" si="41"/>
        <v>241</v>
      </c>
      <c r="L208" s="23">
        <f t="shared" si="42"/>
        <v>100</v>
      </c>
      <c r="M208" s="22">
        <v>0</v>
      </c>
      <c r="N208" t="s">
        <v>217</v>
      </c>
      <c r="O208" s="22">
        <f t="shared" si="43"/>
        <v>236</v>
      </c>
      <c r="P208" s="22">
        <f t="shared" si="44"/>
        <v>100</v>
      </c>
      <c r="Q208">
        <f>VLOOKUP(A208,[1]高二上!$A$3:$P$583,15,0)</f>
        <v>53</v>
      </c>
      <c r="R208" t="str">
        <f>VLOOKUP(A208,[1]高二上!$A$3:$P$583,16,0)</f>
        <v>刘壑</v>
      </c>
      <c r="S208" s="22">
        <f t="shared" si="45"/>
        <v>83</v>
      </c>
      <c r="T208" s="22">
        <f t="shared" si="46"/>
        <v>84.230769230769226</v>
      </c>
      <c r="U208">
        <f>VLOOKUP(A208,[1]高一下!$A$3:$P$585,15,0)</f>
        <v>72</v>
      </c>
      <c r="V208" t="str">
        <f>VLOOKUP(A208,[1]高一下!$A$3:$P$585,16,0)</f>
        <v>胡柔殳</v>
      </c>
      <c r="W208">
        <f t="shared" si="47"/>
        <v>42</v>
      </c>
      <c r="X208">
        <f t="shared" si="48"/>
        <v>93.461538461538467</v>
      </c>
      <c r="Y208">
        <f>VLOOKUP(A208,[1]高一上!$A$3:$V$587,21,0)</f>
        <v>73</v>
      </c>
      <c r="Z208" t="str">
        <f>VLOOKUP(A208,[1]高一上!$A$3:$V$587,22,0)</f>
        <v>邓倩</v>
      </c>
      <c r="AA208">
        <f t="shared" si="49"/>
        <v>25</v>
      </c>
      <c r="AB208" s="23">
        <f t="shared" si="50"/>
        <v>92.307692307692307</v>
      </c>
      <c r="AC208">
        <f>VLOOKUP(A208,[1]中考!$A$2:$M$571,13,0)</f>
        <v>46</v>
      </c>
      <c r="AD208">
        <f t="shared" si="51"/>
        <v>5</v>
      </c>
    </row>
    <row r="209" spans="1:30" ht="15" x14ac:dyDescent="0.35">
      <c r="A209" s="14" t="s">
        <v>419</v>
      </c>
      <c r="B209" s="1">
        <v>4</v>
      </c>
      <c r="C209" s="3" t="s">
        <v>420</v>
      </c>
      <c r="D209" s="4" t="s">
        <v>6</v>
      </c>
      <c r="E209">
        <f>VLOOKUP(A209,'[1]高三下(高考)'!$A$3:$P$615,15,0)</f>
        <v>38</v>
      </c>
      <c r="F209" t="str">
        <f>VLOOKUP(A209,'[1]高三下(高考)'!$A$3:$P$615,16,0)</f>
        <v>胡柔殳</v>
      </c>
      <c r="G209" s="22">
        <f t="shared" si="39"/>
        <v>221</v>
      </c>
      <c r="H209" s="23">
        <f t="shared" si="40"/>
        <v>105</v>
      </c>
      <c r="I209">
        <f>VLOOKUP(A209,[1]高三上!$A$3:$P$588,15,0)</f>
        <v>22.5</v>
      </c>
      <c r="J209" t="str">
        <f>VLOOKUP(A209,[1]高三上!$A$3:$P$588,16,0)</f>
        <v>胡柔殳</v>
      </c>
      <c r="K209" s="22">
        <f t="shared" si="41"/>
        <v>234</v>
      </c>
      <c r="L209" s="23">
        <f t="shared" si="42"/>
        <v>96.538461538461533</v>
      </c>
      <c r="M209">
        <f>VLOOKUP(A209,[1]高二下!$A$3:$P$536,15,0)</f>
        <v>24</v>
      </c>
      <c r="N209" t="str">
        <f>VLOOKUP(A209,[1]高二下!$A$3:$P$536,16,0)</f>
        <v>胡柔殳</v>
      </c>
      <c r="O209" s="22">
        <f t="shared" si="43"/>
        <v>225</v>
      </c>
      <c r="P209" s="22">
        <f t="shared" si="44"/>
        <v>104.23076923076923</v>
      </c>
      <c r="Q209">
        <f>VLOOKUP(A209,[1]高二上!$A$3:$P$583,15,0)</f>
        <v>34</v>
      </c>
      <c r="R209" t="str">
        <f>VLOOKUP(A209,[1]高二上!$A$3:$P$583,16,0)</f>
        <v>刘壑</v>
      </c>
      <c r="S209" s="22">
        <f t="shared" si="45"/>
        <v>236</v>
      </c>
      <c r="T209" s="22">
        <f t="shared" si="46"/>
        <v>66.15384615384616</v>
      </c>
      <c r="U209">
        <f>VLOOKUP(A209,[1]高一下!$A$3:$P$585,15,0)</f>
        <v>60</v>
      </c>
      <c r="V209" t="str">
        <f>VLOOKUP(A209,[1]高一下!$A$3:$P$585,16,0)</f>
        <v>胡柔殳</v>
      </c>
      <c r="W209">
        <f t="shared" si="47"/>
        <v>148</v>
      </c>
      <c r="X209">
        <f t="shared" si="48"/>
        <v>126.15384615384616</v>
      </c>
      <c r="Y209">
        <f>VLOOKUP(A209,[1]高一上!$A$3:$V$587,21,0)</f>
        <v>39</v>
      </c>
      <c r="Z209" t="str">
        <f>VLOOKUP(A209,[1]高一上!$A$3:$V$587,22,0)</f>
        <v>胡柔殳</v>
      </c>
      <c r="AA209">
        <f t="shared" si="49"/>
        <v>216</v>
      </c>
      <c r="AB209" s="23">
        <f t="shared" si="50"/>
        <v>86.538461538461533</v>
      </c>
      <c r="AC209">
        <f>VLOOKUP(A209,[1]中考!$A$2:$M$571,13,0)</f>
        <v>31</v>
      </c>
      <c r="AD209">
        <f t="shared" si="51"/>
        <v>181</v>
      </c>
    </row>
    <row r="210" spans="1:30" ht="15" x14ac:dyDescent="0.35">
      <c r="A210" s="14" t="s">
        <v>423</v>
      </c>
      <c r="B210" s="1">
        <v>4</v>
      </c>
      <c r="C210" s="3" t="s">
        <v>424</v>
      </c>
      <c r="D210" s="4" t="s">
        <v>6</v>
      </c>
      <c r="E210">
        <f>VLOOKUP(A210,'[1]高三下(高考)'!$A$3:$P$615,15,0)</f>
        <v>43</v>
      </c>
      <c r="F210" t="str">
        <f>VLOOKUP(A210,'[1]高三下(高考)'!$A$3:$P$615,16,0)</f>
        <v>胡柔殳</v>
      </c>
      <c r="G210" s="22">
        <f t="shared" si="39"/>
        <v>196</v>
      </c>
      <c r="H210" s="23">
        <f t="shared" si="40"/>
        <v>113.84615384615384</v>
      </c>
      <c r="I210">
        <f>VLOOKUP(A210,[1]高三上!$A$3:$P$588,15,0)</f>
        <v>23</v>
      </c>
      <c r="J210" t="str">
        <f>VLOOKUP(A210,[1]高三上!$A$3:$P$588,16,0)</f>
        <v>胡柔殳</v>
      </c>
      <c r="K210" s="22">
        <f t="shared" si="41"/>
        <v>232</v>
      </c>
      <c r="L210" s="23">
        <f t="shared" si="42"/>
        <v>90.384615384615387</v>
      </c>
      <c r="M210">
        <f>VLOOKUP(A210,[1]高二下!$A$3:$P$536,15,0)</f>
        <v>28</v>
      </c>
      <c r="N210" t="str">
        <f>VLOOKUP(A210,[1]高二下!$A$3:$P$536,16,0)</f>
        <v>胡柔殳</v>
      </c>
      <c r="O210" s="22">
        <f t="shared" si="43"/>
        <v>207</v>
      </c>
      <c r="P210" s="22">
        <f t="shared" si="44"/>
        <v>105</v>
      </c>
      <c r="Q210">
        <f>VLOOKUP(A210,[1]高二上!$A$3:$P$583,15,0)</f>
        <v>37</v>
      </c>
      <c r="R210" t="str">
        <f>VLOOKUP(A210,[1]高二上!$A$3:$P$583,16,0)</f>
        <v>刘壑</v>
      </c>
      <c r="S210" s="22">
        <f t="shared" si="45"/>
        <v>220</v>
      </c>
      <c r="T210" s="22">
        <f t="shared" si="46"/>
        <v>105.38461538461539</v>
      </c>
      <c r="U210">
        <f>VLOOKUP(A210,[1]高一下!$A$3:$P$585,15,0)</f>
        <v>50</v>
      </c>
      <c r="V210" t="str">
        <f>VLOOKUP(A210,[1]高一下!$A$3:$P$585,16,0)</f>
        <v>胡柔殳</v>
      </c>
      <c r="W210">
        <f t="shared" si="47"/>
        <v>234</v>
      </c>
      <c r="X210">
        <f t="shared" si="48"/>
        <v>86.538461538461533</v>
      </c>
      <c r="Y210">
        <f>VLOOKUP(A210,[1]高一上!$A$3:$V$587,21,0)</f>
        <v>42</v>
      </c>
      <c r="Z210" t="str">
        <f>VLOOKUP(A210,[1]高一上!$A$3:$V$587,22,0)</f>
        <v>胡柔殳</v>
      </c>
      <c r="AA210">
        <f t="shared" si="49"/>
        <v>199</v>
      </c>
      <c r="AB210" s="23">
        <f t="shared" si="50"/>
        <v>49.230769230769234</v>
      </c>
      <c r="AC210">
        <f>VLOOKUP(A210,[1]中考!$A$2:$M$571,13,0)</f>
        <v>39</v>
      </c>
      <c r="AD210">
        <f t="shared" si="51"/>
        <v>67</v>
      </c>
    </row>
    <row r="211" spans="1:30" ht="15" x14ac:dyDescent="0.35">
      <c r="A211" s="14" t="s">
        <v>387</v>
      </c>
      <c r="B211" s="1">
        <v>4</v>
      </c>
      <c r="C211" s="2" t="s">
        <v>388</v>
      </c>
      <c r="D211" s="4" t="s">
        <v>6</v>
      </c>
      <c r="E211">
        <f>VLOOKUP(A211,'[1]高三下(高考)'!$A$3:$P$615,15,0)</f>
        <v>53</v>
      </c>
      <c r="F211" t="str">
        <f>VLOOKUP(A211,'[1]高三下(高考)'!$A$3:$P$615,16,0)</f>
        <v>胡柔殳</v>
      </c>
      <c r="G211" s="22">
        <f t="shared" si="39"/>
        <v>89</v>
      </c>
      <c r="H211" s="23">
        <f t="shared" si="40"/>
        <v>100</v>
      </c>
      <c r="I211" s="22">
        <v>0</v>
      </c>
      <c r="J211" t="s">
        <v>217</v>
      </c>
      <c r="K211" s="22">
        <f t="shared" si="41"/>
        <v>241</v>
      </c>
      <c r="L211" s="23">
        <f t="shared" si="42"/>
        <v>100</v>
      </c>
      <c r="M211" s="22">
        <v>0</v>
      </c>
      <c r="N211" t="s">
        <v>217</v>
      </c>
      <c r="O211" s="22">
        <f t="shared" si="43"/>
        <v>236</v>
      </c>
      <c r="P211" s="22">
        <f t="shared" si="44"/>
        <v>100</v>
      </c>
      <c r="Q211">
        <f>VLOOKUP(A211,[1]高二上!$A$3:$P$583,15,0)</f>
        <v>44</v>
      </c>
      <c r="R211" t="str">
        <f>VLOOKUP(A211,[1]高二上!$A$3:$P$583,16,0)</f>
        <v>刘壑</v>
      </c>
      <c r="S211" s="22">
        <f t="shared" si="45"/>
        <v>156</v>
      </c>
      <c r="T211" s="22">
        <f t="shared" si="46"/>
        <v>84.230769230769226</v>
      </c>
      <c r="U211">
        <f>VLOOKUP(A211,[1]高一下!$A$3:$P$585,15,0)</f>
        <v>64</v>
      </c>
      <c r="V211" t="str">
        <f>VLOOKUP(A211,[1]高一下!$A$3:$P$585,16,0)</f>
        <v>胡柔殳</v>
      </c>
      <c r="W211">
        <f t="shared" si="47"/>
        <v>115</v>
      </c>
      <c r="X211">
        <f t="shared" si="48"/>
        <v>75.384615384615387</v>
      </c>
      <c r="Y211">
        <f>VLOOKUP(A211,[1]高一上!$A$3:$V$587,21,0)</f>
        <v>67</v>
      </c>
      <c r="Z211" t="str">
        <f>VLOOKUP(A211,[1]高一上!$A$3:$V$587,22,0)</f>
        <v>胡柔殳</v>
      </c>
      <c r="AA211">
        <f t="shared" si="49"/>
        <v>51</v>
      </c>
      <c r="AB211" s="23">
        <f t="shared" si="50"/>
        <v>139.61538461538461</v>
      </c>
      <c r="AC211">
        <f>VLOOKUP(A211,[1]中考!$A$2:$M$571,13,0)</f>
        <v>33</v>
      </c>
      <c r="AD211">
        <f t="shared" si="51"/>
        <v>154</v>
      </c>
    </row>
    <row r="212" spans="1:30" ht="15" x14ac:dyDescent="0.35">
      <c r="A212" s="14" t="s">
        <v>334</v>
      </c>
      <c r="B212" s="1">
        <v>4</v>
      </c>
      <c r="C212" s="2" t="s">
        <v>335</v>
      </c>
      <c r="D212" s="4" t="s">
        <v>6</v>
      </c>
      <c r="E212">
        <f>VLOOKUP(A212,'[1]高三下(高考)'!$A$3:$P$615,15,0)</f>
        <v>53</v>
      </c>
      <c r="F212" t="str">
        <f>VLOOKUP(A212,'[1]高三下(高考)'!$A$3:$P$615,16,0)</f>
        <v>胡柔殳</v>
      </c>
      <c r="G212" s="22">
        <f t="shared" si="39"/>
        <v>89</v>
      </c>
      <c r="H212" s="23">
        <f t="shared" si="40"/>
        <v>73.07692307692308</v>
      </c>
      <c r="I212">
        <f>VLOOKUP(A212,[1]高三上!$A$3:$P$588,15,0)</f>
        <v>55.5</v>
      </c>
      <c r="J212" t="str">
        <f>VLOOKUP(A212,[1]高三上!$A$3:$P$588,16,0)</f>
        <v>胡柔殳</v>
      </c>
      <c r="K212" s="22">
        <f t="shared" si="41"/>
        <v>19</v>
      </c>
      <c r="L212" s="23">
        <f t="shared" si="42"/>
        <v>96.538461538461533</v>
      </c>
      <c r="M212">
        <f>VLOOKUP(A212,[1]高二下!$A$3:$P$536,15,0)</f>
        <v>58</v>
      </c>
      <c r="N212" t="str">
        <f>VLOOKUP(A212,[1]高二下!$A$3:$P$536,16,0)</f>
        <v>胡柔殳</v>
      </c>
      <c r="O212" s="22">
        <f t="shared" si="43"/>
        <v>10</v>
      </c>
      <c r="P212" s="22">
        <f t="shared" si="44"/>
        <v>128.07692307692307</v>
      </c>
      <c r="Q212">
        <f>VLOOKUP(A212,[1]高二上!$A$3:$P$583,15,0)</f>
        <v>53</v>
      </c>
      <c r="R212" t="str">
        <f>VLOOKUP(A212,[1]高二上!$A$3:$P$583,16,0)</f>
        <v>刘壑</v>
      </c>
      <c r="S212" s="22">
        <f t="shared" si="45"/>
        <v>83</v>
      </c>
      <c r="T212" s="22">
        <f t="shared" si="46"/>
        <v>88.07692307692308</v>
      </c>
      <c r="U212">
        <f>VLOOKUP(A212,[1]高一下!$A$3:$P$585,15,0)</f>
        <v>70</v>
      </c>
      <c r="V212" t="str">
        <f>VLOOKUP(A212,[1]高一下!$A$3:$P$585,16,0)</f>
        <v>胡柔殳</v>
      </c>
      <c r="W212">
        <f t="shared" si="47"/>
        <v>52</v>
      </c>
      <c r="X212">
        <f t="shared" si="48"/>
        <v>89.615384615384613</v>
      </c>
      <c r="Y212">
        <f>VLOOKUP(A212,[1]高一上!$A$3:$V$587,21,0)</f>
        <v>73</v>
      </c>
      <c r="Z212" t="str">
        <f>VLOOKUP(A212,[1]高一上!$A$3:$V$587,22,0)</f>
        <v>胡柔殳</v>
      </c>
      <c r="AA212">
        <f t="shared" si="49"/>
        <v>25</v>
      </c>
      <c r="AB212" s="23">
        <f t="shared" si="50"/>
        <v>134.61538461538461</v>
      </c>
      <c r="AC212">
        <f>VLOOKUP(A212,[1]中考!$A$2:$M$571,13,0)</f>
        <v>36</v>
      </c>
      <c r="AD212">
        <f t="shared" si="51"/>
        <v>115</v>
      </c>
    </row>
    <row r="213" spans="1:30" ht="15" x14ac:dyDescent="0.35">
      <c r="A213" s="14" t="s">
        <v>331</v>
      </c>
      <c r="B213" s="1">
        <v>4</v>
      </c>
      <c r="C213" s="2" t="s">
        <v>179</v>
      </c>
      <c r="D213" s="4" t="s">
        <v>6</v>
      </c>
      <c r="E213">
        <f>VLOOKUP(A213,'[1]高三下(高考)'!$A$3:$P$615,15,0)</f>
        <v>54</v>
      </c>
      <c r="F213" t="str">
        <f>VLOOKUP(A213,'[1]高三下(高考)'!$A$3:$P$615,16,0)</f>
        <v>胡柔殳</v>
      </c>
      <c r="G213" s="22">
        <f t="shared" si="39"/>
        <v>86</v>
      </c>
      <c r="H213" s="23">
        <f t="shared" si="40"/>
        <v>128.84615384615384</v>
      </c>
      <c r="I213">
        <f>VLOOKUP(A213,[1]高三上!$A$3:$P$588,15,0)</f>
        <v>36</v>
      </c>
      <c r="J213" t="str">
        <f>VLOOKUP(A213,[1]高三上!$A$3:$P$588,16,0)</f>
        <v>胡柔殳</v>
      </c>
      <c r="K213" s="22">
        <f t="shared" si="41"/>
        <v>161</v>
      </c>
      <c r="L213" s="23">
        <f t="shared" si="42"/>
        <v>48.461538461538467</v>
      </c>
      <c r="M213">
        <f>VLOOKUP(A213,[1]高二下!$A$3:$P$536,15,0)</f>
        <v>52</v>
      </c>
      <c r="N213" t="str">
        <f>VLOOKUP(A213,[1]高二下!$A$3:$P$536,16,0)</f>
        <v>胡柔殳</v>
      </c>
      <c r="O213" s="22">
        <f t="shared" si="43"/>
        <v>27</v>
      </c>
      <c r="P213" s="22">
        <f t="shared" si="44"/>
        <v>131.15384615384616</v>
      </c>
      <c r="Q213">
        <f>VLOOKUP(A213,[1]高二上!$A$3:$P$583,15,0)</f>
        <v>50</v>
      </c>
      <c r="R213" t="str">
        <f>VLOOKUP(A213,[1]高二上!$A$3:$P$583,16,0)</f>
        <v>刘壑</v>
      </c>
      <c r="S213" s="22">
        <f t="shared" si="45"/>
        <v>108</v>
      </c>
      <c r="T213" s="22">
        <f t="shared" si="46"/>
        <v>61.153846153846153</v>
      </c>
      <c r="U213">
        <f>VLOOKUP(A213,[1]高一下!$A$3:$P$585,15,0)</f>
        <v>81</v>
      </c>
      <c r="V213" t="str">
        <f>VLOOKUP(A213,[1]高一下!$A$3:$P$585,16,0)</f>
        <v>胡柔殳</v>
      </c>
      <c r="W213">
        <f t="shared" si="47"/>
        <v>7</v>
      </c>
      <c r="X213">
        <f t="shared" si="48"/>
        <v>150.76923076923077</v>
      </c>
      <c r="Y213">
        <f>VLOOKUP(A213,[1]高一上!$A$3:$V$587,21,0)</f>
        <v>53</v>
      </c>
      <c r="Z213" t="str">
        <f>VLOOKUP(A213,[1]高一上!$A$3:$V$587,22,0)</f>
        <v>胡柔殳</v>
      </c>
      <c r="AA213">
        <f t="shared" si="49"/>
        <v>139</v>
      </c>
      <c r="AB213" s="23">
        <f t="shared" si="50"/>
        <v>75.769230769230774</v>
      </c>
      <c r="AC213">
        <f>VLOOKUP(A213,[1]中考!$A$2:$M$571,13,0)</f>
        <v>38</v>
      </c>
      <c r="AD213">
        <f t="shared" si="51"/>
        <v>76</v>
      </c>
    </row>
    <row r="214" spans="1:30" ht="15" x14ac:dyDescent="0.35">
      <c r="A214" s="14" t="s">
        <v>470</v>
      </c>
      <c r="B214" s="1">
        <v>5</v>
      </c>
      <c r="C214" s="2" t="s">
        <v>471</v>
      </c>
      <c r="D214" s="4" t="s">
        <v>6</v>
      </c>
      <c r="E214">
        <f>VLOOKUP(A214,'[1]高三下(高考)'!$A$3:$P$615,15,0)</f>
        <v>47</v>
      </c>
      <c r="F214" t="str">
        <f>VLOOKUP(A214,'[1]高三下(高考)'!$A$3:$P$615,16,0)</f>
        <v>邓倩</v>
      </c>
      <c r="G214" s="22">
        <f t="shared" si="39"/>
        <v>145</v>
      </c>
      <c r="H214" s="23">
        <f t="shared" si="40"/>
        <v>106.15384615384616</v>
      </c>
      <c r="I214">
        <f>VLOOKUP(A214,[1]高三上!$A$3:$P$588,15,0)</f>
        <v>36</v>
      </c>
      <c r="J214" t="str">
        <f>VLOOKUP(A214,[1]高三上!$A$3:$P$588,16,0)</f>
        <v>邓倩</v>
      </c>
      <c r="K214" s="22">
        <f t="shared" si="41"/>
        <v>161</v>
      </c>
      <c r="L214" s="23">
        <f t="shared" si="42"/>
        <v>65.769230769230774</v>
      </c>
      <c r="M214">
        <f>VLOOKUP(A214,[1]高二下!$A$3:$P$536,15,0)</f>
        <v>46</v>
      </c>
      <c r="N214" t="str">
        <f>VLOOKUP(A214,[1]高二下!$A$3:$P$536,16,0)</f>
        <v>邓倩</v>
      </c>
      <c r="O214" s="22">
        <f t="shared" si="43"/>
        <v>72</v>
      </c>
      <c r="P214" s="22">
        <f t="shared" si="44"/>
        <v>88.84615384615384</v>
      </c>
      <c r="Q214">
        <f>VLOOKUP(A214,[1]高二上!$A$3:$P$583,15,0)</f>
        <v>58</v>
      </c>
      <c r="R214" t="str">
        <f>VLOOKUP(A214,[1]高二上!$A$3:$P$583,16,0)</f>
        <v>邓倩</v>
      </c>
      <c r="S214" s="22">
        <f t="shared" si="45"/>
        <v>43</v>
      </c>
      <c r="T214" s="22">
        <f t="shared" si="46"/>
        <v>140.38461538461539</v>
      </c>
      <c r="U214">
        <f>VLOOKUP(A214,[1]高一下!$A$3:$P$585,15,0)</f>
        <v>60</v>
      </c>
      <c r="V214" t="str">
        <f>VLOOKUP(A214,[1]高一下!$A$3:$P$585,16,0)</f>
        <v>邓倩</v>
      </c>
      <c r="W214">
        <f t="shared" si="47"/>
        <v>148</v>
      </c>
      <c r="X214">
        <f t="shared" si="48"/>
        <v>91.92307692307692</v>
      </c>
      <c r="Y214">
        <f>VLOOKUP(A214,[1]高一上!$A$3:$V$587,21,0)</f>
        <v>55</v>
      </c>
      <c r="Z214" t="str">
        <f>VLOOKUP(A214,[1]高一上!$A$3:$V$587,22,0)</f>
        <v>邓倩</v>
      </c>
      <c r="AA214">
        <f t="shared" si="49"/>
        <v>127</v>
      </c>
      <c r="AB214" s="23">
        <f t="shared" si="50"/>
        <v>136.15384615384616</v>
      </c>
      <c r="AC214">
        <f>VLOOKUP(A214,[1]中考!$A$2:$M$571,13,0)</f>
        <v>27</v>
      </c>
      <c r="AD214">
        <f t="shared" si="51"/>
        <v>221</v>
      </c>
    </row>
    <row r="215" spans="1:30" ht="15" x14ac:dyDescent="0.35">
      <c r="A215" s="14" t="s">
        <v>491</v>
      </c>
      <c r="B215" s="1">
        <v>5</v>
      </c>
      <c r="C215" s="2" t="s">
        <v>492</v>
      </c>
      <c r="D215" s="4" t="s">
        <v>6</v>
      </c>
      <c r="E215">
        <f>VLOOKUP(A215,'[1]高三下(高考)'!$A$3:$P$615,15,0)</f>
        <v>32</v>
      </c>
      <c r="F215" t="str">
        <f>VLOOKUP(A215,'[1]高三下(高考)'!$A$3:$P$615,16,0)</f>
        <v>邓倩</v>
      </c>
      <c r="G215" s="22">
        <f t="shared" si="39"/>
        <v>248</v>
      </c>
      <c r="H215" s="23">
        <f t="shared" si="40"/>
        <v>44.999999999999993</v>
      </c>
      <c r="I215">
        <f>VLOOKUP(A215,[1]高三上!$A$3:$P$588,15,0)</f>
        <v>42.5</v>
      </c>
      <c r="J215" t="str">
        <f>VLOOKUP(A215,[1]高三上!$A$3:$P$588,16,0)</f>
        <v>邓倩</v>
      </c>
      <c r="K215" s="22">
        <f t="shared" si="41"/>
        <v>105</v>
      </c>
      <c r="L215" s="23">
        <f t="shared" si="42"/>
        <v>133.07692307692307</v>
      </c>
      <c r="M215">
        <f>VLOOKUP(A215,[1]高二下!$A$3:$P$536,15,0)</f>
        <v>31</v>
      </c>
      <c r="N215" t="str">
        <f>VLOOKUP(A215,[1]高二下!$A$3:$P$536,16,0)</f>
        <v>邓倩</v>
      </c>
      <c r="O215" s="22">
        <f t="shared" si="43"/>
        <v>191</v>
      </c>
      <c r="P215" s="22">
        <f t="shared" si="44"/>
        <v>121.92307692307692</v>
      </c>
      <c r="Q215">
        <f>VLOOKUP(A215,[1]高二上!$A$3:$P$583,15,0)</f>
        <v>31</v>
      </c>
      <c r="R215" t="str">
        <f>VLOOKUP(A215,[1]高二上!$A$3:$P$583,16,0)</f>
        <v>邓倩</v>
      </c>
      <c r="S215" s="22">
        <f t="shared" si="45"/>
        <v>248</v>
      </c>
      <c r="T215" s="22">
        <f t="shared" si="46"/>
        <v>88.84615384615384</v>
      </c>
      <c r="U215">
        <f>VLOOKUP(A215,[1]高一下!$A$3:$P$585,15,0)</f>
        <v>54</v>
      </c>
      <c r="V215" t="str">
        <f>VLOOKUP(A215,[1]高一下!$A$3:$P$585,16,0)</f>
        <v>邓倩</v>
      </c>
      <c r="W215">
        <f t="shared" si="47"/>
        <v>219</v>
      </c>
      <c r="X215">
        <f t="shared" si="48"/>
        <v>98.84615384615384</v>
      </c>
      <c r="Y215">
        <f>VLOOKUP(A215,[1]高一上!$A$3:$V$587,21,0)</f>
        <v>39</v>
      </c>
      <c r="Z215" t="str">
        <f>VLOOKUP(A215,[1]高一上!$A$3:$V$587,22,0)</f>
        <v>邓倩</v>
      </c>
      <c r="AA215">
        <f t="shared" si="49"/>
        <v>216</v>
      </c>
      <c r="AB215" s="23">
        <f t="shared" si="50"/>
        <v>37.307692307692307</v>
      </c>
      <c r="AC215">
        <f>VLOOKUP(A215,[1]中考!$A$2:$M$571,13,0)</f>
        <v>40</v>
      </c>
      <c r="AD215">
        <f t="shared" si="51"/>
        <v>53</v>
      </c>
    </row>
    <row r="216" spans="1:30" ht="15" x14ac:dyDescent="0.35">
      <c r="A216" s="14" t="s">
        <v>454</v>
      </c>
      <c r="B216" s="1">
        <v>5</v>
      </c>
      <c r="C216" s="2" t="s">
        <v>455</v>
      </c>
      <c r="D216" s="4" t="s">
        <v>6</v>
      </c>
      <c r="E216">
        <f>VLOOKUP(A216,'[1]高三下(高考)'!$A$3:$P$615,15,0)</f>
        <v>56</v>
      </c>
      <c r="F216" t="str">
        <f>VLOOKUP(A216,'[1]高三下(高考)'!$A$3:$P$615,16,0)</f>
        <v>邓倩</v>
      </c>
      <c r="G216" s="22">
        <f t="shared" si="39"/>
        <v>68</v>
      </c>
      <c r="H216" s="23">
        <f t="shared" si="40"/>
        <v>105.76923076923077</v>
      </c>
      <c r="I216">
        <f>VLOOKUP(A216,[1]高三上!$A$3:$P$588,15,0)</f>
        <v>44.5</v>
      </c>
      <c r="J216" t="str">
        <f>VLOOKUP(A216,[1]高三上!$A$3:$P$588,16,0)</f>
        <v>邓倩</v>
      </c>
      <c r="K216" s="22">
        <f t="shared" si="41"/>
        <v>83</v>
      </c>
      <c r="L216" s="23">
        <f t="shared" si="42"/>
        <v>77.692307692307693</v>
      </c>
      <c r="M216">
        <f>VLOOKUP(A216,[1]高二下!$A$3:$P$536,15,0)</f>
        <v>53</v>
      </c>
      <c r="N216" t="str">
        <f>VLOOKUP(A216,[1]高二下!$A$3:$P$536,16,0)</f>
        <v>邓倩</v>
      </c>
      <c r="O216" s="22">
        <f t="shared" si="43"/>
        <v>25</v>
      </c>
      <c r="P216" s="22">
        <f t="shared" si="44"/>
        <v>97.307692307692307</v>
      </c>
      <c r="Q216">
        <f>VLOOKUP(A216,[1]高二上!$A$3:$P$583,15,0)</f>
        <v>63</v>
      </c>
      <c r="R216" t="str">
        <f>VLOOKUP(A216,[1]高二上!$A$3:$P$583,16,0)</f>
        <v>邓倩</v>
      </c>
      <c r="S216" s="22">
        <f t="shared" si="45"/>
        <v>18</v>
      </c>
      <c r="T216" s="22">
        <f t="shared" si="46"/>
        <v>94.615384615384613</v>
      </c>
      <c r="U216">
        <f>VLOOKUP(A216,[1]高一下!$A$3:$P$585,15,0)</f>
        <v>82</v>
      </c>
      <c r="V216" t="str">
        <f>VLOOKUP(A216,[1]高一下!$A$3:$P$585,16,0)</f>
        <v>邓倩</v>
      </c>
      <c r="W216">
        <f t="shared" si="47"/>
        <v>4</v>
      </c>
      <c r="X216">
        <f t="shared" si="48"/>
        <v>119.61538461538461</v>
      </c>
      <c r="Y216">
        <f>VLOOKUP(A216,[1]高一上!$A$3:$V$587,21,0)</f>
        <v>66</v>
      </c>
      <c r="Z216" t="str">
        <f>VLOOKUP(A216,[1]高一上!$A$3:$V$587,22,0)</f>
        <v>邓倩</v>
      </c>
      <c r="AA216">
        <f t="shared" si="49"/>
        <v>55</v>
      </c>
      <c r="AB216" s="23">
        <f t="shared" si="50"/>
        <v>123.07692307692308</v>
      </c>
      <c r="AC216">
        <f>VLOOKUP(A216,[1]中考!$A$2:$M$571,13,0)</f>
        <v>36</v>
      </c>
      <c r="AD216">
        <f t="shared" si="51"/>
        <v>115</v>
      </c>
    </row>
    <row r="217" spans="1:30" ht="15" x14ac:dyDescent="0.35">
      <c r="A217" s="14" t="s">
        <v>511</v>
      </c>
      <c r="B217" s="1">
        <v>5</v>
      </c>
      <c r="C217" s="3" t="s">
        <v>512</v>
      </c>
      <c r="D217" s="4" t="s">
        <v>6</v>
      </c>
      <c r="E217">
        <f>VLOOKUP(A217,'[1]高三下(高考)'!$A$3:$P$615,15,0)</f>
        <v>32</v>
      </c>
      <c r="F217" t="str">
        <f>VLOOKUP(A217,'[1]高三下(高考)'!$A$3:$P$615,16,0)</f>
        <v>邓倩</v>
      </c>
      <c r="G217" s="22">
        <f t="shared" si="39"/>
        <v>248</v>
      </c>
      <c r="H217" s="23">
        <f t="shared" si="40"/>
        <v>15</v>
      </c>
      <c r="I217">
        <f>VLOOKUP(A217,[1]高三上!$A$3:$P$588,15,0)</f>
        <v>53.5</v>
      </c>
      <c r="J217" t="str">
        <f>VLOOKUP(A217,[1]高三上!$A$3:$P$588,16,0)</f>
        <v>邓倩</v>
      </c>
      <c r="K217" s="22">
        <f t="shared" si="41"/>
        <v>27</v>
      </c>
      <c r="L217" s="23">
        <f t="shared" si="42"/>
        <v>167.69230769230768</v>
      </c>
      <c r="M217">
        <f>VLOOKUP(A217,[1]高二下!$A$3:$P$536,15,0)</f>
        <v>29</v>
      </c>
      <c r="N217" t="str">
        <f>VLOOKUP(A217,[1]高二下!$A$3:$P$536,16,0)</f>
        <v>邓倩</v>
      </c>
      <c r="O217" s="22">
        <f t="shared" si="43"/>
        <v>203</v>
      </c>
      <c r="P217" s="22">
        <f t="shared" si="44"/>
        <v>38.46153846153846</v>
      </c>
      <c r="Q217">
        <f>VLOOKUP(A217,[1]高二上!$A$3:$P$583,15,0)</f>
        <v>58</v>
      </c>
      <c r="R217" t="str">
        <f>VLOOKUP(A217,[1]高二上!$A$3:$P$583,16,0)</f>
        <v>邓倩</v>
      </c>
      <c r="S217" s="22">
        <f t="shared" si="45"/>
        <v>43</v>
      </c>
      <c r="T217" s="22">
        <f t="shared" si="46"/>
        <v>161.15384615384616</v>
      </c>
      <c r="U217">
        <f>VLOOKUP(A217,[1]高一下!$A$3:$P$585,15,0)</f>
        <v>56</v>
      </c>
      <c r="V217" t="str">
        <f>VLOOKUP(A217,[1]高一下!$A$3:$P$585,16,0)</f>
        <v>邓倩</v>
      </c>
      <c r="W217">
        <f t="shared" si="47"/>
        <v>202</v>
      </c>
      <c r="X217">
        <f t="shared" si="48"/>
        <v>81.92307692307692</v>
      </c>
      <c r="Y217">
        <f>VLOOKUP(A217,[1]高一上!$A$3:$V$587,21,0)</f>
        <v>50</v>
      </c>
      <c r="Z217" t="str">
        <f>VLOOKUP(A217,[1]高一上!$A$3:$V$587,22,0)</f>
        <v>邓倩</v>
      </c>
      <c r="AA217">
        <f t="shared" si="49"/>
        <v>155</v>
      </c>
      <c r="AB217" s="23">
        <f t="shared" si="50"/>
        <v>118.46153846153847</v>
      </c>
      <c r="AC217">
        <f>VLOOKUP(A217,[1]中考!$A$2:$M$571,13,0)</f>
        <v>29</v>
      </c>
      <c r="AD217">
        <f t="shared" si="51"/>
        <v>203</v>
      </c>
    </row>
    <row r="218" spans="1:30" ht="15" x14ac:dyDescent="0.35">
      <c r="A218" s="14" t="s">
        <v>480</v>
      </c>
      <c r="B218" s="1">
        <v>5</v>
      </c>
      <c r="C218" s="2" t="s">
        <v>481</v>
      </c>
      <c r="D218" s="4" t="s">
        <v>6</v>
      </c>
      <c r="E218">
        <f>VLOOKUP(A218,'[1]高三下(高考)'!$A$3:$P$615,15,0)</f>
        <v>35</v>
      </c>
      <c r="F218" t="str">
        <f>VLOOKUP(A218,'[1]高三下(高考)'!$A$3:$P$615,16,0)</f>
        <v>邓倩</v>
      </c>
      <c r="G218" s="22">
        <f t="shared" si="39"/>
        <v>238</v>
      </c>
      <c r="H218" s="23">
        <f t="shared" si="40"/>
        <v>81.15384615384616</v>
      </c>
      <c r="I218">
        <f>VLOOKUP(A218,[1]高三上!$A$3:$P$588,15,0)</f>
        <v>32.5</v>
      </c>
      <c r="J218" t="str">
        <f>VLOOKUP(A218,[1]高三上!$A$3:$P$588,16,0)</f>
        <v>邓倩</v>
      </c>
      <c r="K218" s="22">
        <f t="shared" si="41"/>
        <v>189</v>
      </c>
      <c r="L218" s="23">
        <f t="shared" si="42"/>
        <v>70.769230769230774</v>
      </c>
      <c r="M218">
        <f>VLOOKUP(A218,[1]高二下!$A$3:$P$536,15,0)</f>
        <v>41</v>
      </c>
      <c r="N218" t="str">
        <f>VLOOKUP(A218,[1]高二下!$A$3:$P$536,16,0)</f>
        <v>邓倩</v>
      </c>
      <c r="O218" s="22">
        <f t="shared" si="43"/>
        <v>113</v>
      </c>
      <c r="P218" s="22">
        <f t="shared" si="44"/>
        <v>98.07692307692308</v>
      </c>
      <c r="Q218">
        <f>VLOOKUP(A218,[1]高二上!$A$3:$P$583,15,0)</f>
        <v>50</v>
      </c>
      <c r="R218" t="str">
        <f>VLOOKUP(A218,[1]高二上!$A$3:$P$583,16,0)</f>
        <v>邓倩</v>
      </c>
      <c r="S218" s="22">
        <f t="shared" si="45"/>
        <v>108</v>
      </c>
      <c r="T218" s="22">
        <f t="shared" si="46"/>
        <v>109.23076923076923</v>
      </c>
      <c r="U218">
        <f>VLOOKUP(A218,[1]高一下!$A$3:$P$585,15,0)</f>
        <v>62</v>
      </c>
      <c r="V218" t="str">
        <f>VLOOKUP(A218,[1]高一下!$A$3:$P$585,16,0)</f>
        <v>邓倩</v>
      </c>
      <c r="W218">
        <f t="shared" si="47"/>
        <v>132</v>
      </c>
      <c r="X218">
        <f t="shared" si="48"/>
        <v>68.84615384615384</v>
      </c>
      <c r="Y218">
        <f>VLOOKUP(A218,[1]高一上!$A$3:$V$587,21,0)</f>
        <v>67</v>
      </c>
      <c r="Z218" t="str">
        <f>VLOOKUP(A218,[1]高一上!$A$3:$V$587,22,0)</f>
        <v>邓倩</v>
      </c>
      <c r="AA218">
        <f t="shared" si="49"/>
        <v>51</v>
      </c>
      <c r="AB218" s="23">
        <f t="shared" si="50"/>
        <v>124.61538461538461</v>
      </c>
      <c r="AC218">
        <f>VLOOKUP(A218,[1]中考!$A$2:$M$571,13,0)</f>
        <v>36</v>
      </c>
      <c r="AD218">
        <f t="shared" si="51"/>
        <v>115</v>
      </c>
    </row>
    <row r="219" spans="1:30" ht="15" x14ac:dyDescent="0.35">
      <c r="A219" s="14" t="s">
        <v>488</v>
      </c>
      <c r="B219" s="1">
        <v>5</v>
      </c>
      <c r="C219" s="2" t="s">
        <v>489</v>
      </c>
      <c r="D219" s="4" t="s">
        <v>6</v>
      </c>
      <c r="E219">
        <f>VLOOKUP(A219,'[1]高三下(高考)'!$A$3:$P$615,15,0)</f>
        <v>40</v>
      </c>
      <c r="F219" t="str">
        <f>VLOOKUP(A219,'[1]高三下(高考)'!$A$3:$P$615,16,0)</f>
        <v>邓倩</v>
      </c>
      <c r="G219" s="22">
        <f t="shared" si="39"/>
        <v>210</v>
      </c>
      <c r="H219" s="23">
        <f t="shared" si="40"/>
        <v>67.307692307692307</v>
      </c>
      <c r="I219">
        <f>VLOOKUP(A219,[1]高三上!$A$3:$P$588,15,0)</f>
        <v>41</v>
      </c>
      <c r="J219" t="str">
        <f>VLOOKUP(A219,[1]高三上!$A$3:$P$588,16,0)</f>
        <v>邓倩</v>
      </c>
      <c r="K219" s="22">
        <f t="shared" si="41"/>
        <v>125</v>
      </c>
      <c r="L219" s="23">
        <f t="shared" si="42"/>
        <v>107.69230769230769</v>
      </c>
      <c r="M219">
        <f>VLOOKUP(A219,[1]高二下!$A$3:$P$536,15,0)</f>
        <v>37</v>
      </c>
      <c r="N219" t="str">
        <f>VLOOKUP(A219,[1]高二下!$A$3:$P$536,16,0)</f>
        <v>邓倩</v>
      </c>
      <c r="O219" s="22">
        <f t="shared" si="43"/>
        <v>145</v>
      </c>
      <c r="P219" s="22">
        <f t="shared" si="44"/>
        <v>110</v>
      </c>
      <c r="Q219">
        <f>VLOOKUP(A219,[1]高二上!$A$3:$P$583,15,0)</f>
        <v>42</v>
      </c>
      <c r="R219" t="str">
        <f>VLOOKUP(A219,[1]高二上!$A$3:$P$583,16,0)</f>
        <v>邓倩</v>
      </c>
      <c r="S219" s="22">
        <f t="shared" si="45"/>
        <v>171</v>
      </c>
      <c r="T219" s="22">
        <f t="shared" si="46"/>
        <v>118.46153846153847</v>
      </c>
      <c r="U219">
        <f>VLOOKUP(A219,[1]高一下!$A$3:$P$585,15,0)</f>
        <v>54</v>
      </c>
      <c r="V219" t="str">
        <f>VLOOKUP(A219,[1]高一下!$A$3:$P$585,16,0)</f>
        <v>邓倩</v>
      </c>
      <c r="W219">
        <f t="shared" si="47"/>
        <v>219</v>
      </c>
      <c r="X219">
        <f t="shared" si="48"/>
        <v>89.615384615384613</v>
      </c>
      <c r="Y219">
        <f>VLOOKUP(A219,[1]高一上!$A$3:$V$587,21,0)</f>
        <v>44</v>
      </c>
      <c r="Z219" t="str">
        <f>VLOOKUP(A219,[1]高一上!$A$3:$V$587,22,0)</f>
        <v>邓倩</v>
      </c>
      <c r="AA219">
        <f t="shared" si="49"/>
        <v>192</v>
      </c>
      <c r="AB219" s="23">
        <f t="shared" si="50"/>
        <v>104.23076923076923</v>
      </c>
      <c r="AC219">
        <f>VLOOKUP(A219,[1]中考!$A$2:$M$571,13,0)</f>
        <v>29</v>
      </c>
      <c r="AD219">
        <f t="shared" si="51"/>
        <v>203</v>
      </c>
    </row>
    <row r="220" spans="1:30" ht="15" x14ac:dyDescent="0.35">
      <c r="A220" s="14" t="s">
        <v>482</v>
      </c>
      <c r="B220" s="1">
        <v>5</v>
      </c>
      <c r="C220" s="2" t="s">
        <v>483</v>
      </c>
      <c r="D220" s="4" t="s">
        <v>6</v>
      </c>
      <c r="E220">
        <f>VLOOKUP(A220,'[1]高三下(高考)'!$A$3:$P$615,15,0)</f>
        <v>47</v>
      </c>
      <c r="F220" t="str">
        <f>VLOOKUP(A220,'[1]高三下(高考)'!$A$3:$P$615,16,0)</f>
        <v>邓倩</v>
      </c>
      <c r="G220" s="22">
        <f t="shared" si="39"/>
        <v>145</v>
      </c>
      <c r="H220" s="23">
        <f t="shared" si="40"/>
        <v>118.07692307692308</v>
      </c>
      <c r="I220">
        <f>VLOOKUP(A220,[1]高三上!$A$3:$P$588,15,0)</f>
        <v>32</v>
      </c>
      <c r="J220" t="str">
        <f>VLOOKUP(A220,[1]高三上!$A$3:$P$588,16,0)</f>
        <v>邓倩</v>
      </c>
      <c r="K220" s="22">
        <f t="shared" si="41"/>
        <v>192</v>
      </c>
      <c r="L220" s="23">
        <f t="shared" si="42"/>
        <v>46.92307692307692</v>
      </c>
      <c r="M220">
        <f>VLOOKUP(A220,[1]高二下!$A$3:$P$536,15,0)</f>
        <v>48</v>
      </c>
      <c r="N220" t="str">
        <f>VLOOKUP(A220,[1]高二下!$A$3:$P$536,16,0)</f>
        <v>邓倩</v>
      </c>
      <c r="O220" s="22">
        <f t="shared" si="43"/>
        <v>54</v>
      </c>
      <c r="P220" s="22">
        <f t="shared" si="44"/>
        <v>106.15384615384616</v>
      </c>
      <c r="Q220">
        <f>VLOOKUP(A220,[1]高二上!$A$3:$P$583,15,0)</f>
        <v>54</v>
      </c>
      <c r="R220" t="str">
        <f>VLOOKUP(A220,[1]高二上!$A$3:$P$583,16,0)</f>
        <v>邓倩</v>
      </c>
      <c r="S220" s="22">
        <f t="shared" si="45"/>
        <v>70</v>
      </c>
      <c r="T220" s="22">
        <f t="shared" si="46"/>
        <v>109.23076923076923</v>
      </c>
      <c r="U220">
        <f>VLOOKUP(A220,[1]高一下!$A$3:$P$585,15,0)</f>
        <v>66</v>
      </c>
      <c r="V220" t="str">
        <f>VLOOKUP(A220,[1]高一下!$A$3:$P$585,16,0)</f>
        <v>邓倩</v>
      </c>
      <c r="W220">
        <f t="shared" si="47"/>
        <v>94</v>
      </c>
      <c r="X220">
        <f t="shared" si="48"/>
        <v>123.46153846153845</v>
      </c>
      <c r="Y220">
        <f>VLOOKUP(A220,[1]高一上!$A$3:$V$587,21,0)</f>
        <v>50</v>
      </c>
      <c r="Z220" t="str">
        <f>VLOOKUP(A220,[1]高一上!$A$3:$V$587,22,0)</f>
        <v>邓倩</v>
      </c>
      <c r="AA220">
        <f t="shared" si="49"/>
        <v>155</v>
      </c>
      <c r="AB220" s="23">
        <f t="shared" si="50"/>
        <v>56.92307692307692</v>
      </c>
      <c r="AC220">
        <f>VLOOKUP(A220,[1]中考!$A$2:$M$571,13,0)</f>
        <v>41</v>
      </c>
      <c r="AD220">
        <f t="shared" si="51"/>
        <v>43</v>
      </c>
    </row>
    <row r="221" spans="1:30" ht="15" x14ac:dyDescent="0.35">
      <c r="A221" s="14" t="s">
        <v>441</v>
      </c>
      <c r="B221" s="1">
        <v>5</v>
      </c>
      <c r="C221" s="2" t="s">
        <v>442</v>
      </c>
      <c r="D221" s="4" t="s">
        <v>6</v>
      </c>
      <c r="E221">
        <f>VLOOKUP(A221,'[1]高三下(高考)'!$A$3:$P$615,15,0)</f>
        <v>64</v>
      </c>
      <c r="F221" t="str">
        <f>VLOOKUP(A221,'[1]高三下(高考)'!$A$3:$P$615,16,0)</f>
        <v>邓倩</v>
      </c>
      <c r="G221" s="22">
        <f t="shared" si="39"/>
        <v>20</v>
      </c>
      <c r="H221" s="23">
        <f t="shared" si="40"/>
        <v>98.84615384615384</v>
      </c>
      <c r="I221">
        <f>VLOOKUP(A221,[1]高三上!$A$3:$P$588,15,0)</f>
        <v>56</v>
      </c>
      <c r="J221" t="str">
        <f>VLOOKUP(A221,[1]高三上!$A$3:$P$588,16,0)</f>
        <v>邓倩</v>
      </c>
      <c r="K221" s="22">
        <f t="shared" si="41"/>
        <v>17</v>
      </c>
      <c r="L221" s="23">
        <f t="shared" si="42"/>
        <v>121.15384615384616</v>
      </c>
      <c r="M221">
        <f>VLOOKUP(A221,[1]高二下!$A$3:$P$536,15,0)</f>
        <v>46</v>
      </c>
      <c r="N221" t="str">
        <f>VLOOKUP(A221,[1]高二下!$A$3:$P$536,16,0)</f>
        <v>邓倩</v>
      </c>
      <c r="O221" s="22">
        <f t="shared" si="43"/>
        <v>72</v>
      </c>
      <c r="P221" s="22">
        <f t="shared" si="44"/>
        <v>99.230769230769226</v>
      </c>
      <c r="Q221">
        <f>VLOOKUP(A221,[1]高二上!$A$3:$P$583,15,0)</f>
        <v>54</v>
      </c>
      <c r="R221" t="str">
        <f>VLOOKUP(A221,[1]高二上!$A$3:$P$583,16,0)</f>
        <v>邓倩</v>
      </c>
      <c r="S221" s="22">
        <f t="shared" si="45"/>
        <v>70</v>
      </c>
      <c r="T221" s="22">
        <f t="shared" si="46"/>
        <v>100</v>
      </c>
      <c r="U221">
        <f>VLOOKUP(A221,[1]高一下!$A$3:$P$585,15,0)</f>
        <v>68</v>
      </c>
      <c r="V221" t="str">
        <f>VLOOKUP(A221,[1]高一下!$A$3:$P$585,16,0)</f>
        <v>邓倩</v>
      </c>
      <c r="W221">
        <f t="shared" si="47"/>
        <v>70</v>
      </c>
      <c r="X221">
        <f t="shared" si="48"/>
        <v>91.15384615384616</v>
      </c>
      <c r="Y221">
        <f>VLOOKUP(A221,[1]高一上!$A$3:$V$587,21,0)</f>
        <v>68</v>
      </c>
      <c r="Z221" t="str">
        <f>VLOOKUP(A221,[1]高一上!$A$3:$V$587,22,0)</f>
        <v>邓倩</v>
      </c>
      <c r="AA221">
        <f t="shared" si="49"/>
        <v>47</v>
      </c>
      <c r="AB221" s="23">
        <f t="shared" si="50"/>
        <v>102.30769230769231</v>
      </c>
      <c r="AC221">
        <f>VLOOKUP(A221,[1]中考!$A$2:$M$571,13,0)</f>
        <v>40</v>
      </c>
      <c r="AD221">
        <f t="shared" si="51"/>
        <v>53</v>
      </c>
    </row>
    <row r="222" spans="1:30" ht="15" x14ac:dyDescent="0.35">
      <c r="A222" s="14" t="s">
        <v>436</v>
      </c>
      <c r="B222" s="1">
        <v>5</v>
      </c>
      <c r="C222" s="2" t="s">
        <v>437</v>
      </c>
      <c r="D222" s="4" t="s">
        <v>6</v>
      </c>
      <c r="E222">
        <f>VLOOKUP(A222,'[1]高三下(高考)'!$A$3:$P$615,15,0)</f>
        <v>55</v>
      </c>
      <c r="F222" t="str">
        <f>VLOOKUP(A222,'[1]高三下(高考)'!$A$3:$P$615,16,0)</f>
        <v>邓倩</v>
      </c>
      <c r="G222" s="22">
        <f t="shared" si="39"/>
        <v>78</v>
      </c>
      <c r="H222" s="23">
        <f t="shared" si="40"/>
        <v>79.230769230769226</v>
      </c>
      <c r="I222">
        <f>VLOOKUP(A222,[1]高三上!$A$3:$P$588,15,0)</f>
        <v>54.5</v>
      </c>
      <c r="J222" t="str">
        <f>VLOOKUP(A222,[1]高三上!$A$3:$P$588,16,0)</f>
        <v>邓倩</v>
      </c>
      <c r="K222" s="22">
        <f t="shared" si="41"/>
        <v>24</v>
      </c>
      <c r="L222" s="23">
        <f t="shared" si="42"/>
        <v>146.53846153846155</v>
      </c>
      <c r="M222">
        <f>VLOOKUP(A222,[1]高二下!$A$3:$P$536,15,0)</f>
        <v>37</v>
      </c>
      <c r="N222" t="str">
        <f>VLOOKUP(A222,[1]高二下!$A$3:$P$536,16,0)</f>
        <v>邓倩</v>
      </c>
      <c r="O222" s="22">
        <f t="shared" si="43"/>
        <v>145</v>
      </c>
      <c r="P222" s="22">
        <f t="shared" si="44"/>
        <v>58.846153846153847</v>
      </c>
      <c r="Q222">
        <f>VLOOKUP(A222,[1]高二上!$A$3:$P$583,15,0)</f>
        <v>59</v>
      </c>
      <c r="R222" t="str">
        <f>VLOOKUP(A222,[1]高二上!$A$3:$P$583,16,0)</f>
        <v>邓倩</v>
      </c>
      <c r="S222" s="22">
        <f t="shared" si="45"/>
        <v>38</v>
      </c>
      <c r="T222" s="22">
        <f t="shared" si="46"/>
        <v>93.84615384615384</v>
      </c>
      <c r="U222">
        <f>VLOOKUP(A222,[1]高一下!$A$3:$P$585,15,0)</f>
        <v>76</v>
      </c>
      <c r="V222" t="str">
        <f>VLOOKUP(A222,[1]高一下!$A$3:$P$585,16,0)</f>
        <v>邓倩</v>
      </c>
      <c r="W222">
        <f t="shared" si="47"/>
        <v>22</v>
      </c>
      <c r="X222">
        <f t="shared" si="48"/>
        <v>103.07692307692308</v>
      </c>
      <c r="Y222">
        <f>VLOOKUP(A222,[1]高一上!$A$3:$V$587,21,0)</f>
        <v>72</v>
      </c>
      <c r="Z222" t="str">
        <f>VLOOKUP(A222,[1]高一上!$A$3:$V$587,22,0)</f>
        <v>邓倩</v>
      </c>
      <c r="AA222">
        <f t="shared" si="49"/>
        <v>30</v>
      </c>
      <c r="AB222" s="23">
        <f t="shared" si="50"/>
        <v>123.07692307692308</v>
      </c>
      <c r="AC222">
        <f>VLOOKUP(A222,[1]中考!$A$2:$M$571,13,0)</f>
        <v>37</v>
      </c>
      <c r="AD222">
        <f t="shared" si="51"/>
        <v>90</v>
      </c>
    </row>
    <row r="223" spans="1:30" ht="15" x14ac:dyDescent="0.35">
      <c r="A223" s="14" t="s">
        <v>478</v>
      </c>
      <c r="B223" s="1">
        <v>5</v>
      </c>
      <c r="C223" s="2" t="s">
        <v>479</v>
      </c>
      <c r="D223" s="4" t="s">
        <v>6</v>
      </c>
      <c r="E223">
        <f>VLOOKUP(A223,'[1]高三下(高考)'!$A$3:$P$615,15,0)</f>
        <v>44</v>
      </c>
      <c r="F223" t="str">
        <f>VLOOKUP(A223,'[1]高三下(高考)'!$A$3:$P$615,16,0)</f>
        <v>邓倩</v>
      </c>
      <c r="G223" s="22">
        <f t="shared" si="39"/>
        <v>182</v>
      </c>
      <c r="H223" s="23">
        <f t="shared" si="40"/>
        <v>66.538461538461547</v>
      </c>
      <c r="I223">
        <f>VLOOKUP(A223,[1]高三上!$A$3:$P$588,15,0)</f>
        <v>43.5</v>
      </c>
      <c r="J223" t="str">
        <f>VLOOKUP(A223,[1]高三上!$A$3:$P$588,16,0)</f>
        <v>邓倩</v>
      </c>
      <c r="K223" s="22">
        <f t="shared" si="41"/>
        <v>95</v>
      </c>
      <c r="L223" s="23">
        <f t="shared" si="42"/>
        <v>100</v>
      </c>
      <c r="M223" s="22">
        <v>0</v>
      </c>
      <c r="N223" t="s">
        <v>5</v>
      </c>
      <c r="O223" s="22">
        <f t="shared" si="43"/>
        <v>236</v>
      </c>
      <c r="P223" s="22">
        <f t="shared" si="44"/>
        <v>100</v>
      </c>
      <c r="Q223">
        <f>VLOOKUP(A223,[1]高二上!$A$3:$P$583,15,0)</f>
        <v>43</v>
      </c>
      <c r="R223" t="str">
        <f>VLOOKUP(A223,[1]高二上!$A$3:$P$583,16,0)</f>
        <v>邓倩</v>
      </c>
      <c r="S223" s="22">
        <f t="shared" si="45"/>
        <v>168</v>
      </c>
      <c r="T223" s="22">
        <f t="shared" si="46"/>
        <v>125.38461538461539</v>
      </c>
      <c r="U223">
        <f>VLOOKUP(A223,[1]高一下!$A$3:$P$585,15,0)</f>
        <v>50</v>
      </c>
      <c r="V223" t="str">
        <f>VLOOKUP(A223,[1]高一下!$A$3:$P$585,16,0)</f>
        <v>邓倩</v>
      </c>
      <c r="W223">
        <f t="shared" si="47"/>
        <v>234</v>
      </c>
      <c r="X223">
        <f t="shared" si="48"/>
        <v>74.615384615384613</v>
      </c>
      <c r="Y223">
        <f>VLOOKUP(A223,[1]高一上!$A$3:$V$587,21,0)</f>
        <v>47</v>
      </c>
      <c r="Z223" t="str">
        <f>VLOOKUP(A223,[1]高一上!$A$3:$V$587,22,0)</f>
        <v>邓倩</v>
      </c>
      <c r="AA223">
        <f t="shared" si="49"/>
        <v>168</v>
      </c>
      <c r="AB223" s="23">
        <f t="shared" si="50"/>
        <v>44.615384615384613</v>
      </c>
      <c r="AC223">
        <f>VLOOKUP(A223,[1]中考!$A$2:$M$571,13,0)</f>
        <v>42</v>
      </c>
      <c r="AD223">
        <f t="shared" si="51"/>
        <v>24</v>
      </c>
    </row>
    <row r="224" spans="1:30" ht="15" x14ac:dyDescent="0.35">
      <c r="A224" s="14" t="s">
        <v>466</v>
      </c>
      <c r="B224" s="1">
        <v>5</v>
      </c>
      <c r="C224" s="2" t="s">
        <v>467</v>
      </c>
      <c r="D224" s="4" t="s">
        <v>6</v>
      </c>
      <c r="E224">
        <f>VLOOKUP(A224,'[1]高三下(高考)'!$A$3:$P$615,15,0)</f>
        <v>42</v>
      </c>
      <c r="F224" t="str">
        <f>VLOOKUP(A224,'[1]高三下(高考)'!$A$3:$P$615,16,0)</f>
        <v>邓倩</v>
      </c>
      <c r="G224" s="22">
        <f t="shared" si="39"/>
        <v>200</v>
      </c>
      <c r="H224" s="23">
        <f t="shared" si="40"/>
        <v>83.461538461538467</v>
      </c>
      <c r="I224">
        <f>VLOOKUP(A224,[1]高三上!$A$3:$P$588,15,0)</f>
        <v>36.5</v>
      </c>
      <c r="J224" t="str">
        <f>VLOOKUP(A224,[1]高三上!$A$3:$P$588,16,0)</f>
        <v>邓倩</v>
      </c>
      <c r="K224" s="22">
        <f t="shared" si="41"/>
        <v>157</v>
      </c>
      <c r="L224" s="23">
        <f t="shared" si="42"/>
        <v>107.69230769230769</v>
      </c>
      <c r="M224">
        <f>VLOOKUP(A224,[1]高二下!$A$3:$P$536,15,0)</f>
        <v>33</v>
      </c>
      <c r="N224" t="str">
        <f>VLOOKUP(A224,[1]高二下!$A$3:$P$536,16,0)</f>
        <v>邓倩</v>
      </c>
      <c r="O224" s="22">
        <f t="shared" si="43"/>
        <v>177</v>
      </c>
      <c r="P224" s="22">
        <f t="shared" si="44"/>
        <v>84.230769230769226</v>
      </c>
      <c r="Q224">
        <f>VLOOKUP(A224,[1]高二上!$A$3:$P$583,15,0)</f>
        <v>46</v>
      </c>
      <c r="R224" t="str">
        <f>VLOOKUP(A224,[1]高二上!$A$3:$P$583,16,0)</f>
        <v>邓倩</v>
      </c>
      <c r="S224" s="22">
        <f t="shared" si="45"/>
        <v>136</v>
      </c>
      <c r="T224" s="22">
        <f t="shared" si="46"/>
        <v>114.61538461538461</v>
      </c>
      <c r="U224">
        <f>VLOOKUP(A224,[1]高一下!$A$3:$P$585,15,0)</f>
        <v>58</v>
      </c>
      <c r="V224" t="str">
        <f>VLOOKUP(A224,[1]高一下!$A$3:$P$585,16,0)</f>
        <v>邓倩</v>
      </c>
      <c r="W224">
        <f t="shared" si="47"/>
        <v>174</v>
      </c>
      <c r="X224">
        <f t="shared" si="48"/>
        <v>109.61538461538461</v>
      </c>
      <c r="Y224">
        <f>VLOOKUP(A224,[1]高一上!$A$3:$V$587,21,0)</f>
        <v>42</v>
      </c>
      <c r="Z224" t="str">
        <f>VLOOKUP(A224,[1]高一上!$A$3:$V$587,22,0)</f>
        <v>邓倩</v>
      </c>
      <c r="AA224">
        <f t="shared" si="49"/>
        <v>199</v>
      </c>
      <c r="AB224" s="23">
        <f t="shared" si="50"/>
        <v>108.46153846153847</v>
      </c>
      <c r="AC224">
        <f>VLOOKUP(A224,[1]中考!$A$2:$M$571,13,0)</f>
        <v>27</v>
      </c>
      <c r="AD224">
        <f t="shared" si="51"/>
        <v>221</v>
      </c>
    </row>
    <row r="225" spans="1:30" ht="15" x14ac:dyDescent="0.35">
      <c r="A225" s="14" t="s">
        <v>497</v>
      </c>
      <c r="B225" s="1">
        <v>5</v>
      </c>
      <c r="C225" s="3" t="s">
        <v>498</v>
      </c>
      <c r="D225" s="4" t="s">
        <v>6</v>
      </c>
      <c r="E225">
        <f>VLOOKUP(A225,'[1]高三下(高考)'!$A$3:$P$615,15,0)</f>
        <v>50</v>
      </c>
      <c r="F225" t="str">
        <f>VLOOKUP(A225,'[1]高三下(高考)'!$A$3:$P$615,16,0)</f>
        <v>邓倩</v>
      </c>
      <c r="G225" s="22">
        <f t="shared" si="39"/>
        <v>119</v>
      </c>
      <c r="H225" s="23">
        <f t="shared" si="40"/>
        <v>141.53846153846155</v>
      </c>
      <c r="I225">
        <f>VLOOKUP(A225,[1]高三上!$A$3:$P$588,15,0)</f>
        <v>24</v>
      </c>
      <c r="J225" t="str">
        <f>VLOOKUP(A225,[1]高三上!$A$3:$P$588,16,0)</f>
        <v>邓倩</v>
      </c>
      <c r="K225" s="22">
        <f t="shared" si="41"/>
        <v>227</v>
      </c>
      <c r="L225" s="23">
        <f t="shared" si="42"/>
        <v>100</v>
      </c>
      <c r="M225" s="22">
        <v>0</v>
      </c>
      <c r="N225" t="s">
        <v>5</v>
      </c>
      <c r="O225" s="22">
        <f t="shared" si="43"/>
        <v>236</v>
      </c>
      <c r="P225" s="22">
        <f t="shared" si="44"/>
        <v>100</v>
      </c>
      <c r="Q225">
        <f>VLOOKUP(A225,[1]高二上!$A$3:$P$583,15,0)</f>
        <v>39</v>
      </c>
      <c r="R225" t="str">
        <f>VLOOKUP(A225,[1]高二上!$A$3:$P$583,16,0)</f>
        <v>邓倩</v>
      </c>
      <c r="S225" s="22">
        <f t="shared" si="45"/>
        <v>201</v>
      </c>
      <c r="T225" s="22">
        <f t="shared" si="46"/>
        <v>118.07692307692308</v>
      </c>
      <c r="U225">
        <f>VLOOKUP(A225,[1]高一下!$A$3:$P$585,15,0)</f>
        <v>44</v>
      </c>
      <c r="V225" t="str">
        <f>VLOOKUP(A225,[1]高一下!$A$3:$P$585,16,0)</f>
        <v>邓倩</v>
      </c>
      <c r="W225">
        <f t="shared" si="47"/>
        <v>248</v>
      </c>
      <c r="X225">
        <f t="shared" si="48"/>
        <v>95.769230769230774</v>
      </c>
      <c r="Y225">
        <f>VLOOKUP(A225,[1]高一上!$A$3:$V$587,21,0)</f>
        <v>34</v>
      </c>
      <c r="Z225" t="str">
        <f>VLOOKUP(A225,[1]高一上!$A$3:$V$587,22,0)</f>
        <v>邓倩</v>
      </c>
      <c r="AA225">
        <f t="shared" si="49"/>
        <v>237</v>
      </c>
      <c r="AB225" s="23">
        <f t="shared" si="50"/>
        <v>104.23076923076923</v>
      </c>
      <c r="AC225">
        <f>VLOOKUP(A225,[1]中考!$A$2:$M$571,13,0)</f>
        <v>18</v>
      </c>
      <c r="AD225">
        <f t="shared" si="51"/>
        <v>248</v>
      </c>
    </row>
    <row r="226" spans="1:30" ht="15" x14ac:dyDescent="0.35">
      <c r="A226" s="14" t="s">
        <v>513</v>
      </c>
      <c r="B226" s="1">
        <v>5</v>
      </c>
      <c r="C226" s="3" t="s">
        <v>514</v>
      </c>
      <c r="D226" s="4" t="s">
        <v>6</v>
      </c>
      <c r="E226">
        <f>VLOOKUP(A226,'[1]高三下(高考)'!$A$3:$P$615,15,0)</f>
        <v>37</v>
      </c>
      <c r="F226" t="str">
        <f>VLOOKUP(A226,'[1]高三下(高考)'!$A$3:$P$615,16,0)</f>
        <v>邓倩</v>
      </c>
      <c r="G226" s="22">
        <f t="shared" si="39"/>
        <v>228</v>
      </c>
      <c r="H226" s="23">
        <f t="shared" si="40"/>
        <v>82.307692307692307</v>
      </c>
      <c r="I226">
        <f>VLOOKUP(A226,[1]高三上!$A$3:$P$588,15,0)</f>
        <v>33.5</v>
      </c>
      <c r="J226" t="str">
        <f>VLOOKUP(A226,[1]高三上!$A$3:$P$588,16,0)</f>
        <v>邓倩</v>
      </c>
      <c r="K226" s="22">
        <f t="shared" si="41"/>
        <v>182</v>
      </c>
      <c r="L226" s="23">
        <f t="shared" si="42"/>
        <v>85.769230769230774</v>
      </c>
      <c r="M226">
        <f>VLOOKUP(A226,[1]高二下!$A$3:$P$536,15,0)</f>
        <v>37</v>
      </c>
      <c r="N226" t="str">
        <f>VLOOKUP(A226,[1]高二下!$A$3:$P$536,16,0)</f>
        <v>邓倩</v>
      </c>
      <c r="O226" s="22">
        <f t="shared" si="43"/>
        <v>145</v>
      </c>
      <c r="P226" s="22">
        <f t="shared" si="44"/>
        <v>141.92307692307693</v>
      </c>
      <c r="Q226">
        <f>VLOOKUP(A226,[1]高二上!$A$3:$P$583,15,0)</f>
        <v>26</v>
      </c>
      <c r="R226" t="str">
        <f>VLOOKUP(A226,[1]高二上!$A$3:$P$583,16,0)</f>
        <v>邓倩</v>
      </c>
      <c r="S226" s="22">
        <f t="shared" si="45"/>
        <v>254</v>
      </c>
      <c r="T226" s="22">
        <f t="shared" si="46"/>
        <v>92.307692307692307</v>
      </c>
      <c r="U226">
        <f>VLOOKUP(A226,[1]高一下!$A$3:$P$585,15,0)</f>
        <v>50</v>
      </c>
      <c r="V226" t="str">
        <f>VLOOKUP(A226,[1]高一下!$A$3:$P$585,16,0)</f>
        <v>邓倩</v>
      </c>
      <c r="W226">
        <f t="shared" si="47"/>
        <v>234</v>
      </c>
      <c r="X226">
        <f t="shared" si="48"/>
        <v>95.384615384615387</v>
      </c>
      <c r="Y226">
        <f>VLOOKUP(A226,[1]高一上!$A$3:$V$587,21,0)</f>
        <v>37</v>
      </c>
      <c r="Z226" t="str">
        <f>VLOOKUP(A226,[1]高一上!$A$3:$V$587,22,0)</f>
        <v>邓倩</v>
      </c>
      <c r="AA226">
        <f t="shared" si="49"/>
        <v>222</v>
      </c>
      <c r="AB226" s="23">
        <f t="shared" si="50"/>
        <v>35</v>
      </c>
      <c r="AC226">
        <f>VLOOKUP(A226,[1]中考!$A$2:$M$571,13,0)</f>
        <v>40</v>
      </c>
      <c r="AD226">
        <f t="shared" si="51"/>
        <v>53</v>
      </c>
    </row>
    <row r="227" spans="1:30" ht="15" x14ac:dyDescent="0.35">
      <c r="A227" s="14" t="s">
        <v>460</v>
      </c>
      <c r="B227" s="1">
        <v>5</v>
      </c>
      <c r="C227" s="2" t="s">
        <v>461</v>
      </c>
      <c r="D227" s="4" t="s">
        <v>6</v>
      </c>
      <c r="E227">
        <f>VLOOKUP(A227,'[1]高三下(高考)'!$A$3:$P$615,15,0)</f>
        <v>57</v>
      </c>
      <c r="F227" t="str">
        <f>VLOOKUP(A227,'[1]高三下(高考)'!$A$3:$P$615,16,0)</f>
        <v>邓倩</v>
      </c>
      <c r="G227" s="22">
        <f t="shared" si="39"/>
        <v>60</v>
      </c>
      <c r="H227" s="23">
        <f t="shared" si="40"/>
        <v>161.92307692307693</v>
      </c>
      <c r="I227">
        <f>VLOOKUP(A227,[1]高三上!$A$3:$P$588,15,0)</f>
        <v>26.5</v>
      </c>
      <c r="J227" t="str">
        <f>VLOOKUP(A227,[1]高三上!$A$3:$P$588,16,0)</f>
        <v>邓倩</v>
      </c>
      <c r="K227" s="22">
        <f t="shared" si="41"/>
        <v>221</v>
      </c>
      <c r="L227" s="23">
        <f t="shared" si="42"/>
        <v>98.84615384615384</v>
      </c>
      <c r="M227">
        <f>VLOOKUP(A227,[1]高二下!$A$3:$P$536,15,0)</f>
        <v>26</v>
      </c>
      <c r="N227" t="str">
        <f>VLOOKUP(A227,[1]高二下!$A$3:$P$536,16,0)</f>
        <v>邓倩</v>
      </c>
      <c r="O227" s="22">
        <f t="shared" si="43"/>
        <v>218</v>
      </c>
      <c r="P227" s="22">
        <f t="shared" si="44"/>
        <v>48.076923076923073</v>
      </c>
      <c r="Q227">
        <f>VLOOKUP(A227,[1]高二上!$A$3:$P$583,15,0)</f>
        <v>53</v>
      </c>
      <c r="R227" t="str">
        <f>VLOOKUP(A227,[1]高二上!$A$3:$P$583,16,0)</f>
        <v>邓倩</v>
      </c>
      <c r="S227" s="22">
        <f t="shared" si="45"/>
        <v>83</v>
      </c>
      <c r="T227" s="22">
        <f t="shared" si="46"/>
        <v>104.23076923076923</v>
      </c>
      <c r="U227">
        <f>VLOOKUP(A227,[1]高一下!$A$3:$P$585,15,0)</f>
        <v>66</v>
      </c>
      <c r="V227" t="str">
        <f>VLOOKUP(A227,[1]高一下!$A$3:$P$585,16,0)</f>
        <v>邓倩</v>
      </c>
      <c r="W227">
        <f t="shared" si="47"/>
        <v>94</v>
      </c>
      <c r="X227">
        <f t="shared" si="48"/>
        <v>126.92307692307692</v>
      </c>
      <c r="Y227">
        <f>VLOOKUP(A227,[1]高一上!$A$3:$V$587,21,0)</f>
        <v>48</v>
      </c>
      <c r="Z227" t="str">
        <f>VLOOKUP(A227,[1]高一上!$A$3:$V$587,22,0)</f>
        <v>邓倩</v>
      </c>
      <c r="AA227">
        <f t="shared" si="49"/>
        <v>164</v>
      </c>
      <c r="AB227" s="23">
        <f t="shared" si="50"/>
        <v>85.769230769230774</v>
      </c>
      <c r="AC227">
        <f>VLOOKUP(A227,[1]中考!$A$2:$M$571,13,0)</f>
        <v>35</v>
      </c>
      <c r="AD227">
        <f t="shared" si="51"/>
        <v>127</v>
      </c>
    </row>
    <row r="228" spans="1:30" ht="15" x14ac:dyDescent="0.35">
      <c r="A228" s="14" t="s">
        <v>495</v>
      </c>
      <c r="B228" s="1">
        <v>5</v>
      </c>
      <c r="C228" s="2" t="s">
        <v>496</v>
      </c>
      <c r="D228" s="4" t="s">
        <v>6</v>
      </c>
      <c r="E228">
        <f>VLOOKUP(A228,'[1]高三下(高考)'!$A$3:$P$615,15,0)</f>
        <v>45</v>
      </c>
      <c r="F228" t="str">
        <f>VLOOKUP(A228,'[1]高三下(高考)'!$A$3:$P$615,16,0)</f>
        <v>邓倩</v>
      </c>
      <c r="G228" s="22">
        <f t="shared" si="39"/>
        <v>169</v>
      </c>
      <c r="H228" s="23">
        <f t="shared" si="40"/>
        <v>96.92307692307692</v>
      </c>
      <c r="I228">
        <f>VLOOKUP(A228,[1]高三上!$A$3:$P$588,15,0)</f>
        <v>36</v>
      </c>
      <c r="J228" t="str">
        <f>VLOOKUP(A228,[1]高三上!$A$3:$P$588,16,0)</f>
        <v>邓倩</v>
      </c>
      <c r="K228" s="22">
        <f t="shared" si="41"/>
        <v>161</v>
      </c>
      <c r="L228" s="23">
        <f t="shared" si="42"/>
        <v>123.07692307692308</v>
      </c>
      <c r="M228">
        <f>VLOOKUP(A228,[1]高二下!$A$3:$P$536,15,0)</f>
        <v>25</v>
      </c>
      <c r="N228" t="str">
        <f>VLOOKUP(A228,[1]高二下!$A$3:$P$536,16,0)</f>
        <v>邓倩</v>
      </c>
      <c r="O228" s="22">
        <f t="shared" si="43"/>
        <v>221</v>
      </c>
      <c r="P228" s="22">
        <f t="shared" si="44"/>
        <v>86.92307692307692</v>
      </c>
      <c r="Q228">
        <f>VLOOKUP(A228,[1]高二上!$A$3:$P$583,15,0)</f>
        <v>41</v>
      </c>
      <c r="R228" t="str">
        <f>VLOOKUP(A228,[1]高二上!$A$3:$P$583,16,0)</f>
        <v>邓倩</v>
      </c>
      <c r="S228" s="22">
        <f t="shared" si="45"/>
        <v>187</v>
      </c>
      <c r="T228" s="22">
        <f t="shared" si="46"/>
        <v>95</v>
      </c>
      <c r="U228">
        <f>VLOOKUP(A228,[1]高一下!$A$3:$P$585,15,0)</f>
        <v>58</v>
      </c>
      <c r="V228" t="str">
        <f>VLOOKUP(A228,[1]高一下!$A$3:$P$585,16,0)</f>
        <v>邓倩</v>
      </c>
      <c r="W228">
        <f t="shared" si="47"/>
        <v>174</v>
      </c>
      <c r="X228">
        <f t="shared" si="48"/>
        <v>79.230769230769226</v>
      </c>
      <c r="Y228">
        <f>VLOOKUP(A228,[1]高一上!$A$3:$V$587,21,0)</f>
        <v>56</v>
      </c>
      <c r="Z228" t="str">
        <f>VLOOKUP(A228,[1]高一上!$A$3:$V$587,22,0)</f>
        <v>邓倩</v>
      </c>
      <c r="AA228">
        <f t="shared" si="49"/>
        <v>120</v>
      </c>
      <c r="AB228" s="23">
        <f t="shared" si="50"/>
        <v>108.46153846153847</v>
      </c>
      <c r="AC228">
        <f>VLOOKUP(A228,[1]中考!$A$2:$M$571,13,0)</f>
        <v>34</v>
      </c>
      <c r="AD228">
        <f t="shared" si="51"/>
        <v>142</v>
      </c>
    </row>
    <row r="229" spans="1:30" ht="15" x14ac:dyDescent="0.35">
      <c r="A229" s="14" t="s">
        <v>440</v>
      </c>
      <c r="B229" s="1">
        <v>5</v>
      </c>
      <c r="C229" s="2" t="s">
        <v>295</v>
      </c>
      <c r="D229" s="4" t="s">
        <v>6</v>
      </c>
      <c r="E229">
        <f>VLOOKUP(A229,'[1]高三下(高考)'!$A$3:$P$615,15,0)</f>
        <v>59</v>
      </c>
      <c r="F229" t="str">
        <f>VLOOKUP(A229,'[1]高三下(高考)'!$A$3:$P$615,16,0)</f>
        <v>邓倩</v>
      </c>
      <c r="G229" s="22">
        <f t="shared" si="39"/>
        <v>48</v>
      </c>
      <c r="H229" s="23">
        <f t="shared" si="40"/>
        <v>91.92307692307692</v>
      </c>
      <c r="I229">
        <f>VLOOKUP(A229,[1]高三上!$A$3:$P$588,15,0)</f>
        <v>53.5</v>
      </c>
      <c r="J229" t="str">
        <f>VLOOKUP(A229,[1]高三上!$A$3:$P$588,16,0)</f>
        <v>邓倩</v>
      </c>
      <c r="K229" s="22">
        <f t="shared" si="41"/>
        <v>27</v>
      </c>
      <c r="L229" s="23">
        <f t="shared" si="42"/>
        <v>116.15384615384616</v>
      </c>
      <c r="M229">
        <f>VLOOKUP(A229,[1]高二下!$A$3:$P$536,15,0)</f>
        <v>47</v>
      </c>
      <c r="N229" t="str">
        <f>VLOOKUP(A229,[1]高二下!$A$3:$P$536,16,0)</f>
        <v>邓倩</v>
      </c>
      <c r="O229" s="22">
        <f t="shared" si="43"/>
        <v>69</v>
      </c>
      <c r="P229" s="22">
        <f t="shared" si="44"/>
        <v>88.07692307692308</v>
      </c>
      <c r="Q229">
        <f>VLOOKUP(A229,[1]高二上!$A$3:$P$583,15,0)</f>
        <v>59</v>
      </c>
      <c r="R229" t="str">
        <f>VLOOKUP(A229,[1]高二上!$A$3:$P$583,16,0)</f>
        <v>邓倩</v>
      </c>
      <c r="S229" s="22">
        <f t="shared" si="45"/>
        <v>38</v>
      </c>
      <c r="T229" s="22">
        <f t="shared" si="46"/>
        <v>105.38461538461539</v>
      </c>
      <c r="U229">
        <f>VLOOKUP(A229,[1]高一下!$A$3:$P$585,15,0)</f>
        <v>70</v>
      </c>
      <c r="V229" t="str">
        <f>VLOOKUP(A229,[1]高一下!$A$3:$P$585,16,0)</f>
        <v>邓倩</v>
      </c>
      <c r="W229">
        <f t="shared" si="47"/>
        <v>52</v>
      </c>
      <c r="X229">
        <f t="shared" si="48"/>
        <v>105</v>
      </c>
      <c r="Y229">
        <f>VLOOKUP(A229,[1]高一上!$A$3:$V$587,21,0)</f>
        <v>64</v>
      </c>
      <c r="Z229" t="str">
        <f>VLOOKUP(A229,[1]高一上!$A$3:$V$587,22,0)</f>
        <v>邓倩</v>
      </c>
      <c r="AA229">
        <f t="shared" si="49"/>
        <v>65</v>
      </c>
      <c r="AB229" s="23">
        <f t="shared" si="50"/>
        <v>84.230769230769226</v>
      </c>
      <c r="AC229">
        <f>VLOOKUP(A229,[1]中考!$A$2:$M$571,13,0)</f>
        <v>42</v>
      </c>
      <c r="AD229">
        <f t="shared" si="51"/>
        <v>24</v>
      </c>
    </row>
    <row r="230" spans="1:30" ht="15" x14ac:dyDescent="0.35">
      <c r="A230" s="14" t="s">
        <v>433</v>
      </c>
      <c r="B230" s="1">
        <v>5</v>
      </c>
      <c r="C230" s="2" t="s">
        <v>434</v>
      </c>
      <c r="D230" s="4" t="s">
        <v>6</v>
      </c>
      <c r="E230">
        <f>VLOOKUP(A230,'[1]高三下(高考)'!$A$3:$P$615,15,0)</f>
        <v>61</v>
      </c>
      <c r="F230" t="str">
        <f>VLOOKUP(A230,'[1]高三下(高考)'!$A$3:$P$615,16,0)</f>
        <v>邓倩</v>
      </c>
      <c r="G230" s="22">
        <f t="shared" si="39"/>
        <v>35</v>
      </c>
      <c r="H230" s="23">
        <f t="shared" si="40"/>
        <v>128.84615384615384</v>
      </c>
      <c r="I230">
        <f>VLOOKUP(A230,[1]高三上!$A$3:$P$588,15,0)</f>
        <v>42</v>
      </c>
      <c r="J230" t="str">
        <f>VLOOKUP(A230,[1]高三上!$A$3:$P$588,16,0)</f>
        <v>邓倩</v>
      </c>
      <c r="K230" s="22">
        <f t="shared" si="41"/>
        <v>110</v>
      </c>
      <c r="L230" s="23">
        <f t="shared" si="42"/>
        <v>64.615384615384613</v>
      </c>
      <c r="M230">
        <f>VLOOKUP(A230,[1]高二下!$A$3:$P$536,15,0)</f>
        <v>55</v>
      </c>
      <c r="N230" t="str">
        <f>VLOOKUP(A230,[1]高二下!$A$3:$P$536,16,0)</f>
        <v>邓倩</v>
      </c>
      <c r="O230" s="22">
        <f t="shared" si="43"/>
        <v>18</v>
      </c>
      <c r="P230" s="22">
        <f t="shared" si="44"/>
        <v>96.92307692307692</v>
      </c>
      <c r="Q230">
        <f>VLOOKUP(A230,[1]高二上!$A$3:$P$583,15,0)</f>
        <v>67</v>
      </c>
      <c r="R230" t="str">
        <f>VLOOKUP(A230,[1]高二上!$A$3:$P$583,16,0)</f>
        <v>邓倩</v>
      </c>
      <c r="S230" s="22">
        <f t="shared" si="45"/>
        <v>10</v>
      </c>
      <c r="T230" s="22">
        <f t="shared" si="46"/>
        <v>140.38461538461539</v>
      </c>
      <c r="U230">
        <f>VLOOKUP(A230,[1]高一下!$A$3:$P$585,15,0)</f>
        <v>64</v>
      </c>
      <c r="V230" t="str">
        <f>VLOOKUP(A230,[1]高一下!$A$3:$P$585,16,0)</f>
        <v>邓倩</v>
      </c>
      <c r="W230">
        <f t="shared" si="47"/>
        <v>115</v>
      </c>
      <c r="X230">
        <f t="shared" si="48"/>
        <v>69.615384615384613</v>
      </c>
      <c r="Y230">
        <f>VLOOKUP(A230,[1]高一上!$A$3:$V$587,21,0)</f>
        <v>71</v>
      </c>
      <c r="Z230" t="str">
        <f>VLOOKUP(A230,[1]高一上!$A$3:$V$587,22,0)</f>
        <v>邓倩</v>
      </c>
      <c r="AA230">
        <f t="shared" si="49"/>
        <v>36</v>
      </c>
      <c r="AB230" s="23">
        <f t="shared" si="50"/>
        <v>120.76923076923077</v>
      </c>
      <c r="AC230">
        <f>VLOOKUP(A230,[1]中考!$A$2:$M$571,13,0)</f>
        <v>37</v>
      </c>
      <c r="AD230">
        <f t="shared" si="51"/>
        <v>90</v>
      </c>
    </row>
    <row r="231" spans="1:30" ht="15" x14ac:dyDescent="0.35">
      <c r="A231" s="14" t="s">
        <v>474</v>
      </c>
      <c r="B231" s="1">
        <v>5</v>
      </c>
      <c r="C231" s="2" t="s">
        <v>475</v>
      </c>
      <c r="D231" s="4" t="s">
        <v>6</v>
      </c>
      <c r="E231">
        <f>VLOOKUP(A231,'[1]高三下(高考)'!$A$3:$P$615,15,0)</f>
        <v>61</v>
      </c>
      <c r="F231" t="str">
        <f>VLOOKUP(A231,'[1]高三下(高考)'!$A$3:$P$615,16,0)</f>
        <v>邓倩</v>
      </c>
      <c r="G231" s="22">
        <f t="shared" si="39"/>
        <v>35</v>
      </c>
      <c r="H231" s="23">
        <f t="shared" si="40"/>
        <v>142.69230769230768</v>
      </c>
      <c r="I231">
        <f>VLOOKUP(A231,[1]高三上!$A$3:$P$588,15,0)</f>
        <v>39</v>
      </c>
      <c r="J231" t="str">
        <f>VLOOKUP(A231,[1]高三上!$A$3:$P$588,16,0)</f>
        <v>邓倩</v>
      </c>
      <c r="K231" s="22">
        <f t="shared" si="41"/>
        <v>146</v>
      </c>
      <c r="L231" s="23">
        <f t="shared" si="42"/>
        <v>79.615384615384613</v>
      </c>
      <c r="M231">
        <f>VLOOKUP(A231,[1]高二下!$A$3:$P$536,15,0)</f>
        <v>43</v>
      </c>
      <c r="N231" t="str">
        <f>VLOOKUP(A231,[1]高二下!$A$3:$P$536,16,0)</f>
        <v>邓倩</v>
      </c>
      <c r="O231" s="22">
        <f t="shared" si="43"/>
        <v>93</v>
      </c>
      <c r="P231" s="22">
        <f t="shared" si="44"/>
        <v>88.07692307692308</v>
      </c>
      <c r="Q231">
        <f>VLOOKUP(A231,[1]高二上!$A$3:$P$583,15,0)</f>
        <v>55</v>
      </c>
      <c r="R231" t="str">
        <f>VLOOKUP(A231,[1]高二上!$A$3:$P$583,16,0)</f>
        <v>邓倩</v>
      </c>
      <c r="S231" s="22">
        <f t="shared" si="45"/>
        <v>62</v>
      </c>
      <c r="T231" s="22">
        <f t="shared" si="46"/>
        <v>96.15384615384616</v>
      </c>
      <c r="U231">
        <f>VLOOKUP(A231,[1]高一下!$A$3:$P$585,15,0)</f>
        <v>70</v>
      </c>
      <c r="V231" t="str">
        <f>VLOOKUP(A231,[1]高一下!$A$3:$P$585,16,0)</f>
        <v>邓倩</v>
      </c>
      <c r="W231">
        <f t="shared" si="47"/>
        <v>52</v>
      </c>
      <c r="X231">
        <f t="shared" si="48"/>
        <v>136.92307692307693</v>
      </c>
      <c r="Y231">
        <f>VLOOKUP(A231,[1]高一上!$A$3:$V$587,21,0)</f>
        <v>51</v>
      </c>
      <c r="Z231" t="str">
        <f>VLOOKUP(A231,[1]高一上!$A$3:$V$587,22,0)</f>
        <v>邓倩</v>
      </c>
      <c r="AA231">
        <f t="shared" si="49"/>
        <v>148</v>
      </c>
      <c r="AB231" s="23">
        <f t="shared" si="50"/>
        <v>77.692307692307693</v>
      </c>
      <c r="AC231">
        <f>VLOOKUP(A231,[1]中考!$A$2:$M$571,13,0)</f>
        <v>37</v>
      </c>
      <c r="AD231">
        <f t="shared" si="51"/>
        <v>90</v>
      </c>
    </row>
    <row r="232" spans="1:30" ht="15" x14ac:dyDescent="0.35">
      <c r="A232" s="14" t="s">
        <v>501</v>
      </c>
      <c r="B232" s="1">
        <v>5</v>
      </c>
      <c r="C232" s="3" t="s">
        <v>502</v>
      </c>
      <c r="D232" s="4" t="s">
        <v>6</v>
      </c>
      <c r="E232">
        <f>VLOOKUP(A232,'[1]高三下(高考)'!$A$3:$P$615,15,0)</f>
        <v>44</v>
      </c>
      <c r="F232" t="str">
        <f>VLOOKUP(A232,'[1]高三下(高考)'!$A$3:$P$615,16,0)</f>
        <v>邓倩</v>
      </c>
      <c r="G232" s="22">
        <f t="shared" si="39"/>
        <v>182</v>
      </c>
      <c r="H232" s="23">
        <f t="shared" si="40"/>
        <v>102.69230769230769</v>
      </c>
      <c r="I232">
        <f>VLOOKUP(A232,[1]高三上!$A$3:$P$588,15,0)</f>
        <v>32.5</v>
      </c>
      <c r="J232" t="str">
        <f>VLOOKUP(A232,[1]高三上!$A$3:$P$588,16,0)</f>
        <v>邓倩</v>
      </c>
      <c r="K232" s="22">
        <f t="shared" si="41"/>
        <v>189</v>
      </c>
      <c r="L232" s="23">
        <f t="shared" si="42"/>
        <v>70.769230769230774</v>
      </c>
      <c r="M232">
        <f>VLOOKUP(A232,[1]高二下!$A$3:$P$536,15,0)</f>
        <v>41</v>
      </c>
      <c r="N232" t="str">
        <f>VLOOKUP(A232,[1]高二下!$A$3:$P$536,16,0)</f>
        <v>邓倩</v>
      </c>
      <c r="O232" s="22">
        <f t="shared" si="43"/>
        <v>113</v>
      </c>
      <c r="P232" s="22">
        <f t="shared" si="44"/>
        <v>100.76923076923077</v>
      </c>
      <c r="Q232">
        <f>VLOOKUP(A232,[1]高二上!$A$3:$P$583,15,0)</f>
        <v>49</v>
      </c>
      <c r="R232" t="str">
        <f>VLOOKUP(A232,[1]高二上!$A$3:$P$583,16,0)</f>
        <v>邓倩</v>
      </c>
      <c r="S232" s="22">
        <f t="shared" si="45"/>
        <v>115</v>
      </c>
      <c r="T232" s="22">
        <f t="shared" si="46"/>
        <v>122.69230769230769</v>
      </c>
      <c r="U232">
        <f>VLOOKUP(A232,[1]高一下!$A$3:$P$585,15,0)</f>
        <v>58</v>
      </c>
      <c r="V232" t="str">
        <f>VLOOKUP(A232,[1]高一下!$A$3:$P$585,16,0)</f>
        <v>邓倩</v>
      </c>
      <c r="W232">
        <f t="shared" si="47"/>
        <v>174</v>
      </c>
      <c r="X232">
        <f t="shared" si="48"/>
        <v>97.692307692307693</v>
      </c>
      <c r="Y232">
        <f>VLOOKUP(A232,[1]高一上!$A$3:$V$587,21,0)</f>
        <v>47</v>
      </c>
      <c r="Z232" t="str">
        <f>VLOOKUP(A232,[1]高一上!$A$3:$V$587,22,0)</f>
        <v>邓倩</v>
      </c>
      <c r="AA232">
        <f t="shared" si="49"/>
        <v>168</v>
      </c>
      <c r="AB232" s="23">
        <f t="shared" si="50"/>
        <v>125.76923076923077</v>
      </c>
      <c r="AC232">
        <f>VLOOKUP(A232,[1]中考!$A$2:$M$571,13,0)</f>
        <v>24</v>
      </c>
      <c r="AD232">
        <f t="shared" si="51"/>
        <v>235</v>
      </c>
    </row>
    <row r="233" spans="1:30" ht="15" x14ac:dyDescent="0.35">
      <c r="A233" s="14" t="s">
        <v>458</v>
      </c>
      <c r="B233" s="1">
        <v>5</v>
      </c>
      <c r="C233" s="2" t="s">
        <v>459</v>
      </c>
      <c r="D233" s="4" t="s">
        <v>6</v>
      </c>
      <c r="E233">
        <f>VLOOKUP(A233,'[1]高三下(高考)'!$A$3:$P$615,15,0)</f>
        <v>45</v>
      </c>
      <c r="F233" t="str">
        <f>VLOOKUP(A233,'[1]高三下(高考)'!$A$3:$P$615,16,0)</f>
        <v>邓倩</v>
      </c>
      <c r="G233" s="22">
        <f t="shared" si="39"/>
        <v>169</v>
      </c>
      <c r="H233" s="23">
        <f t="shared" si="40"/>
        <v>107.69230769230769</v>
      </c>
      <c r="I233">
        <f>VLOOKUP(A233,[1]高三上!$A$3:$P$588,15,0)</f>
        <v>32.5</v>
      </c>
      <c r="J233" t="str">
        <f>VLOOKUP(A233,[1]高三上!$A$3:$P$588,16,0)</f>
        <v>邓倩</v>
      </c>
      <c r="K233" s="22">
        <f t="shared" si="41"/>
        <v>189</v>
      </c>
      <c r="L233" s="23">
        <f t="shared" si="42"/>
        <v>48.076923076923073</v>
      </c>
      <c r="M233">
        <f>VLOOKUP(A233,[1]高二下!$A$3:$P$536,15,0)</f>
        <v>48</v>
      </c>
      <c r="N233" t="str">
        <f>VLOOKUP(A233,[1]高二下!$A$3:$P$536,16,0)</f>
        <v>邓倩</v>
      </c>
      <c r="O233" s="22">
        <f t="shared" si="43"/>
        <v>54</v>
      </c>
      <c r="P233" s="22">
        <f t="shared" si="44"/>
        <v>123.46153846153845</v>
      </c>
      <c r="Q233">
        <f>VLOOKUP(A233,[1]高二上!$A$3:$P$583,15,0)</f>
        <v>49</v>
      </c>
      <c r="R233" t="str">
        <f>VLOOKUP(A233,[1]高二上!$A$3:$P$583,16,0)</f>
        <v>邓倩</v>
      </c>
      <c r="S233" s="22">
        <f t="shared" si="45"/>
        <v>115</v>
      </c>
      <c r="T233" s="22">
        <f t="shared" si="46"/>
        <v>142.69230769230768</v>
      </c>
      <c r="U233">
        <f>VLOOKUP(A233,[1]高一下!$A$3:$P$585,15,0)</f>
        <v>52</v>
      </c>
      <c r="V233" t="str">
        <f>VLOOKUP(A233,[1]高一下!$A$3:$P$585,16,0)</f>
        <v>邓倩</v>
      </c>
      <c r="W233">
        <f t="shared" si="47"/>
        <v>226</v>
      </c>
      <c r="X233">
        <f t="shared" si="48"/>
        <v>83.07692307692308</v>
      </c>
      <c r="Y233">
        <f>VLOOKUP(A233,[1]高一上!$A$3:$V$587,21,0)</f>
        <v>45</v>
      </c>
      <c r="Z233" t="str">
        <f>VLOOKUP(A233,[1]高一上!$A$3:$V$587,22,0)</f>
        <v>邓倩</v>
      </c>
      <c r="AA233">
        <f t="shared" si="49"/>
        <v>182</v>
      </c>
      <c r="AB233" s="23">
        <f t="shared" si="50"/>
        <v>108.07692307692308</v>
      </c>
      <c r="AC233">
        <f>VLOOKUP(A233,[1]中考!$A$2:$M$571,13,0)</f>
        <v>29</v>
      </c>
      <c r="AD233">
        <f t="shared" si="51"/>
        <v>203</v>
      </c>
    </row>
    <row r="234" spans="1:30" ht="15" x14ac:dyDescent="0.35">
      <c r="A234" s="14" t="s">
        <v>445</v>
      </c>
      <c r="B234" s="1">
        <v>5</v>
      </c>
      <c r="C234" s="2" t="s">
        <v>78</v>
      </c>
      <c r="D234" s="4" t="s">
        <v>6</v>
      </c>
      <c r="E234">
        <f>VLOOKUP(A234,'[1]高三下(高考)'!$A$3:$P$615,15,0)</f>
        <v>68</v>
      </c>
      <c r="F234" t="str">
        <f>VLOOKUP(A234,'[1]高三下(高考)'!$A$3:$P$615,16,0)</f>
        <v>邓倩</v>
      </c>
      <c r="G234" s="22">
        <f t="shared" si="39"/>
        <v>8</v>
      </c>
      <c r="H234" s="23">
        <f t="shared" si="40"/>
        <v>151.53846153846155</v>
      </c>
      <c r="I234">
        <f>VLOOKUP(A234,[1]高三上!$A$3:$P$588,15,0)</f>
        <v>39.5</v>
      </c>
      <c r="J234" t="str">
        <f>VLOOKUP(A234,[1]高三上!$A$3:$P$588,16,0)</f>
        <v>邓倩</v>
      </c>
      <c r="K234" s="22">
        <f t="shared" si="41"/>
        <v>142</v>
      </c>
      <c r="L234" s="23">
        <f t="shared" si="42"/>
        <v>78.84615384615384</v>
      </c>
      <c r="M234">
        <f>VLOOKUP(A234,[1]高二下!$A$3:$P$536,15,0)</f>
        <v>44</v>
      </c>
      <c r="N234" t="str">
        <f>VLOOKUP(A234,[1]高二下!$A$3:$P$536,16,0)</f>
        <v>邓倩</v>
      </c>
      <c r="O234" s="22">
        <f t="shared" si="43"/>
        <v>87</v>
      </c>
      <c r="P234" s="22">
        <f t="shared" si="44"/>
        <v>77.692307692307693</v>
      </c>
      <c r="Q234">
        <f>VLOOKUP(A234,[1]高二上!$A$3:$P$583,15,0)</f>
        <v>60</v>
      </c>
      <c r="R234" t="str">
        <f>VLOOKUP(A234,[1]高二上!$A$3:$P$583,16,0)</f>
        <v>邓倩</v>
      </c>
      <c r="S234" s="22">
        <f t="shared" si="45"/>
        <v>29</v>
      </c>
      <c r="T234" s="22">
        <f t="shared" si="46"/>
        <v>115.76923076923077</v>
      </c>
      <c r="U234">
        <f>VLOOKUP(A234,[1]高一下!$A$3:$P$585,15,0)</f>
        <v>68</v>
      </c>
      <c r="V234" t="str">
        <f>VLOOKUP(A234,[1]高一下!$A$3:$P$585,16,0)</f>
        <v>邓倩</v>
      </c>
      <c r="W234">
        <f t="shared" si="47"/>
        <v>70</v>
      </c>
      <c r="X234">
        <f t="shared" si="48"/>
        <v>91.15384615384616</v>
      </c>
      <c r="Y234">
        <f>VLOOKUP(A234,[1]高一上!$A$3:$V$587,21,0)</f>
        <v>68</v>
      </c>
      <c r="Z234" t="str">
        <f>VLOOKUP(A234,[1]高一上!$A$3:$V$587,22,0)</f>
        <v>邓倩</v>
      </c>
      <c r="AA234">
        <f t="shared" si="49"/>
        <v>47</v>
      </c>
      <c r="AB234" s="23">
        <f t="shared" si="50"/>
        <v>168.84615384615384</v>
      </c>
      <c r="AC234">
        <f>VLOOKUP(A234,[1]中考!$A$2:$M$571,13,0)</f>
        <v>26</v>
      </c>
      <c r="AD234">
        <f t="shared" si="51"/>
        <v>226</v>
      </c>
    </row>
    <row r="235" spans="1:30" ht="15" x14ac:dyDescent="0.35">
      <c r="A235" s="14" t="s">
        <v>524</v>
      </c>
      <c r="B235" s="1">
        <v>5</v>
      </c>
      <c r="C235" s="3" t="s">
        <v>209</v>
      </c>
      <c r="D235" s="4" t="s">
        <v>6</v>
      </c>
      <c r="E235">
        <f>VLOOKUP(A235,'[1]高三下(高考)'!$A$3:$P$615,15,0)</f>
        <v>36</v>
      </c>
      <c r="F235" t="str">
        <f>VLOOKUP(A235,'[1]高三下(高考)'!$A$3:$P$615,16,0)</f>
        <v>邓倩</v>
      </c>
      <c r="G235" s="22">
        <f t="shared" si="39"/>
        <v>232</v>
      </c>
      <c r="H235" s="23">
        <f t="shared" si="40"/>
        <v>100</v>
      </c>
      <c r="I235" s="22">
        <v>0</v>
      </c>
      <c r="J235" t="s">
        <v>5</v>
      </c>
      <c r="K235" s="22">
        <f t="shared" si="41"/>
        <v>241</v>
      </c>
      <c r="L235" s="23">
        <f t="shared" si="42"/>
        <v>100</v>
      </c>
      <c r="M235">
        <f>VLOOKUP(A235,[1]高二下!$A$3:$P$536,15,0)</f>
        <v>33</v>
      </c>
      <c r="N235" t="str">
        <f>VLOOKUP(A235,[1]高二下!$A$3:$P$536,16,0)</f>
        <v>邓倩</v>
      </c>
      <c r="O235" s="22">
        <f t="shared" si="43"/>
        <v>177</v>
      </c>
      <c r="P235" s="22">
        <f t="shared" si="44"/>
        <v>122.69230769230769</v>
      </c>
      <c r="Q235">
        <f>VLOOKUP(A235,[1]高二上!$A$3:$P$583,15,0)</f>
        <v>34</v>
      </c>
      <c r="R235" t="str">
        <f>VLOOKUP(A235,[1]高二上!$A$3:$P$583,16,0)</f>
        <v>邓倩</v>
      </c>
      <c r="S235" s="22">
        <f t="shared" si="45"/>
        <v>236</v>
      </c>
      <c r="T235" s="22">
        <f t="shared" si="46"/>
        <v>76.15384615384616</v>
      </c>
      <c r="U235">
        <f>VLOOKUP(A235,[1]高一下!$A$3:$P$585,15,0)</f>
        <v>58</v>
      </c>
      <c r="V235" t="str">
        <f>VLOOKUP(A235,[1]高一下!$A$3:$P$585,16,0)</f>
        <v>邓倩</v>
      </c>
      <c r="W235">
        <f t="shared" si="47"/>
        <v>174</v>
      </c>
      <c r="X235">
        <f t="shared" si="48"/>
        <v>124.23076923076923</v>
      </c>
      <c r="Y235">
        <f>VLOOKUP(A235,[1]高一上!$A$3:$V$587,21,0)</f>
        <v>34</v>
      </c>
      <c r="Z235" t="str">
        <f>VLOOKUP(A235,[1]高一上!$A$3:$V$587,22,0)</f>
        <v>邓倩</v>
      </c>
      <c r="AA235">
        <f t="shared" si="49"/>
        <v>237</v>
      </c>
      <c r="AB235" s="23">
        <f t="shared" si="50"/>
        <v>43.46153846153846</v>
      </c>
      <c r="AC235">
        <f>VLOOKUP(A235,[1]中考!$A$2:$M$571,13,0)</f>
        <v>37</v>
      </c>
      <c r="AD235">
        <f t="shared" si="51"/>
        <v>90</v>
      </c>
    </row>
    <row r="236" spans="1:30" ht="15" x14ac:dyDescent="0.35">
      <c r="A236" s="14" t="s">
        <v>509</v>
      </c>
      <c r="B236" s="1">
        <v>5</v>
      </c>
      <c r="C236" s="3" t="s">
        <v>510</v>
      </c>
      <c r="D236" s="4" t="s">
        <v>6</v>
      </c>
      <c r="E236">
        <f>VLOOKUP(A236,'[1]高三下(高考)'!$A$3:$P$615,15,0)</f>
        <v>55</v>
      </c>
      <c r="F236" t="str">
        <f>VLOOKUP(A236,'[1]高三下(高考)'!$A$3:$P$615,16,0)</f>
        <v>邓倩</v>
      </c>
      <c r="G236" s="22">
        <f t="shared" si="39"/>
        <v>78</v>
      </c>
      <c r="H236" s="23">
        <f t="shared" si="40"/>
        <v>148.07692307692309</v>
      </c>
      <c r="I236">
        <f>VLOOKUP(A236,[1]高三上!$A$3:$P$588,15,0)</f>
        <v>29.5</v>
      </c>
      <c r="J236" t="str">
        <f>VLOOKUP(A236,[1]高三上!$A$3:$P$588,16,0)</f>
        <v>邓倩</v>
      </c>
      <c r="K236" s="22">
        <f t="shared" si="41"/>
        <v>203</v>
      </c>
      <c r="L236" s="23">
        <f t="shared" si="42"/>
        <v>57.692307692307693</v>
      </c>
      <c r="M236">
        <f>VLOOKUP(A236,[1]高二下!$A$3:$P$536,15,0)</f>
        <v>43</v>
      </c>
      <c r="N236" t="str">
        <f>VLOOKUP(A236,[1]高二下!$A$3:$P$536,16,0)</f>
        <v>邓倩</v>
      </c>
      <c r="O236" s="22">
        <f t="shared" si="43"/>
        <v>93</v>
      </c>
      <c r="P236" s="22">
        <f t="shared" si="44"/>
        <v>91.15384615384616</v>
      </c>
      <c r="Q236">
        <f>VLOOKUP(A236,[1]高二上!$A$3:$P$583,15,0)</f>
        <v>54</v>
      </c>
      <c r="R236" t="str">
        <f>VLOOKUP(A236,[1]高二上!$A$3:$P$583,16,0)</f>
        <v>邓倩</v>
      </c>
      <c r="S236" s="22">
        <f t="shared" si="45"/>
        <v>70</v>
      </c>
      <c r="T236" s="22">
        <f t="shared" si="46"/>
        <v>100</v>
      </c>
      <c r="U236" s="22">
        <v>0</v>
      </c>
      <c r="V236" t="s">
        <v>5</v>
      </c>
      <c r="W236">
        <f t="shared" si="47"/>
        <v>258</v>
      </c>
      <c r="X236">
        <f t="shared" si="48"/>
        <v>100</v>
      </c>
      <c r="Y236" s="22">
        <v>0</v>
      </c>
      <c r="Z236" t="s">
        <v>5</v>
      </c>
      <c r="AA236">
        <f t="shared" si="49"/>
        <v>257</v>
      </c>
      <c r="AB236" s="23">
        <f t="shared" si="50"/>
        <v>100</v>
      </c>
      <c r="AC236">
        <v>0</v>
      </c>
      <c r="AD236">
        <f t="shared" si="51"/>
        <v>255</v>
      </c>
    </row>
    <row r="237" spans="1:30" ht="15" x14ac:dyDescent="0.35">
      <c r="A237" s="14" t="s">
        <v>499</v>
      </c>
      <c r="B237" s="1">
        <v>5</v>
      </c>
      <c r="C237" s="3" t="s">
        <v>500</v>
      </c>
      <c r="D237" s="4" t="s">
        <v>6</v>
      </c>
      <c r="E237">
        <f>VLOOKUP(A237,'[1]高三下(高考)'!$A$3:$P$615,15,0)</f>
        <v>40</v>
      </c>
      <c r="F237" t="str">
        <f>VLOOKUP(A237,'[1]高三下(高考)'!$A$3:$P$615,16,0)</f>
        <v>邓倩</v>
      </c>
      <c r="G237" s="22">
        <f t="shared" si="39"/>
        <v>210</v>
      </c>
      <c r="H237" s="23">
        <f t="shared" si="40"/>
        <v>41.153846153846153</v>
      </c>
      <c r="I237">
        <f>VLOOKUP(A237,[1]高三上!$A$3:$P$588,15,0)</f>
        <v>49.5</v>
      </c>
      <c r="J237" t="str">
        <f>VLOOKUP(A237,[1]高三上!$A$3:$P$588,16,0)</f>
        <v>邓倩</v>
      </c>
      <c r="K237" s="22">
        <f t="shared" si="41"/>
        <v>57</v>
      </c>
      <c r="L237" s="23">
        <f t="shared" si="42"/>
        <v>105.76923076923077</v>
      </c>
      <c r="M237">
        <f>VLOOKUP(A237,[1]高二下!$A$3:$P$536,15,0)</f>
        <v>46</v>
      </c>
      <c r="N237" t="str">
        <f>VLOOKUP(A237,[1]高二下!$A$3:$P$536,16,0)</f>
        <v>邓倩</v>
      </c>
      <c r="O237" s="22">
        <f t="shared" si="43"/>
        <v>72</v>
      </c>
      <c r="P237" s="22">
        <f t="shared" si="44"/>
        <v>96.15384615384616</v>
      </c>
      <c r="Q237">
        <f>VLOOKUP(A237,[1]高二上!$A$3:$P$583,15,0)</f>
        <v>55</v>
      </c>
      <c r="R237" t="str">
        <f>VLOOKUP(A237,[1]高二上!$A$3:$P$583,16,0)</f>
        <v>邓倩</v>
      </c>
      <c r="S237" s="22">
        <f t="shared" si="45"/>
        <v>62</v>
      </c>
      <c r="T237" s="22">
        <f t="shared" si="46"/>
        <v>153.84615384615384</v>
      </c>
      <c r="U237">
        <f>VLOOKUP(A237,[1]高一下!$A$3:$P$585,15,0)</f>
        <v>56</v>
      </c>
      <c r="V237" t="str">
        <f>VLOOKUP(A237,[1]高一下!$A$3:$P$585,16,0)</f>
        <v>邓倩</v>
      </c>
      <c r="W237">
        <f t="shared" si="47"/>
        <v>202</v>
      </c>
      <c r="X237">
        <f t="shared" si="48"/>
        <v>90.769230769230774</v>
      </c>
      <c r="Y237">
        <f>VLOOKUP(A237,[1]高一上!$A$3:$V$587,21,0)</f>
        <v>46</v>
      </c>
      <c r="Z237" t="str">
        <f>VLOOKUP(A237,[1]高一上!$A$3:$V$587,22,0)</f>
        <v>邓倩</v>
      </c>
      <c r="AA237">
        <f t="shared" si="49"/>
        <v>178</v>
      </c>
      <c r="AB237" s="23">
        <f t="shared" si="50"/>
        <v>109.61538461538461</v>
      </c>
      <c r="AC237">
        <f>VLOOKUP(A237,[1]中考!$A$2:$M$571,13,0)</f>
        <v>29</v>
      </c>
      <c r="AD237">
        <f t="shared" si="51"/>
        <v>203</v>
      </c>
    </row>
    <row r="238" spans="1:30" ht="15" x14ac:dyDescent="0.35">
      <c r="A238" s="14" t="s">
        <v>476</v>
      </c>
      <c r="B238" s="1">
        <v>5</v>
      </c>
      <c r="C238" s="2" t="s">
        <v>477</v>
      </c>
      <c r="D238" s="4" t="s">
        <v>6</v>
      </c>
      <c r="E238">
        <f>VLOOKUP(A238,'[1]高三下(高考)'!$A$3:$P$615,15,0)</f>
        <v>60</v>
      </c>
      <c r="F238" t="str">
        <f>VLOOKUP(A238,'[1]高三下(高考)'!$A$3:$P$615,16,0)</f>
        <v>邓倩</v>
      </c>
      <c r="G238" s="22">
        <f t="shared" si="39"/>
        <v>43</v>
      </c>
      <c r="H238" s="23">
        <f t="shared" si="40"/>
        <v>92.307692307692307</v>
      </c>
      <c r="I238">
        <f>VLOOKUP(A238,[1]高三上!$A$3:$P$588,15,0)</f>
        <v>55</v>
      </c>
      <c r="J238" t="str">
        <f>VLOOKUP(A238,[1]高三上!$A$3:$P$588,16,0)</f>
        <v>邓倩</v>
      </c>
      <c r="K238" s="22">
        <f t="shared" si="41"/>
        <v>23</v>
      </c>
      <c r="L238" s="23">
        <f t="shared" si="42"/>
        <v>108.46153846153847</v>
      </c>
      <c r="M238">
        <f>VLOOKUP(A238,[1]高二下!$A$3:$P$536,15,0)</f>
        <v>50</v>
      </c>
      <c r="N238" t="str">
        <f>VLOOKUP(A238,[1]高二下!$A$3:$P$536,16,0)</f>
        <v>邓倩</v>
      </c>
      <c r="O238" s="22">
        <f t="shared" si="43"/>
        <v>45</v>
      </c>
      <c r="P238" s="22">
        <f t="shared" si="44"/>
        <v>124.23076923076923</v>
      </c>
      <c r="Q238">
        <f>VLOOKUP(A238,[1]高二上!$A$3:$P$583,15,0)</f>
        <v>50</v>
      </c>
      <c r="R238" t="str">
        <f>VLOOKUP(A238,[1]高二上!$A$3:$P$583,16,0)</f>
        <v>邓倩</v>
      </c>
      <c r="S238" s="22">
        <f t="shared" si="45"/>
        <v>108</v>
      </c>
      <c r="T238" s="22">
        <f t="shared" si="46"/>
        <v>78.461538461538453</v>
      </c>
      <c r="U238">
        <f>VLOOKUP(A238,[1]高一下!$A$3:$P$585,15,0)</f>
        <v>70</v>
      </c>
      <c r="V238" t="str">
        <f>VLOOKUP(A238,[1]高一下!$A$3:$P$585,16,0)</f>
        <v>邓倩</v>
      </c>
      <c r="W238">
        <f t="shared" si="47"/>
        <v>52</v>
      </c>
      <c r="X238">
        <f t="shared" si="48"/>
        <v>143.07692307692309</v>
      </c>
      <c r="Y238">
        <f>VLOOKUP(A238,[1]高一上!$A$3:$V$587,21,0)</f>
        <v>48</v>
      </c>
      <c r="Z238" t="str">
        <f>VLOOKUP(A238,[1]高一上!$A$3:$V$587,22,0)</f>
        <v>邓倩</v>
      </c>
      <c r="AA238">
        <f t="shared" si="49"/>
        <v>164</v>
      </c>
      <c r="AB238" s="23">
        <f t="shared" si="50"/>
        <v>71.538461538461547</v>
      </c>
      <c r="AC238">
        <f>VLOOKUP(A238,[1]中考!$A$2:$M$571,13,0)</f>
        <v>37</v>
      </c>
      <c r="AD238">
        <f t="shared" si="51"/>
        <v>90</v>
      </c>
    </row>
    <row r="239" spans="1:30" ht="15" x14ac:dyDescent="0.35">
      <c r="A239" s="14" t="s">
        <v>507</v>
      </c>
      <c r="B239" s="1">
        <v>5</v>
      </c>
      <c r="C239" s="3" t="s">
        <v>508</v>
      </c>
      <c r="D239" s="4" t="s">
        <v>6</v>
      </c>
      <c r="E239">
        <f>VLOOKUP(A239,'[1]高三下(高考)'!$A$3:$P$615,15,0)</f>
        <v>44</v>
      </c>
      <c r="F239" t="str">
        <f>VLOOKUP(A239,'[1]高三下(高考)'!$A$3:$P$615,16,0)</f>
        <v>邓倩</v>
      </c>
      <c r="G239" s="22">
        <f t="shared" si="39"/>
        <v>182</v>
      </c>
      <c r="H239" s="23">
        <f t="shared" si="40"/>
        <v>109.23076923076923</v>
      </c>
      <c r="I239">
        <f>VLOOKUP(A239,[1]高三上!$A$3:$P$588,15,0)</f>
        <v>29</v>
      </c>
      <c r="J239" t="str">
        <f>VLOOKUP(A239,[1]高三上!$A$3:$P$588,16,0)</f>
        <v>邓倩</v>
      </c>
      <c r="K239" s="22">
        <f t="shared" si="41"/>
        <v>206</v>
      </c>
      <c r="L239" s="23">
        <f t="shared" si="42"/>
        <v>88.84615384615384</v>
      </c>
      <c r="M239">
        <f>VLOOKUP(A239,[1]高二下!$A$3:$P$536,15,0)</f>
        <v>33</v>
      </c>
      <c r="N239" t="str">
        <f>VLOOKUP(A239,[1]高二下!$A$3:$P$536,16,0)</f>
        <v>邓倩</v>
      </c>
      <c r="O239" s="22">
        <f t="shared" si="43"/>
        <v>177</v>
      </c>
      <c r="P239" s="22">
        <f t="shared" si="44"/>
        <v>118.84615384615384</v>
      </c>
      <c r="Q239">
        <f>VLOOKUP(A239,[1]高二上!$A$3:$P$583,15,0)</f>
        <v>36</v>
      </c>
      <c r="R239" t="str">
        <f>VLOOKUP(A239,[1]高二上!$A$3:$P$583,16,0)</f>
        <v>邓倩</v>
      </c>
      <c r="S239" s="22">
        <f t="shared" si="45"/>
        <v>226</v>
      </c>
      <c r="T239" s="22">
        <f t="shared" si="46"/>
        <v>100</v>
      </c>
      <c r="U239">
        <f>VLOOKUP(A239,[1]高一下!$A$3:$P$585,15,0)</f>
        <v>52</v>
      </c>
      <c r="V239" t="str">
        <f>VLOOKUP(A239,[1]高一下!$A$3:$P$585,16,0)</f>
        <v>邓倩</v>
      </c>
      <c r="W239">
        <f t="shared" si="47"/>
        <v>226</v>
      </c>
      <c r="X239">
        <f t="shared" si="48"/>
        <v>91.92307692307692</v>
      </c>
      <c r="Y239">
        <f>VLOOKUP(A239,[1]高一上!$A$3:$V$587,21,0)</f>
        <v>41</v>
      </c>
      <c r="Z239" t="str">
        <f>VLOOKUP(A239,[1]高一上!$A$3:$V$587,22,0)</f>
        <v>邓倩</v>
      </c>
      <c r="AA239">
        <f t="shared" si="49"/>
        <v>205</v>
      </c>
      <c r="AB239" s="23">
        <f t="shared" si="50"/>
        <v>108.07692307692308</v>
      </c>
      <c r="AC239">
        <f>VLOOKUP(A239,[1]中考!$A$2:$M$571,13,0)</f>
        <v>26</v>
      </c>
      <c r="AD239">
        <f t="shared" si="51"/>
        <v>226</v>
      </c>
    </row>
    <row r="240" spans="1:30" ht="15" x14ac:dyDescent="0.35">
      <c r="A240" s="14" t="s">
        <v>505</v>
      </c>
      <c r="B240" s="1">
        <v>5</v>
      </c>
      <c r="C240" s="3" t="s">
        <v>506</v>
      </c>
      <c r="D240" s="4" t="s">
        <v>6</v>
      </c>
      <c r="E240">
        <f>VLOOKUP(A240,'[1]高三下(高考)'!$A$3:$P$615,15,0)</f>
        <v>41</v>
      </c>
      <c r="F240" t="str">
        <f>VLOOKUP(A240,'[1]高三下(高考)'!$A$3:$P$615,16,0)</f>
        <v>邓倩</v>
      </c>
      <c r="G240" s="22">
        <f t="shared" si="39"/>
        <v>204</v>
      </c>
      <c r="H240" s="23">
        <f t="shared" si="40"/>
        <v>76.15384615384616</v>
      </c>
      <c r="I240">
        <f>VLOOKUP(A240,[1]高三上!$A$3:$P$588,15,0)</f>
        <v>39.5</v>
      </c>
      <c r="J240" t="str">
        <f>VLOOKUP(A240,[1]高三上!$A$3:$P$588,16,0)</f>
        <v>邓倩</v>
      </c>
      <c r="K240" s="22">
        <f t="shared" si="41"/>
        <v>142</v>
      </c>
      <c r="L240" s="23">
        <f t="shared" si="42"/>
        <v>113.46153846153847</v>
      </c>
      <c r="M240">
        <f>VLOOKUP(A240,[1]高二下!$A$3:$P$536,15,0)</f>
        <v>33</v>
      </c>
      <c r="N240" t="str">
        <f>VLOOKUP(A240,[1]高二下!$A$3:$P$536,16,0)</f>
        <v>邓倩</v>
      </c>
      <c r="O240" s="22">
        <f t="shared" si="43"/>
        <v>177</v>
      </c>
      <c r="P240" s="22">
        <f t="shared" si="44"/>
        <v>63.846153846153847</v>
      </c>
      <c r="Q240">
        <f>VLOOKUP(A240,[1]高二上!$A$3:$P$583,15,0)</f>
        <v>53</v>
      </c>
      <c r="R240" t="str">
        <f>VLOOKUP(A240,[1]高二上!$A$3:$P$583,16,0)</f>
        <v>邓倩</v>
      </c>
      <c r="S240" s="22">
        <f t="shared" si="45"/>
        <v>83</v>
      </c>
      <c r="T240" s="22">
        <f t="shared" si="46"/>
        <v>104.23076923076923</v>
      </c>
      <c r="U240">
        <f>VLOOKUP(A240,[1]高一下!$A$3:$P$585,15,0)</f>
        <v>66</v>
      </c>
      <c r="V240" t="str">
        <f>VLOOKUP(A240,[1]高一下!$A$3:$P$585,16,0)</f>
        <v>邓倩</v>
      </c>
      <c r="W240">
        <f t="shared" si="47"/>
        <v>94</v>
      </c>
      <c r="X240">
        <f t="shared" si="48"/>
        <v>110</v>
      </c>
      <c r="Y240">
        <f>VLOOKUP(A240,[1]高一上!$A$3:$V$587,21,0)</f>
        <v>56</v>
      </c>
      <c r="Z240" t="str">
        <f>VLOOKUP(A240,[1]高一上!$A$3:$V$587,22,0)</f>
        <v>邓倩</v>
      </c>
      <c r="AA240">
        <f t="shared" si="49"/>
        <v>120</v>
      </c>
      <c r="AB240" s="23">
        <f t="shared" si="50"/>
        <v>138.84615384615384</v>
      </c>
      <c r="AC240">
        <f>VLOOKUP(A240,[1]中考!$A$2:$M$571,13,0)</f>
        <v>27</v>
      </c>
      <c r="AD240">
        <f t="shared" si="51"/>
        <v>221</v>
      </c>
    </row>
    <row r="241" spans="1:30" ht="15" x14ac:dyDescent="0.35">
      <c r="A241" s="14" t="s">
        <v>527</v>
      </c>
      <c r="B241" s="1">
        <v>5</v>
      </c>
      <c r="C241" s="3" t="s">
        <v>528</v>
      </c>
      <c r="D241" s="4" t="s">
        <v>6</v>
      </c>
      <c r="E241">
        <f>VLOOKUP(A241,'[1]高三下(高考)'!$A$3:$P$615,15,0)</f>
        <v>52</v>
      </c>
      <c r="F241" t="str">
        <f>VLOOKUP(A241,'[1]高三下(高考)'!$A$3:$P$615,16,0)</f>
        <v>邓倩</v>
      </c>
      <c r="G241" s="22">
        <f t="shared" si="39"/>
        <v>101</v>
      </c>
      <c r="H241" s="23">
        <f t="shared" si="40"/>
        <v>100</v>
      </c>
      <c r="I241" s="22">
        <v>0</v>
      </c>
      <c r="J241" t="s">
        <v>5</v>
      </c>
      <c r="K241" s="22">
        <f t="shared" si="41"/>
        <v>241</v>
      </c>
      <c r="L241" s="23">
        <f t="shared" si="42"/>
        <v>100</v>
      </c>
      <c r="M241" s="22">
        <v>0</v>
      </c>
      <c r="N241" t="s">
        <v>5</v>
      </c>
      <c r="O241" s="22">
        <f t="shared" si="43"/>
        <v>236</v>
      </c>
      <c r="P241" s="22">
        <f t="shared" si="44"/>
        <v>100</v>
      </c>
      <c r="Q241">
        <f>VLOOKUP(A241,[1]高二上!$A$3:$P$583,15,0)</f>
        <v>19</v>
      </c>
      <c r="R241" t="str">
        <f>VLOOKUP(A241,[1]高二上!$A$3:$P$583,16,0)</f>
        <v>邓倩</v>
      </c>
      <c r="S241" s="22">
        <f t="shared" si="45"/>
        <v>259</v>
      </c>
      <c r="T241" s="22">
        <f t="shared" si="46"/>
        <v>88.84615384615384</v>
      </c>
      <c r="U241">
        <f>VLOOKUP(A241,[1]高一下!$A$3:$P$585,15,0)</f>
        <v>51</v>
      </c>
      <c r="V241" t="str">
        <f>VLOOKUP(A241,[1]高一下!$A$3:$P$585,16,0)</f>
        <v>邓倩</v>
      </c>
      <c r="W241">
        <f t="shared" si="47"/>
        <v>230</v>
      </c>
      <c r="X241">
        <f t="shared" si="48"/>
        <v>110</v>
      </c>
      <c r="Y241">
        <f>VLOOKUP(A241,[1]高一上!$A$3:$V$587,21,0)</f>
        <v>4</v>
      </c>
      <c r="Z241" t="str">
        <f>VLOOKUP(A241,[1]高一上!$A$3:$V$587,22,0)</f>
        <v>邓倩</v>
      </c>
      <c r="AA241">
        <f t="shared" si="49"/>
        <v>256</v>
      </c>
      <c r="AB241" s="23">
        <f t="shared" si="50"/>
        <v>56.153846153846153</v>
      </c>
      <c r="AC241">
        <f>VLOOKUP(A241,[1]中考!$A$2:$M$571,13,0)</f>
        <v>34</v>
      </c>
      <c r="AD241">
        <f t="shared" si="51"/>
        <v>142</v>
      </c>
    </row>
    <row r="242" spans="1:30" ht="15" x14ac:dyDescent="0.35">
      <c r="A242" s="14" t="s">
        <v>468</v>
      </c>
      <c r="B242" s="1">
        <v>5</v>
      </c>
      <c r="C242" s="2" t="s">
        <v>469</v>
      </c>
      <c r="D242" s="4" t="s">
        <v>6</v>
      </c>
      <c r="E242">
        <f>VLOOKUP(A242,'[1]高三下(高考)'!$A$3:$P$615,15,0)</f>
        <v>45</v>
      </c>
      <c r="F242" t="str">
        <f>VLOOKUP(A242,'[1]高三下(高考)'!$A$3:$P$615,16,0)</f>
        <v>邓倩</v>
      </c>
      <c r="G242" s="22">
        <f t="shared" si="39"/>
        <v>169</v>
      </c>
      <c r="H242" s="23">
        <f t="shared" si="40"/>
        <v>56.92307692307692</v>
      </c>
      <c r="I242">
        <f>VLOOKUP(A242,[1]高三上!$A$3:$P$588,15,0)</f>
        <v>49.5</v>
      </c>
      <c r="J242" t="str">
        <f>VLOOKUP(A242,[1]高三上!$A$3:$P$588,16,0)</f>
        <v>邓倩</v>
      </c>
      <c r="K242" s="22">
        <f t="shared" si="41"/>
        <v>57</v>
      </c>
      <c r="L242" s="23">
        <f t="shared" si="42"/>
        <v>100</v>
      </c>
      <c r="M242" s="22">
        <v>0</v>
      </c>
      <c r="N242" t="s">
        <v>5</v>
      </c>
      <c r="O242" s="22">
        <f t="shared" si="43"/>
        <v>236</v>
      </c>
      <c r="P242" s="22">
        <f t="shared" si="44"/>
        <v>100</v>
      </c>
      <c r="Q242">
        <f>VLOOKUP(A242,[1]高二上!$A$3:$P$583,15,0)</f>
        <v>60</v>
      </c>
      <c r="R242" t="str">
        <f>VLOOKUP(A242,[1]高二上!$A$3:$P$583,16,0)</f>
        <v>邓倩</v>
      </c>
      <c r="S242" s="22">
        <f t="shared" si="45"/>
        <v>29</v>
      </c>
      <c r="T242" s="22">
        <f t="shared" si="46"/>
        <v>89.615384615384613</v>
      </c>
      <c r="U242">
        <f>VLOOKUP(A242,[1]高一下!$A$3:$P$585,15,0)</f>
        <v>84</v>
      </c>
      <c r="V242" t="str">
        <f>VLOOKUP(A242,[1]高一下!$A$3:$P$585,16,0)</f>
        <v>邓倩</v>
      </c>
      <c r="W242">
        <f t="shared" si="47"/>
        <v>2</v>
      </c>
      <c r="X242">
        <f t="shared" si="48"/>
        <v>152.69230769230768</v>
      </c>
      <c r="Y242">
        <f>VLOOKUP(A242,[1]高一上!$A$3:$V$587,21,0)</f>
        <v>53</v>
      </c>
      <c r="Z242" t="str">
        <f>VLOOKUP(A242,[1]高一上!$A$3:$V$587,22,0)</f>
        <v>邓倩</v>
      </c>
      <c r="AA242">
        <f t="shared" si="49"/>
        <v>139</v>
      </c>
      <c r="AB242" s="23">
        <f t="shared" si="50"/>
        <v>105.76923076923077</v>
      </c>
      <c r="AC242">
        <f>VLOOKUP(A242,[1]中考!$A$2:$M$571,13,0)</f>
        <v>33</v>
      </c>
      <c r="AD242">
        <f t="shared" si="51"/>
        <v>154</v>
      </c>
    </row>
    <row r="243" spans="1:30" ht="15" x14ac:dyDescent="0.35">
      <c r="A243" s="14" t="s">
        <v>516</v>
      </c>
      <c r="B243" s="1">
        <v>5</v>
      </c>
      <c r="C243" s="3" t="s">
        <v>517</v>
      </c>
      <c r="D243" s="4" t="s">
        <v>6</v>
      </c>
      <c r="E243">
        <f>VLOOKUP(A243,'[1]高三下(高考)'!$A$3:$P$615,15,0)</f>
        <v>38</v>
      </c>
      <c r="F243" t="str">
        <f>VLOOKUP(A243,'[1]高三下(高考)'!$A$3:$P$615,16,0)</f>
        <v>邓倩</v>
      </c>
      <c r="G243" s="22">
        <f t="shared" si="39"/>
        <v>221</v>
      </c>
      <c r="H243" s="23">
        <f t="shared" si="40"/>
        <v>65.769230769230774</v>
      </c>
      <c r="I243">
        <f>VLOOKUP(A243,[1]高三上!$A$3:$P$588,15,0)</f>
        <v>40.5</v>
      </c>
      <c r="J243" t="str">
        <f>VLOOKUP(A243,[1]高三上!$A$3:$P$588,16,0)</f>
        <v>邓倩</v>
      </c>
      <c r="K243" s="22">
        <f t="shared" si="41"/>
        <v>132</v>
      </c>
      <c r="L243" s="23">
        <f t="shared" si="42"/>
        <v>100.76923076923077</v>
      </c>
      <c r="M243">
        <f>VLOOKUP(A243,[1]高二下!$A$3:$P$536,15,0)</f>
        <v>39</v>
      </c>
      <c r="N243" t="str">
        <f>VLOOKUP(A243,[1]高二下!$A$3:$P$536,16,0)</f>
        <v>邓倩</v>
      </c>
      <c r="O243" s="22">
        <f t="shared" si="43"/>
        <v>134</v>
      </c>
      <c r="P243" s="22">
        <f t="shared" si="44"/>
        <v>68.84615384615384</v>
      </c>
      <c r="Q243">
        <f>VLOOKUP(A243,[1]高二上!$A$3:$P$583,15,0)</f>
        <v>56</v>
      </c>
      <c r="R243" t="str">
        <f>VLOOKUP(A243,[1]高二上!$A$3:$P$583,16,0)</f>
        <v>邓倩</v>
      </c>
      <c r="S243" s="22">
        <f t="shared" si="45"/>
        <v>53</v>
      </c>
      <c r="T243" s="22">
        <f t="shared" si="46"/>
        <v>163.84615384615384</v>
      </c>
      <c r="U243">
        <f>VLOOKUP(A243,[1]高一下!$A$3:$P$585,15,0)</f>
        <v>54</v>
      </c>
      <c r="V243" t="str">
        <f>VLOOKUP(A243,[1]高一下!$A$3:$P$585,16,0)</f>
        <v>邓倩</v>
      </c>
      <c r="W243">
        <f t="shared" si="47"/>
        <v>219</v>
      </c>
      <c r="X243">
        <f t="shared" si="48"/>
        <v>69.230769230769226</v>
      </c>
      <c r="Y243">
        <f>VLOOKUP(A243,[1]高一上!$A$3:$V$587,21,0)</f>
        <v>53</v>
      </c>
      <c r="Z243" t="str">
        <f>VLOOKUP(A243,[1]高一上!$A$3:$V$587,22,0)</f>
        <v>邓倩</v>
      </c>
      <c r="AA243">
        <f t="shared" si="49"/>
        <v>139</v>
      </c>
      <c r="AB243" s="23">
        <f t="shared" si="50"/>
        <v>81.15384615384616</v>
      </c>
      <c r="AC243">
        <f>VLOOKUP(A243,[1]中考!$A$2:$M$571,13,0)</f>
        <v>37</v>
      </c>
      <c r="AD243">
        <f t="shared" si="51"/>
        <v>90</v>
      </c>
    </row>
    <row r="244" spans="1:30" ht="15" x14ac:dyDescent="0.35">
      <c r="A244" s="14" t="s">
        <v>515</v>
      </c>
      <c r="B244" s="1">
        <v>5</v>
      </c>
      <c r="C244" s="3" t="s">
        <v>430</v>
      </c>
      <c r="D244" s="4" t="s">
        <v>6</v>
      </c>
      <c r="E244">
        <f>VLOOKUP(A244,'[1]高三下(高考)'!$A$3:$P$615,15,0)</f>
        <v>43</v>
      </c>
      <c r="F244" t="str">
        <f>VLOOKUP(A244,'[1]高三下(高考)'!$A$3:$P$615,16,0)</f>
        <v>邓倩</v>
      </c>
      <c r="G244" s="22">
        <f t="shared" si="39"/>
        <v>196</v>
      </c>
      <c r="H244" s="23">
        <f t="shared" si="40"/>
        <v>61.153846153846153</v>
      </c>
      <c r="I244">
        <f>VLOOKUP(A244,[1]高三上!$A$3:$P$588,15,0)</f>
        <v>43.5</v>
      </c>
      <c r="J244" t="str">
        <f>VLOOKUP(A244,[1]高三上!$A$3:$P$588,16,0)</f>
        <v>邓倩</v>
      </c>
      <c r="K244" s="22">
        <f t="shared" si="41"/>
        <v>95</v>
      </c>
      <c r="L244" s="23">
        <f t="shared" si="42"/>
        <v>100</v>
      </c>
      <c r="M244" s="22">
        <v>0</v>
      </c>
      <c r="N244" t="s">
        <v>5</v>
      </c>
      <c r="O244" s="22">
        <f t="shared" si="43"/>
        <v>236</v>
      </c>
      <c r="P244" s="22">
        <f t="shared" si="44"/>
        <v>100</v>
      </c>
      <c r="Q244">
        <f>VLOOKUP(A244,[1]高二上!$A$3:$P$583,15,0)</f>
        <v>42</v>
      </c>
      <c r="R244" t="str">
        <f>VLOOKUP(A244,[1]高二上!$A$3:$P$583,16,0)</f>
        <v>邓倩</v>
      </c>
      <c r="S244" s="22">
        <f t="shared" si="45"/>
        <v>171</v>
      </c>
      <c r="T244" s="22">
        <f t="shared" si="46"/>
        <v>126.53846153846155</v>
      </c>
      <c r="U244">
        <f>VLOOKUP(A244,[1]高一下!$A$3:$P$585,15,0)</f>
        <v>48</v>
      </c>
      <c r="V244" t="str">
        <f>VLOOKUP(A244,[1]高一下!$A$3:$P$585,16,0)</f>
        <v>邓倩</v>
      </c>
      <c r="W244">
        <f t="shared" si="47"/>
        <v>240</v>
      </c>
      <c r="X244">
        <f t="shared" si="48"/>
        <v>70.769230769230774</v>
      </c>
      <c r="Y244">
        <f>VLOOKUP(A244,[1]高一上!$A$3:$V$587,21,0)</f>
        <v>48</v>
      </c>
      <c r="Z244" t="str">
        <f>VLOOKUP(A244,[1]高一上!$A$3:$V$587,22,0)</f>
        <v>邓倩</v>
      </c>
      <c r="AA244">
        <f t="shared" si="49"/>
        <v>164</v>
      </c>
      <c r="AB244" s="23">
        <f t="shared" si="50"/>
        <v>57.307692307692307</v>
      </c>
      <c r="AC244">
        <f>VLOOKUP(A244,[1]中考!$A$2:$M$571,13,0)</f>
        <v>40</v>
      </c>
      <c r="AD244">
        <f t="shared" si="51"/>
        <v>53</v>
      </c>
    </row>
    <row r="245" spans="1:30" ht="15" x14ac:dyDescent="0.35">
      <c r="A245" s="14" t="s">
        <v>490</v>
      </c>
      <c r="B245" s="1">
        <v>5</v>
      </c>
      <c r="C245" s="2" t="s">
        <v>247</v>
      </c>
      <c r="D245" s="4" t="s">
        <v>6</v>
      </c>
      <c r="E245">
        <f>VLOOKUP(A245,'[1]高三下(高考)'!$A$3:$P$615,15,0)</f>
        <v>41</v>
      </c>
      <c r="F245" t="str">
        <f>VLOOKUP(A245,'[1]高三下(高考)'!$A$3:$P$615,16,0)</f>
        <v>邓倩</v>
      </c>
      <c r="G245" s="22">
        <f t="shared" si="39"/>
        <v>204</v>
      </c>
      <c r="H245" s="23">
        <f t="shared" si="40"/>
        <v>69.615384615384613</v>
      </c>
      <c r="I245">
        <f>VLOOKUP(A245,[1]高三上!$A$3:$P$588,15,0)</f>
        <v>41</v>
      </c>
      <c r="J245" t="str">
        <f>VLOOKUP(A245,[1]高三上!$A$3:$P$588,16,0)</f>
        <v>邓倩</v>
      </c>
      <c r="K245" s="22">
        <f t="shared" si="41"/>
        <v>125</v>
      </c>
      <c r="L245" s="23">
        <f t="shared" si="42"/>
        <v>111.53846153846153</v>
      </c>
      <c r="M245">
        <f>VLOOKUP(A245,[1]高二下!$A$3:$P$536,15,0)</f>
        <v>36</v>
      </c>
      <c r="N245" t="str">
        <f>VLOOKUP(A245,[1]高二下!$A$3:$P$536,16,0)</f>
        <v>邓倩</v>
      </c>
      <c r="O245" s="22">
        <f t="shared" si="43"/>
        <v>155</v>
      </c>
      <c r="P245" s="22">
        <f t="shared" si="44"/>
        <v>129.61538461538461</v>
      </c>
      <c r="Q245">
        <f>VLOOKUP(A245,[1]高二上!$A$3:$P$583,15,0)</f>
        <v>35</v>
      </c>
      <c r="R245" t="str">
        <f>VLOOKUP(A245,[1]高二上!$A$3:$P$583,16,0)</f>
        <v>邓倩</v>
      </c>
      <c r="S245" s="22">
        <f t="shared" si="45"/>
        <v>232</v>
      </c>
      <c r="T245" s="22">
        <f t="shared" si="46"/>
        <v>67.692307692307693</v>
      </c>
      <c r="U245">
        <f>VLOOKUP(A245,[1]高一下!$A$3:$P$585,15,0)</f>
        <v>60</v>
      </c>
      <c r="V245" t="str">
        <f>VLOOKUP(A245,[1]高一下!$A$3:$P$585,16,0)</f>
        <v>邓倩</v>
      </c>
      <c r="W245">
        <f t="shared" si="47"/>
        <v>148</v>
      </c>
      <c r="X245">
        <f t="shared" si="48"/>
        <v>123.84615384615384</v>
      </c>
      <c r="Y245">
        <f>VLOOKUP(A245,[1]高一上!$A$3:$V$587,21,0)</f>
        <v>40</v>
      </c>
      <c r="Z245" t="str">
        <f>VLOOKUP(A245,[1]高一上!$A$3:$V$587,22,0)</f>
        <v>邓倩</v>
      </c>
      <c r="AA245">
        <f t="shared" si="49"/>
        <v>210</v>
      </c>
      <c r="AB245" s="23">
        <f t="shared" si="50"/>
        <v>112.69230769230769</v>
      </c>
      <c r="AC245">
        <f>VLOOKUP(A245,[1]中考!$A$2:$M$571,13,0)</f>
        <v>21</v>
      </c>
      <c r="AD245">
        <f t="shared" si="51"/>
        <v>243</v>
      </c>
    </row>
    <row r="246" spans="1:30" ht="15" x14ac:dyDescent="0.35">
      <c r="A246" s="14" t="s">
        <v>472</v>
      </c>
      <c r="B246" s="1">
        <v>5</v>
      </c>
      <c r="C246" s="2" t="s">
        <v>473</v>
      </c>
      <c r="D246" s="4" t="s">
        <v>6</v>
      </c>
      <c r="E246">
        <f>VLOOKUP(A246,'[1]高三下(高考)'!$A$3:$P$615,15,0)</f>
        <v>53</v>
      </c>
      <c r="F246" t="str">
        <f>VLOOKUP(A246,'[1]高三下(高考)'!$A$3:$P$615,16,0)</f>
        <v>邓倩</v>
      </c>
      <c r="G246" s="22">
        <f t="shared" si="39"/>
        <v>89</v>
      </c>
      <c r="H246" s="23">
        <f t="shared" si="40"/>
        <v>127.69230769230769</v>
      </c>
      <c r="I246">
        <f>VLOOKUP(A246,[1]高三上!$A$3:$P$588,15,0)</f>
        <v>36</v>
      </c>
      <c r="J246" t="str">
        <f>VLOOKUP(A246,[1]高三上!$A$3:$P$588,16,0)</f>
        <v>邓倩</v>
      </c>
      <c r="K246" s="22">
        <f t="shared" si="41"/>
        <v>161</v>
      </c>
      <c r="L246" s="23">
        <f t="shared" si="42"/>
        <v>58.846153846153847</v>
      </c>
      <c r="M246">
        <f>VLOOKUP(A246,[1]高二下!$A$3:$P$536,15,0)</f>
        <v>48</v>
      </c>
      <c r="N246" t="str">
        <f>VLOOKUP(A246,[1]高二下!$A$3:$P$536,16,0)</f>
        <v>邓倩</v>
      </c>
      <c r="O246" s="22">
        <f t="shared" si="43"/>
        <v>54</v>
      </c>
      <c r="P246" s="22">
        <f t="shared" si="44"/>
        <v>106.15384615384616</v>
      </c>
      <c r="Q246">
        <f>VLOOKUP(A246,[1]高二上!$A$3:$P$583,15,0)</f>
        <v>54</v>
      </c>
      <c r="R246" t="str">
        <f>VLOOKUP(A246,[1]高二上!$A$3:$P$583,16,0)</f>
        <v>邓倩</v>
      </c>
      <c r="S246" s="22">
        <f t="shared" si="45"/>
        <v>70</v>
      </c>
      <c r="T246" s="22">
        <f t="shared" si="46"/>
        <v>89.230769230769226</v>
      </c>
      <c r="U246">
        <f>VLOOKUP(A246,[1]高一下!$A$3:$P$585,15,0)</f>
        <v>72</v>
      </c>
      <c r="V246" t="str">
        <f>VLOOKUP(A246,[1]高一下!$A$3:$P$585,16,0)</f>
        <v>邓倩</v>
      </c>
      <c r="W246">
        <f t="shared" si="47"/>
        <v>42</v>
      </c>
      <c r="X246">
        <f t="shared" si="48"/>
        <v>157.69230769230768</v>
      </c>
      <c r="Y246">
        <f>VLOOKUP(A246,[1]高一上!$A$3:$V$587,21,0)</f>
        <v>44</v>
      </c>
      <c r="Z246" t="str">
        <f>VLOOKUP(A246,[1]高一上!$A$3:$V$587,22,0)</f>
        <v>邓倩</v>
      </c>
      <c r="AA246">
        <f t="shared" si="49"/>
        <v>192</v>
      </c>
      <c r="AB246" s="23">
        <f t="shared" si="50"/>
        <v>95.769230769230774</v>
      </c>
      <c r="AC246">
        <f>VLOOKUP(A246,[1]中考!$A$2:$M$571,13,0)</f>
        <v>31</v>
      </c>
      <c r="AD246">
        <f t="shared" si="51"/>
        <v>181</v>
      </c>
    </row>
    <row r="247" spans="1:30" ht="15" x14ac:dyDescent="0.35">
      <c r="A247" s="14" t="s">
        <v>486</v>
      </c>
      <c r="B247" s="1">
        <v>5</v>
      </c>
      <c r="C247" s="2" t="s">
        <v>487</v>
      </c>
      <c r="D247" s="4" t="s">
        <v>6</v>
      </c>
      <c r="E247">
        <f>VLOOKUP(A247,'[1]高三下(高考)'!$A$3:$P$615,15,0)</f>
        <v>49</v>
      </c>
      <c r="F247" t="str">
        <f>VLOOKUP(A247,'[1]高三下(高考)'!$A$3:$P$615,16,0)</f>
        <v>邓倩</v>
      </c>
      <c r="G247" s="22">
        <f t="shared" si="39"/>
        <v>128</v>
      </c>
      <c r="H247" s="23">
        <f t="shared" si="40"/>
        <v>53.07692307692308</v>
      </c>
      <c r="I247">
        <f>VLOOKUP(A247,[1]高三上!$A$3:$P$588,15,0)</f>
        <v>60</v>
      </c>
      <c r="J247" t="str">
        <f>VLOOKUP(A247,[1]高三上!$A$3:$P$588,16,0)</f>
        <v>邓倩</v>
      </c>
      <c r="K247" s="22">
        <f t="shared" si="41"/>
        <v>6</v>
      </c>
      <c r="L247" s="23">
        <f t="shared" si="42"/>
        <v>118.46153846153847</v>
      </c>
      <c r="M247">
        <f>VLOOKUP(A247,[1]高二下!$A$3:$P$536,15,0)</f>
        <v>48</v>
      </c>
      <c r="N247" t="str">
        <f>VLOOKUP(A247,[1]高二下!$A$3:$P$536,16,0)</f>
        <v>邓倩</v>
      </c>
      <c r="O247" s="22">
        <f t="shared" si="43"/>
        <v>54</v>
      </c>
      <c r="P247" s="22">
        <f t="shared" si="44"/>
        <v>99.615384615384613</v>
      </c>
      <c r="Q247">
        <f>VLOOKUP(A247,[1]高二上!$A$3:$P$583,15,0)</f>
        <v>56</v>
      </c>
      <c r="R247" t="str">
        <f>VLOOKUP(A247,[1]高二上!$A$3:$P$583,16,0)</f>
        <v>邓倩</v>
      </c>
      <c r="S247" s="22">
        <f t="shared" si="45"/>
        <v>53</v>
      </c>
      <c r="T247" s="22">
        <f t="shared" si="46"/>
        <v>146.53846153846155</v>
      </c>
      <c r="U247">
        <f>VLOOKUP(A247,[1]高一下!$A$3:$P$585,15,0)</f>
        <v>58</v>
      </c>
      <c r="V247" t="str">
        <f>VLOOKUP(A247,[1]高一下!$A$3:$P$585,16,0)</f>
        <v>邓倩</v>
      </c>
      <c r="W247">
        <f t="shared" si="47"/>
        <v>174</v>
      </c>
      <c r="X247">
        <f t="shared" si="48"/>
        <v>54.230769230769234</v>
      </c>
      <c r="Y247">
        <f>VLOOKUP(A247,[1]高一上!$A$3:$V$587,21,0)</f>
        <v>66</v>
      </c>
      <c r="Z247" t="str">
        <f>VLOOKUP(A247,[1]高一上!$A$3:$V$587,22,0)</f>
        <v>邓倩</v>
      </c>
      <c r="AA247">
        <f t="shared" si="49"/>
        <v>55</v>
      </c>
      <c r="AB247" s="23">
        <f t="shared" si="50"/>
        <v>113.46153846153847</v>
      </c>
      <c r="AC247">
        <f>VLOOKUP(A247,[1]中考!$A$2:$M$571,13,0)</f>
        <v>37</v>
      </c>
      <c r="AD247">
        <f t="shared" si="51"/>
        <v>90</v>
      </c>
    </row>
    <row r="248" spans="1:30" ht="15" x14ac:dyDescent="0.35">
      <c r="A248" s="14" t="s">
        <v>438</v>
      </c>
      <c r="B248" s="1">
        <v>5</v>
      </c>
      <c r="C248" s="2" t="s">
        <v>439</v>
      </c>
      <c r="D248" s="4" t="s">
        <v>6</v>
      </c>
      <c r="E248">
        <f>VLOOKUP(A248,'[1]高三下(高考)'!$A$3:$P$615,15,0)</f>
        <v>63</v>
      </c>
      <c r="F248" t="str">
        <f>VLOOKUP(A248,'[1]高三下(高考)'!$A$3:$P$615,16,0)</f>
        <v>邓倩</v>
      </c>
      <c r="G248" s="22">
        <f t="shared" si="39"/>
        <v>23</v>
      </c>
      <c r="H248" s="23">
        <f t="shared" si="40"/>
        <v>94.615384615384613</v>
      </c>
      <c r="I248">
        <f>VLOOKUP(A248,[1]高三上!$A$3:$P$588,15,0)</f>
        <v>59</v>
      </c>
      <c r="J248" t="str">
        <f>VLOOKUP(A248,[1]高三上!$A$3:$P$588,16,0)</f>
        <v>邓倩</v>
      </c>
      <c r="K248" s="22">
        <f t="shared" si="41"/>
        <v>9</v>
      </c>
      <c r="L248" s="23">
        <f t="shared" si="42"/>
        <v>103.46153846153847</v>
      </c>
      <c r="M248">
        <f>VLOOKUP(A248,[1]高二下!$A$3:$P$536,15,0)</f>
        <v>55</v>
      </c>
      <c r="N248" t="str">
        <f>VLOOKUP(A248,[1]高二下!$A$3:$P$536,16,0)</f>
        <v>邓倩</v>
      </c>
      <c r="O248" s="22">
        <f t="shared" si="43"/>
        <v>18</v>
      </c>
      <c r="P248" s="22">
        <f t="shared" si="44"/>
        <v>140</v>
      </c>
      <c r="Q248">
        <f>VLOOKUP(A248,[1]高二上!$A$3:$P$583,15,0)</f>
        <v>48</v>
      </c>
      <c r="R248" t="str">
        <f>VLOOKUP(A248,[1]高二上!$A$3:$P$583,16,0)</f>
        <v>邓倩</v>
      </c>
      <c r="S248" s="22">
        <f t="shared" si="45"/>
        <v>122</v>
      </c>
      <c r="T248" s="22">
        <f t="shared" si="46"/>
        <v>151.92307692307693</v>
      </c>
      <c r="U248">
        <f>VLOOKUP(A248,[1]高一下!$A$3:$P$585,15,0)</f>
        <v>35</v>
      </c>
      <c r="V248" t="str">
        <f>VLOOKUP(A248,[1]高一下!$A$3:$P$585,16,0)</f>
        <v>高琴</v>
      </c>
      <c r="W248">
        <f t="shared" si="47"/>
        <v>257</v>
      </c>
      <c r="X248">
        <f t="shared" si="48"/>
        <v>90</v>
      </c>
      <c r="Y248">
        <f>VLOOKUP(A248,[1]高一上!$A$3:$V$587,21,0)</f>
        <v>36</v>
      </c>
      <c r="Z248" t="str">
        <f>VLOOKUP(A248,[1]高一上!$A$3:$V$587,22,0)</f>
        <v>邓倩</v>
      </c>
      <c r="AA248">
        <f t="shared" si="49"/>
        <v>231</v>
      </c>
      <c r="AB248" s="23">
        <f t="shared" si="50"/>
        <v>13.07692307692308</v>
      </c>
      <c r="AC248">
        <f>VLOOKUP(A248,[1]中考!$A$2:$M$571,13,0)</f>
        <v>46</v>
      </c>
      <c r="AD248">
        <f t="shared" si="51"/>
        <v>5</v>
      </c>
    </row>
    <row r="249" spans="1:30" ht="15" x14ac:dyDescent="0.35">
      <c r="A249" s="14" t="s">
        <v>456</v>
      </c>
      <c r="B249" s="1">
        <v>5</v>
      </c>
      <c r="C249" s="2" t="s">
        <v>457</v>
      </c>
      <c r="D249" s="4" t="s">
        <v>6</v>
      </c>
      <c r="E249">
        <f>VLOOKUP(A249,'[1]高三下(高考)'!$A$3:$P$615,15,0)</f>
        <v>45</v>
      </c>
      <c r="F249" t="str">
        <f>VLOOKUP(A249,'[1]高三下(高考)'!$A$3:$P$615,16,0)</f>
        <v>邓倩</v>
      </c>
      <c r="G249" s="22">
        <f t="shared" si="39"/>
        <v>169</v>
      </c>
      <c r="H249" s="23">
        <f t="shared" si="40"/>
        <v>115.38461538461539</v>
      </c>
      <c r="I249">
        <f>VLOOKUP(A249,[1]高三上!$A$3:$P$588,15,0)</f>
        <v>28.5</v>
      </c>
      <c r="J249" t="str">
        <f>VLOOKUP(A249,[1]高三上!$A$3:$P$588,16,0)</f>
        <v>邓倩</v>
      </c>
      <c r="K249" s="22">
        <f t="shared" si="41"/>
        <v>209</v>
      </c>
      <c r="L249" s="23">
        <f t="shared" si="42"/>
        <v>50.384615384615387</v>
      </c>
      <c r="M249">
        <f>VLOOKUP(A249,[1]高二下!$A$3:$P$536,15,0)</f>
        <v>45</v>
      </c>
      <c r="N249" t="str">
        <f>VLOOKUP(A249,[1]高二下!$A$3:$P$536,16,0)</f>
        <v>邓倩</v>
      </c>
      <c r="O249" s="22">
        <f t="shared" si="43"/>
        <v>80</v>
      </c>
      <c r="P249" s="22">
        <f t="shared" si="44"/>
        <v>149.61538461538461</v>
      </c>
      <c r="Q249">
        <f>VLOOKUP(A249,[1]高二上!$A$3:$P$583,15,0)</f>
        <v>38</v>
      </c>
      <c r="R249" t="str">
        <f>VLOOKUP(A249,[1]高二上!$A$3:$P$583,16,0)</f>
        <v>邓倩</v>
      </c>
      <c r="S249" s="22">
        <f t="shared" si="45"/>
        <v>209</v>
      </c>
      <c r="T249" s="22">
        <f t="shared" si="46"/>
        <v>86.538461538461533</v>
      </c>
      <c r="U249">
        <f>VLOOKUP(A249,[1]高一下!$A$3:$P$585,15,0)</f>
        <v>58</v>
      </c>
      <c r="V249" t="str">
        <f>VLOOKUP(A249,[1]高一下!$A$3:$P$585,16,0)</f>
        <v>邓倩</v>
      </c>
      <c r="W249">
        <f t="shared" si="47"/>
        <v>174</v>
      </c>
      <c r="X249">
        <f t="shared" si="48"/>
        <v>111.92307692307692</v>
      </c>
      <c r="Y249">
        <f>VLOOKUP(A249,[1]高一上!$A$3:$V$587,21,0)</f>
        <v>41</v>
      </c>
      <c r="Z249" t="str">
        <f>VLOOKUP(A249,[1]高一上!$A$3:$V$587,22,0)</f>
        <v>邓倩</v>
      </c>
      <c r="AA249">
        <f t="shared" si="49"/>
        <v>205</v>
      </c>
      <c r="AB249" s="23">
        <f t="shared" si="50"/>
        <v>86.538461538461533</v>
      </c>
      <c r="AC249">
        <f>VLOOKUP(A249,[1]中考!$A$2:$M$571,13,0)</f>
        <v>32</v>
      </c>
      <c r="AD249">
        <f t="shared" si="51"/>
        <v>170</v>
      </c>
    </row>
    <row r="250" spans="1:30" ht="15" x14ac:dyDescent="0.35">
      <c r="A250" s="14" t="s">
        <v>503</v>
      </c>
      <c r="B250" s="1">
        <v>5</v>
      </c>
      <c r="C250" s="3" t="s">
        <v>504</v>
      </c>
      <c r="D250" s="4" t="s">
        <v>6</v>
      </c>
      <c r="E250">
        <f>VLOOKUP(A250,'[1]高三下(高考)'!$A$3:$P$615,15,0)</f>
        <v>57</v>
      </c>
      <c r="F250" t="str">
        <f>VLOOKUP(A250,'[1]高三下(高考)'!$A$3:$P$615,16,0)</f>
        <v>邓倩</v>
      </c>
      <c r="G250" s="22">
        <f t="shared" si="39"/>
        <v>60</v>
      </c>
      <c r="H250" s="23">
        <f t="shared" si="40"/>
        <v>108.84615384615384</v>
      </c>
      <c r="I250">
        <f>VLOOKUP(A250,[1]高三上!$A$3:$P$588,15,0)</f>
        <v>44.5</v>
      </c>
      <c r="J250" t="str">
        <f>VLOOKUP(A250,[1]高三上!$A$3:$P$588,16,0)</f>
        <v>邓倩</v>
      </c>
      <c r="K250" s="22">
        <f t="shared" si="41"/>
        <v>83</v>
      </c>
      <c r="L250" s="23">
        <f t="shared" si="42"/>
        <v>117.69230769230769</v>
      </c>
      <c r="M250">
        <f>VLOOKUP(A250,[1]高二下!$A$3:$P$536,15,0)</f>
        <v>40</v>
      </c>
      <c r="N250" t="str">
        <f>VLOOKUP(A250,[1]高二下!$A$3:$P$536,16,0)</f>
        <v>邓倩</v>
      </c>
      <c r="O250" s="22">
        <f t="shared" si="43"/>
        <v>129</v>
      </c>
      <c r="P250" s="22">
        <f t="shared" si="44"/>
        <v>107.30769230769231</v>
      </c>
      <c r="Q250">
        <f>VLOOKUP(A250,[1]高二上!$A$3:$P$583,15,0)</f>
        <v>45</v>
      </c>
      <c r="R250" t="str">
        <f>VLOOKUP(A250,[1]高二上!$A$3:$P$583,16,0)</f>
        <v>邓倩</v>
      </c>
      <c r="S250" s="22">
        <f t="shared" si="45"/>
        <v>148</v>
      </c>
      <c r="T250" s="22">
        <f t="shared" si="46"/>
        <v>100</v>
      </c>
      <c r="U250">
        <f>VLOOKUP(A250,[1]高一下!$A$3:$P$585,15,0)</f>
        <v>60</v>
      </c>
      <c r="V250" t="str">
        <f>VLOOKUP(A250,[1]高一下!$A$3:$P$585,16,0)</f>
        <v>邓倩</v>
      </c>
      <c r="W250">
        <f t="shared" si="47"/>
        <v>148</v>
      </c>
      <c r="X250">
        <f t="shared" si="48"/>
        <v>127.30769230769231</v>
      </c>
      <c r="Y250">
        <f>VLOOKUP(A250,[1]高一上!$A$3:$V$587,21,0)</f>
        <v>38</v>
      </c>
      <c r="Z250" t="str">
        <f>VLOOKUP(A250,[1]高一上!$A$3:$V$587,22,0)</f>
        <v>刘壑</v>
      </c>
      <c r="AA250">
        <f t="shared" si="49"/>
        <v>219</v>
      </c>
      <c r="AB250" s="23">
        <f t="shared" si="50"/>
        <v>112.69230769230769</v>
      </c>
      <c r="AC250">
        <f>VLOOKUP(A250,[1]中考!$A$2:$M$571,13,0)</f>
        <v>17</v>
      </c>
      <c r="AD250">
        <f t="shared" si="51"/>
        <v>252</v>
      </c>
    </row>
    <row r="251" spans="1:30" ht="15" x14ac:dyDescent="0.35">
      <c r="A251" s="14" t="s">
        <v>443</v>
      </c>
      <c r="B251" s="1">
        <v>5</v>
      </c>
      <c r="C251" s="2" t="s">
        <v>444</v>
      </c>
      <c r="D251" s="4" t="s">
        <v>6</v>
      </c>
      <c r="E251">
        <f>VLOOKUP(A251,'[1]高三下(高考)'!$A$3:$P$615,15,0)</f>
        <v>55</v>
      </c>
      <c r="F251" t="str">
        <f>VLOOKUP(A251,'[1]高三下(高考)'!$A$3:$P$615,16,0)</f>
        <v>邓倩</v>
      </c>
      <c r="G251" s="22">
        <f t="shared" si="39"/>
        <v>78</v>
      </c>
      <c r="H251" s="23">
        <f t="shared" si="40"/>
        <v>156.92307692307691</v>
      </c>
      <c r="I251">
        <f>VLOOKUP(A251,[1]高三上!$A$3:$P$588,15,0)</f>
        <v>24.5</v>
      </c>
      <c r="J251" t="str">
        <f>VLOOKUP(A251,[1]高三上!$A$3:$P$588,16,0)</f>
        <v>邓倩</v>
      </c>
      <c r="K251" s="22">
        <f t="shared" si="41"/>
        <v>226</v>
      </c>
      <c r="L251" s="23">
        <f t="shared" si="42"/>
        <v>77.692307692307693</v>
      </c>
      <c r="M251">
        <f>VLOOKUP(A251,[1]高二下!$A$3:$P$536,15,0)</f>
        <v>34</v>
      </c>
      <c r="N251" t="str">
        <f>VLOOKUP(A251,[1]高二下!$A$3:$P$536,16,0)</f>
        <v>邓倩</v>
      </c>
      <c r="O251" s="22">
        <f t="shared" si="43"/>
        <v>168</v>
      </c>
      <c r="P251" s="22">
        <f t="shared" si="44"/>
        <v>82.307692307692307</v>
      </c>
      <c r="Q251">
        <f>VLOOKUP(A251,[1]高二上!$A$3:$P$583,15,0)</f>
        <v>48</v>
      </c>
      <c r="R251" t="str">
        <f>VLOOKUP(A251,[1]高二上!$A$3:$P$583,16,0)</f>
        <v>邓倩</v>
      </c>
      <c r="S251" s="22">
        <f t="shared" si="45"/>
        <v>122</v>
      </c>
      <c r="T251" s="22">
        <f t="shared" si="46"/>
        <v>128.84615384615384</v>
      </c>
      <c r="U251">
        <f>VLOOKUP(A251,[1]高一下!$A$3:$P$585,15,0)</f>
        <v>57</v>
      </c>
      <c r="V251" t="str">
        <f>VLOOKUP(A251,[1]高一下!$A$3:$P$585,16,0)</f>
        <v>邓倩</v>
      </c>
      <c r="W251">
        <f t="shared" si="47"/>
        <v>197</v>
      </c>
      <c r="X251">
        <f t="shared" si="48"/>
        <v>109.61538461538461</v>
      </c>
      <c r="Y251">
        <f>VLOOKUP(A251,[1]高一上!$A$3:$V$587,21,0)</f>
        <v>37</v>
      </c>
      <c r="Z251" t="str">
        <f>VLOOKUP(A251,[1]高一上!$A$3:$V$587,22,0)</f>
        <v>邓倩</v>
      </c>
      <c r="AA251">
        <f t="shared" si="49"/>
        <v>222</v>
      </c>
      <c r="AB251" s="23">
        <f t="shared" si="50"/>
        <v>109.61538461538461</v>
      </c>
      <c r="AC251">
        <f>VLOOKUP(A251,[1]中考!$A$2:$M$571,13,0)</f>
        <v>19</v>
      </c>
      <c r="AD251">
        <f t="shared" si="51"/>
        <v>247</v>
      </c>
    </row>
    <row r="252" spans="1:30" ht="15" x14ac:dyDescent="0.35">
      <c r="A252" s="14" t="s">
        <v>464</v>
      </c>
      <c r="B252" s="1">
        <v>5</v>
      </c>
      <c r="C252" s="2" t="s">
        <v>465</v>
      </c>
      <c r="D252" s="4" t="s">
        <v>6</v>
      </c>
      <c r="E252">
        <f>VLOOKUP(A252,'[1]高三下(高考)'!$A$3:$P$615,15,0)</f>
        <v>49</v>
      </c>
      <c r="F252" t="str">
        <f>VLOOKUP(A252,'[1]高三下(高考)'!$A$3:$P$615,16,0)</f>
        <v>邓倩</v>
      </c>
      <c r="G252" s="22">
        <f t="shared" si="39"/>
        <v>128</v>
      </c>
      <c r="H252" s="23">
        <f t="shared" si="40"/>
        <v>74.615384615384613</v>
      </c>
      <c r="I252">
        <f>VLOOKUP(A252,[1]高三上!$A$3:$P$588,15,0)</f>
        <v>48.5</v>
      </c>
      <c r="J252" t="str">
        <f>VLOOKUP(A252,[1]高三上!$A$3:$P$588,16,0)</f>
        <v>邓倩</v>
      </c>
      <c r="K252" s="22">
        <f t="shared" si="41"/>
        <v>62</v>
      </c>
      <c r="L252" s="23">
        <f t="shared" si="42"/>
        <v>115.76923076923077</v>
      </c>
      <c r="M252">
        <f>VLOOKUP(A252,[1]高二下!$A$3:$P$536,15,0)</f>
        <v>42</v>
      </c>
      <c r="N252" t="str">
        <f>VLOOKUP(A252,[1]高二下!$A$3:$P$536,16,0)</f>
        <v>邓倩</v>
      </c>
      <c r="O252" s="22">
        <f t="shared" si="43"/>
        <v>103</v>
      </c>
      <c r="P252" s="22">
        <f t="shared" si="44"/>
        <v>87.307692307692307</v>
      </c>
      <c r="Q252">
        <f>VLOOKUP(A252,[1]高二上!$A$3:$P$583,15,0)</f>
        <v>54</v>
      </c>
      <c r="R252" t="str">
        <f>VLOOKUP(A252,[1]高二上!$A$3:$P$583,16,0)</f>
        <v>邓倩</v>
      </c>
      <c r="S252" s="22">
        <f t="shared" si="45"/>
        <v>70</v>
      </c>
      <c r="T252" s="22">
        <f t="shared" si="46"/>
        <v>89.230769230769226</v>
      </c>
      <c r="U252">
        <f>VLOOKUP(A252,[1]高一下!$A$3:$P$585,15,0)</f>
        <v>72</v>
      </c>
      <c r="V252" t="str">
        <f>VLOOKUP(A252,[1]高一下!$A$3:$P$585,16,0)</f>
        <v>邓倩</v>
      </c>
      <c r="W252">
        <f t="shared" si="47"/>
        <v>42</v>
      </c>
      <c r="X252">
        <f t="shared" si="48"/>
        <v>99.230769230769226</v>
      </c>
      <c r="Y252">
        <f>VLOOKUP(A252,[1]高一上!$A$3:$V$587,21,0)</f>
        <v>69</v>
      </c>
      <c r="Z252" t="str">
        <f>VLOOKUP(A252,[1]高一上!$A$3:$V$587,22,0)</f>
        <v>邓倩</v>
      </c>
      <c r="AA252">
        <f t="shared" si="49"/>
        <v>40</v>
      </c>
      <c r="AB252" s="23">
        <f t="shared" si="50"/>
        <v>93.84615384615384</v>
      </c>
      <c r="AC252">
        <f>VLOOKUP(A252,[1]中考!$A$2:$M$571,13,0)</f>
        <v>42</v>
      </c>
      <c r="AD252">
        <f t="shared" si="51"/>
        <v>24</v>
      </c>
    </row>
    <row r="253" spans="1:30" ht="15" x14ac:dyDescent="0.35">
      <c r="A253" s="14" t="s">
        <v>450</v>
      </c>
      <c r="B253" s="1">
        <v>5</v>
      </c>
      <c r="C253" s="2" t="s">
        <v>451</v>
      </c>
      <c r="D253" s="4" t="s">
        <v>6</v>
      </c>
      <c r="E253">
        <f>VLOOKUP(A253,'[1]高三下(高考)'!$A$3:$P$615,15,0)</f>
        <v>66</v>
      </c>
      <c r="F253" t="str">
        <f>VLOOKUP(A253,'[1]高三下(高考)'!$A$3:$P$615,16,0)</f>
        <v>邓倩</v>
      </c>
      <c r="G253" s="22">
        <f t="shared" si="39"/>
        <v>11</v>
      </c>
      <c r="H253" s="23">
        <f t="shared" si="40"/>
        <v>136.15384615384616</v>
      </c>
      <c r="I253">
        <f>VLOOKUP(A253,[1]高三上!$A$3:$P$588,15,0)</f>
        <v>42.5</v>
      </c>
      <c r="J253" t="str">
        <f>VLOOKUP(A253,[1]高三上!$A$3:$P$588,16,0)</f>
        <v>邓倩</v>
      </c>
      <c r="K253" s="22">
        <f t="shared" si="41"/>
        <v>105</v>
      </c>
      <c r="L253" s="23">
        <f t="shared" si="42"/>
        <v>68.07692307692308</v>
      </c>
      <c r="M253">
        <f>VLOOKUP(A253,[1]高二下!$A$3:$P$536,15,0)</f>
        <v>54</v>
      </c>
      <c r="N253" t="str">
        <f>VLOOKUP(A253,[1]高二下!$A$3:$P$536,16,0)</f>
        <v>邓倩</v>
      </c>
      <c r="O253" s="22">
        <f t="shared" si="43"/>
        <v>22</v>
      </c>
      <c r="P253" s="22">
        <f t="shared" si="44"/>
        <v>106.15384615384616</v>
      </c>
      <c r="Q253">
        <f>VLOOKUP(A253,[1]高二上!$A$3:$P$583,15,0)</f>
        <v>59</v>
      </c>
      <c r="R253" t="str">
        <f>VLOOKUP(A253,[1]高二上!$A$3:$P$583,16,0)</f>
        <v>邓倩</v>
      </c>
      <c r="S253" s="22">
        <f t="shared" si="45"/>
        <v>38</v>
      </c>
      <c r="T253" s="22">
        <f t="shared" si="46"/>
        <v>101.53846153846153</v>
      </c>
      <c r="U253">
        <f>VLOOKUP(A253,[1]高一下!$A$3:$P$585,15,0)</f>
        <v>72</v>
      </c>
      <c r="V253" t="str">
        <f>VLOOKUP(A253,[1]高一下!$A$3:$P$585,16,0)</f>
        <v>邓倩</v>
      </c>
      <c r="W253">
        <f t="shared" si="47"/>
        <v>42</v>
      </c>
      <c r="X253">
        <f t="shared" si="48"/>
        <v>108.84615384615384</v>
      </c>
      <c r="Y253">
        <f>VLOOKUP(A253,[1]高一上!$A$3:$V$587,21,0)</f>
        <v>64</v>
      </c>
      <c r="Z253" t="str">
        <f>VLOOKUP(A253,[1]高一上!$A$3:$V$587,22,0)</f>
        <v>邓倩</v>
      </c>
      <c r="AA253">
        <f t="shared" si="49"/>
        <v>65</v>
      </c>
      <c r="AB253" s="23">
        <f t="shared" si="50"/>
        <v>95.384615384615387</v>
      </c>
      <c r="AC253">
        <f>VLOOKUP(A253,[1]中考!$A$2:$M$571,13,0)</f>
        <v>40</v>
      </c>
      <c r="AD253">
        <f t="shared" si="51"/>
        <v>53</v>
      </c>
    </row>
    <row r="254" spans="1:30" ht="15" x14ac:dyDescent="0.35">
      <c r="A254" s="14" t="s">
        <v>446</v>
      </c>
      <c r="B254" s="1">
        <v>5</v>
      </c>
      <c r="C254" s="2" t="s">
        <v>447</v>
      </c>
      <c r="D254" s="4" t="s">
        <v>6</v>
      </c>
      <c r="E254">
        <f>VLOOKUP(A254,'[1]高三下(高考)'!$A$3:$P$615,15,0)</f>
        <v>62</v>
      </c>
      <c r="F254" t="str">
        <f>VLOOKUP(A254,'[1]高三下(高考)'!$A$3:$P$615,16,0)</f>
        <v>邓倩</v>
      </c>
      <c r="G254" s="22">
        <f t="shared" si="39"/>
        <v>27</v>
      </c>
      <c r="H254" s="23">
        <f t="shared" si="40"/>
        <v>177.30769230769232</v>
      </c>
      <c r="I254">
        <f>VLOOKUP(A254,[1]高三上!$A$3:$P$588,15,0)</f>
        <v>23.5</v>
      </c>
      <c r="J254" t="str">
        <f>VLOOKUP(A254,[1]高三上!$A$3:$P$588,16,0)</f>
        <v>邓倩</v>
      </c>
      <c r="K254" s="22">
        <f t="shared" si="41"/>
        <v>228</v>
      </c>
      <c r="L254" s="23">
        <f t="shared" si="42"/>
        <v>51.92307692307692</v>
      </c>
      <c r="M254">
        <f>VLOOKUP(A254,[1]高二下!$A$3:$P$536,15,0)</f>
        <v>42</v>
      </c>
      <c r="N254" t="str">
        <f>VLOOKUP(A254,[1]高二下!$A$3:$P$536,16,0)</f>
        <v>邓倩</v>
      </c>
      <c r="O254" s="22">
        <f t="shared" si="43"/>
        <v>103</v>
      </c>
      <c r="P254" s="22">
        <f t="shared" si="44"/>
        <v>100</v>
      </c>
      <c r="Q254">
        <f>VLOOKUP(A254,[1]高二上!$A$3:$P$583,15,0)</f>
        <v>51</v>
      </c>
      <c r="R254" t="str">
        <f>VLOOKUP(A254,[1]高二上!$A$3:$P$583,16,0)</f>
        <v>邓倩</v>
      </c>
      <c r="S254" s="22">
        <f t="shared" si="45"/>
        <v>103</v>
      </c>
      <c r="T254" s="22">
        <f t="shared" si="46"/>
        <v>136.15384615384616</v>
      </c>
      <c r="U254">
        <f>VLOOKUP(A254,[1]高一下!$A$3:$P$585,15,0)</f>
        <v>57</v>
      </c>
      <c r="V254" t="str">
        <f>VLOOKUP(A254,[1]高一下!$A$3:$P$585,16,0)</f>
        <v>邓倩</v>
      </c>
      <c r="W254">
        <f t="shared" si="47"/>
        <v>197</v>
      </c>
      <c r="X254">
        <f t="shared" si="48"/>
        <v>70.384615384615387</v>
      </c>
      <c r="Y254">
        <f>VLOOKUP(A254,[1]高一上!$A$3:$V$587,21,0)</f>
        <v>56</v>
      </c>
      <c r="Z254" t="str">
        <f>VLOOKUP(A254,[1]高一上!$A$3:$V$587,22,0)</f>
        <v>邓倩</v>
      </c>
      <c r="AA254">
        <f t="shared" si="49"/>
        <v>120</v>
      </c>
      <c r="AB254" s="23">
        <f t="shared" si="50"/>
        <v>79.615384615384613</v>
      </c>
      <c r="AC254">
        <f>VLOOKUP(A254,[1]中考!$A$2:$M$571,13,0)</f>
        <v>39</v>
      </c>
      <c r="AD254">
        <f t="shared" si="51"/>
        <v>67</v>
      </c>
    </row>
    <row r="255" spans="1:30" ht="15" x14ac:dyDescent="0.35">
      <c r="A255" s="14" t="s">
        <v>493</v>
      </c>
      <c r="B255" s="1">
        <v>5</v>
      </c>
      <c r="C255" s="2" t="s">
        <v>494</v>
      </c>
      <c r="D255" s="4" t="s">
        <v>6</v>
      </c>
      <c r="E255">
        <f>VLOOKUP(A255,'[1]高三下(高考)'!$A$3:$P$615,15,0)</f>
        <v>53</v>
      </c>
      <c r="F255" t="str">
        <f>VLOOKUP(A255,'[1]高三下(高考)'!$A$3:$P$615,16,0)</f>
        <v>邓倩</v>
      </c>
      <c r="G255" s="22">
        <f t="shared" si="39"/>
        <v>89</v>
      </c>
      <c r="H255" s="23">
        <f t="shared" si="40"/>
        <v>136.92307692307693</v>
      </c>
      <c r="I255">
        <f>VLOOKUP(A255,[1]高三上!$A$3:$P$588,15,0)</f>
        <v>33</v>
      </c>
      <c r="J255" t="str">
        <f>VLOOKUP(A255,[1]高三上!$A$3:$P$588,16,0)</f>
        <v>邓倩</v>
      </c>
      <c r="K255" s="22">
        <f t="shared" si="41"/>
        <v>185</v>
      </c>
      <c r="L255" s="23">
        <f t="shared" si="42"/>
        <v>47.692307692307686</v>
      </c>
      <c r="M255">
        <f>VLOOKUP(A255,[1]高二下!$A$3:$P$536,15,0)</f>
        <v>49</v>
      </c>
      <c r="N255" t="str">
        <f>VLOOKUP(A255,[1]高二下!$A$3:$P$536,16,0)</f>
        <v>邓倩</v>
      </c>
      <c r="O255" s="22">
        <f t="shared" si="43"/>
        <v>49</v>
      </c>
      <c r="P255" s="22">
        <f t="shared" si="44"/>
        <v>116.53846153846153</v>
      </c>
      <c r="Q255">
        <f>VLOOKUP(A255,[1]高二上!$A$3:$P$583,15,0)</f>
        <v>52</v>
      </c>
      <c r="R255" t="str">
        <f>VLOOKUP(A255,[1]高二上!$A$3:$P$583,16,0)</f>
        <v>邓倩</v>
      </c>
      <c r="S255" s="22">
        <f t="shared" si="45"/>
        <v>92</v>
      </c>
      <c r="T255" s="22">
        <f t="shared" si="46"/>
        <v>84.615384615384613</v>
      </c>
      <c r="U255">
        <f>VLOOKUP(A255,[1]高一下!$A$3:$P$585,15,0)</f>
        <v>70</v>
      </c>
      <c r="V255" t="str">
        <f>VLOOKUP(A255,[1]高一下!$A$3:$P$585,16,0)</f>
        <v>邓倩</v>
      </c>
      <c r="W255">
        <f t="shared" si="47"/>
        <v>52</v>
      </c>
      <c r="X255">
        <f t="shared" si="48"/>
        <v>110.38461538461539</v>
      </c>
      <c r="Y255">
        <f>VLOOKUP(A255,[1]高一上!$A$3:$V$587,21,0)</f>
        <v>62</v>
      </c>
      <c r="Z255" t="str">
        <f>VLOOKUP(A255,[1]高一上!$A$3:$V$587,22,0)</f>
        <v>邓倩</v>
      </c>
      <c r="AA255">
        <f t="shared" si="49"/>
        <v>79</v>
      </c>
      <c r="AB255" s="23">
        <f t="shared" si="50"/>
        <v>95.384615384615387</v>
      </c>
      <c r="AC255">
        <f>VLOOKUP(A255,[1]中考!$A$2:$M$571,13,0)</f>
        <v>39</v>
      </c>
      <c r="AD255">
        <f t="shared" si="51"/>
        <v>67</v>
      </c>
    </row>
    <row r="256" spans="1:30" ht="15" x14ac:dyDescent="0.35">
      <c r="A256" s="14" t="s">
        <v>448</v>
      </c>
      <c r="B256" s="1">
        <v>5</v>
      </c>
      <c r="C256" s="2" t="s">
        <v>449</v>
      </c>
      <c r="D256" s="4" t="s">
        <v>6</v>
      </c>
      <c r="E256">
        <f>VLOOKUP(A256,'[1]高三下(高考)'!$A$3:$P$615,15,0)</f>
        <v>69</v>
      </c>
      <c r="F256" t="str">
        <f>VLOOKUP(A256,'[1]高三下(高考)'!$A$3:$P$615,16,0)</f>
        <v>邓倩</v>
      </c>
      <c r="G256" s="22">
        <f t="shared" si="39"/>
        <v>5</v>
      </c>
      <c r="H256" s="23">
        <f t="shared" si="40"/>
        <v>138.46153846153845</v>
      </c>
      <c r="I256">
        <f>VLOOKUP(A256,[1]高三上!$A$3:$P$588,15,0)</f>
        <v>42.5</v>
      </c>
      <c r="J256" t="str">
        <f>VLOOKUP(A256,[1]高三上!$A$3:$P$588,16,0)</f>
        <v>邓倩</v>
      </c>
      <c r="K256" s="22">
        <f t="shared" si="41"/>
        <v>105</v>
      </c>
      <c r="L256" s="23">
        <f t="shared" si="42"/>
        <v>80.384615384615387</v>
      </c>
      <c r="M256">
        <f>VLOOKUP(A256,[1]高二下!$A$3:$P$536,15,0)</f>
        <v>48</v>
      </c>
      <c r="N256" t="str">
        <f>VLOOKUP(A256,[1]高二下!$A$3:$P$536,16,0)</f>
        <v>邓倩</v>
      </c>
      <c r="O256" s="22">
        <f t="shared" si="43"/>
        <v>54</v>
      </c>
      <c r="P256" s="22">
        <f t="shared" si="44"/>
        <v>145</v>
      </c>
      <c r="Q256">
        <f>VLOOKUP(A256,[1]高二上!$A$3:$P$583,15,0)</f>
        <v>42</v>
      </c>
      <c r="R256" t="str">
        <f>VLOOKUP(A256,[1]高二上!$A$3:$P$583,16,0)</f>
        <v>邓倩</v>
      </c>
      <c r="S256" s="22">
        <f t="shared" si="45"/>
        <v>171</v>
      </c>
      <c r="T256" s="22">
        <f t="shared" si="46"/>
        <v>39.230769230769234</v>
      </c>
      <c r="U256">
        <f>VLOOKUP(A256,[1]高一下!$A$3:$P$585,15,0)</f>
        <v>78</v>
      </c>
      <c r="V256" t="str">
        <f>VLOOKUP(A256,[1]高一下!$A$3:$P$585,16,0)</f>
        <v>邓倩</v>
      </c>
      <c r="W256">
        <f t="shared" si="47"/>
        <v>13</v>
      </c>
      <c r="X256">
        <f t="shared" si="48"/>
        <v>141.15384615384616</v>
      </c>
      <c r="Y256">
        <f>VLOOKUP(A256,[1]高一上!$A$3:$V$587,21,0)</f>
        <v>56</v>
      </c>
      <c r="Z256" t="str">
        <f>VLOOKUP(A256,[1]高一上!$A$3:$V$587,22,0)</f>
        <v>胡柔殳</v>
      </c>
      <c r="AA256">
        <f t="shared" si="49"/>
        <v>120</v>
      </c>
      <c r="AB256" s="23">
        <f t="shared" si="50"/>
        <v>119.23076923076923</v>
      </c>
      <c r="AC256">
        <f>VLOOKUP(A256,[1]中考!$A$2:$M$571,13,0)</f>
        <v>32</v>
      </c>
      <c r="AD256">
        <f t="shared" si="51"/>
        <v>170</v>
      </c>
    </row>
    <row r="257" spans="1:30" ht="15.45" x14ac:dyDescent="0.35">
      <c r="A257" s="14" t="s">
        <v>462</v>
      </c>
      <c r="B257" s="1">
        <v>5</v>
      </c>
      <c r="C257" s="5" t="s">
        <v>463</v>
      </c>
      <c r="D257" s="4" t="s">
        <v>6</v>
      </c>
      <c r="E257">
        <f>VLOOKUP(A257,'[1]高三下(高考)'!$A$3:$P$615,15,0)</f>
        <v>52</v>
      </c>
      <c r="F257" t="str">
        <f>VLOOKUP(A257,'[1]高三下(高考)'!$A$3:$P$615,16,0)</f>
        <v>邓倩</v>
      </c>
      <c r="G257" s="22">
        <f t="shared" si="39"/>
        <v>101</v>
      </c>
      <c r="H257" s="23">
        <f t="shared" si="40"/>
        <v>105.76923076923077</v>
      </c>
      <c r="I257">
        <f>VLOOKUP(A257,[1]高三上!$A$3:$P$588,15,0)</f>
        <v>41.5</v>
      </c>
      <c r="J257" t="str">
        <f>VLOOKUP(A257,[1]高三上!$A$3:$P$588,16,0)</f>
        <v>邓倩</v>
      </c>
      <c r="K257" s="22">
        <f t="shared" si="41"/>
        <v>116</v>
      </c>
      <c r="L257" s="23">
        <f t="shared" si="42"/>
        <v>65</v>
      </c>
      <c r="M257">
        <f>VLOOKUP(A257,[1]高二下!$A$3:$P$536,15,0)</f>
        <v>53</v>
      </c>
      <c r="N257" t="str">
        <f>VLOOKUP(A257,[1]高二下!$A$3:$P$536,16,0)</f>
        <v>邓倩</v>
      </c>
      <c r="O257" s="22">
        <f t="shared" si="43"/>
        <v>25</v>
      </c>
      <c r="P257" s="22">
        <f t="shared" si="44"/>
        <v>108.46153846153847</v>
      </c>
      <c r="Q257">
        <f>VLOOKUP(A257,[1]高二上!$A$3:$P$583,15,0)</f>
        <v>57</v>
      </c>
      <c r="R257" t="str">
        <f>VLOOKUP(A257,[1]高二上!$A$3:$P$583,16,0)</f>
        <v>邓倩</v>
      </c>
      <c r="S257" s="22">
        <f t="shared" si="45"/>
        <v>47</v>
      </c>
      <c r="T257" s="22">
        <f t="shared" si="46"/>
        <v>159.61538461538461</v>
      </c>
      <c r="U257">
        <f>VLOOKUP(A257,[1]高一下!$A$3:$P$585,15,0)</f>
        <v>56</v>
      </c>
      <c r="V257" t="str">
        <f>VLOOKUP(A257,[1]高一下!$A$3:$P$585,16,0)</f>
        <v>邓倩</v>
      </c>
      <c r="W257">
        <f t="shared" si="47"/>
        <v>202</v>
      </c>
      <c r="X257">
        <f t="shared" si="48"/>
        <v>29.615384615384613</v>
      </c>
      <c r="Y257">
        <f>VLOOKUP(A257,[1]高一上!$A$3:$V$587,21,0)</f>
        <v>75</v>
      </c>
      <c r="Z257" t="str">
        <f>VLOOKUP(A257,[1]高一上!$A$3:$V$587,22,0)</f>
        <v>邓倩</v>
      </c>
      <c r="AA257">
        <f t="shared" si="49"/>
        <v>19</v>
      </c>
      <c r="AB257" s="23">
        <f t="shared" si="50"/>
        <v>93.461538461538467</v>
      </c>
      <c r="AC257">
        <f>VLOOKUP(A257,[1]中考!$A$2:$M$571,13,0)</f>
        <v>47</v>
      </c>
      <c r="AD257">
        <f t="shared" si="51"/>
        <v>2</v>
      </c>
    </row>
    <row r="258" spans="1:30" ht="15" x14ac:dyDescent="0.35">
      <c r="A258" s="14" t="s">
        <v>522</v>
      </c>
      <c r="B258" s="1">
        <v>5</v>
      </c>
      <c r="C258" s="3" t="s">
        <v>523</v>
      </c>
      <c r="D258" s="4" t="s">
        <v>6</v>
      </c>
      <c r="E258">
        <f>VLOOKUP(A258,'[1]高三下(高考)'!$A$3:$P$615,15,0)</f>
        <v>38</v>
      </c>
      <c r="F258" t="str">
        <f>VLOOKUP(A258,'[1]高三下(高考)'!$A$3:$P$615,16,0)</f>
        <v>邓倩</v>
      </c>
      <c r="G258" s="22">
        <f t="shared" si="39"/>
        <v>221</v>
      </c>
      <c r="H258" s="23">
        <f t="shared" si="40"/>
        <v>88.84615384615384</v>
      </c>
      <c r="I258">
        <f>VLOOKUP(A258,[1]高三上!$A$3:$P$588,15,0)</f>
        <v>32</v>
      </c>
      <c r="J258" t="str">
        <f>VLOOKUP(A258,[1]高三上!$A$3:$P$588,16,0)</f>
        <v>邓倩</v>
      </c>
      <c r="K258" s="22">
        <f t="shared" si="41"/>
        <v>192</v>
      </c>
      <c r="L258" s="23">
        <f t="shared" si="42"/>
        <v>99.615384615384613</v>
      </c>
      <c r="M258">
        <f>VLOOKUP(A258,[1]高二下!$A$3:$P$536,15,0)</f>
        <v>31</v>
      </c>
      <c r="N258" t="str">
        <f>VLOOKUP(A258,[1]高二下!$A$3:$P$536,16,0)</f>
        <v>邓倩</v>
      </c>
      <c r="O258" s="22">
        <f t="shared" si="43"/>
        <v>191</v>
      </c>
      <c r="P258" s="22">
        <f t="shared" si="44"/>
        <v>111.15384615384616</v>
      </c>
      <c r="Q258">
        <f>VLOOKUP(A258,[1]高二上!$A$3:$P$583,15,0)</f>
        <v>37</v>
      </c>
      <c r="R258" t="str">
        <f>VLOOKUP(A258,[1]高二上!$A$3:$P$583,16,0)</f>
        <v>邓倩</v>
      </c>
      <c r="S258" s="22">
        <f t="shared" si="45"/>
        <v>220</v>
      </c>
      <c r="T258" s="22">
        <f t="shared" si="46"/>
        <v>102.30769230769231</v>
      </c>
      <c r="U258">
        <f>VLOOKUP(A258,[1]高一下!$A$3:$P$585,15,0)</f>
        <v>52</v>
      </c>
      <c r="V258" t="str">
        <f>VLOOKUP(A258,[1]高一下!$A$3:$P$585,16,0)</f>
        <v>邓倩</v>
      </c>
      <c r="W258">
        <f t="shared" si="47"/>
        <v>226</v>
      </c>
      <c r="X258">
        <f t="shared" si="48"/>
        <v>104.23076923076923</v>
      </c>
      <c r="Y258">
        <f>VLOOKUP(A258,[1]高一上!$A$3:$V$587,21,0)</f>
        <v>34</v>
      </c>
      <c r="Z258" t="str">
        <f>VLOOKUP(A258,[1]高一上!$A$3:$V$587,22,0)</f>
        <v>邓倩</v>
      </c>
      <c r="AA258">
        <f t="shared" si="49"/>
        <v>237</v>
      </c>
      <c r="AB258" s="23">
        <f t="shared" si="50"/>
        <v>90.769230769230774</v>
      </c>
      <c r="AC258">
        <f>VLOOKUP(A258,[1]中考!$A$2:$M$571,13,0)</f>
        <v>28</v>
      </c>
      <c r="AD258">
        <f t="shared" si="51"/>
        <v>213</v>
      </c>
    </row>
    <row r="259" spans="1:30" ht="15" x14ac:dyDescent="0.35">
      <c r="A259" s="14" t="s">
        <v>520</v>
      </c>
      <c r="B259" s="1">
        <v>5</v>
      </c>
      <c r="C259" s="3" t="s">
        <v>521</v>
      </c>
      <c r="D259" s="4" t="s">
        <v>6</v>
      </c>
      <c r="E259">
        <f>VLOOKUP(A259,'[1]高三下(高考)'!$A$3:$P$615,15,0)</f>
        <v>40</v>
      </c>
      <c r="F259" t="str">
        <f>VLOOKUP(A259,'[1]高三下(高考)'!$A$3:$P$615,16,0)</f>
        <v>邓倩</v>
      </c>
      <c r="G259" s="22">
        <f t="shared" si="39"/>
        <v>210</v>
      </c>
      <c r="H259" s="23">
        <f t="shared" si="40"/>
        <v>101.53846153846153</v>
      </c>
      <c r="I259">
        <f>VLOOKUP(A259,[1]高三上!$A$3:$P$588,15,0)</f>
        <v>28</v>
      </c>
      <c r="J259" t="str">
        <f>VLOOKUP(A259,[1]高三上!$A$3:$P$588,16,0)</f>
        <v>邓倩</v>
      </c>
      <c r="K259" s="22">
        <f t="shared" si="41"/>
        <v>214</v>
      </c>
      <c r="L259" s="23">
        <f t="shared" si="42"/>
        <v>45.384615384615387</v>
      </c>
      <c r="M259">
        <f>VLOOKUP(A259,[1]高二下!$A$3:$P$536,15,0)</f>
        <v>46</v>
      </c>
      <c r="N259" t="str">
        <f>VLOOKUP(A259,[1]高二下!$A$3:$P$536,16,0)</f>
        <v>邓倩</v>
      </c>
      <c r="O259" s="22">
        <f t="shared" si="43"/>
        <v>72</v>
      </c>
      <c r="P259" s="22">
        <f t="shared" si="44"/>
        <v>129.23076923076923</v>
      </c>
      <c r="Q259">
        <f>VLOOKUP(A259,[1]高二上!$A$3:$P$583,15,0)</f>
        <v>45</v>
      </c>
      <c r="R259" t="str">
        <f>VLOOKUP(A259,[1]高二上!$A$3:$P$583,16,0)</f>
        <v>邓倩</v>
      </c>
      <c r="S259" s="22">
        <f t="shared" si="45"/>
        <v>148</v>
      </c>
      <c r="T259" s="22">
        <f t="shared" si="46"/>
        <v>100</v>
      </c>
      <c r="U259">
        <f>VLOOKUP(A259,[1]高一下!$A$3:$P$585,15,0)</f>
        <v>60</v>
      </c>
      <c r="V259" t="str">
        <f>VLOOKUP(A259,[1]高一下!$A$3:$P$585,16,0)</f>
        <v>邓倩</v>
      </c>
      <c r="W259">
        <f t="shared" si="47"/>
        <v>148</v>
      </c>
      <c r="X259">
        <f t="shared" si="48"/>
        <v>116.92307692307692</v>
      </c>
      <c r="Y259">
        <f>VLOOKUP(A259,[1]高一上!$A$3:$V$587,21,0)</f>
        <v>44</v>
      </c>
      <c r="Z259" t="str">
        <f>VLOOKUP(A259,[1]高一上!$A$3:$V$587,22,0)</f>
        <v>邓倩</v>
      </c>
      <c r="AA259">
        <f t="shared" si="49"/>
        <v>192</v>
      </c>
      <c r="AB259" s="23">
        <f t="shared" si="50"/>
        <v>121.53846153846155</v>
      </c>
      <c r="AC259">
        <f>VLOOKUP(A259,[1]中考!$A$2:$M$571,13,0)</f>
        <v>18</v>
      </c>
      <c r="AD259">
        <f t="shared" si="51"/>
        <v>248</v>
      </c>
    </row>
    <row r="260" spans="1:30" ht="15" x14ac:dyDescent="0.35">
      <c r="A260" s="14" t="s">
        <v>525</v>
      </c>
      <c r="B260" s="1">
        <v>5</v>
      </c>
      <c r="C260" s="3" t="s">
        <v>526</v>
      </c>
      <c r="D260" s="4" t="s">
        <v>6</v>
      </c>
      <c r="E260">
        <f>VLOOKUP(A260,'[1]高三下(高考)'!$A$3:$P$615,15,0)</f>
        <v>41</v>
      </c>
      <c r="F260" t="str">
        <f>VLOOKUP(A260,'[1]高三下(高考)'!$A$3:$P$615,16,0)</f>
        <v>邓倩</v>
      </c>
      <c r="G260" s="22">
        <f t="shared" si="39"/>
        <v>204</v>
      </c>
      <c r="H260" s="23">
        <f t="shared" si="40"/>
        <v>77.692307692307693</v>
      </c>
      <c r="I260">
        <f>VLOOKUP(A260,[1]高三上!$A$3:$P$588,15,0)</f>
        <v>39</v>
      </c>
      <c r="J260" t="str">
        <f>VLOOKUP(A260,[1]高三上!$A$3:$P$588,16,0)</f>
        <v>邓倩</v>
      </c>
      <c r="K260" s="22">
        <f t="shared" si="41"/>
        <v>146</v>
      </c>
      <c r="L260" s="23">
        <f t="shared" si="42"/>
        <v>100</v>
      </c>
      <c r="M260" s="22">
        <v>0</v>
      </c>
      <c r="N260" t="s">
        <v>5</v>
      </c>
      <c r="O260" s="22">
        <f t="shared" si="43"/>
        <v>236</v>
      </c>
      <c r="P260" s="22">
        <f t="shared" si="44"/>
        <v>100</v>
      </c>
      <c r="Q260">
        <f>VLOOKUP(A260,[1]高二上!$A$3:$P$583,15,0)</f>
        <v>55</v>
      </c>
      <c r="R260" t="str">
        <f>VLOOKUP(A260,[1]高二上!$A$3:$P$583,16,0)</f>
        <v>邓倩</v>
      </c>
      <c r="S260" s="22">
        <f t="shared" si="45"/>
        <v>62</v>
      </c>
      <c r="T260" s="22">
        <f t="shared" si="46"/>
        <v>103.07692307692308</v>
      </c>
      <c r="U260">
        <f>VLOOKUP(A260,[1]高一下!$A$3:$P$585,15,0)</f>
        <v>68</v>
      </c>
      <c r="V260" t="str">
        <f>VLOOKUP(A260,[1]高一下!$A$3:$P$585,16,0)</f>
        <v>邓倩</v>
      </c>
      <c r="W260">
        <f t="shared" si="47"/>
        <v>70</v>
      </c>
      <c r="X260">
        <f t="shared" si="48"/>
        <v>137.69230769230768</v>
      </c>
      <c r="Y260">
        <f>VLOOKUP(A260,[1]高一上!$A$3:$V$587,21,0)</f>
        <v>47</v>
      </c>
      <c r="Z260" t="str">
        <f>VLOOKUP(A260,[1]高一上!$A$3:$V$587,22,0)</f>
        <v>邓倩</v>
      </c>
      <c r="AA260">
        <f t="shared" si="49"/>
        <v>168</v>
      </c>
      <c r="AB260" s="23">
        <f t="shared" si="50"/>
        <v>105</v>
      </c>
      <c r="AC260">
        <f>VLOOKUP(A260,[1]中考!$A$2:$M$571,13,0)</f>
        <v>31</v>
      </c>
      <c r="AD260">
        <f t="shared" si="51"/>
        <v>181</v>
      </c>
    </row>
    <row r="261" spans="1:30" ht="15" x14ac:dyDescent="0.35">
      <c r="A261" s="14" t="s">
        <v>452</v>
      </c>
      <c r="B261" s="1">
        <v>5</v>
      </c>
      <c r="C261" s="2" t="s">
        <v>453</v>
      </c>
      <c r="D261" s="4" t="s">
        <v>6</v>
      </c>
      <c r="E261">
        <f>VLOOKUP(A261,'[1]高三下(高考)'!$A$3:$P$615,15,0)</f>
        <v>56</v>
      </c>
      <c r="F261" t="str">
        <f>VLOOKUP(A261,'[1]高三下(高考)'!$A$3:$P$615,16,0)</f>
        <v>邓倩</v>
      </c>
      <c r="G261" s="22">
        <f t="shared" ref="G261:G263" si="52">RANK(E261,$E$4:$E$263,0)</f>
        <v>68</v>
      </c>
      <c r="H261" s="23">
        <f t="shared" ref="H261:H263" si="53">IF(OR(I261=0,E261=0),100,((K261-G261)/COUNTA($D$4:$D$263))*100+100)</f>
        <v>93.461538461538467</v>
      </c>
      <c r="I261">
        <f>VLOOKUP(A261,[1]高三上!$A$3:$P$588,15,0)</f>
        <v>50.5</v>
      </c>
      <c r="J261" t="str">
        <f>VLOOKUP(A261,[1]高三上!$A$3:$P$588,16,0)</f>
        <v>邓倩</v>
      </c>
      <c r="K261" s="22">
        <f t="shared" ref="K261:K263" si="54">RANK(I261,$I$4:$I$263,0)</f>
        <v>51</v>
      </c>
      <c r="L261" s="23">
        <f t="shared" ref="L261:L263" si="55">IF(OR(I261=0,M261=0),100,((O261-K261)/COUNTA($D$4:$D$263))*100+100)</f>
        <v>120</v>
      </c>
      <c r="M261">
        <f>VLOOKUP(A261,[1]高二下!$A$3:$P$536,15,0)</f>
        <v>42</v>
      </c>
      <c r="N261" t="str">
        <f>VLOOKUP(A261,[1]高二下!$A$3:$P$536,16,0)</f>
        <v>邓倩</v>
      </c>
      <c r="O261" s="22">
        <f t="shared" ref="O261:O263" si="56">RANK(M261,$M$4:$M$263,0)</f>
        <v>103</v>
      </c>
      <c r="P261" s="22">
        <f t="shared" ref="P261:P263" si="57">IF(OR(Q261=0,M261=0),100,((S261-O261)/COUNTA($D$4:$D$263))*100+100)</f>
        <v>95.769230769230774</v>
      </c>
      <c r="Q261">
        <f>VLOOKUP(A261,[1]高二上!$A$3:$P$583,15,0)</f>
        <v>52</v>
      </c>
      <c r="R261" t="str">
        <f>VLOOKUP(A261,[1]高二上!$A$3:$P$583,16,0)</f>
        <v>邓倩</v>
      </c>
      <c r="S261" s="22">
        <f t="shared" ref="S261:S263" si="58">RANK(Q261,$Q$4:$Q$263,0)</f>
        <v>92</v>
      </c>
      <c r="T261" s="22">
        <f t="shared" ref="T261:T263" si="59">IF(OR(Q261=0,U261=0),100,((W261-S261)/COUNTA($D$4:$D$263))*100+100)</f>
        <v>84.615384615384613</v>
      </c>
      <c r="U261">
        <f>VLOOKUP(A261,[1]高一下!$A$3:$P$585,15,0)</f>
        <v>70</v>
      </c>
      <c r="V261" t="str">
        <f>VLOOKUP(A261,[1]高一下!$A$3:$P$585,16,0)</f>
        <v>邓倩</v>
      </c>
      <c r="W261">
        <f t="shared" ref="W261:W263" si="60">RANK(U261,$U$4:$U$263,0)</f>
        <v>52</v>
      </c>
      <c r="X261">
        <f t="shared" ref="X261:X263" si="61">IF(OR(Y261=0,U261=0),100,((AA261-W261)/COUNTA($D$4:$D$263))*100+100)</f>
        <v>144.61538461538461</v>
      </c>
      <c r="Y261">
        <f>VLOOKUP(A261,[1]高一上!$A$3:$V$587,21,0)</f>
        <v>47</v>
      </c>
      <c r="Z261" t="str">
        <f>VLOOKUP(A261,[1]高一上!$A$3:$V$587,22,0)</f>
        <v>邓倩</v>
      </c>
      <c r="AA261">
        <f t="shared" ref="AA261:AA263" si="62">RANK(Y261,$Y$4:$Y$263,0)</f>
        <v>168</v>
      </c>
      <c r="AB261" s="23">
        <f t="shared" ref="AB261:AB263" si="63">IF(OR(Y261=0,AC261=0),100,((AD261-AA261)/COUNTA($D$4:$D$263))*100+100)</f>
        <v>61.153846153846153</v>
      </c>
      <c r="AC261">
        <f>VLOOKUP(A261,[1]中考!$A$2:$M$571,13,0)</f>
        <v>39</v>
      </c>
      <c r="AD261">
        <f t="shared" ref="AD261:AD263" si="64">RANK(AC261,$AC$4:$AC$263,0)</f>
        <v>67</v>
      </c>
    </row>
    <row r="262" spans="1:30" ht="15" x14ac:dyDescent="0.35">
      <c r="A262" s="14" t="s">
        <v>518</v>
      </c>
      <c r="B262" s="1">
        <v>5</v>
      </c>
      <c r="C262" s="3" t="s">
        <v>519</v>
      </c>
      <c r="D262" s="4" t="s">
        <v>6</v>
      </c>
      <c r="E262">
        <f>VLOOKUP(A262,'[1]高三下(高考)'!$A$3:$P$615,15,0)</f>
        <v>51</v>
      </c>
      <c r="F262" t="str">
        <f>VLOOKUP(A262,'[1]高三下(高考)'!$A$3:$P$615,16,0)</f>
        <v>邓倩</v>
      </c>
      <c r="G262" s="22">
        <f t="shared" si="52"/>
        <v>114</v>
      </c>
      <c r="H262" s="23">
        <f t="shared" si="53"/>
        <v>147.30769230769232</v>
      </c>
      <c r="I262">
        <f>VLOOKUP(A262,[1]高三上!$A$3:$P$588,15,0)</f>
        <v>21</v>
      </c>
      <c r="J262" t="str">
        <f>VLOOKUP(A262,[1]高三上!$A$3:$P$588,16,0)</f>
        <v>邓倩</v>
      </c>
      <c r="K262" s="22">
        <f t="shared" si="54"/>
        <v>237</v>
      </c>
      <c r="L262" s="23">
        <f t="shared" si="55"/>
        <v>90</v>
      </c>
      <c r="M262">
        <f>VLOOKUP(A262,[1]高二下!$A$3:$P$536,15,0)</f>
        <v>27</v>
      </c>
      <c r="N262" t="str">
        <f>VLOOKUP(A262,[1]高二下!$A$3:$P$536,16,0)</f>
        <v>邓倩</v>
      </c>
      <c r="O262" s="22">
        <f t="shared" si="56"/>
        <v>211</v>
      </c>
      <c r="P262" s="22">
        <f t="shared" si="57"/>
        <v>93.07692307692308</v>
      </c>
      <c r="Q262">
        <f>VLOOKUP(A262,[1]高二上!$A$3:$P$583,15,0)</f>
        <v>40</v>
      </c>
      <c r="R262" t="str">
        <f>VLOOKUP(A262,[1]高二上!$A$3:$P$583,16,0)</f>
        <v>邓倩</v>
      </c>
      <c r="S262" s="22">
        <f t="shared" si="58"/>
        <v>193</v>
      </c>
      <c r="T262" s="22">
        <f t="shared" si="59"/>
        <v>115.76923076923077</v>
      </c>
      <c r="U262">
        <f>VLOOKUP(A262,[1]高一下!$A$3:$P$585,15,0)</f>
        <v>50</v>
      </c>
      <c r="V262" t="str">
        <f>VLOOKUP(A262,[1]高一下!$A$3:$P$585,16,0)</f>
        <v>邓倩</v>
      </c>
      <c r="W262">
        <f t="shared" si="60"/>
        <v>234</v>
      </c>
      <c r="X262">
        <f t="shared" si="61"/>
        <v>106.92307692307692</v>
      </c>
      <c r="Y262">
        <f>VLOOKUP(A262,[1]高一上!$A$3:$V$587,21,0)</f>
        <v>26</v>
      </c>
      <c r="Z262" t="str">
        <f>VLOOKUP(A262,[1]高一上!$A$3:$V$587,22,0)</f>
        <v>邓倩</v>
      </c>
      <c r="AA262">
        <f t="shared" si="62"/>
        <v>252</v>
      </c>
      <c r="AB262" s="23">
        <f t="shared" si="63"/>
        <v>90</v>
      </c>
      <c r="AC262">
        <f>VLOOKUP(A262,[1]中考!$A$2:$M$571,13,0)</f>
        <v>26</v>
      </c>
      <c r="AD262">
        <f t="shared" si="64"/>
        <v>226</v>
      </c>
    </row>
    <row r="263" spans="1:30" ht="15" x14ac:dyDescent="0.35">
      <c r="A263" s="14" t="s">
        <v>484</v>
      </c>
      <c r="B263" s="1">
        <v>5</v>
      </c>
      <c r="C263" s="2" t="s">
        <v>485</v>
      </c>
      <c r="D263" s="4" t="s">
        <v>6</v>
      </c>
      <c r="E263">
        <f>VLOOKUP(A263,'[1]高三下(高考)'!$A$3:$P$615,15,0)</f>
        <v>49</v>
      </c>
      <c r="F263" t="str">
        <f>VLOOKUP(A263,'[1]高三下(高考)'!$A$3:$P$615,16,0)</f>
        <v>邓倩</v>
      </c>
      <c r="G263" s="22">
        <f t="shared" si="52"/>
        <v>128</v>
      </c>
      <c r="H263" s="23">
        <f t="shared" si="53"/>
        <v>90</v>
      </c>
      <c r="I263">
        <f>VLOOKUP(A263,[1]高三上!$A$3:$P$588,15,0)</f>
        <v>43</v>
      </c>
      <c r="J263" t="str">
        <f>VLOOKUP(A263,[1]高三上!$A$3:$P$588,16,0)</f>
        <v>邓倩</v>
      </c>
      <c r="K263" s="22">
        <f t="shared" si="54"/>
        <v>102</v>
      </c>
      <c r="L263" s="23">
        <f t="shared" si="55"/>
        <v>75</v>
      </c>
      <c r="M263">
        <f>VLOOKUP(A263,[1]高二下!$A$3:$P$536,15,0)</f>
        <v>51</v>
      </c>
      <c r="N263" t="str">
        <f>VLOOKUP(A263,[1]高二下!$A$3:$P$536,16,0)</f>
        <v>邓倩</v>
      </c>
      <c r="O263" s="22">
        <f t="shared" si="56"/>
        <v>37</v>
      </c>
      <c r="P263" s="22">
        <f t="shared" si="57"/>
        <v>109.61538461538461</v>
      </c>
      <c r="Q263">
        <f>VLOOKUP(A263,[1]高二上!$A$3:$P$583,15,0)</f>
        <v>55</v>
      </c>
      <c r="R263" t="str">
        <f>VLOOKUP(A263,[1]高二上!$A$3:$P$583,16,0)</f>
        <v>邓倩</v>
      </c>
      <c r="S263" s="22">
        <f t="shared" si="58"/>
        <v>62</v>
      </c>
      <c r="T263" s="22">
        <f t="shared" si="59"/>
        <v>96.15384615384616</v>
      </c>
      <c r="U263">
        <f>VLOOKUP(A263,[1]高一下!$A$3:$P$585,15,0)</f>
        <v>70</v>
      </c>
      <c r="V263" t="str">
        <f>VLOOKUP(A263,[1]高一下!$A$3:$P$585,16,0)</f>
        <v>邓倩</v>
      </c>
      <c r="W263">
        <f t="shared" si="60"/>
        <v>52</v>
      </c>
      <c r="X263">
        <f t="shared" si="61"/>
        <v>136.92307692307693</v>
      </c>
      <c r="Y263">
        <f>VLOOKUP(A263,[1]高一上!$A$3:$V$587,21,0)</f>
        <v>51</v>
      </c>
      <c r="Z263" t="str">
        <f>VLOOKUP(A263,[1]高一上!$A$3:$V$587,22,0)</f>
        <v>邓倩</v>
      </c>
      <c r="AA263">
        <f t="shared" si="62"/>
        <v>148</v>
      </c>
      <c r="AB263" s="23">
        <f t="shared" si="63"/>
        <v>112.69230769230769</v>
      </c>
      <c r="AC263">
        <f>VLOOKUP(A263,[1]中考!$A$2:$M$571,13,0)</f>
        <v>31</v>
      </c>
      <c r="AD263">
        <f t="shared" si="64"/>
        <v>181</v>
      </c>
    </row>
    <row r="264" spans="1:30" ht="15" x14ac:dyDescent="0.35">
      <c r="A264" s="14" t="s">
        <v>616</v>
      </c>
      <c r="B264" s="1">
        <v>6</v>
      </c>
      <c r="C264" s="2" t="s">
        <v>617</v>
      </c>
      <c r="D264" s="4" t="s">
        <v>537</v>
      </c>
      <c r="E264">
        <f>VLOOKUP(A264,'[1]高三下(高考)'!$A$3:$P$615,15,0)</f>
        <v>29.5</v>
      </c>
      <c r="F264" t="str">
        <f>VLOOKUP(A264,'[1]高三下(高考)'!$A$3:$P$615,16,0)</f>
        <v>张弘</v>
      </c>
      <c r="G264" s="22">
        <f>RANK(E264,$E$264:$E$550,0)</f>
        <v>283</v>
      </c>
      <c r="H264" s="23">
        <f>IF(OR(E264=0,I264=0),100,((K264-G264)/COUNTA($D$264:$D$550))*100+100)</f>
        <v>100</v>
      </c>
      <c r="I264">
        <f>VLOOKUP(A264,[1]高三上!$A$3:$P$588,15,0)</f>
        <v>0</v>
      </c>
      <c r="J264" t="str">
        <f>VLOOKUP(A264,[1]高三上!$A$3:$P$588,16,0)</f>
        <v>张弘</v>
      </c>
      <c r="K264" s="22">
        <f>RANK(I264,$I$264:$I$550)</f>
        <v>277</v>
      </c>
      <c r="L264" s="23">
        <f>IF(OR(I264=0,M264=0),100,((O264-K264)/COUNTA($D$264:$D$550))*100+100)</f>
        <v>100</v>
      </c>
      <c r="M264">
        <f>VLOOKUP(A264,[1]高二下!$A$3:$P$536,15,0)</f>
        <v>37</v>
      </c>
      <c r="N264" t="str">
        <f>VLOOKUP(A264,[1]高二下!$A$3:$P$536,16,0)</f>
        <v>张弘</v>
      </c>
      <c r="O264" s="22">
        <f>RANK(M264,$M$264:$M$550,0)</f>
        <v>254</v>
      </c>
      <c r="P264" s="22">
        <f>IF(OR(Q264=0,M264=0),100,((S264-O264)/COUNTA($D$264:$D$550))*100+100)</f>
        <v>94.42508710801394</v>
      </c>
      <c r="Q264">
        <f>VLOOKUP(A264,[1]高二上!$A$3:$P$583,15,0)</f>
        <v>54</v>
      </c>
      <c r="R264" t="str">
        <f>VLOOKUP(A264,[1]高二上!$A$3:$P$583,16,0)</f>
        <v>张弘</v>
      </c>
      <c r="S264" s="22">
        <f>RANK(Q264,$Q$264:$Q$550,0)</f>
        <v>238</v>
      </c>
      <c r="T264" s="22">
        <f>IF(OR(Q264=0,U264=0),100,((W264-S264)/COUNTA($D$264:$D$550))*100+100)</f>
        <v>109.7560975609756</v>
      </c>
      <c r="U264">
        <f>VLOOKUP(A264,[1]高一下!$A$3:$P$585,15,0)</f>
        <v>34</v>
      </c>
      <c r="V264" t="str">
        <f>VLOOKUP(A264,[1]高一下!$A$3:$P$585,16,0)</f>
        <v>辜英琼</v>
      </c>
      <c r="W264">
        <f>RANK(U264,$U$264:$U$550)</f>
        <v>266</v>
      </c>
      <c r="X264">
        <f>IF(OR(Y264=0,U264=0),100,((AA264-W264)/COUNTA($D$264:$D$550))*100+100)</f>
        <v>102.09059233449477</v>
      </c>
      <c r="Y264">
        <f>VLOOKUP(A264,[1]高一上!$A$3:$P$587,15,0)</f>
        <v>27</v>
      </c>
      <c r="Z264" t="str">
        <f>VLOOKUP(A264,[1]高一上!$A$3:$P$587,16,0)</f>
        <v>肖霞</v>
      </c>
      <c r="AA264">
        <f>RANK(Y264,$Y$264:$Y$550,0)</f>
        <v>272</v>
      </c>
      <c r="AB264" s="23">
        <f>IF(OR(Y264=0,AC264=0),100,((AD264-AA264)/COUNTA($D$264:$D$550))*100+100)</f>
        <v>102.78745644599303</v>
      </c>
      <c r="AC264">
        <f>VLOOKUP(A264,[1]中考!$A$2:$J$571,10,0)</f>
        <v>19</v>
      </c>
      <c r="AD264">
        <f>RANK(AC264,$AC$264:$AC$550,0)</f>
        <v>280</v>
      </c>
    </row>
    <row r="265" spans="1:30" ht="15" x14ac:dyDescent="0.35">
      <c r="A265" s="14" t="s">
        <v>598</v>
      </c>
      <c r="B265" s="1">
        <v>6</v>
      </c>
      <c r="C265" s="2" t="s">
        <v>599</v>
      </c>
      <c r="D265" s="4" t="s">
        <v>537</v>
      </c>
      <c r="E265">
        <f>VLOOKUP(A265,'[1]高三下(高考)'!$A$3:$P$615,15,0)</f>
        <v>69.5</v>
      </c>
      <c r="F265" t="str">
        <f>VLOOKUP(A265,'[1]高三下(高考)'!$A$3:$P$615,16,0)</f>
        <v>张弘</v>
      </c>
      <c r="G265" s="22">
        <f t="shared" ref="G265:G328" si="65">RANK(E265,$E$264:$E$550,0)</f>
        <v>77</v>
      </c>
      <c r="H265" s="23">
        <f t="shared" ref="H265:H328" si="66">IF(OR(E265=0,I265=0),100,((K265-G265)/COUNTA($D$264:$D$550))*100+100)</f>
        <v>156.44599303135888</v>
      </c>
      <c r="I265">
        <f>VLOOKUP(A265,[1]高三上!$A$3:$P$588,15,0)</f>
        <v>34</v>
      </c>
      <c r="J265" t="str">
        <f>VLOOKUP(A265,[1]高三上!$A$3:$P$588,16,0)</f>
        <v>张弘</v>
      </c>
      <c r="K265" s="22">
        <f t="shared" ref="K265:K328" si="67">RANK(I265,$I$264:$I$550)</f>
        <v>239</v>
      </c>
      <c r="L265" s="23">
        <f t="shared" ref="L265:L328" si="68">IF(OR(I265=0,M265=0),100,((O265-K265)/COUNTA($D$264:$D$550))*100+100)</f>
        <v>61.324041811846691</v>
      </c>
      <c r="M265">
        <f>VLOOKUP(A265,[1]高二下!$A$3:$P$536,15,0)</f>
        <v>56</v>
      </c>
      <c r="N265" t="str">
        <f>VLOOKUP(A265,[1]高二下!$A$3:$P$536,16,0)</f>
        <v>张弘</v>
      </c>
      <c r="O265" s="22">
        <f t="shared" ref="O265:O328" si="69">RANK(M265,$M$264:$M$550,0)</f>
        <v>128</v>
      </c>
      <c r="P265" s="22">
        <f t="shared" ref="P265:P328" si="70">IF(OR(Q265=0,M265=0),100,((S265-O265)/COUNTA($D$264:$D$550))*100+100)</f>
        <v>125.43554006968641</v>
      </c>
      <c r="Q265">
        <f>VLOOKUP(A265,[1]高二上!$A$3:$P$583,15,0)</f>
        <v>60</v>
      </c>
      <c r="R265" t="str">
        <f>VLOOKUP(A265,[1]高二上!$A$3:$P$583,16,0)</f>
        <v>张弘</v>
      </c>
      <c r="S265" s="22">
        <f t="shared" ref="S265:S328" si="71">RANK(Q265,$Q$264:$Q$550,0)</f>
        <v>201</v>
      </c>
      <c r="T265" s="22">
        <f t="shared" ref="T265:T328" si="72">IF(OR(Q265=0,U265=0),100,((W265-S265)/COUNTA($D$264:$D$550))*100+100)</f>
        <v>111.14982578397212</v>
      </c>
      <c r="U265">
        <f>VLOOKUP(A265,[1]高一下!$A$3:$P$585,15,0)</f>
        <v>42</v>
      </c>
      <c r="V265" t="str">
        <f>VLOOKUP(A265,[1]高一下!$A$3:$P$585,16,0)</f>
        <v>辜英琼</v>
      </c>
      <c r="W265">
        <f t="shared" ref="W265:W328" si="73">RANK(U265,$U$264:$U$550)</f>
        <v>233</v>
      </c>
      <c r="X265">
        <f t="shared" ref="X265:X328" si="74">IF(OR(Y265=0,U265=0),100,((AA265-W265)/COUNTA($D$264:$D$550))*100+100)</f>
        <v>80.139372822299649</v>
      </c>
      <c r="Y265">
        <f>VLOOKUP(A265,[1]高一上!$A$3:$P$587,15,0)</f>
        <v>46</v>
      </c>
      <c r="Z265" t="str">
        <f>VLOOKUP(A265,[1]高一上!$A$3:$P$587,16,0)</f>
        <v>肖霞</v>
      </c>
      <c r="AA265">
        <f t="shared" ref="AA265:AA328" si="75">RANK(Y265,$Y$264:$Y$550,0)</f>
        <v>176</v>
      </c>
      <c r="AB265" s="23">
        <f>IF(OR(Y265=0,AC265=0),100,((AD265-AA265)/COUNTA($D$264:$D$550))*100+100)</f>
        <v>113.58885017421602</v>
      </c>
      <c r="AC265">
        <f>VLOOKUP(A265,[1]中考!$A$2:$J$571,10,0)</f>
        <v>26</v>
      </c>
      <c r="AD265">
        <f t="shared" ref="AD265:AD328" si="76">RANK(AC265,$AC$264:$AC$550,0)</f>
        <v>215</v>
      </c>
    </row>
    <row r="266" spans="1:30" ht="15" x14ac:dyDescent="0.35">
      <c r="A266" s="14" t="s">
        <v>579</v>
      </c>
      <c r="B266" s="1">
        <v>6</v>
      </c>
      <c r="C266" s="2" t="s">
        <v>580</v>
      </c>
      <c r="D266" s="4" t="s">
        <v>537</v>
      </c>
      <c r="E266">
        <f>VLOOKUP(A266,'[1]高三下(高考)'!$A$3:$P$615,15,0)</f>
        <v>53</v>
      </c>
      <c r="F266" t="str">
        <f>VLOOKUP(A266,'[1]高三下(高考)'!$A$3:$P$615,16,0)</f>
        <v>张弘</v>
      </c>
      <c r="G266" s="22">
        <f t="shared" si="65"/>
        <v>219</v>
      </c>
      <c r="H266" s="23">
        <f t="shared" si="66"/>
        <v>92.682926829268297</v>
      </c>
      <c r="I266">
        <f>VLOOKUP(A266,[1]高三上!$A$3:$P$588,15,0)</f>
        <v>39.5</v>
      </c>
      <c r="J266" t="str">
        <f>VLOOKUP(A266,[1]高三上!$A$3:$P$588,16,0)</f>
        <v>张弘</v>
      </c>
      <c r="K266" s="22">
        <f t="shared" si="67"/>
        <v>198</v>
      </c>
      <c r="L266" s="23">
        <f t="shared" si="68"/>
        <v>105.92334494773519</v>
      </c>
      <c r="M266">
        <f>VLOOKUP(A266,[1]高二下!$A$3:$P$536,15,0)</f>
        <v>45</v>
      </c>
      <c r="N266" t="str">
        <f>VLOOKUP(A266,[1]高二下!$A$3:$P$536,16,0)</f>
        <v>张弘</v>
      </c>
      <c r="O266" s="22">
        <f t="shared" si="69"/>
        <v>215</v>
      </c>
      <c r="P266" s="22">
        <f t="shared" si="70"/>
        <v>101.39372822299651</v>
      </c>
      <c r="Q266">
        <f>VLOOKUP(A266,[1]高二上!$A$3:$P$583,15,0)</f>
        <v>57</v>
      </c>
      <c r="R266" t="str">
        <f>VLOOKUP(A266,[1]高二上!$A$3:$P$583,16,0)</f>
        <v>张弘</v>
      </c>
      <c r="S266" s="22">
        <f t="shared" si="71"/>
        <v>219</v>
      </c>
      <c r="T266" s="22">
        <f t="shared" si="72"/>
        <v>102.78745644599303</v>
      </c>
      <c r="U266">
        <f>VLOOKUP(A266,[1]高一下!$A$3:$P$585,15,0)</f>
        <v>43</v>
      </c>
      <c r="V266" t="str">
        <f>VLOOKUP(A266,[1]高一下!$A$3:$P$585,16,0)</f>
        <v>辜英琼</v>
      </c>
      <c r="W266">
        <f t="shared" si="73"/>
        <v>227</v>
      </c>
      <c r="X266">
        <f t="shared" si="74"/>
        <v>57.142857142857146</v>
      </c>
      <c r="Y266">
        <f>VLOOKUP(A266,[1]高一上!$A$3:$P$587,15,0)</f>
        <v>58</v>
      </c>
      <c r="Z266" t="str">
        <f>VLOOKUP(A266,[1]高一上!$A$3:$P$587,16,0)</f>
        <v>肖霞</v>
      </c>
      <c r="AA266">
        <f t="shared" si="75"/>
        <v>104</v>
      </c>
      <c r="AB266" s="23">
        <f t="shared" ref="AB266:AB329" si="77">IF(OR(Y266=0,AC266=0),100,((AD266-AA266)/COUNTA($D$264:$D$550))*100+100)</f>
        <v>125.43554006968641</v>
      </c>
      <c r="AC266">
        <f>VLOOKUP(A266,[1]中考!$A$2:$J$571,10,0)</f>
        <v>28</v>
      </c>
      <c r="AD266">
        <f t="shared" si="76"/>
        <v>177</v>
      </c>
    </row>
    <row r="267" spans="1:30" ht="15" x14ac:dyDescent="0.35">
      <c r="A267" s="14" t="s">
        <v>593</v>
      </c>
      <c r="B267" s="1">
        <v>6</v>
      </c>
      <c r="C267" s="2" t="s">
        <v>2</v>
      </c>
      <c r="D267" s="4" t="s">
        <v>537</v>
      </c>
      <c r="E267">
        <f>VLOOKUP(A267,'[1]高三下(高考)'!$A$3:$P$615,15,0)</f>
        <v>41.5</v>
      </c>
      <c r="F267" t="str">
        <f>VLOOKUP(A267,'[1]高三下(高考)'!$A$3:$P$615,16,0)</f>
        <v>张弘</v>
      </c>
      <c r="G267" s="22">
        <f t="shared" si="65"/>
        <v>265</v>
      </c>
      <c r="H267" s="23">
        <f t="shared" si="66"/>
        <v>95.470383275261327</v>
      </c>
      <c r="I267">
        <f>VLOOKUP(A267,[1]高三上!$A$3:$P$588,15,0)</f>
        <v>29.5</v>
      </c>
      <c r="J267" t="str">
        <f>VLOOKUP(A267,[1]高三上!$A$3:$P$588,16,0)</f>
        <v>张弘</v>
      </c>
      <c r="K267" s="22">
        <f t="shared" si="67"/>
        <v>252</v>
      </c>
      <c r="L267" s="23">
        <f t="shared" si="68"/>
        <v>98.954703832752614</v>
      </c>
      <c r="M267">
        <f>VLOOKUP(A267,[1]高二下!$A$3:$P$536,15,0)</f>
        <v>38</v>
      </c>
      <c r="N267" t="str">
        <f>VLOOKUP(A267,[1]高二下!$A$3:$P$536,16,0)</f>
        <v>张弘</v>
      </c>
      <c r="O267" s="22">
        <f t="shared" si="69"/>
        <v>249</v>
      </c>
      <c r="P267" s="22">
        <f t="shared" si="70"/>
        <v>109.05923344947735</v>
      </c>
      <c r="Q267">
        <f>VLOOKUP(A267,[1]高二上!$A$3:$P$583,15,0)</f>
        <v>42</v>
      </c>
      <c r="R267" t="str">
        <f>VLOOKUP(A267,[1]高二上!$A$3:$P$583,16,0)</f>
        <v>张弘</v>
      </c>
      <c r="S267" s="22">
        <f t="shared" si="71"/>
        <v>275</v>
      </c>
      <c r="T267" s="22">
        <f t="shared" si="72"/>
        <v>93.031358885017426</v>
      </c>
      <c r="U267">
        <f>VLOOKUP(A267,[1]高一下!$A$3:$P$585,15,0)</f>
        <v>38</v>
      </c>
      <c r="V267" t="str">
        <f>VLOOKUP(A267,[1]高一下!$A$3:$P$585,16,0)</f>
        <v>辜英琼</v>
      </c>
      <c r="W267">
        <f t="shared" si="73"/>
        <v>255</v>
      </c>
      <c r="X267">
        <f t="shared" si="74"/>
        <v>101.74216027874564</v>
      </c>
      <c r="Y267">
        <f>VLOOKUP(A267,[1]高一上!$A$3:$P$587,15,0)</f>
        <v>30</v>
      </c>
      <c r="Z267" t="str">
        <f>VLOOKUP(A267,[1]高一上!$A$3:$P$587,16,0)</f>
        <v>肖霞</v>
      </c>
      <c r="AA267">
        <f t="shared" si="75"/>
        <v>260</v>
      </c>
      <c r="AB267" s="23">
        <f t="shared" si="77"/>
        <v>99.651567944250871</v>
      </c>
      <c r="AC267">
        <f>VLOOKUP(A267,[1]中考!$A$2:$J$571,10,0)</f>
        <v>23</v>
      </c>
      <c r="AD267">
        <f t="shared" si="76"/>
        <v>259</v>
      </c>
    </row>
    <row r="268" spans="1:30" ht="15" x14ac:dyDescent="0.35">
      <c r="A268" s="14" t="s">
        <v>612</v>
      </c>
      <c r="B268" s="1">
        <v>6</v>
      </c>
      <c r="C268" s="2" t="s">
        <v>613</v>
      </c>
      <c r="D268" s="4" t="s">
        <v>537</v>
      </c>
      <c r="E268">
        <f>VLOOKUP(A268,'[1]高三下(高考)'!$A$3:$P$615,15,0)</f>
        <v>41.5</v>
      </c>
      <c r="F268" t="str">
        <f>VLOOKUP(A268,'[1]高三下(高考)'!$A$3:$P$615,16,0)</f>
        <v>张弘</v>
      </c>
      <c r="G268" s="22">
        <f t="shared" si="65"/>
        <v>265</v>
      </c>
      <c r="H268" s="23">
        <f t="shared" si="66"/>
        <v>59.930313588850176</v>
      </c>
      <c r="I268">
        <f>VLOOKUP(A268,[1]高三上!$A$3:$P$588,15,0)</f>
        <v>45</v>
      </c>
      <c r="J268" t="str">
        <f>VLOOKUP(A268,[1]高三上!$A$3:$P$588,16,0)</f>
        <v>张弘</v>
      </c>
      <c r="K268" s="22">
        <f t="shared" si="67"/>
        <v>150</v>
      </c>
      <c r="L268" s="23">
        <f t="shared" si="68"/>
        <v>125.08710801393728</v>
      </c>
      <c r="M268">
        <f>VLOOKUP(A268,[1]高二下!$A$3:$P$536,15,0)</f>
        <v>44</v>
      </c>
      <c r="N268" t="str">
        <f>VLOOKUP(A268,[1]高二下!$A$3:$P$536,16,0)</f>
        <v>张弘</v>
      </c>
      <c r="O268" s="22">
        <f t="shared" si="69"/>
        <v>222</v>
      </c>
      <c r="P268" s="22">
        <f t="shared" si="70"/>
        <v>101.39372822299651</v>
      </c>
      <c r="Q268">
        <f>VLOOKUP(A268,[1]高二上!$A$3:$P$583,15,0)</f>
        <v>56</v>
      </c>
      <c r="R268" t="str">
        <f>VLOOKUP(A268,[1]高二上!$A$3:$P$583,16,0)</f>
        <v>张弘</v>
      </c>
      <c r="S268" s="22">
        <f t="shared" si="71"/>
        <v>226</v>
      </c>
      <c r="T268" s="22">
        <f t="shared" si="72"/>
        <v>92.334494773519168</v>
      </c>
      <c r="U268">
        <f>VLOOKUP(A268,[1]高一下!$A$3:$P$585,15,0)</f>
        <v>45</v>
      </c>
      <c r="V268" t="str">
        <f>VLOOKUP(A268,[1]高一下!$A$3:$P$585,16,0)</f>
        <v>辜英琼</v>
      </c>
      <c r="W268">
        <f t="shared" si="73"/>
        <v>204</v>
      </c>
      <c r="X268">
        <f t="shared" si="74"/>
        <v>100.69686411149826</v>
      </c>
      <c r="Y268">
        <f>VLOOKUP(A268,[1]高一上!$A$3:$P$587,15,0)</f>
        <v>42</v>
      </c>
      <c r="Z268" t="str">
        <f>VLOOKUP(A268,[1]高一上!$A$3:$P$587,16,0)</f>
        <v>肖霞</v>
      </c>
      <c r="AA268">
        <f t="shared" si="75"/>
        <v>206</v>
      </c>
      <c r="AB268" s="23">
        <f t="shared" si="77"/>
        <v>111.84668989547038</v>
      </c>
      <c r="AC268">
        <f>VLOOKUP(A268,[1]中考!$A$2:$J$571,10,0)</f>
        <v>24</v>
      </c>
      <c r="AD268">
        <f t="shared" si="76"/>
        <v>240</v>
      </c>
    </row>
    <row r="269" spans="1:30" ht="15" x14ac:dyDescent="0.35">
      <c r="A269" s="14" t="s">
        <v>583</v>
      </c>
      <c r="B269" s="1">
        <v>6</v>
      </c>
      <c r="C269" s="2" t="s">
        <v>584</v>
      </c>
      <c r="D269" s="4" t="s">
        <v>537</v>
      </c>
      <c r="E269">
        <f>VLOOKUP(A269,'[1]高三下(高考)'!$A$3:$P$615,15,0)</f>
        <v>64</v>
      </c>
      <c r="F269" t="str">
        <f>VLOOKUP(A269,'[1]高三下(高考)'!$A$3:$P$615,16,0)</f>
        <v>张弘</v>
      </c>
      <c r="G269" s="22">
        <f t="shared" si="65"/>
        <v>134</v>
      </c>
      <c r="H269" s="23">
        <f t="shared" si="66"/>
        <v>147.73519163763066</v>
      </c>
      <c r="I269">
        <f>VLOOKUP(A269,[1]高三上!$A$3:$P$588,15,0)</f>
        <v>23.5</v>
      </c>
      <c r="J269" t="str">
        <f>VLOOKUP(A269,[1]高三上!$A$3:$P$588,16,0)</f>
        <v>张弘</v>
      </c>
      <c r="K269" s="22">
        <f t="shared" si="67"/>
        <v>271</v>
      </c>
      <c r="L269" s="23">
        <f t="shared" si="68"/>
        <v>92.334494773519168</v>
      </c>
      <c r="M269">
        <f>VLOOKUP(A269,[1]高二下!$A$3:$P$536,15,0)</f>
        <v>38</v>
      </c>
      <c r="N269" t="str">
        <f>VLOOKUP(A269,[1]高二下!$A$3:$P$536,16,0)</f>
        <v>张弘</v>
      </c>
      <c r="O269" s="22">
        <f t="shared" si="69"/>
        <v>249</v>
      </c>
      <c r="P269" s="22">
        <f t="shared" si="70"/>
        <v>79.094076655052262</v>
      </c>
      <c r="Q269">
        <f>VLOOKUP(A269,[1]高二上!$A$3:$P$583,15,0)</f>
        <v>63</v>
      </c>
      <c r="R269" t="str">
        <f>VLOOKUP(A269,[1]高二上!$A$3:$P$583,16,0)</f>
        <v>张弘</v>
      </c>
      <c r="S269" s="22">
        <f t="shared" si="71"/>
        <v>189</v>
      </c>
      <c r="T269" s="22">
        <f t="shared" si="72"/>
        <v>93.728222996515683</v>
      </c>
      <c r="U269">
        <f>VLOOKUP(A269,[1]高一下!$A$3:$P$585,15,0)</f>
        <v>50</v>
      </c>
      <c r="V269" t="str">
        <f>VLOOKUP(A269,[1]高一下!$A$3:$P$585,16,0)</f>
        <v>辜英琼</v>
      </c>
      <c r="W269">
        <f t="shared" si="73"/>
        <v>171</v>
      </c>
      <c r="X269">
        <f t="shared" si="74"/>
        <v>81.184668989547035</v>
      </c>
      <c r="Y269">
        <f>VLOOKUP(A269,[1]高一上!$A$3:$P$587,15,0)</f>
        <v>55</v>
      </c>
      <c r="Z269" t="str">
        <f>VLOOKUP(A269,[1]高一上!$A$3:$P$587,16,0)</f>
        <v>肖霞</v>
      </c>
      <c r="AA269">
        <f t="shared" si="75"/>
        <v>117</v>
      </c>
      <c r="AB269" s="23">
        <f t="shared" si="77"/>
        <v>157.8397212543554</v>
      </c>
      <c r="AC269">
        <f>VLOOKUP(A269,[1]中考!$A$2:$J$571,10,0)</f>
        <v>16</v>
      </c>
      <c r="AD269">
        <f t="shared" si="76"/>
        <v>283</v>
      </c>
    </row>
    <row r="270" spans="1:30" ht="15" x14ac:dyDescent="0.35">
      <c r="A270" s="14" t="s">
        <v>596</v>
      </c>
      <c r="B270" s="1">
        <v>6</v>
      </c>
      <c r="C270" s="2" t="s">
        <v>597</v>
      </c>
      <c r="D270" s="4" t="s">
        <v>537</v>
      </c>
      <c r="E270">
        <f>VLOOKUP(A270,'[1]高三下(高考)'!$A$3:$P$615,15,0)</f>
        <v>46.5</v>
      </c>
      <c r="F270" t="str">
        <f>VLOOKUP(A270,'[1]高三下(高考)'!$A$3:$P$615,16,0)</f>
        <v>张弘</v>
      </c>
      <c r="G270" s="22">
        <f t="shared" si="65"/>
        <v>252</v>
      </c>
      <c r="H270" s="23">
        <f t="shared" si="66"/>
        <v>59.581881533101047</v>
      </c>
      <c r="I270">
        <f>VLOOKUP(A270,[1]高三上!$A$3:$P$588,15,0)</f>
        <v>46</v>
      </c>
      <c r="J270" t="str">
        <f>VLOOKUP(A270,[1]高三上!$A$3:$P$588,16,0)</f>
        <v>张弘</v>
      </c>
      <c r="K270" s="22">
        <f t="shared" si="67"/>
        <v>136</v>
      </c>
      <c r="L270" s="23">
        <f t="shared" si="68"/>
        <v>138.67595818815332</v>
      </c>
      <c r="M270">
        <f>VLOOKUP(A270,[1]高二下!$A$3:$P$536,15,0)</f>
        <v>39</v>
      </c>
      <c r="N270" t="str">
        <f>VLOOKUP(A270,[1]高二下!$A$3:$P$536,16,0)</f>
        <v>张弘</v>
      </c>
      <c r="O270" s="22">
        <f t="shared" si="69"/>
        <v>247</v>
      </c>
      <c r="P270" s="22">
        <f t="shared" si="70"/>
        <v>71.080139372822302</v>
      </c>
      <c r="Q270">
        <f>VLOOKUP(A270,[1]高二上!$A$3:$P$583,15,0)</f>
        <v>66</v>
      </c>
      <c r="R270" t="str">
        <f>VLOOKUP(A270,[1]高二上!$A$3:$P$583,16,0)</f>
        <v>张弘</v>
      </c>
      <c r="S270" s="22">
        <f t="shared" si="71"/>
        <v>164</v>
      </c>
      <c r="T270" s="22">
        <f t="shared" si="72"/>
        <v>106.62020905923345</v>
      </c>
      <c r="U270">
        <f>VLOOKUP(A270,[1]高一下!$A$3:$P$585,15,0)</f>
        <v>48</v>
      </c>
      <c r="V270" t="str">
        <f>VLOOKUP(A270,[1]高一下!$A$3:$P$585,16,0)</f>
        <v>辜英琼</v>
      </c>
      <c r="W270">
        <f t="shared" si="73"/>
        <v>183</v>
      </c>
      <c r="X270">
        <f t="shared" si="74"/>
        <v>81.533101045296164</v>
      </c>
      <c r="Y270">
        <f>VLOOKUP(A270,[1]高一上!$A$3:$P$587,15,0)</f>
        <v>53</v>
      </c>
      <c r="Z270" t="str">
        <f>VLOOKUP(A270,[1]高一上!$A$3:$P$587,16,0)</f>
        <v>肖霞</v>
      </c>
      <c r="AA270">
        <f t="shared" si="75"/>
        <v>130</v>
      </c>
      <c r="AB270" s="23">
        <f t="shared" si="77"/>
        <v>148.78048780487805</v>
      </c>
      <c r="AC270">
        <f>VLOOKUP(A270,[1]中考!$A$2:$J$571,10,0)</f>
        <v>21</v>
      </c>
      <c r="AD270">
        <f t="shared" si="76"/>
        <v>270</v>
      </c>
    </row>
    <row r="271" spans="1:30" ht="15" x14ac:dyDescent="0.35">
      <c r="A271" s="14" t="s">
        <v>552</v>
      </c>
      <c r="B271" s="1">
        <v>6</v>
      </c>
      <c r="C271" s="2" t="s">
        <v>553</v>
      </c>
      <c r="D271" s="4" t="s">
        <v>537</v>
      </c>
      <c r="E271">
        <f>VLOOKUP(A271,'[1]高三下(高考)'!$A$3:$P$615,15,0)</f>
        <v>63.5</v>
      </c>
      <c r="F271" t="str">
        <f>VLOOKUP(A271,'[1]高三下(高考)'!$A$3:$P$615,16,0)</f>
        <v>张弘</v>
      </c>
      <c r="G271" s="22">
        <f t="shared" si="65"/>
        <v>142</v>
      </c>
      <c r="H271" s="23">
        <f t="shared" si="66"/>
        <v>108.01393728222996</v>
      </c>
      <c r="I271">
        <f>VLOOKUP(A271,[1]高三上!$A$3:$P$588,15,0)</f>
        <v>43.5</v>
      </c>
      <c r="J271" t="str">
        <f>VLOOKUP(A271,[1]高三上!$A$3:$P$588,16,0)</f>
        <v>张弘</v>
      </c>
      <c r="K271" s="22">
        <f t="shared" si="67"/>
        <v>165</v>
      </c>
      <c r="L271" s="23">
        <f t="shared" si="68"/>
        <v>98.954703832752614</v>
      </c>
      <c r="M271">
        <f>VLOOKUP(A271,[1]高二下!$A$3:$P$536,15,0)</f>
        <v>52</v>
      </c>
      <c r="N271" t="str">
        <f>VLOOKUP(A271,[1]高二下!$A$3:$P$536,16,0)</f>
        <v>张弘</v>
      </c>
      <c r="O271" s="22">
        <f t="shared" si="69"/>
        <v>162</v>
      </c>
      <c r="P271" s="22">
        <f t="shared" si="70"/>
        <v>100.69686411149826</v>
      </c>
      <c r="Q271">
        <f>VLOOKUP(A271,[1]高二上!$A$3:$P$583,15,0)</f>
        <v>66</v>
      </c>
      <c r="R271" t="str">
        <f>VLOOKUP(A271,[1]高二上!$A$3:$P$583,16,0)</f>
        <v>张弘</v>
      </c>
      <c r="S271" s="22">
        <f t="shared" si="71"/>
        <v>164</v>
      </c>
      <c r="T271" s="22">
        <f t="shared" si="72"/>
        <v>62.369337979094077</v>
      </c>
      <c r="U271">
        <f>VLOOKUP(A271,[1]高一下!$A$3:$P$585,15,0)</f>
        <v>67</v>
      </c>
      <c r="V271" t="str">
        <f>VLOOKUP(A271,[1]高一下!$A$3:$P$585,16,0)</f>
        <v>辜英琼</v>
      </c>
      <c r="W271">
        <f t="shared" si="73"/>
        <v>56</v>
      </c>
      <c r="X271">
        <f t="shared" si="74"/>
        <v>135.54006968641116</v>
      </c>
      <c r="Y271">
        <f>VLOOKUP(A271,[1]高一上!$A$3:$P$587,15,0)</f>
        <v>49</v>
      </c>
      <c r="Z271" t="str">
        <f>VLOOKUP(A271,[1]高一上!$A$3:$P$587,16,0)</f>
        <v>肖霞</v>
      </c>
      <c r="AA271">
        <f t="shared" si="75"/>
        <v>158</v>
      </c>
      <c r="AB271" s="23">
        <f t="shared" si="77"/>
        <v>106.62020905923345</v>
      </c>
      <c r="AC271">
        <f>VLOOKUP(A271,[1]中考!$A$2:$J$571,10,0)</f>
        <v>28</v>
      </c>
      <c r="AD271">
        <f t="shared" si="76"/>
        <v>177</v>
      </c>
    </row>
    <row r="272" spans="1:30" ht="15" x14ac:dyDescent="0.35">
      <c r="A272" s="14" t="s">
        <v>568</v>
      </c>
      <c r="B272" s="1">
        <v>6</v>
      </c>
      <c r="C272" s="2" t="s">
        <v>569</v>
      </c>
      <c r="D272" s="4" t="s">
        <v>537</v>
      </c>
      <c r="E272">
        <f>VLOOKUP(A272,'[1]高三下(高考)'!$A$3:$P$615,15,0)</f>
        <v>69</v>
      </c>
      <c r="F272" t="str">
        <f>VLOOKUP(A272,'[1]高三下(高考)'!$A$3:$P$615,16,0)</f>
        <v>张弘</v>
      </c>
      <c r="G272" s="22">
        <f t="shared" si="65"/>
        <v>83</v>
      </c>
      <c r="H272" s="23">
        <f t="shared" si="66"/>
        <v>103.83275261324042</v>
      </c>
      <c r="I272">
        <f>VLOOKUP(A272,[1]高三上!$A$3:$P$588,15,0)</f>
        <v>51</v>
      </c>
      <c r="J272" t="str">
        <f>VLOOKUP(A272,[1]高三上!$A$3:$P$588,16,0)</f>
        <v>张弘</v>
      </c>
      <c r="K272" s="22">
        <f t="shared" si="67"/>
        <v>94</v>
      </c>
      <c r="L272" s="23">
        <f t="shared" si="68"/>
        <v>108.36236933797909</v>
      </c>
      <c r="M272">
        <f>VLOOKUP(A272,[1]高二下!$A$3:$P$536,15,0)</f>
        <v>57</v>
      </c>
      <c r="N272" t="str">
        <f>VLOOKUP(A272,[1]高二下!$A$3:$P$536,16,0)</f>
        <v>张弘</v>
      </c>
      <c r="O272" s="22">
        <f t="shared" si="69"/>
        <v>118</v>
      </c>
      <c r="P272" s="22">
        <f t="shared" si="70"/>
        <v>98.257839721254356</v>
      </c>
      <c r="Q272">
        <f>VLOOKUP(A272,[1]高二上!$A$3:$P$583,15,0)</f>
        <v>73</v>
      </c>
      <c r="R272" t="str">
        <f>VLOOKUP(A272,[1]高二上!$A$3:$P$583,16,0)</f>
        <v>张弘</v>
      </c>
      <c r="S272" s="22">
        <f t="shared" si="71"/>
        <v>113</v>
      </c>
      <c r="T272" s="22">
        <f t="shared" si="72"/>
        <v>99.651567944250871</v>
      </c>
      <c r="U272">
        <f>VLOOKUP(A272,[1]高一下!$A$3:$P$585,15,0)</f>
        <v>59</v>
      </c>
      <c r="V272" t="str">
        <f>VLOOKUP(A272,[1]高一下!$A$3:$P$585,16,0)</f>
        <v>辜英琼</v>
      </c>
      <c r="W272">
        <f t="shared" si="73"/>
        <v>112</v>
      </c>
      <c r="X272">
        <f t="shared" si="74"/>
        <v>97.21254355400697</v>
      </c>
      <c r="Y272">
        <f>VLOOKUP(A272,[1]高一上!$A$3:$P$587,15,0)</f>
        <v>58</v>
      </c>
      <c r="Z272" t="str">
        <f>VLOOKUP(A272,[1]高一上!$A$3:$P$587,16,0)</f>
        <v>肖霞</v>
      </c>
      <c r="AA272">
        <f t="shared" si="75"/>
        <v>104</v>
      </c>
      <c r="AB272" s="23">
        <f t="shared" si="77"/>
        <v>111.84668989547038</v>
      </c>
      <c r="AC272">
        <f>VLOOKUP(A272,[1]中考!$A$2:$J$571,10,0)</f>
        <v>30</v>
      </c>
      <c r="AD272">
        <f t="shared" si="76"/>
        <v>138</v>
      </c>
    </row>
    <row r="273" spans="1:30" ht="15" x14ac:dyDescent="0.35">
      <c r="A273" s="14" t="s">
        <v>570</v>
      </c>
      <c r="B273" s="1">
        <v>6</v>
      </c>
      <c r="C273" s="2" t="s">
        <v>125</v>
      </c>
      <c r="D273" s="4" t="s">
        <v>537</v>
      </c>
      <c r="E273">
        <f>VLOOKUP(A273,'[1]高三下(高考)'!$A$3:$P$615,15,0)</f>
        <v>53.5</v>
      </c>
      <c r="F273" t="str">
        <f>VLOOKUP(A273,'[1]高三下(高考)'!$A$3:$P$615,16,0)</f>
        <v>张弘</v>
      </c>
      <c r="G273" s="22">
        <f t="shared" si="65"/>
        <v>213</v>
      </c>
      <c r="H273" s="23">
        <f t="shared" si="66"/>
        <v>94.773519163763069</v>
      </c>
      <c r="I273">
        <f>VLOOKUP(A273,[1]高三上!$A$3:$P$588,15,0)</f>
        <v>39.5</v>
      </c>
      <c r="J273" t="str">
        <f>VLOOKUP(A273,[1]高三上!$A$3:$P$588,16,0)</f>
        <v>张弘</v>
      </c>
      <c r="K273" s="22">
        <f t="shared" si="67"/>
        <v>198</v>
      </c>
      <c r="L273" s="23">
        <f t="shared" si="68"/>
        <v>115.67944250871079</v>
      </c>
      <c r="M273">
        <f>VLOOKUP(A273,[1]高二下!$A$3:$P$536,15,0)</f>
        <v>40</v>
      </c>
      <c r="N273" t="str">
        <f>VLOOKUP(A273,[1]高二下!$A$3:$P$536,16,0)</f>
        <v>张弘</v>
      </c>
      <c r="O273" s="22">
        <f t="shared" si="69"/>
        <v>243</v>
      </c>
      <c r="P273" s="22">
        <f t="shared" si="70"/>
        <v>102.09059233449477</v>
      </c>
      <c r="Q273">
        <f>VLOOKUP(A273,[1]高二上!$A$3:$P$583,15,0)</f>
        <v>52</v>
      </c>
      <c r="R273" t="str">
        <f>VLOOKUP(A273,[1]高二上!$A$3:$P$583,16,0)</f>
        <v>张弘</v>
      </c>
      <c r="S273" s="22">
        <f t="shared" si="71"/>
        <v>249</v>
      </c>
      <c r="T273" s="22">
        <f t="shared" si="72"/>
        <v>92.334494773519168</v>
      </c>
      <c r="U273">
        <f>VLOOKUP(A273,[1]高一下!$A$3:$P$585,15,0)</f>
        <v>43</v>
      </c>
      <c r="V273" t="str">
        <f>VLOOKUP(A273,[1]高一下!$A$3:$P$585,16,0)</f>
        <v>辜英琼</v>
      </c>
      <c r="W273">
        <f t="shared" si="73"/>
        <v>227</v>
      </c>
      <c r="X273">
        <f t="shared" si="74"/>
        <v>82.229965156794421</v>
      </c>
      <c r="Y273">
        <f>VLOOKUP(A273,[1]高一上!$A$3:$P$587,15,0)</f>
        <v>46</v>
      </c>
      <c r="Z273" t="str">
        <f>VLOOKUP(A273,[1]高一上!$A$3:$P$587,16,0)</f>
        <v>肖霞</v>
      </c>
      <c r="AA273">
        <f t="shared" si="75"/>
        <v>176</v>
      </c>
      <c r="AB273" s="23">
        <f t="shared" si="77"/>
        <v>81.533101045296164</v>
      </c>
      <c r="AC273">
        <f>VLOOKUP(A273,[1]中考!$A$2:$J$571,10,0)</f>
        <v>31</v>
      </c>
      <c r="AD273">
        <f t="shared" si="76"/>
        <v>123</v>
      </c>
    </row>
    <row r="274" spans="1:30" ht="15" x14ac:dyDescent="0.35">
      <c r="A274" s="14" t="s">
        <v>600</v>
      </c>
      <c r="B274" s="1">
        <v>6</v>
      </c>
      <c r="C274" s="2" t="s">
        <v>601</v>
      </c>
      <c r="D274" s="4" t="s">
        <v>537</v>
      </c>
      <c r="E274">
        <f>VLOOKUP(A274,'[1]高三下(高考)'!$A$3:$P$615,15,0)</f>
        <v>21</v>
      </c>
      <c r="F274" t="str">
        <f>VLOOKUP(A274,'[1]高三下(高考)'!$A$3:$P$615,16,0)</f>
        <v>张弘</v>
      </c>
      <c r="G274" s="22">
        <f t="shared" si="65"/>
        <v>286</v>
      </c>
      <c r="H274" s="23">
        <f t="shared" si="66"/>
        <v>60.627177700348433</v>
      </c>
      <c r="I274">
        <f>VLOOKUP(A274,[1]高三上!$A$3:$P$588,15,0)</f>
        <v>42.5</v>
      </c>
      <c r="J274" t="str">
        <f>VLOOKUP(A274,[1]高三上!$A$3:$P$588,16,0)</f>
        <v>张弘</v>
      </c>
      <c r="K274" s="22">
        <f t="shared" si="67"/>
        <v>173</v>
      </c>
      <c r="L274" s="23">
        <f t="shared" si="68"/>
        <v>126.4808362369338</v>
      </c>
      <c r="M274">
        <f>VLOOKUP(A274,[1]高二下!$A$3:$P$536,15,0)</f>
        <v>38</v>
      </c>
      <c r="N274" t="str">
        <f>VLOOKUP(A274,[1]高二下!$A$3:$P$536,16,0)</f>
        <v>张弘</v>
      </c>
      <c r="O274" s="22">
        <f t="shared" si="69"/>
        <v>249</v>
      </c>
      <c r="P274" s="22">
        <f t="shared" si="70"/>
        <v>109.05923344947735</v>
      </c>
      <c r="Q274">
        <f>VLOOKUP(A274,[1]高二上!$A$3:$P$583,15,0)</f>
        <v>42</v>
      </c>
      <c r="R274" t="str">
        <f>VLOOKUP(A274,[1]高二上!$A$3:$P$583,16,0)</f>
        <v>张弘</v>
      </c>
      <c r="S274" s="22">
        <f t="shared" si="71"/>
        <v>275</v>
      </c>
      <c r="T274" s="22">
        <f t="shared" si="72"/>
        <v>67.944250871080143</v>
      </c>
      <c r="U274">
        <f>VLOOKUP(A274,[1]高一下!$A$3:$P$585,15,0)</f>
        <v>48</v>
      </c>
      <c r="V274" t="str">
        <f>VLOOKUP(A274,[1]高一下!$A$3:$P$585,16,0)</f>
        <v>辜英琼</v>
      </c>
      <c r="W274">
        <f t="shared" si="73"/>
        <v>183</v>
      </c>
      <c r="X274">
        <f t="shared" si="74"/>
        <v>122.29965156794425</v>
      </c>
      <c r="Y274">
        <f>VLOOKUP(A274,[1]高一上!$A$3:$P$587,15,0)</f>
        <v>33</v>
      </c>
      <c r="Z274" t="str">
        <f>VLOOKUP(A274,[1]高一上!$A$3:$P$587,16,0)</f>
        <v>肖霞</v>
      </c>
      <c r="AA274">
        <f t="shared" si="75"/>
        <v>247</v>
      </c>
      <c r="AB274" s="23">
        <f t="shared" si="77"/>
        <v>84.668989547038336</v>
      </c>
      <c r="AC274">
        <f>VLOOKUP(A274,[1]中考!$A$2:$J$571,10,0)</f>
        <v>27</v>
      </c>
      <c r="AD274">
        <f t="shared" si="76"/>
        <v>203</v>
      </c>
    </row>
    <row r="275" spans="1:30" ht="15" x14ac:dyDescent="0.35">
      <c r="A275" s="14" t="s">
        <v>577</v>
      </c>
      <c r="B275" s="1">
        <v>6</v>
      </c>
      <c r="C275" s="2" t="s">
        <v>578</v>
      </c>
      <c r="D275" s="4" t="s">
        <v>537</v>
      </c>
      <c r="E275">
        <f>VLOOKUP(A275,'[1]高三下(高考)'!$A$3:$P$615,15,0)</f>
        <v>51</v>
      </c>
      <c r="F275" t="str">
        <f>VLOOKUP(A275,'[1]高三下(高考)'!$A$3:$P$615,16,0)</f>
        <v>张弘</v>
      </c>
      <c r="G275" s="22">
        <f t="shared" si="65"/>
        <v>233</v>
      </c>
      <c r="H275" s="23">
        <f t="shared" si="66"/>
        <v>103.83275261324042</v>
      </c>
      <c r="I275">
        <f>VLOOKUP(A275,[1]高三上!$A$3:$P$588,15,0)</f>
        <v>33</v>
      </c>
      <c r="J275" t="str">
        <f>VLOOKUP(A275,[1]高三上!$A$3:$P$588,16,0)</f>
        <v>张弘</v>
      </c>
      <c r="K275" s="22">
        <f t="shared" si="67"/>
        <v>244</v>
      </c>
      <c r="L275" s="23">
        <f t="shared" si="68"/>
        <v>92.334494773519168</v>
      </c>
      <c r="M275">
        <f>VLOOKUP(A275,[1]高二下!$A$3:$P$536,15,0)</f>
        <v>44</v>
      </c>
      <c r="N275" t="str">
        <f>VLOOKUP(A275,[1]高二下!$A$3:$P$536,16,0)</f>
        <v>张弘</v>
      </c>
      <c r="O275" s="22">
        <f t="shared" si="69"/>
        <v>222</v>
      </c>
      <c r="P275" s="22">
        <f t="shared" si="70"/>
        <v>108.01393728222996</v>
      </c>
      <c r="Q275">
        <f>VLOOKUP(A275,[1]高二上!$A$3:$P$583,15,0)</f>
        <v>53</v>
      </c>
      <c r="R275" t="str">
        <f>VLOOKUP(A275,[1]高二上!$A$3:$P$583,16,0)</f>
        <v>张弘</v>
      </c>
      <c r="S275" s="22">
        <f t="shared" si="71"/>
        <v>245</v>
      </c>
      <c r="T275" s="22">
        <f t="shared" si="72"/>
        <v>99.303135888501743</v>
      </c>
      <c r="U275">
        <f>VLOOKUP(A275,[1]高一下!$A$3:$P$585,15,0)</f>
        <v>41</v>
      </c>
      <c r="V275" t="str">
        <f>VLOOKUP(A275,[1]高一下!$A$3:$P$585,16,0)</f>
        <v>辜英琼</v>
      </c>
      <c r="W275">
        <f t="shared" si="73"/>
        <v>243</v>
      </c>
      <c r="X275">
        <f t="shared" si="74"/>
        <v>103.13588850174216</v>
      </c>
      <c r="Y275">
        <f>VLOOKUP(A275,[1]高一上!$A$3:$P$587,15,0)</f>
        <v>32</v>
      </c>
      <c r="Z275" t="str">
        <f>VLOOKUP(A275,[1]高一上!$A$3:$P$587,16,0)</f>
        <v>肖霞</v>
      </c>
      <c r="AA275">
        <f t="shared" si="75"/>
        <v>252</v>
      </c>
      <c r="AB275" s="23">
        <f t="shared" si="77"/>
        <v>106.27177700348432</v>
      </c>
      <c r="AC275">
        <f>VLOOKUP(A275,[1]中考!$A$2:$J$571,10,0)</f>
        <v>21</v>
      </c>
      <c r="AD275">
        <f t="shared" si="76"/>
        <v>270</v>
      </c>
    </row>
    <row r="276" spans="1:30" ht="15" x14ac:dyDescent="0.35">
      <c r="A276" s="14" t="s">
        <v>611</v>
      </c>
      <c r="B276" s="1">
        <v>6</v>
      </c>
      <c r="C276" s="2" t="s">
        <v>84</v>
      </c>
      <c r="D276" s="4" t="s">
        <v>537</v>
      </c>
      <c r="E276">
        <f>VLOOKUP(A276,'[1]高三下(高考)'!$A$3:$P$615,15,0)</f>
        <v>61.5</v>
      </c>
      <c r="F276" t="str">
        <f>VLOOKUP(A276,'[1]高三下(高考)'!$A$3:$P$615,16,0)</f>
        <v>张弘</v>
      </c>
      <c r="G276" s="22">
        <f t="shared" si="65"/>
        <v>161</v>
      </c>
      <c r="H276" s="23">
        <f t="shared" si="66"/>
        <v>61.672473867595819</v>
      </c>
      <c r="I276">
        <f>VLOOKUP(A276,[1]高三上!$A$3:$P$588,15,0)</f>
        <v>55</v>
      </c>
      <c r="J276" t="str">
        <f>VLOOKUP(A276,[1]高三上!$A$3:$P$588,16,0)</f>
        <v>张弘</v>
      </c>
      <c r="K276" s="22">
        <f t="shared" si="67"/>
        <v>51</v>
      </c>
      <c r="L276" s="23">
        <f t="shared" si="68"/>
        <v>161.32404181184668</v>
      </c>
      <c r="M276">
        <f>VLOOKUP(A276,[1]高二下!$A$3:$P$536,15,0)</f>
        <v>43</v>
      </c>
      <c r="N276" t="str">
        <f>VLOOKUP(A276,[1]高二下!$A$3:$P$536,16,0)</f>
        <v>张弘</v>
      </c>
      <c r="O276" s="22">
        <f t="shared" si="69"/>
        <v>227</v>
      </c>
      <c r="P276" s="22">
        <f t="shared" si="70"/>
        <v>107.66550522648083</v>
      </c>
      <c r="Q276">
        <f>VLOOKUP(A276,[1]高二上!$A$3:$P$583,15,0)</f>
        <v>52</v>
      </c>
      <c r="R276" t="str">
        <f>VLOOKUP(A276,[1]高二上!$A$3:$P$583,16,0)</f>
        <v>张弘</v>
      </c>
      <c r="S276" s="22">
        <f t="shared" si="71"/>
        <v>249</v>
      </c>
      <c r="T276" s="22">
        <f t="shared" si="72"/>
        <v>94.42508710801394</v>
      </c>
      <c r="U276">
        <f>VLOOKUP(A276,[1]高一下!$A$3:$P$585,15,0)</f>
        <v>42</v>
      </c>
      <c r="V276" t="str">
        <f>VLOOKUP(A276,[1]高一下!$A$3:$P$585,16,0)</f>
        <v>辜英琼</v>
      </c>
      <c r="W276">
        <f t="shared" si="73"/>
        <v>233</v>
      </c>
      <c r="X276">
        <f t="shared" si="74"/>
        <v>108.71080139372822</v>
      </c>
      <c r="Y276">
        <f>VLOOKUP(A276,[1]高一上!$A$3:$P$587,15,0)</f>
        <v>31</v>
      </c>
      <c r="Z276" t="str">
        <f>VLOOKUP(A276,[1]高一上!$A$3:$P$587,16,0)</f>
        <v>肖霞</v>
      </c>
      <c r="AA276">
        <f t="shared" si="75"/>
        <v>258</v>
      </c>
      <c r="AB276" s="23">
        <f t="shared" si="77"/>
        <v>85.017421602787465</v>
      </c>
      <c r="AC276">
        <f>VLOOKUP(A276,[1]中考!$A$2:$J$571,10,0)</f>
        <v>26</v>
      </c>
      <c r="AD276">
        <f t="shared" si="76"/>
        <v>215</v>
      </c>
    </row>
    <row r="277" spans="1:30" ht="15" x14ac:dyDescent="0.35">
      <c r="A277" s="14" t="s">
        <v>562</v>
      </c>
      <c r="B277" s="1">
        <v>6</v>
      </c>
      <c r="C277" s="2" t="s">
        <v>563</v>
      </c>
      <c r="D277" s="4" t="s">
        <v>537</v>
      </c>
      <c r="E277">
        <f>VLOOKUP(A277,'[1]高三下(高考)'!$A$3:$P$615,15,0)</f>
        <v>72.5</v>
      </c>
      <c r="F277" t="str">
        <f>VLOOKUP(A277,'[1]高三下(高考)'!$A$3:$P$615,16,0)</f>
        <v>张弘</v>
      </c>
      <c r="G277" s="22">
        <f t="shared" si="65"/>
        <v>51</v>
      </c>
      <c r="H277" s="23">
        <f t="shared" si="66"/>
        <v>123.34494773519164</v>
      </c>
      <c r="I277">
        <f>VLOOKUP(A277,[1]高三上!$A$3:$P$588,15,0)</f>
        <v>49</v>
      </c>
      <c r="J277" t="str">
        <f>VLOOKUP(A277,[1]高三上!$A$3:$P$588,16,0)</f>
        <v>张弘</v>
      </c>
      <c r="K277" s="22">
        <f t="shared" si="67"/>
        <v>118</v>
      </c>
      <c r="L277" s="23">
        <f t="shared" si="68"/>
        <v>80.836236933797906</v>
      </c>
      <c r="M277">
        <f>VLOOKUP(A277,[1]高二下!$A$3:$P$536,15,0)</f>
        <v>65</v>
      </c>
      <c r="N277" t="str">
        <f>VLOOKUP(A277,[1]高二下!$A$3:$P$536,16,0)</f>
        <v>张弘</v>
      </c>
      <c r="O277" s="22">
        <f t="shared" si="69"/>
        <v>63</v>
      </c>
      <c r="P277" s="22">
        <f t="shared" si="70"/>
        <v>90.940766550522653</v>
      </c>
      <c r="Q277">
        <f>VLOOKUP(A277,[1]高二上!$A$3:$P$583,15,0)</f>
        <v>83</v>
      </c>
      <c r="R277" t="str">
        <f>VLOOKUP(A277,[1]高二上!$A$3:$P$583,16,0)</f>
        <v>张弘</v>
      </c>
      <c r="S277" s="22">
        <f t="shared" si="71"/>
        <v>37</v>
      </c>
      <c r="T277" s="22">
        <f t="shared" si="72"/>
        <v>91.289198606271782</v>
      </c>
      <c r="U277">
        <f>VLOOKUP(A277,[1]高一下!$A$3:$P$585,15,0)</f>
        <v>81</v>
      </c>
      <c r="V277" t="str">
        <f>VLOOKUP(A277,[1]高一下!$A$3:$P$585,16,0)</f>
        <v>辜英琼</v>
      </c>
      <c r="W277">
        <f t="shared" si="73"/>
        <v>12</v>
      </c>
      <c r="X277">
        <f t="shared" si="74"/>
        <v>104.52961672473867</v>
      </c>
      <c r="Y277">
        <f>VLOOKUP(A277,[1]高一上!$A$3:$P$587,15,0)</f>
        <v>77</v>
      </c>
      <c r="Z277" t="str">
        <f>VLOOKUP(A277,[1]高一上!$A$3:$P$587,16,0)</f>
        <v>肖霞</v>
      </c>
      <c r="AA277">
        <f t="shared" si="75"/>
        <v>25</v>
      </c>
      <c r="AB277" s="23">
        <f t="shared" si="77"/>
        <v>96.515679442508713</v>
      </c>
      <c r="AC277">
        <f>VLOOKUP(A277,[1]中考!$A$2:$J$571,10,0)</f>
        <v>39</v>
      </c>
      <c r="AD277">
        <f t="shared" si="76"/>
        <v>15</v>
      </c>
    </row>
    <row r="278" spans="1:30" ht="15" x14ac:dyDescent="0.35">
      <c r="A278" s="14" t="s">
        <v>538</v>
      </c>
      <c r="B278" s="1">
        <v>6</v>
      </c>
      <c r="C278" s="2" t="s">
        <v>539</v>
      </c>
      <c r="D278" s="4" t="s">
        <v>537</v>
      </c>
      <c r="E278">
        <f>VLOOKUP(A278,'[1]高三下(高考)'!$A$3:$P$615,15,0)</f>
        <v>71.5</v>
      </c>
      <c r="F278" t="str">
        <f>VLOOKUP(A278,'[1]高三下(高考)'!$A$3:$P$615,16,0)</f>
        <v>张弘</v>
      </c>
      <c r="G278" s="22">
        <f t="shared" si="65"/>
        <v>60</v>
      </c>
      <c r="H278" s="23">
        <f t="shared" si="66"/>
        <v>109.40766550522648</v>
      </c>
      <c r="I278">
        <f>VLOOKUP(A278,[1]高三上!$A$3:$P$588,15,0)</f>
        <v>51.5</v>
      </c>
      <c r="J278" t="str">
        <f>VLOOKUP(A278,[1]高三上!$A$3:$P$588,16,0)</f>
        <v>张弘</v>
      </c>
      <c r="K278" s="22">
        <f t="shared" si="67"/>
        <v>87</v>
      </c>
      <c r="L278" s="23">
        <f t="shared" si="68"/>
        <v>110.80139372822299</v>
      </c>
      <c r="M278">
        <f>VLOOKUP(A278,[1]高二下!$A$3:$P$536,15,0)</f>
        <v>57</v>
      </c>
      <c r="N278" t="str">
        <f>VLOOKUP(A278,[1]高二下!$A$3:$P$536,16,0)</f>
        <v>张弘</v>
      </c>
      <c r="O278" s="22">
        <f t="shared" si="69"/>
        <v>118</v>
      </c>
      <c r="P278" s="22">
        <f t="shared" si="70"/>
        <v>59.930313588850176</v>
      </c>
      <c r="Q278">
        <f>VLOOKUP(A278,[1]高二上!$A$3:$P$583,15,0)</f>
        <v>92</v>
      </c>
      <c r="R278" t="str">
        <f>VLOOKUP(A278,[1]高二上!$A$3:$P$583,16,0)</f>
        <v>张弘</v>
      </c>
      <c r="S278" s="22">
        <f t="shared" si="71"/>
        <v>3</v>
      </c>
      <c r="T278" s="22">
        <f t="shared" si="72"/>
        <v>121.25435540069687</v>
      </c>
      <c r="U278">
        <f>VLOOKUP(A278,[1]高一下!$A$3:$P$585,15,0)</f>
        <v>66</v>
      </c>
      <c r="V278" t="str">
        <f>VLOOKUP(A278,[1]高一下!$A$3:$P$585,16,0)</f>
        <v>辜英琼</v>
      </c>
      <c r="W278">
        <f t="shared" si="73"/>
        <v>64</v>
      </c>
      <c r="X278">
        <f t="shared" si="74"/>
        <v>135.88850174216029</v>
      </c>
      <c r="Y278">
        <f>VLOOKUP(A278,[1]高一上!$A$3:$P$587,15,0)</f>
        <v>48</v>
      </c>
      <c r="Z278" t="str">
        <f>VLOOKUP(A278,[1]高一上!$A$3:$P$587,16,0)</f>
        <v>辜英琼</v>
      </c>
      <c r="AA278">
        <f t="shared" si="75"/>
        <v>167</v>
      </c>
      <c r="AB278" s="23">
        <f t="shared" si="77"/>
        <v>49.825783972125436</v>
      </c>
      <c r="AC278">
        <f>VLOOKUP(A278,[1]中考!$A$2:$J$571,10,0)</f>
        <v>38</v>
      </c>
      <c r="AD278">
        <f t="shared" si="76"/>
        <v>23</v>
      </c>
    </row>
    <row r="279" spans="1:30" ht="15" x14ac:dyDescent="0.35">
      <c r="A279" s="14" t="s">
        <v>609</v>
      </c>
      <c r="B279" s="1">
        <v>6</v>
      </c>
      <c r="C279" s="2" t="s">
        <v>610</v>
      </c>
      <c r="D279" s="4" t="s">
        <v>537</v>
      </c>
      <c r="E279">
        <f>VLOOKUP(A279,'[1]高三下(高考)'!$A$3:$P$615,15,0)</f>
        <v>37.5</v>
      </c>
      <c r="F279" t="str">
        <f>VLOOKUP(A279,'[1]高三下(高考)'!$A$3:$P$615,16,0)</f>
        <v>张弘</v>
      </c>
      <c r="G279" s="22">
        <f t="shared" si="65"/>
        <v>272</v>
      </c>
      <c r="H279" s="23">
        <f t="shared" si="66"/>
        <v>96.515679442508713</v>
      </c>
      <c r="I279">
        <f>VLOOKUP(A279,[1]高三上!$A$3:$P$588,15,0)</f>
        <v>26.5</v>
      </c>
      <c r="J279" t="str">
        <f>VLOOKUP(A279,[1]高三上!$A$3:$P$588,16,0)</f>
        <v>张弘</v>
      </c>
      <c r="K279" s="22">
        <f t="shared" si="67"/>
        <v>262</v>
      </c>
      <c r="L279" s="23">
        <f t="shared" si="68"/>
        <v>90.592334494773525</v>
      </c>
      <c r="M279">
        <f>VLOOKUP(A279,[1]高二下!$A$3:$P$536,15,0)</f>
        <v>42</v>
      </c>
      <c r="N279" t="str">
        <f>VLOOKUP(A279,[1]高二下!$A$3:$P$536,16,0)</f>
        <v>张弘</v>
      </c>
      <c r="O279" s="22">
        <f t="shared" si="69"/>
        <v>235</v>
      </c>
      <c r="P279" s="22">
        <f t="shared" si="70"/>
        <v>116.37630662020905</v>
      </c>
      <c r="Q279">
        <f>VLOOKUP(A279,[1]高二上!$A$3:$P$583,15,0)</f>
        <v>39</v>
      </c>
      <c r="R279" t="str">
        <f>VLOOKUP(A279,[1]高二上!$A$3:$P$583,16,0)</f>
        <v>张弘</v>
      </c>
      <c r="S279" s="22">
        <f t="shared" si="71"/>
        <v>282</v>
      </c>
      <c r="T279" s="22">
        <f t="shared" si="72"/>
        <v>91.986062717770039</v>
      </c>
      <c r="U279">
        <f>VLOOKUP(A279,[1]高一下!$A$3:$P$585,15,0)</f>
        <v>37</v>
      </c>
      <c r="V279" t="str">
        <f>VLOOKUP(A279,[1]高一下!$A$3:$P$585,16,0)</f>
        <v>辜英琼</v>
      </c>
      <c r="W279">
        <f t="shared" si="73"/>
        <v>259</v>
      </c>
      <c r="X279">
        <f t="shared" si="74"/>
        <v>99.651567944250871</v>
      </c>
      <c r="Y279">
        <f>VLOOKUP(A279,[1]高一上!$A$3:$P$587,15,0)</f>
        <v>31</v>
      </c>
      <c r="Z279" t="str">
        <f>VLOOKUP(A279,[1]高一上!$A$3:$P$587,16,0)</f>
        <v>肖霞</v>
      </c>
      <c r="AA279">
        <f t="shared" si="75"/>
        <v>258</v>
      </c>
      <c r="AB279" s="23">
        <f t="shared" si="77"/>
        <v>93.728222996515683</v>
      </c>
      <c r="AC279">
        <f>VLOOKUP(A279,[1]中考!$A$2:$J$571,10,0)</f>
        <v>24</v>
      </c>
      <c r="AD279">
        <f t="shared" si="76"/>
        <v>240</v>
      </c>
    </row>
    <row r="280" spans="1:30" ht="15" x14ac:dyDescent="0.35">
      <c r="A280" s="14" t="s">
        <v>602</v>
      </c>
      <c r="B280" s="1">
        <v>6</v>
      </c>
      <c r="C280" s="2" t="s">
        <v>277</v>
      </c>
      <c r="D280" s="4" t="s">
        <v>537</v>
      </c>
      <c r="E280">
        <f>VLOOKUP(A280,'[1]高三下(高考)'!$A$3:$P$615,15,0)</f>
        <v>36.5</v>
      </c>
      <c r="F280" t="str">
        <f>VLOOKUP(A280,'[1]高三下(高考)'!$A$3:$P$615,16,0)</f>
        <v>张弘</v>
      </c>
      <c r="G280" s="22">
        <f t="shared" si="65"/>
        <v>274</v>
      </c>
      <c r="H280" s="23">
        <f t="shared" si="66"/>
        <v>91.637630662020911</v>
      </c>
      <c r="I280">
        <f>VLOOKUP(A280,[1]高三上!$A$3:$P$588,15,0)</f>
        <v>31</v>
      </c>
      <c r="J280" t="str">
        <f>VLOOKUP(A280,[1]高三上!$A$3:$P$588,16,0)</f>
        <v>张弘</v>
      </c>
      <c r="K280" s="22">
        <f t="shared" si="67"/>
        <v>250</v>
      </c>
      <c r="L280" s="23">
        <f t="shared" si="68"/>
        <v>98.954703832752614</v>
      </c>
      <c r="M280">
        <f>VLOOKUP(A280,[1]高二下!$A$3:$P$536,15,0)</f>
        <v>39</v>
      </c>
      <c r="N280" t="str">
        <f>VLOOKUP(A280,[1]高二下!$A$3:$P$536,16,0)</f>
        <v>张弘</v>
      </c>
      <c r="O280" s="22">
        <f t="shared" si="69"/>
        <v>247</v>
      </c>
      <c r="P280" s="22">
        <f t="shared" si="70"/>
        <v>108.71080139372822</v>
      </c>
      <c r="Q280">
        <f>VLOOKUP(A280,[1]高二上!$A$3:$P$583,15,0)</f>
        <v>44</v>
      </c>
      <c r="R280" t="str">
        <f>VLOOKUP(A280,[1]高二上!$A$3:$P$583,16,0)</f>
        <v>张弘</v>
      </c>
      <c r="S280" s="22">
        <f t="shared" si="71"/>
        <v>272</v>
      </c>
      <c r="T280" s="22">
        <f t="shared" si="72"/>
        <v>72.125435540069688</v>
      </c>
      <c r="U280">
        <f>VLOOKUP(A280,[1]高一下!$A$3:$P$585,15,0)</f>
        <v>47</v>
      </c>
      <c r="V280" t="str">
        <f>VLOOKUP(A280,[1]高一下!$A$3:$P$585,16,0)</f>
        <v>辜英琼</v>
      </c>
      <c r="W280">
        <f t="shared" si="73"/>
        <v>192</v>
      </c>
      <c r="X280">
        <f t="shared" si="74"/>
        <v>98.954703832752614</v>
      </c>
      <c r="Y280">
        <f>VLOOKUP(A280,[1]高一上!$A$3:$P$587,15,0)</f>
        <v>45</v>
      </c>
      <c r="Z280" t="str">
        <f>VLOOKUP(A280,[1]高一上!$A$3:$P$587,16,0)</f>
        <v>肖霞</v>
      </c>
      <c r="AA280">
        <f t="shared" si="75"/>
        <v>189</v>
      </c>
      <c r="AB280" s="23">
        <f t="shared" si="77"/>
        <v>77.00348432055749</v>
      </c>
      <c r="AC280">
        <f>VLOOKUP(A280,[1]中考!$A$2:$J$571,10,0)</f>
        <v>31</v>
      </c>
      <c r="AD280">
        <f t="shared" si="76"/>
        <v>123</v>
      </c>
    </row>
    <row r="281" spans="1:30" ht="15" x14ac:dyDescent="0.35">
      <c r="A281" s="14" t="s">
        <v>548</v>
      </c>
      <c r="B281" s="1">
        <v>6</v>
      </c>
      <c r="C281" s="2" t="s">
        <v>549</v>
      </c>
      <c r="D281" s="4" t="s">
        <v>537</v>
      </c>
      <c r="E281">
        <f>VLOOKUP(A281,'[1]高三下(高考)'!$A$3:$P$615,15,0)</f>
        <v>71</v>
      </c>
      <c r="F281" t="str">
        <f>VLOOKUP(A281,'[1]高三下(高考)'!$A$3:$P$615,16,0)</f>
        <v>张弘</v>
      </c>
      <c r="G281" s="22">
        <f t="shared" si="65"/>
        <v>69</v>
      </c>
      <c r="H281" s="23">
        <f t="shared" si="66"/>
        <v>110.45296167247386</v>
      </c>
      <c r="I281">
        <f>VLOOKUP(A281,[1]高三上!$A$3:$P$588,15,0)</f>
        <v>50.5</v>
      </c>
      <c r="J281" t="str">
        <f>VLOOKUP(A281,[1]高三上!$A$3:$P$588,16,0)</f>
        <v>张弘</v>
      </c>
      <c r="K281" s="22">
        <f t="shared" si="67"/>
        <v>99</v>
      </c>
      <c r="L281" s="23">
        <f t="shared" si="68"/>
        <v>129.61672473867597</v>
      </c>
      <c r="M281">
        <f>VLOOKUP(A281,[1]高二下!$A$3:$P$536,15,0)</f>
        <v>50</v>
      </c>
      <c r="N281" t="str">
        <f>VLOOKUP(A281,[1]高二下!$A$3:$P$536,16,0)</f>
        <v>张弘</v>
      </c>
      <c r="O281" s="22">
        <f t="shared" si="69"/>
        <v>184</v>
      </c>
      <c r="P281" s="22">
        <f t="shared" si="70"/>
        <v>80.139372822299649</v>
      </c>
      <c r="Q281">
        <f>VLOOKUP(A281,[1]高二上!$A$3:$P$583,15,0)</f>
        <v>71</v>
      </c>
      <c r="R281" t="str">
        <f>VLOOKUP(A281,[1]高二上!$A$3:$P$583,16,0)</f>
        <v>张弘</v>
      </c>
      <c r="S281" s="22">
        <f t="shared" si="71"/>
        <v>127</v>
      </c>
      <c r="T281" s="22">
        <f t="shared" si="72"/>
        <v>91.637630662020911</v>
      </c>
      <c r="U281">
        <f>VLOOKUP(A281,[1]高一下!$A$3:$P$585,15,0)</f>
        <v>60</v>
      </c>
      <c r="V281" t="str">
        <f>VLOOKUP(A281,[1]高一下!$A$3:$P$585,16,0)</f>
        <v>辜英琼</v>
      </c>
      <c r="W281">
        <f t="shared" si="73"/>
        <v>103</v>
      </c>
      <c r="X281">
        <f t="shared" si="74"/>
        <v>117.77003484320558</v>
      </c>
      <c r="Y281">
        <f>VLOOKUP(A281,[1]高一上!$A$3:$P$587,15,0)</f>
        <v>50</v>
      </c>
      <c r="Z281" t="str">
        <f>VLOOKUP(A281,[1]高一上!$A$3:$P$587,16,0)</f>
        <v>肖霞</v>
      </c>
      <c r="AA281">
        <f t="shared" si="75"/>
        <v>154</v>
      </c>
      <c r="AB281" s="23">
        <f t="shared" si="77"/>
        <v>129.96515679442507</v>
      </c>
      <c r="AC281">
        <f>VLOOKUP(A281,[1]中考!$A$2:$J$571,10,0)</f>
        <v>24</v>
      </c>
      <c r="AD281">
        <f t="shared" si="76"/>
        <v>240</v>
      </c>
    </row>
    <row r="282" spans="1:30" ht="15" x14ac:dyDescent="0.35">
      <c r="A282" s="14" t="s">
        <v>573</v>
      </c>
      <c r="B282" s="1">
        <v>6</v>
      </c>
      <c r="C282" s="2" t="s">
        <v>574</v>
      </c>
      <c r="D282" s="4" t="s">
        <v>537</v>
      </c>
      <c r="E282">
        <f>VLOOKUP(A282,'[1]高三下(高考)'!$A$3:$P$615,15,0)</f>
        <v>49.5</v>
      </c>
      <c r="F282" t="str">
        <f>VLOOKUP(A282,'[1]高三下(高考)'!$A$3:$P$615,16,0)</f>
        <v>张弘</v>
      </c>
      <c r="G282" s="22">
        <f t="shared" si="65"/>
        <v>239</v>
      </c>
      <c r="H282" s="23">
        <f t="shared" si="66"/>
        <v>25.78397212543554</v>
      </c>
      <c r="I282">
        <f>VLOOKUP(A282,[1]高三上!$A$3:$P$588,15,0)</f>
        <v>59</v>
      </c>
      <c r="J282" t="str">
        <f>VLOOKUP(A282,[1]高三上!$A$3:$P$588,16,0)</f>
        <v>张弘</v>
      </c>
      <c r="K282" s="22">
        <f t="shared" si="67"/>
        <v>26</v>
      </c>
      <c r="L282" s="23">
        <f t="shared" si="68"/>
        <v>129.96515679442507</v>
      </c>
      <c r="M282">
        <f>VLOOKUP(A282,[1]高二下!$A$3:$P$536,15,0)</f>
        <v>58</v>
      </c>
      <c r="N282" t="str">
        <f>VLOOKUP(A282,[1]高二下!$A$3:$P$536,16,0)</f>
        <v>张弘</v>
      </c>
      <c r="O282" s="22">
        <f t="shared" si="69"/>
        <v>112</v>
      </c>
      <c r="P282" s="22">
        <f t="shared" si="70"/>
        <v>94.076655052264812</v>
      </c>
      <c r="Q282">
        <f>VLOOKUP(A282,[1]高二上!$A$3:$P$583,15,0)</f>
        <v>75</v>
      </c>
      <c r="R282" t="str">
        <f>VLOOKUP(A282,[1]高二上!$A$3:$P$583,16,0)</f>
        <v>张弘</v>
      </c>
      <c r="S282" s="22">
        <f t="shared" si="71"/>
        <v>95</v>
      </c>
      <c r="T282" s="22">
        <f t="shared" si="72"/>
        <v>91.637630662020911</v>
      </c>
      <c r="U282">
        <f>VLOOKUP(A282,[1]高一下!$A$3:$P$585,15,0)</f>
        <v>65</v>
      </c>
      <c r="V282" t="str">
        <f>VLOOKUP(A282,[1]高一下!$A$3:$P$585,16,0)</f>
        <v>辜英琼</v>
      </c>
      <c r="W282">
        <f t="shared" si="73"/>
        <v>71</v>
      </c>
      <c r="X282">
        <f t="shared" si="74"/>
        <v>136.58536585365854</v>
      </c>
      <c r="Y282">
        <f>VLOOKUP(A282,[1]高一上!$A$3:$P$587,15,0)</f>
        <v>46</v>
      </c>
      <c r="Z282" t="str">
        <f>VLOOKUP(A282,[1]高一上!$A$3:$P$587,16,0)</f>
        <v>肖霞</v>
      </c>
      <c r="AA282">
        <f t="shared" si="75"/>
        <v>176</v>
      </c>
      <c r="AB282" s="23">
        <f t="shared" si="77"/>
        <v>93.031358885017426</v>
      </c>
      <c r="AC282">
        <f>VLOOKUP(A282,[1]中考!$A$2:$J$571,10,0)</f>
        <v>29</v>
      </c>
      <c r="AD282">
        <f t="shared" si="76"/>
        <v>156</v>
      </c>
    </row>
    <row r="283" spans="1:30" ht="15" x14ac:dyDescent="0.35">
      <c r="A283" s="14" t="s">
        <v>564</v>
      </c>
      <c r="B283" s="1">
        <v>6</v>
      </c>
      <c r="C283" s="2" t="s">
        <v>565</v>
      </c>
      <c r="D283" s="4" t="s">
        <v>537</v>
      </c>
      <c r="E283">
        <f>VLOOKUP(A283,'[1]高三下(高考)'!$A$3:$P$615,15,0)</f>
        <v>57</v>
      </c>
      <c r="F283" t="str">
        <f>VLOOKUP(A283,'[1]高三下(高考)'!$A$3:$P$615,16,0)</f>
        <v>张弘</v>
      </c>
      <c r="G283" s="22">
        <f t="shared" si="65"/>
        <v>191</v>
      </c>
      <c r="H283" s="23">
        <f t="shared" si="66"/>
        <v>54.355400696864109</v>
      </c>
      <c r="I283">
        <f>VLOOKUP(A283,[1]高三上!$A$3:$P$588,15,0)</f>
        <v>54</v>
      </c>
      <c r="J283" t="str">
        <f>VLOOKUP(A283,[1]高三上!$A$3:$P$588,16,0)</f>
        <v>张弘</v>
      </c>
      <c r="K283" s="22">
        <f t="shared" si="67"/>
        <v>60</v>
      </c>
      <c r="L283" s="23">
        <f t="shared" si="68"/>
        <v>143.20557491289199</v>
      </c>
      <c r="M283">
        <f>VLOOKUP(A283,[1]高二下!$A$3:$P$536,15,0)</f>
        <v>50</v>
      </c>
      <c r="N283" t="str">
        <f>VLOOKUP(A283,[1]高二下!$A$3:$P$536,16,0)</f>
        <v>张弘</v>
      </c>
      <c r="O283" s="22">
        <f t="shared" si="69"/>
        <v>184</v>
      </c>
      <c r="P283" s="22">
        <f t="shared" si="70"/>
        <v>104.8780487804878</v>
      </c>
      <c r="Q283">
        <f>VLOOKUP(A283,[1]高二上!$A$3:$P$583,15,0)</f>
        <v>61</v>
      </c>
      <c r="R283" t="str">
        <f>VLOOKUP(A283,[1]高二上!$A$3:$P$583,16,0)</f>
        <v>张弘</v>
      </c>
      <c r="S283" s="22">
        <f t="shared" si="71"/>
        <v>198</v>
      </c>
      <c r="T283" s="22">
        <f t="shared" si="72"/>
        <v>126.82926829268293</v>
      </c>
      <c r="U283">
        <f>VLOOKUP(A283,[1]高一下!$A$3:$P$585,15,0)</f>
        <v>31</v>
      </c>
      <c r="V283" t="str">
        <f>VLOOKUP(A283,[1]高一下!$A$3:$P$585,16,0)</f>
        <v>辜英琼</v>
      </c>
      <c r="W283">
        <f t="shared" si="73"/>
        <v>275</v>
      </c>
      <c r="X283">
        <f t="shared" si="74"/>
        <v>86.41114982578398</v>
      </c>
      <c r="Y283">
        <f>VLOOKUP(A283,[1]高一上!$A$3:$P$587,15,0)</f>
        <v>37</v>
      </c>
      <c r="Z283" t="str">
        <f>VLOOKUP(A283,[1]高一上!$A$3:$P$587,16,0)</f>
        <v>肖霞</v>
      </c>
      <c r="AA283">
        <f t="shared" si="75"/>
        <v>236</v>
      </c>
      <c r="AB283" s="23">
        <f t="shared" si="77"/>
        <v>101.39372822299651</v>
      </c>
      <c r="AC283">
        <f>VLOOKUP(A283,[1]中考!$A$2:$J$571,10,0)</f>
        <v>24</v>
      </c>
      <c r="AD283">
        <f t="shared" si="76"/>
        <v>240</v>
      </c>
    </row>
    <row r="284" spans="1:30" ht="15" x14ac:dyDescent="0.35">
      <c r="A284" s="14" t="s">
        <v>618</v>
      </c>
      <c r="B284" s="1">
        <v>6</v>
      </c>
      <c r="C284" s="2" t="s">
        <v>619</v>
      </c>
      <c r="D284" s="4" t="s">
        <v>537</v>
      </c>
      <c r="E284">
        <f>VLOOKUP(A284,'[1]高三下(高考)'!$A$3:$P$615,15,0)</f>
        <v>39.5</v>
      </c>
      <c r="F284" t="str">
        <f>VLOOKUP(A284,'[1]高三下(高考)'!$A$3:$P$615,16,0)</f>
        <v>张弘</v>
      </c>
      <c r="G284" s="22">
        <f t="shared" si="65"/>
        <v>270</v>
      </c>
      <c r="H284" s="23">
        <f t="shared" si="66"/>
        <v>100</v>
      </c>
      <c r="I284" s="22">
        <v>0</v>
      </c>
      <c r="J284" t="s">
        <v>536</v>
      </c>
      <c r="K284" s="22">
        <f t="shared" si="67"/>
        <v>277</v>
      </c>
      <c r="L284" s="23">
        <f t="shared" si="68"/>
        <v>100</v>
      </c>
      <c r="M284">
        <f>VLOOKUP(A284,[1]高二下!$A$3:$P$536,15,0)</f>
        <v>65</v>
      </c>
      <c r="N284" t="str">
        <f>VLOOKUP(A284,[1]高二下!$A$3:$P$536,16,0)</f>
        <v>张弘</v>
      </c>
      <c r="O284" s="22">
        <f t="shared" si="69"/>
        <v>63</v>
      </c>
      <c r="P284" s="22">
        <f t="shared" si="70"/>
        <v>127.87456445993031</v>
      </c>
      <c r="Q284">
        <f>VLOOKUP(A284,[1]高二上!$A$3:$P$583,15,0)</f>
        <v>69</v>
      </c>
      <c r="R284" t="str">
        <f>VLOOKUP(A284,[1]高二上!$A$3:$P$583,16,0)</f>
        <v>张弘</v>
      </c>
      <c r="S284" s="22">
        <f t="shared" si="71"/>
        <v>143</v>
      </c>
      <c r="T284" s="22">
        <f t="shared" si="72"/>
        <v>77.00348432055749</v>
      </c>
      <c r="U284">
        <f>VLOOKUP(A284,[1]高一下!$A$3:$P$585,15,0)</f>
        <v>64</v>
      </c>
      <c r="V284" t="str">
        <f>VLOOKUP(A284,[1]高一下!$A$3:$P$585,16,0)</f>
        <v>辜英琼</v>
      </c>
      <c r="W284">
        <f t="shared" si="73"/>
        <v>77</v>
      </c>
      <c r="X284">
        <f t="shared" si="74"/>
        <v>131.35888501742158</v>
      </c>
      <c r="Y284">
        <f>VLOOKUP(A284,[1]高一上!$A$3:$P$587,15,0)</f>
        <v>48</v>
      </c>
      <c r="Z284" t="str">
        <f>VLOOKUP(A284,[1]高一上!$A$3:$P$587,16,0)</f>
        <v>肖霞</v>
      </c>
      <c r="AA284">
        <f t="shared" si="75"/>
        <v>167</v>
      </c>
      <c r="AB284" s="23">
        <f t="shared" si="77"/>
        <v>96.167247386759584</v>
      </c>
      <c r="AC284">
        <f>VLOOKUP(A284,[1]中考!$A$2:$J$571,10,0)</f>
        <v>29</v>
      </c>
      <c r="AD284">
        <f t="shared" si="76"/>
        <v>156</v>
      </c>
    </row>
    <row r="285" spans="1:30" ht="15" x14ac:dyDescent="0.35">
      <c r="A285" s="14" t="s">
        <v>581</v>
      </c>
      <c r="B285" s="1">
        <v>6</v>
      </c>
      <c r="C285" s="2" t="s">
        <v>582</v>
      </c>
      <c r="D285" s="4" t="s">
        <v>537</v>
      </c>
      <c r="E285">
        <f>VLOOKUP(A285,'[1]高三下(高考)'!$A$3:$P$615,15,0)</f>
        <v>59.5</v>
      </c>
      <c r="F285" t="str">
        <f>VLOOKUP(A285,'[1]高三下(高考)'!$A$3:$P$615,16,0)</f>
        <v>张弘</v>
      </c>
      <c r="G285" s="22">
        <f t="shared" si="65"/>
        <v>177</v>
      </c>
      <c r="H285" s="23">
        <f t="shared" si="66"/>
        <v>124.0418118466899</v>
      </c>
      <c r="I285">
        <f>VLOOKUP(A285,[1]高三上!$A$3:$P$588,15,0)</f>
        <v>32.5</v>
      </c>
      <c r="J285" t="str">
        <f>VLOOKUP(A285,[1]高三上!$A$3:$P$588,16,0)</f>
        <v>张弘</v>
      </c>
      <c r="K285" s="22">
        <f t="shared" si="67"/>
        <v>246</v>
      </c>
      <c r="L285" s="23">
        <f t="shared" si="68"/>
        <v>89.19860627177701</v>
      </c>
      <c r="M285">
        <f>VLOOKUP(A285,[1]高二下!$A$3:$P$536,15,0)</f>
        <v>45</v>
      </c>
      <c r="N285" t="str">
        <f>VLOOKUP(A285,[1]高二下!$A$3:$P$536,16,0)</f>
        <v>张弘</v>
      </c>
      <c r="O285" s="22">
        <f t="shared" si="69"/>
        <v>215</v>
      </c>
      <c r="P285" s="22">
        <f t="shared" si="70"/>
        <v>113.93728222996515</v>
      </c>
      <c r="Q285">
        <f>VLOOKUP(A285,[1]高二上!$A$3:$P$583,15,0)</f>
        <v>51</v>
      </c>
      <c r="R285" t="str">
        <f>VLOOKUP(A285,[1]高二上!$A$3:$P$583,16,0)</f>
        <v>张弘</v>
      </c>
      <c r="S285" s="22">
        <f t="shared" si="71"/>
        <v>255</v>
      </c>
      <c r="T285" s="22">
        <f t="shared" si="72"/>
        <v>98.606271777003485</v>
      </c>
      <c r="U285">
        <f>VLOOKUP(A285,[1]高一下!$A$3:$P$585,15,0)</f>
        <v>39</v>
      </c>
      <c r="V285" t="str">
        <f>VLOOKUP(A285,[1]高一下!$A$3:$P$585,16,0)</f>
        <v>杜建清</v>
      </c>
      <c r="W285">
        <f t="shared" si="73"/>
        <v>251</v>
      </c>
      <c r="X285">
        <f t="shared" si="74"/>
        <v>57.839721254355403</v>
      </c>
      <c r="Y285">
        <f>VLOOKUP(A285,[1]高一上!$A$3:$P$587,15,0)</f>
        <v>53</v>
      </c>
      <c r="Z285" t="str">
        <f>VLOOKUP(A285,[1]高一上!$A$3:$P$587,16,0)</f>
        <v>杜建清</v>
      </c>
      <c r="AA285">
        <f t="shared" si="75"/>
        <v>130</v>
      </c>
      <c r="AB285" s="23">
        <f t="shared" si="77"/>
        <v>85.365853658536594</v>
      </c>
      <c r="AC285">
        <f>VLOOKUP(A285,[1]中考!$A$2:$J$571,10,0)</f>
        <v>33</v>
      </c>
      <c r="AD285">
        <f t="shared" si="76"/>
        <v>88</v>
      </c>
    </row>
    <row r="286" spans="1:30" ht="15" x14ac:dyDescent="0.35">
      <c r="A286" s="14" t="s">
        <v>585</v>
      </c>
      <c r="B286" s="1">
        <v>6</v>
      </c>
      <c r="C286" s="2" t="s">
        <v>586</v>
      </c>
      <c r="D286" s="4" t="s">
        <v>537</v>
      </c>
      <c r="E286">
        <f>VLOOKUP(A286,'[1]高三下(高考)'!$A$3:$P$615,15,0)</f>
        <v>55.5</v>
      </c>
      <c r="F286" t="str">
        <f>VLOOKUP(A286,'[1]高三下(高考)'!$A$3:$P$615,16,0)</f>
        <v>张弘</v>
      </c>
      <c r="G286" s="22">
        <f t="shared" si="65"/>
        <v>199</v>
      </c>
      <c r="H286" s="23">
        <f t="shared" si="66"/>
        <v>102.78745644599303</v>
      </c>
      <c r="I286">
        <f>VLOOKUP(A286,[1]高三上!$A$3:$P$588,15,0)</f>
        <v>38.5</v>
      </c>
      <c r="J286" t="str">
        <f>VLOOKUP(A286,[1]高三上!$A$3:$P$588,16,0)</f>
        <v>张弘</v>
      </c>
      <c r="K286" s="22">
        <f t="shared" si="67"/>
        <v>207</v>
      </c>
      <c r="L286" s="23">
        <f t="shared" si="68"/>
        <v>98.257839721254356</v>
      </c>
      <c r="M286">
        <f>VLOOKUP(A286,[1]高二下!$A$3:$P$536,15,0)</f>
        <v>46</v>
      </c>
      <c r="N286" t="str">
        <f>VLOOKUP(A286,[1]高二下!$A$3:$P$536,16,0)</f>
        <v>张弘</v>
      </c>
      <c r="O286" s="22">
        <f t="shared" si="69"/>
        <v>202</v>
      </c>
      <c r="P286" s="22">
        <f t="shared" si="70"/>
        <v>84.668989547038336</v>
      </c>
      <c r="Q286">
        <f>VLOOKUP(A286,[1]高二上!$A$3:$P$583,15,0)</f>
        <v>67</v>
      </c>
      <c r="R286" t="str">
        <f>VLOOKUP(A286,[1]高二上!$A$3:$P$583,16,0)</f>
        <v>张弘</v>
      </c>
      <c r="S286" s="22">
        <f t="shared" si="71"/>
        <v>158</v>
      </c>
      <c r="T286" s="22">
        <f t="shared" si="72"/>
        <v>142.85714285714286</v>
      </c>
      <c r="U286">
        <f>VLOOKUP(A286,[1]高一下!$A$3:$P$585,15,0)</f>
        <v>30</v>
      </c>
      <c r="V286" t="str">
        <f>VLOOKUP(A286,[1]高一下!$A$3:$P$585,16,0)</f>
        <v>辜英琼</v>
      </c>
      <c r="W286">
        <f t="shared" si="73"/>
        <v>281</v>
      </c>
      <c r="X286">
        <f t="shared" si="74"/>
        <v>101.74216027874564</v>
      </c>
      <c r="Y286">
        <f>VLOOKUP(A286,[1]高一上!$A$3:$P$587,15,0)</f>
        <v>21</v>
      </c>
      <c r="Z286" t="str">
        <f>VLOOKUP(A286,[1]高一上!$A$3:$P$587,16,0)</f>
        <v>肖霞</v>
      </c>
      <c r="AA286">
        <f t="shared" si="75"/>
        <v>286</v>
      </c>
      <c r="AB286" s="23">
        <f t="shared" si="77"/>
        <v>75.261324041811847</v>
      </c>
      <c r="AC286">
        <f>VLOOKUP(A286,[1]中考!$A$2:$J$571,10,0)</f>
        <v>26</v>
      </c>
      <c r="AD286">
        <f t="shared" si="76"/>
        <v>215</v>
      </c>
    </row>
    <row r="287" spans="1:30" ht="15" x14ac:dyDescent="0.35">
      <c r="A287" s="14" t="s">
        <v>614</v>
      </c>
      <c r="B287" s="1">
        <v>6</v>
      </c>
      <c r="C287" s="2" t="s">
        <v>615</v>
      </c>
      <c r="D287" s="4" t="s">
        <v>537</v>
      </c>
      <c r="E287">
        <f>VLOOKUP(A287,'[1]高三下(高考)'!$A$3:$P$615,15,0)</f>
        <v>41</v>
      </c>
      <c r="F287" t="str">
        <f>VLOOKUP(A287,'[1]高三下(高考)'!$A$3:$P$615,16,0)</f>
        <v>张弘</v>
      </c>
      <c r="G287" s="22">
        <f t="shared" si="65"/>
        <v>267</v>
      </c>
      <c r="H287" s="23">
        <f t="shared" si="66"/>
        <v>39.721254355400696</v>
      </c>
      <c r="I287">
        <f>VLOOKUP(A287,[1]高三上!$A$3:$P$588,15,0)</f>
        <v>51</v>
      </c>
      <c r="J287" t="str">
        <f>VLOOKUP(A287,[1]高三上!$A$3:$P$588,16,0)</f>
        <v>张弘</v>
      </c>
      <c r="K287" s="22">
        <f t="shared" si="67"/>
        <v>94</v>
      </c>
      <c r="L287" s="23">
        <f t="shared" si="68"/>
        <v>149.82578397212544</v>
      </c>
      <c r="M287">
        <f>VLOOKUP(A287,[1]高二下!$A$3:$P$536,15,0)</f>
        <v>41</v>
      </c>
      <c r="N287" t="str">
        <f>VLOOKUP(A287,[1]高二下!$A$3:$P$536,16,0)</f>
        <v>张弘</v>
      </c>
      <c r="O287" s="22">
        <f t="shared" si="69"/>
        <v>237</v>
      </c>
      <c r="P287" s="22">
        <f t="shared" si="70"/>
        <v>108.36236933797909</v>
      </c>
      <c r="Q287">
        <f>VLOOKUP(A287,[1]高二上!$A$3:$P$583,15,0)</f>
        <v>49</v>
      </c>
      <c r="R287" t="str">
        <f>VLOOKUP(A287,[1]高二上!$A$3:$P$583,16,0)</f>
        <v>张弘</v>
      </c>
      <c r="S287" s="22">
        <f t="shared" si="71"/>
        <v>261</v>
      </c>
      <c r="T287" s="22">
        <f t="shared" si="72"/>
        <v>97.909407665505228</v>
      </c>
      <c r="U287">
        <f>VLOOKUP(A287,[1]高一下!$A$3:$P$585,15,0)</f>
        <v>38</v>
      </c>
      <c r="V287" t="str">
        <f>VLOOKUP(A287,[1]高一下!$A$3:$P$585,16,0)</f>
        <v>辜英琼</v>
      </c>
      <c r="W287">
        <f t="shared" si="73"/>
        <v>255</v>
      </c>
      <c r="X287">
        <f t="shared" si="74"/>
        <v>97.21254355400697</v>
      </c>
      <c r="Y287">
        <f>VLOOKUP(A287,[1]高一上!$A$3:$P$587,15,0)</f>
        <v>33</v>
      </c>
      <c r="Z287" t="str">
        <f>VLOOKUP(A287,[1]高一上!$A$3:$P$587,16,0)</f>
        <v>肖霞</v>
      </c>
      <c r="AA287">
        <f t="shared" si="75"/>
        <v>247</v>
      </c>
      <c r="AB287" s="23">
        <f t="shared" si="77"/>
        <v>68.292682926829272</v>
      </c>
      <c r="AC287">
        <f>VLOOKUP(A287,[1]中考!$A$2:$J$571,10,0)</f>
        <v>29</v>
      </c>
      <c r="AD287">
        <f t="shared" si="76"/>
        <v>156</v>
      </c>
    </row>
    <row r="288" spans="1:30" ht="15" x14ac:dyDescent="0.35">
      <c r="A288" s="14" t="s">
        <v>587</v>
      </c>
      <c r="B288" s="1">
        <v>6</v>
      </c>
      <c r="C288" s="2" t="s">
        <v>588</v>
      </c>
      <c r="D288" s="4" t="s">
        <v>537</v>
      </c>
      <c r="E288">
        <f>VLOOKUP(A288,'[1]高三下(高考)'!$A$3:$P$615,15,0)</f>
        <v>69.5</v>
      </c>
      <c r="F288" t="str">
        <f>VLOOKUP(A288,'[1]高三下(高考)'!$A$3:$P$615,16,0)</f>
        <v>张弘</v>
      </c>
      <c r="G288" s="22">
        <f t="shared" si="65"/>
        <v>77</v>
      </c>
      <c r="H288" s="23">
        <f t="shared" si="66"/>
        <v>83.62369337979095</v>
      </c>
      <c r="I288">
        <f>VLOOKUP(A288,[1]高三上!$A$3:$P$588,15,0)</f>
        <v>58.5</v>
      </c>
      <c r="J288" t="str">
        <f>VLOOKUP(A288,[1]高三上!$A$3:$P$588,16,0)</f>
        <v>张弘</v>
      </c>
      <c r="K288" s="22">
        <f t="shared" si="67"/>
        <v>30</v>
      </c>
      <c r="L288" s="23">
        <f t="shared" si="68"/>
        <v>130.66202090592333</v>
      </c>
      <c r="M288">
        <f>VLOOKUP(A288,[1]高二下!$A$3:$P$536,15,0)</f>
        <v>57</v>
      </c>
      <c r="N288" t="str">
        <f>VLOOKUP(A288,[1]高二下!$A$3:$P$536,16,0)</f>
        <v>张弘</v>
      </c>
      <c r="O288" s="22">
        <f t="shared" si="69"/>
        <v>118</v>
      </c>
      <c r="P288" s="22">
        <f t="shared" si="70"/>
        <v>135.19163763066203</v>
      </c>
      <c r="Q288">
        <f>VLOOKUP(A288,[1]高二上!$A$3:$P$583,15,0)</f>
        <v>57</v>
      </c>
      <c r="R288" t="str">
        <f>VLOOKUP(A288,[1]高二上!$A$3:$P$583,16,0)</f>
        <v>张弘</v>
      </c>
      <c r="S288" s="22">
        <f t="shared" si="71"/>
        <v>219</v>
      </c>
      <c r="T288" s="22">
        <f t="shared" si="72"/>
        <v>99.303135888501743</v>
      </c>
      <c r="U288">
        <f>VLOOKUP(A288,[1]高一下!$A$3:$P$585,15,0)</f>
        <v>44</v>
      </c>
      <c r="V288" t="str">
        <f>VLOOKUP(A288,[1]高一下!$A$3:$P$585,16,0)</f>
        <v>辜英琼</v>
      </c>
      <c r="W288">
        <f t="shared" si="73"/>
        <v>217</v>
      </c>
      <c r="X288">
        <f t="shared" si="74"/>
        <v>42.508710801393725</v>
      </c>
      <c r="Y288">
        <f>VLOOKUP(A288,[1]高一上!$A$3:$P$587,15,0)</f>
        <v>69</v>
      </c>
      <c r="Z288" t="str">
        <f>VLOOKUP(A288,[1]高一上!$A$3:$P$587,16,0)</f>
        <v>肖霞</v>
      </c>
      <c r="AA288">
        <f t="shared" si="75"/>
        <v>52</v>
      </c>
      <c r="AB288" s="23">
        <f t="shared" si="77"/>
        <v>124.73867595818815</v>
      </c>
      <c r="AC288">
        <f>VLOOKUP(A288,[1]中考!$A$2:$J$571,10,0)</f>
        <v>31</v>
      </c>
      <c r="AD288">
        <f t="shared" si="76"/>
        <v>123</v>
      </c>
    </row>
    <row r="289" spans="1:30" ht="15" x14ac:dyDescent="0.35">
      <c r="A289" s="14" t="s">
        <v>558</v>
      </c>
      <c r="B289" s="1">
        <v>6</v>
      </c>
      <c r="C289" s="2" t="s">
        <v>559</v>
      </c>
      <c r="D289" s="4" t="s">
        <v>537</v>
      </c>
      <c r="E289">
        <f>VLOOKUP(A289,'[1]高三下(高考)'!$A$3:$P$615,15,0)</f>
        <v>74.5</v>
      </c>
      <c r="F289" t="str">
        <f>VLOOKUP(A289,'[1]高三下(高考)'!$A$3:$P$615,16,0)</f>
        <v>张弘</v>
      </c>
      <c r="G289" s="22">
        <f t="shared" si="65"/>
        <v>37</v>
      </c>
      <c r="H289" s="23">
        <f t="shared" si="66"/>
        <v>128.22299651567945</v>
      </c>
      <c r="I289">
        <f>VLOOKUP(A289,[1]高三上!$A$3:$P$588,15,0)</f>
        <v>49</v>
      </c>
      <c r="J289" t="str">
        <f>VLOOKUP(A289,[1]高三上!$A$3:$P$588,16,0)</f>
        <v>张弘</v>
      </c>
      <c r="K289" s="22">
        <f t="shared" si="67"/>
        <v>118</v>
      </c>
      <c r="L289" s="23">
        <f t="shared" si="68"/>
        <v>115.33101045296166</v>
      </c>
      <c r="M289">
        <f>VLOOKUP(A289,[1]高二下!$A$3:$P$536,15,0)</f>
        <v>52</v>
      </c>
      <c r="N289" t="str">
        <f>VLOOKUP(A289,[1]高二下!$A$3:$P$536,16,0)</f>
        <v>张弘</v>
      </c>
      <c r="O289" s="22">
        <f t="shared" si="69"/>
        <v>162</v>
      </c>
      <c r="P289" s="22">
        <f t="shared" si="70"/>
        <v>70.731707317073173</v>
      </c>
      <c r="Q289">
        <f>VLOOKUP(A289,[1]高二上!$A$3:$P$583,15,0)</f>
        <v>77</v>
      </c>
      <c r="R289" t="str">
        <f>VLOOKUP(A289,[1]高二上!$A$3:$P$583,16,0)</f>
        <v>张弘</v>
      </c>
      <c r="S289" s="22">
        <f t="shared" si="71"/>
        <v>78</v>
      </c>
      <c r="T289" s="22">
        <f t="shared" si="72"/>
        <v>154.00696864111498</v>
      </c>
      <c r="U289">
        <f>VLOOKUP(A289,[1]高一下!$A$3:$P$585,15,0)</f>
        <v>42</v>
      </c>
      <c r="V289" t="str">
        <f>VLOOKUP(A289,[1]高一下!$A$3:$P$585,16,0)</f>
        <v>辜英琼</v>
      </c>
      <c r="W289">
        <f t="shared" si="73"/>
        <v>233</v>
      </c>
      <c r="X289">
        <f t="shared" si="74"/>
        <v>93.031358885017426</v>
      </c>
      <c r="Y289">
        <f>VLOOKUP(A289,[1]高一上!$A$3:$P$587,15,0)</f>
        <v>41</v>
      </c>
      <c r="Z289" t="str">
        <f>VLOOKUP(A289,[1]高一上!$A$3:$P$587,16,0)</f>
        <v>肖霞</v>
      </c>
      <c r="AA289">
        <f t="shared" si="75"/>
        <v>213</v>
      </c>
      <c r="AB289" s="23">
        <f t="shared" si="77"/>
        <v>100.69686411149826</v>
      </c>
      <c r="AC289">
        <f>VLOOKUP(A289,[1]中考!$A$2:$J$571,10,0)</f>
        <v>26</v>
      </c>
      <c r="AD289">
        <f t="shared" si="76"/>
        <v>215</v>
      </c>
    </row>
    <row r="290" spans="1:30" ht="15" x14ac:dyDescent="0.35">
      <c r="A290" s="14" t="s">
        <v>550</v>
      </c>
      <c r="B290" s="1">
        <v>6</v>
      </c>
      <c r="C290" s="2" t="s">
        <v>551</v>
      </c>
      <c r="D290" s="4" t="s">
        <v>537</v>
      </c>
      <c r="E290">
        <f>VLOOKUP(A290,'[1]高三下(高考)'!$A$3:$P$615,15,0)</f>
        <v>63</v>
      </c>
      <c r="F290" t="str">
        <f>VLOOKUP(A290,'[1]高三下(高考)'!$A$3:$P$615,16,0)</f>
        <v>张弘</v>
      </c>
      <c r="G290" s="22">
        <f t="shared" si="65"/>
        <v>147</v>
      </c>
      <c r="H290" s="23">
        <f t="shared" si="66"/>
        <v>131.35888501742158</v>
      </c>
      <c r="I290">
        <f>VLOOKUP(A290,[1]高三上!$A$3:$P$588,15,0)</f>
        <v>34.5</v>
      </c>
      <c r="J290" t="str">
        <f>VLOOKUP(A290,[1]高三上!$A$3:$P$588,16,0)</f>
        <v>张弘</v>
      </c>
      <c r="K290" s="22">
        <f t="shared" si="67"/>
        <v>237</v>
      </c>
      <c r="L290" s="23">
        <f t="shared" si="68"/>
        <v>96.515679442508713</v>
      </c>
      <c r="M290">
        <f>VLOOKUP(A290,[1]高二下!$A$3:$P$536,15,0)</f>
        <v>43</v>
      </c>
      <c r="N290" t="str">
        <f>VLOOKUP(A290,[1]高二下!$A$3:$P$536,16,0)</f>
        <v>张弘</v>
      </c>
      <c r="O290" s="22">
        <f t="shared" si="69"/>
        <v>227</v>
      </c>
      <c r="P290" s="22">
        <f t="shared" si="70"/>
        <v>73.170731707317074</v>
      </c>
      <c r="Q290">
        <f>VLOOKUP(A290,[1]高二上!$A$3:$P$583,15,0)</f>
        <v>68</v>
      </c>
      <c r="R290" t="str">
        <f>VLOOKUP(A290,[1]高二上!$A$3:$P$583,16,0)</f>
        <v>张弘</v>
      </c>
      <c r="S290" s="22">
        <f t="shared" si="71"/>
        <v>150</v>
      </c>
      <c r="T290" s="22">
        <f t="shared" si="72"/>
        <v>136.58536585365854</v>
      </c>
      <c r="U290">
        <f>VLOOKUP(A290,[1]高一下!$A$3:$P$585,15,0)</f>
        <v>38</v>
      </c>
      <c r="V290" t="str">
        <f>VLOOKUP(A290,[1]高一下!$A$3:$P$585,16,0)</f>
        <v>辜英琼</v>
      </c>
      <c r="W290">
        <f t="shared" si="73"/>
        <v>255</v>
      </c>
      <c r="X290">
        <f t="shared" si="74"/>
        <v>70.383275261324044</v>
      </c>
      <c r="Y290">
        <f>VLOOKUP(A290,[1]高一上!$A$3:$P$587,15,0)</f>
        <v>47</v>
      </c>
      <c r="Z290" t="str">
        <f>VLOOKUP(A290,[1]高一上!$A$3:$P$587,16,0)</f>
        <v>肖霞</v>
      </c>
      <c r="AA290">
        <f t="shared" si="75"/>
        <v>170</v>
      </c>
      <c r="AB290" s="23">
        <f t="shared" si="77"/>
        <v>132.404181184669</v>
      </c>
      <c r="AC290">
        <f>VLOOKUP(A290,[1]中考!$A$2:$J$571,10,0)</f>
        <v>22</v>
      </c>
      <c r="AD290">
        <f t="shared" si="76"/>
        <v>263</v>
      </c>
    </row>
    <row r="291" spans="1:30" ht="15" x14ac:dyDescent="0.35">
      <c r="A291" s="14" t="s">
        <v>607</v>
      </c>
      <c r="B291" s="1">
        <v>6</v>
      </c>
      <c r="C291" s="2" t="s">
        <v>608</v>
      </c>
      <c r="D291" s="4" t="s">
        <v>537</v>
      </c>
      <c r="E291">
        <f>VLOOKUP(A291,'[1]高三下(高考)'!$A$3:$P$615,15,0)</f>
        <v>62</v>
      </c>
      <c r="F291" t="str">
        <f>VLOOKUP(A291,'[1]高三下(高考)'!$A$3:$P$615,16,0)</f>
        <v>张弘</v>
      </c>
      <c r="G291" s="22">
        <f t="shared" si="65"/>
        <v>156</v>
      </c>
      <c r="H291" s="23">
        <f t="shared" si="66"/>
        <v>100</v>
      </c>
      <c r="I291">
        <f>VLOOKUP(A291,[1]高三上!$A$3:$P$588,15,0)</f>
        <v>44.5</v>
      </c>
      <c r="J291" t="str">
        <f>VLOOKUP(A291,[1]高三上!$A$3:$P$588,16,0)</f>
        <v>张弘</v>
      </c>
      <c r="K291" s="22">
        <f t="shared" si="67"/>
        <v>156</v>
      </c>
      <c r="L291" s="23">
        <f t="shared" si="68"/>
        <v>111.14982578397212</v>
      </c>
      <c r="M291">
        <f>VLOOKUP(A291,[1]高二下!$A$3:$P$536,15,0)</f>
        <v>49</v>
      </c>
      <c r="N291" t="str">
        <f>VLOOKUP(A291,[1]高二下!$A$3:$P$536,16,0)</f>
        <v>张弘</v>
      </c>
      <c r="O291" s="22">
        <f t="shared" si="69"/>
        <v>188</v>
      </c>
      <c r="P291" s="22">
        <f t="shared" si="70"/>
        <v>123.34494773519164</v>
      </c>
      <c r="Q291">
        <f>VLOOKUP(A291,[1]高二上!$A$3:$P$583,15,0)</f>
        <v>51</v>
      </c>
      <c r="R291" t="str">
        <f>VLOOKUP(A291,[1]高二上!$A$3:$P$583,16,0)</f>
        <v>张弘</v>
      </c>
      <c r="S291" s="22">
        <f t="shared" si="71"/>
        <v>255</v>
      </c>
      <c r="T291" s="22">
        <f t="shared" si="72"/>
        <v>70.731707317073173</v>
      </c>
      <c r="U291">
        <f>VLOOKUP(A291,[1]高一下!$A$3:$P$585,15,0)</f>
        <v>50</v>
      </c>
      <c r="V291" t="str">
        <f>VLOOKUP(A291,[1]高一下!$A$3:$P$585,16,0)</f>
        <v>辜英琼</v>
      </c>
      <c r="W291">
        <f t="shared" si="73"/>
        <v>171</v>
      </c>
      <c r="X291">
        <f t="shared" si="74"/>
        <v>135.19163763066203</v>
      </c>
      <c r="Y291">
        <f>VLOOKUP(A291,[1]高一上!$A$3:$P$587,15,0)</f>
        <v>27</v>
      </c>
      <c r="Z291" t="str">
        <f>VLOOKUP(A291,[1]高一上!$A$3:$P$587,16,0)</f>
        <v>肖霞</v>
      </c>
      <c r="AA291">
        <f t="shared" si="75"/>
        <v>272</v>
      </c>
      <c r="AB291" s="23">
        <f t="shared" si="77"/>
        <v>42.160278745644597</v>
      </c>
      <c r="AC291">
        <f>VLOOKUP(A291,[1]中考!$A$2:$J$571,10,0)</f>
        <v>32</v>
      </c>
      <c r="AD291">
        <f t="shared" si="76"/>
        <v>106</v>
      </c>
    </row>
    <row r="292" spans="1:30" ht="15" x14ac:dyDescent="0.35">
      <c r="A292" s="14" t="s">
        <v>554</v>
      </c>
      <c r="B292" s="1">
        <v>6</v>
      </c>
      <c r="C292" s="2" t="s">
        <v>555</v>
      </c>
      <c r="D292" s="4" t="s">
        <v>537</v>
      </c>
      <c r="E292">
        <f>VLOOKUP(A292,'[1]高三下(高考)'!$A$3:$P$615,15,0)</f>
        <v>64</v>
      </c>
      <c r="F292" t="str">
        <f>VLOOKUP(A292,'[1]高三下(高考)'!$A$3:$P$615,16,0)</f>
        <v>张弘</v>
      </c>
      <c r="G292" s="22">
        <f t="shared" si="65"/>
        <v>134</v>
      </c>
      <c r="H292" s="23">
        <f t="shared" si="66"/>
        <v>65.853658536585357</v>
      </c>
      <c r="I292">
        <f>VLOOKUP(A292,[1]高三上!$A$3:$P$588,15,0)</f>
        <v>56.5</v>
      </c>
      <c r="J292" t="str">
        <f>VLOOKUP(A292,[1]高三上!$A$3:$P$588,16,0)</f>
        <v>张弘</v>
      </c>
      <c r="K292" s="22">
        <f t="shared" si="67"/>
        <v>36</v>
      </c>
      <c r="L292" s="23">
        <f t="shared" si="68"/>
        <v>126.4808362369338</v>
      </c>
      <c r="M292">
        <f>VLOOKUP(A292,[1]高二下!$A$3:$P$536,15,0)</f>
        <v>58</v>
      </c>
      <c r="N292" t="str">
        <f>VLOOKUP(A292,[1]高二下!$A$3:$P$536,16,0)</f>
        <v>张弘</v>
      </c>
      <c r="O292" s="22">
        <f t="shared" si="69"/>
        <v>112</v>
      </c>
      <c r="P292" s="22">
        <f t="shared" si="70"/>
        <v>79.79094076655052</v>
      </c>
      <c r="Q292">
        <f>VLOOKUP(A292,[1]高二上!$A$3:$P$583,15,0)</f>
        <v>80</v>
      </c>
      <c r="R292" t="str">
        <f>VLOOKUP(A292,[1]高二上!$A$3:$P$583,16,0)</f>
        <v>张弘</v>
      </c>
      <c r="S292" s="22">
        <f t="shared" si="71"/>
        <v>54</v>
      </c>
      <c r="T292" s="22">
        <f t="shared" si="72"/>
        <v>130.31358885017423</v>
      </c>
      <c r="U292">
        <f>VLOOKUP(A292,[1]高一下!$A$3:$P$585,15,0)</f>
        <v>55</v>
      </c>
      <c r="V292" t="str">
        <f>VLOOKUP(A292,[1]高一下!$A$3:$P$585,16,0)</f>
        <v>辜英琼</v>
      </c>
      <c r="W292">
        <f t="shared" si="73"/>
        <v>141</v>
      </c>
      <c r="X292">
        <f t="shared" si="74"/>
        <v>125.08710801393728</v>
      </c>
      <c r="Y292">
        <f>VLOOKUP(A292,[1]高一上!$A$3:$P$587,15,0)</f>
        <v>41</v>
      </c>
      <c r="Z292" t="str">
        <f>VLOOKUP(A292,[1]高一上!$A$3:$P$587,16,0)</f>
        <v>肖霞</v>
      </c>
      <c r="AA292">
        <f t="shared" si="75"/>
        <v>213</v>
      </c>
      <c r="AB292" s="23">
        <f t="shared" si="77"/>
        <v>109.40766550522648</v>
      </c>
      <c r="AC292">
        <f>VLOOKUP(A292,[1]中考!$A$2:$J$571,10,0)</f>
        <v>24</v>
      </c>
      <c r="AD292">
        <f t="shared" si="76"/>
        <v>240</v>
      </c>
    </row>
    <row r="293" spans="1:30" ht="15" x14ac:dyDescent="0.35">
      <c r="A293" s="14" t="s">
        <v>620</v>
      </c>
      <c r="B293" s="1">
        <v>6</v>
      </c>
      <c r="C293" s="2" t="s">
        <v>621</v>
      </c>
      <c r="D293" s="4" t="s">
        <v>537</v>
      </c>
      <c r="E293">
        <f>VLOOKUP(A293,'[1]高三下(高考)'!$A$3:$P$615,15,0)</f>
        <v>46.5</v>
      </c>
      <c r="F293" t="str">
        <f>VLOOKUP(A293,'[1]高三下(高考)'!$A$3:$P$615,16,0)</f>
        <v>张弘</v>
      </c>
      <c r="G293" s="22">
        <f t="shared" si="65"/>
        <v>252</v>
      </c>
      <c r="H293" s="23">
        <f t="shared" si="66"/>
        <v>87.804878048780495</v>
      </c>
      <c r="I293">
        <f>VLOOKUP(A293,[1]高三上!$A$3:$P$588,15,0)</f>
        <v>38</v>
      </c>
      <c r="J293" t="str">
        <f>VLOOKUP(A293,[1]高三上!$A$3:$P$588,16,0)</f>
        <v>张弘</v>
      </c>
      <c r="K293" s="22">
        <f t="shared" si="67"/>
        <v>217</v>
      </c>
      <c r="L293" s="23">
        <f t="shared" si="68"/>
        <v>100</v>
      </c>
      <c r="M293" s="22">
        <v>0</v>
      </c>
      <c r="N293" t="s">
        <v>536</v>
      </c>
      <c r="O293" s="22">
        <f t="shared" si="69"/>
        <v>270</v>
      </c>
      <c r="P293" s="22">
        <f t="shared" si="70"/>
        <v>100</v>
      </c>
      <c r="Q293">
        <f>VLOOKUP(A293,[1]高二上!$A$3:$P$583,15,0)</f>
        <v>60</v>
      </c>
      <c r="R293" t="str">
        <f>VLOOKUP(A293,[1]高二上!$A$3:$P$583,16,0)</f>
        <v>张弘</v>
      </c>
      <c r="S293" s="22">
        <f t="shared" si="71"/>
        <v>201</v>
      </c>
      <c r="T293" s="22">
        <f t="shared" si="72"/>
        <v>83.62369337979095</v>
      </c>
      <c r="U293">
        <f>VLOOKUP(A293,[1]高一下!$A$3:$P$585,15,0)</f>
        <v>52</v>
      </c>
      <c r="V293" t="str">
        <f>VLOOKUP(A293,[1]高一下!$A$3:$P$585,16,0)</f>
        <v>彭桦</v>
      </c>
      <c r="W293">
        <f t="shared" si="73"/>
        <v>154</v>
      </c>
      <c r="X293">
        <f t="shared" si="74"/>
        <v>72.822299651567945</v>
      </c>
      <c r="Y293">
        <f>VLOOKUP(A293,[1]高一上!$A$3:$P$587,15,0)</f>
        <v>64</v>
      </c>
      <c r="Z293" t="str">
        <f>VLOOKUP(A293,[1]高一上!$A$3:$P$587,16,0)</f>
        <v>金勇</v>
      </c>
      <c r="AA293">
        <f t="shared" si="75"/>
        <v>76</v>
      </c>
      <c r="AB293" s="23">
        <f t="shared" si="77"/>
        <v>88.850174216027881</v>
      </c>
      <c r="AC293">
        <f>VLOOKUP(A293,[1]中考!$A$2:$J$571,10,0)</f>
        <v>36</v>
      </c>
      <c r="AD293">
        <f t="shared" si="76"/>
        <v>44</v>
      </c>
    </row>
    <row r="294" spans="1:30" ht="15" x14ac:dyDescent="0.35">
      <c r="A294" s="14" t="s">
        <v>542</v>
      </c>
      <c r="B294" s="1">
        <v>6</v>
      </c>
      <c r="C294" s="2" t="s">
        <v>543</v>
      </c>
      <c r="D294" s="4" t="s">
        <v>537</v>
      </c>
      <c r="E294">
        <f>VLOOKUP(A294,'[1]高三下(高考)'!$A$3:$P$615,15,0)</f>
        <v>64</v>
      </c>
      <c r="F294" t="str">
        <f>VLOOKUP(A294,'[1]高三下(高考)'!$A$3:$P$615,16,0)</f>
        <v>张弘</v>
      </c>
      <c r="G294" s="22">
        <f t="shared" si="65"/>
        <v>134</v>
      </c>
      <c r="H294" s="23">
        <f t="shared" si="66"/>
        <v>105.57491289198606</v>
      </c>
      <c r="I294">
        <f>VLOOKUP(A294,[1]高三上!$A$3:$P$588,15,0)</f>
        <v>45</v>
      </c>
      <c r="J294" t="str">
        <f>VLOOKUP(A294,[1]高三上!$A$3:$P$588,16,0)</f>
        <v>张弘</v>
      </c>
      <c r="K294" s="22">
        <f t="shared" si="67"/>
        <v>150</v>
      </c>
      <c r="L294" s="23">
        <f t="shared" si="68"/>
        <v>114.63414634146341</v>
      </c>
      <c r="M294">
        <f>VLOOKUP(A294,[1]高二下!$A$3:$P$536,15,0)</f>
        <v>48</v>
      </c>
      <c r="N294" t="str">
        <f>VLOOKUP(A294,[1]高二下!$A$3:$P$536,16,0)</f>
        <v>张弘</v>
      </c>
      <c r="O294" s="22">
        <f t="shared" si="69"/>
        <v>192</v>
      </c>
      <c r="P294" s="22">
        <f t="shared" si="70"/>
        <v>132.05574912891984</v>
      </c>
      <c r="Q294">
        <f>VLOOKUP(A294,[1]高二上!$A$3:$P$583,15,0)</f>
        <v>36</v>
      </c>
      <c r="R294" t="str">
        <f>VLOOKUP(A294,[1]高二上!$A$3:$P$583,16,0)</f>
        <v>张弘</v>
      </c>
      <c r="S294" s="22">
        <f t="shared" si="71"/>
        <v>284</v>
      </c>
      <c r="T294" s="22">
        <f t="shared" si="72"/>
        <v>95.818815331010455</v>
      </c>
      <c r="U294">
        <f>VLOOKUP(A294,[1]高一下!$A$3:$P$585,15,0)</f>
        <v>32</v>
      </c>
      <c r="V294" t="str">
        <f>VLOOKUP(A294,[1]高一下!$A$3:$P$585,16,0)</f>
        <v>辜英琼</v>
      </c>
      <c r="W294">
        <f t="shared" si="73"/>
        <v>272</v>
      </c>
      <c r="X294">
        <f t="shared" si="74"/>
        <v>79.442508710801391</v>
      </c>
      <c r="Y294">
        <f>VLOOKUP(A294,[1]高一上!$A$3:$P$587,15,0)</f>
        <v>41</v>
      </c>
      <c r="Z294" t="str">
        <f>VLOOKUP(A294,[1]高一上!$A$3:$P$587,16,0)</f>
        <v>肖霞</v>
      </c>
      <c r="AA294">
        <f t="shared" si="75"/>
        <v>213</v>
      </c>
      <c r="AB294" s="23">
        <f t="shared" si="77"/>
        <v>100.69686411149826</v>
      </c>
      <c r="AC294">
        <f>VLOOKUP(A294,[1]中考!$A$2:$J$571,10,0)</f>
        <v>26</v>
      </c>
      <c r="AD294">
        <f t="shared" si="76"/>
        <v>215</v>
      </c>
    </row>
    <row r="295" spans="1:30" ht="15" x14ac:dyDescent="0.35">
      <c r="A295" s="14" t="s">
        <v>540</v>
      </c>
      <c r="B295" s="1">
        <v>6</v>
      </c>
      <c r="C295" s="2" t="s">
        <v>541</v>
      </c>
      <c r="D295" s="4" t="s">
        <v>537</v>
      </c>
      <c r="E295">
        <f>VLOOKUP(A295,'[1]高三下(高考)'!$A$3:$P$615,15,0)</f>
        <v>78.5</v>
      </c>
      <c r="F295" t="str">
        <f>VLOOKUP(A295,'[1]高三下(高考)'!$A$3:$P$615,16,0)</f>
        <v>张弘</v>
      </c>
      <c r="G295" s="22">
        <f t="shared" si="65"/>
        <v>13</v>
      </c>
      <c r="H295" s="23">
        <f t="shared" si="66"/>
        <v>132.7526132404181</v>
      </c>
      <c r="I295">
        <f>VLOOKUP(A295,[1]高三上!$A$3:$P$588,15,0)</f>
        <v>50</v>
      </c>
      <c r="J295" t="str">
        <f>VLOOKUP(A295,[1]高三上!$A$3:$P$588,16,0)</f>
        <v>张弘</v>
      </c>
      <c r="K295" s="22">
        <f t="shared" si="67"/>
        <v>107</v>
      </c>
      <c r="L295" s="23">
        <f t="shared" si="68"/>
        <v>101.74216027874564</v>
      </c>
      <c r="M295">
        <f>VLOOKUP(A295,[1]高二下!$A$3:$P$536,15,0)</f>
        <v>58</v>
      </c>
      <c r="N295" t="str">
        <f>VLOOKUP(A295,[1]高二下!$A$3:$P$536,16,0)</f>
        <v>张弘</v>
      </c>
      <c r="O295" s="22">
        <f t="shared" si="69"/>
        <v>112</v>
      </c>
      <c r="P295" s="22">
        <f t="shared" si="70"/>
        <v>66.202090592334486</v>
      </c>
      <c r="Q295">
        <f>VLOOKUP(A295,[1]高二上!$A$3:$P$583,15,0)</f>
        <v>87</v>
      </c>
      <c r="R295" t="str">
        <f>VLOOKUP(A295,[1]高二上!$A$3:$P$583,16,0)</f>
        <v>张弘</v>
      </c>
      <c r="S295" s="22">
        <f t="shared" si="71"/>
        <v>15</v>
      </c>
      <c r="T295" s="22">
        <f t="shared" si="72"/>
        <v>103.13588850174216</v>
      </c>
      <c r="U295">
        <f>VLOOKUP(A295,[1]高一下!$A$3:$P$585,15,0)</f>
        <v>75</v>
      </c>
      <c r="V295" t="str">
        <f>VLOOKUP(A295,[1]高一下!$A$3:$P$585,16,0)</f>
        <v>辜英琼</v>
      </c>
      <c r="W295">
        <f t="shared" si="73"/>
        <v>24</v>
      </c>
      <c r="X295">
        <f t="shared" si="74"/>
        <v>109.7560975609756</v>
      </c>
      <c r="Y295">
        <f>VLOOKUP(A295,[1]高一上!$A$3:$P$587,15,0)</f>
        <v>69</v>
      </c>
      <c r="Z295" t="str">
        <f>VLOOKUP(A295,[1]高一上!$A$3:$P$587,16,0)</f>
        <v>肖霞</v>
      </c>
      <c r="AA295">
        <f t="shared" si="75"/>
        <v>52</v>
      </c>
      <c r="AB295" s="23">
        <f t="shared" si="77"/>
        <v>124.73867595818815</v>
      </c>
      <c r="AC295">
        <f>VLOOKUP(A295,[1]中考!$A$2:$J$571,10,0)</f>
        <v>31</v>
      </c>
      <c r="AD295">
        <f t="shared" si="76"/>
        <v>123</v>
      </c>
    </row>
    <row r="296" spans="1:30" ht="15" x14ac:dyDescent="0.35">
      <c r="A296" s="14" t="s">
        <v>566</v>
      </c>
      <c r="B296" s="1">
        <v>6</v>
      </c>
      <c r="C296" s="2" t="s">
        <v>567</v>
      </c>
      <c r="D296" s="4" t="s">
        <v>537</v>
      </c>
      <c r="E296">
        <f>VLOOKUP(A296,'[1]高三下(高考)'!$A$3:$P$615,15,0)</f>
        <v>80</v>
      </c>
      <c r="F296" t="str">
        <f>VLOOKUP(A296,'[1]高三下(高考)'!$A$3:$P$615,16,0)</f>
        <v>张弘</v>
      </c>
      <c r="G296" s="22">
        <f t="shared" si="65"/>
        <v>7</v>
      </c>
      <c r="H296" s="23">
        <f t="shared" si="66"/>
        <v>123.34494773519164</v>
      </c>
      <c r="I296">
        <f>VLOOKUP(A296,[1]高三上!$A$3:$P$588,15,0)</f>
        <v>53</v>
      </c>
      <c r="J296" t="str">
        <f>VLOOKUP(A296,[1]高三上!$A$3:$P$588,16,0)</f>
        <v>张弘</v>
      </c>
      <c r="K296" s="22">
        <f t="shared" si="67"/>
        <v>74</v>
      </c>
      <c r="L296" s="23">
        <f t="shared" si="68"/>
        <v>90.940766550522653</v>
      </c>
      <c r="M296">
        <f>VLOOKUP(A296,[1]高二下!$A$3:$P$536,15,0)</f>
        <v>67</v>
      </c>
      <c r="N296" t="str">
        <f>VLOOKUP(A296,[1]高二下!$A$3:$P$536,16,0)</f>
        <v>张弘</v>
      </c>
      <c r="O296" s="22">
        <f t="shared" si="69"/>
        <v>48</v>
      </c>
      <c r="P296" s="22">
        <f t="shared" si="70"/>
        <v>105.22648083623693</v>
      </c>
      <c r="Q296">
        <f>VLOOKUP(A296,[1]高二上!$A$3:$P$583,15,0)</f>
        <v>79</v>
      </c>
      <c r="R296" t="str">
        <f>VLOOKUP(A296,[1]高二上!$A$3:$P$583,16,0)</f>
        <v>张弘</v>
      </c>
      <c r="S296" s="22">
        <f t="shared" si="71"/>
        <v>63</v>
      </c>
      <c r="T296" s="22">
        <f t="shared" si="72"/>
        <v>110.80139372822299</v>
      </c>
      <c r="U296">
        <f>VLOOKUP(A296,[1]高一下!$A$3:$P$585,15,0)</f>
        <v>62</v>
      </c>
      <c r="V296" t="str">
        <f>VLOOKUP(A296,[1]高一下!$A$3:$P$585,16,0)</f>
        <v>辜英琼</v>
      </c>
      <c r="W296">
        <f t="shared" si="73"/>
        <v>94</v>
      </c>
      <c r="X296">
        <f t="shared" si="74"/>
        <v>94.773519163763069</v>
      </c>
      <c r="Y296">
        <f>VLOOKUP(A296,[1]高一上!$A$3:$P$587,15,0)</f>
        <v>63</v>
      </c>
      <c r="Z296" t="str">
        <f>VLOOKUP(A296,[1]高一上!$A$3:$P$587,16,0)</f>
        <v>肖霞</v>
      </c>
      <c r="AA296">
        <f t="shared" si="75"/>
        <v>79</v>
      </c>
      <c r="AB296" s="23">
        <f t="shared" si="77"/>
        <v>98.606271777003485</v>
      </c>
      <c r="AC296">
        <f>VLOOKUP(A296,[1]中考!$A$2:$J$571,10,0)</f>
        <v>34</v>
      </c>
      <c r="AD296">
        <f t="shared" si="76"/>
        <v>75</v>
      </c>
    </row>
    <row r="297" spans="1:30" ht="15" x14ac:dyDescent="0.35">
      <c r="A297" s="14" t="s">
        <v>546</v>
      </c>
      <c r="B297" s="1">
        <v>6</v>
      </c>
      <c r="C297" s="2" t="s">
        <v>547</v>
      </c>
      <c r="D297" s="4" t="s">
        <v>537</v>
      </c>
      <c r="E297">
        <f>VLOOKUP(A297,'[1]高三下(高考)'!$A$3:$P$615,15,0)</f>
        <v>69.5</v>
      </c>
      <c r="F297" t="str">
        <f>VLOOKUP(A297,'[1]高三下(高考)'!$A$3:$P$615,16,0)</f>
        <v>张弘</v>
      </c>
      <c r="G297" s="22">
        <f t="shared" si="65"/>
        <v>77</v>
      </c>
      <c r="H297" s="23">
        <f t="shared" si="66"/>
        <v>98.954703832752614</v>
      </c>
      <c r="I297">
        <f>VLOOKUP(A297,[1]高三上!$A$3:$P$588,15,0)</f>
        <v>53</v>
      </c>
      <c r="J297" t="str">
        <f>VLOOKUP(A297,[1]高三上!$A$3:$P$588,16,0)</f>
        <v>张弘</v>
      </c>
      <c r="K297" s="22">
        <f t="shared" si="67"/>
        <v>74</v>
      </c>
      <c r="L297" s="23">
        <f t="shared" si="68"/>
        <v>81.881533101045292</v>
      </c>
      <c r="M297">
        <f>VLOOKUP(A297,[1]高二下!$A$3:$P$536,15,0)</f>
        <v>71</v>
      </c>
      <c r="N297" t="str">
        <f>VLOOKUP(A297,[1]高二下!$A$3:$P$536,16,0)</f>
        <v>张弘</v>
      </c>
      <c r="O297" s="22">
        <f t="shared" si="69"/>
        <v>22</v>
      </c>
      <c r="P297" s="22">
        <f t="shared" si="70"/>
        <v>111.14982578397212</v>
      </c>
      <c r="Q297">
        <f>VLOOKUP(A297,[1]高二上!$A$3:$P$583,15,0)</f>
        <v>80</v>
      </c>
      <c r="R297" t="str">
        <f>VLOOKUP(A297,[1]高二上!$A$3:$P$583,16,0)</f>
        <v>张弘</v>
      </c>
      <c r="S297" s="22">
        <f t="shared" si="71"/>
        <v>54</v>
      </c>
      <c r="T297" s="22">
        <f t="shared" si="72"/>
        <v>90.592334494773525</v>
      </c>
      <c r="U297">
        <f>VLOOKUP(A297,[1]高一下!$A$3:$P$585,15,0)</f>
        <v>74</v>
      </c>
      <c r="V297" t="str">
        <f>VLOOKUP(A297,[1]高一下!$A$3:$P$585,16,0)</f>
        <v>辜英琼</v>
      </c>
      <c r="W297">
        <f t="shared" si="73"/>
        <v>27</v>
      </c>
      <c r="X297">
        <f t="shared" si="74"/>
        <v>113.24041811846689</v>
      </c>
      <c r="Y297">
        <f>VLOOKUP(A297,[1]高一上!$A$3:$P$587,15,0)</f>
        <v>67</v>
      </c>
      <c r="Z297" t="str">
        <f>VLOOKUP(A297,[1]高一上!$A$3:$P$587,16,0)</f>
        <v>肖霞</v>
      </c>
      <c r="AA297">
        <f t="shared" si="75"/>
        <v>65</v>
      </c>
      <c r="AB297" s="23">
        <f t="shared" si="77"/>
        <v>89.547038327526138</v>
      </c>
      <c r="AC297">
        <f>VLOOKUP(A297,[1]中考!$A$2:$J$571,10,0)</f>
        <v>37</v>
      </c>
      <c r="AD297">
        <f t="shared" si="76"/>
        <v>35</v>
      </c>
    </row>
    <row r="298" spans="1:30" ht="15" x14ac:dyDescent="0.35">
      <c r="A298" s="14" t="s">
        <v>529</v>
      </c>
      <c r="B298" s="1">
        <v>6</v>
      </c>
      <c r="C298" s="2" t="s">
        <v>530</v>
      </c>
      <c r="D298" s="4" t="s">
        <v>537</v>
      </c>
      <c r="E298">
        <f>VLOOKUP(A298,'[1]高三下(高考)'!$A$3:$P$615,15,0)</f>
        <v>64.5</v>
      </c>
      <c r="F298" t="str">
        <f>VLOOKUP(A298,'[1]高三下(高考)'!$A$3:$P$615,16,0)</f>
        <v>张弘</v>
      </c>
      <c r="G298" s="22">
        <f t="shared" si="65"/>
        <v>128</v>
      </c>
      <c r="H298" s="23">
        <f t="shared" si="66"/>
        <v>118.81533101045297</v>
      </c>
      <c r="I298">
        <f>VLOOKUP(A298,[1]高三上!$A$3:$P$588,15,0)</f>
        <v>41.5</v>
      </c>
      <c r="J298" t="str">
        <f>VLOOKUP(A298,[1]高三上!$A$3:$P$588,16,0)</f>
        <v>张弘</v>
      </c>
      <c r="K298" s="22">
        <f t="shared" si="67"/>
        <v>182</v>
      </c>
      <c r="L298" s="23">
        <f t="shared" si="68"/>
        <v>77.700348432055748</v>
      </c>
      <c r="M298">
        <f>VLOOKUP(A298,[1]高二下!$A$3:$P$536,15,0)</f>
        <v>57</v>
      </c>
      <c r="N298" t="str">
        <f>VLOOKUP(A298,[1]高二下!$A$3:$P$536,16,0)</f>
        <v>张弘</v>
      </c>
      <c r="O298" s="22">
        <f t="shared" si="69"/>
        <v>118</v>
      </c>
      <c r="P298" s="22">
        <f t="shared" si="70"/>
        <v>71.777003484320559</v>
      </c>
      <c r="Q298">
        <f>VLOOKUP(A298,[1]高二上!$A$3:$P$583,15,0)</f>
        <v>83</v>
      </c>
      <c r="R298" t="str">
        <f>VLOOKUP(A298,[1]高二上!$A$3:$P$583,16,0)</f>
        <v>张弘</v>
      </c>
      <c r="S298" s="22">
        <f t="shared" si="71"/>
        <v>37</v>
      </c>
      <c r="T298" s="22">
        <f t="shared" si="72"/>
        <v>156.09756097560975</v>
      </c>
      <c r="U298">
        <f>VLOOKUP(A298,[1]高一下!$A$3:$P$585,15,0)</f>
        <v>46</v>
      </c>
      <c r="V298" t="str">
        <f>VLOOKUP(A298,[1]高一下!$A$3:$P$585,16,0)</f>
        <v>辜英琼</v>
      </c>
      <c r="W298">
        <f t="shared" si="73"/>
        <v>198</v>
      </c>
      <c r="X298">
        <f t="shared" si="74"/>
        <v>90.243902439024396</v>
      </c>
      <c r="Y298">
        <f>VLOOKUP(A298,[1]高一上!$A$3:$P$587,15,0)</f>
        <v>47</v>
      </c>
      <c r="Z298" t="str">
        <f>VLOOKUP(A298,[1]高一上!$A$3:$P$587,16,0)</f>
        <v>杜建清</v>
      </c>
      <c r="AA298">
        <f t="shared" si="75"/>
        <v>170</v>
      </c>
      <c r="AB298" s="23">
        <f t="shared" si="77"/>
        <v>124.39024390243902</v>
      </c>
      <c r="AC298">
        <f>VLOOKUP(A298,[1]中考!$A$2:$J$571,10,0)</f>
        <v>24</v>
      </c>
      <c r="AD298">
        <f t="shared" si="76"/>
        <v>240</v>
      </c>
    </row>
    <row r="299" spans="1:30" ht="15" x14ac:dyDescent="0.35">
      <c r="A299" s="14" t="s">
        <v>622</v>
      </c>
      <c r="B299" s="1">
        <v>6</v>
      </c>
      <c r="C299" s="2" t="s">
        <v>623</v>
      </c>
      <c r="D299" s="4" t="s">
        <v>537</v>
      </c>
      <c r="E299">
        <f>VLOOKUP(A299,'[1]高三下(高考)'!$A$3:$P$615,15,0)</f>
        <v>33.5</v>
      </c>
      <c r="F299" t="str">
        <f>VLOOKUP(A299,'[1]高三下(高考)'!$A$3:$P$615,16,0)</f>
        <v>张弘</v>
      </c>
      <c r="G299" s="22">
        <f t="shared" si="65"/>
        <v>278</v>
      </c>
      <c r="H299" s="23">
        <f t="shared" si="66"/>
        <v>57.491289198606275</v>
      </c>
      <c r="I299">
        <f>VLOOKUP(A299,[1]高三上!$A$3:$P$588,15,0)</f>
        <v>44.5</v>
      </c>
      <c r="J299" t="str">
        <f>VLOOKUP(A299,[1]高三上!$A$3:$P$588,16,0)</f>
        <v>张弘</v>
      </c>
      <c r="K299" s="22">
        <f t="shared" si="67"/>
        <v>156</v>
      </c>
      <c r="L299" s="23">
        <f t="shared" si="68"/>
        <v>67.595818815331</v>
      </c>
      <c r="M299">
        <f>VLOOKUP(A299,[1]高二下!$A$3:$P$536,15,0)</f>
        <v>65</v>
      </c>
      <c r="N299" t="str">
        <f>VLOOKUP(A299,[1]高二下!$A$3:$P$536,16,0)</f>
        <v>张弘</v>
      </c>
      <c r="O299" s="22">
        <f t="shared" si="69"/>
        <v>63</v>
      </c>
      <c r="P299" s="22">
        <f t="shared" si="70"/>
        <v>120.55749128919861</v>
      </c>
      <c r="Q299">
        <f>VLOOKUP(A299,[1]高二上!$A$3:$P$583,15,0)</f>
        <v>72</v>
      </c>
      <c r="R299" t="str">
        <f>VLOOKUP(A299,[1]高二上!$A$3:$P$583,16,0)</f>
        <v>张弘</v>
      </c>
      <c r="S299" s="22">
        <f t="shared" si="71"/>
        <v>122</v>
      </c>
      <c r="T299" s="22">
        <f t="shared" si="72"/>
        <v>128.57142857142856</v>
      </c>
      <c r="U299">
        <f>VLOOKUP(A299,[1]高一下!$A$3:$P$585,15,0)</f>
        <v>45</v>
      </c>
      <c r="V299" t="str">
        <f>VLOOKUP(A299,[1]高一下!$A$3:$P$585,16,0)</f>
        <v>辜英琼</v>
      </c>
      <c r="W299">
        <f t="shared" si="73"/>
        <v>204</v>
      </c>
      <c r="X299">
        <f t="shared" si="74"/>
        <v>123.69337979094077</v>
      </c>
      <c r="Y299">
        <f>VLOOKUP(A299,[1]高一上!$A$3:$P$587,15,0)</f>
        <v>27</v>
      </c>
      <c r="Z299" t="str">
        <f>VLOOKUP(A299,[1]高一上!$A$3:$P$587,16,0)</f>
        <v>肖霞</v>
      </c>
      <c r="AA299">
        <f t="shared" si="75"/>
        <v>272</v>
      </c>
      <c r="AB299" s="23">
        <f t="shared" si="77"/>
        <v>48.083623693379792</v>
      </c>
      <c r="AC299">
        <f>VLOOKUP(A299,[1]中考!$A$2:$J$571,10,0)</f>
        <v>31</v>
      </c>
      <c r="AD299">
        <f t="shared" si="76"/>
        <v>123</v>
      </c>
    </row>
    <row r="300" spans="1:30" ht="15" x14ac:dyDescent="0.35">
      <c r="A300" s="14" t="s">
        <v>589</v>
      </c>
      <c r="B300" s="1">
        <v>6</v>
      </c>
      <c r="C300" s="2" t="s">
        <v>590</v>
      </c>
      <c r="D300" s="4" t="s">
        <v>537</v>
      </c>
      <c r="E300">
        <f>VLOOKUP(A300,'[1]高三下(高考)'!$A$3:$P$615,15,0)</f>
        <v>56.5</v>
      </c>
      <c r="F300" t="str">
        <f>VLOOKUP(A300,'[1]高三下(高考)'!$A$3:$P$615,16,0)</f>
        <v>张弘</v>
      </c>
      <c r="G300" s="22">
        <f t="shared" si="65"/>
        <v>194</v>
      </c>
      <c r="H300" s="23">
        <f t="shared" si="66"/>
        <v>112.89198606271776</v>
      </c>
      <c r="I300">
        <f>VLOOKUP(A300,[1]高三上!$A$3:$P$588,15,0)</f>
        <v>36</v>
      </c>
      <c r="J300" t="str">
        <f>VLOOKUP(A300,[1]高三上!$A$3:$P$588,16,0)</f>
        <v>张弘</v>
      </c>
      <c r="K300" s="22">
        <f t="shared" si="67"/>
        <v>231</v>
      </c>
      <c r="L300" s="23">
        <f t="shared" si="68"/>
        <v>64.111498257839713</v>
      </c>
      <c r="M300">
        <f>VLOOKUP(A300,[1]高二下!$A$3:$P$536,15,0)</f>
        <v>56</v>
      </c>
      <c r="N300" t="str">
        <f>VLOOKUP(A300,[1]高二下!$A$3:$P$536,16,0)</f>
        <v>张弘</v>
      </c>
      <c r="O300" s="22">
        <f t="shared" si="69"/>
        <v>128</v>
      </c>
      <c r="P300" s="22">
        <f t="shared" si="70"/>
        <v>147.73519163763066</v>
      </c>
      <c r="Q300">
        <f>VLOOKUP(A300,[1]高二上!$A$3:$P$583,15,0)</f>
        <v>48</v>
      </c>
      <c r="R300" t="str">
        <f>VLOOKUP(A300,[1]高二上!$A$3:$P$583,16,0)</f>
        <v>张弘</v>
      </c>
      <c r="S300" s="22">
        <f t="shared" si="71"/>
        <v>265</v>
      </c>
      <c r="T300" s="22">
        <f t="shared" si="72"/>
        <v>93.379790940766554</v>
      </c>
      <c r="U300">
        <f>VLOOKUP(A300,[1]高一下!$A$3:$P$585,15,0)</f>
        <v>40</v>
      </c>
      <c r="V300" t="str">
        <f>VLOOKUP(A300,[1]高一下!$A$3:$P$585,16,0)</f>
        <v>辜英琼</v>
      </c>
      <c r="W300">
        <f t="shared" si="73"/>
        <v>246</v>
      </c>
      <c r="X300">
        <f t="shared" si="74"/>
        <v>72.473867595818817</v>
      </c>
      <c r="Y300">
        <f>VLOOKUP(A300,[1]高一上!$A$3:$P$587,15,0)</f>
        <v>48</v>
      </c>
      <c r="Z300" t="str">
        <f>VLOOKUP(A300,[1]高一上!$A$3:$P$587,16,0)</f>
        <v>肖霞</v>
      </c>
      <c r="AA300">
        <f t="shared" si="75"/>
        <v>167</v>
      </c>
      <c r="AB300" s="23">
        <f t="shared" si="77"/>
        <v>125.43554006968641</v>
      </c>
      <c r="AC300">
        <f>VLOOKUP(A300,[1]中考!$A$2:$J$571,10,0)</f>
        <v>24</v>
      </c>
      <c r="AD300">
        <f t="shared" si="76"/>
        <v>240</v>
      </c>
    </row>
    <row r="301" spans="1:30" ht="15" x14ac:dyDescent="0.35">
      <c r="A301" s="14" t="s">
        <v>603</v>
      </c>
      <c r="B301" s="1">
        <v>6</v>
      </c>
      <c r="C301" s="2" t="s">
        <v>604</v>
      </c>
      <c r="D301" s="4" t="s">
        <v>537</v>
      </c>
      <c r="E301">
        <f>VLOOKUP(A301,'[1]高三下(高考)'!$A$3:$P$615,15,0)</f>
        <v>53.5</v>
      </c>
      <c r="F301" t="str">
        <f>VLOOKUP(A301,'[1]高三下(高考)'!$A$3:$P$615,16,0)</f>
        <v>张弘</v>
      </c>
      <c r="G301" s="22">
        <f t="shared" si="65"/>
        <v>213</v>
      </c>
      <c r="H301" s="23">
        <f t="shared" si="66"/>
        <v>90.940766550522653</v>
      </c>
      <c r="I301">
        <f>VLOOKUP(A301,[1]高三上!$A$3:$P$588,15,0)</f>
        <v>41</v>
      </c>
      <c r="J301" t="str">
        <f>VLOOKUP(A301,[1]高三上!$A$3:$P$588,16,0)</f>
        <v>张弘</v>
      </c>
      <c r="K301" s="22">
        <f t="shared" si="67"/>
        <v>187</v>
      </c>
      <c r="L301" s="23">
        <f t="shared" si="68"/>
        <v>95.818815331010455</v>
      </c>
      <c r="M301">
        <f>VLOOKUP(A301,[1]高二下!$A$3:$P$536,15,0)</f>
        <v>51</v>
      </c>
      <c r="N301" t="str">
        <f>VLOOKUP(A301,[1]高二下!$A$3:$P$536,16,0)</f>
        <v>张弘</v>
      </c>
      <c r="O301" s="22">
        <f t="shared" si="69"/>
        <v>175</v>
      </c>
      <c r="P301" s="22">
        <f t="shared" si="70"/>
        <v>136.23693379790942</v>
      </c>
      <c r="Q301">
        <f>VLOOKUP(A301,[1]高二上!$A$3:$P$583,15,0)</f>
        <v>41</v>
      </c>
      <c r="R301" t="str">
        <f>VLOOKUP(A301,[1]高二上!$A$3:$P$583,16,0)</f>
        <v>张弘</v>
      </c>
      <c r="S301" s="22">
        <f t="shared" si="71"/>
        <v>279</v>
      </c>
      <c r="T301" s="22">
        <f t="shared" si="72"/>
        <v>98.606271777003485</v>
      </c>
      <c r="U301">
        <f>VLOOKUP(A301,[1]高一下!$A$3:$P$585,15,0)</f>
        <v>31</v>
      </c>
      <c r="V301" t="str">
        <f>VLOOKUP(A301,[1]高一下!$A$3:$P$585,16,0)</f>
        <v>辜英琼</v>
      </c>
      <c r="W301">
        <f t="shared" si="73"/>
        <v>275</v>
      </c>
      <c r="X301">
        <f t="shared" si="74"/>
        <v>87.804878048780495</v>
      </c>
      <c r="Y301">
        <f>VLOOKUP(A301,[1]高一上!$A$3:$P$587,15,0)</f>
        <v>36</v>
      </c>
      <c r="Z301" t="str">
        <f>VLOOKUP(A301,[1]高一上!$A$3:$P$587,16,0)</f>
        <v>肖霞</v>
      </c>
      <c r="AA301">
        <f t="shared" si="75"/>
        <v>240</v>
      </c>
      <c r="AB301" s="23">
        <f t="shared" si="77"/>
        <v>100</v>
      </c>
      <c r="AC301">
        <f>VLOOKUP(A301,[1]中考!$A$2:$J$571,10,0)</f>
        <v>24</v>
      </c>
      <c r="AD301">
        <f t="shared" si="76"/>
        <v>240</v>
      </c>
    </row>
    <row r="302" spans="1:30" ht="15" x14ac:dyDescent="0.35">
      <c r="A302" s="14" t="s">
        <v>605</v>
      </c>
      <c r="B302" s="1">
        <v>6</v>
      </c>
      <c r="C302" s="2" t="s">
        <v>606</v>
      </c>
      <c r="D302" s="4" t="s">
        <v>537</v>
      </c>
      <c r="E302">
        <f>VLOOKUP(A302,'[1]高三下(高考)'!$A$3:$P$615,15,0)</f>
        <v>49.5</v>
      </c>
      <c r="F302" t="str">
        <f>VLOOKUP(A302,'[1]高三下(高考)'!$A$3:$P$615,16,0)</f>
        <v>张弘</v>
      </c>
      <c r="G302" s="22">
        <f t="shared" si="65"/>
        <v>239</v>
      </c>
      <c r="H302" s="23">
        <f t="shared" si="66"/>
        <v>112.19512195121951</v>
      </c>
      <c r="I302">
        <f>VLOOKUP(A302,[1]高三上!$A$3:$P$588,15,0)</f>
        <v>22</v>
      </c>
      <c r="J302" t="str">
        <f>VLOOKUP(A302,[1]高三上!$A$3:$P$588,16,0)</f>
        <v>张弘</v>
      </c>
      <c r="K302" s="22">
        <f t="shared" si="67"/>
        <v>274</v>
      </c>
      <c r="L302" s="23">
        <f t="shared" si="68"/>
        <v>93.031358885017426</v>
      </c>
      <c r="M302">
        <f>VLOOKUP(A302,[1]高二下!$A$3:$P$536,15,0)</f>
        <v>37</v>
      </c>
      <c r="N302" t="str">
        <f>VLOOKUP(A302,[1]高二下!$A$3:$P$536,16,0)</f>
        <v>张弘</v>
      </c>
      <c r="O302" s="22">
        <f t="shared" si="69"/>
        <v>254</v>
      </c>
      <c r="P302" s="22">
        <f t="shared" si="70"/>
        <v>104.8780487804878</v>
      </c>
      <c r="Q302">
        <f>VLOOKUP(A302,[1]高二上!$A$3:$P$583,15,0)</f>
        <v>46</v>
      </c>
      <c r="R302" t="str">
        <f>VLOOKUP(A302,[1]高二上!$A$3:$P$583,16,0)</f>
        <v>张弘</v>
      </c>
      <c r="S302" s="22">
        <f t="shared" si="71"/>
        <v>268</v>
      </c>
      <c r="T302" s="22">
        <f t="shared" si="72"/>
        <v>98.606271777003485</v>
      </c>
      <c r="U302">
        <f>VLOOKUP(A302,[1]高一下!$A$3:$P$585,15,0)</f>
        <v>35</v>
      </c>
      <c r="V302" t="str">
        <f>VLOOKUP(A302,[1]高一下!$A$3:$P$585,16,0)</f>
        <v>辜英琼</v>
      </c>
      <c r="W302">
        <f t="shared" si="73"/>
        <v>264</v>
      </c>
      <c r="X302">
        <f t="shared" si="74"/>
        <v>92.682926829268297</v>
      </c>
      <c r="Y302">
        <f>VLOOKUP(A302,[1]高一上!$A$3:$P$587,15,0)</f>
        <v>35</v>
      </c>
      <c r="Z302" t="str">
        <f>VLOOKUP(A302,[1]高一上!$A$3:$P$587,16,0)</f>
        <v>肖霞</v>
      </c>
      <c r="AA302">
        <f t="shared" si="75"/>
        <v>243</v>
      </c>
      <c r="AB302" s="23">
        <f t="shared" si="77"/>
        <v>52.264808362369337</v>
      </c>
      <c r="AC302">
        <f>VLOOKUP(A302,[1]中考!$A$2:$J$571,10,0)</f>
        <v>32</v>
      </c>
      <c r="AD302">
        <f t="shared" si="76"/>
        <v>106</v>
      </c>
    </row>
    <row r="303" spans="1:30" ht="15" x14ac:dyDescent="0.35">
      <c r="A303" s="14" t="s">
        <v>591</v>
      </c>
      <c r="B303" s="1">
        <v>6</v>
      </c>
      <c r="C303" s="2" t="s">
        <v>592</v>
      </c>
      <c r="D303" s="4" t="s">
        <v>537</v>
      </c>
      <c r="E303">
        <f>VLOOKUP(A303,'[1]高三下(高考)'!$A$3:$P$615,15,0)</f>
        <v>45.5</v>
      </c>
      <c r="F303" t="str">
        <f>VLOOKUP(A303,'[1]高三下(高考)'!$A$3:$P$615,16,0)</f>
        <v>张弘</v>
      </c>
      <c r="G303" s="22">
        <f t="shared" si="65"/>
        <v>257</v>
      </c>
      <c r="H303" s="23">
        <f t="shared" si="66"/>
        <v>92.334494773519168</v>
      </c>
      <c r="I303">
        <f>VLOOKUP(A303,[1]高三上!$A$3:$P$588,15,0)</f>
        <v>35</v>
      </c>
      <c r="J303" t="str">
        <f>VLOOKUP(A303,[1]高三上!$A$3:$P$588,16,0)</f>
        <v>张弘</v>
      </c>
      <c r="K303" s="22">
        <f t="shared" si="67"/>
        <v>235</v>
      </c>
      <c r="L303" s="23">
        <f t="shared" si="68"/>
        <v>108.01393728222996</v>
      </c>
      <c r="M303">
        <f>VLOOKUP(A303,[1]高二下!$A$3:$P$536,15,0)</f>
        <v>36</v>
      </c>
      <c r="N303" t="str">
        <f>VLOOKUP(A303,[1]高二下!$A$3:$P$536,16,0)</f>
        <v>张弘</v>
      </c>
      <c r="O303" s="22">
        <f t="shared" si="69"/>
        <v>258</v>
      </c>
      <c r="P303" s="22">
        <f t="shared" si="70"/>
        <v>102.4390243902439</v>
      </c>
      <c r="Q303">
        <f>VLOOKUP(A303,[1]高二上!$A$3:$P$583,15,0)</f>
        <v>48</v>
      </c>
      <c r="R303" t="str">
        <f>VLOOKUP(A303,[1]高二上!$A$3:$P$583,16,0)</f>
        <v>张弘</v>
      </c>
      <c r="S303" s="22">
        <f t="shared" si="71"/>
        <v>265</v>
      </c>
      <c r="T303" s="22">
        <f t="shared" si="72"/>
        <v>76.655052264808361</v>
      </c>
      <c r="U303">
        <f>VLOOKUP(A303,[1]高一下!$A$3:$P$585,15,0)</f>
        <v>46</v>
      </c>
      <c r="V303" t="str">
        <f>VLOOKUP(A303,[1]高一下!$A$3:$P$585,16,0)</f>
        <v>辜英琼</v>
      </c>
      <c r="W303">
        <f t="shared" si="73"/>
        <v>198</v>
      </c>
      <c r="X303">
        <f t="shared" si="74"/>
        <v>122.64808362369338</v>
      </c>
      <c r="Y303">
        <f>VLOOKUP(A303,[1]高一上!$A$3:$P$587,15,0)</f>
        <v>29</v>
      </c>
      <c r="Z303" t="str">
        <f>VLOOKUP(A303,[1]高一上!$A$3:$P$587,16,0)</f>
        <v>肖霞</v>
      </c>
      <c r="AA303">
        <f t="shared" si="75"/>
        <v>263</v>
      </c>
      <c r="AB303" s="23">
        <f t="shared" si="77"/>
        <v>70.034843205574916</v>
      </c>
      <c r="AC303">
        <f>VLOOKUP(A303,[1]中考!$A$2:$J$571,10,0)</f>
        <v>28</v>
      </c>
      <c r="AD303">
        <f t="shared" si="76"/>
        <v>177</v>
      </c>
    </row>
    <row r="304" spans="1:30" ht="15" x14ac:dyDescent="0.35">
      <c r="A304" s="14" t="s">
        <v>556</v>
      </c>
      <c r="B304" s="1">
        <v>6</v>
      </c>
      <c r="C304" s="2" t="s">
        <v>557</v>
      </c>
      <c r="D304" s="4" t="s">
        <v>537</v>
      </c>
      <c r="E304">
        <f>VLOOKUP(A304,'[1]高三下(高考)'!$A$3:$P$615,15,0)</f>
        <v>58.5</v>
      </c>
      <c r="F304" t="str">
        <f>VLOOKUP(A304,'[1]高三下(高考)'!$A$3:$P$615,16,0)</f>
        <v>张弘</v>
      </c>
      <c r="G304" s="22">
        <f t="shared" si="65"/>
        <v>183</v>
      </c>
      <c r="H304" s="23">
        <f t="shared" si="66"/>
        <v>92.682926829268297</v>
      </c>
      <c r="I304">
        <f>VLOOKUP(A304,[1]高三上!$A$3:$P$588,15,0)</f>
        <v>44</v>
      </c>
      <c r="J304" t="str">
        <f>VLOOKUP(A304,[1]高三上!$A$3:$P$588,16,0)</f>
        <v>张弘</v>
      </c>
      <c r="K304" s="22">
        <f t="shared" si="67"/>
        <v>162</v>
      </c>
      <c r="L304" s="23">
        <f t="shared" si="68"/>
        <v>95.121951219512198</v>
      </c>
      <c r="M304">
        <f>VLOOKUP(A304,[1]高二下!$A$3:$P$536,15,0)</f>
        <v>54</v>
      </c>
      <c r="N304" t="str">
        <f>VLOOKUP(A304,[1]高二下!$A$3:$P$536,16,0)</f>
        <v>张弘</v>
      </c>
      <c r="O304" s="22">
        <f t="shared" si="69"/>
        <v>148</v>
      </c>
      <c r="P304" s="22">
        <f t="shared" si="70"/>
        <v>98.257839721254356</v>
      </c>
      <c r="Q304">
        <f>VLOOKUP(A304,[1]高二上!$A$3:$P$583,15,0)</f>
        <v>69</v>
      </c>
      <c r="R304" t="str">
        <f>VLOOKUP(A304,[1]高二上!$A$3:$P$583,16,0)</f>
        <v>张弘</v>
      </c>
      <c r="S304" s="22">
        <f t="shared" si="71"/>
        <v>143</v>
      </c>
      <c r="T304" s="22">
        <f t="shared" si="72"/>
        <v>62.020905923344948</v>
      </c>
      <c r="U304">
        <f>VLOOKUP(A304,[1]高一下!$A$3:$P$585,15,0)</f>
        <v>72</v>
      </c>
      <c r="V304" t="str">
        <f>VLOOKUP(A304,[1]高一下!$A$3:$P$585,16,0)</f>
        <v>辜英琼</v>
      </c>
      <c r="W304">
        <f t="shared" si="73"/>
        <v>34</v>
      </c>
      <c r="X304">
        <f t="shared" si="74"/>
        <v>133.44947735191639</v>
      </c>
      <c r="Y304">
        <f>VLOOKUP(A304,[1]高一上!$A$3:$P$587,15,0)</f>
        <v>53</v>
      </c>
      <c r="Z304" t="str">
        <f>VLOOKUP(A304,[1]高一上!$A$3:$P$587,16,0)</f>
        <v>肖霞</v>
      </c>
      <c r="AA304">
        <f t="shared" si="75"/>
        <v>130</v>
      </c>
      <c r="AB304" s="23">
        <f t="shared" si="77"/>
        <v>75.261324041811847</v>
      </c>
      <c r="AC304">
        <f>VLOOKUP(A304,[1]中考!$A$2:$J$571,10,0)</f>
        <v>35</v>
      </c>
      <c r="AD304">
        <f t="shared" si="76"/>
        <v>59</v>
      </c>
    </row>
    <row r="305" spans="1:30" ht="15" x14ac:dyDescent="0.35">
      <c r="A305" s="14" t="s">
        <v>571</v>
      </c>
      <c r="B305" s="1">
        <v>6</v>
      </c>
      <c r="C305" s="2" t="s">
        <v>572</v>
      </c>
      <c r="D305" s="4" t="s">
        <v>537</v>
      </c>
      <c r="E305">
        <f>VLOOKUP(A305,'[1]高三下(高考)'!$A$3:$P$615,15,0)</f>
        <v>66.5</v>
      </c>
      <c r="F305" t="str">
        <f>VLOOKUP(A305,'[1]高三下(高考)'!$A$3:$P$615,16,0)</f>
        <v>张弘</v>
      </c>
      <c r="G305" s="22">
        <f t="shared" si="65"/>
        <v>114</v>
      </c>
      <c r="H305" s="23">
        <f t="shared" si="66"/>
        <v>150.17421602787456</v>
      </c>
      <c r="I305">
        <f>VLOOKUP(A305,[1]高三上!$A$3:$P$588,15,0)</f>
        <v>28.5</v>
      </c>
      <c r="J305" t="str">
        <f>VLOOKUP(A305,[1]高三上!$A$3:$P$588,16,0)</f>
        <v>张弘</v>
      </c>
      <c r="K305" s="22">
        <f t="shared" si="67"/>
        <v>258</v>
      </c>
      <c r="L305" s="23">
        <f t="shared" si="68"/>
        <v>71.080139372822302</v>
      </c>
      <c r="M305">
        <f>VLOOKUP(A305,[1]高二下!$A$3:$P$536,15,0)</f>
        <v>51</v>
      </c>
      <c r="N305" t="str">
        <f>VLOOKUP(A305,[1]高二下!$A$3:$P$536,16,0)</f>
        <v>张弘</v>
      </c>
      <c r="O305" s="22">
        <f t="shared" si="69"/>
        <v>175</v>
      </c>
      <c r="P305" s="22">
        <f t="shared" si="70"/>
        <v>117.77003484320558</v>
      </c>
      <c r="Q305">
        <f>VLOOKUP(A305,[1]高二上!$A$3:$P$583,15,0)</f>
        <v>56</v>
      </c>
      <c r="R305" t="str">
        <f>VLOOKUP(A305,[1]高二上!$A$3:$P$583,16,0)</f>
        <v>张弘</v>
      </c>
      <c r="S305" s="22">
        <f t="shared" si="71"/>
        <v>226</v>
      </c>
      <c r="T305" s="22">
        <f t="shared" si="72"/>
        <v>110.10452961672473</v>
      </c>
      <c r="U305">
        <f>VLOOKUP(A305,[1]高一下!$A$3:$P$585,15,0)</f>
        <v>38</v>
      </c>
      <c r="V305" t="str">
        <f>VLOOKUP(A305,[1]高一下!$A$3:$P$585,16,0)</f>
        <v>辜英琼</v>
      </c>
      <c r="W305">
        <f t="shared" si="73"/>
        <v>255</v>
      </c>
      <c r="X305">
        <f t="shared" si="74"/>
        <v>98.954703832752614</v>
      </c>
      <c r="Y305">
        <f>VLOOKUP(A305,[1]高一上!$A$3:$P$587,15,0)</f>
        <v>32</v>
      </c>
      <c r="Z305" t="str">
        <f>VLOOKUP(A305,[1]高一上!$A$3:$P$587,16,0)</f>
        <v>肖霞</v>
      </c>
      <c r="AA305">
        <f t="shared" si="75"/>
        <v>252</v>
      </c>
      <c r="AB305" s="23">
        <f t="shared" si="77"/>
        <v>95.818815331010455</v>
      </c>
      <c r="AC305">
        <f>VLOOKUP(A305,[1]中考!$A$2:$J$571,10,0)</f>
        <v>24</v>
      </c>
      <c r="AD305">
        <f t="shared" si="76"/>
        <v>240</v>
      </c>
    </row>
    <row r="306" spans="1:30" ht="15" x14ac:dyDescent="0.35">
      <c r="A306" s="14" t="s">
        <v>560</v>
      </c>
      <c r="B306" s="1">
        <v>6</v>
      </c>
      <c r="C306" s="2" t="s">
        <v>561</v>
      </c>
      <c r="D306" s="4" t="s">
        <v>537</v>
      </c>
      <c r="E306">
        <f>VLOOKUP(A306,'[1]高三下(高考)'!$A$3:$P$615,15,0)</f>
        <v>45</v>
      </c>
      <c r="F306" t="str">
        <f>VLOOKUP(A306,'[1]高三下(高考)'!$A$3:$P$615,16,0)</f>
        <v>张弘</v>
      </c>
      <c r="G306" s="22">
        <f t="shared" si="65"/>
        <v>259</v>
      </c>
      <c r="H306" s="23">
        <f t="shared" si="66"/>
        <v>99.651567944250871</v>
      </c>
      <c r="I306">
        <f>VLOOKUP(A306,[1]高三上!$A$3:$P$588,15,0)</f>
        <v>28.5</v>
      </c>
      <c r="J306" t="str">
        <f>VLOOKUP(A306,[1]高三上!$A$3:$P$588,16,0)</f>
        <v>张弘</v>
      </c>
      <c r="K306" s="22">
        <f t="shared" si="67"/>
        <v>258</v>
      </c>
      <c r="L306" s="23">
        <f t="shared" si="68"/>
        <v>102.78745644599303</v>
      </c>
      <c r="M306">
        <f>VLOOKUP(A306,[1]高二下!$A$3:$P$536,15,0)</f>
        <v>30</v>
      </c>
      <c r="N306" t="str">
        <f>VLOOKUP(A306,[1]高二下!$A$3:$P$536,16,0)</f>
        <v>张弘</v>
      </c>
      <c r="O306" s="22">
        <f t="shared" si="69"/>
        <v>266</v>
      </c>
      <c r="P306" s="22">
        <f t="shared" si="70"/>
        <v>103.13588850174216</v>
      </c>
      <c r="Q306">
        <f>VLOOKUP(A306,[1]高二上!$A$3:$P$583,15,0)</f>
        <v>42</v>
      </c>
      <c r="R306" t="str">
        <f>VLOOKUP(A306,[1]高二上!$A$3:$P$583,16,0)</f>
        <v>张弘</v>
      </c>
      <c r="S306" s="22">
        <f t="shared" si="71"/>
        <v>275</v>
      </c>
      <c r="T306" s="22">
        <f t="shared" si="72"/>
        <v>100</v>
      </c>
      <c r="U306">
        <f>VLOOKUP(A306,[1]高一下!$A$3:$P$585,15,0)</f>
        <v>31</v>
      </c>
      <c r="V306" t="str">
        <f>VLOOKUP(A306,[1]高一下!$A$3:$P$585,16,0)</f>
        <v>辜英琼</v>
      </c>
      <c r="W306">
        <f t="shared" si="73"/>
        <v>275</v>
      </c>
      <c r="X306">
        <f t="shared" si="74"/>
        <v>98.257839721254356</v>
      </c>
      <c r="Y306">
        <f>VLOOKUP(A306,[1]高一上!$A$3:$P$587,15,0)</f>
        <v>28</v>
      </c>
      <c r="Z306" t="str">
        <f>VLOOKUP(A306,[1]高一上!$A$3:$P$587,16,0)</f>
        <v>肖霞</v>
      </c>
      <c r="AA306">
        <f t="shared" si="75"/>
        <v>270</v>
      </c>
      <c r="AB306" s="23">
        <f t="shared" si="77"/>
        <v>67.595818815331</v>
      </c>
      <c r="AC306">
        <f>VLOOKUP(A306,[1]中考!$A$2:$J$571,10,0)</f>
        <v>28</v>
      </c>
      <c r="AD306">
        <f t="shared" si="76"/>
        <v>177</v>
      </c>
    </row>
    <row r="307" spans="1:30" ht="15" x14ac:dyDescent="0.35">
      <c r="A307" s="14" t="s">
        <v>594</v>
      </c>
      <c r="B307" s="1">
        <v>6</v>
      </c>
      <c r="C307" s="2" t="s">
        <v>595</v>
      </c>
      <c r="D307" s="4" t="s">
        <v>537</v>
      </c>
      <c r="E307">
        <f>VLOOKUP(A307,'[1]高三下(高考)'!$A$3:$P$615,15,0)</f>
        <v>34.5</v>
      </c>
      <c r="F307" t="str">
        <f>VLOOKUP(A307,'[1]高三下(高考)'!$A$3:$P$615,16,0)</f>
        <v>张弘</v>
      </c>
      <c r="G307" s="22">
        <f t="shared" si="65"/>
        <v>277</v>
      </c>
      <c r="H307" s="23">
        <f t="shared" si="66"/>
        <v>97.21254355400697</v>
      </c>
      <c r="I307">
        <f>VLOOKUP(A307,[1]高三上!$A$3:$P$588,15,0)</f>
        <v>25</v>
      </c>
      <c r="J307" t="str">
        <f>VLOOKUP(A307,[1]高三上!$A$3:$P$588,16,0)</f>
        <v>张弘</v>
      </c>
      <c r="K307" s="22">
        <f t="shared" si="67"/>
        <v>269</v>
      </c>
      <c r="L307" s="23">
        <f t="shared" si="68"/>
        <v>100</v>
      </c>
      <c r="M307">
        <f>VLOOKUP(A307,[1]高二下!$A$3:$P$536,15,0)</f>
        <v>23</v>
      </c>
      <c r="N307" t="str">
        <f>VLOOKUP(A307,[1]高二下!$A$3:$P$536,16,0)</f>
        <v>张弘</v>
      </c>
      <c r="O307" s="22">
        <f t="shared" si="69"/>
        <v>269</v>
      </c>
      <c r="P307" s="22">
        <f t="shared" si="70"/>
        <v>106.27177700348432</v>
      </c>
      <c r="Q307">
        <f>VLOOKUP(A307,[1]高二上!$A$3:$P$583,15,0)</f>
        <v>31</v>
      </c>
      <c r="R307" t="str">
        <f>VLOOKUP(A307,[1]高二上!$A$3:$P$583,16,0)</f>
        <v>张弘</v>
      </c>
      <c r="S307" s="22">
        <f t="shared" si="71"/>
        <v>287</v>
      </c>
      <c r="T307" s="22">
        <f t="shared" si="72"/>
        <v>94.076655052264812</v>
      </c>
      <c r="U307">
        <f>VLOOKUP(A307,[1]高一下!$A$3:$P$585,15,0)</f>
        <v>33</v>
      </c>
      <c r="V307" t="str">
        <f>VLOOKUP(A307,[1]高一下!$A$3:$P$585,16,0)</f>
        <v>辜英琼</v>
      </c>
      <c r="W307">
        <f t="shared" si="73"/>
        <v>270</v>
      </c>
      <c r="X307">
        <f t="shared" si="74"/>
        <v>100</v>
      </c>
      <c r="Y307">
        <f>VLOOKUP(A307,[1]高一上!$A$3:$P$587,15,0)</f>
        <v>28</v>
      </c>
      <c r="Z307" t="str">
        <f>VLOOKUP(A307,[1]高一上!$A$3:$P$587,16,0)</f>
        <v>肖霞</v>
      </c>
      <c r="AA307">
        <f t="shared" si="75"/>
        <v>270</v>
      </c>
      <c r="AB307" s="23">
        <f t="shared" si="77"/>
        <v>89.547038327526138</v>
      </c>
      <c r="AC307">
        <f>VLOOKUP(A307,[1]中考!$A$2:$J$571,10,0)</f>
        <v>24</v>
      </c>
      <c r="AD307">
        <f t="shared" si="76"/>
        <v>240</v>
      </c>
    </row>
    <row r="308" spans="1:30" ht="15" x14ac:dyDescent="0.35">
      <c r="A308" s="14" t="s">
        <v>544</v>
      </c>
      <c r="B308" s="1">
        <v>6</v>
      </c>
      <c r="C308" s="2" t="s">
        <v>545</v>
      </c>
      <c r="D308" s="4" t="s">
        <v>537</v>
      </c>
      <c r="E308">
        <f>VLOOKUP(A308,'[1]高三下(高考)'!$A$3:$P$615,15,0)</f>
        <v>64</v>
      </c>
      <c r="F308" t="str">
        <f>VLOOKUP(A308,'[1]高三下(高考)'!$A$3:$P$615,16,0)</f>
        <v>张弘</v>
      </c>
      <c r="G308" s="22">
        <f t="shared" si="65"/>
        <v>134</v>
      </c>
      <c r="H308" s="23">
        <f t="shared" si="66"/>
        <v>64.459930313588842</v>
      </c>
      <c r="I308">
        <f>VLOOKUP(A308,[1]高三上!$A$3:$P$588,15,0)</f>
        <v>58</v>
      </c>
      <c r="J308" t="str">
        <f>VLOOKUP(A308,[1]高三上!$A$3:$P$588,16,0)</f>
        <v>张弘</v>
      </c>
      <c r="K308" s="22">
        <f t="shared" si="67"/>
        <v>32</v>
      </c>
      <c r="L308" s="23">
        <f t="shared" si="68"/>
        <v>140.41811846689896</v>
      </c>
      <c r="M308">
        <f>VLOOKUP(A308,[1]高二下!$A$3:$P$536,15,0)</f>
        <v>54</v>
      </c>
      <c r="N308" t="str">
        <f>VLOOKUP(A308,[1]高二下!$A$3:$P$536,16,0)</f>
        <v>张弘</v>
      </c>
      <c r="O308" s="22">
        <f t="shared" si="69"/>
        <v>148</v>
      </c>
      <c r="P308" s="22">
        <f t="shared" si="70"/>
        <v>96.167247386759584</v>
      </c>
      <c r="Q308">
        <f>VLOOKUP(A308,[1]高二上!$A$3:$P$583,15,0)</f>
        <v>70</v>
      </c>
      <c r="R308" t="str">
        <f>VLOOKUP(A308,[1]高二上!$A$3:$P$583,16,0)</f>
        <v>张弘</v>
      </c>
      <c r="S308" s="22">
        <f t="shared" si="71"/>
        <v>137</v>
      </c>
      <c r="T308" s="22">
        <f t="shared" si="72"/>
        <v>64.111498257839713</v>
      </c>
      <c r="U308">
        <f>VLOOKUP(A308,[1]高一下!$A$3:$P$585,15,0)</f>
        <v>72</v>
      </c>
      <c r="V308" t="str">
        <f>VLOOKUP(A308,[1]高一下!$A$3:$P$585,16,0)</f>
        <v>辜英琼</v>
      </c>
      <c r="W308">
        <f t="shared" si="73"/>
        <v>34</v>
      </c>
      <c r="X308">
        <f t="shared" si="74"/>
        <v>103.48432055749129</v>
      </c>
      <c r="Y308">
        <f>VLOOKUP(A308,[1]高一上!$A$3:$P$587,15,0)</f>
        <v>71</v>
      </c>
      <c r="Z308" t="str">
        <f>VLOOKUP(A308,[1]高一上!$A$3:$P$587,16,0)</f>
        <v>肖霞</v>
      </c>
      <c r="AA308">
        <f t="shared" si="75"/>
        <v>44</v>
      </c>
      <c r="AB308" s="23">
        <f t="shared" si="77"/>
        <v>146.34146341463415</v>
      </c>
      <c r="AC308">
        <f>VLOOKUP(A308,[1]中考!$A$2:$J$571,10,0)</f>
        <v>28</v>
      </c>
      <c r="AD308">
        <f t="shared" si="76"/>
        <v>177</v>
      </c>
    </row>
    <row r="309" spans="1:30" ht="15" x14ac:dyDescent="0.35">
      <c r="A309" s="14" t="s">
        <v>575</v>
      </c>
      <c r="B309" s="1">
        <v>6</v>
      </c>
      <c r="C309" s="2" t="s">
        <v>576</v>
      </c>
      <c r="D309" s="4" t="s">
        <v>537</v>
      </c>
      <c r="E309">
        <f>VLOOKUP(A309,'[1]高三下(高考)'!$A$3:$P$615,15,0)</f>
        <v>54</v>
      </c>
      <c r="F309" t="str">
        <f>VLOOKUP(A309,'[1]高三下(高考)'!$A$3:$P$615,16,0)</f>
        <v>张弘</v>
      </c>
      <c r="G309" s="22">
        <f t="shared" si="65"/>
        <v>211</v>
      </c>
      <c r="H309" s="23">
        <f t="shared" si="66"/>
        <v>73.867595818815332</v>
      </c>
      <c r="I309">
        <f>VLOOKUP(A309,[1]高三上!$A$3:$P$588,15,0)</f>
        <v>46</v>
      </c>
      <c r="J309" t="str">
        <f>VLOOKUP(A309,[1]高三上!$A$3:$P$588,16,0)</f>
        <v>张弘</v>
      </c>
      <c r="K309" s="22">
        <f t="shared" si="67"/>
        <v>136</v>
      </c>
      <c r="L309" s="23">
        <f t="shared" si="68"/>
        <v>129.96515679442507</v>
      </c>
      <c r="M309">
        <f>VLOOKUP(A309,[1]高二下!$A$3:$P$536,15,0)</f>
        <v>44</v>
      </c>
      <c r="N309" t="str">
        <f>VLOOKUP(A309,[1]高二下!$A$3:$P$536,16,0)</f>
        <v>张弘</v>
      </c>
      <c r="O309" s="22">
        <f t="shared" si="69"/>
        <v>222</v>
      </c>
      <c r="P309" s="22">
        <f t="shared" si="70"/>
        <v>111.49825783972125</v>
      </c>
      <c r="Q309">
        <f>VLOOKUP(A309,[1]高二上!$A$3:$P$583,15,0)</f>
        <v>51</v>
      </c>
      <c r="R309" t="str">
        <f>VLOOKUP(A309,[1]高二上!$A$3:$P$583,16,0)</f>
        <v>张弘</v>
      </c>
      <c r="S309" s="22">
        <f t="shared" si="71"/>
        <v>255</v>
      </c>
      <c r="T309" s="22">
        <f t="shared" si="72"/>
        <v>103.83275261324042</v>
      </c>
      <c r="U309">
        <f>VLOOKUP(A309,[1]高一下!$A$3:$P$585,15,0)</f>
        <v>34</v>
      </c>
      <c r="V309" t="str">
        <f>VLOOKUP(A309,[1]高一下!$A$3:$P$585,16,0)</f>
        <v>辜英琼</v>
      </c>
      <c r="W309">
        <f t="shared" si="73"/>
        <v>266</v>
      </c>
      <c r="X309">
        <f t="shared" si="74"/>
        <v>60.975609756097562</v>
      </c>
      <c r="Y309">
        <f>VLOOKUP(A309,[1]高一上!$A$3:$P$587,15,0)</f>
        <v>50</v>
      </c>
      <c r="Z309" t="str">
        <f>VLOOKUP(A309,[1]高一上!$A$3:$P$587,16,0)</f>
        <v>肖霞</v>
      </c>
      <c r="AA309">
        <f t="shared" si="75"/>
        <v>154</v>
      </c>
      <c r="AB309" s="23">
        <f t="shared" si="77"/>
        <v>108.01393728222996</v>
      </c>
      <c r="AC309">
        <f>VLOOKUP(A309,[1]中考!$A$2:$J$571,10,0)</f>
        <v>28</v>
      </c>
      <c r="AD309">
        <f t="shared" si="76"/>
        <v>177</v>
      </c>
    </row>
    <row r="310" spans="1:30" ht="15" x14ac:dyDescent="0.35">
      <c r="A310" s="14" t="s">
        <v>641</v>
      </c>
      <c r="B310" s="1">
        <v>7</v>
      </c>
      <c r="C310" s="2" t="s">
        <v>642</v>
      </c>
      <c r="D310" s="4" t="s">
        <v>537</v>
      </c>
      <c r="E310">
        <f>VLOOKUP(A310,'[1]高三下(高考)'!$A$3:$P$615,15,0)</f>
        <v>66</v>
      </c>
      <c r="F310" t="str">
        <f>VLOOKUP(A310,'[1]高三下(高考)'!$A$3:$P$615,16,0)</f>
        <v>彭桦</v>
      </c>
      <c r="G310" s="22">
        <f t="shared" si="65"/>
        <v>117</v>
      </c>
      <c r="H310" s="23">
        <f t="shared" si="66"/>
        <v>103.13588850174216</v>
      </c>
      <c r="I310">
        <f>VLOOKUP(A310,[1]高三上!$A$3:$P$588,15,0)</f>
        <v>48</v>
      </c>
      <c r="J310" t="str">
        <f>VLOOKUP(A310,[1]高三上!$A$3:$P$588,16,0)</f>
        <v>彭桦</v>
      </c>
      <c r="K310" s="22">
        <f t="shared" si="67"/>
        <v>126</v>
      </c>
      <c r="L310" s="23">
        <f t="shared" si="68"/>
        <v>126.4808362369338</v>
      </c>
      <c r="M310">
        <f>VLOOKUP(A310,[1]高二下!$A$3:$P$536,15,0)</f>
        <v>46</v>
      </c>
      <c r="N310" t="str">
        <f>VLOOKUP(A310,[1]高二下!$A$3:$P$536,16,0)</f>
        <v>彭桦</v>
      </c>
      <c r="O310" s="22">
        <f t="shared" si="69"/>
        <v>202</v>
      </c>
      <c r="P310" s="22">
        <f t="shared" si="70"/>
        <v>46.341463414634141</v>
      </c>
      <c r="Q310">
        <f>VLOOKUP(A310,[1]高二上!$A$3:$P$583,15,0)</f>
        <v>81</v>
      </c>
      <c r="R310" t="str">
        <f>VLOOKUP(A310,[1]高二上!$A$3:$P$583,16,0)</f>
        <v>彭桦</v>
      </c>
      <c r="S310" s="22">
        <f t="shared" si="71"/>
        <v>48</v>
      </c>
      <c r="T310" s="22">
        <f t="shared" si="72"/>
        <v>100.34843205574913</v>
      </c>
      <c r="U310">
        <f>VLOOKUP(A310,[1]高一下!$A$3:$P$585,15,0)</f>
        <v>68</v>
      </c>
      <c r="V310" t="str">
        <f>VLOOKUP(A310,[1]高一下!$A$3:$P$585,16,0)</f>
        <v>杜建清</v>
      </c>
      <c r="W310">
        <f t="shared" si="73"/>
        <v>49</v>
      </c>
      <c r="X310">
        <f t="shared" si="74"/>
        <v>174.5644599303136</v>
      </c>
      <c r="Y310">
        <f>VLOOKUP(A310,[1]高一上!$A$3:$P$587,15,0)</f>
        <v>29</v>
      </c>
      <c r="Z310" t="str">
        <f>VLOOKUP(A310,[1]高一上!$A$3:$P$587,16,0)</f>
        <v>杜建清</v>
      </c>
      <c r="AA310">
        <f t="shared" si="75"/>
        <v>263</v>
      </c>
      <c r="AB310" s="23">
        <f t="shared" si="77"/>
        <v>70.034843205574916</v>
      </c>
      <c r="AC310">
        <f>VLOOKUP(A310,[1]中考!$A$2:$J$571,10,0)</f>
        <v>28</v>
      </c>
      <c r="AD310">
        <f t="shared" si="76"/>
        <v>177</v>
      </c>
    </row>
    <row r="311" spans="1:30" ht="15" x14ac:dyDescent="0.35">
      <c r="A311" s="14" t="s">
        <v>631</v>
      </c>
      <c r="B311" s="1">
        <v>7</v>
      </c>
      <c r="C311" s="2" t="s">
        <v>632</v>
      </c>
      <c r="D311" s="4" t="s">
        <v>537</v>
      </c>
      <c r="E311">
        <f>VLOOKUP(A311,'[1]高三下(高考)'!$A$3:$P$615,15,0)</f>
        <v>77.5</v>
      </c>
      <c r="F311" t="str">
        <f>VLOOKUP(A311,'[1]高三下(高考)'!$A$3:$P$615,16,0)</f>
        <v>彭桦</v>
      </c>
      <c r="G311" s="22">
        <f t="shared" si="65"/>
        <v>18</v>
      </c>
      <c r="H311" s="23">
        <f t="shared" si="66"/>
        <v>121.25435540069687</v>
      </c>
      <c r="I311">
        <f>VLOOKUP(A311,[1]高三上!$A$3:$P$588,15,0)</f>
        <v>52.5</v>
      </c>
      <c r="J311" t="str">
        <f>VLOOKUP(A311,[1]高三上!$A$3:$P$588,16,0)</f>
        <v>彭桦</v>
      </c>
      <c r="K311" s="22">
        <f t="shared" si="67"/>
        <v>79</v>
      </c>
      <c r="L311" s="23">
        <f t="shared" si="68"/>
        <v>80.139372822299649</v>
      </c>
      <c r="M311">
        <f>VLOOKUP(A311,[1]高二下!$A$3:$P$536,15,0)</f>
        <v>71</v>
      </c>
      <c r="N311" t="str">
        <f>VLOOKUP(A311,[1]高二下!$A$3:$P$536,16,0)</f>
        <v>彭桦</v>
      </c>
      <c r="O311" s="22">
        <f t="shared" si="69"/>
        <v>22</v>
      </c>
      <c r="P311" s="22">
        <f t="shared" si="70"/>
        <v>119.51219512195122</v>
      </c>
      <c r="Q311">
        <f>VLOOKUP(A311,[1]高二上!$A$3:$P$583,15,0)</f>
        <v>77</v>
      </c>
      <c r="R311" t="str">
        <f>VLOOKUP(A311,[1]高二上!$A$3:$P$583,16,0)</f>
        <v>彭桦</v>
      </c>
      <c r="S311" s="22">
        <f t="shared" si="71"/>
        <v>78</v>
      </c>
      <c r="T311" s="22">
        <f t="shared" si="72"/>
        <v>92.334494773519168</v>
      </c>
      <c r="U311">
        <f>VLOOKUP(A311,[1]高一下!$A$3:$P$585,15,0)</f>
        <v>67</v>
      </c>
      <c r="V311" t="str">
        <f>VLOOKUP(A311,[1]高一下!$A$3:$P$585,16,0)</f>
        <v>彭桦</v>
      </c>
      <c r="W311">
        <f t="shared" si="73"/>
        <v>56</v>
      </c>
      <c r="X311">
        <f t="shared" si="74"/>
        <v>152.26480836236934</v>
      </c>
      <c r="Y311">
        <f>VLOOKUP(A311,[1]高一上!$A$3:$P$587,15,0)</f>
        <v>42</v>
      </c>
      <c r="Z311" t="str">
        <f>VLOOKUP(A311,[1]高一上!$A$3:$P$587,16,0)</f>
        <v>辜英琼</v>
      </c>
      <c r="AA311">
        <f t="shared" si="75"/>
        <v>206</v>
      </c>
      <c r="AB311" s="23">
        <f t="shared" si="77"/>
        <v>65.156794425087099</v>
      </c>
      <c r="AC311">
        <f>VLOOKUP(A311,[1]中考!$A$2:$J$571,10,0)</f>
        <v>32</v>
      </c>
      <c r="AD311">
        <f t="shared" si="76"/>
        <v>106</v>
      </c>
    </row>
    <row r="312" spans="1:30" ht="15" x14ac:dyDescent="0.35">
      <c r="A312" s="14" t="s">
        <v>692</v>
      </c>
      <c r="B312" s="1">
        <v>7</v>
      </c>
      <c r="C312" s="2" t="s">
        <v>693</v>
      </c>
      <c r="D312" s="4" t="s">
        <v>537</v>
      </c>
      <c r="E312">
        <f>VLOOKUP(A312,'[1]高三下(高考)'!$A$3:$P$615,15,0)</f>
        <v>48.5</v>
      </c>
      <c r="F312" t="str">
        <f>VLOOKUP(A312,'[1]高三下(高考)'!$A$3:$P$615,16,0)</f>
        <v>彭桦</v>
      </c>
      <c r="G312" s="22">
        <f t="shared" si="65"/>
        <v>243</v>
      </c>
      <c r="H312" s="23">
        <f t="shared" si="66"/>
        <v>101.04529616724739</v>
      </c>
      <c r="I312">
        <f>VLOOKUP(A312,[1]高三上!$A$3:$P$588,15,0)</f>
        <v>32.5</v>
      </c>
      <c r="J312" t="str">
        <f>VLOOKUP(A312,[1]高三上!$A$3:$P$588,16,0)</f>
        <v>彭桦</v>
      </c>
      <c r="K312" s="22">
        <f t="shared" si="67"/>
        <v>246</v>
      </c>
      <c r="L312" s="23">
        <f t="shared" si="68"/>
        <v>75.261324041811847</v>
      </c>
      <c r="M312">
        <f>VLOOKUP(A312,[1]高二下!$A$3:$P$536,15,0)</f>
        <v>51</v>
      </c>
      <c r="N312" t="str">
        <f>VLOOKUP(A312,[1]高二下!$A$3:$P$536,16,0)</f>
        <v>彭桦</v>
      </c>
      <c r="O312" s="22">
        <f t="shared" si="69"/>
        <v>175</v>
      </c>
      <c r="P312" s="22">
        <f t="shared" si="70"/>
        <v>120.90592334494774</v>
      </c>
      <c r="Q312">
        <f>VLOOKUP(A312,[1]高二上!$A$3:$P$583,15,0)</f>
        <v>55</v>
      </c>
      <c r="R312" t="str">
        <f>VLOOKUP(A312,[1]高二上!$A$3:$P$583,16,0)</f>
        <v>彭桦</v>
      </c>
      <c r="S312" s="22">
        <f t="shared" si="71"/>
        <v>235</v>
      </c>
      <c r="T312" s="22">
        <f t="shared" si="72"/>
        <v>93.728222996515683</v>
      </c>
      <c r="U312">
        <f>VLOOKUP(A312,[1]高一下!$A$3:$P$585,15,0)</f>
        <v>44</v>
      </c>
      <c r="V312" t="str">
        <f>VLOOKUP(A312,[1]高一下!$A$3:$P$585,16,0)</f>
        <v>彭桦</v>
      </c>
      <c r="W312">
        <f t="shared" si="73"/>
        <v>217</v>
      </c>
      <c r="X312">
        <f t="shared" si="74"/>
        <v>85.714285714285722</v>
      </c>
      <c r="Y312">
        <f>VLOOKUP(A312,[1]高一上!$A$3:$P$587,15,0)</f>
        <v>46</v>
      </c>
      <c r="Z312" t="str">
        <f>VLOOKUP(A312,[1]高一上!$A$3:$P$587,16,0)</f>
        <v>辜英琼</v>
      </c>
      <c r="AA312">
        <f t="shared" si="75"/>
        <v>176</v>
      </c>
      <c r="AB312" s="23">
        <f t="shared" si="77"/>
        <v>119.86062717770035</v>
      </c>
      <c r="AC312">
        <f>VLOOKUP(A312,[1]中考!$A$2:$J$571,10,0)</f>
        <v>25</v>
      </c>
      <c r="AD312">
        <f t="shared" si="76"/>
        <v>233</v>
      </c>
    </row>
    <row r="313" spans="1:30" ht="15" x14ac:dyDescent="0.35">
      <c r="A313" s="14" t="s">
        <v>665</v>
      </c>
      <c r="B313" s="1">
        <v>7</v>
      </c>
      <c r="C313" s="2" t="s">
        <v>666</v>
      </c>
      <c r="D313" s="4" t="s">
        <v>537</v>
      </c>
      <c r="E313">
        <f>VLOOKUP(A313,'[1]高三下(高考)'!$A$3:$P$615,15,0)</f>
        <v>58</v>
      </c>
      <c r="F313" t="str">
        <f>VLOOKUP(A313,'[1]高三下(高考)'!$A$3:$P$615,16,0)</f>
        <v>彭桦</v>
      </c>
      <c r="G313" s="22">
        <f t="shared" si="65"/>
        <v>184</v>
      </c>
      <c r="H313" s="23">
        <f t="shared" si="66"/>
        <v>129.61672473867597</v>
      </c>
      <c r="I313">
        <f>VLOOKUP(A313,[1]高三上!$A$3:$P$588,15,0)</f>
        <v>25</v>
      </c>
      <c r="J313" t="str">
        <f>VLOOKUP(A313,[1]高三上!$A$3:$P$588,16,0)</f>
        <v>彭桦</v>
      </c>
      <c r="K313" s="22">
        <f t="shared" si="67"/>
        <v>269</v>
      </c>
      <c r="L313" s="23">
        <f t="shared" si="68"/>
        <v>97.21254355400697</v>
      </c>
      <c r="M313">
        <f>VLOOKUP(A313,[1]高二下!$A$3:$P$536,15,0)</f>
        <v>33</v>
      </c>
      <c r="N313" t="str">
        <f>VLOOKUP(A313,[1]高二下!$A$3:$P$536,16,0)</f>
        <v>彭桦</v>
      </c>
      <c r="O313" s="22">
        <f t="shared" si="69"/>
        <v>261</v>
      </c>
      <c r="P313" s="22">
        <f t="shared" si="70"/>
        <v>68.641114982578401</v>
      </c>
      <c r="Q313">
        <f>VLOOKUP(A313,[1]高二上!$A$3:$P$583,15,0)</f>
        <v>65</v>
      </c>
      <c r="R313" t="str">
        <f>VLOOKUP(A313,[1]高二上!$A$3:$P$583,16,0)</f>
        <v>彭桦</v>
      </c>
      <c r="S313" s="22">
        <f t="shared" si="71"/>
        <v>171</v>
      </c>
      <c r="T313" s="22">
        <f t="shared" si="72"/>
        <v>127.87456445993031</v>
      </c>
      <c r="U313">
        <f>VLOOKUP(A313,[1]高一下!$A$3:$P$585,15,0)</f>
        <v>39</v>
      </c>
      <c r="V313" t="str">
        <f>VLOOKUP(A313,[1]高一下!$A$3:$P$585,16,0)</f>
        <v>彭桦</v>
      </c>
      <c r="W313">
        <f t="shared" si="73"/>
        <v>251</v>
      </c>
      <c r="X313">
        <f t="shared" si="74"/>
        <v>108.71080139372822</v>
      </c>
      <c r="Y313">
        <f>VLOOKUP(A313,[1]高一上!$A$3:$P$587,15,0)</f>
        <v>26</v>
      </c>
      <c r="Z313" t="str">
        <f>VLOOKUP(A313,[1]高一上!$A$3:$P$587,16,0)</f>
        <v>辜英琼</v>
      </c>
      <c r="AA313">
        <f t="shared" si="75"/>
        <v>276</v>
      </c>
      <c r="AB313" s="23">
        <f t="shared" si="77"/>
        <v>74.564459930313589</v>
      </c>
      <c r="AC313">
        <f>VLOOKUP(A313,[1]中考!$A$2:$J$571,10,0)</f>
        <v>27</v>
      </c>
      <c r="AD313">
        <f t="shared" si="76"/>
        <v>203</v>
      </c>
    </row>
    <row r="314" spans="1:30" ht="15" x14ac:dyDescent="0.35">
      <c r="A314" s="14" t="s">
        <v>653</v>
      </c>
      <c r="B314" s="1">
        <v>7</v>
      </c>
      <c r="C314" s="2" t="s">
        <v>654</v>
      </c>
      <c r="D314" s="4" t="s">
        <v>537</v>
      </c>
      <c r="E314">
        <f>VLOOKUP(A314,'[1]高三下(高考)'!$A$3:$P$615,15,0)</f>
        <v>55.5</v>
      </c>
      <c r="F314" t="str">
        <f>VLOOKUP(A314,'[1]高三下(高考)'!$A$3:$P$615,16,0)</f>
        <v>彭桦</v>
      </c>
      <c r="G314" s="22">
        <f t="shared" si="65"/>
        <v>199</v>
      </c>
      <c r="H314" s="23">
        <f t="shared" si="66"/>
        <v>109.7560975609756</v>
      </c>
      <c r="I314">
        <f>VLOOKUP(A314,[1]高三上!$A$3:$P$588,15,0)</f>
        <v>37</v>
      </c>
      <c r="J314" t="str">
        <f>VLOOKUP(A314,[1]高三上!$A$3:$P$588,16,0)</f>
        <v>彭桦</v>
      </c>
      <c r="K314" s="22">
        <f t="shared" si="67"/>
        <v>227</v>
      </c>
      <c r="L314" s="23">
        <f t="shared" si="68"/>
        <v>91.289198606271782</v>
      </c>
      <c r="M314">
        <f>VLOOKUP(A314,[1]高二下!$A$3:$P$536,15,0)</f>
        <v>46</v>
      </c>
      <c r="N314" t="str">
        <f>VLOOKUP(A314,[1]高二下!$A$3:$P$536,16,0)</f>
        <v>彭桦</v>
      </c>
      <c r="O314" s="22">
        <f t="shared" si="69"/>
        <v>202</v>
      </c>
      <c r="P314" s="22">
        <f t="shared" si="70"/>
        <v>72.125435540069688</v>
      </c>
      <c r="Q314">
        <f>VLOOKUP(A314,[1]高二上!$A$3:$P$583,15,0)</f>
        <v>72</v>
      </c>
      <c r="R314" t="str">
        <f>VLOOKUP(A314,[1]高二上!$A$3:$P$583,16,0)</f>
        <v>彭桦</v>
      </c>
      <c r="S314" s="22">
        <f t="shared" si="71"/>
        <v>122</v>
      </c>
      <c r="T314" s="22">
        <f t="shared" si="72"/>
        <v>98.257839721254356</v>
      </c>
      <c r="U314">
        <f>VLOOKUP(A314,[1]高一下!$A$3:$P$585,15,0)</f>
        <v>58</v>
      </c>
      <c r="V314" t="str">
        <f>VLOOKUP(A314,[1]高一下!$A$3:$P$585,16,0)</f>
        <v>彭桦</v>
      </c>
      <c r="W314">
        <f t="shared" si="73"/>
        <v>117</v>
      </c>
      <c r="X314">
        <f t="shared" si="74"/>
        <v>125.08710801393728</v>
      </c>
      <c r="Y314">
        <f>VLOOKUP(A314,[1]高一上!$A$3:$P$587,15,0)</f>
        <v>45</v>
      </c>
      <c r="Z314" t="str">
        <f>VLOOKUP(A314,[1]高一上!$A$3:$P$587,16,0)</f>
        <v>杜建清</v>
      </c>
      <c r="AA314">
        <f t="shared" si="75"/>
        <v>189</v>
      </c>
      <c r="AB314" s="23">
        <f t="shared" si="77"/>
        <v>95.818815331010455</v>
      </c>
      <c r="AC314">
        <f>VLOOKUP(A314,[1]中考!$A$2:$J$571,10,0)</f>
        <v>28</v>
      </c>
      <c r="AD314">
        <f t="shared" si="76"/>
        <v>177</v>
      </c>
    </row>
    <row r="315" spans="1:30" ht="15" x14ac:dyDescent="0.35">
      <c r="A315" s="14" t="s">
        <v>657</v>
      </c>
      <c r="B315" s="1">
        <v>7</v>
      </c>
      <c r="C315" s="2" t="s">
        <v>658</v>
      </c>
      <c r="D315" s="4" t="s">
        <v>537</v>
      </c>
      <c r="E315">
        <f>VLOOKUP(A315,'[1]高三下(高考)'!$A$3:$P$615,15,0)</f>
        <v>57.5</v>
      </c>
      <c r="F315" t="str">
        <f>VLOOKUP(A315,'[1]高三下(高考)'!$A$3:$P$615,16,0)</f>
        <v>彭桦</v>
      </c>
      <c r="G315" s="22">
        <f t="shared" si="65"/>
        <v>187</v>
      </c>
      <c r="H315" s="23">
        <f t="shared" si="66"/>
        <v>95.121951219512198</v>
      </c>
      <c r="I315">
        <f>VLOOKUP(A315,[1]高三上!$A$3:$P$588,15,0)</f>
        <v>42.5</v>
      </c>
      <c r="J315" t="str">
        <f>VLOOKUP(A315,[1]高三上!$A$3:$P$588,16,0)</f>
        <v>彭桦</v>
      </c>
      <c r="K315" s="22">
        <f t="shared" si="67"/>
        <v>173</v>
      </c>
      <c r="L315" s="23">
        <f t="shared" si="68"/>
        <v>122.29965156794425</v>
      </c>
      <c r="M315">
        <f>VLOOKUP(A315,[1]高二下!$A$3:$P$536,15,0)</f>
        <v>41</v>
      </c>
      <c r="N315" t="str">
        <f>VLOOKUP(A315,[1]高二下!$A$3:$P$536,16,0)</f>
        <v>彭桦</v>
      </c>
      <c r="O315" s="22">
        <f t="shared" si="69"/>
        <v>237</v>
      </c>
      <c r="P315" s="22">
        <f t="shared" si="70"/>
        <v>112.89198606271776</v>
      </c>
      <c r="Q315">
        <f>VLOOKUP(A315,[1]高二上!$A$3:$P$583,15,0)</f>
        <v>43</v>
      </c>
      <c r="R315" t="str">
        <f>VLOOKUP(A315,[1]高二上!$A$3:$P$583,16,0)</f>
        <v>彭桦</v>
      </c>
      <c r="S315" s="22">
        <f t="shared" si="71"/>
        <v>274</v>
      </c>
      <c r="T315" s="22">
        <f t="shared" si="72"/>
        <v>90.243902439024396</v>
      </c>
      <c r="U315">
        <f>VLOOKUP(A315,[1]高一下!$A$3:$P$585,15,0)</f>
        <v>40</v>
      </c>
      <c r="V315" t="str">
        <f>VLOOKUP(A315,[1]高一下!$A$3:$P$585,16,0)</f>
        <v>彭桦</v>
      </c>
      <c r="W315">
        <f t="shared" si="73"/>
        <v>246</v>
      </c>
      <c r="X315">
        <f t="shared" si="74"/>
        <v>105.92334494773519</v>
      </c>
      <c r="Y315">
        <f>VLOOKUP(A315,[1]高一上!$A$3:$P$587,15,0)</f>
        <v>29</v>
      </c>
      <c r="Z315" t="str">
        <f>VLOOKUP(A315,[1]高一上!$A$3:$P$587,16,0)</f>
        <v>辜英琼</v>
      </c>
      <c r="AA315">
        <f t="shared" si="75"/>
        <v>263</v>
      </c>
      <c r="AB315" s="23">
        <f t="shared" si="77"/>
        <v>91.986062717770039</v>
      </c>
      <c r="AC315">
        <f>VLOOKUP(A315,[1]中考!$A$2:$J$571,10,0)</f>
        <v>24</v>
      </c>
      <c r="AD315">
        <f t="shared" si="76"/>
        <v>240</v>
      </c>
    </row>
    <row r="316" spans="1:30" ht="15" x14ac:dyDescent="0.35">
      <c r="A316" s="14" t="s">
        <v>686</v>
      </c>
      <c r="B316" s="1">
        <v>7</v>
      </c>
      <c r="C316" s="2" t="s">
        <v>687</v>
      </c>
      <c r="D316" s="4" t="s">
        <v>537</v>
      </c>
      <c r="E316">
        <f>VLOOKUP(A316,'[1]高三下(高考)'!$A$3:$P$615,15,0)</f>
        <v>40</v>
      </c>
      <c r="F316" t="str">
        <f>VLOOKUP(A316,'[1]高三下(高考)'!$A$3:$P$615,16,0)</f>
        <v>彭桦</v>
      </c>
      <c r="G316" s="22">
        <f t="shared" si="65"/>
        <v>269</v>
      </c>
      <c r="H316" s="23">
        <f t="shared" si="66"/>
        <v>67.944250871080143</v>
      </c>
      <c r="I316">
        <f>VLOOKUP(A316,[1]高三上!$A$3:$P$588,15,0)</f>
        <v>42</v>
      </c>
      <c r="J316" t="str">
        <f>VLOOKUP(A316,[1]高三上!$A$3:$P$588,16,0)</f>
        <v>彭桦</v>
      </c>
      <c r="K316" s="22">
        <f t="shared" si="67"/>
        <v>177</v>
      </c>
      <c r="L316" s="23">
        <f t="shared" si="68"/>
        <v>117.42160278745645</v>
      </c>
      <c r="M316">
        <f>VLOOKUP(A316,[1]高二下!$A$3:$P$536,15,0)</f>
        <v>43</v>
      </c>
      <c r="N316" t="str">
        <f>VLOOKUP(A316,[1]高二下!$A$3:$P$536,16,0)</f>
        <v>彭桦</v>
      </c>
      <c r="O316" s="22">
        <f t="shared" si="69"/>
        <v>227</v>
      </c>
      <c r="P316" s="22">
        <f t="shared" si="70"/>
        <v>54.00696864111498</v>
      </c>
      <c r="Q316">
        <f>VLOOKUP(A316,[1]高二上!$A$3:$P$583,15,0)</f>
        <v>75</v>
      </c>
      <c r="R316" t="str">
        <f>VLOOKUP(A316,[1]高二上!$A$3:$P$583,16,0)</f>
        <v>彭桦</v>
      </c>
      <c r="S316" s="22">
        <f t="shared" si="71"/>
        <v>95</v>
      </c>
      <c r="T316" s="22">
        <f t="shared" si="72"/>
        <v>161.67247386759584</v>
      </c>
      <c r="U316">
        <f>VLOOKUP(A316,[1]高一下!$A$3:$P$585,15,0)</f>
        <v>32</v>
      </c>
      <c r="V316" t="str">
        <f>VLOOKUP(A316,[1]高一下!$A$3:$P$585,16,0)</f>
        <v>彭桦</v>
      </c>
      <c r="W316">
        <f t="shared" si="73"/>
        <v>272</v>
      </c>
      <c r="X316">
        <f t="shared" si="74"/>
        <v>58.88501742160279</v>
      </c>
      <c r="Y316">
        <f>VLOOKUP(A316,[1]高一上!$A$3:$P$587,15,0)</f>
        <v>50</v>
      </c>
      <c r="Z316" t="str">
        <f>VLOOKUP(A316,[1]高一上!$A$3:$P$587,16,0)</f>
        <v>辜英琼</v>
      </c>
      <c r="AA316">
        <f t="shared" si="75"/>
        <v>154</v>
      </c>
      <c r="AB316" s="23">
        <f t="shared" si="77"/>
        <v>94.42508710801394</v>
      </c>
      <c r="AC316">
        <f>VLOOKUP(A316,[1]中考!$A$2:$J$571,10,0)</f>
        <v>30</v>
      </c>
      <c r="AD316">
        <f t="shared" si="76"/>
        <v>138</v>
      </c>
    </row>
    <row r="317" spans="1:30" ht="15" x14ac:dyDescent="0.35">
      <c r="A317" s="14" t="s">
        <v>659</v>
      </c>
      <c r="B317" s="1">
        <v>7</v>
      </c>
      <c r="C317" s="2" t="s">
        <v>660</v>
      </c>
      <c r="D317" s="4" t="s">
        <v>537</v>
      </c>
      <c r="E317">
        <f>VLOOKUP(A317,'[1]高三下(高考)'!$A$3:$P$615,15,0)</f>
        <v>72.5</v>
      </c>
      <c r="F317" t="str">
        <f>VLOOKUP(A317,'[1]高三下(高考)'!$A$3:$P$615,16,0)</f>
        <v>彭桦</v>
      </c>
      <c r="G317" s="22">
        <f t="shared" si="65"/>
        <v>51</v>
      </c>
      <c r="H317" s="23">
        <f t="shared" si="66"/>
        <v>145.64459930313589</v>
      </c>
      <c r="I317">
        <f>VLOOKUP(A317,[1]高三上!$A$3:$P$588,15,0)</f>
        <v>41.5</v>
      </c>
      <c r="J317" t="str">
        <f>VLOOKUP(A317,[1]高三上!$A$3:$P$588,16,0)</f>
        <v>彭桦</v>
      </c>
      <c r="K317" s="22">
        <f t="shared" si="67"/>
        <v>182</v>
      </c>
      <c r="L317" s="23">
        <f t="shared" si="68"/>
        <v>106.96864111498257</v>
      </c>
      <c r="M317">
        <f>VLOOKUP(A317,[1]高二下!$A$3:$P$536,15,0)</f>
        <v>46</v>
      </c>
      <c r="N317" t="str">
        <f>VLOOKUP(A317,[1]高二下!$A$3:$P$536,16,0)</f>
        <v>彭桦</v>
      </c>
      <c r="O317" s="22">
        <f t="shared" si="69"/>
        <v>202</v>
      </c>
      <c r="P317" s="22">
        <f t="shared" si="70"/>
        <v>81.881533101045292</v>
      </c>
      <c r="Q317">
        <f>VLOOKUP(A317,[1]高二上!$A$3:$P$583,15,0)</f>
        <v>68</v>
      </c>
      <c r="R317" t="str">
        <f>VLOOKUP(A317,[1]高二上!$A$3:$P$583,16,0)</f>
        <v>彭桦</v>
      </c>
      <c r="S317" s="22">
        <f t="shared" si="71"/>
        <v>150</v>
      </c>
      <c r="T317" s="22">
        <f t="shared" si="72"/>
        <v>140.41811846689896</v>
      </c>
      <c r="U317">
        <f>VLOOKUP(A317,[1]高一下!$A$3:$P$585,15,0)</f>
        <v>34</v>
      </c>
      <c r="V317" t="str">
        <f>VLOOKUP(A317,[1]高一下!$A$3:$P$585,16,0)</f>
        <v>彭桦</v>
      </c>
      <c r="W317">
        <f t="shared" si="73"/>
        <v>266</v>
      </c>
      <c r="X317">
        <f t="shared" si="74"/>
        <v>87.804878048780495</v>
      </c>
      <c r="Y317">
        <f>VLOOKUP(A317,[1]高一上!$A$3:$P$587,15,0)</f>
        <v>39</v>
      </c>
      <c r="Z317" t="str">
        <f>VLOOKUP(A317,[1]高一上!$A$3:$P$587,16,0)</f>
        <v>辜英琼</v>
      </c>
      <c r="AA317">
        <f t="shared" si="75"/>
        <v>231</v>
      </c>
      <c r="AB317" s="23">
        <f t="shared" si="77"/>
        <v>114.63414634146341</v>
      </c>
      <c r="AC317">
        <f>VLOOKUP(A317,[1]中考!$A$2:$J$571,10,0)</f>
        <v>20</v>
      </c>
      <c r="AD317">
        <f t="shared" si="76"/>
        <v>273</v>
      </c>
    </row>
    <row r="318" spans="1:30" ht="15" x14ac:dyDescent="0.35">
      <c r="A318" s="14" t="s">
        <v>667</v>
      </c>
      <c r="B318" s="1">
        <v>7</v>
      </c>
      <c r="C318" s="2" t="s">
        <v>668</v>
      </c>
      <c r="D318" s="4" t="s">
        <v>537</v>
      </c>
      <c r="E318">
        <f>VLOOKUP(A318,'[1]高三下(高考)'!$A$3:$P$615,15,0)</f>
        <v>61</v>
      </c>
      <c r="F318" t="str">
        <f>VLOOKUP(A318,'[1]高三下(高考)'!$A$3:$P$615,16,0)</f>
        <v>彭桦</v>
      </c>
      <c r="G318" s="22">
        <f t="shared" si="65"/>
        <v>165</v>
      </c>
      <c r="H318" s="23">
        <f t="shared" si="66"/>
        <v>75.261324041811847</v>
      </c>
      <c r="I318">
        <f>VLOOKUP(A318,[1]高三上!$A$3:$P$588,15,0)</f>
        <v>51</v>
      </c>
      <c r="J318" t="str">
        <f>VLOOKUP(A318,[1]高三上!$A$3:$P$588,16,0)</f>
        <v>彭桦</v>
      </c>
      <c r="K318" s="22">
        <f t="shared" si="67"/>
        <v>94</v>
      </c>
      <c r="L318" s="23">
        <f t="shared" si="68"/>
        <v>100</v>
      </c>
      <c r="M318" s="22">
        <v>0</v>
      </c>
      <c r="N318" t="s">
        <v>630</v>
      </c>
      <c r="O318" s="22">
        <f t="shared" si="69"/>
        <v>270</v>
      </c>
      <c r="P318" s="22">
        <f t="shared" si="70"/>
        <v>100</v>
      </c>
      <c r="Q318">
        <f>VLOOKUP(A318,[1]高二上!$A$3:$P$583,15,0)</f>
        <v>60</v>
      </c>
      <c r="R318" t="str">
        <f>VLOOKUP(A318,[1]高二上!$A$3:$P$583,16,0)</f>
        <v>彭桦</v>
      </c>
      <c r="S318" s="22">
        <f t="shared" si="71"/>
        <v>201</v>
      </c>
      <c r="T318" s="22">
        <f t="shared" si="72"/>
        <v>109.05923344947735</v>
      </c>
      <c r="U318">
        <f>VLOOKUP(A318,[1]高一下!$A$3:$P$585,15,0)</f>
        <v>43</v>
      </c>
      <c r="V318" t="str">
        <f>VLOOKUP(A318,[1]高一下!$A$3:$P$585,16,0)</f>
        <v>彭桦</v>
      </c>
      <c r="W318">
        <f t="shared" si="73"/>
        <v>227</v>
      </c>
      <c r="X318">
        <f t="shared" si="74"/>
        <v>106.62020905923345</v>
      </c>
      <c r="Y318">
        <f>VLOOKUP(A318,[1]高一上!$A$3:$P$587,15,0)</f>
        <v>34</v>
      </c>
      <c r="Z318" t="str">
        <f>VLOOKUP(A318,[1]高一上!$A$3:$P$587,16,0)</f>
        <v>辜英琼</v>
      </c>
      <c r="AA318">
        <f t="shared" si="75"/>
        <v>246</v>
      </c>
      <c r="AB318" s="23">
        <f t="shared" si="77"/>
        <v>95.470383275261327</v>
      </c>
      <c r="AC318">
        <f>VLOOKUP(A318,[1]中考!$A$2:$J$571,10,0)</f>
        <v>25</v>
      </c>
      <c r="AD318">
        <f t="shared" si="76"/>
        <v>233</v>
      </c>
    </row>
    <row r="319" spans="1:30" ht="15" x14ac:dyDescent="0.35">
      <c r="A319" s="14" t="s">
        <v>688</v>
      </c>
      <c r="B319" s="1">
        <v>7</v>
      </c>
      <c r="C319" s="2" t="s">
        <v>689</v>
      </c>
      <c r="D319" s="4" t="s">
        <v>537</v>
      </c>
      <c r="E319">
        <f>VLOOKUP(A319,'[1]高三下(高考)'!$A$3:$P$615,15,0)</f>
        <v>61</v>
      </c>
      <c r="F319" t="str">
        <f>VLOOKUP(A319,'[1]高三下(高考)'!$A$3:$P$615,16,0)</f>
        <v>彭桦</v>
      </c>
      <c r="G319" s="22">
        <f t="shared" si="65"/>
        <v>165</v>
      </c>
      <c r="H319" s="23">
        <f t="shared" si="66"/>
        <v>89.19860627177701</v>
      </c>
      <c r="I319">
        <f>VLOOKUP(A319,[1]高三上!$A$3:$P$588,15,0)</f>
        <v>46.5</v>
      </c>
      <c r="J319" t="str">
        <f>VLOOKUP(A319,[1]高三上!$A$3:$P$588,16,0)</f>
        <v>彭桦</v>
      </c>
      <c r="K319" s="22">
        <f t="shared" si="67"/>
        <v>134</v>
      </c>
      <c r="L319" s="23">
        <f t="shared" si="68"/>
        <v>132.404181184669</v>
      </c>
      <c r="M319">
        <f>VLOOKUP(A319,[1]高二下!$A$3:$P$536,15,0)</f>
        <v>43</v>
      </c>
      <c r="N319" t="str">
        <f>VLOOKUP(A319,[1]高二下!$A$3:$P$536,16,0)</f>
        <v>彭桦</v>
      </c>
      <c r="O319" s="22">
        <f t="shared" si="69"/>
        <v>227</v>
      </c>
      <c r="P319" s="22">
        <f t="shared" si="70"/>
        <v>109.7560975609756</v>
      </c>
      <c r="Q319">
        <f>VLOOKUP(A319,[1]高二上!$A$3:$P$583,15,0)</f>
        <v>51</v>
      </c>
      <c r="R319" t="str">
        <f>VLOOKUP(A319,[1]高二上!$A$3:$P$583,16,0)</f>
        <v>彭桦</v>
      </c>
      <c r="S319" s="22">
        <f t="shared" si="71"/>
        <v>255</v>
      </c>
      <c r="T319" s="22">
        <f t="shared" si="72"/>
        <v>82.229965156794421</v>
      </c>
      <c r="U319">
        <f>VLOOKUP(A319,[1]高一下!$A$3:$P$585,15,0)</f>
        <v>45</v>
      </c>
      <c r="V319" t="str">
        <f>VLOOKUP(A319,[1]高一下!$A$3:$P$585,16,0)</f>
        <v>彭桦</v>
      </c>
      <c r="W319">
        <f t="shared" si="73"/>
        <v>204</v>
      </c>
      <c r="X319">
        <f t="shared" si="74"/>
        <v>103.13588850174216</v>
      </c>
      <c r="Y319">
        <f>VLOOKUP(A319,[1]高一上!$A$3:$P$587,15,0)</f>
        <v>41</v>
      </c>
      <c r="Z319" t="str">
        <f>VLOOKUP(A319,[1]高一上!$A$3:$P$587,16,0)</f>
        <v>辜英琼</v>
      </c>
      <c r="AA319">
        <f t="shared" si="75"/>
        <v>213</v>
      </c>
      <c r="AB319" s="23">
        <f t="shared" si="77"/>
        <v>109.40766550522648</v>
      </c>
      <c r="AC319">
        <f>VLOOKUP(A319,[1]中考!$A$2:$J$571,10,0)</f>
        <v>24</v>
      </c>
      <c r="AD319">
        <f t="shared" si="76"/>
        <v>240</v>
      </c>
    </row>
    <row r="320" spans="1:30" ht="15" x14ac:dyDescent="0.35">
      <c r="A320" s="14" t="s">
        <v>643</v>
      </c>
      <c r="B320" s="1">
        <v>7</v>
      </c>
      <c r="C320" s="2" t="s">
        <v>644</v>
      </c>
      <c r="D320" s="4" t="s">
        <v>537</v>
      </c>
      <c r="E320">
        <f>VLOOKUP(A320,'[1]高三下(高考)'!$A$3:$P$615,15,0)</f>
        <v>74.5</v>
      </c>
      <c r="F320" t="str">
        <f>VLOOKUP(A320,'[1]高三下(高考)'!$A$3:$P$615,16,0)</f>
        <v>彭桦</v>
      </c>
      <c r="G320" s="22">
        <f t="shared" si="65"/>
        <v>37</v>
      </c>
      <c r="H320" s="23">
        <f t="shared" si="66"/>
        <v>96.167247386759584</v>
      </c>
      <c r="I320">
        <f>VLOOKUP(A320,[1]高三上!$A$3:$P$588,15,0)</f>
        <v>59</v>
      </c>
      <c r="J320" t="str">
        <f>VLOOKUP(A320,[1]高三上!$A$3:$P$588,16,0)</f>
        <v>彭桦</v>
      </c>
      <c r="K320" s="22">
        <f t="shared" si="67"/>
        <v>26</v>
      </c>
      <c r="L320" s="23">
        <f t="shared" si="68"/>
        <v>120.55749128919861</v>
      </c>
      <c r="M320">
        <f>VLOOKUP(A320,[1]高二下!$A$3:$P$536,15,0)</f>
        <v>61</v>
      </c>
      <c r="N320" t="str">
        <f>VLOOKUP(A320,[1]高二下!$A$3:$P$536,16,0)</f>
        <v>彭桦</v>
      </c>
      <c r="O320" s="22">
        <f t="shared" si="69"/>
        <v>85</v>
      </c>
      <c r="P320" s="22">
        <f t="shared" si="70"/>
        <v>102.4390243902439</v>
      </c>
      <c r="Q320">
        <f>VLOOKUP(A320,[1]高二上!$A$3:$P$583,15,0)</f>
        <v>76</v>
      </c>
      <c r="R320" t="str">
        <f>VLOOKUP(A320,[1]高二上!$A$3:$P$583,16,0)</f>
        <v>彭桦</v>
      </c>
      <c r="S320" s="22">
        <f t="shared" si="71"/>
        <v>92</v>
      </c>
      <c r="T320" s="22">
        <f t="shared" si="72"/>
        <v>85.017421602787465</v>
      </c>
      <c r="U320">
        <f>VLOOKUP(A320,[1]高一下!$A$3:$P$585,15,0)</f>
        <v>68</v>
      </c>
      <c r="V320" t="str">
        <f>VLOOKUP(A320,[1]高一下!$A$3:$P$585,16,0)</f>
        <v>彭桦</v>
      </c>
      <c r="W320">
        <f t="shared" si="73"/>
        <v>49</v>
      </c>
      <c r="X320">
        <f t="shared" si="74"/>
        <v>114.63414634146341</v>
      </c>
      <c r="Y320">
        <f>VLOOKUP(A320,[1]高一上!$A$3:$P$587,15,0)</f>
        <v>60</v>
      </c>
      <c r="Z320" t="str">
        <f>VLOOKUP(A320,[1]高一上!$A$3:$P$587,16,0)</f>
        <v>辜英琼</v>
      </c>
      <c r="AA320">
        <f t="shared" si="75"/>
        <v>91</v>
      </c>
      <c r="AB320" s="23">
        <f t="shared" si="77"/>
        <v>143.20557491289199</v>
      </c>
      <c r="AC320">
        <f>VLOOKUP(A320,[1]中考!$A$2:$J$571,10,0)</f>
        <v>26</v>
      </c>
      <c r="AD320">
        <f t="shared" si="76"/>
        <v>215</v>
      </c>
    </row>
    <row r="321" spans="1:30" ht="15" x14ac:dyDescent="0.35">
      <c r="A321" s="14" t="s">
        <v>675</v>
      </c>
      <c r="B321" s="1">
        <v>7</v>
      </c>
      <c r="C321" s="2" t="s">
        <v>325</v>
      </c>
      <c r="D321" s="4" t="s">
        <v>537</v>
      </c>
      <c r="E321">
        <f>VLOOKUP(A321,'[1]高三下(高考)'!$A$3:$P$615,15,0)</f>
        <v>55</v>
      </c>
      <c r="F321" t="str">
        <f>VLOOKUP(A321,'[1]高三下(高考)'!$A$3:$P$615,16,0)</f>
        <v>彭桦</v>
      </c>
      <c r="G321" s="22">
        <f t="shared" si="65"/>
        <v>201</v>
      </c>
      <c r="H321" s="23">
        <f t="shared" si="66"/>
        <v>99.651567944250871</v>
      </c>
      <c r="I321">
        <f>VLOOKUP(A321,[1]高三上!$A$3:$P$588,15,0)</f>
        <v>39</v>
      </c>
      <c r="J321" t="str">
        <f>VLOOKUP(A321,[1]高三上!$A$3:$P$588,16,0)</f>
        <v>彭桦</v>
      </c>
      <c r="K321" s="22">
        <f t="shared" si="67"/>
        <v>200</v>
      </c>
      <c r="L321" s="23">
        <f t="shared" si="68"/>
        <v>100.69686411149826</v>
      </c>
      <c r="M321">
        <f>VLOOKUP(A321,[1]高二下!$A$3:$P$536,15,0)</f>
        <v>46</v>
      </c>
      <c r="N321" t="str">
        <f>VLOOKUP(A321,[1]高二下!$A$3:$P$536,16,0)</f>
        <v>彭桦</v>
      </c>
      <c r="O321" s="22">
        <f t="shared" si="69"/>
        <v>202</v>
      </c>
      <c r="P321" s="22">
        <f t="shared" si="70"/>
        <v>122.99651567944251</v>
      </c>
      <c r="Q321">
        <f>VLOOKUP(A321,[1]高二上!$A$3:$P$583,15,0)</f>
        <v>46</v>
      </c>
      <c r="R321" t="str">
        <f>VLOOKUP(A321,[1]高二上!$A$3:$P$583,16,0)</f>
        <v>彭桦</v>
      </c>
      <c r="S321" s="22">
        <f t="shared" si="71"/>
        <v>268</v>
      </c>
      <c r="T321" s="22">
        <f t="shared" si="72"/>
        <v>104.52961672473867</v>
      </c>
      <c r="U321">
        <f>VLOOKUP(A321,[1]高一下!$A$3:$P$585,15,0)</f>
        <v>30</v>
      </c>
      <c r="V321" t="str">
        <f>VLOOKUP(A321,[1]高一下!$A$3:$P$585,16,0)</f>
        <v>彭桦</v>
      </c>
      <c r="W321">
        <f t="shared" si="73"/>
        <v>281</v>
      </c>
      <c r="X321">
        <f t="shared" si="74"/>
        <v>76.306620209059233</v>
      </c>
      <c r="Y321">
        <f>VLOOKUP(A321,[1]高一上!$A$3:$P$587,15,0)</f>
        <v>41</v>
      </c>
      <c r="Z321" t="str">
        <f>VLOOKUP(A321,[1]高一上!$A$3:$P$587,16,0)</f>
        <v>杜建清</v>
      </c>
      <c r="AA321">
        <f t="shared" si="75"/>
        <v>213</v>
      </c>
      <c r="AB321" s="23">
        <f t="shared" si="77"/>
        <v>87.456445993031366</v>
      </c>
      <c r="AC321">
        <f>VLOOKUP(A321,[1]中考!$A$2:$J$571,10,0)</f>
        <v>28</v>
      </c>
      <c r="AD321">
        <f t="shared" si="76"/>
        <v>177</v>
      </c>
    </row>
    <row r="322" spans="1:30" ht="15" x14ac:dyDescent="0.35">
      <c r="A322" s="14" t="s">
        <v>697</v>
      </c>
      <c r="B322" s="1">
        <v>7</v>
      </c>
      <c r="C322" s="2" t="s">
        <v>698</v>
      </c>
      <c r="D322" s="4" t="s">
        <v>537</v>
      </c>
      <c r="E322">
        <f>VLOOKUP(A322,'[1]高三下(高考)'!$A$3:$P$615,15,0)</f>
        <v>61.5</v>
      </c>
      <c r="F322" t="str">
        <f>VLOOKUP(A322,'[1]高三下(高考)'!$A$3:$P$615,16,0)</f>
        <v>彭桦</v>
      </c>
      <c r="G322" s="22">
        <f t="shared" si="65"/>
        <v>161</v>
      </c>
      <c r="H322" s="23">
        <f t="shared" si="66"/>
        <v>104.18118466898954</v>
      </c>
      <c r="I322">
        <f>VLOOKUP(A322,[1]高三上!$A$3:$P$588,15,0)</f>
        <v>42.5</v>
      </c>
      <c r="J322" t="str">
        <f>VLOOKUP(A322,[1]高三上!$A$3:$P$588,16,0)</f>
        <v>彭桦</v>
      </c>
      <c r="K322" s="22">
        <f t="shared" si="67"/>
        <v>173</v>
      </c>
      <c r="L322" s="23">
        <f t="shared" si="68"/>
        <v>100</v>
      </c>
      <c r="M322" s="22">
        <v>0</v>
      </c>
      <c r="N322" t="s">
        <v>630</v>
      </c>
      <c r="O322" s="22">
        <f t="shared" si="69"/>
        <v>270</v>
      </c>
      <c r="P322" s="22">
        <f t="shared" si="70"/>
        <v>100</v>
      </c>
      <c r="Q322">
        <f>VLOOKUP(A322,[1]高二上!$A$3:$P$583,15,0)</f>
        <v>62</v>
      </c>
      <c r="R322" t="str">
        <f>VLOOKUP(A322,[1]高二上!$A$3:$P$583,16,0)</f>
        <v>彭桦</v>
      </c>
      <c r="S322" s="22">
        <f t="shared" si="71"/>
        <v>192</v>
      </c>
      <c r="T322" s="22">
        <f t="shared" si="72"/>
        <v>96.864111498257842</v>
      </c>
      <c r="U322">
        <f>VLOOKUP(A322,[1]高一下!$A$3:$P$585,15,0)</f>
        <v>48</v>
      </c>
      <c r="V322" t="str">
        <f>VLOOKUP(A322,[1]高一下!$A$3:$P$585,16,0)</f>
        <v>彭桦</v>
      </c>
      <c r="W322">
        <f t="shared" si="73"/>
        <v>183</v>
      </c>
      <c r="X322">
        <f t="shared" si="74"/>
        <v>120.90592334494774</v>
      </c>
      <c r="Y322">
        <f>VLOOKUP(A322,[1]高一上!$A$3:$P$587,15,0)</f>
        <v>35</v>
      </c>
      <c r="Z322" t="str">
        <f>VLOOKUP(A322,[1]高一上!$A$3:$P$587,16,0)</f>
        <v>辜英琼</v>
      </c>
      <c r="AA322">
        <f t="shared" si="75"/>
        <v>243</v>
      </c>
      <c r="AB322" s="23">
        <f t="shared" si="77"/>
        <v>63.414634146341463</v>
      </c>
      <c r="AC322">
        <f>VLOOKUP(A322,[1]中考!$A$2:$J$571,10,0)</f>
        <v>30</v>
      </c>
      <c r="AD322">
        <f t="shared" si="76"/>
        <v>138</v>
      </c>
    </row>
    <row r="323" spans="1:30" ht="15" x14ac:dyDescent="0.35">
      <c r="A323" s="14" t="s">
        <v>694</v>
      </c>
      <c r="B323" s="1">
        <v>7</v>
      </c>
      <c r="C323" s="2" t="s">
        <v>695</v>
      </c>
      <c r="D323" s="4" t="s">
        <v>537</v>
      </c>
      <c r="E323">
        <f>VLOOKUP(A323,'[1]高三下(高考)'!$A$3:$P$615,15,0)</f>
        <v>52.5</v>
      </c>
      <c r="F323" t="str">
        <f>VLOOKUP(A323,'[1]高三下(高考)'!$A$3:$P$615,16,0)</f>
        <v>彭桦</v>
      </c>
      <c r="G323" s="22">
        <f t="shared" si="65"/>
        <v>221</v>
      </c>
      <c r="H323" s="23">
        <f t="shared" si="66"/>
        <v>72.473867595818817</v>
      </c>
      <c r="I323">
        <f>VLOOKUP(A323,[1]高三上!$A$3:$P$588,15,0)</f>
        <v>45.5</v>
      </c>
      <c r="J323" t="str">
        <f>VLOOKUP(A323,[1]高三上!$A$3:$P$588,16,0)</f>
        <v>彭桦</v>
      </c>
      <c r="K323" s="22">
        <f t="shared" si="67"/>
        <v>142</v>
      </c>
      <c r="L323" s="23">
        <f t="shared" si="68"/>
        <v>67.247386759581886</v>
      </c>
      <c r="M323">
        <f>VLOOKUP(A323,[1]高二下!$A$3:$P$536,15,0)</f>
        <v>67</v>
      </c>
      <c r="N323" t="str">
        <f>VLOOKUP(A323,[1]高二下!$A$3:$P$536,16,0)</f>
        <v>彭桦</v>
      </c>
      <c r="O323" s="22">
        <f t="shared" si="69"/>
        <v>48</v>
      </c>
      <c r="P323" s="22">
        <f t="shared" si="70"/>
        <v>149.12891986062718</v>
      </c>
      <c r="Q323">
        <f>VLOOKUP(A323,[1]高二上!$A$3:$P$583,15,0)</f>
        <v>63</v>
      </c>
      <c r="R323" t="str">
        <f>VLOOKUP(A323,[1]高二上!$A$3:$P$583,16,0)</f>
        <v>彭桦</v>
      </c>
      <c r="S323" s="22">
        <f t="shared" si="71"/>
        <v>189</v>
      </c>
      <c r="T323" s="22">
        <f t="shared" si="72"/>
        <v>121.60278745644599</v>
      </c>
      <c r="U323">
        <f>VLOOKUP(A323,[1]高一下!$A$3:$P$585,15,0)</f>
        <v>39</v>
      </c>
      <c r="V323" t="str">
        <f>VLOOKUP(A323,[1]高一下!$A$3:$P$585,16,0)</f>
        <v>彭桦</v>
      </c>
      <c r="W323">
        <f t="shared" si="73"/>
        <v>251</v>
      </c>
      <c r="X323">
        <f t="shared" si="74"/>
        <v>73.867595818815332</v>
      </c>
      <c r="Y323">
        <f>VLOOKUP(A323,[1]高一上!$A$3:$P$587,15,0)</f>
        <v>46</v>
      </c>
      <c r="Z323" t="str">
        <f>VLOOKUP(A323,[1]高一上!$A$3:$P$587,16,0)</f>
        <v>辜英琼</v>
      </c>
      <c r="AA323">
        <f t="shared" si="75"/>
        <v>176</v>
      </c>
      <c r="AB323" s="23">
        <f t="shared" si="77"/>
        <v>136.23693379790942</v>
      </c>
      <c r="AC323">
        <f>VLOOKUP(A323,[1]中考!$A$2:$J$571,10,0)</f>
        <v>19</v>
      </c>
      <c r="AD323">
        <f t="shared" si="76"/>
        <v>280</v>
      </c>
    </row>
    <row r="324" spans="1:30" ht="15" x14ac:dyDescent="0.35">
      <c r="A324" s="14" t="s">
        <v>645</v>
      </c>
      <c r="B324" s="1">
        <v>7</v>
      </c>
      <c r="C324" s="2" t="s">
        <v>646</v>
      </c>
      <c r="D324" s="4" t="s">
        <v>537</v>
      </c>
      <c r="E324">
        <f>VLOOKUP(A324,'[1]高三下(高考)'!$A$3:$P$615,15,0)</f>
        <v>68.5</v>
      </c>
      <c r="F324" t="str">
        <f>VLOOKUP(A324,'[1]高三下(高考)'!$A$3:$P$615,16,0)</f>
        <v>彭桦</v>
      </c>
      <c r="G324" s="22">
        <f t="shared" si="65"/>
        <v>89</v>
      </c>
      <c r="H324" s="23">
        <f t="shared" si="66"/>
        <v>156.44599303135888</v>
      </c>
      <c r="I324">
        <f>VLOOKUP(A324,[1]高三上!$A$3:$P$588,15,0)</f>
        <v>30</v>
      </c>
      <c r="J324" t="str">
        <f>VLOOKUP(A324,[1]高三上!$A$3:$P$588,16,0)</f>
        <v>彭桦</v>
      </c>
      <c r="K324" s="22">
        <f t="shared" si="67"/>
        <v>251</v>
      </c>
      <c r="L324" s="23">
        <f t="shared" si="68"/>
        <v>46.689895470383277</v>
      </c>
      <c r="M324">
        <f>VLOOKUP(A324,[1]高二下!$A$3:$P$536,15,0)</f>
        <v>59</v>
      </c>
      <c r="N324" t="str">
        <f>VLOOKUP(A324,[1]高二下!$A$3:$P$536,16,0)</f>
        <v>彭桦</v>
      </c>
      <c r="O324" s="22">
        <f t="shared" si="69"/>
        <v>98</v>
      </c>
      <c r="P324" s="22">
        <f t="shared" si="70"/>
        <v>144.5993031358885</v>
      </c>
      <c r="Q324">
        <f>VLOOKUP(A324,[1]高二上!$A$3:$P$583,15,0)</f>
        <v>56</v>
      </c>
      <c r="R324" t="str">
        <f>VLOOKUP(A324,[1]高二上!$A$3:$P$583,16,0)</f>
        <v>彭桦</v>
      </c>
      <c r="S324" s="22">
        <f t="shared" si="71"/>
        <v>226</v>
      </c>
      <c r="T324" s="22">
        <f t="shared" si="72"/>
        <v>92.334494773519168</v>
      </c>
      <c r="U324">
        <f>VLOOKUP(A324,[1]高一下!$A$3:$P$585,15,0)</f>
        <v>45</v>
      </c>
      <c r="V324" t="str">
        <f>VLOOKUP(A324,[1]高一下!$A$3:$P$585,16,0)</f>
        <v>彭桦</v>
      </c>
      <c r="W324">
        <f t="shared" si="73"/>
        <v>204</v>
      </c>
      <c r="X324">
        <f t="shared" si="74"/>
        <v>127.52613240418118</v>
      </c>
      <c r="Y324">
        <f>VLOOKUP(A324,[1]高一上!$A$3:$P$587,15,0)</f>
        <v>22</v>
      </c>
      <c r="Z324" t="str">
        <f>VLOOKUP(A324,[1]高一上!$A$3:$P$587,16,0)</f>
        <v>辜英琼</v>
      </c>
      <c r="AA324">
        <f t="shared" si="75"/>
        <v>283</v>
      </c>
      <c r="AB324" s="23">
        <f t="shared" si="77"/>
        <v>93.031358885017426</v>
      </c>
      <c r="AC324">
        <f>VLOOKUP(A324,[1]中考!$A$2:$J$571,10,0)</f>
        <v>22</v>
      </c>
      <c r="AD324">
        <f t="shared" si="76"/>
        <v>263</v>
      </c>
    </row>
    <row r="325" spans="1:30" ht="15" x14ac:dyDescent="0.35">
      <c r="A325" s="14" t="s">
        <v>690</v>
      </c>
      <c r="B325" s="1">
        <v>7</v>
      </c>
      <c r="C325" s="2" t="s">
        <v>691</v>
      </c>
      <c r="D325" s="4" t="s">
        <v>537</v>
      </c>
      <c r="E325">
        <f>VLOOKUP(A325,'[1]高三下(高考)'!$A$3:$P$615,15,0)</f>
        <v>48</v>
      </c>
      <c r="F325" t="str">
        <f>VLOOKUP(A325,'[1]高三下(高考)'!$A$3:$P$615,16,0)</f>
        <v>彭桦</v>
      </c>
      <c r="G325" s="22">
        <f t="shared" si="65"/>
        <v>244</v>
      </c>
      <c r="H325" s="23">
        <f t="shared" si="66"/>
        <v>29.616724738675956</v>
      </c>
      <c r="I325">
        <f>VLOOKUP(A325,[1]高三上!$A$3:$P$588,15,0)</f>
        <v>56</v>
      </c>
      <c r="J325" t="str">
        <f>VLOOKUP(A325,[1]高三上!$A$3:$P$588,16,0)</f>
        <v>彭桦</v>
      </c>
      <c r="K325" s="22">
        <f t="shared" si="67"/>
        <v>42</v>
      </c>
      <c r="L325" s="23">
        <f t="shared" si="68"/>
        <v>152.26480836236934</v>
      </c>
      <c r="M325">
        <f>VLOOKUP(A325,[1]高二下!$A$3:$P$536,15,0)</f>
        <v>48</v>
      </c>
      <c r="N325" t="str">
        <f>VLOOKUP(A325,[1]高二下!$A$3:$P$536,16,0)</f>
        <v>彭桦</v>
      </c>
      <c r="O325" s="22">
        <f t="shared" si="69"/>
        <v>192</v>
      </c>
      <c r="P325" s="22">
        <f t="shared" si="70"/>
        <v>72.473867595818817</v>
      </c>
      <c r="Q325">
        <f>VLOOKUP(A325,[1]高二上!$A$3:$P$583,15,0)</f>
        <v>73</v>
      </c>
      <c r="R325" t="str">
        <f>VLOOKUP(A325,[1]高二上!$A$3:$P$583,16,0)</f>
        <v>彭桦</v>
      </c>
      <c r="S325" s="22">
        <f t="shared" si="71"/>
        <v>113</v>
      </c>
      <c r="T325" s="22">
        <f t="shared" si="72"/>
        <v>159.58188153310104</v>
      </c>
      <c r="U325">
        <f>VLOOKUP(A325,[1]高一下!$A$3:$P$585,15,0)</f>
        <v>26</v>
      </c>
      <c r="V325" t="str">
        <f>VLOOKUP(A325,[1]高一下!$A$3:$P$585,16,0)</f>
        <v>彭桦</v>
      </c>
      <c r="W325">
        <f t="shared" si="73"/>
        <v>284</v>
      </c>
      <c r="X325">
        <f t="shared" si="74"/>
        <v>72.822299651567945</v>
      </c>
      <c r="Y325">
        <f>VLOOKUP(A325,[1]高一上!$A$3:$P$587,15,0)</f>
        <v>42</v>
      </c>
      <c r="Z325" t="str">
        <f>VLOOKUP(A325,[1]高一上!$A$3:$P$587,16,0)</f>
        <v>肖霞</v>
      </c>
      <c r="AA325">
        <f t="shared" si="75"/>
        <v>206</v>
      </c>
      <c r="AB325" s="23">
        <f t="shared" si="77"/>
        <v>76.306620209059233</v>
      </c>
      <c r="AC325">
        <f>VLOOKUP(A325,[1]中考!$A$2:$J$571,10,0)</f>
        <v>30</v>
      </c>
      <c r="AD325">
        <f t="shared" si="76"/>
        <v>138</v>
      </c>
    </row>
    <row r="326" spans="1:30" ht="15" x14ac:dyDescent="0.35">
      <c r="A326" s="14" t="s">
        <v>649</v>
      </c>
      <c r="B326" s="1">
        <v>7</v>
      </c>
      <c r="C326" s="2" t="s">
        <v>650</v>
      </c>
      <c r="D326" s="4" t="s">
        <v>537</v>
      </c>
      <c r="E326">
        <f>VLOOKUP(A326,'[1]高三下(高考)'!$A$3:$P$615,15,0)</f>
        <v>74.5</v>
      </c>
      <c r="F326" t="str">
        <f>VLOOKUP(A326,'[1]高三下(高考)'!$A$3:$P$615,16,0)</f>
        <v>彭桦</v>
      </c>
      <c r="G326" s="22">
        <f t="shared" si="65"/>
        <v>37</v>
      </c>
      <c r="H326" s="23">
        <f t="shared" si="66"/>
        <v>143.55400696864112</v>
      </c>
      <c r="I326">
        <f>VLOOKUP(A326,[1]高三上!$A$3:$P$588,15,0)</f>
        <v>44</v>
      </c>
      <c r="J326" t="str">
        <f>VLOOKUP(A326,[1]高三上!$A$3:$P$588,16,0)</f>
        <v>彭桦</v>
      </c>
      <c r="K326" s="22">
        <f t="shared" si="67"/>
        <v>162</v>
      </c>
      <c r="L326" s="23">
        <f t="shared" si="68"/>
        <v>113.93728222996515</v>
      </c>
      <c r="M326">
        <f>VLOOKUP(A326,[1]高二下!$A$3:$P$536,15,0)</f>
        <v>46</v>
      </c>
      <c r="N326" t="str">
        <f>VLOOKUP(A326,[1]高二下!$A$3:$P$536,16,0)</f>
        <v>彭桦</v>
      </c>
      <c r="O326" s="22">
        <f t="shared" si="69"/>
        <v>202</v>
      </c>
      <c r="P326" s="22">
        <f t="shared" si="70"/>
        <v>96.515679442508713</v>
      </c>
      <c r="Q326">
        <f>VLOOKUP(A326,[1]高二上!$A$3:$P$583,15,0)</f>
        <v>62</v>
      </c>
      <c r="R326" t="str">
        <f>VLOOKUP(A326,[1]高二上!$A$3:$P$583,16,0)</f>
        <v>彭桦</v>
      </c>
      <c r="S326" s="22">
        <f t="shared" si="71"/>
        <v>192</v>
      </c>
      <c r="T326" s="22">
        <f t="shared" si="72"/>
        <v>89.895470383275267</v>
      </c>
      <c r="U326">
        <f>VLOOKUP(A326,[1]高一下!$A$3:$P$585,15,0)</f>
        <v>51</v>
      </c>
      <c r="V326" t="str">
        <f>VLOOKUP(A326,[1]高一下!$A$3:$P$585,16,0)</f>
        <v>彭桦</v>
      </c>
      <c r="W326">
        <f t="shared" si="73"/>
        <v>163</v>
      </c>
      <c r="X326">
        <f t="shared" si="74"/>
        <v>98.257839721254356</v>
      </c>
      <c r="Y326">
        <f>VLOOKUP(A326,[1]高一上!$A$3:$P$587,15,0)</f>
        <v>49</v>
      </c>
      <c r="Z326" t="str">
        <f>VLOOKUP(A326,[1]高一上!$A$3:$P$587,16,0)</f>
        <v>辜英琼</v>
      </c>
      <c r="AA326">
        <f t="shared" si="75"/>
        <v>158</v>
      </c>
      <c r="AB326" s="23">
        <f t="shared" si="77"/>
        <v>99.303135888501743</v>
      </c>
      <c r="AC326">
        <f>VLOOKUP(A326,[1]中考!$A$2:$J$571,10,0)</f>
        <v>29</v>
      </c>
      <c r="AD326">
        <f t="shared" si="76"/>
        <v>156</v>
      </c>
    </row>
    <row r="327" spans="1:30" ht="15" x14ac:dyDescent="0.35">
      <c r="A327" s="14" t="s">
        <v>696</v>
      </c>
      <c r="B327" s="1">
        <v>7</v>
      </c>
      <c r="C327" s="2" t="s">
        <v>169</v>
      </c>
      <c r="D327" s="4" t="s">
        <v>537</v>
      </c>
      <c r="E327">
        <f>VLOOKUP(A327,'[1]高三下(高考)'!$A$3:$P$615,15,0)</f>
        <v>55</v>
      </c>
      <c r="F327" t="str">
        <f>VLOOKUP(A327,'[1]高三下(高考)'!$A$3:$P$615,16,0)</f>
        <v>彭桦</v>
      </c>
      <c r="G327" s="22">
        <f t="shared" si="65"/>
        <v>201</v>
      </c>
      <c r="H327" s="23">
        <f t="shared" si="66"/>
        <v>42.508710801393725</v>
      </c>
      <c r="I327">
        <f>VLOOKUP(A327,[1]高三上!$A$3:$P$588,15,0)</f>
        <v>56.5</v>
      </c>
      <c r="J327" t="str">
        <f>VLOOKUP(A327,[1]高三上!$A$3:$P$588,16,0)</f>
        <v>彭桦</v>
      </c>
      <c r="K327" s="22">
        <f t="shared" si="67"/>
        <v>36</v>
      </c>
      <c r="L327" s="23">
        <f t="shared" si="68"/>
        <v>135.88850174216029</v>
      </c>
      <c r="M327">
        <f>VLOOKUP(A327,[1]高二下!$A$3:$P$536,15,0)</f>
        <v>55</v>
      </c>
      <c r="N327" t="str">
        <f>VLOOKUP(A327,[1]高二下!$A$3:$P$536,16,0)</f>
        <v>彭桦</v>
      </c>
      <c r="O327" s="22">
        <f t="shared" si="69"/>
        <v>139</v>
      </c>
      <c r="P327" s="22">
        <f t="shared" si="70"/>
        <v>70.383275261324044</v>
      </c>
      <c r="Q327">
        <f>VLOOKUP(A327,[1]高二上!$A$3:$P$583,15,0)</f>
        <v>80</v>
      </c>
      <c r="R327" t="str">
        <f>VLOOKUP(A327,[1]高二上!$A$3:$P$583,16,0)</f>
        <v>彭桦</v>
      </c>
      <c r="S327" s="22">
        <f t="shared" si="71"/>
        <v>54</v>
      </c>
      <c r="T327" s="22">
        <f t="shared" si="72"/>
        <v>156.79442508710801</v>
      </c>
      <c r="U327">
        <f>VLOOKUP(A327,[1]高一下!$A$3:$P$585,15,0)</f>
        <v>44</v>
      </c>
      <c r="V327" t="str">
        <f>VLOOKUP(A327,[1]高一下!$A$3:$P$585,16,0)</f>
        <v>彭桦</v>
      </c>
      <c r="W327">
        <f t="shared" si="73"/>
        <v>217</v>
      </c>
      <c r="X327">
        <f t="shared" si="74"/>
        <v>90.243902439024396</v>
      </c>
      <c r="Y327">
        <f>VLOOKUP(A327,[1]高一上!$A$3:$P$587,15,0)</f>
        <v>45</v>
      </c>
      <c r="Z327" t="str">
        <f>VLOOKUP(A327,[1]高一上!$A$3:$P$587,16,0)</f>
        <v>辜英琼</v>
      </c>
      <c r="AA327">
        <f t="shared" si="75"/>
        <v>189</v>
      </c>
      <c r="AB327" s="23">
        <f t="shared" si="77"/>
        <v>82.229965156794421</v>
      </c>
      <c r="AC327">
        <f>VLOOKUP(A327,[1]中考!$A$2:$J$571,10,0)</f>
        <v>30</v>
      </c>
      <c r="AD327">
        <f t="shared" si="76"/>
        <v>138</v>
      </c>
    </row>
    <row r="328" spans="1:30" ht="15" x14ac:dyDescent="0.35">
      <c r="A328" s="14" t="s">
        <v>717</v>
      </c>
      <c r="B328" s="1">
        <v>7</v>
      </c>
      <c r="C328" s="2" t="s">
        <v>718</v>
      </c>
      <c r="D328" s="4" t="s">
        <v>537</v>
      </c>
      <c r="E328">
        <f>VLOOKUP(A328,'[1]高三下(高考)'!$A$3:$P$615,15,0)</f>
        <v>57.5</v>
      </c>
      <c r="F328" t="str">
        <f>VLOOKUP(A328,'[1]高三下(高考)'!$A$3:$P$615,16,0)</f>
        <v>彭桦</v>
      </c>
      <c r="G328" s="22">
        <f t="shared" si="65"/>
        <v>187</v>
      </c>
      <c r="H328" s="23">
        <f t="shared" si="66"/>
        <v>112.19512195121951</v>
      </c>
      <c r="I328">
        <f>VLOOKUP(A328,[1]高三上!$A$3:$P$588,15,0)</f>
        <v>37.5</v>
      </c>
      <c r="J328" t="str">
        <f>VLOOKUP(A328,[1]高三上!$A$3:$P$588,16,0)</f>
        <v>彭桦</v>
      </c>
      <c r="K328" s="22">
        <f t="shared" si="67"/>
        <v>222</v>
      </c>
      <c r="L328" s="23">
        <f t="shared" si="68"/>
        <v>97.560975609756099</v>
      </c>
      <c r="M328">
        <f>VLOOKUP(A328,[1]高二下!$A$3:$P$536,15,0)</f>
        <v>45</v>
      </c>
      <c r="N328" t="str">
        <f>VLOOKUP(A328,[1]高二下!$A$3:$P$536,16,0)</f>
        <v>彭桦</v>
      </c>
      <c r="O328" s="22">
        <f t="shared" si="69"/>
        <v>215</v>
      </c>
      <c r="P328" s="22">
        <f t="shared" si="70"/>
        <v>84.668989547038336</v>
      </c>
      <c r="Q328">
        <f>VLOOKUP(A328,[1]高二上!$A$3:$P$583,15,0)</f>
        <v>65</v>
      </c>
      <c r="R328" t="str">
        <f>VLOOKUP(A328,[1]高二上!$A$3:$P$583,16,0)</f>
        <v>彭桦</v>
      </c>
      <c r="S328" s="22">
        <f t="shared" si="71"/>
        <v>171</v>
      </c>
      <c r="T328" s="22">
        <f t="shared" si="72"/>
        <v>126.13240418118467</v>
      </c>
      <c r="U328">
        <f>VLOOKUP(A328,[1]高一下!$A$3:$P$585,15,0)</f>
        <v>40</v>
      </c>
      <c r="V328" t="str">
        <f>VLOOKUP(A328,[1]高一下!$A$3:$P$585,16,0)</f>
        <v>彭桦</v>
      </c>
      <c r="W328">
        <f t="shared" si="73"/>
        <v>246</v>
      </c>
      <c r="X328">
        <f t="shared" si="74"/>
        <v>88.501742160278752</v>
      </c>
      <c r="Y328">
        <f>VLOOKUP(A328,[1]高一上!$A$3:$P$587,15,0)</f>
        <v>41</v>
      </c>
      <c r="Z328" t="str">
        <f>VLOOKUP(A328,[1]高一上!$A$3:$P$587,16,0)</f>
        <v>辜英琼</v>
      </c>
      <c r="AA328">
        <f t="shared" si="75"/>
        <v>213</v>
      </c>
      <c r="AB328" s="23">
        <f t="shared" si="77"/>
        <v>87.456445993031366</v>
      </c>
      <c r="AC328">
        <f>VLOOKUP(A328,[1]中考!$A$2:$J$571,10,0)</f>
        <v>28</v>
      </c>
      <c r="AD328">
        <f t="shared" si="76"/>
        <v>177</v>
      </c>
    </row>
    <row r="329" spans="1:30" ht="15" x14ac:dyDescent="0.35">
      <c r="A329" s="14" t="s">
        <v>715</v>
      </c>
      <c r="B329" s="1">
        <v>7</v>
      </c>
      <c r="C329" s="2" t="s">
        <v>716</v>
      </c>
      <c r="D329" s="4" t="s">
        <v>537</v>
      </c>
      <c r="E329">
        <f>VLOOKUP(A329,'[1]高三下(高考)'!$A$3:$P$615,15,0)</f>
        <v>45.5</v>
      </c>
      <c r="F329" t="str">
        <f>VLOOKUP(A329,'[1]高三下(高考)'!$A$3:$P$615,16,0)</f>
        <v>彭桦</v>
      </c>
      <c r="G329" s="22">
        <f t="shared" ref="G329:G392" si="78">RANK(E329,$E$264:$E$550,0)</f>
        <v>257</v>
      </c>
      <c r="H329" s="23">
        <f t="shared" ref="H329:H392" si="79">IF(OR(E329=0,I329=0),100,((K329-G329)/COUNTA($D$264:$D$550))*100+100)</f>
        <v>80.139372822299649</v>
      </c>
      <c r="I329">
        <f>VLOOKUP(A329,[1]高三上!$A$3:$P$588,15,0)</f>
        <v>39</v>
      </c>
      <c r="J329" t="str">
        <f>VLOOKUP(A329,[1]高三上!$A$3:$P$588,16,0)</f>
        <v>彭桦</v>
      </c>
      <c r="K329" s="22">
        <f t="shared" ref="K329:K392" si="80">RANK(I329,$I$264:$I$550)</f>
        <v>200</v>
      </c>
      <c r="L329" s="23">
        <f t="shared" ref="L329:L392" si="81">IF(OR(I329=0,M329=0),100,((O329-K329)/COUNTA($D$264:$D$550))*100+100)</f>
        <v>84.668989547038336</v>
      </c>
      <c r="M329">
        <f>VLOOKUP(A329,[1]高二下!$A$3:$P$536,15,0)</f>
        <v>53</v>
      </c>
      <c r="N329" t="str">
        <f>VLOOKUP(A329,[1]高二下!$A$3:$P$536,16,0)</f>
        <v>彭桦</v>
      </c>
      <c r="O329" s="22">
        <f t="shared" ref="O329:O392" si="82">RANK(M329,$M$264:$M$550,0)</f>
        <v>156</v>
      </c>
      <c r="P329" s="22">
        <f t="shared" ref="P329:P392" si="83">IF(OR(Q329=0,M329=0),100,((S329-O329)/COUNTA($D$264:$D$550))*100+100)</f>
        <v>136.58536585365854</v>
      </c>
      <c r="Q329">
        <f>VLOOKUP(A329,[1]高二上!$A$3:$P$583,15,0)</f>
        <v>49</v>
      </c>
      <c r="R329" t="str">
        <f>VLOOKUP(A329,[1]高二上!$A$3:$P$583,16,0)</f>
        <v>彭桦</v>
      </c>
      <c r="S329" s="22">
        <f t="shared" ref="S329:S392" si="84">RANK(Q329,$Q$264:$Q$550,0)</f>
        <v>261</v>
      </c>
      <c r="T329" s="22">
        <f t="shared" ref="T329:T392" si="85">IF(OR(Q329=0,U329=0),100,((W329-S329)/COUNTA($D$264:$D$550))*100+100)</f>
        <v>75.958188153310104</v>
      </c>
      <c r="U329">
        <f>VLOOKUP(A329,[1]高一下!$A$3:$P$585,15,0)</f>
        <v>47</v>
      </c>
      <c r="V329" t="str">
        <f>VLOOKUP(A329,[1]高一下!$A$3:$P$585,16,0)</f>
        <v>彭桦</v>
      </c>
      <c r="W329">
        <f t="shared" ref="W329:W392" si="86">RANK(U329,$U$264:$U$550)</f>
        <v>192</v>
      </c>
      <c r="X329">
        <f t="shared" ref="X329:X392" si="87">IF(OR(Y329=0,U329=0),100,((AA329-W329)/COUNTA($D$264:$D$550))*100+100)</f>
        <v>94.42508710801394</v>
      </c>
      <c r="Y329">
        <f>VLOOKUP(A329,[1]高一上!$A$3:$P$587,15,0)</f>
        <v>46</v>
      </c>
      <c r="Z329" t="str">
        <f>VLOOKUP(A329,[1]高一上!$A$3:$P$587,16,0)</f>
        <v>辜英琼</v>
      </c>
      <c r="AA329">
        <f t="shared" ref="AA329:AA392" si="88">RANK(Y329,$Y$264:$Y$550,0)</f>
        <v>176</v>
      </c>
      <c r="AB329" s="23">
        <f t="shared" si="77"/>
        <v>113.58885017421602</v>
      </c>
      <c r="AC329">
        <f>VLOOKUP(A329,[1]中考!$A$2:$J$571,10,0)</f>
        <v>26</v>
      </c>
      <c r="AD329">
        <f t="shared" ref="AD329:AD392" si="89">RANK(AC329,$AC$264:$AC$550,0)</f>
        <v>215</v>
      </c>
    </row>
    <row r="330" spans="1:30" ht="15" x14ac:dyDescent="0.35">
      <c r="A330" s="14" t="s">
        <v>647</v>
      </c>
      <c r="B330" s="1">
        <v>7</v>
      </c>
      <c r="C330" s="2" t="s">
        <v>648</v>
      </c>
      <c r="D330" s="4" t="s">
        <v>537</v>
      </c>
      <c r="E330">
        <f>VLOOKUP(A330,'[1]高三下(高考)'!$A$3:$P$615,15,0)</f>
        <v>70.5</v>
      </c>
      <c r="F330" t="str">
        <f>VLOOKUP(A330,'[1]高三下(高考)'!$A$3:$P$615,16,0)</f>
        <v>彭桦</v>
      </c>
      <c r="G330" s="22">
        <f t="shared" si="78"/>
        <v>73</v>
      </c>
      <c r="H330" s="23">
        <f t="shared" si="79"/>
        <v>77.351916376306619</v>
      </c>
      <c r="I330">
        <f>VLOOKUP(A330,[1]高三上!$A$3:$P$588,15,0)</f>
        <v>66.5</v>
      </c>
      <c r="J330" t="str">
        <f>VLOOKUP(A330,[1]高三上!$A$3:$P$588,16,0)</f>
        <v>彭桦</v>
      </c>
      <c r="K330" s="22">
        <f t="shared" si="80"/>
        <v>8</v>
      </c>
      <c r="L330" s="23">
        <f t="shared" si="81"/>
        <v>104.8780487804878</v>
      </c>
      <c r="M330">
        <f>VLOOKUP(A330,[1]高二下!$A$3:$P$536,15,0)</f>
        <v>71</v>
      </c>
      <c r="N330" t="str">
        <f>VLOOKUP(A330,[1]高二下!$A$3:$P$536,16,0)</f>
        <v>彭桦</v>
      </c>
      <c r="O330" s="22">
        <f t="shared" si="82"/>
        <v>22</v>
      </c>
      <c r="P330" s="22">
        <f t="shared" si="83"/>
        <v>114.28571428571428</v>
      </c>
      <c r="Q330">
        <f>VLOOKUP(A330,[1]高二上!$A$3:$P$583,15,0)</f>
        <v>79</v>
      </c>
      <c r="R330" t="str">
        <f>VLOOKUP(A330,[1]高二上!$A$3:$P$583,16,0)</f>
        <v>彭桦</v>
      </c>
      <c r="S330" s="22">
        <f t="shared" si="84"/>
        <v>63</v>
      </c>
      <c r="T330" s="22">
        <f t="shared" si="85"/>
        <v>107.66550522648083</v>
      </c>
      <c r="U330">
        <f>VLOOKUP(A330,[1]高一下!$A$3:$P$585,15,0)</f>
        <v>63</v>
      </c>
      <c r="V330" t="str">
        <f>VLOOKUP(A330,[1]高一下!$A$3:$P$585,16,0)</f>
        <v>彭桦</v>
      </c>
      <c r="W330">
        <f t="shared" si="86"/>
        <v>85</v>
      </c>
      <c r="X330">
        <f t="shared" si="87"/>
        <v>90.243902439024396</v>
      </c>
      <c r="Y330">
        <f>VLOOKUP(A330,[1]高一上!$A$3:$P$587,15,0)</f>
        <v>68</v>
      </c>
      <c r="Z330" t="str">
        <f>VLOOKUP(A330,[1]高一上!$A$3:$P$587,16,0)</f>
        <v>辜英琼</v>
      </c>
      <c r="AA330">
        <f t="shared" si="88"/>
        <v>57</v>
      </c>
      <c r="AB330" s="23">
        <f t="shared" ref="AB330:AB393" si="90">IF(OR(Y330=0,AC330=0),100,((AD330-AA330)/COUNTA($D$264:$D$550))*100+100)</f>
        <v>106.27177700348432</v>
      </c>
      <c r="AC330">
        <f>VLOOKUP(A330,[1]中考!$A$2:$J$571,10,0)</f>
        <v>34</v>
      </c>
      <c r="AD330">
        <f t="shared" si="89"/>
        <v>75</v>
      </c>
    </row>
    <row r="331" spans="1:30" ht="15" x14ac:dyDescent="0.35">
      <c r="A331" s="14" t="s">
        <v>719</v>
      </c>
      <c r="B331" s="1">
        <v>7</v>
      </c>
      <c r="C331" s="2" t="s">
        <v>720</v>
      </c>
      <c r="D331" s="4" t="s">
        <v>537</v>
      </c>
      <c r="E331">
        <f>VLOOKUP(A331,'[1]高三下(高考)'!$A$3:$P$615,15,0)</f>
        <v>48</v>
      </c>
      <c r="F331" t="str">
        <f>VLOOKUP(A331,'[1]高三下(高考)'!$A$3:$P$615,16,0)</f>
        <v>彭桦</v>
      </c>
      <c r="G331" s="22">
        <f t="shared" si="78"/>
        <v>244</v>
      </c>
      <c r="H331" s="23">
        <f t="shared" si="79"/>
        <v>80.139372822299649</v>
      </c>
      <c r="I331">
        <f>VLOOKUP(A331,[1]高三上!$A$3:$P$588,15,0)</f>
        <v>41</v>
      </c>
      <c r="J331" t="str">
        <f>VLOOKUP(A331,[1]高三上!$A$3:$P$588,16,0)</f>
        <v>彭桦</v>
      </c>
      <c r="K331" s="22">
        <f t="shared" si="80"/>
        <v>187</v>
      </c>
      <c r="L331" s="23">
        <f t="shared" si="81"/>
        <v>119.51219512195122</v>
      </c>
      <c r="M331">
        <f>VLOOKUP(A331,[1]高二下!$A$3:$P$536,15,0)</f>
        <v>40</v>
      </c>
      <c r="N331" t="str">
        <f>VLOOKUP(A331,[1]高二下!$A$3:$P$536,16,0)</f>
        <v>彭桦</v>
      </c>
      <c r="O331" s="22">
        <f t="shared" si="82"/>
        <v>243</v>
      </c>
      <c r="P331" s="22">
        <f t="shared" si="83"/>
        <v>98.257839721254356</v>
      </c>
      <c r="Q331">
        <f>VLOOKUP(A331,[1]高二上!$A$3:$P$583,15,0)</f>
        <v>54</v>
      </c>
      <c r="R331" t="str">
        <f>VLOOKUP(A331,[1]高二上!$A$3:$P$583,16,0)</f>
        <v>彭桦</v>
      </c>
      <c r="S331" s="22">
        <f t="shared" si="84"/>
        <v>238</v>
      </c>
      <c r="T331" s="22">
        <f t="shared" si="85"/>
        <v>79.094076655052262</v>
      </c>
      <c r="U331">
        <f>VLOOKUP(A331,[1]高一下!$A$3:$P$585,15,0)</f>
        <v>49</v>
      </c>
      <c r="V331" t="str">
        <f>VLOOKUP(A331,[1]高一下!$A$3:$P$585,16,0)</f>
        <v>彭桦</v>
      </c>
      <c r="W331">
        <f t="shared" si="86"/>
        <v>178</v>
      </c>
      <c r="X331">
        <f t="shared" si="87"/>
        <v>93.031358885017426</v>
      </c>
      <c r="Y331">
        <f>VLOOKUP(A331,[1]高一上!$A$3:$P$587,15,0)</f>
        <v>49</v>
      </c>
      <c r="Z331" t="str">
        <f>VLOOKUP(A331,[1]高一上!$A$3:$P$587,16,0)</f>
        <v>辜英琼</v>
      </c>
      <c r="AA331">
        <f t="shared" si="88"/>
        <v>158</v>
      </c>
      <c r="AB331" s="23">
        <f t="shared" si="90"/>
        <v>139.02439024390245</v>
      </c>
      <c r="AC331">
        <f>VLOOKUP(A331,[1]中考!$A$2:$J$571,10,0)</f>
        <v>21</v>
      </c>
      <c r="AD331">
        <f t="shared" si="89"/>
        <v>270</v>
      </c>
    </row>
    <row r="332" spans="1:30" ht="15" x14ac:dyDescent="0.35">
      <c r="A332" s="14" t="s">
        <v>669</v>
      </c>
      <c r="B332" s="1">
        <v>7</v>
      </c>
      <c r="C332" s="2" t="s">
        <v>670</v>
      </c>
      <c r="D332" s="4" t="s">
        <v>537</v>
      </c>
      <c r="E332">
        <f>VLOOKUP(A332,'[1]高三下(高考)'!$A$3:$P$615,15,0)</f>
        <v>67</v>
      </c>
      <c r="F332" t="str">
        <f>VLOOKUP(A332,'[1]高三下(高考)'!$A$3:$P$615,16,0)</f>
        <v>彭桦</v>
      </c>
      <c r="G332" s="22">
        <f t="shared" si="78"/>
        <v>108</v>
      </c>
      <c r="H332" s="23">
        <f t="shared" si="79"/>
        <v>142.1602787456446</v>
      </c>
      <c r="I332">
        <f>VLOOKUP(A332,[1]高三上!$A$3:$P$588,15,0)</f>
        <v>36.5</v>
      </c>
      <c r="J332" t="str">
        <f>VLOOKUP(A332,[1]高三上!$A$3:$P$588,16,0)</f>
        <v>彭桦</v>
      </c>
      <c r="K332" s="22">
        <f t="shared" si="80"/>
        <v>229</v>
      </c>
      <c r="L332" s="23">
        <f t="shared" si="81"/>
        <v>81.184668989547035</v>
      </c>
      <c r="M332">
        <f>VLOOKUP(A332,[1]高二下!$A$3:$P$536,15,0)</f>
        <v>51</v>
      </c>
      <c r="N332" t="str">
        <f>VLOOKUP(A332,[1]高二下!$A$3:$P$536,16,0)</f>
        <v>彭桦</v>
      </c>
      <c r="O332" s="22">
        <f t="shared" si="82"/>
        <v>175</v>
      </c>
      <c r="P332" s="22">
        <f t="shared" si="83"/>
        <v>78.397212543554005</v>
      </c>
      <c r="Q332">
        <f>VLOOKUP(A332,[1]高二上!$A$3:$P$583,15,0)</f>
        <v>73</v>
      </c>
      <c r="R332" t="str">
        <f>VLOOKUP(A332,[1]高二上!$A$3:$P$583,16,0)</f>
        <v>彭桦</v>
      </c>
      <c r="S332" s="22">
        <f t="shared" si="84"/>
        <v>113</v>
      </c>
      <c r="T332" s="22">
        <f t="shared" si="85"/>
        <v>111.14982578397212</v>
      </c>
      <c r="U332">
        <f>VLOOKUP(A332,[1]高一下!$A$3:$P$585,15,0)</f>
        <v>54</v>
      </c>
      <c r="V332" t="str">
        <f>VLOOKUP(A332,[1]高一下!$A$3:$P$585,16,0)</f>
        <v>彭桦</v>
      </c>
      <c r="W332">
        <f t="shared" si="86"/>
        <v>145</v>
      </c>
      <c r="X332">
        <f t="shared" si="87"/>
        <v>92.334494773519168</v>
      </c>
      <c r="Y332">
        <f>VLOOKUP(A332,[1]高一上!$A$3:$P$587,15,0)</f>
        <v>54</v>
      </c>
      <c r="Z332" t="str">
        <f>VLOOKUP(A332,[1]高一上!$A$3:$P$587,16,0)</f>
        <v>辜英琼</v>
      </c>
      <c r="AA332">
        <f t="shared" si="88"/>
        <v>123</v>
      </c>
      <c r="AB332" s="23">
        <f t="shared" si="90"/>
        <v>118.81533101045297</v>
      </c>
      <c r="AC332">
        <f>VLOOKUP(A332,[1]中考!$A$2:$J$571,10,0)</f>
        <v>28</v>
      </c>
      <c r="AD332">
        <f t="shared" si="89"/>
        <v>177</v>
      </c>
    </row>
    <row r="333" spans="1:30" ht="15" x14ac:dyDescent="0.35">
      <c r="A333" s="14" t="s">
        <v>671</v>
      </c>
      <c r="B333" s="1">
        <v>7</v>
      </c>
      <c r="C333" s="2" t="s">
        <v>672</v>
      </c>
      <c r="D333" s="4" t="s">
        <v>537</v>
      </c>
      <c r="E333">
        <f>VLOOKUP(A333,'[1]高三下(高考)'!$A$3:$P$615,15,0)</f>
        <v>52</v>
      </c>
      <c r="F333" t="str">
        <f>VLOOKUP(A333,'[1]高三下(高考)'!$A$3:$P$615,16,0)</f>
        <v>彭桦</v>
      </c>
      <c r="G333" s="22">
        <f t="shared" si="78"/>
        <v>225</v>
      </c>
      <c r="H333" s="23">
        <f t="shared" si="79"/>
        <v>49.128919860627171</v>
      </c>
      <c r="I333">
        <f>VLOOKUP(A333,[1]高三上!$A$3:$P$588,15,0)</f>
        <v>52.5</v>
      </c>
      <c r="J333" t="str">
        <f>VLOOKUP(A333,[1]高三上!$A$3:$P$588,16,0)</f>
        <v>彭桦</v>
      </c>
      <c r="K333" s="22">
        <f t="shared" si="80"/>
        <v>79</v>
      </c>
      <c r="L333" s="23">
        <f t="shared" si="81"/>
        <v>99.303135888501743</v>
      </c>
      <c r="M333">
        <f>VLOOKUP(A333,[1]高二下!$A$3:$P$536,15,0)</f>
        <v>63</v>
      </c>
      <c r="N333" t="str">
        <f>VLOOKUP(A333,[1]高二下!$A$3:$P$536,16,0)</f>
        <v>彭桦</v>
      </c>
      <c r="O333" s="22">
        <f t="shared" si="82"/>
        <v>77</v>
      </c>
      <c r="P333" s="22">
        <f t="shared" si="83"/>
        <v>139.02439024390245</v>
      </c>
      <c r="Q333">
        <f>VLOOKUP(A333,[1]高二上!$A$3:$P$583,15,0)</f>
        <v>63</v>
      </c>
      <c r="R333" t="str">
        <f>VLOOKUP(A333,[1]高二上!$A$3:$P$583,16,0)</f>
        <v>彭桦</v>
      </c>
      <c r="S333" s="22">
        <f t="shared" si="84"/>
        <v>189</v>
      </c>
      <c r="T333" s="22">
        <f t="shared" si="85"/>
        <v>87.804878048780495</v>
      </c>
      <c r="U333">
        <f>VLOOKUP(A333,[1]高一下!$A$3:$P$585,15,0)</f>
        <v>52</v>
      </c>
      <c r="V333" t="str">
        <f>VLOOKUP(A333,[1]高一下!$A$3:$P$585,16,0)</f>
        <v>彭桦</v>
      </c>
      <c r="W333">
        <f t="shared" si="86"/>
        <v>154</v>
      </c>
      <c r="X333">
        <f t="shared" si="87"/>
        <v>107.66550522648083</v>
      </c>
      <c r="Y333">
        <f>VLOOKUP(A333,[1]高一上!$A$3:$P$587,15,0)</f>
        <v>46</v>
      </c>
      <c r="Z333" t="str">
        <f>VLOOKUP(A333,[1]高一上!$A$3:$P$587,16,0)</f>
        <v>辜英琼</v>
      </c>
      <c r="AA333">
        <f t="shared" si="88"/>
        <v>176</v>
      </c>
      <c r="AB333" s="23">
        <f t="shared" si="90"/>
        <v>86.759581881533109</v>
      </c>
      <c r="AC333">
        <f>VLOOKUP(A333,[1]中考!$A$2:$J$571,10,0)</f>
        <v>30</v>
      </c>
      <c r="AD333">
        <f t="shared" si="89"/>
        <v>138</v>
      </c>
    </row>
    <row r="334" spans="1:30" ht="15" x14ac:dyDescent="0.35">
      <c r="A334" s="14" t="s">
        <v>680</v>
      </c>
      <c r="B334" s="1">
        <v>7</v>
      </c>
      <c r="C334" s="2" t="s">
        <v>681</v>
      </c>
      <c r="D334" s="4" t="s">
        <v>537</v>
      </c>
      <c r="E334">
        <f>VLOOKUP(A334,'[1]高三下(高考)'!$A$3:$P$615,15,0)</f>
        <v>44.5</v>
      </c>
      <c r="F334" t="str">
        <f>VLOOKUP(A334,'[1]高三下(高考)'!$A$3:$P$615,16,0)</f>
        <v>彭桦</v>
      </c>
      <c r="G334" s="22">
        <f t="shared" si="78"/>
        <v>261</v>
      </c>
      <c r="H334" s="23">
        <f t="shared" si="79"/>
        <v>81.184668989547035</v>
      </c>
      <c r="I334">
        <f>VLOOKUP(A334,[1]高三上!$A$3:$P$588,15,0)</f>
        <v>38.5</v>
      </c>
      <c r="J334" t="str">
        <f>VLOOKUP(A334,[1]高三上!$A$3:$P$588,16,0)</f>
        <v>彭桦</v>
      </c>
      <c r="K334" s="22">
        <f t="shared" si="80"/>
        <v>207</v>
      </c>
      <c r="L334" s="23">
        <f t="shared" si="81"/>
        <v>88.850174216027881</v>
      </c>
      <c r="M334">
        <f>VLOOKUP(A334,[1]高二下!$A$3:$P$536,15,0)</f>
        <v>51</v>
      </c>
      <c r="N334" t="str">
        <f>VLOOKUP(A334,[1]高二下!$A$3:$P$536,16,0)</f>
        <v>彭桦</v>
      </c>
      <c r="O334" s="22">
        <f t="shared" si="82"/>
        <v>175</v>
      </c>
      <c r="P334" s="22">
        <f t="shared" si="83"/>
        <v>117.77003484320558</v>
      </c>
      <c r="Q334">
        <f>VLOOKUP(A334,[1]高二上!$A$3:$P$583,15,0)</f>
        <v>56</v>
      </c>
      <c r="R334" t="str">
        <f>VLOOKUP(A334,[1]高二上!$A$3:$P$583,16,0)</f>
        <v>彭桦</v>
      </c>
      <c r="S334" s="22">
        <f t="shared" si="84"/>
        <v>226</v>
      </c>
      <c r="T334" s="22">
        <f t="shared" si="85"/>
        <v>88.153310104529623</v>
      </c>
      <c r="U334">
        <f>VLOOKUP(A334,[1]高一下!$A$3:$P$585,15,0)</f>
        <v>47</v>
      </c>
      <c r="V334" t="str">
        <f>VLOOKUP(A334,[1]高一下!$A$3:$P$585,16,0)</f>
        <v>彭桦</v>
      </c>
      <c r="W334">
        <f t="shared" si="86"/>
        <v>192</v>
      </c>
      <c r="X334">
        <f t="shared" si="87"/>
        <v>101.74216027874564</v>
      </c>
      <c r="Y334">
        <f>VLOOKUP(A334,[1]高一上!$A$3:$P$587,15,0)</f>
        <v>44</v>
      </c>
      <c r="Z334" t="str">
        <f>VLOOKUP(A334,[1]高一上!$A$3:$P$587,16,0)</f>
        <v>辜英琼</v>
      </c>
      <c r="AA334">
        <f t="shared" si="88"/>
        <v>197</v>
      </c>
      <c r="AB334" s="23">
        <f t="shared" si="90"/>
        <v>74.21602787456446</v>
      </c>
      <c r="AC334">
        <f>VLOOKUP(A334,[1]中考!$A$2:$J$571,10,0)</f>
        <v>31</v>
      </c>
      <c r="AD334">
        <f t="shared" si="89"/>
        <v>123</v>
      </c>
    </row>
    <row r="335" spans="1:30" ht="15" x14ac:dyDescent="0.35">
      <c r="A335" s="14" t="s">
        <v>663</v>
      </c>
      <c r="B335" s="1">
        <v>7</v>
      </c>
      <c r="C335" s="2" t="s">
        <v>664</v>
      </c>
      <c r="D335" s="4" t="s">
        <v>537</v>
      </c>
      <c r="E335">
        <f>VLOOKUP(A335,'[1]高三下(高考)'!$A$3:$P$615,15,0)</f>
        <v>62</v>
      </c>
      <c r="F335" t="str">
        <f>VLOOKUP(A335,'[1]高三下(高考)'!$A$3:$P$615,16,0)</f>
        <v>彭桦</v>
      </c>
      <c r="G335" s="22">
        <f t="shared" si="78"/>
        <v>156</v>
      </c>
      <c r="H335" s="23">
        <f t="shared" si="79"/>
        <v>75.958188153310104</v>
      </c>
      <c r="I335">
        <f>VLOOKUP(A335,[1]高三上!$A$3:$P$588,15,0)</f>
        <v>51.5</v>
      </c>
      <c r="J335" t="str">
        <f>VLOOKUP(A335,[1]高三上!$A$3:$P$588,16,0)</f>
        <v>彭桦</v>
      </c>
      <c r="K335" s="22">
        <f t="shared" si="80"/>
        <v>87</v>
      </c>
      <c r="L335" s="23">
        <f t="shared" si="81"/>
        <v>152.26480836236934</v>
      </c>
      <c r="M335">
        <f>VLOOKUP(A335,[1]高二下!$A$3:$P$536,15,0)</f>
        <v>41</v>
      </c>
      <c r="N335" t="str">
        <f>VLOOKUP(A335,[1]高二下!$A$3:$P$536,16,0)</f>
        <v>彭桦</v>
      </c>
      <c r="O335" s="22">
        <f t="shared" si="82"/>
        <v>237</v>
      </c>
      <c r="P335" s="22">
        <f t="shared" si="83"/>
        <v>87.456445993031366</v>
      </c>
      <c r="Q335">
        <f>VLOOKUP(A335,[1]高二上!$A$3:$P$583,15,0)</f>
        <v>60</v>
      </c>
      <c r="R335" t="str">
        <f>VLOOKUP(A335,[1]高二上!$A$3:$P$583,16,0)</f>
        <v>彭桦</v>
      </c>
      <c r="S335" s="22">
        <f t="shared" si="84"/>
        <v>201</v>
      </c>
      <c r="T335" s="22">
        <f t="shared" si="85"/>
        <v>81.881533101045292</v>
      </c>
      <c r="U335">
        <f>VLOOKUP(A335,[1]高一下!$A$3:$P$585,15,0)</f>
        <v>53</v>
      </c>
      <c r="V335" t="str">
        <f>VLOOKUP(A335,[1]高一下!$A$3:$P$585,16,0)</f>
        <v>彭桦</v>
      </c>
      <c r="W335">
        <f t="shared" si="86"/>
        <v>149</v>
      </c>
      <c r="X335">
        <f t="shared" si="87"/>
        <v>126.13240418118467</v>
      </c>
      <c r="Y335">
        <f>VLOOKUP(A335,[1]高一上!$A$3:$P$587,15,0)</f>
        <v>40</v>
      </c>
      <c r="Z335" t="str">
        <f>VLOOKUP(A335,[1]高一上!$A$3:$P$587,16,0)</f>
        <v>辜英琼</v>
      </c>
      <c r="AA335">
        <f t="shared" si="88"/>
        <v>224</v>
      </c>
      <c r="AB335" s="23">
        <f t="shared" si="90"/>
        <v>83.62369337979095</v>
      </c>
      <c r="AC335">
        <f>VLOOKUP(A335,[1]中考!$A$2:$J$571,10,0)</f>
        <v>28</v>
      </c>
      <c r="AD335">
        <f t="shared" si="89"/>
        <v>177</v>
      </c>
    </row>
    <row r="336" spans="1:30" ht="15" x14ac:dyDescent="0.35">
      <c r="A336" s="14" t="s">
        <v>703</v>
      </c>
      <c r="B336" s="1">
        <v>7</v>
      </c>
      <c r="C336" s="2" t="s">
        <v>704</v>
      </c>
      <c r="D336" s="4" t="s">
        <v>537</v>
      </c>
      <c r="E336">
        <f>VLOOKUP(A336,'[1]高三下(高考)'!$A$3:$P$615,15,0)</f>
        <v>49</v>
      </c>
      <c r="F336" t="str">
        <f>VLOOKUP(A336,'[1]高三下(高考)'!$A$3:$P$615,16,0)</f>
        <v>彭桦</v>
      </c>
      <c r="G336" s="22">
        <f t="shared" si="78"/>
        <v>242</v>
      </c>
      <c r="H336" s="23">
        <f t="shared" si="79"/>
        <v>85.365853658536594</v>
      </c>
      <c r="I336">
        <f>VLOOKUP(A336,[1]高三上!$A$3:$P$588,15,0)</f>
        <v>39</v>
      </c>
      <c r="J336" t="str">
        <f>VLOOKUP(A336,[1]高三上!$A$3:$P$588,16,0)</f>
        <v>彭桦</v>
      </c>
      <c r="K336" s="22">
        <f t="shared" si="80"/>
        <v>200</v>
      </c>
      <c r="L336" s="23">
        <f t="shared" si="81"/>
        <v>95.818815331010455</v>
      </c>
      <c r="M336">
        <f>VLOOKUP(A336,[1]高二下!$A$3:$P$536,15,0)</f>
        <v>49</v>
      </c>
      <c r="N336" t="str">
        <f>VLOOKUP(A336,[1]高二下!$A$3:$P$536,16,0)</f>
        <v>彭桦</v>
      </c>
      <c r="O336" s="22">
        <f t="shared" si="82"/>
        <v>188</v>
      </c>
      <c r="P336" s="22">
        <f t="shared" si="83"/>
        <v>96.515679442508713</v>
      </c>
      <c r="Q336">
        <f>VLOOKUP(A336,[1]高二上!$A$3:$P$583,15,0)</f>
        <v>64</v>
      </c>
      <c r="R336" t="str">
        <f>VLOOKUP(A336,[1]高二上!$A$3:$P$583,16,0)</f>
        <v>彭桦</v>
      </c>
      <c r="S336" s="22">
        <f t="shared" si="84"/>
        <v>178</v>
      </c>
      <c r="T336" s="22">
        <f t="shared" si="85"/>
        <v>100</v>
      </c>
      <c r="U336">
        <f>VLOOKUP(A336,[1]高一下!$A$3:$P$585,15,0)</f>
        <v>49</v>
      </c>
      <c r="V336" t="str">
        <f>VLOOKUP(A336,[1]高一下!$A$3:$P$585,16,0)</f>
        <v>彭桦</v>
      </c>
      <c r="W336">
        <f t="shared" si="86"/>
        <v>178</v>
      </c>
      <c r="X336">
        <f t="shared" si="87"/>
        <v>97.21254355400697</v>
      </c>
      <c r="Y336">
        <f>VLOOKUP(A336,[1]高一上!$A$3:$P$587,15,0)</f>
        <v>47</v>
      </c>
      <c r="Z336" t="str">
        <f>VLOOKUP(A336,[1]高一上!$A$3:$P$587,16,0)</f>
        <v>辜英琼</v>
      </c>
      <c r="AA336">
        <f t="shared" si="88"/>
        <v>170</v>
      </c>
      <c r="AB336" s="23">
        <f t="shared" si="90"/>
        <v>102.4390243902439</v>
      </c>
      <c r="AC336">
        <f>VLOOKUP(A336,[1]中考!$A$2:$J$571,10,0)</f>
        <v>28</v>
      </c>
      <c r="AD336">
        <f t="shared" si="89"/>
        <v>177</v>
      </c>
    </row>
    <row r="337" spans="1:30" ht="15" x14ac:dyDescent="0.35">
      <c r="A337" s="14" t="s">
        <v>721</v>
      </c>
      <c r="B337" s="1">
        <v>7</v>
      </c>
      <c r="C337" s="2" t="s">
        <v>722</v>
      </c>
      <c r="D337" s="4" t="s">
        <v>537</v>
      </c>
      <c r="E337">
        <f>VLOOKUP(A337,'[1]高三下(高考)'!$A$3:$P$615,15,0)</f>
        <v>43</v>
      </c>
      <c r="F337" t="str">
        <f>VLOOKUP(A337,'[1]高三下(高考)'!$A$3:$P$615,16,0)</f>
        <v>彭桦</v>
      </c>
      <c r="G337" s="22">
        <f t="shared" si="78"/>
        <v>262</v>
      </c>
      <c r="H337" s="23">
        <f t="shared" si="79"/>
        <v>84.320557491289208</v>
      </c>
      <c r="I337">
        <f>VLOOKUP(A337,[1]高三上!$A$3:$P$588,15,0)</f>
        <v>38</v>
      </c>
      <c r="J337" t="str">
        <f>VLOOKUP(A337,[1]高三上!$A$3:$P$588,16,0)</f>
        <v>彭桦</v>
      </c>
      <c r="K337" s="22">
        <f t="shared" si="80"/>
        <v>217</v>
      </c>
      <c r="L337" s="23">
        <f t="shared" si="81"/>
        <v>94.773519163763069</v>
      </c>
      <c r="M337">
        <f>VLOOKUP(A337,[1]高二下!$A$3:$P$536,15,0)</f>
        <v>46</v>
      </c>
      <c r="N337" t="str">
        <f>VLOOKUP(A337,[1]高二下!$A$3:$P$536,16,0)</f>
        <v>彭桦</v>
      </c>
      <c r="O337" s="22">
        <f t="shared" si="82"/>
        <v>202</v>
      </c>
      <c r="P337" s="22">
        <f t="shared" si="83"/>
        <v>84.668989547038336</v>
      </c>
      <c r="Q337">
        <f>VLOOKUP(A337,[1]高二上!$A$3:$P$583,15,0)</f>
        <v>67</v>
      </c>
      <c r="R337" t="str">
        <f>VLOOKUP(A337,[1]高二上!$A$3:$P$583,16,0)</f>
        <v>彭桦</v>
      </c>
      <c r="S337" s="22">
        <f t="shared" si="84"/>
        <v>158</v>
      </c>
      <c r="T337" s="22">
        <f t="shared" si="85"/>
        <v>71.777003484320559</v>
      </c>
      <c r="U337">
        <f>VLOOKUP(A337,[1]高一下!$A$3:$P$585,15,0)</f>
        <v>64</v>
      </c>
      <c r="V337" t="str">
        <f>VLOOKUP(A337,[1]高一下!$A$3:$P$585,16,0)</f>
        <v>彭桦</v>
      </c>
      <c r="W337">
        <f t="shared" si="86"/>
        <v>77</v>
      </c>
      <c r="X337">
        <f t="shared" si="87"/>
        <v>160.97560975609755</v>
      </c>
      <c r="Y337">
        <f>VLOOKUP(A337,[1]高一上!$A$3:$P$587,15,0)</f>
        <v>32</v>
      </c>
      <c r="Z337" t="str">
        <f>VLOOKUP(A337,[1]高一上!$A$3:$P$587,16,0)</f>
        <v>辜英琼</v>
      </c>
      <c r="AA337">
        <f t="shared" si="88"/>
        <v>252</v>
      </c>
      <c r="AB337" s="23">
        <f t="shared" si="90"/>
        <v>95.818815331010455</v>
      </c>
      <c r="AC337">
        <f>VLOOKUP(A337,[1]中考!$A$2:$J$571,10,0)</f>
        <v>24</v>
      </c>
      <c r="AD337">
        <f t="shared" si="89"/>
        <v>240</v>
      </c>
    </row>
    <row r="338" spans="1:30" ht="15" x14ac:dyDescent="0.35">
      <c r="A338" s="14" t="s">
        <v>705</v>
      </c>
      <c r="B338" s="1">
        <v>7</v>
      </c>
      <c r="C338" s="2" t="s">
        <v>706</v>
      </c>
      <c r="D338" s="4" t="s">
        <v>537</v>
      </c>
      <c r="E338">
        <f>VLOOKUP(A338,'[1]高三下(高考)'!$A$3:$P$615,15,0)</f>
        <v>65</v>
      </c>
      <c r="F338" t="str">
        <f>VLOOKUP(A338,'[1]高三下(高考)'!$A$3:$P$615,16,0)</f>
        <v>彭桦</v>
      </c>
      <c r="G338" s="22">
        <f t="shared" si="78"/>
        <v>127</v>
      </c>
      <c r="H338" s="23">
        <f t="shared" si="79"/>
        <v>150.87108013937282</v>
      </c>
      <c r="I338">
        <f>VLOOKUP(A338,[1]高三上!$A$3:$P$588,15,0)</f>
        <v>22.5</v>
      </c>
      <c r="J338" t="str">
        <f>VLOOKUP(A338,[1]高三上!$A$3:$P$588,16,0)</f>
        <v>彭桦</v>
      </c>
      <c r="K338" s="22">
        <f t="shared" si="80"/>
        <v>273</v>
      </c>
      <c r="L338" s="23">
        <f t="shared" si="81"/>
        <v>61.324041811846691</v>
      </c>
      <c r="M338">
        <f>VLOOKUP(A338,[1]高二下!$A$3:$P$536,15,0)</f>
        <v>52</v>
      </c>
      <c r="N338" t="str">
        <f>VLOOKUP(A338,[1]高二下!$A$3:$P$536,16,0)</f>
        <v>彭桦</v>
      </c>
      <c r="O338" s="22">
        <f t="shared" si="82"/>
        <v>162</v>
      </c>
      <c r="P338" s="22">
        <f t="shared" si="83"/>
        <v>82.926829268292678</v>
      </c>
      <c r="Q338">
        <f>VLOOKUP(A338,[1]高二上!$A$3:$P$583,15,0)</f>
        <v>73</v>
      </c>
      <c r="R338" t="str">
        <f>VLOOKUP(A338,[1]高二上!$A$3:$P$583,16,0)</f>
        <v>彭桦</v>
      </c>
      <c r="S338" s="22">
        <f t="shared" si="84"/>
        <v>113</v>
      </c>
      <c r="T338" s="22">
        <f t="shared" si="85"/>
        <v>106.27177700348432</v>
      </c>
      <c r="U338">
        <f>VLOOKUP(A338,[1]高一下!$A$3:$P$585,15,0)</f>
        <v>56</v>
      </c>
      <c r="V338" t="str">
        <f>VLOOKUP(A338,[1]高一下!$A$3:$P$585,16,0)</f>
        <v>彭桦</v>
      </c>
      <c r="W338">
        <f t="shared" si="86"/>
        <v>131</v>
      </c>
      <c r="X338">
        <f t="shared" si="87"/>
        <v>136.58536585365854</v>
      </c>
      <c r="Y338">
        <f>VLOOKUP(A338,[1]高一上!$A$3:$P$587,15,0)</f>
        <v>37</v>
      </c>
      <c r="Z338" t="str">
        <f>VLOOKUP(A338,[1]高一上!$A$3:$P$587,16,0)</f>
        <v>辜英琼</v>
      </c>
      <c r="AA338">
        <f t="shared" si="88"/>
        <v>236</v>
      </c>
      <c r="AB338" s="23">
        <f t="shared" si="90"/>
        <v>79.442508710801391</v>
      </c>
      <c r="AC338">
        <f>VLOOKUP(A338,[1]中考!$A$2:$J$571,10,0)</f>
        <v>28</v>
      </c>
      <c r="AD338">
        <f t="shared" si="89"/>
        <v>177</v>
      </c>
    </row>
    <row r="339" spans="1:30" ht="15" x14ac:dyDescent="0.35">
      <c r="A339" s="14" t="s">
        <v>661</v>
      </c>
      <c r="B339" s="1">
        <v>7</v>
      </c>
      <c r="C339" s="2" t="s">
        <v>662</v>
      </c>
      <c r="D339" s="4" t="s">
        <v>537</v>
      </c>
      <c r="E339">
        <f>VLOOKUP(A339,'[1]高三下(高考)'!$A$3:$P$615,15,0)</f>
        <v>69</v>
      </c>
      <c r="F339" t="str">
        <f>VLOOKUP(A339,'[1]高三下(高考)'!$A$3:$P$615,16,0)</f>
        <v>彭桦</v>
      </c>
      <c r="G339" s="22">
        <f t="shared" si="78"/>
        <v>83</v>
      </c>
      <c r="H339" s="23">
        <f t="shared" si="79"/>
        <v>150.17421602787456</v>
      </c>
      <c r="I339">
        <f>VLOOKUP(A339,[1]高三上!$A$3:$P$588,15,0)</f>
        <v>37</v>
      </c>
      <c r="J339" t="str">
        <f>VLOOKUP(A339,[1]高三上!$A$3:$P$588,16,0)</f>
        <v>彭桦</v>
      </c>
      <c r="K339" s="22">
        <f t="shared" si="80"/>
        <v>227</v>
      </c>
      <c r="L339" s="23">
        <f t="shared" si="81"/>
        <v>59.930313588850176</v>
      </c>
      <c r="M339">
        <f>VLOOKUP(A339,[1]高二下!$A$3:$P$536,15,0)</f>
        <v>58</v>
      </c>
      <c r="N339" t="str">
        <f>VLOOKUP(A339,[1]高二下!$A$3:$P$536,16,0)</f>
        <v>彭桦</v>
      </c>
      <c r="O339" s="22">
        <f t="shared" si="82"/>
        <v>112</v>
      </c>
      <c r="P339" s="22">
        <f t="shared" si="83"/>
        <v>88.153310104529623</v>
      </c>
      <c r="Q339">
        <f>VLOOKUP(A339,[1]高二上!$A$3:$P$583,15,0)</f>
        <v>77</v>
      </c>
      <c r="R339" t="str">
        <f>VLOOKUP(A339,[1]高二上!$A$3:$P$583,16,0)</f>
        <v>彭桦</v>
      </c>
      <c r="S339" s="22">
        <f t="shared" si="84"/>
        <v>78</v>
      </c>
      <c r="T339" s="22">
        <f t="shared" si="85"/>
        <v>136.58536585365854</v>
      </c>
      <c r="U339">
        <f>VLOOKUP(A339,[1]高一下!$A$3:$P$585,15,0)</f>
        <v>48</v>
      </c>
      <c r="V339" t="str">
        <f>VLOOKUP(A339,[1]高一下!$A$3:$P$585,16,0)</f>
        <v>彭桦</v>
      </c>
      <c r="W339">
        <f t="shared" si="86"/>
        <v>183</v>
      </c>
      <c r="X339">
        <f t="shared" si="87"/>
        <v>108.01393728222996</v>
      </c>
      <c r="Y339">
        <f>VLOOKUP(A339,[1]高一上!$A$3:$P$587,15,0)</f>
        <v>42</v>
      </c>
      <c r="Z339" t="str">
        <f>VLOOKUP(A339,[1]高一上!$A$3:$P$587,16,0)</f>
        <v>辜英琼</v>
      </c>
      <c r="AA339">
        <f t="shared" si="88"/>
        <v>206</v>
      </c>
      <c r="AB339" s="23">
        <f t="shared" si="90"/>
        <v>98.954703832752614</v>
      </c>
      <c r="AC339">
        <f>VLOOKUP(A339,[1]中考!$A$2:$J$571,10,0)</f>
        <v>27</v>
      </c>
      <c r="AD339">
        <f t="shared" si="89"/>
        <v>203</v>
      </c>
    </row>
    <row r="340" spans="1:30" ht="15" x14ac:dyDescent="0.35">
      <c r="A340" s="14" t="s">
        <v>655</v>
      </c>
      <c r="B340" s="1">
        <v>7</v>
      </c>
      <c r="C340" s="2" t="s">
        <v>656</v>
      </c>
      <c r="D340" s="4" t="s">
        <v>537</v>
      </c>
      <c r="E340">
        <f>VLOOKUP(A340,'[1]高三下(高考)'!$A$3:$P$615,15,0)</f>
        <v>72</v>
      </c>
      <c r="F340" t="str">
        <f>VLOOKUP(A340,'[1]高三下(高考)'!$A$3:$P$615,16,0)</f>
        <v>彭桦</v>
      </c>
      <c r="G340" s="22">
        <f t="shared" si="78"/>
        <v>57</v>
      </c>
      <c r="H340" s="23">
        <f t="shared" si="79"/>
        <v>101.04529616724739</v>
      </c>
      <c r="I340">
        <f>VLOOKUP(A340,[1]高三上!$A$3:$P$588,15,0)</f>
        <v>54</v>
      </c>
      <c r="J340" t="str">
        <f>VLOOKUP(A340,[1]高三上!$A$3:$P$588,16,0)</f>
        <v>彭桦</v>
      </c>
      <c r="K340" s="22">
        <f t="shared" si="80"/>
        <v>60</v>
      </c>
      <c r="L340" s="23">
        <f t="shared" si="81"/>
        <v>100</v>
      </c>
      <c r="M340" s="22">
        <v>0</v>
      </c>
      <c r="N340" t="s">
        <v>630</v>
      </c>
      <c r="O340" s="22">
        <f t="shared" si="82"/>
        <v>270</v>
      </c>
      <c r="P340" s="22">
        <f t="shared" si="83"/>
        <v>100</v>
      </c>
      <c r="Q340">
        <f>VLOOKUP(A340,[1]高二上!$A$3:$P$583,15,0)</f>
        <v>87</v>
      </c>
      <c r="R340" t="str">
        <f>VLOOKUP(A340,[1]高二上!$A$3:$P$583,16,0)</f>
        <v>彭桦</v>
      </c>
      <c r="S340" s="22">
        <f t="shared" si="84"/>
        <v>15</v>
      </c>
      <c r="T340" s="22">
        <f t="shared" si="85"/>
        <v>104.18118466898954</v>
      </c>
      <c r="U340">
        <f>VLOOKUP(A340,[1]高一下!$A$3:$P$585,15,0)</f>
        <v>74</v>
      </c>
      <c r="V340" t="str">
        <f>VLOOKUP(A340,[1]高一下!$A$3:$P$585,16,0)</f>
        <v>彭桦</v>
      </c>
      <c r="W340">
        <f t="shared" si="86"/>
        <v>27</v>
      </c>
      <c r="X340">
        <f t="shared" si="87"/>
        <v>142.1602787456446</v>
      </c>
      <c r="Y340">
        <f>VLOOKUP(A340,[1]高一上!$A$3:$P$587,15,0)</f>
        <v>51</v>
      </c>
      <c r="Z340" t="str">
        <f>VLOOKUP(A340,[1]高一上!$A$3:$P$587,16,0)</f>
        <v>辜英琼</v>
      </c>
      <c r="AA340">
        <f t="shared" si="88"/>
        <v>148</v>
      </c>
      <c r="AB340" s="23">
        <f t="shared" si="90"/>
        <v>110.10452961672473</v>
      </c>
      <c r="AC340">
        <f>VLOOKUP(A340,[1]中考!$A$2:$J$571,10,0)</f>
        <v>28</v>
      </c>
      <c r="AD340">
        <f t="shared" si="89"/>
        <v>177</v>
      </c>
    </row>
    <row r="341" spans="1:30" ht="15" x14ac:dyDescent="0.35">
      <c r="A341" s="14" t="s">
        <v>713</v>
      </c>
      <c r="B341" s="1">
        <v>7</v>
      </c>
      <c r="C341" s="2" t="s">
        <v>714</v>
      </c>
      <c r="D341" s="4" t="s">
        <v>537</v>
      </c>
      <c r="E341">
        <f>VLOOKUP(A341,'[1]高三下(高考)'!$A$3:$P$615,15,0)</f>
        <v>42.5</v>
      </c>
      <c r="F341" t="str">
        <f>VLOOKUP(A341,'[1]高三下(高考)'!$A$3:$P$615,16,0)</f>
        <v>彭桦</v>
      </c>
      <c r="G341" s="22">
        <f t="shared" si="78"/>
        <v>263</v>
      </c>
      <c r="H341" s="23">
        <f t="shared" si="79"/>
        <v>76.306620209059233</v>
      </c>
      <c r="I341">
        <f>VLOOKUP(A341,[1]高三上!$A$3:$P$588,15,0)</f>
        <v>40</v>
      </c>
      <c r="J341" t="str">
        <f>VLOOKUP(A341,[1]高三上!$A$3:$P$588,16,0)</f>
        <v>彭桦</v>
      </c>
      <c r="K341" s="22">
        <f t="shared" si="80"/>
        <v>195</v>
      </c>
      <c r="L341" s="23">
        <f t="shared" si="81"/>
        <v>86.41114982578398</v>
      </c>
      <c r="M341">
        <f>VLOOKUP(A341,[1]高二下!$A$3:$P$536,15,0)</f>
        <v>53</v>
      </c>
      <c r="N341" t="str">
        <f>VLOOKUP(A341,[1]高二下!$A$3:$P$536,16,0)</f>
        <v>彭桦</v>
      </c>
      <c r="O341" s="22">
        <f t="shared" si="82"/>
        <v>156</v>
      </c>
      <c r="P341" s="22">
        <f t="shared" si="83"/>
        <v>120.20905923344948</v>
      </c>
      <c r="Q341">
        <f>VLOOKUP(A341,[1]高二上!$A$3:$P$583,15,0)</f>
        <v>58</v>
      </c>
      <c r="R341" t="str">
        <f>VLOOKUP(A341,[1]高二上!$A$3:$P$583,16,0)</f>
        <v>彭桦</v>
      </c>
      <c r="S341" s="22">
        <f t="shared" si="84"/>
        <v>214</v>
      </c>
      <c r="T341" s="22">
        <f t="shared" si="85"/>
        <v>101.04529616724739</v>
      </c>
      <c r="U341">
        <f>VLOOKUP(A341,[1]高一下!$A$3:$P$585,15,0)</f>
        <v>44</v>
      </c>
      <c r="V341" t="str">
        <f>VLOOKUP(A341,[1]高一下!$A$3:$P$585,16,0)</f>
        <v>彭桦</v>
      </c>
      <c r="W341">
        <f t="shared" si="86"/>
        <v>217</v>
      </c>
      <c r="X341">
        <f t="shared" si="87"/>
        <v>69.686411149825787</v>
      </c>
      <c r="Y341">
        <f>VLOOKUP(A341,[1]高一上!$A$3:$P$587,15,0)</f>
        <v>53</v>
      </c>
      <c r="Z341" t="str">
        <f>VLOOKUP(A341,[1]高一上!$A$3:$P$587,16,0)</f>
        <v>辜英琼</v>
      </c>
      <c r="AA341">
        <f t="shared" si="88"/>
        <v>130</v>
      </c>
      <c r="AB341" s="23">
        <f t="shared" si="90"/>
        <v>116.37630662020905</v>
      </c>
      <c r="AC341">
        <f>VLOOKUP(A341,[1]中考!$A$2:$J$571,10,0)</f>
        <v>28</v>
      </c>
      <c r="AD341">
        <f t="shared" si="89"/>
        <v>177</v>
      </c>
    </row>
    <row r="342" spans="1:30" ht="15" x14ac:dyDescent="0.35">
      <c r="A342" s="14" t="s">
        <v>682</v>
      </c>
      <c r="B342" s="1">
        <v>7</v>
      </c>
      <c r="C342" s="2" t="s">
        <v>683</v>
      </c>
      <c r="D342" s="4" t="s">
        <v>537</v>
      </c>
      <c r="E342">
        <f>VLOOKUP(A342,'[1]高三下(高考)'!$A$3:$P$615,15,0)</f>
        <v>55</v>
      </c>
      <c r="F342" t="str">
        <f>VLOOKUP(A342,'[1]高三下(高考)'!$A$3:$P$615,16,0)</f>
        <v>彭桦</v>
      </c>
      <c r="G342" s="22">
        <f t="shared" si="78"/>
        <v>201</v>
      </c>
      <c r="H342" s="23">
        <f t="shared" si="79"/>
        <v>97.909407665505228</v>
      </c>
      <c r="I342">
        <f>VLOOKUP(A342,[1]高三上!$A$3:$P$588,15,0)</f>
        <v>40</v>
      </c>
      <c r="J342" t="str">
        <f>VLOOKUP(A342,[1]高三上!$A$3:$P$588,16,0)</f>
        <v>彭桦</v>
      </c>
      <c r="K342" s="22">
        <f t="shared" si="80"/>
        <v>195</v>
      </c>
      <c r="L342" s="23">
        <f t="shared" si="81"/>
        <v>96.167247386759584</v>
      </c>
      <c r="M342">
        <f>VLOOKUP(A342,[1]高二下!$A$3:$P$536,15,0)</f>
        <v>50</v>
      </c>
      <c r="N342" t="str">
        <f>VLOOKUP(A342,[1]高二下!$A$3:$P$536,16,0)</f>
        <v>彭桦</v>
      </c>
      <c r="O342" s="22">
        <f t="shared" si="82"/>
        <v>184</v>
      </c>
      <c r="P342" s="22">
        <f t="shared" si="83"/>
        <v>112.19512195121951</v>
      </c>
      <c r="Q342">
        <f>VLOOKUP(A342,[1]高二上!$A$3:$P$583,15,0)</f>
        <v>57</v>
      </c>
      <c r="R342" t="str">
        <f>VLOOKUP(A342,[1]高二上!$A$3:$P$583,16,0)</f>
        <v>彭桦</v>
      </c>
      <c r="S342" s="22">
        <f t="shared" si="84"/>
        <v>219</v>
      </c>
      <c r="T342" s="22">
        <f t="shared" si="85"/>
        <v>83.275261324041807</v>
      </c>
      <c r="U342">
        <f>VLOOKUP(A342,[1]高一下!$A$3:$P$585,15,0)</f>
        <v>50</v>
      </c>
      <c r="V342" t="str">
        <f>VLOOKUP(A342,[1]高一下!$A$3:$P$585,16,0)</f>
        <v>彭桦</v>
      </c>
      <c r="W342">
        <f t="shared" si="86"/>
        <v>171</v>
      </c>
      <c r="X342">
        <f t="shared" si="87"/>
        <v>138.67595818815332</v>
      </c>
      <c r="Y342">
        <f>VLOOKUP(A342,[1]高一上!$A$3:$P$587,15,0)</f>
        <v>23</v>
      </c>
      <c r="Z342" t="str">
        <f>VLOOKUP(A342,[1]高一上!$A$3:$P$587,16,0)</f>
        <v>辜英琼</v>
      </c>
      <c r="AA342">
        <f t="shared" si="88"/>
        <v>282</v>
      </c>
      <c r="AB342" s="23">
        <f t="shared" si="90"/>
        <v>72.473867595818817</v>
      </c>
      <c r="AC342">
        <f>VLOOKUP(A342,[1]中考!$A$2:$J$571,10,0)</f>
        <v>27</v>
      </c>
      <c r="AD342">
        <f t="shared" si="89"/>
        <v>203</v>
      </c>
    </row>
    <row r="343" spans="1:30" ht="15" x14ac:dyDescent="0.35">
      <c r="A343" s="14" t="s">
        <v>684</v>
      </c>
      <c r="B343" s="1">
        <v>7</v>
      </c>
      <c r="C343" s="2" t="s">
        <v>685</v>
      </c>
      <c r="D343" s="4" t="s">
        <v>537</v>
      </c>
      <c r="E343">
        <f>VLOOKUP(A343,'[1]高三下(高考)'!$A$3:$P$615,15,0)</f>
        <v>59</v>
      </c>
      <c r="F343" t="str">
        <f>VLOOKUP(A343,'[1]高三下(高考)'!$A$3:$P$615,16,0)</f>
        <v>彭桦</v>
      </c>
      <c r="G343" s="22">
        <f t="shared" si="78"/>
        <v>181</v>
      </c>
      <c r="H343" s="23">
        <f t="shared" si="79"/>
        <v>129.96515679442507</v>
      </c>
      <c r="I343">
        <f>VLOOKUP(A343,[1]高三上!$A$3:$P$588,15,0)</f>
        <v>25.5</v>
      </c>
      <c r="J343" t="str">
        <f>VLOOKUP(A343,[1]高三上!$A$3:$P$588,16,0)</f>
        <v>彭桦</v>
      </c>
      <c r="K343" s="22">
        <f t="shared" si="80"/>
        <v>267</v>
      </c>
      <c r="L343" s="23">
        <f t="shared" si="81"/>
        <v>73.867595818815332</v>
      </c>
      <c r="M343">
        <f>VLOOKUP(A343,[1]高二下!$A$3:$P$536,15,0)</f>
        <v>48</v>
      </c>
      <c r="N343" t="str">
        <f>VLOOKUP(A343,[1]高二下!$A$3:$P$536,16,0)</f>
        <v>彭桦</v>
      </c>
      <c r="O343" s="22">
        <f t="shared" si="82"/>
        <v>192</v>
      </c>
      <c r="P343" s="22">
        <f t="shared" si="83"/>
        <v>130.31358885017423</v>
      </c>
      <c r="Q343">
        <f>VLOOKUP(A343,[1]高二上!$A$3:$P$583,15,0)</f>
        <v>41</v>
      </c>
      <c r="R343" t="str">
        <f>VLOOKUP(A343,[1]高二上!$A$3:$P$583,16,0)</f>
        <v>彭桦</v>
      </c>
      <c r="S343" s="22">
        <f t="shared" si="84"/>
        <v>279</v>
      </c>
      <c r="T343" s="22">
        <f t="shared" si="85"/>
        <v>93.728222996515683</v>
      </c>
      <c r="U343">
        <f>VLOOKUP(A343,[1]高一下!$A$3:$P$585,15,0)</f>
        <v>36</v>
      </c>
      <c r="V343" t="str">
        <f>VLOOKUP(A343,[1]高一下!$A$3:$P$585,16,0)</f>
        <v>彭桦</v>
      </c>
      <c r="W343">
        <f t="shared" si="86"/>
        <v>261</v>
      </c>
      <c r="X343">
        <f t="shared" si="87"/>
        <v>64.111498257839713</v>
      </c>
      <c r="Y343">
        <f>VLOOKUP(A343,[1]高一上!$A$3:$P$587,15,0)</f>
        <v>49</v>
      </c>
      <c r="Z343" t="str">
        <f>VLOOKUP(A343,[1]高一上!$A$3:$P$587,16,0)</f>
        <v>辜英琼</v>
      </c>
      <c r="AA343">
        <f t="shared" si="88"/>
        <v>158</v>
      </c>
      <c r="AB343" s="23">
        <f t="shared" si="90"/>
        <v>115.67944250871079</v>
      </c>
      <c r="AC343">
        <f>VLOOKUP(A343,[1]中考!$A$2:$J$571,10,0)</f>
        <v>27</v>
      </c>
      <c r="AD343">
        <f t="shared" si="89"/>
        <v>203</v>
      </c>
    </row>
    <row r="344" spans="1:30" ht="15" x14ac:dyDescent="0.35">
      <c r="A344" s="14" t="s">
        <v>723</v>
      </c>
      <c r="B344" s="1">
        <v>7</v>
      </c>
      <c r="C344" s="2" t="s">
        <v>724</v>
      </c>
      <c r="D344" s="4" t="s">
        <v>537</v>
      </c>
      <c r="E344">
        <f>VLOOKUP(A344,'[1]高三下(高考)'!$A$3:$P$615,15,0)</f>
        <v>31.5</v>
      </c>
      <c r="F344" t="str">
        <f>VLOOKUP(A344,'[1]高三下(高考)'!$A$3:$P$615,16,0)</f>
        <v>彭桦</v>
      </c>
      <c r="G344" s="22">
        <f t="shared" si="78"/>
        <v>281</v>
      </c>
      <c r="H344" s="23">
        <f t="shared" si="79"/>
        <v>90.592334494773525</v>
      </c>
      <c r="I344">
        <f>VLOOKUP(A344,[1]高三上!$A$3:$P$588,15,0)</f>
        <v>29</v>
      </c>
      <c r="J344" t="str">
        <f>VLOOKUP(A344,[1]高三上!$A$3:$P$588,16,0)</f>
        <v>彭桦</v>
      </c>
      <c r="K344" s="22">
        <f t="shared" si="80"/>
        <v>254</v>
      </c>
      <c r="L344" s="23">
        <f t="shared" si="81"/>
        <v>100</v>
      </c>
      <c r="M344" s="22">
        <v>0</v>
      </c>
      <c r="N344" t="s">
        <v>630</v>
      </c>
      <c r="O344" s="22">
        <f t="shared" si="82"/>
        <v>270</v>
      </c>
      <c r="P344" s="22">
        <f t="shared" si="83"/>
        <v>100</v>
      </c>
      <c r="Q344">
        <f>VLOOKUP(A344,[1]高二上!$A$3:$P$583,15,0)</f>
        <v>62</v>
      </c>
      <c r="R344" t="str">
        <f>VLOOKUP(A344,[1]高二上!$A$3:$P$583,16,0)</f>
        <v>彭桦</v>
      </c>
      <c r="S344" s="22">
        <f t="shared" si="84"/>
        <v>192</v>
      </c>
      <c r="T344" s="22">
        <f t="shared" si="85"/>
        <v>112.19512195121951</v>
      </c>
      <c r="U344">
        <f>VLOOKUP(A344,[1]高一下!$A$3:$P$585,15,0)</f>
        <v>43</v>
      </c>
      <c r="V344" t="str">
        <f>VLOOKUP(A344,[1]高一下!$A$3:$P$585,16,0)</f>
        <v>彭桦</v>
      </c>
      <c r="W344">
        <f t="shared" si="86"/>
        <v>227</v>
      </c>
      <c r="X344">
        <f t="shared" si="87"/>
        <v>117.07317073170732</v>
      </c>
      <c r="Y344">
        <f>VLOOKUP(A344,[1]高一上!$A$3:$P$587,15,0)</f>
        <v>26</v>
      </c>
      <c r="Z344" t="str">
        <f>VLOOKUP(A344,[1]高一上!$A$3:$P$587,16,0)</f>
        <v>辜英琼</v>
      </c>
      <c r="AA344">
        <f t="shared" si="88"/>
        <v>276</v>
      </c>
      <c r="AB344" s="23">
        <f t="shared" si="90"/>
        <v>94.076655052264812</v>
      </c>
      <c r="AC344">
        <f>VLOOKUP(A344,[1]中考!$A$2:$J$571,10,0)</f>
        <v>23</v>
      </c>
      <c r="AD344">
        <f t="shared" si="89"/>
        <v>259</v>
      </c>
    </row>
    <row r="345" spans="1:30" ht="15" x14ac:dyDescent="0.35">
      <c r="A345" s="14" t="s">
        <v>676</v>
      </c>
      <c r="B345" s="1">
        <v>7</v>
      </c>
      <c r="C345" s="2" t="s">
        <v>677</v>
      </c>
      <c r="D345" s="4" t="s">
        <v>537</v>
      </c>
      <c r="E345">
        <f>VLOOKUP(A345,'[1]高三下(高考)'!$A$3:$P$615,15,0)</f>
        <v>51.5</v>
      </c>
      <c r="F345" t="str">
        <f>VLOOKUP(A345,'[1]高三下(高考)'!$A$3:$P$615,16,0)</f>
        <v>彭桦</v>
      </c>
      <c r="G345" s="22">
        <f t="shared" si="78"/>
        <v>230</v>
      </c>
      <c r="H345" s="23">
        <f t="shared" si="79"/>
        <v>108.36236933797909</v>
      </c>
      <c r="I345">
        <f>VLOOKUP(A345,[1]高三上!$A$3:$P$588,15,0)</f>
        <v>29</v>
      </c>
      <c r="J345" t="str">
        <f>VLOOKUP(A345,[1]高三上!$A$3:$P$588,16,0)</f>
        <v>彭桦</v>
      </c>
      <c r="K345" s="22">
        <f t="shared" si="80"/>
        <v>254</v>
      </c>
      <c r="L345" s="23">
        <f t="shared" si="81"/>
        <v>98.257839721254356</v>
      </c>
      <c r="M345">
        <f>VLOOKUP(A345,[1]高二下!$A$3:$P$536,15,0)</f>
        <v>38</v>
      </c>
      <c r="N345" t="str">
        <f>VLOOKUP(A345,[1]高二下!$A$3:$P$536,16,0)</f>
        <v>彭桦</v>
      </c>
      <c r="O345" s="22">
        <f t="shared" si="82"/>
        <v>249</v>
      </c>
      <c r="P345" s="22">
        <f t="shared" si="83"/>
        <v>91.986062717770039</v>
      </c>
      <c r="Q345">
        <f>VLOOKUP(A345,[1]高二上!$A$3:$P$583,15,0)</f>
        <v>56</v>
      </c>
      <c r="R345" t="str">
        <f>VLOOKUP(A345,[1]高二上!$A$3:$P$583,16,0)</f>
        <v>彭桦</v>
      </c>
      <c r="S345" s="22">
        <f t="shared" si="84"/>
        <v>226</v>
      </c>
      <c r="T345" s="22">
        <f t="shared" si="85"/>
        <v>112.19512195121951</v>
      </c>
      <c r="U345">
        <f>VLOOKUP(A345,[1]高一下!$A$3:$P$585,15,0)</f>
        <v>36</v>
      </c>
      <c r="V345" t="str">
        <f>VLOOKUP(A345,[1]高一下!$A$3:$P$585,16,0)</f>
        <v>彭桦</v>
      </c>
      <c r="W345">
        <f t="shared" si="86"/>
        <v>261</v>
      </c>
      <c r="X345">
        <f t="shared" si="87"/>
        <v>107.66550522648083</v>
      </c>
      <c r="Y345">
        <f>VLOOKUP(A345,[1]高一上!$A$3:$P$587,15,0)</f>
        <v>22</v>
      </c>
      <c r="Z345" t="str">
        <f>VLOOKUP(A345,[1]高一上!$A$3:$P$587,16,0)</f>
        <v>杜建清</v>
      </c>
      <c r="AA345">
        <f t="shared" si="88"/>
        <v>283</v>
      </c>
      <c r="AB345" s="23">
        <f t="shared" si="90"/>
        <v>96.515679442508713</v>
      </c>
      <c r="AC345">
        <f>VLOOKUP(A345,[1]中考!$A$2:$J$571,10,0)</f>
        <v>20</v>
      </c>
      <c r="AD345">
        <f t="shared" si="89"/>
        <v>273</v>
      </c>
    </row>
    <row r="346" spans="1:30" ht="15" x14ac:dyDescent="0.35">
      <c r="A346" s="14" t="s">
        <v>635</v>
      </c>
      <c r="B346" s="1">
        <v>7</v>
      </c>
      <c r="C346" s="2" t="s">
        <v>636</v>
      </c>
      <c r="D346" s="4" t="s">
        <v>537</v>
      </c>
      <c r="E346">
        <f>VLOOKUP(A346,'[1]高三下(高考)'!$A$3:$P$615,15,0)</f>
        <v>68.5</v>
      </c>
      <c r="F346" t="str">
        <f>VLOOKUP(A346,'[1]高三下(高考)'!$A$3:$P$615,16,0)</f>
        <v>彭桦</v>
      </c>
      <c r="G346" s="22">
        <f t="shared" si="78"/>
        <v>89</v>
      </c>
      <c r="H346" s="23">
        <f t="shared" si="79"/>
        <v>81.533101045296164</v>
      </c>
      <c r="I346">
        <f>VLOOKUP(A346,[1]高三上!$A$3:$P$588,15,0)</f>
        <v>56.5</v>
      </c>
      <c r="J346" t="str">
        <f>VLOOKUP(A346,[1]高三上!$A$3:$P$588,16,0)</f>
        <v>彭桦</v>
      </c>
      <c r="K346" s="22">
        <f t="shared" si="80"/>
        <v>36</v>
      </c>
      <c r="L346" s="23">
        <f t="shared" si="81"/>
        <v>90.243902439024396</v>
      </c>
      <c r="M346">
        <f>VLOOKUP(A346,[1]高二下!$A$3:$P$536,15,0)</f>
        <v>76</v>
      </c>
      <c r="N346" t="str">
        <f>VLOOKUP(A346,[1]高二下!$A$3:$P$536,16,0)</f>
        <v>彭桦</v>
      </c>
      <c r="O346" s="22">
        <f t="shared" si="82"/>
        <v>8</v>
      </c>
      <c r="P346" s="22">
        <f t="shared" si="83"/>
        <v>98.954703832752614</v>
      </c>
      <c r="Q346">
        <f>VLOOKUP(A346,[1]高二上!$A$3:$P$583,15,0)</f>
        <v>91</v>
      </c>
      <c r="R346" t="str">
        <f>VLOOKUP(A346,[1]高二上!$A$3:$P$583,16,0)</f>
        <v>彭桦</v>
      </c>
      <c r="S346" s="22">
        <f t="shared" si="84"/>
        <v>5</v>
      </c>
      <c r="T346" s="22">
        <f t="shared" si="85"/>
        <v>106.62020905923345</v>
      </c>
      <c r="U346">
        <f>VLOOKUP(A346,[1]高一下!$A$3:$P$585,15,0)</f>
        <v>75</v>
      </c>
      <c r="V346" t="str">
        <f>VLOOKUP(A346,[1]高一下!$A$3:$P$585,16,0)</f>
        <v>彭桦</v>
      </c>
      <c r="W346">
        <f t="shared" si="86"/>
        <v>24</v>
      </c>
      <c r="X346">
        <f t="shared" si="87"/>
        <v>121.60278745644599</v>
      </c>
      <c r="Y346">
        <f>VLOOKUP(A346,[1]高一上!$A$3:$P$587,15,0)</f>
        <v>61</v>
      </c>
      <c r="Z346" t="str">
        <f>VLOOKUP(A346,[1]高一上!$A$3:$P$587,16,0)</f>
        <v>辜英琼</v>
      </c>
      <c r="AA346">
        <f t="shared" si="88"/>
        <v>86</v>
      </c>
      <c r="AB346" s="23">
        <f t="shared" si="90"/>
        <v>75.261324041811847</v>
      </c>
      <c r="AC346">
        <f>VLOOKUP(A346,[1]中考!$A$2:$J$571,10,0)</f>
        <v>39</v>
      </c>
      <c r="AD346">
        <f t="shared" si="89"/>
        <v>15</v>
      </c>
    </row>
    <row r="347" spans="1:30" ht="15" x14ac:dyDescent="0.35">
      <c r="A347" s="14" t="s">
        <v>639</v>
      </c>
      <c r="B347" s="1">
        <v>7</v>
      </c>
      <c r="C347" s="2" t="s">
        <v>640</v>
      </c>
      <c r="D347" s="4" t="s">
        <v>537</v>
      </c>
      <c r="E347">
        <f>VLOOKUP(A347,'[1]高三下(高考)'!$A$3:$P$615,15,0)</f>
        <v>73.5</v>
      </c>
      <c r="F347" t="str">
        <f>VLOOKUP(A347,'[1]高三下(高考)'!$A$3:$P$615,16,0)</f>
        <v>彭桦</v>
      </c>
      <c r="G347" s="22">
        <f t="shared" si="78"/>
        <v>45</v>
      </c>
      <c r="H347" s="23">
        <f t="shared" si="79"/>
        <v>98.954703832752614</v>
      </c>
      <c r="I347">
        <f>VLOOKUP(A347,[1]高三上!$A$3:$P$588,15,0)</f>
        <v>56</v>
      </c>
      <c r="J347" t="str">
        <f>VLOOKUP(A347,[1]高三上!$A$3:$P$588,16,0)</f>
        <v>彭桦</v>
      </c>
      <c r="K347" s="22">
        <f t="shared" si="80"/>
        <v>42</v>
      </c>
      <c r="L347" s="23">
        <f t="shared" si="81"/>
        <v>117.42160278745645</v>
      </c>
      <c r="M347">
        <f>VLOOKUP(A347,[1]高二下!$A$3:$P$536,15,0)</f>
        <v>60</v>
      </c>
      <c r="N347" t="str">
        <f>VLOOKUP(A347,[1]高二下!$A$3:$P$536,16,0)</f>
        <v>彭桦</v>
      </c>
      <c r="O347" s="22">
        <f t="shared" si="82"/>
        <v>92</v>
      </c>
      <c r="P347" s="22">
        <f t="shared" si="83"/>
        <v>153.31010452961672</v>
      </c>
      <c r="Q347">
        <f>VLOOKUP(A347,[1]高二上!$A$3:$P$583,15,0)</f>
        <v>53</v>
      </c>
      <c r="R347" t="str">
        <f>VLOOKUP(A347,[1]高二上!$A$3:$P$583,16,0)</f>
        <v>彭桦</v>
      </c>
      <c r="S347" s="22">
        <f t="shared" si="84"/>
        <v>245</v>
      </c>
      <c r="T347" s="22">
        <f t="shared" si="85"/>
        <v>28.571428571428569</v>
      </c>
      <c r="U347">
        <f>VLOOKUP(A347,[1]高一下!$A$3:$P$585,15,0)</f>
        <v>71</v>
      </c>
      <c r="V347" t="str">
        <f>VLOOKUP(A347,[1]高一下!$A$3:$P$585,16,0)</f>
        <v>彭桦</v>
      </c>
      <c r="W347">
        <f t="shared" si="86"/>
        <v>40</v>
      </c>
      <c r="X347">
        <f t="shared" si="87"/>
        <v>131.35888501742158</v>
      </c>
      <c r="Y347">
        <f>VLOOKUP(A347,[1]高一上!$A$3:$P$587,15,0)</f>
        <v>53</v>
      </c>
      <c r="Z347" t="str">
        <f>VLOOKUP(A347,[1]高一上!$A$3:$P$587,16,0)</f>
        <v>辜英琼</v>
      </c>
      <c r="AA347">
        <f t="shared" si="88"/>
        <v>130</v>
      </c>
      <c r="AB347" s="23">
        <f t="shared" si="90"/>
        <v>144.94773519163763</v>
      </c>
      <c r="AC347">
        <f>VLOOKUP(A347,[1]中考!$A$2:$J$571,10,0)</f>
        <v>23</v>
      </c>
      <c r="AD347">
        <f t="shared" si="89"/>
        <v>259</v>
      </c>
    </row>
    <row r="348" spans="1:30" ht="15" x14ac:dyDescent="0.35">
      <c r="A348" s="14" t="s">
        <v>651</v>
      </c>
      <c r="B348" s="1">
        <v>7</v>
      </c>
      <c r="C348" s="2" t="s">
        <v>652</v>
      </c>
      <c r="D348" s="4" t="s">
        <v>537</v>
      </c>
      <c r="E348">
        <f>VLOOKUP(A348,'[1]高三下(高考)'!$A$3:$P$615,15,0)</f>
        <v>61.5</v>
      </c>
      <c r="F348" t="str">
        <f>VLOOKUP(A348,'[1]高三下(高考)'!$A$3:$P$615,16,0)</f>
        <v>彭桦</v>
      </c>
      <c r="G348" s="22">
        <f t="shared" si="78"/>
        <v>161</v>
      </c>
      <c r="H348" s="23">
        <f t="shared" si="79"/>
        <v>136.93379790940767</v>
      </c>
      <c r="I348">
        <f>VLOOKUP(A348,[1]高三上!$A$3:$P$588,15,0)</f>
        <v>25.5</v>
      </c>
      <c r="J348" t="str">
        <f>VLOOKUP(A348,[1]高三上!$A$3:$P$588,16,0)</f>
        <v>彭桦</v>
      </c>
      <c r="K348" s="22">
        <f t="shared" si="80"/>
        <v>267</v>
      </c>
      <c r="L348" s="23">
        <f t="shared" si="81"/>
        <v>89.547038327526138</v>
      </c>
      <c r="M348">
        <f>VLOOKUP(A348,[1]高二下!$A$3:$P$536,15,0)</f>
        <v>41</v>
      </c>
      <c r="N348" t="str">
        <f>VLOOKUP(A348,[1]高二下!$A$3:$P$536,16,0)</f>
        <v>彭桦</v>
      </c>
      <c r="O348" s="22">
        <f t="shared" si="82"/>
        <v>237</v>
      </c>
      <c r="P348" s="22">
        <f t="shared" si="83"/>
        <v>61.672473867595819</v>
      </c>
      <c r="Q348">
        <f>VLOOKUP(A348,[1]高二上!$A$3:$P$583,15,0)</f>
        <v>71</v>
      </c>
      <c r="R348" t="str">
        <f>VLOOKUP(A348,[1]高二上!$A$3:$P$583,16,0)</f>
        <v>彭桦</v>
      </c>
      <c r="S348" s="22">
        <f t="shared" si="84"/>
        <v>127</v>
      </c>
      <c r="T348" s="22">
        <f t="shared" si="85"/>
        <v>112.54355400696863</v>
      </c>
      <c r="U348">
        <f>VLOOKUP(A348,[1]高一下!$A$3:$P$585,15,0)</f>
        <v>51</v>
      </c>
      <c r="V348" t="str">
        <f>VLOOKUP(A348,[1]高一下!$A$3:$P$585,16,0)</f>
        <v>彭桦</v>
      </c>
      <c r="W348">
        <f t="shared" si="86"/>
        <v>163</v>
      </c>
      <c r="X348">
        <f t="shared" si="87"/>
        <v>104.52961672473867</v>
      </c>
      <c r="Y348">
        <f>VLOOKUP(A348,[1]高一上!$A$3:$P$587,15,0)</f>
        <v>46</v>
      </c>
      <c r="Z348" t="str">
        <f>VLOOKUP(A348,[1]高一上!$A$3:$P$587,16,0)</f>
        <v>肖霞</v>
      </c>
      <c r="AA348">
        <f t="shared" si="88"/>
        <v>176</v>
      </c>
      <c r="AB348" s="23">
        <f t="shared" si="90"/>
        <v>130.31358885017423</v>
      </c>
      <c r="AC348">
        <f>VLOOKUP(A348,[1]中考!$A$2:$J$571,10,0)</f>
        <v>22</v>
      </c>
      <c r="AD348">
        <f t="shared" si="89"/>
        <v>263</v>
      </c>
    </row>
    <row r="349" spans="1:30" ht="15" x14ac:dyDescent="0.35">
      <c r="A349" s="14" t="s">
        <v>624</v>
      </c>
      <c r="B349" s="1">
        <v>7</v>
      </c>
      <c r="C349" s="2" t="s">
        <v>625</v>
      </c>
      <c r="D349" s="4" t="s">
        <v>537</v>
      </c>
      <c r="E349">
        <f>VLOOKUP(A349,'[1]高三下(高考)'!$A$3:$P$615,15,0)</f>
        <v>81</v>
      </c>
      <c r="F349" t="str">
        <f>VLOOKUP(A349,'[1]高三下(高考)'!$A$3:$P$615,16,0)</f>
        <v>彭桦</v>
      </c>
      <c r="G349" s="22">
        <f t="shared" si="78"/>
        <v>5</v>
      </c>
      <c r="H349" s="23">
        <f t="shared" si="79"/>
        <v>109.40766550522648</v>
      </c>
      <c r="I349">
        <f>VLOOKUP(A349,[1]高三上!$A$3:$P$588,15,0)</f>
        <v>58</v>
      </c>
      <c r="J349" t="str">
        <f>VLOOKUP(A349,[1]高三上!$A$3:$P$588,16,0)</f>
        <v>彭桦</v>
      </c>
      <c r="K349" s="22">
        <f t="shared" si="80"/>
        <v>32</v>
      </c>
      <c r="L349" s="23">
        <f t="shared" si="81"/>
        <v>96.515679442508713</v>
      </c>
      <c r="M349">
        <f>VLOOKUP(A349,[1]高二下!$A$3:$P$536,15,0)</f>
        <v>71</v>
      </c>
      <c r="N349" t="str">
        <f>VLOOKUP(A349,[1]高二下!$A$3:$P$536,16,0)</f>
        <v>彭桦</v>
      </c>
      <c r="O349" s="22">
        <f t="shared" si="82"/>
        <v>22</v>
      </c>
      <c r="P349" s="22">
        <f t="shared" si="83"/>
        <v>119.51219512195122</v>
      </c>
      <c r="Q349">
        <f>VLOOKUP(A349,[1]高二上!$A$3:$P$583,15,0)</f>
        <v>77</v>
      </c>
      <c r="R349" t="str">
        <f>VLOOKUP(A349,[1]高二上!$A$3:$P$583,16,0)</f>
        <v>彭桦</v>
      </c>
      <c r="S349" s="22">
        <f t="shared" si="84"/>
        <v>78</v>
      </c>
      <c r="T349" s="22">
        <f t="shared" si="85"/>
        <v>102.4390243902439</v>
      </c>
      <c r="U349">
        <f>VLOOKUP(A349,[1]高一下!$A$3:$P$585,15,0)</f>
        <v>63</v>
      </c>
      <c r="V349" t="str">
        <f>VLOOKUP(A349,[1]高一下!$A$3:$P$585,16,0)</f>
        <v>彭桦</v>
      </c>
      <c r="W349">
        <f t="shared" si="86"/>
        <v>85</v>
      </c>
      <c r="X349">
        <f t="shared" si="87"/>
        <v>77.351916376306619</v>
      </c>
      <c r="Y349">
        <f>VLOOKUP(A349,[1]高一上!$A$3:$P$587,15,0)</f>
        <v>78</v>
      </c>
      <c r="Z349" t="str">
        <f>VLOOKUP(A349,[1]高一上!$A$3:$P$587,16,0)</f>
        <v>辜英琼</v>
      </c>
      <c r="AA349">
        <f t="shared" si="88"/>
        <v>20</v>
      </c>
      <c r="AB349" s="23">
        <f t="shared" si="90"/>
        <v>154.70383275261324</v>
      </c>
      <c r="AC349">
        <f>VLOOKUP(A349,[1]中考!$A$2:$J$571,10,0)</f>
        <v>28</v>
      </c>
      <c r="AD349">
        <f t="shared" si="89"/>
        <v>177</v>
      </c>
    </row>
    <row r="350" spans="1:30" ht="15" x14ac:dyDescent="0.35">
      <c r="A350" s="14" t="s">
        <v>678</v>
      </c>
      <c r="B350" s="1">
        <v>7</v>
      </c>
      <c r="C350" s="2" t="s">
        <v>679</v>
      </c>
      <c r="D350" s="4" t="s">
        <v>537</v>
      </c>
      <c r="E350">
        <f>VLOOKUP(A350,'[1]高三下(高考)'!$A$3:$P$615,15,0)</f>
        <v>54.5</v>
      </c>
      <c r="F350" t="str">
        <f>VLOOKUP(A350,'[1]高三下(高考)'!$A$3:$P$615,16,0)</f>
        <v>彭桦</v>
      </c>
      <c r="G350" s="22">
        <f t="shared" si="78"/>
        <v>208</v>
      </c>
      <c r="H350" s="23">
        <f t="shared" si="79"/>
        <v>122.29965156794425</v>
      </c>
      <c r="I350">
        <f>VLOOKUP(A350,[1]高三上!$A$3:$P$588,15,0)</f>
        <v>23</v>
      </c>
      <c r="J350" t="str">
        <f>VLOOKUP(A350,[1]高三上!$A$3:$P$588,16,0)</f>
        <v>彭桦</v>
      </c>
      <c r="K350" s="22">
        <f t="shared" si="80"/>
        <v>272</v>
      </c>
      <c r="L350" s="23">
        <f t="shared" si="81"/>
        <v>84.320557491289208</v>
      </c>
      <c r="M350">
        <f>VLOOKUP(A350,[1]高二下!$A$3:$P$536,15,0)</f>
        <v>43</v>
      </c>
      <c r="N350" t="str">
        <f>VLOOKUP(A350,[1]高二下!$A$3:$P$536,16,0)</f>
        <v>彭桦</v>
      </c>
      <c r="O350" s="22">
        <f t="shared" si="82"/>
        <v>227</v>
      </c>
      <c r="P350" s="22">
        <f t="shared" si="83"/>
        <v>95.470383275261327</v>
      </c>
      <c r="Q350">
        <f>VLOOKUP(A350,[1]高二上!$A$3:$P$583,15,0)</f>
        <v>58</v>
      </c>
      <c r="R350" t="str">
        <f>VLOOKUP(A350,[1]高二上!$A$3:$P$583,16,0)</f>
        <v>彭桦</v>
      </c>
      <c r="S350" s="22">
        <f t="shared" si="84"/>
        <v>214</v>
      </c>
      <c r="T350" s="22">
        <f t="shared" si="85"/>
        <v>69.337979094076658</v>
      </c>
      <c r="U350">
        <f>VLOOKUP(A350,[1]高一下!$A$3:$P$585,15,0)</f>
        <v>57</v>
      </c>
      <c r="V350" t="str">
        <f>VLOOKUP(A350,[1]高一下!$A$3:$P$585,16,0)</f>
        <v>彭桦</v>
      </c>
      <c r="W350">
        <f t="shared" si="86"/>
        <v>126</v>
      </c>
      <c r="X350">
        <f t="shared" si="87"/>
        <v>143.90243902439025</v>
      </c>
      <c r="Y350">
        <f>VLOOKUP(A350,[1]高一上!$A$3:$P$587,15,0)</f>
        <v>32</v>
      </c>
      <c r="Z350" t="str">
        <f>VLOOKUP(A350,[1]高一上!$A$3:$P$587,16,0)</f>
        <v>杜建清</v>
      </c>
      <c r="AA350">
        <f t="shared" si="88"/>
        <v>252</v>
      </c>
      <c r="AB350" s="23">
        <f t="shared" si="90"/>
        <v>73.867595818815332</v>
      </c>
      <c r="AC350">
        <f>VLOOKUP(A350,[1]中考!$A$2:$J$571,10,0)</f>
        <v>28</v>
      </c>
      <c r="AD350">
        <f t="shared" si="89"/>
        <v>177</v>
      </c>
    </row>
    <row r="351" spans="1:30" ht="15" x14ac:dyDescent="0.35">
      <c r="A351" s="14" t="s">
        <v>673</v>
      </c>
      <c r="B351" s="1">
        <v>7</v>
      </c>
      <c r="C351" s="2" t="s">
        <v>674</v>
      </c>
      <c r="D351" s="4" t="s">
        <v>537</v>
      </c>
      <c r="E351">
        <f>VLOOKUP(A351,'[1]高三下(高考)'!$A$3:$P$615,15,0)</f>
        <v>63.5</v>
      </c>
      <c r="F351" t="str">
        <f>VLOOKUP(A351,'[1]高三下(高考)'!$A$3:$P$615,16,0)</f>
        <v>彭桦</v>
      </c>
      <c r="G351" s="22">
        <f t="shared" si="78"/>
        <v>142</v>
      </c>
      <c r="H351" s="23">
        <f t="shared" si="79"/>
        <v>109.05923344947735</v>
      </c>
      <c r="I351">
        <f>VLOOKUP(A351,[1]高三上!$A$3:$P$588,15,0)</f>
        <v>43</v>
      </c>
      <c r="J351" t="str">
        <f>VLOOKUP(A351,[1]高三上!$A$3:$P$588,16,0)</f>
        <v>彭桦</v>
      </c>
      <c r="K351" s="22">
        <f t="shared" si="80"/>
        <v>168</v>
      </c>
      <c r="L351" s="23">
        <f t="shared" si="81"/>
        <v>120.55749128919861</v>
      </c>
      <c r="M351">
        <f>VLOOKUP(A351,[1]高二下!$A$3:$P$536,15,0)</f>
        <v>43</v>
      </c>
      <c r="N351" t="str">
        <f>VLOOKUP(A351,[1]高二下!$A$3:$P$536,16,0)</f>
        <v>彭桦</v>
      </c>
      <c r="O351" s="22">
        <f t="shared" si="82"/>
        <v>227</v>
      </c>
      <c r="P351" s="22">
        <f t="shared" si="83"/>
        <v>80.487804878048777</v>
      </c>
      <c r="Q351">
        <f>VLOOKUP(A351,[1]高二上!$A$3:$P$583,15,0)</f>
        <v>65</v>
      </c>
      <c r="R351" t="str">
        <f>VLOOKUP(A351,[1]高二上!$A$3:$P$583,16,0)</f>
        <v>彭桦</v>
      </c>
      <c r="S351" s="22">
        <f t="shared" si="84"/>
        <v>171</v>
      </c>
      <c r="T351" s="22">
        <f t="shared" si="85"/>
        <v>81.184668989547035</v>
      </c>
      <c r="U351">
        <f>VLOOKUP(A351,[1]高一下!$A$3:$P$585,15,0)</f>
        <v>58</v>
      </c>
      <c r="V351" t="str">
        <f>VLOOKUP(A351,[1]高一下!$A$3:$P$585,16,0)</f>
        <v>彭桦</v>
      </c>
      <c r="W351">
        <f t="shared" si="86"/>
        <v>117</v>
      </c>
      <c r="X351">
        <f t="shared" si="87"/>
        <v>104.52961672473867</v>
      </c>
      <c r="Y351">
        <f>VLOOKUP(A351,[1]高一上!$A$3:$P$587,15,0)</f>
        <v>53</v>
      </c>
      <c r="Z351" t="str">
        <f>VLOOKUP(A351,[1]高一上!$A$3:$P$587,16,0)</f>
        <v>辜英琼</v>
      </c>
      <c r="AA351">
        <f t="shared" si="88"/>
        <v>130</v>
      </c>
      <c r="AB351" s="23">
        <f t="shared" si="90"/>
        <v>80.836236933797906</v>
      </c>
      <c r="AC351">
        <f>VLOOKUP(A351,[1]中考!$A$2:$J$571,10,0)</f>
        <v>34</v>
      </c>
      <c r="AD351">
        <f t="shared" si="89"/>
        <v>75</v>
      </c>
    </row>
    <row r="352" spans="1:30" ht="15" x14ac:dyDescent="0.35">
      <c r="A352" s="14" t="s">
        <v>633</v>
      </c>
      <c r="B352" s="1">
        <v>7</v>
      </c>
      <c r="C352" s="2" t="s">
        <v>634</v>
      </c>
      <c r="D352" s="4" t="s">
        <v>537</v>
      </c>
      <c r="E352">
        <f>VLOOKUP(A352,'[1]高三下(高考)'!$A$3:$P$615,15,0)</f>
        <v>62</v>
      </c>
      <c r="F352" t="str">
        <f>VLOOKUP(A352,'[1]高三下(高考)'!$A$3:$P$615,16,0)</f>
        <v>彭桦</v>
      </c>
      <c r="G352" s="22">
        <f t="shared" si="78"/>
        <v>156</v>
      </c>
      <c r="H352" s="23">
        <f t="shared" si="79"/>
        <v>117.77003484320558</v>
      </c>
      <c r="I352">
        <f>VLOOKUP(A352,[1]高三上!$A$3:$P$588,15,0)</f>
        <v>38.5</v>
      </c>
      <c r="J352" t="str">
        <f>VLOOKUP(A352,[1]高三上!$A$3:$P$588,16,0)</f>
        <v>彭桦</v>
      </c>
      <c r="K352" s="22">
        <f t="shared" si="80"/>
        <v>207</v>
      </c>
      <c r="L352" s="23">
        <f t="shared" si="81"/>
        <v>109.7560975609756</v>
      </c>
      <c r="M352">
        <f>VLOOKUP(A352,[1]高二下!$A$3:$P$536,15,0)</f>
        <v>42</v>
      </c>
      <c r="N352" t="str">
        <f>VLOOKUP(A352,[1]高二下!$A$3:$P$536,16,0)</f>
        <v>彭桦</v>
      </c>
      <c r="O352" s="22">
        <f t="shared" si="82"/>
        <v>235</v>
      </c>
      <c r="P352" s="22">
        <f t="shared" si="83"/>
        <v>90.940766550522653</v>
      </c>
      <c r="Q352">
        <f>VLOOKUP(A352,[1]高二上!$A$3:$P$583,15,0)</f>
        <v>59</v>
      </c>
      <c r="R352" t="str">
        <f>VLOOKUP(A352,[1]高二上!$A$3:$P$583,16,0)</f>
        <v>彭桦</v>
      </c>
      <c r="S352" s="22">
        <f t="shared" si="84"/>
        <v>209</v>
      </c>
      <c r="T352" s="22">
        <f t="shared" si="85"/>
        <v>98.257839721254356</v>
      </c>
      <c r="U352">
        <f>VLOOKUP(A352,[1]高一下!$A$3:$P$585,15,0)</f>
        <v>45</v>
      </c>
      <c r="V352" t="str">
        <f>VLOOKUP(A352,[1]高一下!$A$3:$P$585,16,0)</f>
        <v>彭桦</v>
      </c>
      <c r="W352">
        <f t="shared" si="86"/>
        <v>204</v>
      </c>
      <c r="X352">
        <f t="shared" si="87"/>
        <v>116.72473867595819</v>
      </c>
      <c r="Y352">
        <f>VLOOKUP(A352,[1]高一上!$A$3:$P$587,15,0)</f>
        <v>32</v>
      </c>
      <c r="Z352" t="str">
        <f>VLOOKUP(A352,[1]高一上!$A$3:$P$587,16,0)</f>
        <v>辜英琼</v>
      </c>
      <c r="AA352">
        <f t="shared" si="88"/>
        <v>252</v>
      </c>
      <c r="AB352" s="23">
        <f t="shared" si="90"/>
        <v>60.278745644599304</v>
      </c>
      <c r="AC352">
        <f>VLOOKUP(A352,[1]中考!$A$2:$J$571,10,0)</f>
        <v>30</v>
      </c>
      <c r="AD352">
        <f t="shared" si="89"/>
        <v>138</v>
      </c>
    </row>
    <row r="353" spans="1:30" ht="15" x14ac:dyDescent="0.35">
      <c r="A353" s="14" t="s">
        <v>707</v>
      </c>
      <c r="B353" s="1">
        <v>7</v>
      </c>
      <c r="C353" s="2" t="s">
        <v>708</v>
      </c>
      <c r="D353" s="4" t="s">
        <v>537</v>
      </c>
      <c r="E353">
        <f>VLOOKUP(A353,'[1]高三下(高考)'!$A$3:$P$615,15,0)</f>
        <v>35.5</v>
      </c>
      <c r="F353" t="str">
        <f>VLOOKUP(A353,'[1]高三下(高考)'!$A$3:$P$615,16,0)</f>
        <v>彭桦</v>
      </c>
      <c r="G353" s="22">
        <f t="shared" si="78"/>
        <v>276</v>
      </c>
      <c r="H353" s="23">
        <f t="shared" si="79"/>
        <v>92.334494773519168</v>
      </c>
      <c r="I353">
        <f>VLOOKUP(A353,[1]高三上!$A$3:$P$588,15,0)</f>
        <v>29</v>
      </c>
      <c r="J353" t="str">
        <f>VLOOKUP(A353,[1]高三上!$A$3:$P$588,16,0)</f>
        <v>彭桦</v>
      </c>
      <c r="K353" s="22">
        <f t="shared" si="80"/>
        <v>254</v>
      </c>
      <c r="L353" s="23">
        <f t="shared" si="81"/>
        <v>104.18118466898954</v>
      </c>
      <c r="M353">
        <f>VLOOKUP(A353,[1]高二下!$A$3:$P$536,15,0)</f>
        <v>30</v>
      </c>
      <c r="N353" t="str">
        <f>VLOOKUP(A353,[1]高二下!$A$3:$P$536,16,0)</f>
        <v>彭桦</v>
      </c>
      <c r="O353" s="22">
        <f t="shared" si="82"/>
        <v>266</v>
      </c>
      <c r="P353" s="22">
        <f t="shared" si="83"/>
        <v>90.243902439024396</v>
      </c>
      <c r="Q353">
        <f>VLOOKUP(A353,[1]高二上!$A$3:$P$583,15,0)</f>
        <v>54</v>
      </c>
      <c r="R353" t="str">
        <f>VLOOKUP(A353,[1]高二上!$A$3:$P$583,16,0)</f>
        <v>彭桦</v>
      </c>
      <c r="S353" s="22">
        <f t="shared" si="84"/>
        <v>238</v>
      </c>
      <c r="T353" s="22">
        <f t="shared" si="85"/>
        <v>98.257839721254356</v>
      </c>
      <c r="U353">
        <f>VLOOKUP(A353,[1]高一下!$A$3:$P$585,15,0)</f>
        <v>42</v>
      </c>
      <c r="V353" t="str">
        <f>VLOOKUP(A353,[1]高一下!$A$3:$P$585,16,0)</f>
        <v>彭桦</v>
      </c>
      <c r="W353">
        <f t="shared" si="86"/>
        <v>233</v>
      </c>
      <c r="X353">
        <f t="shared" si="87"/>
        <v>96.864111498257842</v>
      </c>
      <c r="Y353">
        <f>VLOOKUP(A353,[1]高一上!$A$3:$P$587,15,0)</f>
        <v>40</v>
      </c>
      <c r="Z353" t="str">
        <f>VLOOKUP(A353,[1]高一上!$A$3:$P$587,16,0)</f>
        <v>辜英琼</v>
      </c>
      <c r="AA353">
        <f t="shared" si="88"/>
        <v>224</v>
      </c>
      <c r="AB353" s="23">
        <f t="shared" si="90"/>
        <v>96.864111498257842</v>
      </c>
      <c r="AC353">
        <f>VLOOKUP(A353,[1]中考!$A$2:$J$571,10,0)</f>
        <v>26</v>
      </c>
      <c r="AD353">
        <f t="shared" si="89"/>
        <v>215</v>
      </c>
    </row>
    <row r="354" spans="1:30" ht="15" x14ac:dyDescent="0.35">
      <c r="A354" s="14" t="s">
        <v>701</v>
      </c>
      <c r="B354" s="1">
        <v>7</v>
      </c>
      <c r="C354" s="2" t="s">
        <v>702</v>
      </c>
      <c r="D354" s="4" t="s">
        <v>537</v>
      </c>
      <c r="E354">
        <f>VLOOKUP(A354,'[1]高三下(高考)'!$A$3:$P$615,15,0)</f>
        <v>74</v>
      </c>
      <c r="F354" t="str">
        <f>VLOOKUP(A354,'[1]高三下(高考)'!$A$3:$P$615,16,0)</f>
        <v>彭桦</v>
      </c>
      <c r="G354" s="22">
        <f t="shared" si="78"/>
        <v>43</v>
      </c>
      <c r="H354" s="23">
        <f t="shared" si="79"/>
        <v>122.29965156794425</v>
      </c>
      <c r="I354">
        <f>VLOOKUP(A354,[1]高三上!$A$3:$P$588,15,0)</f>
        <v>50</v>
      </c>
      <c r="J354" t="str">
        <f>VLOOKUP(A354,[1]高三上!$A$3:$P$588,16,0)</f>
        <v>彭桦</v>
      </c>
      <c r="K354" s="22">
        <f t="shared" si="80"/>
        <v>107</v>
      </c>
      <c r="L354" s="23">
        <f t="shared" si="81"/>
        <v>149.47735191637631</v>
      </c>
      <c r="M354">
        <f>VLOOKUP(A354,[1]高二下!$A$3:$P$536,15,0)</f>
        <v>38</v>
      </c>
      <c r="N354" t="str">
        <f>VLOOKUP(A354,[1]高二下!$A$3:$P$536,16,0)</f>
        <v>彭桦</v>
      </c>
      <c r="O354" s="22">
        <f t="shared" si="82"/>
        <v>249</v>
      </c>
      <c r="P354" s="22">
        <f t="shared" si="83"/>
        <v>72.822299651567945</v>
      </c>
      <c r="Q354">
        <f>VLOOKUP(A354,[1]高二上!$A$3:$P$583,15,0)</f>
        <v>65</v>
      </c>
      <c r="R354" t="str">
        <f>VLOOKUP(A354,[1]高二上!$A$3:$P$583,16,0)</f>
        <v>彭桦</v>
      </c>
      <c r="S354" s="22">
        <f t="shared" si="84"/>
        <v>171</v>
      </c>
      <c r="T354" s="22">
        <f t="shared" si="85"/>
        <v>121.60278745644599</v>
      </c>
      <c r="U354">
        <f>VLOOKUP(A354,[1]高一下!$A$3:$P$585,15,0)</f>
        <v>42</v>
      </c>
      <c r="V354" t="str">
        <f>VLOOKUP(A354,[1]高一下!$A$3:$P$585,16,0)</f>
        <v>彭桦</v>
      </c>
      <c r="W354">
        <f t="shared" si="86"/>
        <v>233</v>
      </c>
      <c r="X354">
        <f t="shared" si="87"/>
        <v>99.303135888501743</v>
      </c>
      <c r="Y354">
        <f>VLOOKUP(A354,[1]高一上!$A$3:$P$587,15,0)</f>
        <v>39</v>
      </c>
      <c r="Z354" t="str">
        <f>VLOOKUP(A354,[1]高一上!$A$3:$P$587,16,0)</f>
        <v>辜英琼</v>
      </c>
      <c r="AA354">
        <f t="shared" si="88"/>
        <v>231</v>
      </c>
      <c r="AB354" s="23">
        <f t="shared" si="90"/>
        <v>90.243902439024396</v>
      </c>
      <c r="AC354">
        <f>VLOOKUP(A354,[1]中考!$A$2:$J$571,10,0)</f>
        <v>27</v>
      </c>
      <c r="AD354">
        <f t="shared" si="89"/>
        <v>203</v>
      </c>
    </row>
    <row r="355" spans="1:30" ht="15" x14ac:dyDescent="0.35">
      <c r="A355" s="14" t="s">
        <v>709</v>
      </c>
      <c r="B355" s="1">
        <v>7</v>
      </c>
      <c r="C355" s="2" t="s">
        <v>710</v>
      </c>
      <c r="D355" s="4" t="s">
        <v>537</v>
      </c>
      <c r="E355">
        <f>VLOOKUP(A355,'[1]高三下(高考)'!$A$3:$P$615,15,0)</f>
        <v>33.5</v>
      </c>
      <c r="F355" t="str">
        <f>VLOOKUP(A355,'[1]高三下(高考)'!$A$3:$P$615,16,0)</f>
        <v>彭桦</v>
      </c>
      <c r="G355" s="22">
        <f t="shared" si="78"/>
        <v>278</v>
      </c>
      <c r="H355" s="23">
        <f t="shared" si="79"/>
        <v>71.080139372822302</v>
      </c>
      <c r="I355">
        <f>VLOOKUP(A355,[1]高三上!$A$3:$P$588,15,0)</f>
        <v>40</v>
      </c>
      <c r="J355" t="str">
        <f>VLOOKUP(A355,[1]高三上!$A$3:$P$588,16,0)</f>
        <v>彭桦</v>
      </c>
      <c r="K355" s="22">
        <f t="shared" si="80"/>
        <v>195</v>
      </c>
      <c r="L355" s="23">
        <f t="shared" si="81"/>
        <v>83.62369337979095</v>
      </c>
      <c r="M355">
        <f>VLOOKUP(A355,[1]高二下!$A$3:$P$536,15,0)</f>
        <v>54</v>
      </c>
      <c r="N355" t="str">
        <f>VLOOKUP(A355,[1]高二下!$A$3:$P$536,16,0)</f>
        <v>彭桦</v>
      </c>
      <c r="O355" s="22">
        <f t="shared" si="82"/>
        <v>148</v>
      </c>
      <c r="P355" s="22">
        <f t="shared" si="83"/>
        <v>147.38675958188153</v>
      </c>
      <c r="Q355">
        <f>VLOOKUP(A355,[1]高二上!$A$3:$P$583,15,0)</f>
        <v>36</v>
      </c>
      <c r="R355" t="str">
        <f>VLOOKUP(A355,[1]高二上!$A$3:$P$583,16,0)</f>
        <v>彭桦</v>
      </c>
      <c r="S355" s="22">
        <f t="shared" si="84"/>
        <v>284</v>
      </c>
      <c r="T355" s="22">
        <f t="shared" si="85"/>
        <v>100.34843205574913</v>
      </c>
      <c r="U355">
        <f>VLOOKUP(A355,[1]高一下!$A$3:$P$585,15,0)</f>
        <v>24</v>
      </c>
      <c r="V355" t="str">
        <f>VLOOKUP(A355,[1]高一下!$A$3:$P$585,16,0)</f>
        <v>彭桦</v>
      </c>
      <c r="W355">
        <f t="shared" si="86"/>
        <v>285</v>
      </c>
      <c r="X355">
        <f t="shared" si="87"/>
        <v>98.606271777003485</v>
      </c>
      <c r="Y355">
        <f>VLOOKUP(A355,[1]高一上!$A$3:$P$587,15,0)</f>
        <v>24</v>
      </c>
      <c r="Z355" t="str">
        <f>VLOOKUP(A355,[1]高一上!$A$3:$P$587,16,0)</f>
        <v>辜英琼</v>
      </c>
      <c r="AA355">
        <f t="shared" si="88"/>
        <v>281</v>
      </c>
      <c r="AB355" s="23">
        <f t="shared" si="90"/>
        <v>97.21254355400697</v>
      </c>
      <c r="AC355">
        <f>VLOOKUP(A355,[1]中考!$A$2:$J$571,10,0)</f>
        <v>20</v>
      </c>
      <c r="AD355">
        <f t="shared" si="89"/>
        <v>273</v>
      </c>
    </row>
    <row r="356" spans="1:30" ht="15" x14ac:dyDescent="0.35">
      <c r="A356" s="14" t="s">
        <v>637</v>
      </c>
      <c r="B356" s="1">
        <v>7</v>
      </c>
      <c r="C356" s="2" t="s">
        <v>638</v>
      </c>
      <c r="D356" s="4" t="s">
        <v>537</v>
      </c>
      <c r="E356">
        <f>VLOOKUP(A356,'[1]高三下(高考)'!$A$3:$P$615,15,0)</f>
        <v>71.5</v>
      </c>
      <c r="F356" t="str">
        <f>VLOOKUP(A356,'[1]高三下(高考)'!$A$3:$P$615,16,0)</f>
        <v>彭桦</v>
      </c>
      <c r="G356" s="22">
        <f t="shared" si="78"/>
        <v>60</v>
      </c>
      <c r="H356" s="23">
        <f t="shared" si="79"/>
        <v>164.11149825783971</v>
      </c>
      <c r="I356">
        <f>VLOOKUP(A356,[1]高三上!$A$3:$P$588,15,0)</f>
        <v>33</v>
      </c>
      <c r="J356" t="str">
        <f>VLOOKUP(A356,[1]高三上!$A$3:$P$588,16,0)</f>
        <v>彭桦</v>
      </c>
      <c r="K356" s="22">
        <f t="shared" si="80"/>
        <v>244</v>
      </c>
      <c r="L356" s="23">
        <f t="shared" si="81"/>
        <v>63.414634146341463</v>
      </c>
      <c r="M356">
        <f>VLOOKUP(A356,[1]高二下!$A$3:$P$536,15,0)</f>
        <v>55</v>
      </c>
      <c r="N356" t="str">
        <f>VLOOKUP(A356,[1]高二下!$A$3:$P$536,16,0)</f>
        <v>彭桦</v>
      </c>
      <c r="O356" s="22">
        <f t="shared" si="82"/>
        <v>139</v>
      </c>
      <c r="P356" s="22">
        <f t="shared" si="83"/>
        <v>73.519163763066203</v>
      </c>
      <c r="Q356">
        <f>VLOOKUP(A356,[1]高二上!$A$3:$P$583,15,0)</f>
        <v>79</v>
      </c>
      <c r="R356" t="str">
        <f>VLOOKUP(A356,[1]高二上!$A$3:$P$583,16,0)</f>
        <v>彭桦</v>
      </c>
      <c r="S356" s="22">
        <f t="shared" si="84"/>
        <v>63</v>
      </c>
      <c r="T356" s="22">
        <f t="shared" si="85"/>
        <v>107.66550522648083</v>
      </c>
      <c r="U356">
        <f>VLOOKUP(A356,[1]高一下!$A$3:$P$585,15,0)</f>
        <v>63</v>
      </c>
      <c r="V356" t="str">
        <f>VLOOKUP(A356,[1]高一下!$A$3:$P$585,16,0)</f>
        <v>彭桦</v>
      </c>
      <c r="W356">
        <f t="shared" si="86"/>
        <v>85</v>
      </c>
      <c r="X356">
        <f t="shared" si="87"/>
        <v>81.184668989547035</v>
      </c>
      <c r="Y356">
        <f>VLOOKUP(A356,[1]高一上!$A$3:$P$587,15,0)</f>
        <v>76</v>
      </c>
      <c r="Z356" t="str">
        <f>VLOOKUP(A356,[1]高一上!$A$3:$P$587,16,0)</f>
        <v>辜英琼</v>
      </c>
      <c r="AA356">
        <f t="shared" si="88"/>
        <v>31</v>
      </c>
      <c r="AB356" s="23">
        <f t="shared" si="90"/>
        <v>132.05574912891984</v>
      </c>
      <c r="AC356">
        <f>VLOOKUP(A356,[1]中考!$A$2:$J$571,10,0)</f>
        <v>31</v>
      </c>
      <c r="AD356">
        <f t="shared" si="89"/>
        <v>123</v>
      </c>
    </row>
    <row r="357" spans="1:30" ht="15" x14ac:dyDescent="0.35">
      <c r="A357" s="14" t="s">
        <v>711</v>
      </c>
      <c r="B357" s="1">
        <v>7</v>
      </c>
      <c r="C357" s="2" t="s">
        <v>712</v>
      </c>
      <c r="D357" s="4" t="s">
        <v>537</v>
      </c>
      <c r="E357">
        <f>VLOOKUP(A357,'[1]高三下(高考)'!$A$3:$P$615,15,0)</f>
        <v>56.5</v>
      </c>
      <c r="F357" t="str">
        <f>VLOOKUP(A357,'[1]高三下(高考)'!$A$3:$P$615,16,0)</f>
        <v>彭桦</v>
      </c>
      <c r="G357" s="22">
        <f t="shared" si="78"/>
        <v>194</v>
      </c>
      <c r="H357" s="23">
        <f t="shared" si="79"/>
        <v>100</v>
      </c>
      <c r="I357" s="22">
        <v>0</v>
      </c>
      <c r="J357" t="s">
        <v>630</v>
      </c>
      <c r="K357" s="22">
        <f t="shared" si="80"/>
        <v>277</v>
      </c>
      <c r="L357" s="23">
        <f t="shared" si="81"/>
        <v>100</v>
      </c>
      <c r="M357" s="22">
        <v>0</v>
      </c>
      <c r="N357" t="s">
        <v>630</v>
      </c>
      <c r="O357" s="22">
        <f t="shared" si="82"/>
        <v>270</v>
      </c>
      <c r="P357" s="22">
        <f t="shared" si="83"/>
        <v>100</v>
      </c>
      <c r="Q357">
        <f>VLOOKUP(A357,[1]高二上!$A$3:$P$583,15,0)</f>
        <v>34</v>
      </c>
      <c r="R357" t="str">
        <f>VLOOKUP(A357,[1]高二上!$A$3:$P$583,16,0)</f>
        <v>彭桦</v>
      </c>
      <c r="S357" s="22">
        <f t="shared" si="84"/>
        <v>286</v>
      </c>
      <c r="T357" s="22">
        <f t="shared" si="85"/>
        <v>69.337979094076658</v>
      </c>
      <c r="U357">
        <f>VLOOKUP(A357,[1]高一下!$A$3:$P$585,15,0)</f>
        <v>46</v>
      </c>
      <c r="V357" t="str">
        <f>VLOOKUP(A357,[1]高一下!$A$3:$P$585,16,0)</f>
        <v>彭桦</v>
      </c>
      <c r="W357">
        <f t="shared" si="86"/>
        <v>198</v>
      </c>
      <c r="X357">
        <f t="shared" si="87"/>
        <v>117.07317073170732</v>
      </c>
      <c r="Y357">
        <f>VLOOKUP(A357,[1]高一上!$A$3:$P$587,15,0)</f>
        <v>33</v>
      </c>
      <c r="Z357" t="str">
        <f>VLOOKUP(A357,[1]高一上!$A$3:$P$587,16,0)</f>
        <v>辜英琼</v>
      </c>
      <c r="AA357">
        <f t="shared" si="88"/>
        <v>247</v>
      </c>
      <c r="AB357" s="23">
        <f t="shared" si="90"/>
        <v>97.560975609756099</v>
      </c>
      <c r="AC357">
        <f>VLOOKUP(A357,[1]中考!$A$2:$J$571,10,0)</f>
        <v>24</v>
      </c>
      <c r="AD357">
        <f t="shared" si="89"/>
        <v>240</v>
      </c>
    </row>
    <row r="358" spans="1:30" ht="15" x14ac:dyDescent="0.35">
      <c r="A358" s="14" t="s">
        <v>699</v>
      </c>
      <c r="B358" s="1">
        <v>7</v>
      </c>
      <c r="C358" s="2" t="s">
        <v>700</v>
      </c>
      <c r="D358" s="4" t="s">
        <v>537</v>
      </c>
      <c r="E358">
        <f>VLOOKUP(A358,'[1]高三下(高考)'!$A$3:$P$615,15,0)</f>
        <v>73</v>
      </c>
      <c r="F358" t="str">
        <f>VLOOKUP(A358,'[1]高三下(高考)'!$A$3:$P$615,16,0)</f>
        <v>彭桦</v>
      </c>
      <c r="G358" s="22">
        <f t="shared" si="78"/>
        <v>48</v>
      </c>
      <c r="H358" s="23">
        <f t="shared" si="79"/>
        <v>117.77003484320558</v>
      </c>
      <c r="I358">
        <f>VLOOKUP(A358,[1]高三上!$A$3:$P$588,15,0)</f>
        <v>50.5</v>
      </c>
      <c r="J358" t="str">
        <f>VLOOKUP(A358,[1]高三上!$A$3:$P$588,16,0)</f>
        <v>彭桦</v>
      </c>
      <c r="K358" s="22">
        <f t="shared" si="80"/>
        <v>99</v>
      </c>
      <c r="L358" s="23">
        <f t="shared" si="81"/>
        <v>110.10452961672473</v>
      </c>
      <c r="M358">
        <f>VLOOKUP(A358,[1]高二下!$A$3:$P$536,15,0)</f>
        <v>56</v>
      </c>
      <c r="N358" t="str">
        <f>VLOOKUP(A358,[1]高二下!$A$3:$P$536,16,0)</f>
        <v>彭桦</v>
      </c>
      <c r="O358" s="22">
        <f t="shared" si="82"/>
        <v>128</v>
      </c>
      <c r="P358" s="22">
        <f t="shared" si="83"/>
        <v>117.42160278745645</v>
      </c>
      <c r="Q358">
        <f>VLOOKUP(A358,[1]高二上!$A$3:$P$583,15,0)</f>
        <v>64</v>
      </c>
      <c r="R358" t="str">
        <f>VLOOKUP(A358,[1]高二上!$A$3:$P$583,16,0)</f>
        <v>彭桦</v>
      </c>
      <c r="S358" s="22">
        <f t="shared" si="84"/>
        <v>178</v>
      </c>
      <c r="T358" s="22">
        <f t="shared" si="85"/>
        <v>83.62369337979095</v>
      </c>
      <c r="U358">
        <f>VLOOKUP(A358,[1]高一下!$A$3:$P$585,15,0)</f>
        <v>56</v>
      </c>
      <c r="V358" t="str">
        <f>VLOOKUP(A358,[1]高一下!$A$3:$P$585,16,0)</f>
        <v>彭桦</v>
      </c>
      <c r="W358">
        <f t="shared" si="86"/>
        <v>131</v>
      </c>
      <c r="X358">
        <f t="shared" si="87"/>
        <v>99.651567944250871</v>
      </c>
      <c r="Y358">
        <f>VLOOKUP(A358,[1]高一上!$A$3:$P$587,15,0)</f>
        <v>53</v>
      </c>
      <c r="Z358" t="str">
        <f>VLOOKUP(A358,[1]高一上!$A$3:$P$587,16,0)</f>
        <v>辜英琼</v>
      </c>
      <c r="AA358">
        <f t="shared" si="88"/>
        <v>130</v>
      </c>
      <c r="AB358" s="23">
        <f t="shared" si="90"/>
        <v>66.898954703832743</v>
      </c>
      <c r="AC358">
        <f>VLOOKUP(A358,[1]中考!$A$2:$J$571,10,0)</f>
        <v>37</v>
      </c>
      <c r="AD358">
        <f t="shared" si="89"/>
        <v>35</v>
      </c>
    </row>
    <row r="359" spans="1:30" ht="15" x14ac:dyDescent="0.35">
      <c r="A359" s="14" t="s">
        <v>768</v>
      </c>
      <c r="B359" s="1">
        <v>8</v>
      </c>
      <c r="C359" s="2" t="s">
        <v>769</v>
      </c>
      <c r="D359" s="4" t="s">
        <v>537</v>
      </c>
      <c r="E359">
        <f>VLOOKUP(A359,'[1]高三下(高考)'!$A$3:$P$615,15,0)</f>
        <v>54</v>
      </c>
      <c r="F359" t="str">
        <f>VLOOKUP(A359,'[1]高三下(高考)'!$A$3:$P$615,16,0)</f>
        <v>彭桦</v>
      </c>
      <c r="G359" s="22">
        <f t="shared" si="78"/>
        <v>211</v>
      </c>
      <c r="H359" s="23">
        <f t="shared" si="79"/>
        <v>93.031358885017426</v>
      </c>
      <c r="I359">
        <f>VLOOKUP(A359,[1]高三上!$A$3:$P$588,15,0)</f>
        <v>40.5</v>
      </c>
      <c r="J359" t="str">
        <f>VLOOKUP(A359,[1]高三上!$A$3:$P$588,16,0)</f>
        <v>彭桦</v>
      </c>
      <c r="K359" s="22">
        <f t="shared" si="80"/>
        <v>191</v>
      </c>
      <c r="L359" s="23">
        <f t="shared" si="81"/>
        <v>98.954703832752614</v>
      </c>
      <c r="M359">
        <f>VLOOKUP(A359,[1]高二下!$A$3:$P$536,15,0)</f>
        <v>49</v>
      </c>
      <c r="N359" t="str">
        <f>VLOOKUP(A359,[1]高二下!$A$3:$P$536,16,0)</f>
        <v>彭桦</v>
      </c>
      <c r="O359" s="22">
        <f t="shared" si="82"/>
        <v>188</v>
      </c>
      <c r="P359" s="22">
        <f t="shared" si="83"/>
        <v>125.08710801393728</v>
      </c>
      <c r="Q359">
        <f>VLOOKUP(A359,[1]高二上!$A$3:$P$583,15,0)</f>
        <v>50</v>
      </c>
      <c r="R359" t="str">
        <f>VLOOKUP(A359,[1]高二上!$A$3:$P$583,16,0)</f>
        <v>彭桦</v>
      </c>
      <c r="S359" s="22">
        <f t="shared" si="84"/>
        <v>260</v>
      </c>
      <c r="T359" s="22">
        <f t="shared" si="85"/>
        <v>78.397212543554005</v>
      </c>
      <c r="U359">
        <f>VLOOKUP(A359,[1]高一下!$A$3:$P$585,15,0)</f>
        <v>46</v>
      </c>
      <c r="V359" t="str">
        <f>VLOOKUP(A359,[1]高一下!$A$3:$P$585,16,0)</f>
        <v>彭桦</v>
      </c>
      <c r="W359">
        <f t="shared" si="86"/>
        <v>198</v>
      </c>
      <c r="X359">
        <f t="shared" si="87"/>
        <v>101.39372822299651</v>
      </c>
      <c r="Y359">
        <f>VLOOKUP(A359,[1]高一上!$A$3:$P$587,15,0)</f>
        <v>43</v>
      </c>
      <c r="Z359" t="str">
        <f>VLOOKUP(A359,[1]高一上!$A$3:$P$587,16,0)</f>
        <v>金勇</v>
      </c>
      <c r="AA359">
        <f t="shared" si="88"/>
        <v>202</v>
      </c>
      <c r="AB359" s="23">
        <f t="shared" si="90"/>
        <v>44.947735191637626</v>
      </c>
      <c r="AC359">
        <f>VLOOKUP(A359,[1]中考!$A$2:$J$571,10,0)</f>
        <v>36</v>
      </c>
      <c r="AD359">
        <f t="shared" si="89"/>
        <v>44</v>
      </c>
    </row>
    <row r="360" spans="1:30" ht="15" x14ac:dyDescent="0.35">
      <c r="A360" s="14" t="s">
        <v>725</v>
      </c>
      <c r="B360" s="1">
        <v>8</v>
      </c>
      <c r="C360" s="2" t="s">
        <v>726</v>
      </c>
      <c r="D360" s="4" t="s">
        <v>537</v>
      </c>
      <c r="E360">
        <f>VLOOKUP(A360,'[1]高三下(高考)'!$A$3:$P$615,15,0)</f>
        <v>68</v>
      </c>
      <c r="F360" t="str">
        <f>VLOOKUP(A360,'[1]高三下(高考)'!$A$3:$P$615,16,0)</f>
        <v>彭桦</v>
      </c>
      <c r="G360" s="22">
        <f t="shared" si="78"/>
        <v>95</v>
      </c>
      <c r="H360" s="23">
        <f t="shared" si="79"/>
        <v>92.682926829268297</v>
      </c>
      <c r="I360">
        <f>VLOOKUP(A360,[1]高三上!$A$3:$P$588,15,0)</f>
        <v>53</v>
      </c>
      <c r="J360" t="str">
        <f>VLOOKUP(A360,[1]高三上!$A$3:$P$588,16,0)</f>
        <v>彭桦</v>
      </c>
      <c r="K360" s="22">
        <f t="shared" si="80"/>
        <v>74</v>
      </c>
      <c r="L360" s="23">
        <f t="shared" si="81"/>
        <v>141.11498257839722</v>
      </c>
      <c r="M360">
        <f>VLOOKUP(A360,[1]高二下!$A$3:$P$536,15,0)</f>
        <v>48</v>
      </c>
      <c r="N360" t="str">
        <f>VLOOKUP(A360,[1]高二下!$A$3:$P$536,16,0)</f>
        <v>彭桦</v>
      </c>
      <c r="O360" s="22">
        <f t="shared" si="82"/>
        <v>192</v>
      </c>
      <c r="P360" s="22">
        <f t="shared" si="83"/>
        <v>55.052264808362366</v>
      </c>
      <c r="Q360">
        <f>VLOOKUP(A360,[1]高二上!$A$3:$P$583,15,0)</f>
        <v>79</v>
      </c>
      <c r="R360" t="str">
        <f>VLOOKUP(A360,[1]高二上!$A$3:$P$583,16,0)</f>
        <v>彭桦</v>
      </c>
      <c r="S360" s="22">
        <f t="shared" si="84"/>
        <v>63</v>
      </c>
      <c r="T360" s="22">
        <f t="shared" si="85"/>
        <v>97.560975609756099</v>
      </c>
      <c r="U360">
        <f>VLOOKUP(A360,[1]高一下!$A$3:$P$585,15,0)</f>
        <v>67</v>
      </c>
      <c r="V360" t="str">
        <f>VLOOKUP(A360,[1]高一下!$A$3:$P$585,16,0)</f>
        <v>彭桦</v>
      </c>
      <c r="W360">
        <f t="shared" si="86"/>
        <v>56</v>
      </c>
      <c r="X360">
        <f t="shared" si="87"/>
        <v>117.77003484320558</v>
      </c>
      <c r="Y360">
        <f>VLOOKUP(A360,[1]高一上!$A$3:$P$587,15,0)</f>
        <v>57</v>
      </c>
      <c r="Z360" t="str">
        <f>VLOOKUP(A360,[1]高一上!$A$3:$P$587,16,0)</f>
        <v>辜英琼</v>
      </c>
      <c r="AA360">
        <f t="shared" si="88"/>
        <v>107</v>
      </c>
      <c r="AB360" s="23">
        <f t="shared" si="90"/>
        <v>99.651567944250871</v>
      </c>
      <c r="AC360">
        <f>VLOOKUP(A360,[1]中考!$A$2:$J$571,10,0)</f>
        <v>32</v>
      </c>
      <c r="AD360">
        <f t="shared" si="89"/>
        <v>106</v>
      </c>
    </row>
    <row r="361" spans="1:30" ht="15" x14ac:dyDescent="0.35">
      <c r="A361" s="14" t="s">
        <v>781</v>
      </c>
      <c r="B361" s="1">
        <v>8</v>
      </c>
      <c r="C361" s="2" t="s">
        <v>141</v>
      </c>
      <c r="D361" s="4" t="s">
        <v>537</v>
      </c>
      <c r="E361">
        <f>VLOOKUP(A361,'[1]高三下(高考)'!$A$3:$P$615,15,0)</f>
        <v>58</v>
      </c>
      <c r="F361" t="str">
        <f>VLOOKUP(A361,'[1]高三下(高考)'!$A$3:$P$615,16,0)</f>
        <v>彭桦</v>
      </c>
      <c r="G361" s="22">
        <f t="shared" si="78"/>
        <v>184</v>
      </c>
      <c r="H361" s="23">
        <f t="shared" si="79"/>
        <v>119.86062717770035</v>
      </c>
      <c r="I361">
        <f>VLOOKUP(A361,[1]高三上!$A$3:$P$588,15,0)</f>
        <v>33.5</v>
      </c>
      <c r="J361" t="str">
        <f>VLOOKUP(A361,[1]高三上!$A$3:$P$588,16,0)</f>
        <v>彭桦</v>
      </c>
      <c r="K361" s="22">
        <f t="shared" si="80"/>
        <v>241</v>
      </c>
      <c r="L361" s="23">
        <f t="shared" si="81"/>
        <v>104.52961672473867</v>
      </c>
      <c r="M361">
        <f>VLOOKUP(A361,[1]高二下!$A$3:$P$536,15,0)</f>
        <v>37</v>
      </c>
      <c r="N361" t="str">
        <f>VLOOKUP(A361,[1]高二下!$A$3:$P$536,16,0)</f>
        <v>彭桦</v>
      </c>
      <c r="O361" s="22">
        <f t="shared" si="82"/>
        <v>254</v>
      </c>
      <c r="P361" s="22">
        <f t="shared" si="83"/>
        <v>90.243902439024396</v>
      </c>
      <c r="Q361">
        <f>VLOOKUP(A361,[1]高二上!$A$3:$P$583,15,0)</f>
        <v>56</v>
      </c>
      <c r="R361" t="str">
        <f>VLOOKUP(A361,[1]高二上!$A$3:$P$583,16,0)</f>
        <v>彭桦</v>
      </c>
      <c r="S361" s="22">
        <f t="shared" si="84"/>
        <v>226</v>
      </c>
      <c r="T361" s="22">
        <f t="shared" si="85"/>
        <v>102.4390243902439</v>
      </c>
      <c r="U361">
        <f>VLOOKUP(A361,[1]高一下!$A$3:$P$585,15,0)</f>
        <v>42</v>
      </c>
      <c r="V361" t="str">
        <f>VLOOKUP(A361,[1]高一下!$A$3:$P$585,16,0)</f>
        <v>彭桦</v>
      </c>
      <c r="W361">
        <f t="shared" si="86"/>
        <v>233</v>
      </c>
      <c r="X361">
        <f t="shared" si="87"/>
        <v>93.031358885017426</v>
      </c>
      <c r="Y361">
        <f>VLOOKUP(A361,[1]高一上!$A$3:$P$587,15,0)</f>
        <v>41</v>
      </c>
      <c r="Z361" t="str">
        <f>VLOOKUP(A361,[1]高一上!$A$3:$P$587,16,0)</f>
        <v>杜建清</v>
      </c>
      <c r="AA361">
        <f t="shared" si="88"/>
        <v>213</v>
      </c>
      <c r="AB361" s="23">
        <f t="shared" si="90"/>
        <v>106.96864111498257</v>
      </c>
      <c r="AC361">
        <f>VLOOKUP(A361,[1]中考!$A$2:$J$571,10,0)</f>
        <v>25</v>
      </c>
      <c r="AD361">
        <f t="shared" si="89"/>
        <v>233</v>
      </c>
    </row>
    <row r="362" spans="1:30" ht="15" x14ac:dyDescent="0.35">
      <c r="A362" s="14" t="s">
        <v>770</v>
      </c>
      <c r="B362" s="1">
        <v>8</v>
      </c>
      <c r="C362" s="2" t="s">
        <v>60</v>
      </c>
      <c r="D362" s="4" t="s">
        <v>537</v>
      </c>
      <c r="E362">
        <f>VLOOKUP(A362,'[1]高三下(高考)'!$A$3:$P$615,15,0)</f>
        <v>50.5</v>
      </c>
      <c r="F362" t="str">
        <f>VLOOKUP(A362,'[1]高三下(高考)'!$A$3:$P$615,16,0)</f>
        <v>彭桦</v>
      </c>
      <c r="G362" s="22">
        <f t="shared" si="78"/>
        <v>235</v>
      </c>
      <c r="H362" s="23">
        <f t="shared" si="79"/>
        <v>100</v>
      </c>
      <c r="I362" s="22">
        <v>0</v>
      </c>
      <c r="J362" t="s">
        <v>630</v>
      </c>
      <c r="K362" s="22">
        <f t="shared" si="80"/>
        <v>277</v>
      </c>
      <c r="L362" s="23">
        <f t="shared" si="81"/>
        <v>100</v>
      </c>
      <c r="M362">
        <f>VLOOKUP(A362,[1]高二下!$A$3:$P$536,15,0)</f>
        <v>53</v>
      </c>
      <c r="N362" t="str">
        <f>VLOOKUP(A362,[1]高二下!$A$3:$P$536,16,0)</f>
        <v>彭桦</v>
      </c>
      <c r="O362" s="22">
        <f t="shared" si="82"/>
        <v>156</v>
      </c>
      <c r="P362" s="22">
        <f t="shared" si="83"/>
        <v>97.909407665505228</v>
      </c>
      <c r="Q362">
        <f>VLOOKUP(A362,[1]高二上!$A$3:$P$583,15,0)</f>
        <v>68</v>
      </c>
      <c r="R362" t="str">
        <f>VLOOKUP(A362,[1]高二上!$A$3:$P$583,16,0)</f>
        <v>彭桦</v>
      </c>
      <c r="S362" s="22">
        <f t="shared" si="84"/>
        <v>150</v>
      </c>
      <c r="T362" s="22">
        <f t="shared" si="85"/>
        <v>99.651567944250871</v>
      </c>
      <c r="U362">
        <f>VLOOKUP(A362,[1]高一下!$A$3:$P$585,15,0)</f>
        <v>53</v>
      </c>
      <c r="V362" t="str">
        <f>VLOOKUP(A362,[1]高一下!$A$3:$P$585,16,0)</f>
        <v>彭桦</v>
      </c>
      <c r="W362">
        <f t="shared" si="86"/>
        <v>149</v>
      </c>
      <c r="X362">
        <f t="shared" si="87"/>
        <v>109.40766550522648</v>
      </c>
      <c r="Y362">
        <f>VLOOKUP(A362,[1]高一上!$A$3:$P$587,15,0)</f>
        <v>46</v>
      </c>
      <c r="Z362" t="str">
        <f>VLOOKUP(A362,[1]高一上!$A$3:$P$587,16,0)</f>
        <v>肖霞</v>
      </c>
      <c r="AA362">
        <f t="shared" si="88"/>
        <v>176</v>
      </c>
      <c r="AB362" s="23">
        <f t="shared" si="90"/>
        <v>113.58885017421602</v>
      </c>
      <c r="AC362">
        <f>VLOOKUP(A362,[1]中考!$A$2:$J$571,10,0)</f>
        <v>26</v>
      </c>
      <c r="AD362">
        <f t="shared" si="89"/>
        <v>215</v>
      </c>
    </row>
    <row r="363" spans="1:30" ht="15" x14ac:dyDescent="0.35">
      <c r="A363" s="14" t="s">
        <v>788</v>
      </c>
      <c r="B363" s="1">
        <v>8</v>
      </c>
      <c r="C363" s="2" t="s">
        <v>789</v>
      </c>
      <c r="D363" s="4" t="s">
        <v>537</v>
      </c>
      <c r="E363">
        <f>VLOOKUP(A363,'[1]高三下(高考)'!$A$3:$P$615,15,0)</f>
        <v>57.5</v>
      </c>
      <c r="F363" t="str">
        <f>VLOOKUP(A363,'[1]高三下(高考)'!$A$3:$P$615,16,0)</f>
        <v>彭桦</v>
      </c>
      <c r="G363" s="22">
        <f t="shared" si="78"/>
        <v>187</v>
      </c>
      <c r="H363" s="23">
        <f t="shared" si="79"/>
        <v>93.379790940766554</v>
      </c>
      <c r="I363">
        <f>VLOOKUP(A363,[1]高三上!$A$3:$P$588,15,0)</f>
        <v>43</v>
      </c>
      <c r="J363" t="str">
        <f>VLOOKUP(A363,[1]高三上!$A$3:$P$588,16,0)</f>
        <v>彭桦</v>
      </c>
      <c r="K363" s="22">
        <f t="shared" si="80"/>
        <v>168</v>
      </c>
      <c r="L363" s="23">
        <f t="shared" si="81"/>
        <v>75.609756097560975</v>
      </c>
      <c r="M363">
        <f>VLOOKUP(A363,[1]高二下!$A$3:$P$536,15,0)</f>
        <v>59</v>
      </c>
      <c r="N363" t="str">
        <f>VLOOKUP(A363,[1]高二下!$A$3:$P$536,16,0)</f>
        <v>彭桦</v>
      </c>
      <c r="O363" s="22">
        <f t="shared" si="82"/>
        <v>98</v>
      </c>
      <c r="P363" s="22">
        <f t="shared" si="83"/>
        <v>138.67595818815332</v>
      </c>
      <c r="Q363">
        <f>VLOOKUP(A363,[1]高二上!$A$3:$P$583,15,0)</f>
        <v>59</v>
      </c>
      <c r="R363" t="str">
        <f>VLOOKUP(A363,[1]高二上!$A$3:$P$583,16,0)</f>
        <v>彭桦</v>
      </c>
      <c r="S363" s="22">
        <f t="shared" si="84"/>
        <v>209</v>
      </c>
      <c r="T363" s="22">
        <f t="shared" si="85"/>
        <v>94.076655052264812</v>
      </c>
      <c r="U363">
        <f>VLOOKUP(A363,[1]高一下!$A$3:$P$585,15,0)</f>
        <v>47</v>
      </c>
      <c r="V363" t="str">
        <f>VLOOKUP(A363,[1]高一下!$A$3:$P$585,16,0)</f>
        <v>彭桦</v>
      </c>
      <c r="W363">
        <f t="shared" si="86"/>
        <v>192</v>
      </c>
      <c r="X363">
        <f t="shared" si="87"/>
        <v>101.74216027874564</v>
      </c>
      <c r="Y363">
        <f>VLOOKUP(A363,[1]高一上!$A$3:$P$587,15,0)</f>
        <v>44</v>
      </c>
      <c r="Z363" t="str">
        <f>VLOOKUP(A363,[1]高一上!$A$3:$P$587,16,0)</f>
        <v>金勇</v>
      </c>
      <c r="AA363">
        <f t="shared" si="88"/>
        <v>197</v>
      </c>
      <c r="AB363" s="23">
        <f t="shared" si="90"/>
        <v>112.54355400696863</v>
      </c>
      <c r="AC363">
        <f>VLOOKUP(A363,[1]中考!$A$2:$J$571,10,0)</f>
        <v>25</v>
      </c>
      <c r="AD363">
        <f t="shared" si="89"/>
        <v>233</v>
      </c>
    </row>
    <row r="364" spans="1:30" ht="15" x14ac:dyDescent="0.35">
      <c r="A364" s="14" t="s">
        <v>804</v>
      </c>
      <c r="B364" s="1">
        <v>8</v>
      </c>
      <c r="C364" s="2" t="s">
        <v>161</v>
      </c>
      <c r="D364" s="4" t="s">
        <v>537</v>
      </c>
      <c r="E364">
        <f>VLOOKUP(A364,'[1]高三下(高考)'!$A$3:$P$615,15,0)</f>
        <v>47</v>
      </c>
      <c r="F364" t="str">
        <f>VLOOKUP(A364,'[1]高三下(高考)'!$A$3:$P$615,16,0)</f>
        <v>彭桦</v>
      </c>
      <c r="G364" s="22">
        <f t="shared" si="78"/>
        <v>251</v>
      </c>
      <c r="H364" s="23">
        <f t="shared" si="79"/>
        <v>99.303135888501743</v>
      </c>
      <c r="I364">
        <f>VLOOKUP(A364,[1]高三上!$A$3:$P$588,15,0)</f>
        <v>31.5</v>
      </c>
      <c r="J364" t="str">
        <f>VLOOKUP(A364,[1]高三上!$A$3:$P$588,16,0)</f>
        <v>彭桦</v>
      </c>
      <c r="K364" s="22">
        <f t="shared" si="80"/>
        <v>249</v>
      </c>
      <c r="L364" s="23">
        <f t="shared" si="81"/>
        <v>74.21602787456446</v>
      </c>
      <c r="M364">
        <f>VLOOKUP(A364,[1]高二下!$A$3:$P$536,15,0)</f>
        <v>51</v>
      </c>
      <c r="N364" t="str">
        <f>VLOOKUP(A364,[1]高二下!$A$3:$P$536,16,0)</f>
        <v>彭桦</v>
      </c>
      <c r="O364" s="22">
        <f t="shared" si="82"/>
        <v>175</v>
      </c>
      <c r="P364" s="22">
        <f t="shared" si="83"/>
        <v>121.95121951219512</v>
      </c>
      <c r="Q364">
        <f>VLOOKUP(A364,[1]高二上!$A$3:$P$583,15,0)</f>
        <v>54</v>
      </c>
      <c r="R364" t="str">
        <f>VLOOKUP(A364,[1]高二上!$A$3:$P$583,16,0)</f>
        <v>彭桦</v>
      </c>
      <c r="S364" s="22">
        <f t="shared" si="84"/>
        <v>238</v>
      </c>
      <c r="T364" s="22">
        <f t="shared" si="85"/>
        <v>79.094076655052262</v>
      </c>
      <c r="U364">
        <f>VLOOKUP(A364,[1]高一下!$A$3:$P$585,15,0)</f>
        <v>49</v>
      </c>
      <c r="V364" t="str">
        <f>VLOOKUP(A364,[1]高一下!$A$3:$P$585,16,0)</f>
        <v>彭桦</v>
      </c>
      <c r="W364">
        <f t="shared" si="86"/>
        <v>178</v>
      </c>
      <c r="X364">
        <f t="shared" si="87"/>
        <v>128.57142857142856</v>
      </c>
      <c r="Y364">
        <f>VLOOKUP(A364,[1]高一上!$A$3:$P$587,15,0)</f>
        <v>30</v>
      </c>
      <c r="Z364" t="str">
        <f>VLOOKUP(A364,[1]高一上!$A$3:$P$587,16,0)</f>
        <v>金勇</v>
      </c>
      <c r="AA364">
        <f t="shared" si="88"/>
        <v>260</v>
      </c>
      <c r="AB364" s="23">
        <f t="shared" si="90"/>
        <v>46.341463414634141</v>
      </c>
      <c r="AC364">
        <f>VLOOKUP(A364,[1]中考!$A$2:$J$571,10,0)</f>
        <v>32</v>
      </c>
      <c r="AD364">
        <f t="shared" si="89"/>
        <v>106</v>
      </c>
    </row>
    <row r="365" spans="1:30" ht="15" x14ac:dyDescent="0.35">
      <c r="A365" s="14" t="s">
        <v>798</v>
      </c>
      <c r="B365" s="1">
        <v>8</v>
      </c>
      <c r="C365" s="2" t="s">
        <v>799</v>
      </c>
      <c r="D365" s="4" t="s">
        <v>537</v>
      </c>
      <c r="E365">
        <f>VLOOKUP(A365,'[1]高三下(高考)'!$A$3:$P$615,15,0)</f>
        <v>28.5</v>
      </c>
      <c r="F365" t="str">
        <f>VLOOKUP(A365,'[1]高三下(高考)'!$A$3:$P$615,16,0)</f>
        <v>彭桦</v>
      </c>
      <c r="G365" s="22">
        <f t="shared" si="78"/>
        <v>284</v>
      </c>
      <c r="H365" s="23">
        <f t="shared" si="79"/>
        <v>35.540069686411144</v>
      </c>
      <c r="I365">
        <f>VLOOKUP(A365,[1]高三上!$A$3:$P$588,15,0)</f>
        <v>50.5</v>
      </c>
      <c r="J365" t="str">
        <f>VLOOKUP(A365,[1]高三上!$A$3:$P$588,16,0)</f>
        <v>彭桦</v>
      </c>
      <c r="K365" s="22">
        <f t="shared" si="80"/>
        <v>99</v>
      </c>
      <c r="L365" s="23">
        <f t="shared" si="81"/>
        <v>158.18815331010452</v>
      </c>
      <c r="M365">
        <f>VLOOKUP(A365,[1]高二下!$A$3:$P$536,15,0)</f>
        <v>30</v>
      </c>
      <c r="N365" t="str">
        <f>VLOOKUP(A365,[1]高二下!$A$3:$P$536,16,0)</f>
        <v>彭桦</v>
      </c>
      <c r="O365" s="22">
        <f t="shared" si="82"/>
        <v>266</v>
      </c>
      <c r="P365" s="22">
        <f t="shared" si="83"/>
        <v>81.881533101045292</v>
      </c>
      <c r="Q365">
        <f>VLOOKUP(A365,[1]高二上!$A$3:$P$583,15,0)</f>
        <v>58</v>
      </c>
      <c r="R365" t="str">
        <f>VLOOKUP(A365,[1]高二上!$A$3:$P$583,16,0)</f>
        <v>彭桦</v>
      </c>
      <c r="S365" s="22">
        <f t="shared" si="84"/>
        <v>214</v>
      </c>
      <c r="T365" s="22">
        <f t="shared" si="85"/>
        <v>110.10452961672473</v>
      </c>
      <c r="U365">
        <f>VLOOKUP(A365,[1]高一下!$A$3:$P$585,15,0)</f>
        <v>41</v>
      </c>
      <c r="V365" t="str">
        <f>VLOOKUP(A365,[1]高一下!$A$3:$P$585,16,0)</f>
        <v>彭桦</v>
      </c>
      <c r="W365">
        <f t="shared" si="86"/>
        <v>243</v>
      </c>
      <c r="X365">
        <f t="shared" si="87"/>
        <v>87.108013937282237</v>
      </c>
      <c r="Y365">
        <f>VLOOKUP(A365,[1]高一上!$A$3:$P$587,15,0)</f>
        <v>42</v>
      </c>
      <c r="Z365" t="str">
        <f>VLOOKUP(A365,[1]高一上!$A$3:$P$587,16,0)</f>
        <v>金勇</v>
      </c>
      <c r="AA365">
        <f t="shared" si="88"/>
        <v>206</v>
      </c>
      <c r="AB365" s="23">
        <f t="shared" si="90"/>
        <v>111.84668989547038</v>
      </c>
      <c r="AC365">
        <f>VLOOKUP(A365,[1]中考!$A$2:$J$571,10,0)</f>
        <v>24</v>
      </c>
      <c r="AD365">
        <f t="shared" si="89"/>
        <v>240</v>
      </c>
    </row>
    <row r="366" spans="1:30" ht="15" x14ac:dyDescent="0.35">
      <c r="A366" s="14" t="s">
        <v>784</v>
      </c>
      <c r="B366" s="1">
        <v>8</v>
      </c>
      <c r="C366" s="2" t="s">
        <v>785</v>
      </c>
      <c r="D366" s="4" t="s">
        <v>537</v>
      </c>
      <c r="E366">
        <f>VLOOKUP(A366,'[1]高三下(高考)'!$A$3:$P$615,15,0)</f>
        <v>55</v>
      </c>
      <c r="F366" t="str">
        <f>VLOOKUP(A366,'[1]高三下(高考)'!$A$3:$P$615,16,0)</f>
        <v>彭桦</v>
      </c>
      <c r="G366" s="22">
        <f t="shared" si="78"/>
        <v>201</v>
      </c>
      <c r="H366" s="23">
        <f t="shared" si="79"/>
        <v>79.442508710801391</v>
      </c>
      <c r="I366">
        <f>VLOOKUP(A366,[1]高三上!$A$3:$P$588,15,0)</f>
        <v>45.5</v>
      </c>
      <c r="J366" t="str">
        <f>VLOOKUP(A366,[1]高三上!$A$3:$P$588,16,0)</f>
        <v>彭桦</v>
      </c>
      <c r="K366" s="22">
        <f t="shared" si="80"/>
        <v>142</v>
      </c>
      <c r="L366" s="23">
        <f t="shared" si="81"/>
        <v>89.547038327526138</v>
      </c>
      <c r="M366">
        <f>VLOOKUP(A366,[1]高二下!$A$3:$P$536,15,0)</f>
        <v>58</v>
      </c>
      <c r="N366" t="str">
        <f>VLOOKUP(A366,[1]高二下!$A$3:$P$536,16,0)</f>
        <v>彭桦</v>
      </c>
      <c r="O366" s="22">
        <f t="shared" si="82"/>
        <v>112</v>
      </c>
      <c r="P366" s="22">
        <f t="shared" si="83"/>
        <v>122.99651567944251</v>
      </c>
      <c r="Q366">
        <f>VLOOKUP(A366,[1]高二上!$A$3:$P$583,15,0)</f>
        <v>64</v>
      </c>
      <c r="R366" t="str">
        <f>VLOOKUP(A366,[1]高二上!$A$3:$P$583,16,0)</f>
        <v>彭桦</v>
      </c>
      <c r="S366" s="22">
        <f t="shared" si="84"/>
        <v>178</v>
      </c>
      <c r="T366" s="22">
        <f t="shared" si="85"/>
        <v>106.96864111498257</v>
      </c>
      <c r="U366">
        <f>VLOOKUP(A366,[1]高一下!$A$3:$P$585,15,0)</f>
        <v>46</v>
      </c>
      <c r="V366" t="str">
        <f>VLOOKUP(A366,[1]高一下!$A$3:$P$585,16,0)</f>
        <v>彭桦</v>
      </c>
      <c r="W366">
        <f t="shared" si="86"/>
        <v>198</v>
      </c>
      <c r="X366">
        <f t="shared" si="87"/>
        <v>105.22648083623693</v>
      </c>
      <c r="Y366">
        <f>VLOOKUP(A366,[1]高一上!$A$3:$P$587,15,0)</f>
        <v>41</v>
      </c>
      <c r="Z366" t="str">
        <f>VLOOKUP(A366,[1]高一上!$A$3:$P$587,16,0)</f>
        <v>金勇</v>
      </c>
      <c r="AA366">
        <f t="shared" si="88"/>
        <v>213</v>
      </c>
      <c r="AB366" s="23">
        <f t="shared" si="90"/>
        <v>100.69686411149826</v>
      </c>
      <c r="AC366">
        <f>VLOOKUP(A366,[1]中考!$A$2:$J$571,10,0)</f>
        <v>26</v>
      </c>
      <c r="AD366">
        <f t="shared" si="89"/>
        <v>215</v>
      </c>
    </row>
    <row r="367" spans="1:30" ht="15" x14ac:dyDescent="0.35">
      <c r="A367" s="14" t="s">
        <v>775</v>
      </c>
      <c r="B367" s="1">
        <v>8</v>
      </c>
      <c r="C367" s="2" t="s">
        <v>776</v>
      </c>
      <c r="D367" s="4" t="s">
        <v>537</v>
      </c>
      <c r="E367">
        <f>VLOOKUP(A367,'[1]高三下(高考)'!$A$3:$P$615,15,0)</f>
        <v>59.5</v>
      </c>
      <c r="F367" t="str">
        <f>VLOOKUP(A367,'[1]高三下(高考)'!$A$3:$P$615,16,0)</f>
        <v>彭桦</v>
      </c>
      <c r="G367" s="22">
        <f t="shared" si="78"/>
        <v>177</v>
      </c>
      <c r="H367" s="23">
        <f t="shared" si="79"/>
        <v>108.01393728222996</v>
      </c>
      <c r="I367">
        <f>VLOOKUP(A367,[1]高三上!$A$3:$P$588,15,0)</f>
        <v>39</v>
      </c>
      <c r="J367" t="str">
        <f>VLOOKUP(A367,[1]高三上!$A$3:$P$588,16,0)</f>
        <v>彭桦</v>
      </c>
      <c r="K367" s="22">
        <f t="shared" si="80"/>
        <v>200</v>
      </c>
      <c r="L367" s="23">
        <f t="shared" si="81"/>
        <v>91.289198606271782</v>
      </c>
      <c r="M367">
        <f>VLOOKUP(A367,[1]高二下!$A$3:$P$536,15,0)</f>
        <v>51</v>
      </c>
      <c r="N367" t="str">
        <f>VLOOKUP(A367,[1]高二下!$A$3:$P$536,16,0)</f>
        <v>彭桦</v>
      </c>
      <c r="O367" s="22">
        <f t="shared" si="82"/>
        <v>175</v>
      </c>
      <c r="P367" s="22">
        <f t="shared" si="83"/>
        <v>83.275261324041807</v>
      </c>
      <c r="Q367">
        <f>VLOOKUP(A367,[1]高二上!$A$3:$P$583,15,0)</f>
        <v>71</v>
      </c>
      <c r="R367" t="str">
        <f>VLOOKUP(A367,[1]高二上!$A$3:$P$583,16,0)</f>
        <v>彭桦</v>
      </c>
      <c r="S367" s="22">
        <f t="shared" si="84"/>
        <v>127</v>
      </c>
      <c r="T367" s="22">
        <f t="shared" si="85"/>
        <v>72.822299651567945</v>
      </c>
      <c r="U367">
        <f>VLOOKUP(A367,[1]高一下!$A$3:$P$585,15,0)</f>
        <v>68</v>
      </c>
      <c r="V367" t="str">
        <f>VLOOKUP(A367,[1]高一下!$A$3:$P$585,16,0)</f>
        <v>彭桦</v>
      </c>
      <c r="W367">
        <f t="shared" si="86"/>
        <v>49</v>
      </c>
      <c r="X367">
        <f t="shared" si="87"/>
        <v>157.14285714285714</v>
      </c>
      <c r="Y367">
        <f>VLOOKUP(A367,[1]高一上!$A$3:$P$587,15,0)</f>
        <v>41</v>
      </c>
      <c r="Z367" t="str">
        <f>VLOOKUP(A367,[1]高一上!$A$3:$P$587,16,0)</f>
        <v>金勇</v>
      </c>
      <c r="AA367">
        <f t="shared" si="88"/>
        <v>213</v>
      </c>
      <c r="AB367" s="23">
        <f t="shared" si="90"/>
        <v>87.456445993031366</v>
      </c>
      <c r="AC367">
        <f>VLOOKUP(A367,[1]中考!$A$2:$J$571,10,0)</f>
        <v>28</v>
      </c>
      <c r="AD367">
        <f t="shared" si="89"/>
        <v>177</v>
      </c>
    </row>
    <row r="368" spans="1:30" ht="15" x14ac:dyDescent="0.35">
      <c r="A368" s="14" t="s">
        <v>771</v>
      </c>
      <c r="B368" s="1">
        <v>8</v>
      </c>
      <c r="C368" s="2" t="s">
        <v>772</v>
      </c>
      <c r="D368" s="4" t="s">
        <v>537</v>
      </c>
      <c r="E368">
        <f>VLOOKUP(A368,'[1]高三下(高考)'!$A$3:$P$615,15,0)</f>
        <v>60.5</v>
      </c>
      <c r="F368" t="str">
        <f>VLOOKUP(A368,'[1]高三下(高考)'!$A$3:$P$615,16,0)</f>
        <v>彭桦</v>
      </c>
      <c r="G368" s="22">
        <f t="shared" si="78"/>
        <v>170</v>
      </c>
      <c r="H368" s="23">
        <f t="shared" si="79"/>
        <v>95.121951219512198</v>
      </c>
      <c r="I368">
        <f>VLOOKUP(A368,[1]高三上!$A$3:$P$588,15,0)</f>
        <v>44.5</v>
      </c>
      <c r="J368" t="str">
        <f>VLOOKUP(A368,[1]高三上!$A$3:$P$588,16,0)</f>
        <v>彭桦</v>
      </c>
      <c r="K368" s="22">
        <f t="shared" si="80"/>
        <v>156</v>
      </c>
      <c r="L368" s="23">
        <f t="shared" si="81"/>
        <v>59.930313588850176</v>
      </c>
      <c r="M368">
        <f>VLOOKUP(A368,[1]高二下!$A$3:$P$536,15,0)</f>
        <v>68</v>
      </c>
      <c r="N368" t="str">
        <f>VLOOKUP(A368,[1]高二下!$A$3:$P$536,16,0)</f>
        <v>彭桦</v>
      </c>
      <c r="O368" s="22">
        <f t="shared" si="82"/>
        <v>41</v>
      </c>
      <c r="P368" s="22">
        <f t="shared" si="83"/>
        <v>89.547038327526138</v>
      </c>
      <c r="Q368">
        <f>VLOOKUP(A368,[1]高二上!$A$3:$P$583,15,0)</f>
        <v>88</v>
      </c>
      <c r="R368" t="str">
        <f>VLOOKUP(A368,[1]高二上!$A$3:$P$583,16,0)</f>
        <v>彭桦</v>
      </c>
      <c r="S368" s="22">
        <f t="shared" si="84"/>
        <v>11</v>
      </c>
      <c r="T368" s="22">
        <f t="shared" si="85"/>
        <v>132.05574912891984</v>
      </c>
      <c r="U368">
        <f>VLOOKUP(A368,[1]高一下!$A$3:$P$585,15,0)</f>
        <v>60</v>
      </c>
      <c r="V368" t="str">
        <f>VLOOKUP(A368,[1]高一下!$A$3:$P$585,16,0)</f>
        <v>彭桦</v>
      </c>
      <c r="W368">
        <f t="shared" si="86"/>
        <v>103</v>
      </c>
      <c r="X368">
        <f t="shared" si="87"/>
        <v>146.34146341463415</v>
      </c>
      <c r="Y368">
        <f>VLOOKUP(A368,[1]高一上!$A$3:$P$587,15,0)</f>
        <v>37</v>
      </c>
      <c r="Z368" t="str">
        <f>VLOOKUP(A368,[1]高一上!$A$3:$P$587,16,0)</f>
        <v>肖霞</v>
      </c>
      <c r="AA368">
        <f t="shared" si="88"/>
        <v>236</v>
      </c>
      <c r="AB368" s="23">
        <f t="shared" si="90"/>
        <v>72.125435540069688</v>
      </c>
      <c r="AC368">
        <f>VLOOKUP(A368,[1]中考!$A$2:$J$571,10,0)</f>
        <v>29</v>
      </c>
      <c r="AD368">
        <f t="shared" si="89"/>
        <v>156</v>
      </c>
    </row>
    <row r="369" spans="1:30" ht="15" x14ac:dyDescent="0.35">
      <c r="A369" s="14" t="s">
        <v>773</v>
      </c>
      <c r="B369" s="1">
        <v>8</v>
      </c>
      <c r="C369" s="2" t="s">
        <v>774</v>
      </c>
      <c r="D369" s="4" t="s">
        <v>537</v>
      </c>
      <c r="E369">
        <f>VLOOKUP(A369,'[1]高三下(高考)'!$A$3:$P$615,15,0)</f>
        <v>71.5</v>
      </c>
      <c r="F369" t="str">
        <f>VLOOKUP(A369,'[1]高三下(高考)'!$A$3:$P$615,16,0)</f>
        <v>彭桦</v>
      </c>
      <c r="G369" s="22">
        <f t="shared" si="78"/>
        <v>60</v>
      </c>
      <c r="H369" s="23">
        <f t="shared" si="79"/>
        <v>136.58536585365854</v>
      </c>
      <c r="I369">
        <f>VLOOKUP(A369,[1]高三上!$A$3:$P$588,15,0)</f>
        <v>43.5</v>
      </c>
      <c r="J369" t="str">
        <f>VLOOKUP(A369,[1]高三上!$A$3:$P$588,16,0)</f>
        <v>彭桦</v>
      </c>
      <c r="K369" s="22">
        <f t="shared" si="80"/>
        <v>165</v>
      </c>
      <c r="L369" s="23">
        <f t="shared" si="81"/>
        <v>90.940766550522653</v>
      </c>
      <c r="M369">
        <f>VLOOKUP(A369,[1]高二下!$A$3:$P$536,15,0)</f>
        <v>55</v>
      </c>
      <c r="N369" t="str">
        <f>VLOOKUP(A369,[1]高二下!$A$3:$P$536,16,0)</f>
        <v>彭桦</v>
      </c>
      <c r="O369" s="22">
        <f t="shared" si="82"/>
        <v>139</v>
      </c>
      <c r="P369" s="22">
        <f t="shared" si="83"/>
        <v>88.153310104529623</v>
      </c>
      <c r="Q369">
        <f>VLOOKUP(A369,[1]高二上!$A$3:$P$583,15,0)</f>
        <v>74</v>
      </c>
      <c r="R369" t="str">
        <f>VLOOKUP(A369,[1]高二上!$A$3:$P$583,16,0)</f>
        <v>彭桦</v>
      </c>
      <c r="S369" s="22">
        <f t="shared" si="84"/>
        <v>105</v>
      </c>
      <c r="T369" s="22">
        <f t="shared" si="85"/>
        <v>139.02439024390245</v>
      </c>
      <c r="U369">
        <f>VLOOKUP(A369,[1]高一下!$A$3:$P$585,15,0)</f>
        <v>44</v>
      </c>
      <c r="V369" t="str">
        <f>VLOOKUP(A369,[1]高一下!$A$3:$P$585,16,0)</f>
        <v>彭桦</v>
      </c>
      <c r="W369">
        <f t="shared" si="86"/>
        <v>217</v>
      </c>
      <c r="X369">
        <f t="shared" si="87"/>
        <v>102.4390243902439</v>
      </c>
      <c r="Y369">
        <f>VLOOKUP(A369,[1]高一上!$A$3:$P$587,15,0)</f>
        <v>40</v>
      </c>
      <c r="Z369" t="str">
        <f>VLOOKUP(A369,[1]高一上!$A$3:$P$587,16,0)</f>
        <v>杜建清</v>
      </c>
      <c r="AA369">
        <f t="shared" si="88"/>
        <v>224</v>
      </c>
      <c r="AB369" s="23">
        <f t="shared" si="90"/>
        <v>105.57491289198606</v>
      </c>
      <c r="AC369">
        <f>VLOOKUP(A369,[1]中考!$A$2:$J$571,10,0)</f>
        <v>24</v>
      </c>
      <c r="AD369">
        <f t="shared" si="89"/>
        <v>240</v>
      </c>
    </row>
    <row r="370" spans="1:30" ht="15" x14ac:dyDescent="0.35">
      <c r="A370" s="14" t="s">
        <v>794</v>
      </c>
      <c r="B370" s="1">
        <v>8</v>
      </c>
      <c r="C370" s="2" t="s">
        <v>795</v>
      </c>
      <c r="D370" s="4" t="s">
        <v>537</v>
      </c>
      <c r="E370">
        <f>VLOOKUP(A370,'[1]高三下(高考)'!$A$3:$P$615,15,0)</f>
        <v>51</v>
      </c>
      <c r="F370" t="str">
        <f>VLOOKUP(A370,'[1]高三下(高考)'!$A$3:$P$615,16,0)</f>
        <v>彭桦</v>
      </c>
      <c r="G370" s="22">
        <f t="shared" si="78"/>
        <v>233</v>
      </c>
      <c r="H370" s="23">
        <f t="shared" si="79"/>
        <v>46.341463414634141</v>
      </c>
      <c r="I370">
        <f>VLOOKUP(A370,[1]高三上!$A$3:$P$588,15,0)</f>
        <v>52.5</v>
      </c>
      <c r="J370" t="str">
        <f>VLOOKUP(A370,[1]高三上!$A$3:$P$588,16,0)</f>
        <v>彭桦</v>
      </c>
      <c r="K370" s="22">
        <f t="shared" si="80"/>
        <v>79</v>
      </c>
      <c r="L370" s="23">
        <f t="shared" si="81"/>
        <v>100</v>
      </c>
      <c r="M370">
        <f>VLOOKUP(A370,[1]高二下!$A$3:$P$536,15,0)</f>
        <v>62</v>
      </c>
      <c r="N370" t="str">
        <f>VLOOKUP(A370,[1]高二下!$A$3:$P$536,16,0)</f>
        <v>彭桦</v>
      </c>
      <c r="O370" s="22">
        <f t="shared" si="82"/>
        <v>79</v>
      </c>
      <c r="P370" s="22">
        <f t="shared" si="83"/>
        <v>109.05923344947735</v>
      </c>
      <c r="Q370">
        <f>VLOOKUP(A370,[1]高二上!$A$3:$P$583,15,0)</f>
        <v>74</v>
      </c>
      <c r="R370" t="str">
        <f>VLOOKUP(A370,[1]高二上!$A$3:$P$583,16,0)</f>
        <v>彭桦</v>
      </c>
      <c r="S370" s="22">
        <f t="shared" si="84"/>
        <v>105</v>
      </c>
      <c r="T370" s="22">
        <f t="shared" si="85"/>
        <v>107.3170731707317</v>
      </c>
      <c r="U370">
        <f>VLOOKUP(A370,[1]高一下!$A$3:$P$585,15,0)</f>
        <v>57</v>
      </c>
      <c r="V370" t="str">
        <f>VLOOKUP(A370,[1]高一下!$A$3:$P$585,16,0)</f>
        <v>彭桦</v>
      </c>
      <c r="W370">
        <f t="shared" si="86"/>
        <v>126</v>
      </c>
      <c r="X370">
        <f t="shared" si="87"/>
        <v>98.954703832752614</v>
      </c>
      <c r="Y370">
        <f>VLOOKUP(A370,[1]高一上!$A$3:$P$587,15,0)</f>
        <v>54</v>
      </c>
      <c r="Z370" t="str">
        <f>VLOOKUP(A370,[1]高一上!$A$3:$P$587,16,0)</f>
        <v>金勇</v>
      </c>
      <c r="AA370">
        <f t="shared" si="88"/>
        <v>123</v>
      </c>
      <c r="AB370" s="23">
        <f t="shared" si="90"/>
        <v>132.05574912891984</v>
      </c>
      <c r="AC370">
        <f>VLOOKUP(A370,[1]中考!$A$2:$J$571,10,0)</f>
        <v>26</v>
      </c>
      <c r="AD370">
        <f t="shared" si="89"/>
        <v>215</v>
      </c>
    </row>
    <row r="371" spans="1:30" ht="15" x14ac:dyDescent="0.35">
      <c r="A371" s="14" t="s">
        <v>737</v>
      </c>
      <c r="B371" s="1">
        <v>8</v>
      </c>
      <c r="C371" s="2" t="s">
        <v>738</v>
      </c>
      <c r="D371" s="4" t="s">
        <v>537</v>
      </c>
      <c r="E371">
        <f>VLOOKUP(A371,'[1]高三下(高考)'!$A$3:$P$615,15,0)</f>
        <v>68</v>
      </c>
      <c r="F371" t="str">
        <f>VLOOKUP(A371,'[1]高三下(高考)'!$A$3:$P$615,16,0)</f>
        <v>彭桦</v>
      </c>
      <c r="G371" s="22">
        <f t="shared" si="78"/>
        <v>95</v>
      </c>
      <c r="H371" s="23">
        <f t="shared" si="79"/>
        <v>72.822299651567945</v>
      </c>
      <c r="I371">
        <f>VLOOKUP(A371,[1]高三上!$A$3:$P$588,15,0)</f>
        <v>62</v>
      </c>
      <c r="J371" t="str">
        <f>VLOOKUP(A371,[1]高三上!$A$3:$P$588,16,0)</f>
        <v>彭桦</v>
      </c>
      <c r="K371" s="22">
        <f t="shared" si="80"/>
        <v>17</v>
      </c>
      <c r="L371" s="23">
        <f t="shared" si="81"/>
        <v>110.80139372822299</v>
      </c>
      <c r="M371">
        <f>VLOOKUP(A371,[1]高二下!$A$3:$P$536,15,0)</f>
        <v>67</v>
      </c>
      <c r="N371" t="str">
        <f>VLOOKUP(A371,[1]高二下!$A$3:$P$536,16,0)</f>
        <v>彭桦</v>
      </c>
      <c r="O371" s="22">
        <f t="shared" si="82"/>
        <v>48</v>
      </c>
      <c r="P371" s="22">
        <f t="shared" si="83"/>
        <v>85.017421602787465</v>
      </c>
      <c r="Q371">
        <f>VLOOKUP(A371,[1]高二上!$A$3:$P$583,15,0)</f>
        <v>91</v>
      </c>
      <c r="R371" t="str">
        <f>VLOOKUP(A371,[1]高二上!$A$3:$P$583,16,0)</f>
        <v>彭桦</v>
      </c>
      <c r="S371" s="22">
        <f t="shared" si="84"/>
        <v>5</v>
      </c>
      <c r="T371" s="22">
        <f t="shared" si="85"/>
        <v>122.99651567944251</v>
      </c>
      <c r="U371">
        <f>VLOOKUP(A371,[1]高一下!$A$3:$P$585,15,0)</f>
        <v>65</v>
      </c>
      <c r="V371" t="str">
        <f>VLOOKUP(A371,[1]高一下!$A$3:$P$585,16,0)</f>
        <v>彭桦</v>
      </c>
      <c r="W371">
        <f t="shared" si="86"/>
        <v>71</v>
      </c>
      <c r="X371">
        <f t="shared" si="87"/>
        <v>88.850174216027881</v>
      </c>
      <c r="Y371">
        <f>VLOOKUP(A371,[1]高一上!$A$3:$P$587,15,0)</f>
        <v>73</v>
      </c>
      <c r="Z371" t="str">
        <f>VLOOKUP(A371,[1]高一上!$A$3:$P$587,16,0)</f>
        <v>金勇</v>
      </c>
      <c r="AA371">
        <f t="shared" si="88"/>
        <v>39</v>
      </c>
      <c r="AB371" s="23">
        <f t="shared" si="90"/>
        <v>157.14285714285714</v>
      </c>
      <c r="AC371">
        <f>VLOOKUP(A371,[1]中考!$A$2:$J$571,10,0)</f>
        <v>27</v>
      </c>
      <c r="AD371">
        <f t="shared" si="89"/>
        <v>203</v>
      </c>
    </row>
    <row r="372" spans="1:30" ht="15.45" x14ac:dyDescent="0.35">
      <c r="A372" s="14" t="s">
        <v>796</v>
      </c>
      <c r="B372" s="1">
        <v>8</v>
      </c>
      <c r="C372" s="5" t="s">
        <v>797</v>
      </c>
      <c r="D372" s="4" t="s">
        <v>537</v>
      </c>
      <c r="E372">
        <f>VLOOKUP(A372,'[1]高三下(高考)'!$A$3:$P$615,15,0)</f>
        <v>47.5</v>
      </c>
      <c r="F372" t="str">
        <f>VLOOKUP(A372,'[1]高三下(高考)'!$A$3:$P$615,16,0)</f>
        <v>彭桦</v>
      </c>
      <c r="G372" s="22">
        <f t="shared" si="78"/>
        <v>248</v>
      </c>
      <c r="H372" s="23">
        <f t="shared" si="79"/>
        <v>100</v>
      </c>
      <c r="I372" s="22">
        <v>0</v>
      </c>
      <c r="J372" t="s">
        <v>630</v>
      </c>
      <c r="K372" s="22">
        <f t="shared" si="80"/>
        <v>277</v>
      </c>
      <c r="L372" s="23">
        <f t="shared" si="81"/>
        <v>100</v>
      </c>
      <c r="M372" s="22">
        <v>0</v>
      </c>
      <c r="N372" t="s">
        <v>630</v>
      </c>
      <c r="O372" s="22">
        <f t="shared" si="82"/>
        <v>270</v>
      </c>
      <c r="P372" s="22">
        <f t="shared" si="83"/>
        <v>100</v>
      </c>
      <c r="Q372">
        <f>VLOOKUP(A372,[1]高二上!$A$3:$P$583,15,0)</f>
        <v>75</v>
      </c>
      <c r="R372" t="str">
        <f>VLOOKUP(A372,[1]高二上!$A$3:$P$583,16,0)</f>
        <v>彭桦</v>
      </c>
      <c r="S372" s="22">
        <f t="shared" si="84"/>
        <v>95</v>
      </c>
      <c r="T372" s="22">
        <f t="shared" si="85"/>
        <v>130.66202090592333</v>
      </c>
      <c r="U372">
        <f>VLOOKUP(A372,[1]高一下!$A$3:$P$585,15,0)</f>
        <v>48</v>
      </c>
      <c r="V372" t="str">
        <f>VLOOKUP(A372,[1]高一下!$A$3:$P$585,16,0)</f>
        <v>彭桦</v>
      </c>
      <c r="W372">
        <f t="shared" si="86"/>
        <v>183</v>
      </c>
      <c r="X372">
        <f t="shared" si="87"/>
        <v>127.87456445993031</v>
      </c>
      <c r="Y372">
        <f>VLOOKUP(A372,[1]高一上!$A$3:$P$587,15,0)</f>
        <v>29</v>
      </c>
      <c r="Z372" t="str">
        <f>VLOOKUP(A372,[1]高一上!$A$3:$P$587,16,0)</f>
        <v>金勇</v>
      </c>
      <c r="AA372">
        <f t="shared" si="88"/>
        <v>263</v>
      </c>
      <c r="AB372" s="23">
        <f t="shared" si="90"/>
        <v>70.034843205574916</v>
      </c>
      <c r="AC372">
        <f>VLOOKUP(A372,[1]中考!$A$2:$J$571,10,0)</f>
        <v>28</v>
      </c>
      <c r="AD372">
        <f t="shared" si="89"/>
        <v>177</v>
      </c>
    </row>
    <row r="373" spans="1:30" ht="15" x14ac:dyDescent="0.35">
      <c r="A373" s="14" t="s">
        <v>809</v>
      </c>
      <c r="B373" s="1">
        <v>8</v>
      </c>
      <c r="C373" s="2" t="s">
        <v>42</v>
      </c>
      <c r="D373" s="4" t="s">
        <v>537</v>
      </c>
      <c r="E373">
        <f>VLOOKUP(A373,'[1]高三下(高考)'!$A$3:$P$615,15,0)</f>
        <v>36.5</v>
      </c>
      <c r="F373" t="str">
        <f>VLOOKUP(A373,'[1]高三下(高考)'!$A$3:$P$615,16,0)</f>
        <v>彭桦</v>
      </c>
      <c r="G373" s="22">
        <f t="shared" si="78"/>
        <v>274</v>
      </c>
      <c r="H373" s="23">
        <f t="shared" si="79"/>
        <v>50.522648083623693</v>
      </c>
      <c r="I373">
        <f>VLOOKUP(A373,[1]高三上!$A$3:$P$588,15,0)</f>
        <v>47</v>
      </c>
      <c r="J373" t="str">
        <f>VLOOKUP(A373,[1]高三上!$A$3:$P$588,16,0)</f>
        <v>彭桦</v>
      </c>
      <c r="K373" s="22">
        <f t="shared" si="80"/>
        <v>132</v>
      </c>
      <c r="L373" s="23">
        <f t="shared" si="81"/>
        <v>100</v>
      </c>
      <c r="M373" s="22">
        <v>0</v>
      </c>
      <c r="N373" t="s">
        <v>630</v>
      </c>
      <c r="O373" s="22">
        <f t="shared" si="82"/>
        <v>270</v>
      </c>
      <c r="P373" s="22">
        <f t="shared" si="83"/>
        <v>100</v>
      </c>
      <c r="Q373">
        <f>VLOOKUP(A373,[1]高二上!$A$3:$P$583,15,0)</f>
        <v>44</v>
      </c>
      <c r="R373" t="str">
        <f>VLOOKUP(A373,[1]高二上!$A$3:$P$583,16,0)</f>
        <v>彭桦</v>
      </c>
      <c r="S373" s="22">
        <f t="shared" si="84"/>
        <v>272</v>
      </c>
      <c r="T373" s="22">
        <f t="shared" si="85"/>
        <v>103.83275261324042</v>
      </c>
      <c r="U373">
        <f>VLOOKUP(A373,[1]高一下!$A$3:$P$585,15,0)</f>
        <v>27</v>
      </c>
      <c r="V373" t="str">
        <f>VLOOKUP(A373,[1]高一下!$A$3:$P$585,16,0)</f>
        <v>彭桦</v>
      </c>
      <c r="W373">
        <f t="shared" si="86"/>
        <v>283</v>
      </c>
      <c r="X373">
        <f t="shared" si="87"/>
        <v>100</v>
      </c>
      <c r="Y373">
        <f>VLOOKUP(A373,[1]高一上!$A$3:$P$587,15,0)</f>
        <v>22</v>
      </c>
      <c r="Z373" t="str">
        <f>VLOOKUP(A373,[1]高一上!$A$3:$P$587,16,0)</f>
        <v>金勇</v>
      </c>
      <c r="AA373">
        <f t="shared" si="88"/>
        <v>283</v>
      </c>
      <c r="AB373" s="23">
        <f t="shared" si="90"/>
        <v>44.250871080139376</v>
      </c>
      <c r="AC373">
        <f>VLOOKUP(A373,[1]中考!$A$2:$J$571,10,0)</f>
        <v>31</v>
      </c>
      <c r="AD373">
        <f t="shared" si="89"/>
        <v>123</v>
      </c>
    </row>
    <row r="374" spans="1:30" ht="15" x14ac:dyDescent="0.35">
      <c r="A374" s="14" t="s">
        <v>739</v>
      </c>
      <c r="B374" s="1">
        <v>8</v>
      </c>
      <c r="C374" s="2" t="s">
        <v>108</v>
      </c>
      <c r="D374" s="4" t="s">
        <v>537</v>
      </c>
      <c r="E374">
        <f>VLOOKUP(A374,'[1]高三下(高考)'!$A$3:$P$615,15,0)</f>
        <v>52</v>
      </c>
      <c r="F374" t="str">
        <f>VLOOKUP(A374,'[1]高三下(高考)'!$A$3:$P$615,16,0)</f>
        <v>彭桦</v>
      </c>
      <c r="G374" s="22">
        <f t="shared" si="78"/>
        <v>225</v>
      </c>
      <c r="H374" s="23">
        <f t="shared" si="79"/>
        <v>79.094076655052262</v>
      </c>
      <c r="I374">
        <f>VLOOKUP(A374,[1]高三上!$A$3:$P$588,15,0)</f>
        <v>43.5</v>
      </c>
      <c r="J374" t="str">
        <f>VLOOKUP(A374,[1]高三上!$A$3:$P$588,16,0)</f>
        <v>彭桦</v>
      </c>
      <c r="K374" s="22">
        <f t="shared" si="80"/>
        <v>165</v>
      </c>
      <c r="L374" s="23">
        <f t="shared" si="81"/>
        <v>72.125435540069688</v>
      </c>
      <c r="M374">
        <f>VLOOKUP(A374,[1]高二下!$A$3:$P$536,15,0)</f>
        <v>61</v>
      </c>
      <c r="N374" t="str">
        <f>VLOOKUP(A374,[1]高二下!$A$3:$P$536,16,0)</f>
        <v>彭桦</v>
      </c>
      <c r="O374" s="22">
        <f t="shared" si="82"/>
        <v>85</v>
      </c>
      <c r="P374" s="22">
        <f t="shared" si="83"/>
        <v>153.31010452961672</v>
      </c>
      <c r="Q374">
        <f>VLOOKUP(A374,[1]高二上!$A$3:$P$583,15,0)</f>
        <v>54</v>
      </c>
      <c r="R374" t="str">
        <f>VLOOKUP(A374,[1]高二上!$A$3:$P$583,16,0)</f>
        <v>彭桦</v>
      </c>
      <c r="S374" s="22">
        <f t="shared" si="84"/>
        <v>238</v>
      </c>
      <c r="T374" s="22">
        <f t="shared" si="85"/>
        <v>76.655052264808361</v>
      </c>
      <c r="U374">
        <f>VLOOKUP(A374,[1]高一下!$A$3:$P$585,15,0)</f>
        <v>50</v>
      </c>
      <c r="V374" t="str">
        <f>VLOOKUP(A374,[1]高一下!$A$3:$P$585,16,0)</f>
        <v>彭桦</v>
      </c>
      <c r="W374">
        <f t="shared" si="86"/>
        <v>171</v>
      </c>
      <c r="X374">
        <f t="shared" si="87"/>
        <v>95.470383275261327</v>
      </c>
      <c r="Y374">
        <f>VLOOKUP(A374,[1]高一上!$A$3:$P$587,15,0)</f>
        <v>49</v>
      </c>
      <c r="Z374" t="str">
        <f>VLOOKUP(A374,[1]高一上!$A$3:$P$587,16,0)</f>
        <v>金勇</v>
      </c>
      <c r="AA374">
        <f t="shared" si="88"/>
        <v>158</v>
      </c>
      <c r="AB374" s="23">
        <f t="shared" si="90"/>
        <v>81.881533101045292</v>
      </c>
      <c r="AC374">
        <f>VLOOKUP(A374,[1]中考!$A$2:$J$571,10,0)</f>
        <v>32</v>
      </c>
      <c r="AD374">
        <f t="shared" si="89"/>
        <v>106</v>
      </c>
    </row>
    <row r="375" spans="1:30" ht="15" x14ac:dyDescent="0.35">
      <c r="A375" s="14" t="s">
        <v>746</v>
      </c>
      <c r="B375" s="1">
        <v>8</v>
      </c>
      <c r="C375" s="2" t="s">
        <v>747</v>
      </c>
      <c r="D375" s="4" t="s">
        <v>537</v>
      </c>
      <c r="E375">
        <f>VLOOKUP(A375,'[1]高三下(高考)'!$A$3:$P$615,15,0)</f>
        <v>58</v>
      </c>
      <c r="F375" t="str">
        <f>VLOOKUP(A375,'[1]高三下(高考)'!$A$3:$P$615,16,0)</f>
        <v>彭桦</v>
      </c>
      <c r="G375" s="22">
        <f t="shared" si="78"/>
        <v>184</v>
      </c>
      <c r="H375" s="23">
        <f t="shared" si="79"/>
        <v>85.365853658536594</v>
      </c>
      <c r="I375">
        <f>VLOOKUP(A375,[1]高三上!$A$3:$P$588,15,0)</f>
        <v>45.5</v>
      </c>
      <c r="J375" t="str">
        <f>VLOOKUP(A375,[1]高三上!$A$3:$P$588,16,0)</f>
        <v>彭桦</v>
      </c>
      <c r="K375" s="22">
        <f t="shared" si="80"/>
        <v>142</v>
      </c>
      <c r="L375" s="23">
        <f t="shared" si="81"/>
        <v>139.02439024390245</v>
      </c>
      <c r="M375">
        <f>VLOOKUP(A375,[1]高二下!$A$3:$P$536,15,0)</f>
        <v>37</v>
      </c>
      <c r="N375" t="str">
        <f>VLOOKUP(A375,[1]高二下!$A$3:$P$536,16,0)</f>
        <v>彭桦</v>
      </c>
      <c r="O375" s="22">
        <f t="shared" si="82"/>
        <v>254</v>
      </c>
      <c r="P375" s="22">
        <f t="shared" si="83"/>
        <v>73.519163763066203</v>
      </c>
      <c r="Q375">
        <f>VLOOKUP(A375,[1]高二上!$A$3:$P$583,15,0)</f>
        <v>64</v>
      </c>
      <c r="R375" t="str">
        <f>VLOOKUP(A375,[1]高二上!$A$3:$P$583,16,0)</f>
        <v>彭桦</v>
      </c>
      <c r="S375" s="22">
        <f t="shared" si="84"/>
        <v>178</v>
      </c>
      <c r="T375" s="22">
        <f t="shared" si="85"/>
        <v>67.595818815331</v>
      </c>
      <c r="U375">
        <f>VLOOKUP(A375,[1]高一下!$A$3:$P$585,15,0)</f>
        <v>63</v>
      </c>
      <c r="V375" t="str">
        <f>VLOOKUP(A375,[1]高一下!$A$3:$P$585,16,0)</f>
        <v>彭桦</v>
      </c>
      <c r="W375">
        <f t="shared" si="86"/>
        <v>85</v>
      </c>
      <c r="X375">
        <f t="shared" si="87"/>
        <v>121.95121951219512</v>
      </c>
      <c r="Y375">
        <f>VLOOKUP(A375,[1]高一上!$A$3:$P$587,15,0)</f>
        <v>51</v>
      </c>
      <c r="Z375" t="str">
        <f>VLOOKUP(A375,[1]高一上!$A$3:$P$587,16,0)</f>
        <v>肖霞</v>
      </c>
      <c r="AA375">
        <f t="shared" si="88"/>
        <v>148</v>
      </c>
      <c r="AB375" s="23">
        <f t="shared" si="90"/>
        <v>68.98954703832753</v>
      </c>
      <c r="AC375">
        <f>VLOOKUP(A375,[1]中考!$A$2:$J$571,10,0)</f>
        <v>35</v>
      </c>
      <c r="AD375">
        <f t="shared" si="89"/>
        <v>59</v>
      </c>
    </row>
    <row r="376" spans="1:30" ht="15" x14ac:dyDescent="0.35">
      <c r="A376" s="14" t="s">
        <v>744</v>
      </c>
      <c r="B376" s="1">
        <v>8</v>
      </c>
      <c r="C376" s="2" t="s">
        <v>745</v>
      </c>
      <c r="D376" s="4" t="s">
        <v>537</v>
      </c>
      <c r="E376">
        <f>VLOOKUP(A376,'[1]高三下(高考)'!$A$3:$P$615,15,0)</f>
        <v>51.5</v>
      </c>
      <c r="F376" t="str">
        <f>VLOOKUP(A376,'[1]高三下(高考)'!$A$3:$P$615,16,0)</f>
        <v>彭桦</v>
      </c>
      <c r="G376" s="22">
        <f t="shared" si="78"/>
        <v>230</v>
      </c>
      <c r="H376" s="23">
        <f t="shared" si="79"/>
        <v>111.14982578397212</v>
      </c>
      <c r="I376">
        <f>VLOOKUP(A376,[1]高三上!$A$3:$P$588,15,0)</f>
        <v>26.5</v>
      </c>
      <c r="J376" t="str">
        <f>VLOOKUP(A376,[1]高三上!$A$3:$P$588,16,0)</f>
        <v>彭桦</v>
      </c>
      <c r="K376" s="22">
        <f t="shared" si="80"/>
        <v>262</v>
      </c>
      <c r="L376" s="23">
        <f t="shared" si="81"/>
        <v>98.954703832752614</v>
      </c>
      <c r="M376">
        <f>VLOOKUP(A376,[1]高二下!$A$3:$P$536,15,0)</f>
        <v>35</v>
      </c>
      <c r="N376" t="str">
        <f>VLOOKUP(A376,[1]高二下!$A$3:$P$536,16,0)</f>
        <v>彭桦</v>
      </c>
      <c r="O376" s="22">
        <f t="shared" si="82"/>
        <v>259</v>
      </c>
      <c r="P376" s="22">
        <f t="shared" si="83"/>
        <v>84.320557491289208</v>
      </c>
      <c r="Q376">
        <f>VLOOKUP(A376,[1]高二上!$A$3:$P$583,15,0)</f>
        <v>58</v>
      </c>
      <c r="R376" t="str">
        <f>VLOOKUP(A376,[1]高二上!$A$3:$P$583,16,0)</f>
        <v>彭桦</v>
      </c>
      <c r="S376" s="22">
        <f t="shared" si="84"/>
        <v>214</v>
      </c>
      <c r="T376" s="22">
        <f t="shared" si="85"/>
        <v>118.11846689895471</v>
      </c>
      <c r="U376">
        <f>VLOOKUP(A376,[1]高一下!$A$3:$P$585,15,0)</f>
        <v>34</v>
      </c>
      <c r="V376" t="str">
        <f>VLOOKUP(A376,[1]高一下!$A$3:$P$585,16,0)</f>
        <v>彭桦</v>
      </c>
      <c r="W376">
        <f t="shared" si="86"/>
        <v>266</v>
      </c>
      <c r="X376">
        <f t="shared" si="87"/>
        <v>102.09059233449477</v>
      </c>
      <c r="Y376">
        <f>VLOOKUP(A376,[1]高一上!$A$3:$P$587,15,0)</f>
        <v>27</v>
      </c>
      <c r="Z376" t="str">
        <f>VLOOKUP(A376,[1]高一上!$A$3:$P$587,16,0)</f>
        <v>杜建清</v>
      </c>
      <c r="AA376">
        <f t="shared" si="88"/>
        <v>272</v>
      </c>
      <c r="AB376" s="23">
        <f t="shared" si="90"/>
        <v>104.18118466898954</v>
      </c>
      <c r="AC376">
        <f>VLOOKUP(A376,[1]中考!$A$2:$J$571,10,0)</f>
        <v>15</v>
      </c>
      <c r="AD376">
        <f t="shared" si="89"/>
        <v>284</v>
      </c>
    </row>
    <row r="377" spans="1:30" ht="15" x14ac:dyDescent="0.35">
      <c r="A377" s="14" t="s">
        <v>782</v>
      </c>
      <c r="B377" s="1">
        <v>8</v>
      </c>
      <c r="C377" s="2" t="s">
        <v>783</v>
      </c>
      <c r="D377" s="4" t="s">
        <v>537</v>
      </c>
      <c r="E377">
        <f>VLOOKUP(A377,'[1]高三下(高考)'!$A$3:$P$615,15,0)</f>
        <v>56</v>
      </c>
      <c r="F377" t="str">
        <f>VLOOKUP(A377,'[1]高三下(高考)'!$A$3:$P$615,16,0)</f>
        <v>彭桦</v>
      </c>
      <c r="G377" s="22">
        <f t="shared" si="78"/>
        <v>197</v>
      </c>
      <c r="H377" s="23">
        <f t="shared" si="79"/>
        <v>78.745644599303134</v>
      </c>
      <c r="I377">
        <f>VLOOKUP(A377,[1]高三上!$A$3:$P$588,15,0)</f>
        <v>46</v>
      </c>
      <c r="J377" t="str">
        <f>VLOOKUP(A377,[1]高三上!$A$3:$P$588,16,0)</f>
        <v>彭桦</v>
      </c>
      <c r="K377" s="22">
        <f t="shared" si="80"/>
        <v>136</v>
      </c>
      <c r="L377" s="23">
        <f t="shared" si="81"/>
        <v>143.55400696864112</v>
      </c>
      <c r="M377">
        <f>VLOOKUP(A377,[1]高二下!$A$3:$P$536,15,0)</f>
        <v>33</v>
      </c>
      <c r="N377" t="str">
        <f>VLOOKUP(A377,[1]高二下!$A$3:$P$536,16,0)</f>
        <v>彭桦</v>
      </c>
      <c r="O377" s="22">
        <f t="shared" si="82"/>
        <v>261</v>
      </c>
      <c r="P377" s="22">
        <f t="shared" si="83"/>
        <v>104.8780487804878</v>
      </c>
      <c r="Q377">
        <f>VLOOKUP(A377,[1]高二上!$A$3:$P$583,15,0)</f>
        <v>42</v>
      </c>
      <c r="R377" t="str">
        <f>VLOOKUP(A377,[1]高二上!$A$3:$P$583,16,0)</f>
        <v>彭桦</v>
      </c>
      <c r="S377" s="22">
        <f t="shared" si="84"/>
        <v>275</v>
      </c>
      <c r="T377" s="22">
        <f t="shared" si="85"/>
        <v>98.257839721254356</v>
      </c>
      <c r="U377">
        <f>VLOOKUP(A377,[1]高一下!$A$3:$P$585,15,0)</f>
        <v>33</v>
      </c>
      <c r="V377" t="str">
        <f>VLOOKUP(A377,[1]高一下!$A$3:$P$585,16,0)</f>
        <v>彭桦</v>
      </c>
      <c r="W377">
        <f t="shared" si="86"/>
        <v>270</v>
      </c>
      <c r="X377">
        <f t="shared" si="87"/>
        <v>102.09059233449477</v>
      </c>
      <c r="Y377">
        <f>VLOOKUP(A377,[1]高一上!$A$3:$P$587,15,0)</f>
        <v>26</v>
      </c>
      <c r="Z377" t="str">
        <f>VLOOKUP(A377,[1]高一上!$A$3:$P$587,16,0)</f>
        <v>金勇</v>
      </c>
      <c r="AA377">
        <f t="shared" si="88"/>
        <v>276</v>
      </c>
      <c r="AB377" s="23">
        <f t="shared" si="90"/>
        <v>98.954703832752614</v>
      </c>
      <c r="AC377">
        <f>VLOOKUP(A377,[1]中考!$A$2:$J$571,10,0)</f>
        <v>20</v>
      </c>
      <c r="AD377">
        <f t="shared" si="89"/>
        <v>273</v>
      </c>
    </row>
    <row r="378" spans="1:30" ht="15" x14ac:dyDescent="0.35">
      <c r="A378" s="14" t="s">
        <v>786</v>
      </c>
      <c r="B378" s="1">
        <v>8</v>
      </c>
      <c r="C378" s="2" t="s">
        <v>787</v>
      </c>
      <c r="D378" s="4" t="s">
        <v>537</v>
      </c>
      <c r="E378">
        <f>VLOOKUP(A378,'[1]高三下(高考)'!$A$3:$P$615,15,0)</f>
        <v>59.5</v>
      </c>
      <c r="F378" t="str">
        <f>VLOOKUP(A378,'[1]高三下(高考)'!$A$3:$P$615,16,0)</f>
        <v>彭桦</v>
      </c>
      <c r="G378" s="22">
        <f t="shared" si="78"/>
        <v>177</v>
      </c>
      <c r="H378" s="23">
        <f t="shared" si="79"/>
        <v>72.822299651567945</v>
      </c>
      <c r="I378">
        <f>VLOOKUP(A378,[1]高三上!$A$3:$P$588,15,0)</f>
        <v>50.5</v>
      </c>
      <c r="J378" t="str">
        <f>VLOOKUP(A378,[1]高三上!$A$3:$P$588,16,0)</f>
        <v>彭桦</v>
      </c>
      <c r="K378" s="22">
        <f t="shared" si="80"/>
        <v>99</v>
      </c>
      <c r="L378" s="23">
        <f t="shared" si="81"/>
        <v>100</v>
      </c>
      <c r="M378" s="22">
        <v>0</v>
      </c>
      <c r="N378" t="s">
        <v>630</v>
      </c>
      <c r="O378" s="22">
        <f t="shared" si="82"/>
        <v>270</v>
      </c>
      <c r="P378" s="22">
        <f t="shared" si="83"/>
        <v>100</v>
      </c>
      <c r="Q378">
        <f>VLOOKUP(A378,[1]高二上!$A$3:$P$583,15,0)</f>
        <v>64</v>
      </c>
      <c r="R378" t="str">
        <f>VLOOKUP(A378,[1]高二上!$A$3:$P$583,16,0)</f>
        <v>彭桦</v>
      </c>
      <c r="S378" s="22">
        <f t="shared" si="84"/>
        <v>178</v>
      </c>
      <c r="T378" s="22">
        <f t="shared" si="85"/>
        <v>128.22299651567945</v>
      </c>
      <c r="U378">
        <f>VLOOKUP(A378,[1]高一下!$A$3:$P$585,15,0)</f>
        <v>37</v>
      </c>
      <c r="V378" t="str">
        <f>VLOOKUP(A378,[1]高一下!$A$3:$P$585,16,0)</f>
        <v>彭桦</v>
      </c>
      <c r="W378">
        <f t="shared" si="86"/>
        <v>259</v>
      </c>
      <c r="X378">
        <f t="shared" si="87"/>
        <v>83.972125435540079</v>
      </c>
      <c r="Y378">
        <f>VLOOKUP(A378,[1]高一上!$A$3:$P$587,15,0)</f>
        <v>41</v>
      </c>
      <c r="Z378" t="str">
        <f>VLOOKUP(A378,[1]高一上!$A$3:$P$587,16,0)</f>
        <v>杜建清</v>
      </c>
      <c r="AA378">
        <f t="shared" si="88"/>
        <v>213</v>
      </c>
      <c r="AB378" s="23">
        <f t="shared" si="90"/>
        <v>100.69686411149826</v>
      </c>
      <c r="AC378">
        <f>VLOOKUP(A378,[1]中考!$A$2:$J$571,10,0)</f>
        <v>26</v>
      </c>
      <c r="AD378">
        <f t="shared" si="89"/>
        <v>215</v>
      </c>
    </row>
    <row r="379" spans="1:30" ht="15" x14ac:dyDescent="0.35">
      <c r="A379" s="14" t="s">
        <v>760</v>
      </c>
      <c r="B379" s="1">
        <v>8</v>
      </c>
      <c r="C379" s="2" t="s">
        <v>761</v>
      </c>
      <c r="D379" s="4" t="s">
        <v>537</v>
      </c>
      <c r="E379">
        <f>VLOOKUP(A379,'[1]高三下(高考)'!$A$3:$P$615,15,0)</f>
        <v>65.5</v>
      </c>
      <c r="F379" t="str">
        <f>VLOOKUP(A379,'[1]高三下(高考)'!$A$3:$P$615,16,0)</f>
        <v>彭桦</v>
      </c>
      <c r="G379" s="22">
        <f t="shared" si="78"/>
        <v>121</v>
      </c>
      <c r="H379" s="23">
        <f t="shared" si="79"/>
        <v>150.52264808362369</v>
      </c>
      <c r="I379">
        <f>VLOOKUP(A379,[1]高三上!$A$3:$P$588,15,0)</f>
        <v>26</v>
      </c>
      <c r="J379" t="str">
        <f>VLOOKUP(A379,[1]高三上!$A$3:$P$588,16,0)</f>
        <v>彭桦</v>
      </c>
      <c r="K379" s="22">
        <f t="shared" si="80"/>
        <v>266</v>
      </c>
      <c r="L379" s="23">
        <f t="shared" si="81"/>
        <v>100</v>
      </c>
      <c r="M379" s="22">
        <v>0</v>
      </c>
      <c r="N379" t="s">
        <v>630</v>
      </c>
      <c r="O379" s="22">
        <f t="shared" si="82"/>
        <v>270</v>
      </c>
      <c r="P379" s="22">
        <f t="shared" si="83"/>
        <v>100</v>
      </c>
      <c r="Q379">
        <f>VLOOKUP(A379,[1]高二上!$A$3:$P$583,15,0)</f>
        <v>49</v>
      </c>
      <c r="R379" t="str">
        <f>VLOOKUP(A379,[1]高二上!$A$3:$P$583,16,0)</f>
        <v>彭桦</v>
      </c>
      <c r="S379" s="22">
        <f t="shared" si="84"/>
        <v>261</v>
      </c>
      <c r="T379" s="22">
        <f t="shared" si="85"/>
        <v>80.139372822299649</v>
      </c>
      <c r="U379">
        <f>VLOOKUP(A379,[1]高一下!$A$3:$P$585,15,0)</f>
        <v>45</v>
      </c>
      <c r="V379" t="str">
        <f>VLOOKUP(A379,[1]高一下!$A$3:$P$585,16,0)</f>
        <v>彭桦</v>
      </c>
      <c r="W379">
        <f t="shared" si="86"/>
        <v>204</v>
      </c>
      <c r="X379">
        <f t="shared" si="87"/>
        <v>114.98257839721254</v>
      </c>
      <c r="Y379">
        <f>VLOOKUP(A379,[1]高一上!$A$3:$P$587,15,0)</f>
        <v>33</v>
      </c>
      <c r="Z379" t="str">
        <f>VLOOKUP(A379,[1]高一上!$A$3:$P$587,16,0)</f>
        <v>金勇</v>
      </c>
      <c r="AA379">
        <f t="shared" si="88"/>
        <v>247</v>
      </c>
      <c r="AB379" s="23">
        <f t="shared" si="90"/>
        <v>112.19512195121951</v>
      </c>
      <c r="AC379">
        <f>VLOOKUP(A379,[1]中考!$A$2:$J$571,10,0)</f>
        <v>17</v>
      </c>
      <c r="AD379">
        <f t="shared" si="89"/>
        <v>282</v>
      </c>
    </row>
    <row r="380" spans="1:30" ht="15" x14ac:dyDescent="0.35">
      <c r="A380" s="14" t="s">
        <v>762</v>
      </c>
      <c r="B380" s="1">
        <v>8</v>
      </c>
      <c r="C380" s="2" t="s">
        <v>763</v>
      </c>
      <c r="D380" s="4" t="s">
        <v>537</v>
      </c>
      <c r="E380">
        <f>VLOOKUP(A380,'[1]高三下(高考)'!$A$3:$P$615,15,0)</f>
        <v>71.5</v>
      </c>
      <c r="F380" t="str">
        <f>VLOOKUP(A380,'[1]高三下(高考)'!$A$3:$P$615,16,0)</f>
        <v>彭桦</v>
      </c>
      <c r="G380" s="22">
        <f t="shared" si="78"/>
        <v>60</v>
      </c>
      <c r="H380" s="23">
        <f t="shared" si="79"/>
        <v>91.637630662020911</v>
      </c>
      <c r="I380">
        <f>VLOOKUP(A380,[1]高三上!$A$3:$P$588,15,0)</f>
        <v>56.5</v>
      </c>
      <c r="J380" t="str">
        <f>VLOOKUP(A380,[1]高三上!$A$3:$P$588,16,0)</f>
        <v>彭桦</v>
      </c>
      <c r="K380" s="22">
        <f t="shared" si="80"/>
        <v>36</v>
      </c>
      <c r="L380" s="23">
        <f t="shared" si="81"/>
        <v>106.96864111498257</v>
      </c>
      <c r="M380">
        <f>VLOOKUP(A380,[1]高二下!$A$3:$P$536,15,0)</f>
        <v>66</v>
      </c>
      <c r="N380" t="str">
        <f>VLOOKUP(A380,[1]高二下!$A$3:$P$536,16,0)</f>
        <v>彭桦</v>
      </c>
      <c r="O380" s="22">
        <f t="shared" si="82"/>
        <v>56</v>
      </c>
      <c r="P380" s="22">
        <f t="shared" si="83"/>
        <v>88.850174216027881</v>
      </c>
      <c r="Q380">
        <f>VLOOKUP(A380,[1]高二上!$A$3:$P$583,15,0)</f>
        <v>85</v>
      </c>
      <c r="R380" t="str">
        <f>VLOOKUP(A380,[1]高二上!$A$3:$P$583,16,0)</f>
        <v>彭桦</v>
      </c>
      <c r="S380" s="22">
        <f t="shared" si="84"/>
        <v>24</v>
      </c>
      <c r="T380" s="22">
        <f t="shared" si="85"/>
        <v>172.82229965156796</v>
      </c>
      <c r="U380">
        <f>VLOOKUP(A380,[1]高一下!$A$3:$P$585,15,0)</f>
        <v>42</v>
      </c>
      <c r="V380" t="str">
        <f>VLOOKUP(A380,[1]高一下!$A$3:$P$585,16,0)</f>
        <v>彭桦</v>
      </c>
      <c r="W380">
        <f t="shared" si="86"/>
        <v>233</v>
      </c>
      <c r="X380">
        <f t="shared" si="87"/>
        <v>64.111498257839713</v>
      </c>
      <c r="Y380">
        <f>VLOOKUP(A380,[1]高一上!$A$3:$P$587,15,0)</f>
        <v>53</v>
      </c>
      <c r="Z380" t="str">
        <f>VLOOKUP(A380,[1]高一上!$A$3:$P$587,16,0)</f>
        <v>金勇</v>
      </c>
      <c r="AA380">
        <f t="shared" si="88"/>
        <v>130</v>
      </c>
      <c r="AB380" s="23">
        <f t="shared" si="90"/>
        <v>97.560975609756099</v>
      </c>
      <c r="AC380">
        <f>VLOOKUP(A380,[1]中考!$A$2:$J$571,10,0)</f>
        <v>31</v>
      </c>
      <c r="AD380">
        <f t="shared" si="89"/>
        <v>123</v>
      </c>
    </row>
    <row r="381" spans="1:30" ht="15" x14ac:dyDescent="0.35">
      <c r="A381" s="14" t="s">
        <v>800</v>
      </c>
      <c r="B381" s="1">
        <v>8</v>
      </c>
      <c r="C381" s="2" t="s">
        <v>801</v>
      </c>
      <c r="D381" s="4" t="s">
        <v>537</v>
      </c>
      <c r="E381">
        <f>VLOOKUP(A381,'[1]高三下(高考)'!$A$3:$P$615,15,0)</f>
        <v>42</v>
      </c>
      <c r="F381" t="str">
        <f>VLOOKUP(A381,'[1]高三下(高考)'!$A$3:$P$615,16,0)</f>
        <v>彭桦</v>
      </c>
      <c r="G381" s="22">
        <f t="shared" si="78"/>
        <v>264</v>
      </c>
      <c r="H381" s="23">
        <f t="shared" si="79"/>
        <v>88.501742160278752</v>
      </c>
      <c r="I381">
        <f>VLOOKUP(A381,[1]高三上!$A$3:$P$588,15,0)</f>
        <v>36</v>
      </c>
      <c r="J381" t="str">
        <f>VLOOKUP(A381,[1]高三上!$A$3:$P$588,16,0)</f>
        <v>彭桦</v>
      </c>
      <c r="K381" s="22">
        <f t="shared" si="80"/>
        <v>231</v>
      </c>
      <c r="L381" s="23">
        <f t="shared" si="81"/>
        <v>100</v>
      </c>
      <c r="M381" s="22">
        <v>0</v>
      </c>
      <c r="N381" t="s">
        <v>630</v>
      </c>
      <c r="O381" s="22">
        <f t="shared" si="82"/>
        <v>270</v>
      </c>
      <c r="P381" s="22">
        <f t="shared" si="83"/>
        <v>100</v>
      </c>
      <c r="Q381">
        <f>VLOOKUP(A381,[1]高二上!$A$3:$P$583,15,0)</f>
        <v>70</v>
      </c>
      <c r="R381" t="str">
        <f>VLOOKUP(A381,[1]高二上!$A$3:$P$583,16,0)</f>
        <v>彭桦</v>
      </c>
      <c r="S381" s="22">
        <f t="shared" si="84"/>
        <v>137</v>
      </c>
      <c r="T381" s="22">
        <f t="shared" si="85"/>
        <v>85.017421602787465</v>
      </c>
      <c r="U381">
        <f>VLOOKUP(A381,[1]高一下!$A$3:$P$585,15,0)</f>
        <v>62</v>
      </c>
      <c r="V381" t="str">
        <f>VLOOKUP(A381,[1]高一下!$A$3:$P$585,16,0)</f>
        <v>彭桦</v>
      </c>
      <c r="W381">
        <f t="shared" si="86"/>
        <v>94</v>
      </c>
      <c r="X381">
        <f t="shared" si="87"/>
        <v>122.29965156794425</v>
      </c>
      <c r="Y381">
        <f>VLOOKUP(A381,[1]高一上!$A$3:$P$587,15,0)</f>
        <v>49</v>
      </c>
      <c r="Z381" t="str">
        <f>VLOOKUP(A381,[1]高一上!$A$3:$P$587,16,0)</f>
        <v>金勇</v>
      </c>
      <c r="AA381">
        <f t="shared" si="88"/>
        <v>158</v>
      </c>
      <c r="AB381" s="23">
        <f t="shared" si="90"/>
        <v>106.62020905923345</v>
      </c>
      <c r="AC381">
        <f>VLOOKUP(A381,[1]中考!$A$2:$J$571,10,0)</f>
        <v>28</v>
      </c>
      <c r="AD381">
        <f t="shared" si="89"/>
        <v>177</v>
      </c>
    </row>
    <row r="382" spans="1:30" ht="15" x14ac:dyDescent="0.35">
      <c r="A382" s="14" t="s">
        <v>735</v>
      </c>
      <c r="B382" s="1">
        <v>8</v>
      </c>
      <c r="C382" s="2" t="s">
        <v>736</v>
      </c>
      <c r="D382" s="4" t="s">
        <v>537</v>
      </c>
      <c r="E382">
        <f>VLOOKUP(A382,'[1]高三下(高考)'!$A$3:$P$615,15,0)</f>
        <v>70</v>
      </c>
      <c r="F382" t="str">
        <f>VLOOKUP(A382,'[1]高三下(高考)'!$A$3:$P$615,16,0)</f>
        <v>彭桦</v>
      </c>
      <c r="G382" s="22">
        <f t="shared" si="78"/>
        <v>75</v>
      </c>
      <c r="H382" s="23">
        <f t="shared" si="79"/>
        <v>86.41114982578398</v>
      </c>
      <c r="I382">
        <f>VLOOKUP(A382,[1]高三上!$A$3:$P$588,15,0)</f>
        <v>56.5</v>
      </c>
      <c r="J382" t="str">
        <f>VLOOKUP(A382,[1]高三上!$A$3:$P$588,16,0)</f>
        <v>彭桦</v>
      </c>
      <c r="K382" s="22">
        <f t="shared" si="80"/>
        <v>36</v>
      </c>
      <c r="L382" s="23">
        <f t="shared" si="81"/>
        <v>157.8397212543554</v>
      </c>
      <c r="M382">
        <f>VLOOKUP(A382,[1]高二下!$A$3:$P$536,15,0)</f>
        <v>46</v>
      </c>
      <c r="N382" t="str">
        <f>VLOOKUP(A382,[1]高二下!$A$3:$P$536,16,0)</f>
        <v>彭桦</v>
      </c>
      <c r="O382" s="22">
        <f t="shared" si="82"/>
        <v>202</v>
      </c>
      <c r="P382" s="22">
        <f t="shared" si="83"/>
        <v>81.881533101045292</v>
      </c>
      <c r="Q382">
        <f>VLOOKUP(A382,[1]高二上!$A$3:$P$583,15,0)</f>
        <v>68</v>
      </c>
      <c r="R382" t="str">
        <f>VLOOKUP(A382,[1]高二上!$A$3:$P$583,16,0)</f>
        <v>彭桦</v>
      </c>
      <c r="S382" s="22">
        <f t="shared" si="84"/>
        <v>150</v>
      </c>
      <c r="T382" s="22">
        <f t="shared" si="85"/>
        <v>96.864111498257842</v>
      </c>
      <c r="U382">
        <f>VLOOKUP(A382,[1]高一下!$A$3:$P$585,15,0)</f>
        <v>55</v>
      </c>
      <c r="V382" t="str">
        <f>VLOOKUP(A382,[1]高一下!$A$3:$P$585,16,0)</f>
        <v>彭桦</v>
      </c>
      <c r="W382">
        <f t="shared" si="86"/>
        <v>141</v>
      </c>
      <c r="X382">
        <f t="shared" si="87"/>
        <v>112.19512195121951</v>
      </c>
      <c r="Y382">
        <f>VLOOKUP(A382,[1]高一上!$A$3:$P$587,15,0)</f>
        <v>46</v>
      </c>
      <c r="Z382" t="str">
        <f>VLOOKUP(A382,[1]高一上!$A$3:$P$587,16,0)</f>
        <v>辜英琼</v>
      </c>
      <c r="AA382">
        <f t="shared" si="88"/>
        <v>176</v>
      </c>
      <c r="AB382" s="23">
        <f t="shared" si="90"/>
        <v>100.34843205574913</v>
      </c>
      <c r="AC382">
        <f>VLOOKUP(A382,[1]中考!$A$2:$J$571,10,0)</f>
        <v>28</v>
      </c>
      <c r="AD382">
        <f t="shared" si="89"/>
        <v>177</v>
      </c>
    </row>
    <row r="383" spans="1:30" ht="15" x14ac:dyDescent="0.35">
      <c r="A383" s="14" t="s">
        <v>810</v>
      </c>
      <c r="B383" s="1">
        <v>8</v>
      </c>
      <c r="C383" s="2" t="s">
        <v>811</v>
      </c>
      <c r="D383" s="4" t="s">
        <v>537</v>
      </c>
      <c r="E383">
        <f>VLOOKUP(A383,'[1]高三下(高考)'!$A$3:$P$615,15,0)</f>
        <v>20</v>
      </c>
      <c r="F383" t="str">
        <f>VLOOKUP(A383,'[1]高三下(高考)'!$A$3:$P$615,16,0)</f>
        <v>彭桦</v>
      </c>
      <c r="G383" s="22">
        <f t="shared" si="78"/>
        <v>287</v>
      </c>
      <c r="H383" s="23">
        <f t="shared" si="79"/>
        <v>96.167247386759584</v>
      </c>
      <c r="I383">
        <f>VLOOKUP(A383,[1]高三上!$A$3:$P$588,15,0)</f>
        <v>18</v>
      </c>
      <c r="J383" t="str">
        <f>VLOOKUP(A383,[1]高三上!$A$3:$P$588,16,0)</f>
        <v>彭桦</v>
      </c>
      <c r="K383" s="22">
        <f t="shared" si="80"/>
        <v>276</v>
      </c>
      <c r="L383" s="23">
        <f t="shared" si="81"/>
        <v>100</v>
      </c>
      <c r="M383" s="22">
        <v>0</v>
      </c>
      <c r="N383" t="s">
        <v>630</v>
      </c>
      <c r="O383" s="22">
        <f t="shared" si="82"/>
        <v>270</v>
      </c>
      <c r="P383" s="22">
        <f t="shared" si="83"/>
        <v>100</v>
      </c>
      <c r="Q383">
        <f>VLOOKUP(A383,[1]高二上!$A$3:$P$583,15,0)</f>
        <v>52</v>
      </c>
      <c r="R383" t="str">
        <f>VLOOKUP(A383,[1]高二上!$A$3:$P$583,16,0)</f>
        <v>彭桦</v>
      </c>
      <c r="S383" s="22">
        <f t="shared" si="84"/>
        <v>249</v>
      </c>
      <c r="T383" s="22">
        <f t="shared" si="85"/>
        <v>84.320557491289208</v>
      </c>
      <c r="U383">
        <f>VLOOKUP(A383,[1]高一下!$A$3:$P$585,15,0)</f>
        <v>45</v>
      </c>
      <c r="V383" t="str">
        <f>VLOOKUP(A383,[1]高一下!$A$3:$P$585,16,0)</f>
        <v>彭桦</v>
      </c>
      <c r="W383">
        <f t="shared" si="86"/>
        <v>204</v>
      </c>
      <c r="X383">
        <f t="shared" si="87"/>
        <v>99.303135888501743</v>
      </c>
      <c r="Y383">
        <f>VLOOKUP(A383,[1]高一上!$A$3:$P$587,15,0)</f>
        <v>43</v>
      </c>
      <c r="Z383" t="str">
        <f>VLOOKUP(A383,[1]高一上!$A$3:$P$587,16,0)</f>
        <v>金勇</v>
      </c>
      <c r="AA383">
        <f t="shared" si="88"/>
        <v>202</v>
      </c>
      <c r="AB383" s="23">
        <f t="shared" si="90"/>
        <v>121.25435540069687</v>
      </c>
      <c r="AC383">
        <f>VLOOKUP(A383,[1]中考!$A$2:$J$571,10,0)</f>
        <v>22</v>
      </c>
      <c r="AD383">
        <f t="shared" si="89"/>
        <v>263</v>
      </c>
    </row>
    <row r="384" spans="1:30" ht="15" x14ac:dyDescent="0.35">
      <c r="A384" s="14" t="s">
        <v>750</v>
      </c>
      <c r="B384" s="1">
        <v>8</v>
      </c>
      <c r="C384" s="2" t="s">
        <v>751</v>
      </c>
      <c r="D384" s="4" t="s">
        <v>537</v>
      </c>
      <c r="E384">
        <f>VLOOKUP(A384,'[1]高三下(高考)'!$A$3:$P$615,15,0)</f>
        <v>53.5</v>
      </c>
      <c r="F384" t="str">
        <f>VLOOKUP(A384,'[1]高三下(高考)'!$A$3:$P$615,16,0)</f>
        <v>彭桦</v>
      </c>
      <c r="G384" s="22">
        <f t="shared" si="78"/>
        <v>213</v>
      </c>
      <c r="H384" s="23">
        <f t="shared" si="79"/>
        <v>105.57491289198606</v>
      </c>
      <c r="I384">
        <f>VLOOKUP(A384,[1]高三上!$A$3:$P$588,15,0)</f>
        <v>36.5</v>
      </c>
      <c r="J384" t="str">
        <f>VLOOKUP(A384,[1]高三上!$A$3:$P$588,16,0)</f>
        <v>彭桦</v>
      </c>
      <c r="K384" s="22">
        <f t="shared" si="80"/>
        <v>229</v>
      </c>
      <c r="L384" s="23">
        <f t="shared" si="81"/>
        <v>34.494773519163772</v>
      </c>
      <c r="M384">
        <f>VLOOKUP(A384,[1]高二下!$A$3:$P$536,15,0)</f>
        <v>68</v>
      </c>
      <c r="N384" t="str">
        <f>VLOOKUP(A384,[1]高二下!$A$3:$P$536,16,0)</f>
        <v>彭桦</v>
      </c>
      <c r="O384" s="22">
        <f t="shared" si="82"/>
        <v>41</v>
      </c>
      <c r="P384" s="22">
        <f t="shared" si="83"/>
        <v>164.45993031358887</v>
      </c>
      <c r="Q384">
        <f>VLOOKUP(A384,[1]高二上!$A$3:$P$583,15,0)</f>
        <v>56</v>
      </c>
      <c r="R384" t="str">
        <f>VLOOKUP(A384,[1]高二上!$A$3:$P$583,16,0)</f>
        <v>彭桦</v>
      </c>
      <c r="S384" s="22">
        <f t="shared" si="84"/>
        <v>226</v>
      </c>
      <c r="T384" s="22">
        <f t="shared" si="85"/>
        <v>73.170731707317074</v>
      </c>
      <c r="U384">
        <f>VLOOKUP(A384,[1]高一下!$A$3:$P$585,15,0)</f>
        <v>53</v>
      </c>
      <c r="V384" t="str">
        <f>VLOOKUP(A384,[1]高一下!$A$3:$P$585,16,0)</f>
        <v>彭桦</v>
      </c>
      <c r="W384">
        <f t="shared" si="86"/>
        <v>149</v>
      </c>
      <c r="X384">
        <f t="shared" si="87"/>
        <v>86.759581881533109</v>
      </c>
      <c r="Y384">
        <f>VLOOKUP(A384,[1]高一上!$A$3:$P$587,15,0)</f>
        <v>56</v>
      </c>
      <c r="Z384" t="str">
        <f>VLOOKUP(A384,[1]高一上!$A$3:$P$587,16,0)</f>
        <v>金勇</v>
      </c>
      <c r="AA384">
        <f t="shared" si="88"/>
        <v>111</v>
      </c>
      <c r="AB384" s="23">
        <f t="shared" si="90"/>
        <v>98.257839721254356</v>
      </c>
      <c r="AC384">
        <f>VLOOKUP(A384,[1]中考!$A$2:$J$571,10,0)</f>
        <v>32</v>
      </c>
      <c r="AD384">
        <f t="shared" si="89"/>
        <v>106</v>
      </c>
    </row>
    <row r="385" spans="1:30" ht="15" x14ac:dyDescent="0.35">
      <c r="A385" s="14" t="s">
        <v>792</v>
      </c>
      <c r="B385" s="1">
        <v>8</v>
      </c>
      <c r="C385" s="2" t="s">
        <v>793</v>
      </c>
      <c r="D385" s="4" t="s">
        <v>537</v>
      </c>
      <c r="E385">
        <f>VLOOKUP(A385,'[1]高三下(高考)'!$A$3:$P$615,15,0)</f>
        <v>67.5</v>
      </c>
      <c r="F385" t="str">
        <f>VLOOKUP(A385,'[1]高三下(高考)'!$A$3:$P$615,16,0)</f>
        <v>彭桦</v>
      </c>
      <c r="G385" s="22">
        <f t="shared" si="78"/>
        <v>101</v>
      </c>
      <c r="H385" s="23">
        <f t="shared" si="79"/>
        <v>108.71080139372822</v>
      </c>
      <c r="I385">
        <f>VLOOKUP(A385,[1]高三上!$A$3:$P$588,15,0)</f>
        <v>48</v>
      </c>
      <c r="J385" t="str">
        <f>VLOOKUP(A385,[1]高三上!$A$3:$P$588,16,0)</f>
        <v>彭桦</v>
      </c>
      <c r="K385" s="22">
        <f t="shared" si="80"/>
        <v>126</v>
      </c>
      <c r="L385" s="23">
        <f t="shared" si="81"/>
        <v>75.609756097560975</v>
      </c>
      <c r="M385">
        <f>VLOOKUP(A385,[1]高二下!$A$3:$P$536,15,0)</f>
        <v>66</v>
      </c>
      <c r="N385" t="str">
        <f>VLOOKUP(A385,[1]高二下!$A$3:$P$536,16,0)</f>
        <v>彭桦</v>
      </c>
      <c r="O385" s="22">
        <f t="shared" si="82"/>
        <v>56</v>
      </c>
      <c r="P385" s="22">
        <f t="shared" si="83"/>
        <v>147.38675958188153</v>
      </c>
      <c r="Q385">
        <f>VLOOKUP(A385,[1]高二上!$A$3:$P$583,15,0)</f>
        <v>62</v>
      </c>
      <c r="R385" t="str">
        <f>VLOOKUP(A385,[1]高二上!$A$3:$P$583,16,0)</f>
        <v>彭桦</v>
      </c>
      <c r="S385" s="22">
        <f t="shared" si="84"/>
        <v>192</v>
      </c>
      <c r="T385" s="22">
        <f t="shared" si="85"/>
        <v>86.759581881533109</v>
      </c>
      <c r="U385">
        <f>VLOOKUP(A385,[1]高一下!$A$3:$P$585,15,0)</f>
        <v>52</v>
      </c>
      <c r="V385" t="str">
        <f>VLOOKUP(A385,[1]高一下!$A$3:$P$585,16,0)</f>
        <v>彭桦</v>
      </c>
      <c r="W385">
        <f t="shared" si="86"/>
        <v>154</v>
      </c>
      <c r="X385">
        <f t="shared" si="87"/>
        <v>132.404181184669</v>
      </c>
      <c r="Y385">
        <f>VLOOKUP(A385,[1]高一上!$A$3:$P$587,15,0)</f>
        <v>33</v>
      </c>
      <c r="Z385" t="str">
        <f>VLOOKUP(A385,[1]高一上!$A$3:$P$587,16,0)</f>
        <v>金勇</v>
      </c>
      <c r="AA385">
        <f t="shared" si="88"/>
        <v>247</v>
      </c>
      <c r="AB385" s="23">
        <f t="shared" si="90"/>
        <v>68.292682926829272</v>
      </c>
      <c r="AC385">
        <f>VLOOKUP(A385,[1]中考!$A$2:$J$571,10,0)</f>
        <v>29</v>
      </c>
      <c r="AD385">
        <f t="shared" si="89"/>
        <v>156</v>
      </c>
    </row>
    <row r="386" spans="1:30" ht="15" x14ac:dyDescent="0.35">
      <c r="A386" s="14" t="s">
        <v>742</v>
      </c>
      <c r="B386" s="1">
        <v>8</v>
      </c>
      <c r="C386" s="2" t="s">
        <v>743</v>
      </c>
      <c r="D386" s="4" t="s">
        <v>537</v>
      </c>
      <c r="E386">
        <f>VLOOKUP(A386,'[1]高三下(高考)'!$A$3:$P$615,15,0)</f>
        <v>67.5</v>
      </c>
      <c r="F386" t="str">
        <f>VLOOKUP(A386,'[1]高三下(高考)'!$A$3:$P$615,16,0)</f>
        <v>彭桦</v>
      </c>
      <c r="G386" s="22">
        <f t="shared" si="78"/>
        <v>101</v>
      </c>
      <c r="H386" s="23">
        <f t="shared" si="79"/>
        <v>123.34494773519164</v>
      </c>
      <c r="I386">
        <f>VLOOKUP(A386,[1]高三上!$A$3:$P$588,15,0)</f>
        <v>43</v>
      </c>
      <c r="J386" t="str">
        <f>VLOOKUP(A386,[1]高三上!$A$3:$P$588,16,0)</f>
        <v>彭桦</v>
      </c>
      <c r="K386" s="22">
        <f t="shared" si="80"/>
        <v>168</v>
      </c>
      <c r="L386" s="23">
        <f t="shared" si="81"/>
        <v>55.749128919860631</v>
      </c>
      <c r="M386">
        <f>VLOOKUP(A386,[1]高二下!$A$3:$P$536,15,0)</f>
        <v>68</v>
      </c>
      <c r="N386" t="str">
        <f>VLOOKUP(A386,[1]高二下!$A$3:$P$536,16,0)</f>
        <v>彭桦</v>
      </c>
      <c r="O386" s="22">
        <f t="shared" si="82"/>
        <v>41</v>
      </c>
      <c r="P386" s="22">
        <f t="shared" si="83"/>
        <v>125.08710801393728</v>
      </c>
      <c r="Q386">
        <f>VLOOKUP(A386,[1]高二上!$A$3:$P$583,15,0)</f>
        <v>73</v>
      </c>
      <c r="R386" t="str">
        <f>VLOOKUP(A386,[1]高二上!$A$3:$P$583,16,0)</f>
        <v>彭桦</v>
      </c>
      <c r="S386" s="22">
        <f t="shared" si="84"/>
        <v>113</v>
      </c>
      <c r="T386" s="22">
        <f t="shared" si="85"/>
        <v>101.39372822299651</v>
      </c>
      <c r="U386">
        <f>VLOOKUP(A386,[1]高一下!$A$3:$P$585,15,0)</f>
        <v>58</v>
      </c>
      <c r="V386" t="str">
        <f>VLOOKUP(A386,[1]高一下!$A$3:$P$585,16,0)</f>
        <v>彭桦</v>
      </c>
      <c r="W386">
        <f t="shared" si="86"/>
        <v>117</v>
      </c>
      <c r="X386">
        <f t="shared" si="87"/>
        <v>104.52961672473867</v>
      </c>
      <c r="Y386">
        <f>VLOOKUP(A386,[1]高一上!$A$3:$P$587,15,0)</f>
        <v>53</v>
      </c>
      <c r="Z386" t="str">
        <f>VLOOKUP(A386,[1]高一上!$A$3:$P$587,16,0)</f>
        <v>金勇</v>
      </c>
      <c r="AA386">
        <f t="shared" si="88"/>
        <v>130</v>
      </c>
      <c r="AB386" s="23">
        <f t="shared" si="90"/>
        <v>129.61672473867597</v>
      </c>
      <c r="AC386">
        <f>VLOOKUP(A386,[1]中考!$A$2:$J$571,10,0)</f>
        <v>26</v>
      </c>
      <c r="AD386">
        <f t="shared" si="89"/>
        <v>215</v>
      </c>
    </row>
    <row r="387" spans="1:30" ht="15" x14ac:dyDescent="0.35">
      <c r="A387" s="14" t="s">
        <v>733</v>
      </c>
      <c r="B387" s="1">
        <v>8</v>
      </c>
      <c r="C387" s="2" t="s">
        <v>734</v>
      </c>
      <c r="D387" s="4" t="s">
        <v>537</v>
      </c>
      <c r="E387">
        <f>VLOOKUP(A387,'[1]高三下(高考)'!$A$3:$P$615,15,0)</f>
        <v>82.5</v>
      </c>
      <c r="F387" t="str">
        <f>VLOOKUP(A387,'[1]高三下(高考)'!$A$3:$P$615,16,0)</f>
        <v>彭桦</v>
      </c>
      <c r="G387" s="22">
        <f t="shared" si="78"/>
        <v>3</v>
      </c>
      <c r="H387" s="23">
        <f t="shared" si="79"/>
        <v>121.95121951219512</v>
      </c>
      <c r="I387">
        <f>VLOOKUP(A387,[1]高三上!$A$3:$P$588,15,0)</f>
        <v>53.5</v>
      </c>
      <c r="J387" t="str">
        <f>VLOOKUP(A387,[1]高三上!$A$3:$P$588,16,0)</f>
        <v>彭桦</v>
      </c>
      <c r="K387" s="22">
        <f t="shared" si="80"/>
        <v>66</v>
      </c>
      <c r="L387" s="23">
        <f t="shared" si="81"/>
        <v>106.62020905923345</v>
      </c>
      <c r="M387">
        <f>VLOOKUP(A387,[1]高二下!$A$3:$P$536,15,0)</f>
        <v>61</v>
      </c>
      <c r="N387" t="str">
        <f>VLOOKUP(A387,[1]高二下!$A$3:$P$536,16,0)</f>
        <v>彭桦</v>
      </c>
      <c r="O387" s="22">
        <f t="shared" si="82"/>
        <v>85</v>
      </c>
      <c r="P387" s="22">
        <f t="shared" si="83"/>
        <v>78.745644599303134</v>
      </c>
      <c r="Q387">
        <f>VLOOKUP(A387,[1]高二上!$A$3:$P$583,15,0)</f>
        <v>85</v>
      </c>
      <c r="R387" t="str">
        <f>VLOOKUP(A387,[1]高二上!$A$3:$P$583,16,0)</f>
        <v>彭桦</v>
      </c>
      <c r="S387" s="22">
        <f t="shared" si="84"/>
        <v>24</v>
      </c>
      <c r="T387" s="22">
        <f t="shared" si="85"/>
        <v>118.46689895470384</v>
      </c>
      <c r="U387">
        <f>VLOOKUP(A387,[1]高一下!$A$3:$P$585,15,0)</f>
        <v>64</v>
      </c>
      <c r="V387" t="str">
        <f>VLOOKUP(A387,[1]高一下!$A$3:$P$585,16,0)</f>
        <v>彭桦</v>
      </c>
      <c r="W387">
        <f t="shared" si="86"/>
        <v>77</v>
      </c>
      <c r="X387">
        <f t="shared" si="87"/>
        <v>124.73867595818815</v>
      </c>
      <c r="Y387">
        <f>VLOOKUP(A387,[1]高一上!$A$3:$P$587,15,0)</f>
        <v>51</v>
      </c>
      <c r="Z387" t="str">
        <f>VLOOKUP(A387,[1]高一上!$A$3:$P$587,16,0)</f>
        <v>杜建清</v>
      </c>
      <c r="AA387">
        <f t="shared" si="88"/>
        <v>148</v>
      </c>
      <c r="AB387" s="23">
        <f t="shared" si="90"/>
        <v>85.365853658536594</v>
      </c>
      <c r="AC387">
        <f>VLOOKUP(A387,[1]中考!$A$2:$J$571,10,0)</f>
        <v>32</v>
      </c>
      <c r="AD387">
        <f t="shared" si="89"/>
        <v>106</v>
      </c>
    </row>
    <row r="388" spans="1:30" ht="15" x14ac:dyDescent="0.35">
      <c r="A388" s="14" t="s">
        <v>807</v>
      </c>
      <c r="B388" s="1">
        <v>8</v>
      </c>
      <c r="C388" s="2" t="s">
        <v>808</v>
      </c>
      <c r="D388" s="4" t="s">
        <v>537</v>
      </c>
      <c r="E388">
        <f>VLOOKUP(A388,'[1]高三下(高考)'!$A$3:$P$615,15,0)</f>
        <v>41</v>
      </c>
      <c r="F388" t="str">
        <f>VLOOKUP(A388,'[1]高三下(高考)'!$A$3:$P$615,16,0)</f>
        <v>彭桦</v>
      </c>
      <c r="G388" s="22">
        <f t="shared" si="78"/>
        <v>267</v>
      </c>
      <c r="H388" s="23">
        <f t="shared" si="79"/>
        <v>94.773519163763069</v>
      </c>
      <c r="I388">
        <f>VLOOKUP(A388,[1]高三上!$A$3:$P$588,15,0)</f>
        <v>29.5</v>
      </c>
      <c r="J388" t="str">
        <f>VLOOKUP(A388,[1]高三上!$A$3:$P$588,16,0)</f>
        <v>彭桦</v>
      </c>
      <c r="K388" s="22">
        <f t="shared" si="80"/>
        <v>252</v>
      </c>
      <c r="L388" s="23">
        <f t="shared" si="81"/>
        <v>104.18118466898954</v>
      </c>
      <c r="M388">
        <f>VLOOKUP(A388,[1]高二下!$A$3:$P$536,15,0)</f>
        <v>31</v>
      </c>
      <c r="N388" t="str">
        <f>VLOOKUP(A388,[1]高二下!$A$3:$P$536,16,0)</f>
        <v>彭桦</v>
      </c>
      <c r="O388" s="22">
        <f t="shared" si="82"/>
        <v>264</v>
      </c>
      <c r="P388" s="22">
        <f t="shared" si="83"/>
        <v>105.22648083623693</v>
      </c>
      <c r="Q388">
        <f>VLOOKUP(A388,[1]高二上!$A$3:$P$583,15,0)</f>
        <v>41</v>
      </c>
      <c r="R388" t="str">
        <f>VLOOKUP(A388,[1]高二上!$A$3:$P$583,16,0)</f>
        <v>彭桦</v>
      </c>
      <c r="S388" s="22">
        <f t="shared" si="84"/>
        <v>279</v>
      </c>
      <c r="T388" s="22">
        <f t="shared" si="85"/>
        <v>98.606271777003485</v>
      </c>
      <c r="U388">
        <f>VLOOKUP(A388,[1]高一下!$A$3:$P$585,15,0)</f>
        <v>31</v>
      </c>
      <c r="V388" t="str">
        <f>VLOOKUP(A388,[1]高一下!$A$3:$P$585,16,0)</f>
        <v>彭桦</v>
      </c>
      <c r="W388">
        <f t="shared" si="86"/>
        <v>275</v>
      </c>
      <c r="X388">
        <f t="shared" si="87"/>
        <v>95.818815331010455</v>
      </c>
      <c r="Y388">
        <f>VLOOKUP(A388,[1]高一上!$A$3:$P$587,15,0)</f>
        <v>29</v>
      </c>
      <c r="Z388" t="str">
        <f>VLOOKUP(A388,[1]高一上!$A$3:$P$587,16,0)</f>
        <v>金勇</v>
      </c>
      <c r="AA388">
        <f t="shared" si="88"/>
        <v>263</v>
      </c>
      <c r="AB388" s="23">
        <f t="shared" si="90"/>
        <v>100</v>
      </c>
      <c r="AC388">
        <f>VLOOKUP(A388,[1]中考!$A$2:$J$571,10,0)</f>
        <v>22</v>
      </c>
      <c r="AD388">
        <f t="shared" si="89"/>
        <v>263</v>
      </c>
    </row>
    <row r="389" spans="1:30" ht="15" x14ac:dyDescent="0.35">
      <c r="A389" s="14" t="s">
        <v>754</v>
      </c>
      <c r="B389" s="1">
        <v>8</v>
      </c>
      <c r="C389" s="2" t="s">
        <v>755</v>
      </c>
      <c r="D389" s="4" t="s">
        <v>537</v>
      </c>
      <c r="E389">
        <f>VLOOKUP(A389,'[1]高三下(高考)'!$A$3:$P$615,15,0)</f>
        <v>60.5</v>
      </c>
      <c r="F389" t="str">
        <f>VLOOKUP(A389,'[1]高三下(高考)'!$A$3:$P$615,16,0)</f>
        <v>彭桦</v>
      </c>
      <c r="G389" s="22">
        <f t="shared" si="78"/>
        <v>170</v>
      </c>
      <c r="H389" s="23">
        <f t="shared" si="79"/>
        <v>55.400696864111495</v>
      </c>
      <c r="I389">
        <f>VLOOKUP(A389,[1]高三上!$A$3:$P$588,15,0)</f>
        <v>56</v>
      </c>
      <c r="J389" t="str">
        <f>VLOOKUP(A389,[1]高三上!$A$3:$P$588,16,0)</f>
        <v>彭桦</v>
      </c>
      <c r="K389" s="22">
        <f t="shared" si="80"/>
        <v>42</v>
      </c>
      <c r="L389" s="23">
        <f t="shared" si="81"/>
        <v>136.93379790940767</v>
      </c>
      <c r="M389">
        <f>VLOOKUP(A389,[1]高二下!$A$3:$P$536,15,0)</f>
        <v>54</v>
      </c>
      <c r="N389" t="str">
        <f>VLOOKUP(A389,[1]高二下!$A$3:$P$536,16,0)</f>
        <v>彭桦</v>
      </c>
      <c r="O389" s="22">
        <f t="shared" si="82"/>
        <v>148</v>
      </c>
      <c r="P389" s="22">
        <f t="shared" si="83"/>
        <v>92.682926829268297</v>
      </c>
      <c r="Q389">
        <f>VLOOKUP(A389,[1]高二上!$A$3:$P$583,15,0)</f>
        <v>71</v>
      </c>
      <c r="R389" t="str">
        <f>VLOOKUP(A389,[1]高二上!$A$3:$P$583,16,0)</f>
        <v>彭桦</v>
      </c>
      <c r="S389" s="22">
        <f t="shared" si="84"/>
        <v>127</v>
      </c>
      <c r="T389" s="22">
        <f t="shared" si="85"/>
        <v>99.651567944250871</v>
      </c>
      <c r="U389">
        <f>VLOOKUP(A389,[1]高一下!$A$3:$P$585,15,0)</f>
        <v>57</v>
      </c>
      <c r="V389" t="str">
        <f>VLOOKUP(A389,[1]高一下!$A$3:$P$585,16,0)</f>
        <v>彭桦</v>
      </c>
      <c r="W389">
        <f t="shared" si="86"/>
        <v>126</v>
      </c>
      <c r="X389">
        <f t="shared" si="87"/>
        <v>126.4808362369338</v>
      </c>
      <c r="Y389">
        <f>VLOOKUP(A389,[1]高一上!$A$3:$P$587,15,0)</f>
        <v>43</v>
      </c>
      <c r="Z389" t="str">
        <f>VLOOKUP(A389,[1]高一上!$A$3:$P$587,16,0)</f>
        <v>金勇</v>
      </c>
      <c r="AA389">
        <f t="shared" si="88"/>
        <v>202</v>
      </c>
      <c r="AB389" s="23">
        <f t="shared" si="90"/>
        <v>128.91986062717771</v>
      </c>
      <c r="AC389">
        <f>VLOOKUP(A389,[1]中考!$A$2:$J$571,10,0)</f>
        <v>10</v>
      </c>
      <c r="AD389">
        <f t="shared" si="89"/>
        <v>285</v>
      </c>
    </row>
    <row r="390" spans="1:30" ht="15" x14ac:dyDescent="0.35">
      <c r="A390" s="14" t="s">
        <v>766</v>
      </c>
      <c r="B390" s="1">
        <v>8</v>
      </c>
      <c r="C390" s="2" t="s">
        <v>767</v>
      </c>
      <c r="D390" s="4" t="s">
        <v>537</v>
      </c>
      <c r="E390">
        <f>VLOOKUP(A390,'[1]高三下(高考)'!$A$3:$P$615,15,0)</f>
        <v>56.5</v>
      </c>
      <c r="F390" t="str">
        <f>VLOOKUP(A390,'[1]高三下(高考)'!$A$3:$P$615,16,0)</f>
        <v>彭桦</v>
      </c>
      <c r="G390" s="22">
        <f t="shared" si="78"/>
        <v>194</v>
      </c>
      <c r="H390" s="23">
        <f t="shared" si="79"/>
        <v>100</v>
      </c>
      <c r="I390" s="22">
        <v>0</v>
      </c>
      <c r="J390" t="s">
        <v>630</v>
      </c>
      <c r="K390" s="22">
        <f t="shared" si="80"/>
        <v>277</v>
      </c>
      <c r="L390" s="23">
        <f t="shared" si="81"/>
        <v>100</v>
      </c>
      <c r="M390" s="22">
        <v>0</v>
      </c>
      <c r="N390" t="s">
        <v>630</v>
      </c>
      <c r="O390" s="22">
        <f t="shared" si="82"/>
        <v>270</v>
      </c>
      <c r="P390" s="22">
        <f t="shared" si="83"/>
        <v>100</v>
      </c>
      <c r="Q390">
        <f>VLOOKUP(A390,[1]高二上!$A$3:$P$583,15,0)</f>
        <v>77</v>
      </c>
      <c r="R390" t="str">
        <f>VLOOKUP(A390,[1]高二上!$A$3:$P$583,16,0)</f>
        <v>彭桦</v>
      </c>
      <c r="S390" s="22">
        <f t="shared" si="84"/>
        <v>78</v>
      </c>
      <c r="T390" s="22">
        <f t="shared" si="85"/>
        <v>92.334494773519168</v>
      </c>
      <c r="U390">
        <f>VLOOKUP(A390,[1]高一下!$A$3:$P$585,15,0)</f>
        <v>67</v>
      </c>
      <c r="V390" t="str">
        <f>VLOOKUP(A390,[1]高一下!$A$3:$P$585,16,0)</f>
        <v>彭桦</v>
      </c>
      <c r="W390">
        <f t="shared" si="86"/>
        <v>56</v>
      </c>
      <c r="X390">
        <f t="shared" si="87"/>
        <v>109.05923344947735</v>
      </c>
      <c r="Y390">
        <f>VLOOKUP(A390,[1]高一上!$A$3:$P$587,15,0)</f>
        <v>62</v>
      </c>
      <c r="Z390" t="str">
        <f>VLOOKUP(A390,[1]高一上!$A$3:$P$587,16,0)</f>
        <v>金勇</v>
      </c>
      <c r="AA390">
        <f t="shared" si="88"/>
        <v>82</v>
      </c>
      <c r="AB390" s="23">
        <f t="shared" si="90"/>
        <v>91.986062717770039</v>
      </c>
      <c r="AC390">
        <f>VLOOKUP(A390,[1]中考!$A$2:$J$571,10,0)</f>
        <v>35</v>
      </c>
      <c r="AD390">
        <f t="shared" si="89"/>
        <v>59</v>
      </c>
    </row>
    <row r="391" spans="1:30" ht="15" x14ac:dyDescent="0.35">
      <c r="A391" s="14" t="s">
        <v>805</v>
      </c>
      <c r="B391" s="1">
        <v>8</v>
      </c>
      <c r="C391" s="2" t="s">
        <v>806</v>
      </c>
      <c r="D391" s="4" t="s">
        <v>537</v>
      </c>
      <c r="E391">
        <f>VLOOKUP(A391,'[1]高三下(高考)'!$A$3:$P$615,15,0)</f>
        <v>24.5</v>
      </c>
      <c r="F391" t="str">
        <f>VLOOKUP(A391,'[1]高三下(高考)'!$A$3:$P$615,16,0)</f>
        <v>彭桦</v>
      </c>
      <c r="G391" s="22">
        <f t="shared" si="78"/>
        <v>285</v>
      </c>
      <c r="H391" s="23">
        <f t="shared" si="79"/>
        <v>100</v>
      </c>
      <c r="I391" s="22">
        <v>0</v>
      </c>
      <c r="J391" t="s">
        <v>630</v>
      </c>
      <c r="K391" s="22">
        <f t="shared" si="80"/>
        <v>277</v>
      </c>
      <c r="L391" s="23">
        <f t="shared" si="81"/>
        <v>100</v>
      </c>
      <c r="M391" s="22">
        <v>0</v>
      </c>
      <c r="N391" t="s">
        <v>630</v>
      </c>
      <c r="O391" s="22">
        <f t="shared" si="82"/>
        <v>270</v>
      </c>
      <c r="P391" s="22">
        <f t="shared" si="83"/>
        <v>100</v>
      </c>
      <c r="Q391">
        <f>VLOOKUP(A391,[1]高二上!$A$3:$P$583,15,0)</f>
        <v>72</v>
      </c>
      <c r="R391" t="str">
        <f>VLOOKUP(A391,[1]高二上!$A$3:$P$583,16,0)</f>
        <v>彭桦</v>
      </c>
      <c r="S391" s="22">
        <f t="shared" si="84"/>
        <v>122</v>
      </c>
      <c r="T391" s="22">
        <f t="shared" si="85"/>
        <v>153.31010452961672</v>
      </c>
      <c r="U391">
        <f>VLOOKUP(A391,[1]高一下!$A$3:$P$585,15,0)</f>
        <v>31</v>
      </c>
      <c r="V391" t="str">
        <f>VLOOKUP(A391,[1]高一下!$A$3:$P$585,16,0)</f>
        <v>彭桦</v>
      </c>
      <c r="W391">
        <f t="shared" si="86"/>
        <v>275</v>
      </c>
      <c r="X391">
        <f t="shared" si="87"/>
        <v>91.986062717770039</v>
      </c>
      <c r="Y391">
        <f>VLOOKUP(A391,[1]高一上!$A$3:$P$587,15,0)</f>
        <v>32</v>
      </c>
      <c r="Z391" t="str">
        <f>VLOOKUP(A391,[1]高一上!$A$3:$P$587,16,0)</f>
        <v>金勇</v>
      </c>
      <c r="AA391">
        <f t="shared" si="88"/>
        <v>252</v>
      </c>
      <c r="AB391" s="23">
        <f t="shared" si="90"/>
        <v>100</v>
      </c>
      <c r="AC391">
        <v>0</v>
      </c>
      <c r="AD391">
        <f t="shared" si="89"/>
        <v>286</v>
      </c>
    </row>
    <row r="392" spans="1:30" ht="15" x14ac:dyDescent="0.35">
      <c r="A392" s="14" t="s">
        <v>790</v>
      </c>
      <c r="B392" s="1">
        <v>8</v>
      </c>
      <c r="C392" s="2" t="s">
        <v>791</v>
      </c>
      <c r="D392" s="4" t="s">
        <v>537</v>
      </c>
      <c r="E392">
        <f>VLOOKUP(A392,'[1]高三下(高考)'!$A$3:$P$615,15,0)</f>
        <v>50.5</v>
      </c>
      <c r="F392" t="str">
        <f>VLOOKUP(A392,'[1]高三下(高考)'!$A$3:$P$615,16,0)</f>
        <v>彭桦</v>
      </c>
      <c r="G392" s="22">
        <f t="shared" si="78"/>
        <v>235</v>
      </c>
      <c r="H392" s="23">
        <f t="shared" si="79"/>
        <v>55.400696864111495</v>
      </c>
      <c r="I392">
        <f>VLOOKUP(A392,[1]高三上!$A$3:$P$588,15,0)</f>
        <v>50</v>
      </c>
      <c r="J392" t="str">
        <f>VLOOKUP(A392,[1]高三上!$A$3:$P$588,16,0)</f>
        <v>彭桦</v>
      </c>
      <c r="K392" s="22">
        <f t="shared" si="80"/>
        <v>107</v>
      </c>
      <c r="L392" s="23">
        <f t="shared" si="81"/>
        <v>119.16376306620209</v>
      </c>
      <c r="M392">
        <f>VLOOKUP(A392,[1]高二下!$A$3:$P$536,15,0)</f>
        <v>52</v>
      </c>
      <c r="N392" t="str">
        <f>VLOOKUP(A392,[1]高二下!$A$3:$P$536,16,0)</f>
        <v>彭桦</v>
      </c>
      <c r="O392" s="22">
        <f t="shared" si="82"/>
        <v>162</v>
      </c>
      <c r="P392" s="22">
        <f t="shared" si="83"/>
        <v>125.43554006968641</v>
      </c>
      <c r="Q392">
        <f>VLOOKUP(A392,[1]高二上!$A$3:$P$583,15,0)</f>
        <v>55</v>
      </c>
      <c r="R392" t="str">
        <f>VLOOKUP(A392,[1]高二上!$A$3:$P$583,16,0)</f>
        <v>彭桦</v>
      </c>
      <c r="S392" s="22">
        <f t="shared" si="84"/>
        <v>235</v>
      </c>
      <c r="T392" s="22">
        <f t="shared" si="85"/>
        <v>58.88501742160279</v>
      </c>
      <c r="U392">
        <f>VLOOKUP(A392,[1]高一下!$A$3:$P$585,15,0)</f>
        <v>58</v>
      </c>
      <c r="V392" t="str">
        <f>VLOOKUP(A392,[1]高一下!$A$3:$P$585,16,0)</f>
        <v>彭桦</v>
      </c>
      <c r="W392">
        <f t="shared" si="86"/>
        <v>117</v>
      </c>
      <c r="X392">
        <f t="shared" si="87"/>
        <v>75.958188153310104</v>
      </c>
      <c r="Y392">
        <f>VLOOKUP(A392,[1]高一上!$A$3:$P$587,15,0)</f>
        <v>70</v>
      </c>
      <c r="Z392" t="str">
        <f>VLOOKUP(A392,[1]高一上!$A$3:$P$587,16,0)</f>
        <v>金勇</v>
      </c>
      <c r="AA392">
        <f t="shared" si="88"/>
        <v>48</v>
      </c>
      <c r="AB392" s="23">
        <f t="shared" si="90"/>
        <v>113.93728222996515</v>
      </c>
      <c r="AC392">
        <f>VLOOKUP(A392,[1]中考!$A$2:$J$571,10,0)</f>
        <v>33</v>
      </c>
      <c r="AD392">
        <f t="shared" si="89"/>
        <v>88</v>
      </c>
    </row>
    <row r="393" spans="1:30" ht="15" x14ac:dyDescent="0.35">
      <c r="A393" s="14" t="s">
        <v>777</v>
      </c>
      <c r="B393" s="1">
        <v>8</v>
      </c>
      <c r="C393" s="2" t="s">
        <v>778</v>
      </c>
      <c r="D393" s="4" t="s">
        <v>537</v>
      </c>
      <c r="E393">
        <f>VLOOKUP(A393,'[1]高三下(高考)'!$A$3:$P$615,15,0)</f>
        <v>54.5</v>
      </c>
      <c r="F393" t="str">
        <f>VLOOKUP(A393,'[1]高三下(高考)'!$A$3:$P$615,16,0)</f>
        <v>彭桦</v>
      </c>
      <c r="G393" s="22">
        <f t="shared" ref="G393:G456" si="91">RANK(E393,$E$264:$E$550,0)</f>
        <v>208</v>
      </c>
      <c r="H393" s="23">
        <f t="shared" ref="H393:H456" si="92">IF(OR(E393=0,I393=0),100,((K393-G393)/COUNTA($D$264:$D$550))*100+100)</f>
        <v>104.8780487804878</v>
      </c>
      <c r="I393">
        <f>VLOOKUP(A393,[1]高三上!$A$3:$P$588,15,0)</f>
        <v>37.5</v>
      </c>
      <c r="J393" t="str">
        <f>VLOOKUP(A393,[1]高三上!$A$3:$P$588,16,0)</f>
        <v>彭桦</v>
      </c>
      <c r="K393" s="22">
        <f t="shared" ref="K393:K456" si="93">RANK(I393,$I$264:$I$550)</f>
        <v>222</v>
      </c>
      <c r="L393" s="23">
        <f t="shared" ref="L393:L456" si="94">IF(OR(I393=0,M393=0),100,((O393-K393)/COUNTA($D$264:$D$550))*100+100)</f>
        <v>79.094076655052262</v>
      </c>
      <c r="M393">
        <f>VLOOKUP(A393,[1]高二下!$A$3:$P$536,15,0)</f>
        <v>52</v>
      </c>
      <c r="N393" t="str">
        <f>VLOOKUP(A393,[1]高二下!$A$3:$P$536,16,0)</f>
        <v>彭桦</v>
      </c>
      <c r="O393" s="22">
        <f t="shared" ref="O393:O456" si="95">RANK(M393,$M$264:$M$550,0)</f>
        <v>162</v>
      </c>
      <c r="P393" s="22">
        <f t="shared" ref="P393:P456" si="96">IF(OR(Q393=0,M393=0),100,((S393-O393)/COUNTA($D$264:$D$550))*100+100)</f>
        <v>119.86062717770035</v>
      </c>
      <c r="Q393">
        <f>VLOOKUP(A393,[1]高二上!$A$3:$P$583,15,0)</f>
        <v>57</v>
      </c>
      <c r="R393" t="str">
        <f>VLOOKUP(A393,[1]高二上!$A$3:$P$583,16,0)</f>
        <v>彭桦</v>
      </c>
      <c r="S393" s="22">
        <f t="shared" ref="S393:S456" si="97">RANK(Q393,$Q$264:$Q$550,0)</f>
        <v>219</v>
      </c>
      <c r="T393" s="22">
        <f t="shared" ref="T393:T456" si="98">IF(OR(Q393=0,U393=0),100,((W393-S393)/COUNTA($D$264:$D$550))*100+100)</f>
        <v>99.303135888501743</v>
      </c>
      <c r="U393">
        <f>VLOOKUP(A393,[1]高一下!$A$3:$P$585,15,0)</f>
        <v>44</v>
      </c>
      <c r="V393" t="str">
        <f>VLOOKUP(A393,[1]高一下!$A$3:$P$585,16,0)</f>
        <v>彭桦</v>
      </c>
      <c r="W393">
        <f t="shared" ref="W393:W456" si="99">RANK(U393,$U$264:$U$550)</f>
        <v>217</v>
      </c>
      <c r="X393">
        <f t="shared" ref="X393:X456" si="100">IF(OR(Y393=0,U393=0),100,((AA393-W393)/COUNTA($D$264:$D$550))*100+100)</f>
        <v>93.031358885017426</v>
      </c>
      <c r="Y393">
        <f>VLOOKUP(A393,[1]高一上!$A$3:$P$587,15,0)</f>
        <v>44</v>
      </c>
      <c r="Z393" t="str">
        <f>VLOOKUP(A393,[1]高一上!$A$3:$P$587,16,0)</f>
        <v>金勇</v>
      </c>
      <c r="AA393">
        <f t="shared" ref="AA393:AA456" si="101">RANK(Y393,$Y$264:$Y$550,0)</f>
        <v>197</v>
      </c>
      <c r="AB393" s="23">
        <f t="shared" si="90"/>
        <v>114.98257839721254</v>
      </c>
      <c r="AC393">
        <f>VLOOKUP(A393,[1]中考!$A$2:$J$571,10,0)</f>
        <v>24</v>
      </c>
      <c r="AD393">
        <f t="shared" ref="AD393:AD456" si="102">RANK(AC393,$AC$264:$AC$550,0)</f>
        <v>240</v>
      </c>
    </row>
    <row r="394" spans="1:30" ht="15" x14ac:dyDescent="0.35">
      <c r="A394" s="14" t="s">
        <v>779</v>
      </c>
      <c r="B394" s="1">
        <v>8</v>
      </c>
      <c r="C394" s="2" t="s">
        <v>780</v>
      </c>
      <c r="D394" s="4" t="s">
        <v>537</v>
      </c>
      <c r="E394">
        <f>VLOOKUP(A394,'[1]高三下(高考)'!$A$3:$P$615,15,0)</f>
        <v>37</v>
      </c>
      <c r="F394" t="str">
        <f>VLOOKUP(A394,'[1]高三下(高考)'!$A$3:$P$615,16,0)</f>
        <v>彭桦</v>
      </c>
      <c r="G394" s="22">
        <f t="shared" si="91"/>
        <v>273</v>
      </c>
      <c r="H394" s="23">
        <f t="shared" si="92"/>
        <v>77.00348432055749</v>
      </c>
      <c r="I394">
        <f>VLOOKUP(A394,[1]高三上!$A$3:$P$588,15,0)</f>
        <v>38.5</v>
      </c>
      <c r="J394" t="str">
        <f>VLOOKUP(A394,[1]高三上!$A$3:$P$588,16,0)</f>
        <v>彭桦</v>
      </c>
      <c r="K394" s="22">
        <f t="shared" si="93"/>
        <v>207</v>
      </c>
      <c r="L394" s="23">
        <f t="shared" si="94"/>
        <v>119.86062717770035</v>
      </c>
      <c r="M394">
        <f>VLOOKUP(A394,[1]高二下!$A$3:$P$536,15,0)</f>
        <v>31</v>
      </c>
      <c r="N394" t="str">
        <f>VLOOKUP(A394,[1]高二下!$A$3:$P$536,16,0)</f>
        <v>彭桦</v>
      </c>
      <c r="O394" s="22">
        <f t="shared" si="95"/>
        <v>264</v>
      </c>
      <c r="P394" s="22">
        <f t="shared" si="96"/>
        <v>102.4390243902439</v>
      </c>
      <c r="Q394">
        <f>VLOOKUP(A394,[1]高二上!$A$3:$P$583,15,0)</f>
        <v>45</v>
      </c>
      <c r="R394" t="str">
        <f>VLOOKUP(A394,[1]高二上!$A$3:$P$583,16,0)</f>
        <v>彭桦</v>
      </c>
      <c r="S394" s="22">
        <f t="shared" si="97"/>
        <v>271</v>
      </c>
      <c r="T394" s="22">
        <f t="shared" si="98"/>
        <v>84.668989547038336</v>
      </c>
      <c r="U394">
        <f>VLOOKUP(A394,[1]高一下!$A$3:$P$585,15,0)</f>
        <v>43</v>
      </c>
      <c r="V394" t="str">
        <f>VLOOKUP(A394,[1]高一下!$A$3:$P$585,16,0)</f>
        <v>彭桦</v>
      </c>
      <c r="W394">
        <f t="shared" si="99"/>
        <v>227</v>
      </c>
      <c r="X394">
        <f t="shared" si="100"/>
        <v>112.54355400696863</v>
      </c>
      <c r="Y394">
        <f>VLOOKUP(A394,[1]高一上!$A$3:$P$587,15,0)</f>
        <v>29</v>
      </c>
      <c r="Z394" t="str">
        <f>VLOOKUP(A394,[1]高一上!$A$3:$P$587,16,0)</f>
        <v>杜建清</v>
      </c>
      <c r="AA394">
        <f t="shared" si="101"/>
        <v>263</v>
      </c>
      <c r="AB394" s="23">
        <f t="shared" ref="AB394:AB457" si="103">IF(OR(Y394=0,AC394=0),100,((AD394-AA394)/COUNTA($D$264:$D$550))*100+100)</f>
        <v>98.606271777003485</v>
      </c>
      <c r="AC394">
        <f>VLOOKUP(A394,[1]中考!$A$2:$J$571,10,0)</f>
        <v>23</v>
      </c>
      <c r="AD394">
        <f t="shared" si="102"/>
        <v>259</v>
      </c>
    </row>
    <row r="395" spans="1:30" ht="15" x14ac:dyDescent="0.35">
      <c r="A395" s="14" t="s">
        <v>752</v>
      </c>
      <c r="B395" s="1">
        <v>8</v>
      </c>
      <c r="C395" s="2" t="s">
        <v>753</v>
      </c>
      <c r="D395" s="4" t="s">
        <v>537</v>
      </c>
      <c r="E395">
        <f>VLOOKUP(A395,'[1]高三下(高考)'!$A$3:$P$615,15,0)</f>
        <v>64</v>
      </c>
      <c r="F395" t="str">
        <f>VLOOKUP(A395,'[1]高三下(高考)'!$A$3:$P$615,16,0)</f>
        <v>彭桦</v>
      </c>
      <c r="G395" s="22">
        <f t="shared" si="91"/>
        <v>134</v>
      </c>
      <c r="H395" s="23">
        <f t="shared" si="92"/>
        <v>119.86062717770035</v>
      </c>
      <c r="I395">
        <f>VLOOKUP(A395,[1]高三上!$A$3:$P$588,15,0)</f>
        <v>40.5</v>
      </c>
      <c r="J395" t="str">
        <f>VLOOKUP(A395,[1]高三上!$A$3:$P$588,16,0)</f>
        <v>彭桦</v>
      </c>
      <c r="K395" s="22">
        <f t="shared" si="93"/>
        <v>191</v>
      </c>
      <c r="L395" s="23">
        <f t="shared" si="94"/>
        <v>65.505226480836228</v>
      </c>
      <c r="M395">
        <f>VLOOKUP(A395,[1]高二下!$A$3:$P$536,15,0)</f>
        <v>60</v>
      </c>
      <c r="N395" t="str">
        <f>VLOOKUP(A395,[1]高二下!$A$3:$P$536,16,0)</f>
        <v>彭桦</v>
      </c>
      <c r="O395" s="22">
        <f t="shared" si="95"/>
        <v>92</v>
      </c>
      <c r="P395" s="22">
        <f t="shared" si="96"/>
        <v>112.19512195121951</v>
      </c>
      <c r="Q395">
        <f>VLOOKUP(A395,[1]高二上!$A$3:$P$583,15,0)</f>
        <v>71</v>
      </c>
      <c r="R395" t="str">
        <f>VLOOKUP(A395,[1]高二上!$A$3:$P$583,16,0)</f>
        <v>彭桦</v>
      </c>
      <c r="S395" s="22">
        <f t="shared" si="97"/>
        <v>127</v>
      </c>
      <c r="T395" s="22">
        <f t="shared" si="98"/>
        <v>106.27177700348432</v>
      </c>
      <c r="U395">
        <f>VLOOKUP(A395,[1]高一下!$A$3:$P$585,15,0)</f>
        <v>54</v>
      </c>
      <c r="V395" t="str">
        <f>VLOOKUP(A395,[1]高一下!$A$3:$P$585,16,0)</f>
        <v>彭桦</v>
      </c>
      <c r="W395">
        <f t="shared" si="99"/>
        <v>145</v>
      </c>
      <c r="X395">
        <f t="shared" si="100"/>
        <v>74.21602787456446</v>
      </c>
      <c r="Y395">
        <f>VLOOKUP(A395,[1]高一上!$A$3:$P$587,15,0)</f>
        <v>65</v>
      </c>
      <c r="Z395" t="str">
        <f>VLOOKUP(A395,[1]高一上!$A$3:$P$587,16,0)</f>
        <v>金勇</v>
      </c>
      <c r="AA395">
        <f t="shared" si="101"/>
        <v>71</v>
      </c>
      <c r="AB395" s="23">
        <f t="shared" si="103"/>
        <v>105.92334494773519</v>
      </c>
      <c r="AC395">
        <f>VLOOKUP(A395,[1]中考!$A$2:$J$571,10,0)</f>
        <v>33</v>
      </c>
      <c r="AD395">
        <f t="shared" si="102"/>
        <v>88</v>
      </c>
    </row>
    <row r="396" spans="1:30" ht="15" x14ac:dyDescent="0.35">
      <c r="A396" s="14" t="s">
        <v>740</v>
      </c>
      <c r="B396" s="1">
        <v>8</v>
      </c>
      <c r="C396" s="2" t="s">
        <v>741</v>
      </c>
      <c r="D396" s="4" t="s">
        <v>537</v>
      </c>
      <c r="E396">
        <f>VLOOKUP(A396,'[1]高三下(高考)'!$A$3:$P$615,15,0)</f>
        <v>52</v>
      </c>
      <c r="F396" t="str">
        <f>VLOOKUP(A396,'[1]高三下(高考)'!$A$3:$P$615,16,0)</f>
        <v>彭桦</v>
      </c>
      <c r="G396" s="22">
        <f t="shared" si="91"/>
        <v>225</v>
      </c>
      <c r="H396" s="23">
        <f t="shared" si="92"/>
        <v>88.153310104529623</v>
      </c>
      <c r="I396">
        <f>VLOOKUP(A396,[1]高三上!$A$3:$P$588,15,0)</f>
        <v>40.5</v>
      </c>
      <c r="J396" t="str">
        <f>VLOOKUP(A396,[1]高三上!$A$3:$P$588,16,0)</f>
        <v>彭桦</v>
      </c>
      <c r="K396" s="22">
        <f t="shared" si="93"/>
        <v>191</v>
      </c>
      <c r="L396" s="23">
        <f t="shared" si="94"/>
        <v>63.066202090592334</v>
      </c>
      <c r="M396">
        <f>VLOOKUP(A396,[1]高二下!$A$3:$P$536,15,0)</f>
        <v>61</v>
      </c>
      <c r="N396" t="str">
        <f>VLOOKUP(A396,[1]高二下!$A$3:$P$536,16,0)</f>
        <v>彭桦</v>
      </c>
      <c r="O396" s="22">
        <f t="shared" si="95"/>
        <v>85</v>
      </c>
      <c r="P396" s="22">
        <f t="shared" si="96"/>
        <v>109.7560975609756</v>
      </c>
      <c r="Q396">
        <f>VLOOKUP(A396,[1]高二上!$A$3:$P$583,15,0)</f>
        <v>73</v>
      </c>
      <c r="R396" t="str">
        <f>VLOOKUP(A396,[1]高二上!$A$3:$P$583,16,0)</f>
        <v>彭桦</v>
      </c>
      <c r="S396" s="22">
        <f t="shared" si="97"/>
        <v>113</v>
      </c>
      <c r="T396" s="22">
        <f t="shared" si="98"/>
        <v>96.515679442508713</v>
      </c>
      <c r="U396">
        <f>VLOOKUP(A396,[1]高一下!$A$3:$P$585,15,0)</f>
        <v>60</v>
      </c>
      <c r="V396" t="str">
        <f>VLOOKUP(A396,[1]高一下!$A$3:$P$585,16,0)</f>
        <v>彭桦</v>
      </c>
      <c r="W396">
        <f t="shared" si="99"/>
        <v>103</v>
      </c>
      <c r="X396">
        <f t="shared" si="100"/>
        <v>106.96864111498257</v>
      </c>
      <c r="Y396">
        <f>VLOOKUP(A396,[1]高一上!$A$3:$P$587,15,0)</f>
        <v>54</v>
      </c>
      <c r="Z396" t="str">
        <f>VLOOKUP(A396,[1]高一上!$A$3:$P$587,16,0)</f>
        <v>杜建清</v>
      </c>
      <c r="AA396">
        <f t="shared" si="101"/>
        <v>123</v>
      </c>
      <c r="AB396" s="23">
        <f t="shared" si="103"/>
        <v>77.700348432055748</v>
      </c>
      <c r="AC396">
        <f>VLOOKUP(A396,[1]中考!$A$2:$J$571,10,0)</f>
        <v>35</v>
      </c>
      <c r="AD396">
        <f t="shared" si="102"/>
        <v>59</v>
      </c>
    </row>
    <row r="397" spans="1:30" ht="15" x14ac:dyDescent="0.35">
      <c r="A397" s="14" t="s">
        <v>802</v>
      </c>
      <c r="B397" s="1">
        <v>8</v>
      </c>
      <c r="C397" s="2" t="s">
        <v>803</v>
      </c>
      <c r="D397" s="4" t="s">
        <v>537</v>
      </c>
      <c r="E397">
        <f>VLOOKUP(A397,'[1]高三下(高考)'!$A$3:$P$615,15,0)</f>
        <v>31.5</v>
      </c>
      <c r="F397" t="str">
        <f>VLOOKUP(A397,'[1]高三下(高考)'!$A$3:$P$615,16,0)</f>
        <v>彭桦</v>
      </c>
      <c r="G397" s="22">
        <f t="shared" si="91"/>
        <v>281</v>
      </c>
      <c r="H397" s="23">
        <f t="shared" si="92"/>
        <v>100</v>
      </c>
      <c r="I397" s="22">
        <v>0</v>
      </c>
      <c r="J397" t="s">
        <v>630</v>
      </c>
      <c r="K397" s="22">
        <f t="shared" si="93"/>
        <v>277</v>
      </c>
      <c r="L397" s="23">
        <f t="shared" si="94"/>
        <v>100</v>
      </c>
      <c r="M397" s="22">
        <v>0</v>
      </c>
      <c r="N397" t="s">
        <v>630</v>
      </c>
      <c r="O397" s="22">
        <f t="shared" si="95"/>
        <v>270</v>
      </c>
      <c r="P397" s="22">
        <f t="shared" si="96"/>
        <v>100</v>
      </c>
      <c r="Q397">
        <f>VLOOKUP(A397,[1]高二上!$A$3:$P$583,15,0)</f>
        <v>51</v>
      </c>
      <c r="R397" t="str">
        <f>VLOOKUP(A397,[1]高二上!$A$3:$P$583,16,0)</f>
        <v>彭桦</v>
      </c>
      <c r="S397" s="22">
        <f t="shared" si="97"/>
        <v>255</v>
      </c>
      <c r="T397" s="22">
        <f t="shared" si="98"/>
        <v>92.334494773519168</v>
      </c>
      <c r="U397">
        <f>VLOOKUP(A397,[1]高一下!$A$3:$P$585,15,0)</f>
        <v>42</v>
      </c>
      <c r="V397" t="str">
        <f>VLOOKUP(A397,[1]高一下!$A$3:$P$585,16,0)</f>
        <v>彭桦</v>
      </c>
      <c r="W397">
        <f t="shared" si="99"/>
        <v>233</v>
      </c>
      <c r="X397">
        <f t="shared" si="100"/>
        <v>109.40766550522648</v>
      </c>
      <c r="Y397">
        <f>VLOOKUP(A397,[1]高一上!$A$3:$P$587,15,0)</f>
        <v>30</v>
      </c>
      <c r="Z397" t="str">
        <f>VLOOKUP(A397,[1]高一上!$A$3:$P$587,16,0)</f>
        <v>金勇</v>
      </c>
      <c r="AA397">
        <f t="shared" si="101"/>
        <v>260</v>
      </c>
      <c r="AB397" s="23">
        <f t="shared" si="103"/>
        <v>84.320557491289208</v>
      </c>
      <c r="AC397">
        <f>VLOOKUP(A397,[1]中考!$A$2:$J$571,10,0)</f>
        <v>26</v>
      </c>
      <c r="AD397">
        <f t="shared" si="102"/>
        <v>215</v>
      </c>
    </row>
    <row r="398" spans="1:30" ht="15" x14ac:dyDescent="0.35">
      <c r="A398" s="14" t="s">
        <v>764</v>
      </c>
      <c r="B398" s="1">
        <v>8</v>
      </c>
      <c r="C398" s="2" t="s">
        <v>765</v>
      </c>
      <c r="D398" s="4" t="s">
        <v>537</v>
      </c>
      <c r="E398">
        <f>VLOOKUP(A398,'[1]高三下(高考)'!$A$3:$P$615,15,0)</f>
        <v>68</v>
      </c>
      <c r="F398" t="str">
        <f>VLOOKUP(A398,'[1]高三下(高考)'!$A$3:$P$615,16,0)</f>
        <v>彭桦</v>
      </c>
      <c r="G398" s="22">
        <f t="shared" si="91"/>
        <v>95</v>
      </c>
      <c r="H398" s="23">
        <f t="shared" si="92"/>
        <v>96.167247386759584</v>
      </c>
      <c r="I398">
        <f>VLOOKUP(A398,[1]高三上!$A$3:$P$588,15,0)</f>
        <v>52</v>
      </c>
      <c r="J398" t="str">
        <f>VLOOKUP(A398,[1]高三上!$A$3:$P$588,16,0)</f>
        <v>彭桦</v>
      </c>
      <c r="K398" s="22">
        <f t="shared" si="93"/>
        <v>84</v>
      </c>
      <c r="L398" s="23">
        <f t="shared" si="94"/>
        <v>148.08362369337979</v>
      </c>
      <c r="M398">
        <f>VLOOKUP(A398,[1]高二下!$A$3:$P$536,15,0)</f>
        <v>44</v>
      </c>
      <c r="N398" t="str">
        <f>VLOOKUP(A398,[1]高二下!$A$3:$P$536,16,0)</f>
        <v>彭桦</v>
      </c>
      <c r="O398" s="22">
        <f t="shared" si="95"/>
        <v>222</v>
      </c>
      <c r="P398" s="22">
        <f t="shared" si="96"/>
        <v>109.40766550522648</v>
      </c>
      <c r="Q398">
        <f>VLOOKUP(A398,[1]高二上!$A$3:$P$583,15,0)</f>
        <v>52</v>
      </c>
      <c r="R398" t="str">
        <f>VLOOKUP(A398,[1]高二上!$A$3:$P$583,16,0)</f>
        <v>彭桦</v>
      </c>
      <c r="S398" s="22">
        <f t="shared" si="97"/>
        <v>249</v>
      </c>
      <c r="T398" s="22">
        <f t="shared" si="98"/>
        <v>45.99303135888502</v>
      </c>
      <c r="U398">
        <f>VLOOKUP(A398,[1]高一下!$A$3:$P$585,15,0)</f>
        <v>62</v>
      </c>
      <c r="V398" t="str">
        <f>VLOOKUP(A398,[1]高一下!$A$3:$P$585,16,0)</f>
        <v>彭桦</v>
      </c>
      <c r="W398">
        <f t="shared" si="99"/>
        <v>94</v>
      </c>
      <c r="X398">
        <f t="shared" si="100"/>
        <v>158.88501742160278</v>
      </c>
      <c r="Y398">
        <f>VLOOKUP(A398,[1]高一上!$A$3:$P$587,15,0)</f>
        <v>29</v>
      </c>
      <c r="Z398" t="str">
        <f>VLOOKUP(A398,[1]高一上!$A$3:$P$587,16,0)</f>
        <v>金勇</v>
      </c>
      <c r="AA398">
        <f t="shared" si="101"/>
        <v>263</v>
      </c>
      <c r="AB398" s="23">
        <f t="shared" si="103"/>
        <v>79.094076655052262</v>
      </c>
      <c r="AC398">
        <f>VLOOKUP(A398,[1]中考!$A$2:$J$571,10,0)</f>
        <v>27</v>
      </c>
      <c r="AD398">
        <f t="shared" si="102"/>
        <v>203</v>
      </c>
    </row>
    <row r="399" spans="1:30" ht="15" x14ac:dyDescent="0.35">
      <c r="A399" s="14" t="s">
        <v>731</v>
      </c>
      <c r="B399" s="1">
        <v>8</v>
      </c>
      <c r="C399" s="2" t="s">
        <v>732</v>
      </c>
      <c r="D399" s="4" t="s">
        <v>537</v>
      </c>
      <c r="E399">
        <f>VLOOKUP(A399,'[1]高三下(高考)'!$A$3:$P$615,15,0)</f>
        <v>56</v>
      </c>
      <c r="F399" t="str">
        <f>VLOOKUP(A399,'[1]高三下(高考)'!$A$3:$P$615,16,0)</f>
        <v>彭桦</v>
      </c>
      <c r="G399" s="22">
        <f t="shared" si="91"/>
        <v>197</v>
      </c>
      <c r="H399" s="23">
        <f t="shared" si="92"/>
        <v>60.627177700348433</v>
      </c>
      <c r="I399">
        <f>VLOOKUP(A399,[1]高三上!$A$3:$P$588,15,0)</f>
        <v>52</v>
      </c>
      <c r="J399" t="str">
        <f>VLOOKUP(A399,[1]高三上!$A$3:$P$588,16,0)</f>
        <v>彭桦</v>
      </c>
      <c r="K399" s="22">
        <f t="shared" si="93"/>
        <v>84</v>
      </c>
      <c r="L399" s="23">
        <f t="shared" si="94"/>
        <v>90.243902439024396</v>
      </c>
      <c r="M399">
        <f>VLOOKUP(A399,[1]高二下!$A$3:$P$536,15,0)</f>
        <v>66</v>
      </c>
      <c r="N399" t="str">
        <f>VLOOKUP(A399,[1]高二下!$A$3:$P$536,16,0)</f>
        <v>彭桦</v>
      </c>
      <c r="O399" s="22">
        <f t="shared" si="95"/>
        <v>56</v>
      </c>
      <c r="P399" s="22">
        <f t="shared" si="96"/>
        <v>88.850174216027881</v>
      </c>
      <c r="Q399">
        <f>VLOOKUP(A399,[1]高二上!$A$3:$P$583,15,0)</f>
        <v>85</v>
      </c>
      <c r="R399" t="str">
        <f>VLOOKUP(A399,[1]高二上!$A$3:$P$583,16,0)</f>
        <v>彭桦</v>
      </c>
      <c r="S399" s="22">
        <f t="shared" si="97"/>
        <v>24</v>
      </c>
      <c r="T399" s="22">
        <f t="shared" si="98"/>
        <v>137.2822299651568</v>
      </c>
      <c r="U399">
        <f>VLOOKUP(A399,[1]高一下!$A$3:$P$585,15,0)</f>
        <v>56</v>
      </c>
      <c r="V399" t="str">
        <f>VLOOKUP(A399,[1]高一下!$A$3:$P$585,16,0)</f>
        <v>彭桦</v>
      </c>
      <c r="W399">
        <f t="shared" si="99"/>
        <v>131</v>
      </c>
      <c r="X399">
        <f t="shared" si="100"/>
        <v>108.01393728222996</v>
      </c>
      <c r="Y399">
        <f>VLOOKUP(A399,[1]高一上!$A$3:$P$587,15,0)</f>
        <v>50</v>
      </c>
      <c r="Z399" t="str">
        <f>VLOOKUP(A399,[1]高一上!$A$3:$P$587,16,0)</f>
        <v>杜建清</v>
      </c>
      <c r="AA399">
        <f t="shared" si="101"/>
        <v>154</v>
      </c>
      <c r="AB399" s="23">
        <f t="shared" si="103"/>
        <v>100.69686411149826</v>
      </c>
      <c r="AC399">
        <f>VLOOKUP(A399,[1]中考!$A$2:$J$571,10,0)</f>
        <v>29</v>
      </c>
      <c r="AD399">
        <f t="shared" si="102"/>
        <v>156</v>
      </c>
    </row>
    <row r="400" spans="1:30" ht="15" x14ac:dyDescent="0.35">
      <c r="A400" s="14" t="s">
        <v>756</v>
      </c>
      <c r="B400" s="1">
        <v>8</v>
      </c>
      <c r="C400" s="2" t="s">
        <v>757</v>
      </c>
      <c r="D400" s="4" t="s">
        <v>537</v>
      </c>
      <c r="E400">
        <f>VLOOKUP(A400,'[1]高三下(高考)'!$A$3:$P$615,15,0)</f>
        <v>64.5</v>
      </c>
      <c r="F400" t="str">
        <f>VLOOKUP(A400,'[1]高三下(高考)'!$A$3:$P$615,16,0)</f>
        <v>彭桦</v>
      </c>
      <c r="G400" s="22">
        <f t="shared" si="91"/>
        <v>128</v>
      </c>
      <c r="H400" s="23">
        <f t="shared" si="92"/>
        <v>120.55749128919861</v>
      </c>
      <c r="I400">
        <f>VLOOKUP(A400,[1]高三上!$A$3:$P$588,15,0)</f>
        <v>41</v>
      </c>
      <c r="J400" t="str">
        <f>VLOOKUP(A400,[1]高三上!$A$3:$P$588,16,0)</f>
        <v>彭桦</v>
      </c>
      <c r="K400" s="22">
        <f t="shared" si="93"/>
        <v>187</v>
      </c>
      <c r="L400" s="23">
        <f t="shared" si="94"/>
        <v>83.275261324041807</v>
      </c>
      <c r="M400">
        <f>VLOOKUP(A400,[1]高二下!$A$3:$P$536,15,0)</f>
        <v>55</v>
      </c>
      <c r="N400" t="str">
        <f>VLOOKUP(A400,[1]高二下!$A$3:$P$536,16,0)</f>
        <v>彭桦</v>
      </c>
      <c r="O400" s="22">
        <f t="shared" si="95"/>
        <v>139</v>
      </c>
      <c r="P400" s="22">
        <f t="shared" si="96"/>
        <v>103.83275261324042</v>
      </c>
      <c r="Q400">
        <f>VLOOKUP(A400,[1]高二上!$A$3:$P$583,15,0)</f>
        <v>68</v>
      </c>
      <c r="R400" t="str">
        <f>VLOOKUP(A400,[1]高二上!$A$3:$P$583,16,0)</f>
        <v>彭桦</v>
      </c>
      <c r="S400" s="22">
        <f t="shared" si="97"/>
        <v>150</v>
      </c>
      <c r="T400" s="22">
        <f t="shared" si="98"/>
        <v>118.81533101045297</v>
      </c>
      <c r="U400">
        <f>VLOOKUP(A400,[1]高一下!$A$3:$P$585,15,0)</f>
        <v>45</v>
      </c>
      <c r="V400" t="str">
        <f>VLOOKUP(A400,[1]高一下!$A$3:$P$585,16,0)</f>
        <v>彭桦</v>
      </c>
      <c r="W400">
        <f t="shared" si="99"/>
        <v>204</v>
      </c>
      <c r="X400">
        <f t="shared" si="100"/>
        <v>113.58885017421602</v>
      </c>
      <c r="Y400">
        <f>VLOOKUP(A400,[1]高一上!$A$3:$P$587,15,0)</f>
        <v>35</v>
      </c>
      <c r="Z400" t="str">
        <f>VLOOKUP(A400,[1]高一上!$A$3:$P$587,16,0)</f>
        <v>金勇</v>
      </c>
      <c r="AA400">
        <f t="shared" si="101"/>
        <v>243</v>
      </c>
      <c r="AB400" s="23">
        <f t="shared" si="103"/>
        <v>58.188153310104532</v>
      </c>
      <c r="AC400">
        <f>VLOOKUP(A400,[1]中考!$A$2:$J$571,10,0)</f>
        <v>31</v>
      </c>
      <c r="AD400">
        <f t="shared" si="102"/>
        <v>123</v>
      </c>
    </row>
    <row r="401" spans="1:30" ht="15" x14ac:dyDescent="0.35">
      <c r="A401" s="14" t="s">
        <v>748</v>
      </c>
      <c r="B401" s="1">
        <v>8</v>
      </c>
      <c r="C401" s="2" t="s">
        <v>749</v>
      </c>
      <c r="D401" s="4" t="s">
        <v>537</v>
      </c>
      <c r="E401">
        <f>VLOOKUP(A401,'[1]高三下(高考)'!$A$3:$P$615,15,0)</f>
        <v>76.5</v>
      </c>
      <c r="F401" t="str">
        <f>VLOOKUP(A401,'[1]高三下(高考)'!$A$3:$P$615,16,0)</f>
        <v>彭桦</v>
      </c>
      <c r="G401" s="22">
        <f t="shared" si="91"/>
        <v>22</v>
      </c>
      <c r="H401" s="23">
        <f t="shared" si="92"/>
        <v>101.39372822299651</v>
      </c>
      <c r="I401">
        <f>VLOOKUP(A401,[1]高三上!$A$3:$P$588,15,0)</f>
        <v>59</v>
      </c>
      <c r="J401" t="str">
        <f>VLOOKUP(A401,[1]高三上!$A$3:$P$588,16,0)</f>
        <v>彭桦</v>
      </c>
      <c r="K401" s="22">
        <f t="shared" si="93"/>
        <v>26</v>
      </c>
      <c r="L401" s="23">
        <f t="shared" si="94"/>
        <v>116.02787456445992</v>
      </c>
      <c r="M401">
        <f>VLOOKUP(A401,[1]高二下!$A$3:$P$536,15,0)</f>
        <v>64</v>
      </c>
      <c r="N401" t="str">
        <f>VLOOKUP(A401,[1]高二下!$A$3:$P$536,16,0)</f>
        <v>彭桦</v>
      </c>
      <c r="O401" s="22">
        <f t="shared" si="95"/>
        <v>72</v>
      </c>
      <c r="P401" s="22">
        <f t="shared" si="96"/>
        <v>127.17770034843205</v>
      </c>
      <c r="Q401">
        <f>VLOOKUP(A401,[1]高二上!$A$3:$P$583,15,0)</f>
        <v>68</v>
      </c>
      <c r="R401" t="str">
        <f>VLOOKUP(A401,[1]高二上!$A$3:$P$583,16,0)</f>
        <v>彭桦</v>
      </c>
      <c r="S401" s="22">
        <f t="shared" si="97"/>
        <v>150</v>
      </c>
      <c r="T401" s="22">
        <f t="shared" si="98"/>
        <v>74.564459930313589</v>
      </c>
      <c r="U401">
        <f>VLOOKUP(A401,[1]高一下!$A$3:$P$585,15,0)</f>
        <v>64</v>
      </c>
      <c r="V401" t="str">
        <f>VLOOKUP(A401,[1]高一下!$A$3:$P$585,16,0)</f>
        <v>彭桦</v>
      </c>
      <c r="W401">
        <f t="shared" si="99"/>
        <v>77</v>
      </c>
      <c r="X401">
        <f t="shared" si="100"/>
        <v>116.02787456445992</v>
      </c>
      <c r="Y401">
        <f>VLOOKUP(A401,[1]高一上!$A$3:$P$587,15,0)</f>
        <v>54</v>
      </c>
      <c r="Z401" t="str">
        <f>VLOOKUP(A401,[1]高一上!$A$3:$P$587,16,0)</f>
        <v>杜建清</v>
      </c>
      <c r="AA401">
        <f t="shared" si="101"/>
        <v>123</v>
      </c>
      <c r="AB401" s="23">
        <f t="shared" si="103"/>
        <v>83.275261324041807</v>
      </c>
      <c r="AC401">
        <f>VLOOKUP(A401,[1]中考!$A$2:$J$571,10,0)</f>
        <v>34</v>
      </c>
      <c r="AD401">
        <f t="shared" si="102"/>
        <v>75</v>
      </c>
    </row>
    <row r="402" spans="1:30" ht="15" x14ac:dyDescent="0.35">
      <c r="A402" s="14" t="s">
        <v>758</v>
      </c>
      <c r="B402" s="1">
        <v>8</v>
      </c>
      <c r="C402" s="2" t="s">
        <v>759</v>
      </c>
      <c r="D402" s="4" t="s">
        <v>537</v>
      </c>
      <c r="E402">
        <f>VLOOKUP(A402,'[1]高三下(高考)'!$A$3:$P$615,15,0)</f>
        <v>47.5</v>
      </c>
      <c r="F402" t="str">
        <f>VLOOKUP(A402,'[1]高三下(高考)'!$A$3:$P$615,16,0)</f>
        <v>彭桦</v>
      </c>
      <c r="G402" s="22">
        <f t="shared" si="91"/>
        <v>248</v>
      </c>
      <c r="H402" s="23">
        <f t="shared" si="92"/>
        <v>90.940766550522653</v>
      </c>
      <c r="I402">
        <f>VLOOKUP(A402,[1]高三上!$A$3:$P$588,15,0)</f>
        <v>37.5</v>
      </c>
      <c r="J402" t="str">
        <f>VLOOKUP(A402,[1]高三上!$A$3:$P$588,16,0)</f>
        <v>彭桦</v>
      </c>
      <c r="K402" s="22">
        <f t="shared" si="93"/>
        <v>222</v>
      </c>
      <c r="L402" s="23">
        <f t="shared" si="94"/>
        <v>93.031358885017426</v>
      </c>
      <c r="M402">
        <f>VLOOKUP(A402,[1]高二下!$A$3:$P$536,15,0)</f>
        <v>46</v>
      </c>
      <c r="N402" t="str">
        <f>VLOOKUP(A402,[1]高二下!$A$3:$P$536,16,0)</f>
        <v>彭桦</v>
      </c>
      <c r="O402" s="22">
        <f t="shared" si="95"/>
        <v>202</v>
      </c>
      <c r="P402" s="22">
        <f t="shared" si="96"/>
        <v>84.668989547038336</v>
      </c>
      <c r="Q402">
        <f>VLOOKUP(A402,[1]高二上!$A$3:$P$583,15,0)</f>
        <v>67</v>
      </c>
      <c r="R402" t="str">
        <f>VLOOKUP(A402,[1]高二上!$A$3:$P$583,16,0)</f>
        <v>彭桦</v>
      </c>
      <c r="S402" s="22">
        <f t="shared" si="97"/>
        <v>158</v>
      </c>
      <c r="T402" s="22">
        <f t="shared" si="98"/>
        <v>120.55749128919861</v>
      </c>
      <c r="U402">
        <f>VLOOKUP(A402,[1]高一下!$A$3:$P$585,15,0)</f>
        <v>44</v>
      </c>
      <c r="V402" t="str">
        <f>VLOOKUP(A402,[1]高一下!$A$3:$P$585,16,0)</f>
        <v>彭桦</v>
      </c>
      <c r="W402">
        <f t="shared" si="99"/>
        <v>217</v>
      </c>
      <c r="X402">
        <f t="shared" si="100"/>
        <v>106.62020905923345</v>
      </c>
      <c r="Y402">
        <f>VLOOKUP(A402,[1]高一上!$A$3:$P$587,15,0)</f>
        <v>37</v>
      </c>
      <c r="Z402" t="str">
        <f>VLOOKUP(A402,[1]高一上!$A$3:$P$587,16,0)</f>
        <v>杜建清</v>
      </c>
      <c r="AA402">
        <f t="shared" si="101"/>
        <v>236</v>
      </c>
      <c r="AB402" s="23">
        <f t="shared" si="103"/>
        <v>112.89198606271776</v>
      </c>
      <c r="AC402">
        <f>VLOOKUP(A402,[1]中考!$A$2:$J$571,10,0)</f>
        <v>20</v>
      </c>
      <c r="AD402">
        <f t="shared" si="102"/>
        <v>273</v>
      </c>
    </row>
    <row r="403" spans="1:30" ht="15" x14ac:dyDescent="0.35">
      <c r="A403" s="14" t="s">
        <v>910</v>
      </c>
      <c r="B403" s="1">
        <v>9</v>
      </c>
      <c r="C403" s="2" t="s">
        <v>911</v>
      </c>
      <c r="D403" s="4" t="s">
        <v>537</v>
      </c>
      <c r="E403">
        <f>VLOOKUP(A403,'[1]高三下(高考)'!$A$3:$P$615,15,0)</f>
        <v>46.5</v>
      </c>
      <c r="F403" t="str">
        <f>VLOOKUP(A403,'[1]高三下(高考)'!$A$3:$P$615,16,0)</f>
        <v>张弘</v>
      </c>
      <c r="G403" s="22">
        <f t="shared" si="91"/>
        <v>252</v>
      </c>
      <c r="H403" s="23">
        <f t="shared" si="92"/>
        <v>70.731707317073173</v>
      </c>
      <c r="I403">
        <f>VLOOKUP(A403,[1]高三上!$A$3:$P$588,15,0)</f>
        <v>43</v>
      </c>
      <c r="J403" t="str">
        <f>VLOOKUP(A403,[1]高三上!$A$3:$P$588,16,0)</f>
        <v>张弘</v>
      </c>
      <c r="K403" s="22">
        <f t="shared" si="93"/>
        <v>168</v>
      </c>
      <c r="L403" s="23">
        <f t="shared" si="94"/>
        <v>124.0418118466899</v>
      </c>
      <c r="M403">
        <f>VLOOKUP(A403,[1]高二下!$A$3:$P$536,15,0)</f>
        <v>41</v>
      </c>
      <c r="N403" t="str">
        <f>VLOOKUP(A403,[1]高二下!$A$3:$P$536,16,0)</f>
        <v>杜建清</v>
      </c>
      <c r="O403" s="22">
        <f t="shared" si="95"/>
        <v>237</v>
      </c>
      <c r="P403" s="22">
        <f t="shared" si="96"/>
        <v>109.7560975609756</v>
      </c>
      <c r="Q403">
        <f>VLOOKUP(A403,[1]高二上!$A$3:$P$583,15,0)</f>
        <v>48</v>
      </c>
      <c r="R403" t="str">
        <f>VLOOKUP(A403,[1]高二上!$A$3:$P$583,16,0)</f>
        <v>杜建清</v>
      </c>
      <c r="S403" s="22">
        <f t="shared" si="97"/>
        <v>265</v>
      </c>
      <c r="T403" s="22">
        <f t="shared" si="98"/>
        <v>86.759581881533109</v>
      </c>
      <c r="U403">
        <f>VLOOKUP(A403,[1]高一下!$A$3:$P$585,15,0)</f>
        <v>43</v>
      </c>
      <c r="V403" t="str">
        <f>VLOOKUP(A403,[1]高一下!$A$3:$P$585,16,0)</f>
        <v>杜建清</v>
      </c>
      <c r="W403">
        <f t="shared" si="99"/>
        <v>227</v>
      </c>
      <c r="X403">
        <f t="shared" si="100"/>
        <v>86.759581881533109</v>
      </c>
      <c r="Y403">
        <f>VLOOKUP(A403,[1]高一上!$A$3:$P$587,15,0)</f>
        <v>45</v>
      </c>
      <c r="Z403" t="str">
        <f>VLOOKUP(A403,[1]高一上!$A$3:$P$587,16,0)</f>
        <v>杜建清</v>
      </c>
      <c r="AA403">
        <f t="shared" si="101"/>
        <v>189</v>
      </c>
      <c r="AB403" s="23">
        <f t="shared" si="103"/>
        <v>104.8780487804878</v>
      </c>
      <c r="AC403">
        <f>VLOOKUP(A403,[1]中考!$A$2:$J$571,10,0)</f>
        <v>27</v>
      </c>
      <c r="AD403">
        <f t="shared" si="102"/>
        <v>203</v>
      </c>
    </row>
    <row r="404" spans="1:30" ht="15" x14ac:dyDescent="0.35">
      <c r="A404" s="14" t="s">
        <v>883</v>
      </c>
      <c r="B404" s="1">
        <v>9</v>
      </c>
      <c r="C404" s="2" t="s">
        <v>177</v>
      </c>
      <c r="D404" s="4" t="s">
        <v>537</v>
      </c>
      <c r="E404">
        <f>VLOOKUP(A404,'[1]高三下(高考)'!$A$3:$P$615,15,0)</f>
        <v>67</v>
      </c>
      <c r="F404" t="str">
        <f>VLOOKUP(A404,'[1]高三下(高考)'!$A$3:$P$615,16,0)</f>
        <v>张弘</v>
      </c>
      <c r="G404" s="22">
        <f t="shared" si="91"/>
        <v>108</v>
      </c>
      <c r="H404" s="23">
        <f t="shared" si="92"/>
        <v>132.05574912891984</v>
      </c>
      <c r="I404">
        <f>VLOOKUP(A404,[1]高三上!$A$3:$P$588,15,0)</f>
        <v>39</v>
      </c>
      <c r="J404" t="str">
        <f>VLOOKUP(A404,[1]高三上!$A$3:$P$588,16,0)</f>
        <v>张弘</v>
      </c>
      <c r="K404" s="22">
        <f t="shared" si="93"/>
        <v>200</v>
      </c>
      <c r="L404" s="23">
        <f t="shared" si="94"/>
        <v>71.428571428571431</v>
      </c>
      <c r="M404">
        <f>VLOOKUP(A404,[1]高二下!$A$3:$P$536,15,0)</f>
        <v>57</v>
      </c>
      <c r="N404" t="str">
        <f>VLOOKUP(A404,[1]高二下!$A$3:$P$536,16,0)</f>
        <v>杜建清</v>
      </c>
      <c r="O404" s="22">
        <f t="shared" si="95"/>
        <v>118</v>
      </c>
      <c r="P404" s="22">
        <f t="shared" si="96"/>
        <v>108.71080139372822</v>
      </c>
      <c r="Q404">
        <f>VLOOKUP(A404,[1]高二上!$A$3:$P$583,15,0)</f>
        <v>69</v>
      </c>
      <c r="R404" t="str">
        <f>VLOOKUP(A404,[1]高二上!$A$3:$P$583,16,0)</f>
        <v>杜建清</v>
      </c>
      <c r="S404" s="22">
        <f t="shared" si="97"/>
        <v>143</v>
      </c>
      <c r="T404" s="22">
        <f t="shared" si="98"/>
        <v>100.69686411149826</v>
      </c>
      <c r="U404">
        <f>VLOOKUP(A404,[1]高一下!$A$3:$P$585,15,0)</f>
        <v>54</v>
      </c>
      <c r="V404" t="str">
        <f>VLOOKUP(A404,[1]高一下!$A$3:$P$585,16,0)</f>
        <v>杜建清</v>
      </c>
      <c r="W404">
        <f t="shared" si="99"/>
        <v>145</v>
      </c>
      <c r="X404">
        <f t="shared" si="100"/>
        <v>81.184668989547035</v>
      </c>
      <c r="Y404">
        <f>VLOOKUP(A404,[1]高一上!$A$3:$P$587,15,0)</f>
        <v>60</v>
      </c>
      <c r="Z404" t="str">
        <f>VLOOKUP(A404,[1]高一上!$A$3:$P$587,16,0)</f>
        <v>杜建清</v>
      </c>
      <c r="AA404">
        <f t="shared" si="101"/>
        <v>91</v>
      </c>
      <c r="AB404" s="23">
        <f t="shared" si="103"/>
        <v>83.62369337979095</v>
      </c>
      <c r="AC404">
        <f>VLOOKUP(A404,[1]中考!$A$2:$J$571,10,0)</f>
        <v>36</v>
      </c>
      <c r="AD404">
        <f t="shared" si="102"/>
        <v>44</v>
      </c>
    </row>
    <row r="405" spans="1:30" ht="15" x14ac:dyDescent="0.35">
      <c r="A405" s="14" t="s">
        <v>879</v>
      </c>
      <c r="B405" s="3">
        <v>9</v>
      </c>
      <c r="C405" s="2" t="s">
        <v>880</v>
      </c>
      <c r="D405" s="4" t="s">
        <v>537</v>
      </c>
      <c r="E405">
        <f>VLOOKUP(A405,'[1]高三下(高考)'!$A$3:$P$615,15,0)</f>
        <v>64.5</v>
      </c>
      <c r="F405" t="str">
        <f>VLOOKUP(A405,'[1]高三下(高考)'!$A$3:$P$615,16,0)</f>
        <v>张弘</v>
      </c>
      <c r="G405" s="22">
        <f t="shared" si="91"/>
        <v>128</v>
      </c>
      <c r="H405" s="23">
        <f t="shared" si="92"/>
        <v>131.01045296167248</v>
      </c>
      <c r="I405">
        <f>VLOOKUP(A405,[1]高三上!$A$3:$P$588,15,0)</f>
        <v>38</v>
      </c>
      <c r="J405" t="str">
        <f>VLOOKUP(A405,[1]高三上!$A$3:$P$588,16,0)</f>
        <v>张弘</v>
      </c>
      <c r="K405" s="22">
        <f t="shared" si="93"/>
        <v>217</v>
      </c>
      <c r="L405" s="23">
        <f t="shared" si="94"/>
        <v>109.05923344947735</v>
      </c>
      <c r="M405">
        <f>VLOOKUP(A405,[1]高二下!$A$3:$P$536,15,0)</f>
        <v>40</v>
      </c>
      <c r="N405" t="str">
        <f>VLOOKUP(A405,[1]高二下!$A$3:$P$536,16,0)</f>
        <v>杜建清</v>
      </c>
      <c r="O405" s="22">
        <f t="shared" si="95"/>
        <v>243</v>
      </c>
      <c r="P405" s="22">
        <f t="shared" si="96"/>
        <v>113.93728222996515</v>
      </c>
      <c r="Q405">
        <f>VLOOKUP(A405,[1]高二上!$A$3:$P$583,15,0)</f>
        <v>38</v>
      </c>
      <c r="R405" t="str">
        <f>VLOOKUP(A405,[1]高二上!$A$3:$P$583,16,0)</f>
        <v>杜建清</v>
      </c>
      <c r="S405" s="22">
        <f t="shared" si="97"/>
        <v>283</v>
      </c>
      <c r="T405" s="22">
        <f t="shared" si="98"/>
        <v>42.160278745644597</v>
      </c>
      <c r="U405">
        <f>VLOOKUP(A405,[1]高一下!$A$3:$P$585,15,0)</f>
        <v>58</v>
      </c>
      <c r="V405" t="str">
        <f>VLOOKUP(A405,[1]高一下!$A$3:$P$585,16,0)</f>
        <v>杜建清</v>
      </c>
      <c r="W405">
        <f t="shared" si="99"/>
        <v>117</v>
      </c>
      <c r="X405">
        <f t="shared" si="100"/>
        <v>155.4006968641115</v>
      </c>
      <c r="Y405">
        <f>VLOOKUP(A405,[1]高一上!$A$3:$P$587,15,0)</f>
        <v>26</v>
      </c>
      <c r="Z405" t="str">
        <f>VLOOKUP(A405,[1]高一上!$A$3:$P$587,16,0)</f>
        <v>杜建清</v>
      </c>
      <c r="AA405">
        <f t="shared" si="101"/>
        <v>276</v>
      </c>
      <c r="AB405" s="23">
        <f t="shared" si="103"/>
        <v>87.456445993031366</v>
      </c>
      <c r="AC405">
        <f>VLOOKUP(A405,[1]中考!$A$2:$J$571,10,0)</f>
        <v>24</v>
      </c>
      <c r="AD405">
        <f t="shared" si="102"/>
        <v>240</v>
      </c>
    </row>
    <row r="406" spans="1:30" ht="15" x14ac:dyDescent="0.35">
      <c r="A406" s="14" t="s">
        <v>884</v>
      </c>
      <c r="B406" s="3">
        <v>9</v>
      </c>
      <c r="C406" s="2" t="s">
        <v>885</v>
      </c>
      <c r="D406" s="4" t="s">
        <v>537</v>
      </c>
      <c r="E406">
        <f>VLOOKUP(A406,'[1]高三下(高考)'!$A$3:$P$615,15,0)</f>
        <v>59</v>
      </c>
      <c r="F406" t="str">
        <f>VLOOKUP(A406,'[1]高三下(高考)'!$A$3:$P$615,16,0)</f>
        <v>张弘</v>
      </c>
      <c r="G406" s="22">
        <f t="shared" si="91"/>
        <v>181</v>
      </c>
      <c r="H406" s="23">
        <f t="shared" si="92"/>
        <v>123.34494773519164</v>
      </c>
      <c r="I406">
        <f>VLOOKUP(A406,[1]高三上!$A$3:$P$588,15,0)</f>
        <v>32</v>
      </c>
      <c r="J406" t="str">
        <f>VLOOKUP(A406,[1]高三上!$A$3:$P$588,16,0)</f>
        <v>张弘</v>
      </c>
      <c r="K406" s="22">
        <f t="shared" si="93"/>
        <v>248</v>
      </c>
      <c r="L406" s="23">
        <f t="shared" si="94"/>
        <v>52.613240418118465</v>
      </c>
      <c r="M406">
        <f>VLOOKUP(A406,[1]高二下!$A$3:$P$536,15,0)</f>
        <v>58</v>
      </c>
      <c r="N406" t="str">
        <f>VLOOKUP(A406,[1]高二下!$A$3:$P$536,16,0)</f>
        <v>杜建清</v>
      </c>
      <c r="O406" s="22">
        <f t="shared" si="95"/>
        <v>112</v>
      </c>
      <c r="P406" s="22">
        <f t="shared" si="96"/>
        <v>113.24041811846689</v>
      </c>
      <c r="Q406">
        <f>VLOOKUP(A406,[1]高二上!$A$3:$P$583,15,0)</f>
        <v>68</v>
      </c>
      <c r="R406" t="str">
        <f>VLOOKUP(A406,[1]高二上!$A$3:$P$583,16,0)</f>
        <v>杜建清</v>
      </c>
      <c r="S406" s="22">
        <f t="shared" si="97"/>
        <v>150</v>
      </c>
      <c r="T406" s="22">
        <f t="shared" si="98"/>
        <v>98.257839721254356</v>
      </c>
      <c r="U406">
        <f>VLOOKUP(A406,[1]高一下!$A$3:$P$585,15,0)</f>
        <v>54</v>
      </c>
      <c r="V406" t="str">
        <f>VLOOKUP(A406,[1]高一下!$A$3:$P$585,16,0)</f>
        <v>杜建清</v>
      </c>
      <c r="W406">
        <f t="shared" si="99"/>
        <v>145</v>
      </c>
      <c r="X406">
        <f t="shared" si="100"/>
        <v>88.153310104529623</v>
      </c>
      <c r="Y406">
        <f>VLOOKUP(A406,[1]高一上!$A$3:$P$587,15,0)</f>
        <v>56</v>
      </c>
      <c r="Z406" t="str">
        <f>VLOOKUP(A406,[1]高一上!$A$3:$P$587,16,0)</f>
        <v>杜建清</v>
      </c>
      <c r="AA406">
        <f t="shared" si="101"/>
        <v>111</v>
      </c>
      <c r="AB406" s="23">
        <f t="shared" si="103"/>
        <v>73.519163763066203</v>
      </c>
      <c r="AC406">
        <f>VLOOKUP(A406,[1]中考!$A$2:$J$571,10,0)</f>
        <v>37</v>
      </c>
      <c r="AD406">
        <f t="shared" si="102"/>
        <v>35</v>
      </c>
    </row>
    <row r="407" spans="1:30" ht="15" x14ac:dyDescent="0.35">
      <c r="A407" s="14" t="s">
        <v>906</v>
      </c>
      <c r="B407" s="3">
        <v>9</v>
      </c>
      <c r="C407" s="2" t="s">
        <v>907</v>
      </c>
      <c r="D407" s="4" t="s">
        <v>537</v>
      </c>
      <c r="E407">
        <f>VLOOKUP(A407,'[1]高三下(高考)'!$A$3:$P$615,15,0)</f>
        <v>53.5</v>
      </c>
      <c r="F407" t="str">
        <f>VLOOKUP(A407,'[1]高三下(高考)'!$A$3:$P$615,16,0)</f>
        <v>张弘</v>
      </c>
      <c r="G407" s="22">
        <f t="shared" si="91"/>
        <v>213</v>
      </c>
      <c r="H407" s="23">
        <f t="shared" si="92"/>
        <v>101.39372822299651</v>
      </c>
      <c r="I407">
        <f>VLOOKUP(A407,[1]高三上!$A$3:$P$588,15,0)</f>
        <v>38</v>
      </c>
      <c r="J407" t="str">
        <f>VLOOKUP(A407,[1]高三上!$A$3:$P$588,16,0)</f>
        <v>张弘</v>
      </c>
      <c r="K407" s="22">
        <f t="shared" si="93"/>
        <v>217</v>
      </c>
      <c r="L407" s="23">
        <f t="shared" si="94"/>
        <v>94.773519163763069</v>
      </c>
      <c r="M407">
        <f>VLOOKUP(A407,[1]高二下!$A$3:$P$536,15,0)</f>
        <v>46</v>
      </c>
      <c r="N407" t="str">
        <f>VLOOKUP(A407,[1]高二下!$A$3:$P$536,16,0)</f>
        <v>杜建清</v>
      </c>
      <c r="O407" s="22">
        <f t="shared" si="95"/>
        <v>202</v>
      </c>
      <c r="P407" s="22">
        <f t="shared" si="96"/>
        <v>68.98954703832753</v>
      </c>
      <c r="Q407">
        <f>VLOOKUP(A407,[1]高二上!$A$3:$P$583,15,0)</f>
        <v>73</v>
      </c>
      <c r="R407" t="str">
        <f>VLOOKUP(A407,[1]高二上!$A$3:$P$583,16,0)</f>
        <v>杜建清</v>
      </c>
      <c r="S407" s="22">
        <f t="shared" si="97"/>
        <v>113</v>
      </c>
      <c r="T407" s="22">
        <f t="shared" si="98"/>
        <v>120.20905923344948</v>
      </c>
      <c r="U407">
        <f>VLOOKUP(A407,[1]高一下!$A$3:$P$585,15,0)</f>
        <v>50</v>
      </c>
      <c r="V407" t="str">
        <f>VLOOKUP(A407,[1]高一下!$A$3:$P$585,16,0)</f>
        <v>杜建清</v>
      </c>
      <c r="W407">
        <f t="shared" si="99"/>
        <v>171</v>
      </c>
      <c r="X407">
        <f t="shared" si="100"/>
        <v>81.184668989547035</v>
      </c>
      <c r="Y407">
        <f>VLOOKUP(A407,[1]高一上!$A$3:$P$587,15,0)</f>
        <v>55</v>
      </c>
      <c r="Z407" t="str">
        <f>VLOOKUP(A407,[1]高一上!$A$3:$P$587,16,0)</f>
        <v>杜建清</v>
      </c>
      <c r="AA407">
        <f t="shared" si="101"/>
        <v>117</v>
      </c>
      <c r="AB407" s="23">
        <f t="shared" si="103"/>
        <v>79.79094076655052</v>
      </c>
      <c r="AC407">
        <f>VLOOKUP(A407,[1]中考!$A$2:$J$571,10,0)</f>
        <v>35</v>
      </c>
      <c r="AD407">
        <f t="shared" si="102"/>
        <v>59</v>
      </c>
    </row>
    <row r="408" spans="1:30" ht="15" x14ac:dyDescent="0.35">
      <c r="A408" s="14" t="s">
        <v>886</v>
      </c>
      <c r="B408" s="3">
        <v>9</v>
      </c>
      <c r="C408" s="2" t="s">
        <v>887</v>
      </c>
      <c r="D408" s="4" t="s">
        <v>537</v>
      </c>
      <c r="E408">
        <f>VLOOKUP(A408,'[1]高三下(高考)'!$A$3:$P$615,15,0)</f>
        <v>57</v>
      </c>
      <c r="F408" t="str">
        <f>VLOOKUP(A408,'[1]高三下(高考)'!$A$3:$P$615,16,0)</f>
        <v>张弘</v>
      </c>
      <c r="G408" s="22">
        <f t="shared" si="91"/>
        <v>191</v>
      </c>
      <c r="H408" s="23">
        <f t="shared" si="92"/>
        <v>124.73867595818815</v>
      </c>
      <c r="I408">
        <f>VLOOKUP(A408,[1]高三上!$A$3:$P$588,15,0)</f>
        <v>26.5</v>
      </c>
      <c r="J408" t="str">
        <f>VLOOKUP(A408,[1]高三上!$A$3:$P$588,16,0)</f>
        <v>张弘</v>
      </c>
      <c r="K408" s="22">
        <f t="shared" si="93"/>
        <v>262</v>
      </c>
      <c r="L408" s="23">
        <f t="shared" si="94"/>
        <v>91.289198606271782</v>
      </c>
      <c r="M408">
        <f>VLOOKUP(A408,[1]高二下!$A$3:$P$536,15,0)</f>
        <v>41</v>
      </c>
      <c r="N408" t="str">
        <f>VLOOKUP(A408,[1]高二下!$A$3:$P$536,16,0)</f>
        <v>杜建清</v>
      </c>
      <c r="O408" s="22">
        <f t="shared" si="95"/>
        <v>237</v>
      </c>
      <c r="P408" s="22">
        <f t="shared" si="96"/>
        <v>99.303135888501743</v>
      </c>
      <c r="Q408">
        <f>VLOOKUP(A408,[1]高二上!$A$3:$P$583,15,0)</f>
        <v>55</v>
      </c>
      <c r="R408" t="str">
        <f>VLOOKUP(A408,[1]高二上!$A$3:$P$583,16,0)</f>
        <v>杜建清</v>
      </c>
      <c r="S408" s="22">
        <f t="shared" si="97"/>
        <v>235</v>
      </c>
      <c r="T408" s="22">
        <f t="shared" si="98"/>
        <v>103.83275261324042</v>
      </c>
      <c r="U408">
        <f>VLOOKUP(A408,[1]高一下!$A$3:$P$585,15,0)</f>
        <v>40</v>
      </c>
      <c r="V408" t="str">
        <f>VLOOKUP(A408,[1]高一下!$A$3:$P$585,16,0)</f>
        <v>杜建清</v>
      </c>
      <c r="W408">
        <f t="shared" si="99"/>
        <v>246</v>
      </c>
      <c r="X408">
        <f t="shared" si="100"/>
        <v>73.519163763066203</v>
      </c>
      <c r="Y408">
        <f>VLOOKUP(A408,[1]高一上!$A$3:$P$587,15,0)</f>
        <v>47</v>
      </c>
      <c r="Z408" t="str">
        <f>VLOOKUP(A408,[1]高一上!$A$3:$P$587,16,0)</f>
        <v>杜建清</v>
      </c>
      <c r="AA408">
        <f t="shared" si="101"/>
        <v>170</v>
      </c>
      <c r="AB408" s="23">
        <f t="shared" si="103"/>
        <v>115.67944250871079</v>
      </c>
      <c r="AC408">
        <f>VLOOKUP(A408,[1]中考!$A$2:$J$571,10,0)</f>
        <v>26</v>
      </c>
      <c r="AD408">
        <f t="shared" si="102"/>
        <v>215</v>
      </c>
    </row>
    <row r="409" spans="1:30" ht="15" x14ac:dyDescent="0.35">
      <c r="A409" s="14" t="s">
        <v>831</v>
      </c>
      <c r="B409" s="3">
        <v>9</v>
      </c>
      <c r="C409" s="2" t="s">
        <v>832</v>
      </c>
      <c r="D409" s="4" t="s">
        <v>537</v>
      </c>
      <c r="E409">
        <f>VLOOKUP(A409,'[1]高三下(高考)'!$A$3:$P$615,15,0)</f>
        <v>76</v>
      </c>
      <c r="F409" t="str">
        <f>VLOOKUP(A409,'[1]高三下(高考)'!$A$3:$P$615,16,0)</f>
        <v>张弘</v>
      </c>
      <c r="G409" s="22">
        <f t="shared" si="91"/>
        <v>27</v>
      </c>
      <c r="H409" s="23">
        <f t="shared" si="92"/>
        <v>110.10452961672473</v>
      </c>
      <c r="I409">
        <f>VLOOKUP(A409,[1]高三上!$A$3:$P$588,15,0)</f>
        <v>54.5</v>
      </c>
      <c r="J409" t="str">
        <f>VLOOKUP(A409,[1]高三上!$A$3:$P$588,16,0)</f>
        <v>张弘</v>
      </c>
      <c r="K409" s="22">
        <f t="shared" si="93"/>
        <v>56</v>
      </c>
      <c r="L409" s="23">
        <f t="shared" si="94"/>
        <v>132.05574912891984</v>
      </c>
      <c r="M409">
        <f>VLOOKUP(A409,[1]高二下!$A$3:$P$536,15,0)</f>
        <v>54</v>
      </c>
      <c r="N409" t="str">
        <f>VLOOKUP(A409,[1]高二下!$A$3:$P$536,16,0)</f>
        <v>杜建清</v>
      </c>
      <c r="O409" s="22">
        <f t="shared" si="95"/>
        <v>148</v>
      </c>
      <c r="P409" s="22">
        <f t="shared" si="96"/>
        <v>90.940766550522653</v>
      </c>
      <c r="Q409">
        <f>VLOOKUP(A409,[1]高二上!$A$3:$P$583,15,0)</f>
        <v>72</v>
      </c>
      <c r="R409" t="str">
        <f>VLOOKUP(A409,[1]高二上!$A$3:$P$583,16,0)</f>
        <v>杜建清</v>
      </c>
      <c r="S409" s="22">
        <f t="shared" si="97"/>
        <v>122</v>
      </c>
      <c r="T409" s="22">
        <f t="shared" si="98"/>
        <v>69.337979094076658</v>
      </c>
      <c r="U409">
        <f>VLOOKUP(A409,[1]高一下!$A$3:$P$585,15,0)</f>
        <v>72</v>
      </c>
      <c r="V409" t="str">
        <f>VLOOKUP(A409,[1]高一下!$A$3:$P$585,16,0)</f>
        <v>杜建清</v>
      </c>
      <c r="W409">
        <f t="shared" si="99"/>
        <v>34</v>
      </c>
      <c r="X409">
        <f t="shared" si="100"/>
        <v>137.97909407665506</v>
      </c>
      <c r="Y409">
        <f>VLOOKUP(A409,[1]高一上!$A$3:$P$587,15,0)</f>
        <v>52</v>
      </c>
      <c r="Z409" t="str">
        <f>VLOOKUP(A409,[1]高一上!$A$3:$P$587,16,0)</f>
        <v>辜英琼</v>
      </c>
      <c r="AA409">
        <f t="shared" si="101"/>
        <v>143</v>
      </c>
      <c r="AB409" s="23">
        <f t="shared" si="103"/>
        <v>104.52961672473867</v>
      </c>
      <c r="AC409">
        <f>VLOOKUP(A409,[1]中考!$A$2:$J$571,10,0)</f>
        <v>29</v>
      </c>
      <c r="AD409">
        <f t="shared" si="102"/>
        <v>156</v>
      </c>
    </row>
    <row r="410" spans="1:30" ht="15" x14ac:dyDescent="0.35">
      <c r="A410" s="14" t="s">
        <v>867</v>
      </c>
      <c r="B410" s="3">
        <v>9</v>
      </c>
      <c r="C410" s="2" t="s">
        <v>868</v>
      </c>
      <c r="D410" s="4" t="s">
        <v>537</v>
      </c>
      <c r="E410">
        <f>VLOOKUP(A410,'[1]高三下(高考)'!$A$3:$P$615,15,0)</f>
        <v>72.5</v>
      </c>
      <c r="F410" t="str">
        <f>VLOOKUP(A410,'[1]高三下(高考)'!$A$3:$P$615,16,0)</f>
        <v>张弘</v>
      </c>
      <c r="G410" s="22">
        <f t="shared" si="91"/>
        <v>51</v>
      </c>
      <c r="H410" s="23">
        <f t="shared" si="92"/>
        <v>123.34494773519164</v>
      </c>
      <c r="I410">
        <f>VLOOKUP(A410,[1]高三上!$A$3:$P$588,15,0)</f>
        <v>49</v>
      </c>
      <c r="J410" t="str">
        <f>VLOOKUP(A410,[1]高三上!$A$3:$P$588,16,0)</f>
        <v>张弘</v>
      </c>
      <c r="K410" s="22">
        <f t="shared" si="93"/>
        <v>118</v>
      </c>
      <c r="L410" s="23">
        <f t="shared" si="94"/>
        <v>128.22299651567945</v>
      </c>
      <c r="M410">
        <f>VLOOKUP(A410,[1]高二下!$A$3:$P$536,15,0)</f>
        <v>47</v>
      </c>
      <c r="N410" t="str">
        <f>VLOOKUP(A410,[1]高二下!$A$3:$P$536,16,0)</f>
        <v>杜建清</v>
      </c>
      <c r="O410" s="22">
        <f t="shared" si="95"/>
        <v>199</v>
      </c>
      <c r="P410" s="22">
        <f t="shared" si="96"/>
        <v>78.397212543554005</v>
      </c>
      <c r="Q410">
        <f>VLOOKUP(A410,[1]高二上!$A$3:$P$583,15,0)</f>
        <v>70</v>
      </c>
      <c r="R410" t="str">
        <f>VLOOKUP(A410,[1]高二上!$A$3:$P$583,16,0)</f>
        <v>杜建清</v>
      </c>
      <c r="S410" s="22">
        <f t="shared" si="97"/>
        <v>137</v>
      </c>
      <c r="T410" s="22">
        <f t="shared" si="98"/>
        <v>114.28571428571428</v>
      </c>
      <c r="U410">
        <f>VLOOKUP(A410,[1]高一下!$A$3:$P$585,15,0)</f>
        <v>49</v>
      </c>
      <c r="V410" t="str">
        <f>VLOOKUP(A410,[1]高一下!$A$3:$P$585,16,0)</f>
        <v>杜建清</v>
      </c>
      <c r="W410">
        <f t="shared" si="99"/>
        <v>178</v>
      </c>
      <c r="X410">
        <f t="shared" si="100"/>
        <v>87.804878048780495</v>
      </c>
      <c r="Y410">
        <f>VLOOKUP(A410,[1]高一上!$A$3:$P$587,15,0)</f>
        <v>52</v>
      </c>
      <c r="Z410" t="str">
        <f>VLOOKUP(A410,[1]高一上!$A$3:$P$587,16,0)</f>
        <v>杜建清</v>
      </c>
      <c r="AA410">
        <f t="shared" si="101"/>
        <v>143</v>
      </c>
      <c r="AB410" s="23">
        <f t="shared" si="103"/>
        <v>131.35888501742158</v>
      </c>
      <c r="AC410">
        <f>VLOOKUP(A410,[1]中考!$A$2:$J$571,10,0)</f>
        <v>25</v>
      </c>
      <c r="AD410">
        <f t="shared" si="102"/>
        <v>233</v>
      </c>
    </row>
    <row r="411" spans="1:30" ht="15" x14ac:dyDescent="0.35">
      <c r="A411" s="14" t="s">
        <v>912</v>
      </c>
      <c r="B411" s="3">
        <v>9</v>
      </c>
      <c r="C411" s="2" t="s">
        <v>913</v>
      </c>
      <c r="D411" s="4" t="s">
        <v>537</v>
      </c>
      <c r="E411">
        <f>VLOOKUP(A411,'[1]高三下(高考)'!$A$3:$P$615,15,0)</f>
        <v>50</v>
      </c>
      <c r="F411" t="str">
        <f>VLOOKUP(A411,'[1]高三下(高考)'!$A$3:$P$615,16,0)</f>
        <v>张弘</v>
      </c>
      <c r="G411" s="22">
        <f t="shared" si="91"/>
        <v>237</v>
      </c>
      <c r="H411" s="23">
        <f t="shared" si="92"/>
        <v>80.836236933797906</v>
      </c>
      <c r="I411">
        <f>VLOOKUP(A411,[1]高三上!$A$3:$P$588,15,0)</f>
        <v>41.5</v>
      </c>
      <c r="J411" t="str">
        <f>VLOOKUP(A411,[1]高三上!$A$3:$P$588,16,0)</f>
        <v>张弘</v>
      </c>
      <c r="K411" s="22">
        <f t="shared" si="93"/>
        <v>182</v>
      </c>
      <c r="L411" s="23">
        <f t="shared" si="94"/>
        <v>93.031358885017426</v>
      </c>
      <c r="M411">
        <f>VLOOKUP(A411,[1]高二下!$A$3:$P$536,15,0)</f>
        <v>52</v>
      </c>
      <c r="N411" t="str">
        <f>VLOOKUP(A411,[1]高二下!$A$3:$P$536,16,0)</f>
        <v>杜建清</v>
      </c>
      <c r="O411" s="22">
        <f t="shared" si="95"/>
        <v>162</v>
      </c>
      <c r="P411" s="22">
        <f t="shared" si="96"/>
        <v>113.58885017421602</v>
      </c>
      <c r="Q411">
        <f>VLOOKUP(A411,[1]高二上!$A$3:$P$583,15,0)</f>
        <v>60</v>
      </c>
      <c r="R411" t="str">
        <f>VLOOKUP(A411,[1]高二上!$A$3:$P$583,16,0)</f>
        <v>杜建清</v>
      </c>
      <c r="S411" s="22">
        <f t="shared" si="97"/>
        <v>201</v>
      </c>
      <c r="T411" s="22">
        <f t="shared" si="98"/>
        <v>124.73867595818815</v>
      </c>
      <c r="U411">
        <f>VLOOKUP(A411,[1]高一下!$A$3:$P$585,15,0)</f>
        <v>32</v>
      </c>
      <c r="V411" t="str">
        <f>VLOOKUP(A411,[1]高一下!$A$3:$P$585,16,0)</f>
        <v>杜建清</v>
      </c>
      <c r="W411">
        <f t="shared" si="99"/>
        <v>272</v>
      </c>
      <c r="X411">
        <f t="shared" si="100"/>
        <v>73.867595818815332</v>
      </c>
      <c r="Y411">
        <f>VLOOKUP(A411,[1]高一上!$A$3:$P$587,15,0)</f>
        <v>44</v>
      </c>
      <c r="Z411" t="str">
        <f>VLOOKUP(A411,[1]高一上!$A$3:$P$587,16,0)</f>
        <v>金勇</v>
      </c>
      <c r="AA411">
        <f t="shared" si="101"/>
        <v>197</v>
      </c>
      <c r="AB411" s="23">
        <f t="shared" si="103"/>
        <v>93.031358885017426</v>
      </c>
      <c r="AC411">
        <f>VLOOKUP(A411,[1]中考!$A$2:$J$571,10,0)</f>
        <v>28</v>
      </c>
      <c r="AD411">
        <f t="shared" si="102"/>
        <v>177</v>
      </c>
    </row>
    <row r="412" spans="1:30" ht="15" x14ac:dyDescent="0.35">
      <c r="A412" s="14" t="s">
        <v>825</v>
      </c>
      <c r="B412" s="3">
        <v>9</v>
      </c>
      <c r="C412" s="2" t="s">
        <v>826</v>
      </c>
      <c r="D412" s="4" t="s">
        <v>537</v>
      </c>
      <c r="E412">
        <f>VLOOKUP(A412,'[1]高三下(高考)'!$A$3:$P$615,15,0)</f>
        <v>63</v>
      </c>
      <c r="F412" t="str">
        <f>VLOOKUP(A412,'[1]高三下(高考)'!$A$3:$P$615,16,0)</f>
        <v>张弘</v>
      </c>
      <c r="G412" s="22">
        <f t="shared" si="91"/>
        <v>147</v>
      </c>
      <c r="H412" s="23">
        <f t="shared" si="92"/>
        <v>69.686411149825787</v>
      </c>
      <c r="I412">
        <f>VLOOKUP(A412,[1]高三上!$A$3:$P$588,15,0)</f>
        <v>54</v>
      </c>
      <c r="J412" t="str">
        <f>VLOOKUP(A412,[1]高三上!$A$3:$P$588,16,0)</f>
        <v>张弘</v>
      </c>
      <c r="K412" s="22">
        <f t="shared" si="93"/>
        <v>60</v>
      </c>
      <c r="L412" s="23">
        <f t="shared" si="94"/>
        <v>98.606271777003485</v>
      </c>
      <c r="M412">
        <f>VLOOKUP(A412,[1]高二下!$A$3:$P$536,15,0)</f>
        <v>66</v>
      </c>
      <c r="N412" t="str">
        <f>VLOOKUP(A412,[1]高二下!$A$3:$P$536,16,0)</f>
        <v>杜建清</v>
      </c>
      <c r="O412" s="22">
        <f t="shared" si="95"/>
        <v>56</v>
      </c>
      <c r="P412" s="22">
        <f t="shared" si="96"/>
        <v>95.818815331010455</v>
      </c>
      <c r="Q412">
        <f>VLOOKUP(A412,[1]高二上!$A$3:$P$583,15,0)</f>
        <v>82</v>
      </c>
      <c r="R412" t="str">
        <f>VLOOKUP(A412,[1]高二上!$A$3:$P$583,16,0)</f>
        <v>杜建清</v>
      </c>
      <c r="S412" s="22">
        <f t="shared" si="97"/>
        <v>44</v>
      </c>
      <c r="T412" s="22">
        <f t="shared" si="98"/>
        <v>106.96864111498257</v>
      </c>
      <c r="U412">
        <f>VLOOKUP(A412,[1]高一下!$A$3:$P$585,15,0)</f>
        <v>66</v>
      </c>
      <c r="V412" t="str">
        <f>VLOOKUP(A412,[1]高一下!$A$3:$P$585,16,0)</f>
        <v>杜建清</v>
      </c>
      <c r="W412">
        <f t="shared" si="99"/>
        <v>64</v>
      </c>
      <c r="X412">
        <f t="shared" si="100"/>
        <v>109.40766550522648</v>
      </c>
      <c r="Y412">
        <f>VLOOKUP(A412,[1]高一上!$A$3:$P$587,15,0)</f>
        <v>60</v>
      </c>
      <c r="Z412" t="str">
        <f>VLOOKUP(A412,[1]高一上!$A$3:$P$587,16,0)</f>
        <v>杜建清</v>
      </c>
      <c r="AA412">
        <f t="shared" si="101"/>
        <v>91</v>
      </c>
      <c r="AB412" s="23">
        <f t="shared" si="103"/>
        <v>105.22648083623693</v>
      </c>
      <c r="AC412">
        <f>VLOOKUP(A412,[1]中考!$A$2:$J$571,10,0)</f>
        <v>32</v>
      </c>
      <c r="AD412">
        <f t="shared" si="102"/>
        <v>106</v>
      </c>
    </row>
    <row r="413" spans="1:30" ht="15" x14ac:dyDescent="0.35">
      <c r="A413" s="14" t="s">
        <v>817</v>
      </c>
      <c r="B413" s="3">
        <v>9</v>
      </c>
      <c r="C413" s="2" t="s">
        <v>818</v>
      </c>
      <c r="D413" s="4" t="s">
        <v>537</v>
      </c>
      <c r="E413">
        <f>VLOOKUP(A413,'[1]高三下(高考)'!$A$3:$P$615,15,0)</f>
        <v>82.5</v>
      </c>
      <c r="F413" t="str">
        <f>VLOOKUP(A413,'[1]高三下(高考)'!$A$3:$P$615,16,0)</f>
        <v>张弘</v>
      </c>
      <c r="G413" s="22">
        <f t="shared" si="91"/>
        <v>3</v>
      </c>
      <c r="H413" s="23">
        <f t="shared" si="92"/>
        <v>165.50522648083623</v>
      </c>
      <c r="I413">
        <f>VLOOKUP(A413,[1]高三上!$A$3:$P$588,15,0)</f>
        <v>40.5</v>
      </c>
      <c r="J413" t="str">
        <f>VLOOKUP(A413,[1]高三上!$A$3:$P$588,16,0)</f>
        <v>张弘</v>
      </c>
      <c r="K413" s="22">
        <f t="shared" si="93"/>
        <v>191</v>
      </c>
      <c r="L413" s="23">
        <f t="shared" si="94"/>
        <v>37.282229965156802</v>
      </c>
      <c r="M413">
        <f>VLOOKUP(A413,[1]高二下!$A$3:$P$536,15,0)</f>
        <v>75</v>
      </c>
      <c r="N413" t="str">
        <f>VLOOKUP(A413,[1]高二下!$A$3:$P$536,16,0)</f>
        <v>杜建清</v>
      </c>
      <c r="O413" s="22">
        <f t="shared" si="95"/>
        <v>11</v>
      </c>
      <c r="P413" s="22">
        <f t="shared" si="96"/>
        <v>129.26829268292681</v>
      </c>
      <c r="Q413">
        <f>VLOOKUP(A413,[1]高二上!$A$3:$P$583,15,0)</f>
        <v>75</v>
      </c>
      <c r="R413" t="str">
        <f>VLOOKUP(A413,[1]高二上!$A$3:$P$583,16,0)</f>
        <v>杜建清</v>
      </c>
      <c r="S413" s="22">
        <f t="shared" si="97"/>
        <v>95</v>
      </c>
      <c r="T413" s="22">
        <f t="shared" si="98"/>
        <v>70.383275261324044</v>
      </c>
      <c r="U413">
        <f>VLOOKUP(A413,[1]高一下!$A$3:$P$585,15,0)</f>
        <v>82</v>
      </c>
      <c r="V413" t="str">
        <f>VLOOKUP(A413,[1]高一下!$A$3:$P$585,16,0)</f>
        <v>杜建清</v>
      </c>
      <c r="W413">
        <f t="shared" si="99"/>
        <v>10</v>
      </c>
      <c r="X413">
        <f t="shared" si="100"/>
        <v>121.25435540069687</v>
      </c>
      <c r="Y413">
        <f>VLOOKUP(A413,[1]高一上!$A$3:$P$587,15,0)</f>
        <v>65</v>
      </c>
      <c r="Z413" t="str">
        <f>VLOOKUP(A413,[1]高一上!$A$3:$P$587,16,0)</f>
        <v>杜建清</v>
      </c>
      <c r="AA413">
        <f t="shared" si="101"/>
        <v>71</v>
      </c>
      <c r="AB413" s="23">
        <f t="shared" si="103"/>
        <v>118.11846689895471</v>
      </c>
      <c r="AC413">
        <f>VLOOKUP(A413,[1]中考!$A$2:$J$571,10,0)</f>
        <v>31</v>
      </c>
      <c r="AD413">
        <f t="shared" si="102"/>
        <v>123</v>
      </c>
    </row>
    <row r="414" spans="1:30" ht="15" x14ac:dyDescent="0.35">
      <c r="A414" s="14" t="s">
        <v>853</v>
      </c>
      <c r="B414" s="3">
        <v>9</v>
      </c>
      <c r="C414" s="2" t="s">
        <v>854</v>
      </c>
      <c r="D414" s="4" t="s">
        <v>537</v>
      </c>
      <c r="E414">
        <f>VLOOKUP(A414,'[1]高三下(高考)'!$A$3:$P$615,15,0)</f>
        <v>63</v>
      </c>
      <c r="F414" t="str">
        <f>VLOOKUP(A414,'[1]高三下(高考)'!$A$3:$P$615,16,0)</f>
        <v>张弘</v>
      </c>
      <c r="G414" s="22">
        <f t="shared" si="91"/>
        <v>147</v>
      </c>
      <c r="H414" s="23">
        <f t="shared" si="92"/>
        <v>132.7526132404181</v>
      </c>
      <c r="I414">
        <f>VLOOKUP(A414,[1]高三上!$A$3:$P$588,15,0)</f>
        <v>33.5</v>
      </c>
      <c r="J414" t="str">
        <f>VLOOKUP(A414,[1]高三上!$A$3:$P$588,16,0)</f>
        <v>张弘</v>
      </c>
      <c r="K414" s="22">
        <f t="shared" si="93"/>
        <v>241</v>
      </c>
      <c r="L414" s="23">
        <f t="shared" si="94"/>
        <v>82.926829268292678</v>
      </c>
      <c r="M414">
        <f>VLOOKUP(A414,[1]高二下!$A$3:$P$536,15,0)</f>
        <v>48</v>
      </c>
      <c r="N414" t="str">
        <f>VLOOKUP(A414,[1]高二下!$A$3:$P$536,16,0)</f>
        <v>杜建清</v>
      </c>
      <c r="O414" s="22">
        <f t="shared" si="95"/>
        <v>192</v>
      </c>
      <c r="P414" s="22">
        <f t="shared" si="96"/>
        <v>116.02787456445992</v>
      </c>
      <c r="Q414">
        <f>VLOOKUP(A414,[1]高二上!$A$3:$P$583,15,0)</f>
        <v>54</v>
      </c>
      <c r="R414" t="str">
        <f>VLOOKUP(A414,[1]高二上!$A$3:$P$583,16,0)</f>
        <v>杜建清</v>
      </c>
      <c r="S414" s="22">
        <f t="shared" si="97"/>
        <v>238</v>
      </c>
      <c r="T414" s="22">
        <f t="shared" si="98"/>
        <v>70.731707317073173</v>
      </c>
      <c r="U414">
        <f>VLOOKUP(A414,[1]高一下!$A$3:$P$585,15,0)</f>
        <v>52</v>
      </c>
      <c r="V414" t="str">
        <f>VLOOKUP(A414,[1]高一下!$A$3:$P$585,16,0)</f>
        <v>杜建清</v>
      </c>
      <c r="W414">
        <f t="shared" si="99"/>
        <v>154</v>
      </c>
      <c r="X414">
        <f t="shared" si="100"/>
        <v>124.39024390243902</v>
      </c>
      <c r="Y414">
        <f>VLOOKUP(A414,[1]高一上!$A$3:$P$587,15,0)</f>
        <v>40</v>
      </c>
      <c r="Z414" t="str">
        <f>VLOOKUP(A414,[1]高一上!$A$3:$P$587,16,0)</f>
        <v>杜建清</v>
      </c>
      <c r="AA414">
        <f t="shared" si="101"/>
        <v>224</v>
      </c>
      <c r="AB414" s="23">
        <f t="shared" si="103"/>
        <v>58.88501742160279</v>
      </c>
      <c r="AC414">
        <f>VLOOKUP(A414,[1]中考!$A$2:$J$571,10,0)</f>
        <v>32</v>
      </c>
      <c r="AD414">
        <f t="shared" si="102"/>
        <v>106</v>
      </c>
    </row>
    <row r="415" spans="1:30" ht="15" x14ac:dyDescent="0.35">
      <c r="A415" s="14" t="s">
        <v>827</v>
      </c>
      <c r="B415" s="3">
        <v>9</v>
      </c>
      <c r="C415" s="2" t="s">
        <v>828</v>
      </c>
      <c r="D415" s="4" t="s">
        <v>537</v>
      </c>
      <c r="E415">
        <f>VLOOKUP(A415,'[1]高三下(高考)'!$A$3:$P$615,15,0)</f>
        <v>78.5</v>
      </c>
      <c r="F415" t="str">
        <f>VLOOKUP(A415,'[1]高三下(高考)'!$A$3:$P$615,16,0)</f>
        <v>张弘</v>
      </c>
      <c r="G415" s="22">
        <f t="shared" si="91"/>
        <v>13</v>
      </c>
      <c r="H415" s="23">
        <f t="shared" si="92"/>
        <v>107.66550522648083</v>
      </c>
      <c r="I415">
        <f>VLOOKUP(A415,[1]高三上!$A$3:$P$588,15,0)</f>
        <v>57</v>
      </c>
      <c r="J415" t="str">
        <f>VLOOKUP(A415,[1]高三上!$A$3:$P$588,16,0)</f>
        <v>张弘</v>
      </c>
      <c r="K415" s="22">
        <f t="shared" si="93"/>
        <v>35</v>
      </c>
      <c r="L415" s="23">
        <f t="shared" si="94"/>
        <v>132.404181184669</v>
      </c>
      <c r="M415">
        <f>VLOOKUP(A415,[1]高二下!$A$3:$P$536,15,0)</f>
        <v>56</v>
      </c>
      <c r="N415" t="str">
        <f>VLOOKUP(A415,[1]高二下!$A$3:$P$536,16,0)</f>
        <v>杜建清</v>
      </c>
      <c r="O415" s="22">
        <f t="shared" si="95"/>
        <v>128</v>
      </c>
      <c r="P415" s="22">
        <f t="shared" si="96"/>
        <v>125.43554006968641</v>
      </c>
      <c r="Q415">
        <f>VLOOKUP(A415,[1]高二上!$A$3:$P$583,15,0)</f>
        <v>60</v>
      </c>
      <c r="R415" t="str">
        <f>VLOOKUP(A415,[1]高二上!$A$3:$P$583,16,0)</f>
        <v>杜建清</v>
      </c>
      <c r="S415" s="22">
        <f t="shared" si="97"/>
        <v>201</v>
      </c>
      <c r="T415" s="22">
        <f t="shared" si="98"/>
        <v>101.04529616724739</v>
      </c>
      <c r="U415">
        <f>VLOOKUP(A415,[1]高一下!$A$3:$P$585,15,0)</f>
        <v>45</v>
      </c>
      <c r="V415" t="str">
        <f>VLOOKUP(A415,[1]高一下!$A$3:$P$585,16,0)</f>
        <v>杜建清</v>
      </c>
      <c r="W415">
        <f t="shared" si="99"/>
        <v>204</v>
      </c>
      <c r="X415">
        <f t="shared" si="100"/>
        <v>45.644599303135891</v>
      </c>
      <c r="Y415">
        <f>VLOOKUP(A415,[1]高一上!$A$3:$P$587,15,0)</f>
        <v>70</v>
      </c>
      <c r="Z415" t="str">
        <f>VLOOKUP(A415,[1]高一上!$A$3:$P$587,16,0)</f>
        <v>杜建清</v>
      </c>
      <c r="AA415">
        <f t="shared" si="101"/>
        <v>48</v>
      </c>
      <c r="AB415" s="23">
        <f t="shared" si="103"/>
        <v>126.13240418118467</v>
      </c>
      <c r="AC415">
        <f>VLOOKUP(A415,[1]中考!$A$2:$J$571,10,0)</f>
        <v>31</v>
      </c>
      <c r="AD415">
        <f t="shared" si="102"/>
        <v>123</v>
      </c>
    </row>
    <row r="416" spans="1:30" ht="15" x14ac:dyDescent="0.35">
      <c r="A416" s="14" t="s">
        <v>898</v>
      </c>
      <c r="B416" s="3">
        <v>9</v>
      </c>
      <c r="C416" s="2" t="s">
        <v>899</v>
      </c>
      <c r="D416" s="4" t="s">
        <v>537</v>
      </c>
      <c r="E416">
        <f>VLOOKUP(A416,'[1]高三下(高考)'!$A$3:$P$615,15,0)</f>
        <v>63</v>
      </c>
      <c r="F416" t="str">
        <f>VLOOKUP(A416,'[1]高三下(高考)'!$A$3:$P$615,16,0)</f>
        <v>张弘</v>
      </c>
      <c r="G416" s="22">
        <f t="shared" si="91"/>
        <v>147</v>
      </c>
      <c r="H416" s="23">
        <f t="shared" si="92"/>
        <v>89.895470383275267</v>
      </c>
      <c r="I416">
        <f>VLOOKUP(A416,[1]高三上!$A$3:$P$588,15,0)</f>
        <v>49</v>
      </c>
      <c r="J416" t="str">
        <f>VLOOKUP(A416,[1]高三上!$A$3:$P$588,16,0)</f>
        <v>张弘</v>
      </c>
      <c r="K416" s="22">
        <f t="shared" si="93"/>
        <v>118</v>
      </c>
      <c r="L416" s="23">
        <f t="shared" si="94"/>
        <v>90.940766550522653</v>
      </c>
      <c r="M416">
        <f>VLOOKUP(A416,[1]高二下!$A$3:$P$536,15,0)</f>
        <v>60</v>
      </c>
      <c r="N416" t="str">
        <f>VLOOKUP(A416,[1]高二下!$A$3:$P$536,16,0)</f>
        <v>杜建清</v>
      </c>
      <c r="O416" s="22">
        <f t="shared" si="95"/>
        <v>92</v>
      </c>
      <c r="P416" s="22">
        <f t="shared" si="96"/>
        <v>115.67944250871079</v>
      </c>
      <c r="Q416">
        <f>VLOOKUP(A416,[1]高二上!$A$3:$P$583,15,0)</f>
        <v>70</v>
      </c>
      <c r="R416" t="str">
        <f>VLOOKUP(A416,[1]高二上!$A$3:$P$583,16,0)</f>
        <v>杜建清</v>
      </c>
      <c r="S416" s="22">
        <f t="shared" si="97"/>
        <v>137</v>
      </c>
      <c r="T416" s="22">
        <f t="shared" si="98"/>
        <v>109.05923344947735</v>
      </c>
      <c r="U416">
        <f>VLOOKUP(A416,[1]高一下!$A$3:$P$585,15,0)</f>
        <v>51</v>
      </c>
      <c r="V416" t="str">
        <f>VLOOKUP(A416,[1]高一下!$A$3:$P$585,16,0)</f>
        <v>杜建清</v>
      </c>
      <c r="W416">
        <f t="shared" si="99"/>
        <v>163</v>
      </c>
      <c r="X416">
        <f t="shared" si="100"/>
        <v>81.881533101045292</v>
      </c>
      <c r="Y416">
        <f>VLOOKUP(A416,[1]高一上!$A$3:$P$587,15,0)</f>
        <v>56</v>
      </c>
      <c r="Z416" t="str">
        <f>VLOOKUP(A416,[1]高一上!$A$3:$P$587,16,0)</f>
        <v>杜建清</v>
      </c>
      <c r="AA416">
        <f t="shared" si="101"/>
        <v>111</v>
      </c>
      <c r="AB416" s="23">
        <f t="shared" si="103"/>
        <v>81.881533101045292</v>
      </c>
      <c r="AC416">
        <f>VLOOKUP(A416,[1]中考!$A$2:$J$571,10,0)</f>
        <v>35</v>
      </c>
      <c r="AD416">
        <f t="shared" si="102"/>
        <v>59</v>
      </c>
    </row>
    <row r="417" spans="1:30" ht="15" x14ac:dyDescent="0.35">
      <c r="A417" s="14" t="s">
        <v>833</v>
      </c>
      <c r="B417" s="3">
        <v>9</v>
      </c>
      <c r="C417" s="2" t="s">
        <v>834</v>
      </c>
      <c r="D417" s="4" t="s">
        <v>537</v>
      </c>
      <c r="E417">
        <f>VLOOKUP(A417,'[1]高三下(高考)'!$A$3:$P$615,15,0)</f>
        <v>63</v>
      </c>
      <c r="F417" t="str">
        <f>VLOOKUP(A417,'[1]高三下(高考)'!$A$3:$P$615,16,0)</f>
        <v>张弘</v>
      </c>
      <c r="G417" s="22">
        <f t="shared" si="91"/>
        <v>147</v>
      </c>
      <c r="H417" s="23">
        <f t="shared" si="92"/>
        <v>120.90592334494774</v>
      </c>
      <c r="I417">
        <f>VLOOKUP(A417,[1]高三上!$A$3:$P$588,15,0)</f>
        <v>38.5</v>
      </c>
      <c r="J417" t="str">
        <f>VLOOKUP(A417,[1]高三上!$A$3:$P$588,16,0)</f>
        <v>张弘</v>
      </c>
      <c r="K417" s="22">
        <f t="shared" si="93"/>
        <v>207</v>
      </c>
      <c r="L417" s="23">
        <f t="shared" si="94"/>
        <v>40.069686411149831</v>
      </c>
      <c r="M417">
        <f>VLOOKUP(A417,[1]高二下!$A$3:$P$536,15,0)</f>
        <v>69</v>
      </c>
      <c r="N417" t="str">
        <f>VLOOKUP(A417,[1]高二下!$A$3:$P$536,16,0)</f>
        <v>杜建清</v>
      </c>
      <c r="O417" s="22">
        <f t="shared" si="95"/>
        <v>35</v>
      </c>
      <c r="P417" s="22">
        <f t="shared" si="96"/>
        <v>90.243902439024396</v>
      </c>
      <c r="Q417">
        <f>VLOOKUP(A417,[1]高二上!$A$3:$P$583,15,0)</f>
        <v>90</v>
      </c>
      <c r="R417" t="str">
        <f>VLOOKUP(A417,[1]高二上!$A$3:$P$583,16,0)</f>
        <v>杜建清</v>
      </c>
      <c r="S417" s="22">
        <f t="shared" si="97"/>
        <v>7</v>
      </c>
      <c r="T417" s="22">
        <f t="shared" si="98"/>
        <v>122.29965156794425</v>
      </c>
      <c r="U417">
        <f>VLOOKUP(A417,[1]高一下!$A$3:$P$585,15,0)</f>
        <v>65</v>
      </c>
      <c r="V417" t="str">
        <f>VLOOKUP(A417,[1]高一下!$A$3:$P$585,16,0)</f>
        <v>杜建清</v>
      </c>
      <c r="W417">
        <f t="shared" si="99"/>
        <v>71</v>
      </c>
      <c r="X417">
        <f t="shared" si="100"/>
        <v>109.05923344947735</v>
      </c>
      <c r="Y417">
        <f>VLOOKUP(A417,[1]高一上!$A$3:$P$587,15,0)</f>
        <v>59</v>
      </c>
      <c r="Z417" t="str">
        <f>VLOOKUP(A417,[1]高一上!$A$3:$P$587,16,0)</f>
        <v>杜建清</v>
      </c>
      <c r="AA417">
        <f t="shared" si="101"/>
        <v>97</v>
      </c>
      <c r="AB417" s="23">
        <f t="shared" si="103"/>
        <v>92.334494773519168</v>
      </c>
      <c r="AC417">
        <f>VLOOKUP(A417,[1]中考!$A$2:$J$571,10,0)</f>
        <v>34</v>
      </c>
      <c r="AD417">
        <f t="shared" si="102"/>
        <v>75</v>
      </c>
    </row>
    <row r="418" spans="1:30" ht="15" x14ac:dyDescent="0.35">
      <c r="A418" s="14" t="s">
        <v>892</v>
      </c>
      <c r="B418" s="3">
        <v>9</v>
      </c>
      <c r="C418" s="2" t="s">
        <v>893</v>
      </c>
      <c r="D418" s="4" t="s">
        <v>537</v>
      </c>
      <c r="E418">
        <f>VLOOKUP(A418,'[1]高三下(高考)'!$A$3:$P$615,15,0)</f>
        <v>39.5</v>
      </c>
      <c r="F418" t="str">
        <f>VLOOKUP(A418,'[1]高三下(高考)'!$A$3:$P$615,16,0)</f>
        <v>张弘</v>
      </c>
      <c r="G418" s="22">
        <f t="shared" si="91"/>
        <v>270</v>
      </c>
      <c r="H418" s="23">
        <f t="shared" si="92"/>
        <v>75.609756097560975</v>
      </c>
      <c r="I418">
        <f>VLOOKUP(A418,[1]高三上!$A$3:$P$588,15,0)</f>
        <v>39</v>
      </c>
      <c r="J418" t="str">
        <f>VLOOKUP(A418,[1]高三上!$A$3:$P$588,16,0)</f>
        <v>张弘</v>
      </c>
      <c r="K418" s="22">
        <f t="shared" si="93"/>
        <v>200</v>
      </c>
      <c r="L418" s="23">
        <f t="shared" si="94"/>
        <v>94.42508710801394</v>
      </c>
      <c r="M418">
        <f>VLOOKUP(A418,[1]高二下!$A$3:$P$536,15,0)</f>
        <v>50</v>
      </c>
      <c r="N418" t="str">
        <f>VLOOKUP(A418,[1]高二下!$A$3:$P$536,16,0)</f>
        <v>杜建清</v>
      </c>
      <c r="O418" s="22">
        <f t="shared" si="95"/>
        <v>184</v>
      </c>
      <c r="P418" s="22">
        <f t="shared" si="96"/>
        <v>122.64808362369338</v>
      </c>
      <c r="Q418">
        <f>VLOOKUP(A418,[1]高二上!$A$3:$P$583,15,0)</f>
        <v>52</v>
      </c>
      <c r="R418" t="str">
        <f>VLOOKUP(A418,[1]高二上!$A$3:$P$583,16,0)</f>
        <v>杜建清</v>
      </c>
      <c r="S418" s="22">
        <f t="shared" si="97"/>
        <v>249</v>
      </c>
      <c r="T418" s="22">
        <f t="shared" si="98"/>
        <v>84.320557491289208</v>
      </c>
      <c r="U418">
        <f>VLOOKUP(A418,[1]高一下!$A$3:$P$585,15,0)</f>
        <v>45</v>
      </c>
      <c r="V418" t="str">
        <f>VLOOKUP(A418,[1]高一下!$A$3:$P$585,16,0)</f>
        <v>杜建清</v>
      </c>
      <c r="W418">
        <f t="shared" si="99"/>
        <v>204</v>
      </c>
      <c r="X418">
        <f t="shared" si="100"/>
        <v>100.69686411149826</v>
      </c>
      <c r="Y418">
        <f>VLOOKUP(A418,[1]高一上!$A$3:$P$587,15,0)</f>
        <v>42</v>
      </c>
      <c r="Z418" t="str">
        <f>VLOOKUP(A418,[1]高一上!$A$3:$P$587,16,0)</f>
        <v>杜建清</v>
      </c>
      <c r="AA418">
        <f t="shared" si="101"/>
        <v>206</v>
      </c>
      <c r="AB418" s="23">
        <f t="shared" si="103"/>
        <v>103.13588850174216</v>
      </c>
      <c r="AC418">
        <f>VLOOKUP(A418,[1]中考!$A$2:$J$571,10,0)</f>
        <v>26</v>
      </c>
      <c r="AD418">
        <f t="shared" si="102"/>
        <v>215</v>
      </c>
    </row>
    <row r="419" spans="1:30" ht="15" x14ac:dyDescent="0.35">
      <c r="A419" s="14" t="s">
        <v>835</v>
      </c>
      <c r="B419" s="3">
        <v>9</v>
      </c>
      <c r="C419" s="2" t="s">
        <v>836</v>
      </c>
      <c r="D419" s="4" t="s">
        <v>537</v>
      </c>
      <c r="E419">
        <f>VLOOKUP(A419,'[1]高三下(高考)'!$A$3:$P$615,15,0)</f>
        <v>53.5</v>
      </c>
      <c r="F419" t="str">
        <f>VLOOKUP(A419,'[1]高三下(高考)'!$A$3:$P$615,16,0)</f>
        <v>张弘</v>
      </c>
      <c r="G419" s="22">
        <f t="shared" si="91"/>
        <v>213</v>
      </c>
      <c r="H419" s="23">
        <f t="shared" si="92"/>
        <v>48.780487804878049</v>
      </c>
      <c r="I419">
        <f>VLOOKUP(A419,[1]高三上!$A$3:$P$588,15,0)</f>
        <v>53.5</v>
      </c>
      <c r="J419" t="str">
        <f>VLOOKUP(A419,[1]高三上!$A$3:$P$588,16,0)</f>
        <v>张弘</v>
      </c>
      <c r="K419" s="22">
        <f t="shared" si="93"/>
        <v>66</v>
      </c>
      <c r="L419" s="23">
        <f t="shared" si="94"/>
        <v>111.14982578397212</v>
      </c>
      <c r="M419">
        <f>VLOOKUP(A419,[1]高二下!$A$3:$P$536,15,0)</f>
        <v>59</v>
      </c>
      <c r="N419" t="str">
        <f>VLOOKUP(A419,[1]高二下!$A$3:$P$536,16,0)</f>
        <v>杜建清</v>
      </c>
      <c r="O419" s="22">
        <f t="shared" si="95"/>
        <v>98</v>
      </c>
      <c r="P419" s="22">
        <f t="shared" si="96"/>
        <v>76.655052264808361</v>
      </c>
      <c r="Q419">
        <f>VLOOKUP(A419,[1]高二上!$A$3:$P$583,15,0)</f>
        <v>84</v>
      </c>
      <c r="R419" t="str">
        <f>VLOOKUP(A419,[1]高二上!$A$3:$P$583,16,0)</f>
        <v>杜建清</v>
      </c>
      <c r="S419" s="22">
        <f t="shared" si="97"/>
        <v>31</v>
      </c>
      <c r="T419" s="22">
        <f t="shared" si="98"/>
        <v>134.8432055749129</v>
      </c>
      <c r="U419">
        <f>VLOOKUP(A419,[1]高一下!$A$3:$P$585,15,0)</f>
        <v>56</v>
      </c>
      <c r="V419" t="str">
        <f>VLOOKUP(A419,[1]高一下!$A$3:$P$585,16,0)</f>
        <v>杜建清</v>
      </c>
      <c r="W419">
        <f t="shared" si="99"/>
        <v>131</v>
      </c>
      <c r="X419">
        <f t="shared" si="100"/>
        <v>82.926829268292678</v>
      </c>
      <c r="Y419">
        <f>VLOOKUP(A419,[1]高一上!$A$3:$P$587,15,0)</f>
        <v>62</v>
      </c>
      <c r="Z419" t="str">
        <f>VLOOKUP(A419,[1]高一上!$A$3:$P$587,16,0)</f>
        <v>杜建清</v>
      </c>
      <c r="AA419">
        <f t="shared" si="101"/>
        <v>82</v>
      </c>
      <c r="AB419" s="23">
        <f t="shared" si="103"/>
        <v>119.51219512195122</v>
      </c>
      <c r="AC419">
        <f>VLOOKUP(A419,[1]中考!$A$2:$J$571,10,0)</f>
        <v>30</v>
      </c>
      <c r="AD419">
        <f t="shared" si="102"/>
        <v>138</v>
      </c>
    </row>
    <row r="420" spans="1:30" ht="15" x14ac:dyDescent="0.35">
      <c r="A420" s="14" t="s">
        <v>900</v>
      </c>
      <c r="B420" s="3">
        <v>9</v>
      </c>
      <c r="C420" s="2" t="s">
        <v>901</v>
      </c>
      <c r="D420" s="4" t="s">
        <v>537</v>
      </c>
      <c r="E420">
        <f>VLOOKUP(A420,'[1]高三下(高考)'!$A$3:$P$615,15,0)</f>
        <v>61.5</v>
      </c>
      <c r="F420" t="str">
        <f>VLOOKUP(A420,'[1]高三下(高考)'!$A$3:$P$615,16,0)</f>
        <v>张弘</v>
      </c>
      <c r="G420" s="22">
        <f t="shared" si="91"/>
        <v>161</v>
      </c>
      <c r="H420" s="23">
        <f t="shared" si="92"/>
        <v>127.87456445993031</v>
      </c>
      <c r="I420">
        <f>VLOOKUP(A420,[1]高三上!$A$3:$P$588,15,0)</f>
        <v>33.5</v>
      </c>
      <c r="J420" t="str">
        <f>VLOOKUP(A420,[1]高三上!$A$3:$P$588,16,0)</f>
        <v>张弘</v>
      </c>
      <c r="K420" s="22">
        <f t="shared" si="93"/>
        <v>241</v>
      </c>
      <c r="L420" s="23">
        <f t="shared" si="94"/>
        <v>90.940766550522653</v>
      </c>
      <c r="M420">
        <f>VLOOKUP(A420,[1]高二下!$A$3:$P$536,15,0)</f>
        <v>45</v>
      </c>
      <c r="N420" t="str">
        <f>VLOOKUP(A420,[1]高二下!$A$3:$P$536,16,0)</f>
        <v>杜建清</v>
      </c>
      <c r="O420" s="22">
        <f t="shared" si="95"/>
        <v>215</v>
      </c>
      <c r="P420" s="22">
        <f t="shared" si="96"/>
        <v>116.02787456445992</v>
      </c>
      <c r="Q420">
        <f>VLOOKUP(A420,[1]高二上!$A$3:$P$583,15,0)</f>
        <v>49</v>
      </c>
      <c r="R420" t="str">
        <f>VLOOKUP(A420,[1]高二上!$A$3:$P$583,16,0)</f>
        <v>杜建清</v>
      </c>
      <c r="S420" s="22">
        <f t="shared" si="97"/>
        <v>261</v>
      </c>
      <c r="T420" s="22">
        <f t="shared" si="98"/>
        <v>100</v>
      </c>
      <c r="U420">
        <f>VLOOKUP(A420,[1]高一下!$A$3:$P$585,15,0)</f>
        <v>0</v>
      </c>
      <c r="V420" t="str">
        <f>VLOOKUP(A420,[1]高一下!$A$3:$P$585,16,0)</f>
        <v>杜建清</v>
      </c>
      <c r="W420">
        <f t="shared" si="99"/>
        <v>286</v>
      </c>
      <c r="X420">
        <f t="shared" si="100"/>
        <v>100</v>
      </c>
      <c r="Y420">
        <f>VLOOKUP(A420,[1]高一上!$A$3:$P$587,15,0)</f>
        <v>44</v>
      </c>
      <c r="Z420" t="str">
        <f>VLOOKUP(A420,[1]高一上!$A$3:$P$587,16,0)</f>
        <v>杜建清</v>
      </c>
      <c r="AA420">
        <f t="shared" si="101"/>
        <v>197</v>
      </c>
      <c r="AB420" s="23">
        <f t="shared" si="103"/>
        <v>51.916376306620208</v>
      </c>
      <c r="AC420">
        <f>VLOOKUP(A420,[1]中考!$A$2:$J$571,10,0)</f>
        <v>35</v>
      </c>
      <c r="AD420">
        <f t="shared" si="102"/>
        <v>59</v>
      </c>
    </row>
    <row r="421" spans="1:30" ht="15" x14ac:dyDescent="0.35">
      <c r="A421" s="14" t="s">
        <v>857</v>
      </c>
      <c r="B421" s="3">
        <v>9</v>
      </c>
      <c r="C421" s="2" t="s">
        <v>858</v>
      </c>
      <c r="D421" s="4" t="s">
        <v>537</v>
      </c>
      <c r="E421">
        <f>VLOOKUP(A421,'[1]高三下(高考)'!$A$3:$P$615,15,0)</f>
        <v>77.5</v>
      </c>
      <c r="F421" t="str">
        <f>VLOOKUP(A421,'[1]高三下(高考)'!$A$3:$P$615,16,0)</f>
        <v>张弘</v>
      </c>
      <c r="G421" s="22">
        <f t="shared" si="91"/>
        <v>18</v>
      </c>
      <c r="H421" s="23">
        <f t="shared" si="92"/>
        <v>119.51219512195122</v>
      </c>
      <c r="I421">
        <f>VLOOKUP(A421,[1]高三上!$A$3:$P$588,15,0)</f>
        <v>53</v>
      </c>
      <c r="J421" t="str">
        <f>VLOOKUP(A421,[1]高三上!$A$3:$P$588,16,0)</f>
        <v>张弘</v>
      </c>
      <c r="K421" s="22">
        <f t="shared" si="93"/>
        <v>74</v>
      </c>
      <c r="L421" s="23">
        <f t="shared" si="94"/>
        <v>90.940766550522653</v>
      </c>
      <c r="M421">
        <f>VLOOKUP(A421,[1]高二下!$A$3:$P$536,15,0)</f>
        <v>67</v>
      </c>
      <c r="N421" t="str">
        <f>VLOOKUP(A421,[1]高二下!$A$3:$P$536,16,0)</f>
        <v>杜建清</v>
      </c>
      <c r="O421" s="22">
        <f t="shared" si="95"/>
        <v>48</v>
      </c>
      <c r="P421" s="22">
        <f t="shared" si="96"/>
        <v>102.09059233449477</v>
      </c>
      <c r="Q421">
        <f>VLOOKUP(A421,[1]高二上!$A$3:$P$583,15,0)</f>
        <v>80</v>
      </c>
      <c r="R421" t="str">
        <f>VLOOKUP(A421,[1]高二上!$A$3:$P$583,16,0)</f>
        <v>杜建清</v>
      </c>
      <c r="S421" s="22">
        <f t="shared" si="97"/>
        <v>54</v>
      </c>
      <c r="T421" s="22">
        <f t="shared" si="98"/>
        <v>108.01393728222996</v>
      </c>
      <c r="U421">
        <f>VLOOKUP(A421,[1]高一下!$A$3:$P$585,15,0)</f>
        <v>64</v>
      </c>
      <c r="V421" t="str">
        <f>VLOOKUP(A421,[1]高一下!$A$3:$P$585,16,0)</f>
        <v>杜建清</v>
      </c>
      <c r="W421">
        <f t="shared" si="99"/>
        <v>77</v>
      </c>
      <c r="X421">
        <f t="shared" si="100"/>
        <v>106.96864111498257</v>
      </c>
      <c r="Y421">
        <f>VLOOKUP(A421,[1]高一上!$A$3:$P$587,15,0)</f>
        <v>59</v>
      </c>
      <c r="Z421" t="str">
        <f>VLOOKUP(A421,[1]高一上!$A$3:$P$587,16,0)</f>
        <v>杜建清</v>
      </c>
      <c r="AA421">
        <f t="shared" si="101"/>
        <v>97</v>
      </c>
      <c r="AB421" s="23">
        <f t="shared" si="103"/>
        <v>81.533101045296164</v>
      </c>
      <c r="AC421">
        <f>VLOOKUP(A421,[1]中考!$A$2:$J$571,10,0)</f>
        <v>36</v>
      </c>
      <c r="AD421">
        <f t="shared" si="102"/>
        <v>44</v>
      </c>
    </row>
    <row r="422" spans="1:30" ht="15" x14ac:dyDescent="0.35">
      <c r="A422" s="14" t="s">
        <v>847</v>
      </c>
      <c r="B422" s="3">
        <v>9</v>
      </c>
      <c r="C422" s="2" t="s">
        <v>848</v>
      </c>
      <c r="D422" s="4" t="s">
        <v>537</v>
      </c>
      <c r="E422">
        <f>VLOOKUP(A422,'[1]高三下(高考)'!$A$3:$P$615,15,0)</f>
        <v>70.5</v>
      </c>
      <c r="F422" t="str">
        <f>VLOOKUP(A422,'[1]高三下(高考)'!$A$3:$P$615,16,0)</f>
        <v>张弘</v>
      </c>
      <c r="G422" s="22">
        <f t="shared" si="91"/>
        <v>73</v>
      </c>
      <c r="H422" s="23">
        <f t="shared" si="92"/>
        <v>136.23693379790942</v>
      </c>
      <c r="I422">
        <f>VLOOKUP(A422,[1]高三上!$A$3:$P$588,15,0)</f>
        <v>42</v>
      </c>
      <c r="J422" t="str">
        <f>VLOOKUP(A422,[1]高三上!$A$3:$P$588,16,0)</f>
        <v>张弘</v>
      </c>
      <c r="K422" s="22">
        <f t="shared" si="93"/>
        <v>177</v>
      </c>
      <c r="L422" s="23">
        <f t="shared" si="94"/>
        <v>89.895470383275267</v>
      </c>
      <c r="M422">
        <f>VLOOKUP(A422,[1]高二下!$A$3:$P$536,15,0)</f>
        <v>54</v>
      </c>
      <c r="N422" t="str">
        <f>VLOOKUP(A422,[1]高二下!$A$3:$P$536,16,0)</f>
        <v>杜建清</v>
      </c>
      <c r="O422" s="22">
        <f t="shared" si="95"/>
        <v>148</v>
      </c>
      <c r="P422" s="22">
        <f t="shared" si="96"/>
        <v>118.46689895470384</v>
      </c>
      <c r="Q422">
        <f>VLOOKUP(A422,[1]高二上!$A$3:$P$583,15,0)</f>
        <v>60</v>
      </c>
      <c r="R422" t="str">
        <f>VLOOKUP(A422,[1]高二上!$A$3:$P$583,16,0)</f>
        <v>杜建清</v>
      </c>
      <c r="S422" s="22">
        <f t="shared" si="97"/>
        <v>201</v>
      </c>
      <c r="T422" s="22">
        <f t="shared" si="98"/>
        <v>62.717770034843205</v>
      </c>
      <c r="U422">
        <f>VLOOKUP(A422,[1]高一下!$A$3:$P$585,15,0)</f>
        <v>62</v>
      </c>
      <c r="V422" t="str">
        <f>VLOOKUP(A422,[1]高一下!$A$3:$P$585,16,0)</f>
        <v>杜建清</v>
      </c>
      <c r="W422">
        <f t="shared" si="99"/>
        <v>94</v>
      </c>
      <c r="X422">
        <f t="shared" si="100"/>
        <v>112.54355400696863</v>
      </c>
      <c r="Y422">
        <f>VLOOKUP(A422,[1]高一上!$A$3:$P$587,15,0)</f>
        <v>53</v>
      </c>
      <c r="Z422" t="str">
        <f>VLOOKUP(A422,[1]高一上!$A$3:$P$587,16,0)</f>
        <v>杜建清</v>
      </c>
      <c r="AA422">
        <f t="shared" si="101"/>
        <v>130</v>
      </c>
      <c r="AB422" s="23">
        <f t="shared" si="103"/>
        <v>102.78745644599303</v>
      </c>
      <c r="AC422">
        <f>VLOOKUP(A422,[1]中考!$A$2:$J$571,10,0)</f>
        <v>30</v>
      </c>
      <c r="AD422">
        <f t="shared" si="102"/>
        <v>138</v>
      </c>
    </row>
    <row r="423" spans="1:30" ht="15" x14ac:dyDescent="0.35">
      <c r="A423" s="14" t="s">
        <v>871</v>
      </c>
      <c r="B423" s="3">
        <v>9</v>
      </c>
      <c r="C423" s="2" t="s">
        <v>872</v>
      </c>
      <c r="D423" s="4" t="s">
        <v>537</v>
      </c>
      <c r="E423">
        <f>VLOOKUP(A423,'[1]高三下(高考)'!$A$3:$P$615,15,0)</f>
        <v>55</v>
      </c>
      <c r="F423" t="str">
        <f>VLOOKUP(A423,'[1]高三下(高考)'!$A$3:$P$615,16,0)</f>
        <v>张弘</v>
      </c>
      <c r="G423" s="22">
        <f t="shared" si="91"/>
        <v>201</v>
      </c>
      <c r="H423" s="23">
        <f t="shared" si="92"/>
        <v>60.278745644599304</v>
      </c>
      <c r="I423">
        <f>VLOOKUP(A423,[1]高三上!$A$3:$P$588,15,0)</f>
        <v>51.5</v>
      </c>
      <c r="J423" t="str">
        <f>VLOOKUP(A423,[1]高三上!$A$3:$P$588,16,0)</f>
        <v>张弘</v>
      </c>
      <c r="K423" s="22">
        <f t="shared" si="93"/>
        <v>87</v>
      </c>
      <c r="L423" s="23">
        <f t="shared" si="94"/>
        <v>99.303135888501743</v>
      </c>
      <c r="M423">
        <f>VLOOKUP(A423,[1]高二下!$A$3:$P$536,15,0)</f>
        <v>61</v>
      </c>
      <c r="N423" t="str">
        <f>VLOOKUP(A423,[1]高二下!$A$3:$P$536,16,0)</f>
        <v>杜建清</v>
      </c>
      <c r="O423" s="22">
        <f t="shared" si="95"/>
        <v>85</v>
      </c>
      <c r="P423" s="22">
        <f t="shared" si="96"/>
        <v>118.11846689895471</v>
      </c>
      <c r="Q423">
        <f>VLOOKUP(A423,[1]高二上!$A$3:$P$583,15,0)</f>
        <v>70</v>
      </c>
      <c r="R423" t="str">
        <f>VLOOKUP(A423,[1]高二上!$A$3:$P$583,16,0)</f>
        <v>杜建清</v>
      </c>
      <c r="S423" s="22">
        <f t="shared" si="97"/>
        <v>137</v>
      </c>
      <c r="T423" s="22">
        <f t="shared" si="98"/>
        <v>71.777003484320559</v>
      </c>
      <c r="U423">
        <f>VLOOKUP(A423,[1]高一下!$A$3:$P$585,15,0)</f>
        <v>67</v>
      </c>
      <c r="V423" t="str">
        <f>VLOOKUP(A423,[1]高一下!$A$3:$P$585,16,0)</f>
        <v>杜建清</v>
      </c>
      <c r="W423">
        <f t="shared" si="99"/>
        <v>56</v>
      </c>
      <c r="X423">
        <f t="shared" si="100"/>
        <v>121.25435540069687</v>
      </c>
      <c r="Y423">
        <f>VLOOKUP(A423,[1]高一上!$A$3:$P$587,15,0)</f>
        <v>55</v>
      </c>
      <c r="Z423" t="str">
        <f>VLOOKUP(A423,[1]高一上!$A$3:$P$587,16,0)</f>
        <v>杜建清</v>
      </c>
      <c r="AA423">
        <f t="shared" si="101"/>
        <v>117</v>
      </c>
      <c r="AB423" s="23">
        <f t="shared" si="103"/>
        <v>107.3170731707317</v>
      </c>
      <c r="AC423">
        <f>VLOOKUP(A423,[1]中考!$A$2:$J$571,10,0)</f>
        <v>30</v>
      </c>
      <c r="AD423">
        <f t="shared" si="102"/>
        <v>138</v>
      </c>
    </row>
    <row r="424" spans="1:30" ht="15" x14ac:dyDescent="0.35">
      <c r="A424" s="14" t="s">
        <v>877</v>
      </c>
      <c r="B424" s="3">
        <v>9</v>
      </c>
      <c r="C424" s="2" t="s">
        <v>878</v>
      </c>
      <c r="D424" s="4" t="s">
        <v>537</v>
      </c>
      <c r="E424">
        <f>VLOOKUP(A424,'[1]高三下(高考)'!$A$3:$P$615,15,0)</f>
        <v>62.5</v>
      </c>
      <c r="F424" t="str">
        <f>VLOOKUP(A424,'[1]高三下(高考)'!$A$3:$P$615,16,0)</f>
        <v>张弘</v>
      </c>
      <c r="G424" s="22">
        <f t="shared" si="91"/>
        <v>154</v>
      </c>
      <c r="H424" s="23">
        <f t="shared" si="92"/>
        <v>76.655052264808361</v>
      </c>
      <c r="I424">
        <f>VLOOKUP(A424,[1]高三上!$A$3:$P$588,15,0)</f>
        <v>51.5</v>
      </c>
      <c r="J424" t="str">
        <f>VLOOKUP(A424,[1]高三上!$A$3:$P$588,16,0)</f>
        <v>张弘</v>
      </c>
      <c r="K424" s="22">
        <f t="shared" si="93"/>
        <v>87</v>
      </c>
      <c r="L424" s="23">
        <f t="shared" si="94"/>
        <v>126.13240418118467</v>
      </c>
      <c r="M424">
        <f>VLOOKUP(A424,[1]高二下!$A$3:$P$536,15,0)</f>
        <v>52</v>
      </c>
      <c r="N424" t="str">
        <f>VLOOKUP(A424,[1]高二下!$A$3:$P$536,16,0)</f>
        <v>杜建清</v>
      </c>
      <c r="O424" s="22">
        <f t="shared" si="95"/>
        <v>162</v>
      </c>
      <c r="P424" s="22">
        <f t="shared" si="96"/>
        <v>70.731707317073173</v>
      </c>
      <c r="Q424">
        <f>VLOOKUP(A424,[1]高二上!$A$3:$P$583,15,0)</f>
        <v>77</v>
      </c>
      <c r="R424" t="str">
        <f>VLOOKUP(A424,[1]高二上!$A$3:$P$583,16,0)</f>
        <v>杜建清</v>
      </c>
      <c r="S424" s="22">
        <f t="shared" si="97"/>
        <v>78</v>
      </c>
      <c r="T424" s="22">
        <f t="shared" si="98"/>
        <v>107.3170731707317</v>
      </c>
      <c r="U424">
        <f>VLOOKUP(A424,[1]高一下!$A$3:$P$585,15,0)</f>
        <v>61</v>
      </c>
      <c r="V424" t="str">
        <f>VLOOKUP(A424,[1]高一下!$A$3:$P$585,16,0)</f>
        <v>杜建清</v>
      </c>
      <c r="W424">
        <f t="shared" si="99"/>
        <v>99</v>
      </c>
      <c r="X424">
        <f t="shared" si="100"/>
        <v>110.80139372822299</v>
      </c>
      <c r="Y424">
        <f>VLOOKUP(A424,[1]高一上!$A$3:$P$587,15,0)</f>
        <v>53</v>
      </c>
      <c r="Z424" t="str">
        <f>VLOOKUP(A424,[1]高一上!$A$3:$P$587,16,0)</f>
        <v>杜建清</v>
      </c>
      <c r="AA424">
        <f t="shared" si="101"/>
        <v>130</v>
      </c>
      <c r="AB424" s="23">
        <f t="shared" si="103"/>
        <v>80.836236933797906</v>
      </c>
      <c r="AC424">
        <f>VLOOKUP(A424,[1]中考!$A$2:$J$571,10,0)</f>
        <v>34</v>
      </c>
      <c r="AD424">
        <f t="shared" si="102"/>
        <v>75</v>
      </c>
    </row>
    <row r="425" spans="1:30" ht="15" x14ac:dyDescent="0.35">
      <c r="A425" s="14" t="s">
        <v>861</v>
      </c>
      <c r="B425" s="3">
        <v>9</v>
      </c>
      <c r="C425" s="2" t="s">
        <v>862</v>
      </c>
      <c r="D425" s="4" t="s">
        <v>537</v>
      </c>
      <c r="E425">
        <f>VLOOKUP(A425,'[1]高三下(高考)'!$A$3:$P$615,15,0)</f>
        <v>67</v>
      </c>
      <c r="F425" t="str">
        <f>VLOOKUP(A425,'[1]高三下(高考)'!$A$3:$P$615,16,0)</f>
        <v>张弘</v>
      </c>
      <c r="G425" s="22">
        <f t="shared" si="91"/>
        <v>108</v>
      </c>
      <c r="H425" s="23">
        <f t="shared" si="92"/>
        <v>77.00348432055749</v>
      </c>
      <c r="I425">
        <f>VLOOKUP(A425,[1]高三上!$A$3:$P$588,15,0)</f>
        <v>56</v>
      </c>
      <c r="J425" t="str">
        <f>VLOOKUP(A425,[1]高三上!$A$3:$P$588,16,0)</f>
        <v>张弘</v>
      </c>
      <c r="K425" s="22">
        <f t="shared" si="93"/>
        <v>42</v>
      </c>
      <c r="L425" s="23">
        <f t="shared" si="94"/>
        <v>119.51219512195122</v>
      </c>
      <c r="M425">
        <f>VLOOKUP(A425,[1]高二下!$A$3:$P$536,15,0)</f>
        <v>59</v>
      </c>
      <c r="N425" t="str">
        <f>VLOOKUP(A425,[1]高二下!$A$3:$P$536,16,0)</f>
        <v>杜建清</v>
      </c>
      <c r="O425" s="22">
        <f t="shared" si="95"/>
        <v>98</v>
      </c>
      <c r="P425" s="22">
        <f t="shared" si="96"/>
        <v>76.655052264808361</v>
      </c>
      <c r="Q425">
        <f>VLOOKUP(A425,[1]高二上!$A$3:$P$583,15,0)</f>
        <v>84</v>
      </c>
      <c r="R425" t="str">
        <f>VLOOKUP(A425,[1]高二上!$A$3:$P$583,16,0)</f>
        <v>杜建清</v>
      </c>
      <c r="S425" s="22">
        <f t="shared" si="97"/>
        <v>31</v>
      </c>
      <c r="T425" s="22">
        <f t="shared" si="98"/>
        <v>93.379790940766554</v>
      </c>
      <c r="U425">
        <f>VLOOKUP(A425,[1]高一下!$A$3:$P$585,15,0)</f>
        <v>81</v>
      </c>
      <c r="V425" t="str">
        <f>VLOOKUP(A425,[1]高一下!$A$3:$P$585,16,0)</f>
        <v>杜建清</v>
      </c>
      <c r="W425">
        <f t="shared" si="99"/>
        <v>12</v>
      </c>
      <c r="X425">
        <f t="shared" si="100"/>
        <v>138.67595818815332</v>
      </c>
      <c r="Y425">
        <f>VLOOKUP(A425,[1]高一上!$A$3:$P$587,15,0)</f>
        <v>54</v>
      </c>
      <c r="Z425" t="str">
        <f>VLOOKUP(A425,[1]高一上!$A$3:$P$587,16,0)</f>
        <v>杜建清</v>
      </c>
      <c r="AA425">
        <f t="shared" si="101"/>
        <v>123</v>
      </c>
      <c r="AB425" s="23">
        <f t="shared" si="103"/>
        <v>118.81533101045297</v>
      </c>
      <c r="AC425">
        <f>VLOOKUP(A425,[1]中考!$A$2:$J$571,10,0)</f>
        <v>28</v>
      </c>
      <c r="AD425">
        <f t="shared" si="102"/>
        <v>177</v>
      </c>
    </row>
    <row r="426" spans="1:30" ht="15" x14ac:dyDescent="0.35">
      <c r="A426" s="14" t="s">
        <v>845</v>
      </c>
      <c r="B426" s="3">
        <v>9</v>
      </c>
      <c r="C426" s="2" t="s">
        <v>846</v>
      </c>
      <c r="D426" s="4" t="s">
        <v>537</v>
      </c>
      <c r="E426">
        <f>VLOOKUP(A426,'[1]高三下(高考)'!$A$3:$P$615,15,0)</f>
        <v>52</v>
      </c>
      <c r="F426" t="str">
        <f>VLOOKUP(A426,'[1]高三下(高考)'!$A$3:$P$615,16,0)</f>
        <v>张弘</v>
      </c>
      <c r="G426" s="22">
        <f t="shared" si="91"/>
        <v>225</v>
      </c>
      <c r="H426" s="23">
        <f t="shared" si="92"/>
        <v>100</v>
      </c>
      <c r="I426" s="22">
        <v>0</v>
      </c>
      <c r="J426" t="s">
        <v>536</v>
      </c>
      <c r="K426" s="22">
        <f t="shared" si="93"/>
        <v>277</v>
      </c>
      <c r="L426" s="23">
        <f t="shared" si="94"/>
        <v>100</v>
      </c>
      <c r="M426" s="22">
        <v>0</v>
      </c>
      <c r="N426" t="s">
        <v>1127</v>
      </c>
      <c r="O426" s="22">
        <f t="shared" si="95"/>
        <v>270</v>
      </c>
      <c r="P426" s="22">
        <f t="shared" si="96"/>
        <v>100</v>
      </c>
      <c r="Q426">
        <f>VLOOKUP(A426,[1]高二上!$A$3:$P$583,15,0)</f>
        <v>73</v>
      </c>
      <c r="R426" t="str">
        <f>VLOOKUP(A426,[1]高二上!$A$3:$P$583,16,0)</f>
        <v>杜建清</v>
      </c>
      <c r="S426" s="22">
        <f t="shared" si="97"/>
        <v>113</v>
      </c>
      <c r="T426" s="22">
        <f t="shared" si="98"/>
        <v>122.64808362369338</v>
      </c>
      <c r="U426">
        <f>VLOOKUP(A426,[1]高一下!$A$3:$P$585,15,0)</f>
        <v>49</v>
      </c>
      <c r="V426" t="str">
        <f>VLOOKUP(A426,[1]高一下!$A$3:$P$585,16,0)</f>
        <v>杜建清</v>
      </c>
      <c r="W426">
        <f t="shared" si="99"/>
        <v>178</v>
      </c>
      <c r="X426">
        <f t="shared" si="100"/>
        <v>87.804878048780495</v>
      </c>
      <c r="Y426">
        <f>VLOOKUP(A426,[1]高一上!$A$3:$P$587,15,0)</f>
        <v>52</v>
      </c>
      <c r="Z426" t="str">
        <f>VLOOKUP(A426,[1]高一上!$A$3:$P$587,16,0)</f>
        <v>辜英琼</v>
      </c>
      <c r="AA426">
        <f t="shared" si="101"/>
        <v>143</v>
      </c>
      <c r="AB426" s="23">
        <f t="shared" si="103"/>
        <v>141.81184668989548</v>
      </c>
      <c r="AC426">
        <f>VLOOKUP(A426,[1]中考!$A$2:$J$571,10,0)</f>
        <v>22</v>
      </c>
      <c r="AD426">
        <f t="shared" si="102"/>
        <v>263</v>
      </c>
    </row>
    <row r="427" spans="1:30" ht="15" x14ac:dyDescent="0.35">
      <c r="A427" s="14" t="s">
        <v>908</v>
      </c>
      <c r="B427" s="3">
        <v>9</v>
      </c>
      <c r="C427" s="2" t="s">
        <v>909</v>
      </c>
      <c r="D427" s="4" t="s">
        <v>537</v>
      </c>
      <c r="E427">
        <f>VLOOKUP(A427,'[1]高三下(高考)'!$A$3:$P$615,15,0)</f>
        <v>57</v>
      </c>
      <c r="F427" t="str">
        <f>VLOOKUP(A427,'[1]高三下(高考)'!$A$3:$P$615,16,0)</f>
        <v>张弘</v>
      </c>
      <c r="G427" s="22">
        <f t="shared" si="91"/>
        <v>191</v>
      </c>
      <c r="H427" s="23">
        <f t="shared" si="92"/>
        <v>114.63414634146341</v>
      </c>
      <c r="I427">
        <f>VLOOKUP(A427,[1]高三上!$A$3:$P$588,15,0)</f>
        <v>35.5</v>
      </c>
      <c r="J427" t="str">
        <f>VLOOKUP(A427,[1]高三上!$A$3:$P$588,16,0)</f>
        <v>张弘</v>
      </c>
      <c r="K427" s="22">
        <f t="shared" si="93"/>
        <v>233</v>
      </c>
      <c r="L427" s="23">
        <f t="shared" si="94"/>
        <v>97.909407665505228</v>
      </c>
      <c r="M427">
        <f>VLOOKUP(A427,[1]高二下!$A$3:$P$536,15,0)</f>
        <v>43</v>
      </c>
      <c r="N427" t="str">
        <f>VLOOKUP(A427,[1]高二下!$A$3:$P$536,16,0)</f>
        <v>杜建清</v>
      </c>
      <c r="O427" s="22">
        <f t="shared" si="95"/>
        <v>227</v>
      </c>
      <c r="P427" s="22">
        <f t="shared" si="96"/>
        <v>106.27177700348432</v>
      </c>
      <c r="Q427">
        <f>VLOOKUP(A427,[1]高二上!$A$3:$P$583,15,0)</f>
        <v>53</v>
      </c>
      <c r="R427" t="str">
        <f>VLOOKUP(A427,[1]高二上!$A$3:$P$583,16,0)</f>
        <v>杜建清</v>
      </c>
      <c r="S427" s="22">
        <f t="shared" si="97"/>
        <v>245</v>
      </c>
      <c r="T427" s="22">
        <f t="shared" si="98"/>
        <v>106.62020905923345</v>
      </c>
      <c r="U427">
        <f>VLOOKUP(A427,[1]高一下!$A$3:$P$585,15,0)</f>
        <v>35</v>
      </c>
      <c r="V427" t="str">
        <f>VLOOKUP(A427,[1]高一下!$A$3:$P$585,16,0)</f>
        <v>杜建清</v>
      </c>
      <c r="W427">
        <f t="shared" si="99"/>
        <v>264</v>
      </c>
      <c r="X427">
        <f t="shared" si="100"/>
        <v>48.780487804878049</v>
      </c>
      <c r="Y427">
        <f>VLOOKUP(A427,[1]高一上!$A$3:$P$587,15,0)</f>
        <v>55</v>
      </c>
      <c r="Z427" t="str">
        <f>VLOOKUP(A427,[1]高一上!$A$3:$P$587,16,0)</f>
        <v>杜建清</v>
      </c>
      <c r="AA427">
        <f t="shared" si="101"/>
        <v>117</v>
      </c>
      <c r="AB427" s="23">
        <f t="shared" si="103"/>
        <v>129.96515679442507</v>
      </c>
      <c r="AC427">
        <f>VLOOKUP(A427,[1]中考!$A$2:$J$571,10,0)</f>
        <v>27</v>
      </c>
      <c r="AD427">
        <f t="shared" si="102"/>
        <v>203</v>
      </c>
    </row>
    <row r="428" spans="1:30" ht="15" x14ac:dyDescent="0.35">
      <c r="A428" s="14" t="s">
        <v>896</v>
      </c>
      <c r="B428" s="3">
        <v>9</v>
      </c>
      <c r="C428" s="2" t="s">
        <v>897</v>
      </c>
      <c r="D428" s="4" t="s">
        <v>537</v>
      </c>
      <c r="E428">
        <f>VLOOKUP(A428,'[1]高三下(高考)'!$A$3:$P$615,15,0)</f>
        <v>75.5</v>
      </c>
      <c r="F428" t="str">
        <f>VLOOKUP(A428,'[1]高三下(高考)'!$A$3:$P$615,16,0)</f>
        <v>张弘</v>
      </c>
      <c r="G428" s="22">
        <f t="shared" si="91"/>
        <v>31</v>
      </c>
      <c r="H428" s="23">
        <f t="shared" si="92"/>
        <v>100</v>
      </c>
      <c r="I428" s="22">
        <v>0</v>
      </c>
      <c r="J428" t="s">
        <v>536</v>
      </c>
      <c r="K428" s="22">
        <f t="shared" si="93"/>
        <v>277</v>
      </c>
      <c r="L428" s="23">
        <f t="shared" si="94"/>
        <v>100</v>
      </c>
      <c r="M428" s="22">
        <v>0</v>
      </c>
      <c r="N428" t="s">
        <v>1127</v>
      </c>
      <c r="O428" s="22">
        <f t="shared" si="95"/>
        <v>270</v>
      </c>
      <c r="P428" s="22">
        <f t="shared" si="96"/>
        <v>100</v>
      </c>
      <c r="Q428">
        <f>VLOOKUP(A428,[1]高二上!$A$3:$P$583,15,0)</f>
        <v>64</v>
      </c>
      <c r="R428" t="str">
        <f>VLOOKUP(A428,[1]高二上!$A$3:$P$583,16,0)</f>
        <v>杜建清</v>
      </c>
      <c r="S428" s="22">
        <f t="shared" si="97"/>
        <v>178</v>
      </c>
      <c r="T428" s="22">
        <f t="shared" si="98"/>
        <v>128.91986062717771</v>
      </c>
      <c r="U428">
        <f>VLOOKUP(A428,[1]高一下!$A$3:$P$585,15,0)</f>
        <v>36</v>
      </c>
      <c r="V428" t="str">
        <f>VLOOKUP(A428,[1]高一下!$A$3:$P$585,16,0)</f>
        <v>杜建清</v>
      </c>
      <c r="W428">
        <f t="shared" si="99"/>
        <v>261</v>
      </c>
      <c r="X428">
        <f t="shared" si="100"/>
        <v>92.682926829268297</v>
      </c>
      <c r="Y428">
        <f>VLOOKUP(A428,[1]高一上!$A$3:$P$587,15,0)</f>
        <v>36</v>
      </c>
      <c r="Z428" t="str">
        <f>VLOOKUP(A428,[1]高一上!$A$3:$P$587,16,0)</f>
        <v>杜建清</v>
      </c>
      <c r="AA428">
        <f t="shared" si="101"/>
        <v>240</v>
      </c>
      <c r="AB428" s="23">
        <f t="shared" si="103"/>
        <v>100</v>
      </c>
      <c r="AC428">
        <v>0</v>
      </c>
      <c r="AD428">
        <f t="shared" si="102"/>
        <v>286</v>
      </c>
    </row>
    <row r="429" spans="1:30" ht="15" x14ac:dyDescent="0.35">
      <c r="A429" s="14" t="s">
        <v>914</v>
      </c>
      <c r="B429" s="3">
        <v>9</v>
      </c>
      <c r="C429" s="2" t="s">
        <v>915</v>
      </c>
      <c r="D429" s="4" t="s">
        <v>537</v>
      </c>
      <c r="E429">
        <f>VLOOKUP(A429,'[1]高三下(高考)'!$A$3:$P$615,15,0)</f>
        <v>32</v>
      </c>
      <c r="F429" t="str">
        <f>VLOOKUP(A429,'[1]高三下(高考)'!$A$3:$P$615,16,0)</f>
        <v>张弘</v>
      </c>
      <c r="G429" s="22">
        <f t="shared" si="91"/>
        <v>280</v>
      </c>
      <c r="H429" s="23">
        <f t="shared" si="92"/>
        <v>72.125435540069688</v>
      </c>
      <c r="I429">
        <f>VLOOKUP(A429,[1]高三上!$A$3:$P$588,15,0)</f>
        <v>39</v>
      </c>
      <c r="J429" t="str">
        <f>VLOOKUP(A429,[1]高三上!$A$3:$P$588,16,0)</f>
        <v>张弘</v>
      </c>
      <c r="K429" s="22">
        <f t="shared" si="93"/>
        <v>200</v>
      </c>
      <c r="L429" s="23">
        <f t="shared" si="94"/>
        <v>100.69686411149826</v>
      </c>
      <c r="M429">
        <f>VLOOKUP(A429,[1]高二下!$A$3:$P$536,15,0)</f>
        <v>46</v>
      </c>
      <c r="N429" t="str">
        <f>VLOOKUP(A429,[1]高二下!$A$3:$P$536,16,0)</f>
        <v>杜建清</v>
      </c>
      <c r="O429" s="22">
        <f t="shared" si="95"/>
        <v>202</v>
      </c>
      <c r="P429" s="22">
        <f t="shared" si="96"/>
        <v>116.37630662020905</v>
      </c>
      <c r="Q429">
        <f>VLOOKUP(A429,[1]高二上!$A$3:$P$583,15,0)</f>
        <v>52</v>
      </c>
      <c r="R429" t="str">
        <f>VLOOKUP(A429,[1]高二上!$A$3:$P$583,16,0)</f>
        <v>杜建清</v>
      </c>
      <c r="S429" s="22">
        <f t="shared" si="97"/>
        <v>249</v>
      </c>
      <c r="T429" s="22">
        <f t="shared" si="98"/>
        <v>84.320557491289208</v>
      </c>
      <c r="U429">
        <f>VLOOKUP(A429,[1]高一下!$A$3:$P$585,15,0)</f>
        <v>45</v>
      </c>
      <c r="V429" t="str">
        <f>VLOOKUP(A429,[1]高一下!$A$3:$P$585,16,0)</f>
        <v>杜建清</v>
      </c>
      <c r="W429">
        <f t="shared" si="99"/>
        <v>204</v>
      </c>
      <c r="X429">
        <f t="shared" si="100"/>
        <v>74.21602787456446</v>
      </c>
      <c r="Y429">
        <f>VLOOKUP(A429,[1]高一上!$A$3:$P$587,15,0)</f>
        <v>53</v>
      </c>
      <c r="Z429" t="str">
        <f>VLOOKUP(A429,[1]高一上!$A$3:$P$587,16,0)</f>
        <v>杜建清</v>
      </c>
      <c r="AA429">
        <f t="shared" si="101"/>
        <v>130</v>
      </c>
      <c r="AB429" s="23">
        <f t="shared" si="103"/>
        <v>102.78745644599303</v>
      </c>
      <c r="AC429">
        <f>VLOOKUP(A429,[1]中考!$A$2:$J$571,10,0)</f>
        <v>30</v>
      </c>
      <c r="AD429">
        <f t="shared" si="102"/>
        <v>138</v>
      </c>
    </row>
    <row r="430" spans="1:30" ht="15" x14ac:dyDescent="0.35">
      <c r="A430" s="14" t="s">
        <v>869</v>
      </c>
      <c r="B430" s="3">
        <v>9</v>
      </c>
      <c r="C430" s="2" t="s">
        <v>870</v>
      </c>
      <c r="D430" s="4" t="s">
        <v>537</v>
      </c>
      <c r="E430">
        <f>VLOOKUP(A430,'[1]高三下(高考)'!$A$3:$P$615,15,0)</f>
        <v>52.5</v>
      </c>
      <c r="F430" t="str">
        <f>VLOOKUP(A430,'[1]高三下(高考)'!$A$3:$P$615,16,0)</f>
        <v>张弘</v>
      </c>
      <c r="G430" s="22">
        <f t="shared" si="91"/>
        <v>221</v>
      </c>
      <c r="H430" s="23">
        <f t="shared" si="92"/>
        <v>57.491289198606275</v>
      </c>
      <c r="I430">
        <f>VLOOKUP(A430,[1]高三上!$A$3:$P$588,15,0)</f>
        <v>50.5</v>
      </c>
      <c r="J430" t="str">
        <f>VLOOKUP(A430,[1]高三上!$A$3:$P$588,16,0)</f>
        <v>张弘</v>
      </c>
      <c r="K430" s="22">
        <f t="shared" si="93"/>
        <v>99</v>
      </c>
      <c r="L430" s="23">
        <f t="shared" si="94"/>
        <v>113.93728222996515</v>
      </c>
      <c r="M430">
        <f>VLOOKUP(A430,[1]高二下!$A$3:$P$536,15,0)</f>
        <v>55</v>
      </c>
      <c r="N430" t="str">
        <f>VLOOKUP(A430,[1]高二下!$A$3:$P$536,16,0)</f>
        <v>杜建清</v>
      </c>
      <c r="O430" s="22">
        <f t="shared" si="95"/>
        <v>139</v>
      </c>
      <c r="P430" s="22">
        <f t="shared" si="96"/>
        <v>84.668989547038336</v>
      </c>
      <c r="Q430">
        <f>VLOOKUP(A430,[1]高二上!$A$3:$P$583,15,0)</f>
        <v>75</v>
      </c>
      <c r="R430" t="str">
        <f>VLOOKUP(A430,[1]高二上!$A$3:$P$583,16,0)</f>
        <v>杜建清</v>
      </c>
      <c r="S430" s="22">
        <f t="shared" si="97"/>
        <v>95</v>
      </c>
      <c r="T430" s="22">
        <f t="shared" si="98"/>
        <v>112.54355400696863</v>
      </c>
      <c r="U430">
        <f>VLOOKUP(A430,[1]高一下!$A$3:$P$585,15,0)</f>
        <v>56</v>
      </c>
      <c r="V430" t="str">
        <f>VLOOKUP(A430,[1]高一下!$A$3:$P$585,16,0)</f>
        <v>杜建清</v>
      </c>
      <c r="W430">
        <f t="shared" si="99"/>
        <v>131</v>
      </c>
      <c r="X430">
        <f t="shared" si="100"/>
        <v>99.651567944250871</v>
      </c>
      <c r="Y430">
        <f>VLOOKUP(A430,[1]高一上!$A$3:$P$587,15,0)</f>
        <v>53</v>
      </c>
      <c r="Z430" t="str">
        <f>VLOOKUP(A430,[1]高一上!$A$3:$P$587,16,0)</f>
        <v>杜建清</v>
      </c>
      <c r="AA430">
        <f t="shared" si="101"/>
        <v>130</v>
      </c>
      <c r="AB430" s="23">
        <f t="shared" si="103"/>
        <v>109.05923344947735</v>
      </c>
      <c r="AC430">
        <f>VLOOKUP(A430,[1]中考!$A$2:$J$571,10,0)</f>
        <v>29</v>
      </c>
      <c r="AD430">
        <f t="shared" si="102"/>
        <v>156</v>
      </c>
    </row>
    <row r="431" spans="1:30" ht="15" x14ac:dyDescent="0.35">
      <c r="A431" s="14" t="s">
        <v>894</v>
      </c>
      <c r="B431" s="3">
        <v>9</v>
      </c>
      <c r="C431" s="2" t="s">
        <v>895</v>
      </c>
      <c r="D431" s="4" t="s">
        <v>537</v>
      </c>
      <c r="E431">
        <f>VLOOKUP(A431,'[1]高三下(高考)'!$A$3:$P$615,15,0)</f>
        <v>67</v>
      </c>
      <c r="F431" t="str">
        <f>VLOOKUP(A431,'[1]高三下(高考)'!$A$3:$P$615,16,0)</f>
        <v>张弘</v>
      </c>
      <c r="G431" s="22">
        <f t="shared" si="91"/>
        <v>108</v>
      </c>
      <c r="H431" s="23">
        <f t="shared" si="92"/>
        <v>102.09059233449477</v>
      </c>
      <c r="I431">
        <f>VLOOKUP(A431,[1]高三上!$A$3:$P$588,15,0)</f>
        <v>49.5</v>
      </c>
      <c r="J431" t="str">
        <f>VLOOKUP(A431,[1]高三上!$A$3:$P$588,16,0)</f>
        <v>张弘</v>
      </c>
      <c r="K431" s="22">
        <f t="shared" si="93"/>
        <v>114</v>
      </c>
      <c r="L431" s="23">
        <f t="shared" si="94"/>
        <v>125.78397212543554</v>
      </c>
      <c r="M431">
        <f>VLOOKUP(A431,[1]高二下!$A$3:$P$536,15,0)</f>
        <v>49</v>
      </c>
      <c r="N431" t="str">
        <f>VLOOKUP(A431,[1]高二下!$A$3:$P$536,16,0)</f>
        <v>杜建清</v>
      </c>
      <c r="O431" s="22">
        <f t="shared" si="95"/>
        <v>188</v>
      </c>
      <c r="P431" s="22">
        <f t="shared" si="96"/>
        <v>107.3170731707317</v>
      </c>
      <c r="Q431">
        <f>VLOOKUP(A431,[1]高二上!$A$3:$P$583,15,0)</f>
        <v>59</v>
      </c>
      <c r="R431" t="str">
        <f>VLOOKUP(A431,[1]高二上!$A$3:$P$583,16,0)</f>
        <v>杜建清</v>
      </c>
      <c r="S431" s="22">
        <f t="shared" si="97"/>
        <v>209</v>
      </c>
      <c r="T431" s="22">
        <f t="shared" si="98"/>
        <v>86.759581881533109</v>
      </c>
      <c r="U431">
        <f>VLOOKUP(A431,[1]高一下!$A$3:$P$585,15,0)</f>
        <v>50</v>
      </c>
      <c r="V431" t="str">
        <f>VLOOKUP(A431,[1]高一下!$A$3:$P$585,16,0)</f>
        <v>杜建清</v>
      </c>
      <c r="W431">
        <f t="shared" si="99"/>
        <v>171</v>
      </c>
      <c r="X431">
        <f t="shared" si="100"/>
        <v>91.986062717770039</v>
      </c>
      <c r="Y431">
        <f>VLOOKUP(A431,[1]高一上!$A$3:$P$587,15,0)</f>
        <v>51</v>
      </c>
      <c r="Z431" t="str">
        <f>VLOOKUP(A431,[1]高一上!$A$3:$P$587,16,0)</f>
        <v>杜建清</v>
      </c>
      <c r="AA431">
        <f t="shared" si="101"/>
        <v>148</v>
      </c>
      <c r="AB431" s="23">
        <f t="shared" si="103"/>
        <v>102.78745644599303</v>
      </c>
      <c r="AC431">
        <f>VLOOKUP(A431,[1]中考!$A$2:$J$571,10,0)</f>
        <v>29</v>
      </c>
      <c r="AD431">
        <f t="shared" si="102"/>
        <v>156</v>
      </c>
    </row>
    <row r="432" spans="1:30" ht="15" x14ac:dyDescent="0.35">
      <c r="A432" s="14" t="s">
        <v>859</v>
      </c>
      <c r="B432" s="3">
        <v>9</v>
      </c>
      <c r="C432" s="2" t="s">
        <v>860</v>
      </c>
      <c r="D432" s="4" t="s">
        <v>537</v>
      </c>
      <c r="E432">
        <f>VLOOKUP(A432,'[1]高三下(高考)'!$A$3:$P$615,15,0)</f>
        <v>55</v>
      </c>
      <c r="F432" t="str">
        <f>VLOOKUP(A432,'[1]高三下(高考)'!$A$3:$P$615,16,0)</f>
        <v>张弘</v>
      </c>
      <c r="G432" s="22">
        <f t="shared" si="91"/>
        <v>201</v>
      </c>
      <c r="H432" s="23">
        <f t="shared" si="92"/>
        <v>47.735191637630656</v>
      </c>
      <c r="I432">
        <f>VLOOKUP(A432,[1]高三上!$A$3:$P$588,15,0)</f>
        <v>55</v>
      </c>
      <c r="J432" t="str">
        <f>VLOOKUP(A432,[1]高三上!$A$3:$P$588,16,0)</f>
        <v>张弘</v>
      </c>
      <c r="K432" s="22">
        <f t="shared" si="93"/>
        <v>51</v>
      </c>
      <c r="L432" s="23">
        <f t="shared" si="94"/>
        <v>109.7560975609756</v>
      </c>
      <c r="M432">
        <f>VLOOKUP(A432,[1]高二下!$A$3:$P$536,15,0)</f>
        <v>62</v>
      </c>
      <c r="N432" t="str">
        <f>VLOOKUP(A432,[1]高二下!$A$3:$P$536,16,0)</f>
        <v>杜建清</v>
      </c>
      <c r="O432" s="22">
        <f t="shared" si="95"/>
        <v>79</v>
      </c>
      <c r="P432" s="22">
        <f t="shared" si="96"/>
        <v>122.29965156794425</v>
      </c>
      <c r="Q432">
        <f>VLOOKUP(A432,[1]高二上!$A$3:$P$583,15,0)</f>
        <v>69</v>
      </c>
      <c r="R432" t="str">
        <f>VLOOKUP(A432,[1]高二上!$A$3:$P$583,16,0)</f>
        <v>杜建清</v>
      </c>
      <c r="S432" s="22">
        <f t="shared" si="97"/>
        <v>143</v>
      </c>
      <c r="T432" s="22">
        <f t="shared" si="98"/>
        <v>86.062717770034851</v>
      </c>
      <c r="U432">
        <f>VLOOKUP(A432,[1]高一下!$A$3:$P$585,15,0)</f>
        <v>60</v>
      </c>
      <c r="V432" t="str">
        <f>VLOOKUP(A432,[1]高一下!$A$3:$P$585,16,0)</f>
        <v>杜建清</v>
      </c>
      <c r="W432">
        <f t="shared" si="99"/>
        <v>103</v>
      </c>
      <c r="X432">
        <f t="shared" si="100"/>
        <v>147.73519163763066</v>
      </c>
      <c r="Y432">
        <f>VLOOKUP(A432,[1]高一上!$A$3:$P$587,15,0)</f>
        <v>36</v>
      </c>
      <c r="Z432" t="str">
        <f>VLOOKUP(A432,[1]高一上!$A$3:$P$587,16,0)</f>
        <v>杜建清</v>
      </c>
      <c r="AA432">
        <f t="shared" si="101"/>
        <v>240</v>
      </c>
      <c r="AB432" s="23">
        <f t="shared" si="103"/>
        <v>53.310104529616723</v>
      </c>
      <c r="AC432">
        <f>VLOOKUP(A432,[1]中考!$A$2:$J$571,10,0)</f>
        <v>32</v>
      </c>
      <c r="AD432">
        <f t="shared" si="102"/>
        <v>106</v>
      </c>
    </row>
    <row r="433" spans="1:30" ht="15" x14ac:dyDescent="0.35">
      <c r="A433" s="14" t="s">
        <v>888</v>
      </c>
      <c r="B433" s="3">
        <v>9</v>
      </c>
      <c r="C433" s="2" t="s">
        <v>889</v>
      </c>
      <c r="D433" s="4" t="s">
        <v>537</v>
      </c>
      <c r="E433">
        <f>VLOOKUP(A433,'[1]高三下(高考)'!$A$3:$P$615,15,0)</f>
        <v>46.5</v>
      </c>
      <c r="F433" t="str">
        <f>VLOOKUP(A433,'[1]高三下(高考)'!$A$3:$P$615,16,0)</f>
        <v>张弘</v>
      </c>
      <c r="G433" s="22">
        <f t="shared" si="91"/>
        <v>252</v>
      </c>
      <c r="H433" s="23">
        <f t="shared" si="92"/>
        <v>107.66550522648083</v>
      </c>
      <c r="I433">
        <f>VLOOKUP(A433,[1]高三上!$A$3:$P$588,15,0)</f>
        <v>22</v>
      </c>
      <c r="J433" t="str">
        <f>VLOOKUP(A433,[1]高三上!$A$3:$P$588,16,0)</f>
        <v>张弘</v>
      </c>
      <c r="K433" s="22">
        <f t="shared" si="93"/>
        <v>274</v>
      </c>
      <c r="L433" s="23">
        <f t="shared" si="94"/>
        <v>60.975609756097562</v>
      </c>
      <c r="M433">
        <f>VLOOKUP(A433,[1]高二下!$A$3:$P$536,15,0)</f>
        <v>52</v>
      </c>
      <c r="N433" t="str">
        <f>VLOOKUP(A433,[1]高二下!$A$3:$P$536,16,0)</f>
        <v>杜建清</v>
      </c>
      <c r="O433" s="22">
        <f t="shared" si="95"/>
        <v>162</v>
      </c>
      <c r="P433" s="22">
        <f t="shared" si="96"/>
        <v>118.11846689895471</v>
      </c>
      <c r="Q433">
        <f>VLOOKUP(A433,[1]高二上!$A$3:$P$583,15,0)</f>
        <v>58</v>
      </c>
      <c r="R433" t="str">
        <f>VLOOKUP(A433,[1]高二上!$A$3:$P$583,16,0)</f>
        <v>杜建清</v>
      </c>
      <c r="S433" s="22">
        <f t="shared" si="97"/>
        <v>214</v>
      </c>
      <c r="T433" s="22">
        <f t="shared" si="98"/>
        <v>71.080139372822302</v>
      </c>
      <c r="U433">
        <f>VLOOKUP(A433,[1]高一下!$A$3:$P$585,15,0)</f>
        <v>56</v>
      </c>
      <c r="V433" t="str">
        <f>VLOOKUP(A433,[1]高一下!$A$3:$P$585,16,0)</f>
        <v>杜建清</v>
      </c>
      <c r="W433">
        <f t="shared" si="99"/>
        <v>131</v>
      </c>
      <c r="X433">
        <f t="shared" si="100"/>
        <v>109.40766550522648</v>
      </c>
      <c r="Y433">
        <f>VLOOKUP(A433,[1]高一上!$A$3:$P$587,15,0)</f>
        <v>49</v>
      </c>
      <c r="Z433" t="str">
        <f>VLOOKUP(A433,[1]高一上!$A$3:$P$587,16,0)</f>
        <v>杜建清</v>
      </c>
      <c r="AA433">
        <f t="shared" si="101"/>
        <v>158</v>
      </c>
      <c r="AB433" s="23">
        <f t="shared" si="103"/>
        <v>93.031358885017426</v>
      </c>
      <c r="AC433">
        <f>VLOOKUP(A433,[1]中考!$A$2:$J$571,10,0)</f>
        <v>30</v>
      </c>
      <c r="AD433">
        <f t="shared" si="102"/>
        <v>138</v>
      </c>
    </row>
    <row r="434" spans="1:30" ht="15" x14ac:dyDescent="0.35">
      <c r="A434" s="14" t="s">
        <v>837</v>
      </c>
      <c r="B434" s="3">
        <v>9</v>
      </c>
      <c r="C434" s="2" t="s">
        <v>838</v>
      </c>
      <c r="D434" s="4" t="s">
        <v>537</v>
      </c>
      <c r="E434">
        <f>VLOOKUP(A434,'[1]高三下(高考)'!$A$3:$P$615,15,0)</f>
        <v>72.5</v>
      </c>
      <c r="F434" t="str">
        <f>VLOOKUP(A434,'[1]高三下(高考)'!$A$3:$P$615,16,0)</f>
        <v>张弘</v>
      </c>
      <c r="G434" s="22">
        <f t="shared" si="91"/>
        <v>51</v>
      </c>
      <c r="H434" s="23">
        <f t="shared" si="92"/>
        <v>119.51219512195122</v>
      </c>
      <c r="I434">
        <f>VLOOKUP(A434,[1]高三上!$A$3:$P$588,15,0)</f>
        <v>50</v>
      </c>
      <c r="J434" t="str">
        <f>VLOOKUP(A434,[1]高三上!$A$3:$P$588,16,0)</f>
        <v>张弘</v>
      </c>
      <c r="K434" s="22">
        <f t="shared" si="93"/>
        <v>107</v>
      </c>
      <c r="L434" s="23">
        <f t="shared" si="94"/>
        <v>153.65853658536585</v>
      </c>
      <c r="M434">
        <f>VLOOKUP(A434,[1]高二下!$A$3:$P$536,15,0)</f>
        <v>33</v>
      </c>
      <c r="N434" t="str">
        <f>VLOOKUP(A434,[1]高二下!$A$3:$P$536,16,0)</f>
        <v>杜建清</v>
      </c>
      <c r="O434" s="22">
        <f t="shared" si="95"/>
        <v>261</v>
      </c>
      <c r="P434" s="22">
        <f t="shared" si="96"/>
        <v>66.202090592334486</v>
      </c>
      <c r="Q434">
        <f>VLOOKUP(A434,[1]高二上!$A$3:$P$583,15,0)</f>
        <v>66</v>
      </c>
      <c r="R434" t="str">
        <f>VLOOKUP(A434,[1]高二上!$A$3:$P$583,16,0)</f>
        <v>杜建清</v>
      </c>
      <c r="S434" s="22">
        <f t="shared" si="97"/>
        <v>164</v>
      </c>
      <c r="T434" s="22">
        <f t="shared" si="98"/>
        <v>118.46689895470384</v>
      </c>
      <c r="U434">
        <f>VLOOKUP(A434,[1]高一下!$A$3:$P$585,15,0)</f>
        <v>44</v>
      </c>
      <c r="V434" t="str">
        <f>VLOOKUP(A434,[1]高一下!$A$3:$P$585,16,0)</f>
        <v>杜建清</v>
      </c>
      <c r="W434">
        <f t="shared" si="99"/>
        <v>217</v>
      </c>
      <c r="X434">
        <f t="shared" si="100"/>
        <v>104.8780487804878</v>
      </c>
      <c r="Y434">
        <f>VLOOKUP(A434,[1]高一上!$A$3:$P$587,15,0)</f>
        <v>39</v>
      </c>
      <c r="Z434" t="str">
        <f>VLOOKUP(A434,[1]高一上!$A$3:$P$587,16,0)</f>
        <v>杜建清</v>
      </c>
      <c r="AA434">
        <f t="shared" si="101"/>
        <v>231</v>
      </c>
      <c r="AB434" s="23">
        <f t="shared" si="103"/>
        <v>31.707317073170728</v>
      </c>
      <c r="AC434">
        <f>VLOOKUP(A434,[1]中考!$A$2:$J$571,10,0)</f>
        <v>37</v>
      </c>
      <c r="AD434">
        <f t="shared" si="102"/>
        <v>35</v>
      </c>
    </row>
    <row r="435" spans="1:30" ht="15" x14ac:dyDescent="0.35">
      <c r="A435" s="14" t="s">
        <v>863</v>
      </c>
      <c r="B435" s="3">
        <v>9</v>
      </c>
      <c r="C435" s="2" t="s">
        <v>864</v>
      </c>
      <c r="D435" s="4" t="s">
        <v>537</v>
      </c>
      <c r="E435">
        <f>VLOOKUP(A435,'[1]高三下(高考)'!$A$3:$P$615,15,0)</f>
        <v>73.5</v>
      </c>
      <c r="F435" t="str">
        <f>VLOOKUP(A435,'[1]高三下(高考)'!$A$3:$P$615,16,0)</f>
        <v>张弘</v>
      </c>
      <c r="G435" s="22">
        <f t="shared" si="91"/>
        <v>45</v>
      </c>
      <c r="H435" s="23">
        <f t="shared" si="92"/>
        <v>161.67247386759584</v>
      </c>
      <c r="I435">
        <f>VLOOKUP(A435,[1]高三上!$A$3:$P$588,15,0)</f>
        <v>37.5</v>
      </c>
      <c r="J435" t="str">
        <f>VLOOKUP(A435,[1]高三上!$A$3:$P$588,16,0)</f>
        <v>张弘</v>
      </c>
      <c r="K435" s="22">
        <f t="shared" si="93"/>
        <v>222</v>
      </c>
      <c r="L435" s="23">
        <f t="shared" si="94"/>
        <v>91.986062717770039</v>
      </c>
      <c r="M435">
        <f>VLOOKUP(A435,[1]高二下!$A$3:$P$536,15,0)</f>
        <v>47</v>
      </c>
      <c r="N435" t="str">
        <f>VLOOKUP(A435,[1]高二下!$A$3:$P$536,16,0)</f>
        <v>杜建清</v>
      </c>
      <c r="O435" s="22">
        <f t="shared" si="95"/>
        <v>199</v>
      </c>
      <c r="P435" s="22">
        <f t="shared" si="96"/>
        <v>97.560975609756099</v>
      </c>
      <c r="Q435">
        <f>VLOOKUP(A435,[1]高二上!$A$3:$P$583,15,0)</f>
        <v>62</v>
      </c>
      <c r="R435" t="str">
        <f>VLOOKUP(A435,[1]高二上!$A$3:$P$583,16,0)</f>
        <v>杜建清</v>
      </c>
      <c r="S435" s="22">
        <f t="shared" si="97"/>
        <v>192</v>
      </c>
      <c r="T435" s="22">
        <f t="shared" si="98"/>
        <v>114.28571428571428</v>
      </c>
      <c r="U435">
        <f>VLOOKUP(A435,[1]高一下!$A$3:$P$585,15,0)</f>
        <v>42</v>
      </c>
      <c r="V435" t="str">
        <f>VLOOKUP(A435,[1]高一下!$A$3:$P$585,16,0)</f>
        <v>杜建清</v>
      </c>
      <c r="W435">
        <f t="shared" si="99"/>
        <v>233</v>
      </c>
      <c r="X435">
        <f t="shared" si="100"/>
        <v>96.864111498257842</v>
      </c>
      <c r="Y435">
        <f>VLOOKUP(A435,[1]高一上!$A$3:$P$587,15,0)</f>
        <v>40</v>
      </c>
      <c r="Z435" t="str">
        <f>VLOOKUP(A435,[1]高一上!$A$3:$P$587,16,0)</f>
        <v>杜建清</v>
      </c>
      <c r="AA435">
        <f t="shared" si="101"/>
        <v>224</v>
      </c>
      <c r="AB435" s="23">
        <f t="shared" si="103"/>
        <v>83.62369337979095</v>
      </c>
      <c r="AC435">
        <f>VLOOKUP(A435,[1]中考!$A$2:$J$571,10,0)</f>
        <v>28</v>
      </c>
      <c r="AD435">
        <f t="shared" si="102"/>
        <v>177</v>
      </c>
    </row>
    <row r="436" spans="1:30" ht="15" x14ac:dyDescent="0.35">
      <c r="A436" s="14" t="s">
        <v>823</v>
      </c>
      <c r="B436" s="3">
        <v>9</v>
      </c>
      <c r="C436" s="2" t="s">
        <v>824</v>
      </c>
      <c r="D436" s="4" t="s">
        <v>537</v>
      </c>
      <c r="E436">
        <f>VLOOKUP(A436,'[1]高三下(高考)'!$A$3:$P$615,15,0)</f>
        <v>64.5</v>
      </c>
      <c r="F436" t="str">
        <f>VLOOKUP(A436,'[1]高三下(高考)'!$A$3:$P$615,16,0)</f>
        <v>张弘</v>
      </c>
      <c r="G436" s="22">
        <f t="shared" si="91"/>
        <v>128</v>
      </c>
      <c r="H436" s="23">
        <f t="shared" si="92"/>
        <v>111.84668989547038</v>
      </c>
      <c r="I436">
        <f>VLOOKUP(A436,[1]高三上!$A$3:$P$588,15,0)</f>
        <v>44</v>
      </c>
      <c r="J436" t="str">
        <f>VLOOKUP(A436,[1]高三上!$A$3:$P$588,16,0)</f>
        <v>张弘</v>
      </c>
      <c r="K436" s="22">
        <f t="shared" si="93"/>
        <v>162</v>
      </c>
      <c r="L436" s="23">
        <f t="shared" si="94"/>
        <v>88.153310104529623</v>
      </c>
      <c r="M436">
        <f>VLOOKUP(A436,[1]高二下!$A$3:$P$536,15,0)</f>
        <v>56</v>
      </c>
      <c r="N436" t="str">
        <f>VLOOKUP(A436,[1]高二下!$A$3:$P$536,16,0)</f>
        <v>杜建清</v>
      </c>
      <c r="O436" s="22">
        <f t="shared" si="95"/>
        <v>128</v>
      </c>
      <c r="P436" s="22">
        <f t="shared" si="96"/>
        <v>117.42160278745645</v>
      </c>
      <c r="Q436">
        <f>VLOOKUP(A436,[1]高二上!$A$3:$P$583,15,0)</f>
        <v>64</v>
      </c>
      <c r="R436" t="str">
        <f>VLOOKUP(A436,[1]高二上!$A$3:$P$583,16,0)</f>
        <v>杜建清</v>
      </c>
      <c r="S436" s="22">
        <f t="shared" si="97"/>
        <v>178</v>
      </c>
      <c r="T436" s="22">
        <f t="shared" si="98"/>
        <v>91.637630662020911</v>
      </c>
      <c r="U436">
        <f>VLOOKUP(A436,[1]高一下!$A$3:$P$585,15,0)</f>
        <v>52</v>
      </c>
      <c r="V436" t="str">
        <f>VLOOKUP(A436,[1]高一下!$A$3:$P$585,16,0)</f>
        <v>杜建清</v>
      </c>
      <c r="W436">
        <f t="shared" si="99"/>
        <v>154</v>
      </c>
      <c r="X436">
        <f t="shared" si="100"/>
        <v>124.39024390243902</v>
      </c>
      <c r="Y436">
        <f>VLOOKUP(A436,[1]高一上!$A$3:$P$587,15,0)</f>
        <v>40</v>
      </c>
      <c r="Z436" t="str">
        <f>VLOOKUP(A436,[1]高一上!$A$3:$P$587,16,0)</f>
        <v>杜建清</v>
      </c>
      <c r="AA436">
        <f t="shared" si="101"/>
        <v>224</v>
      </c>
      <c r="AB436" s="23">
        <f t="shared" si="103"/>
        <v>52.613240418118465</v>
      </c>
      <c r="AC436">
        <f>VLOOKUP(A436,[1]中考!$A$2:$J$571,10,0)</f>
        <v>33</v>
      </c>
      <c r="AD436">
        <f t="shared" si="102"/>
        <v>88</v>
      </c>
    </row>
    <row r="437" spans="1:30" ht="15" x14ac:dyDescent="0.35">
      <c r="A437" s="14" t="s">
        <v>843</v>
      </c>
      <c r="B437" s="3">
        <v>9</v>
      </c>
      <c r="C437" s="2" t="s">
        <v>844</v>
      </c>
      <c r="D437" s="4" t="s">
        <v>537</v>
      </c>
      <c r="E437">
        <f>VLOOKUP(A437,'[1]高三下(高考)'!$A$3:$P$615,15,0)</f>
        <v>67.5</v>
      </c>
      <c r="F437" t="str">
        <f>VLOOKUP(A437,'[1]高三下(高考)'!$A$3:$P$615,16,0)</f>
        <v>张弘</v>
      </c>
      <c r="G437" s="22">
        <f t="shared" si="91"/>
        <v>101</v>
      </c>
      <c r="H437" s="23">
        <f t="shared" si="92"/>
        <v>117.07317073170732</v>
      </c>
      <c r="I437">
        <f>VLOOKUP(A437,[1]高三上!$A$3:$P$588,15,0)</f>
        <v>45</v>
      </c>
      <c r="J437" t="str">
        <f>VLOOKUP(A437,[1]高三上!$A$3:$P$588,16,0)</f>
        <v>张弘</v>
      </c>
      <c r="K437" s="22">
        <f t="shared" si="93"/>
        <v>150</v>
      </c>
      <c r="L437" s="23">
        <f t="shared" si="94"/>
        <v>92.334494773519168</v>
      </c>
      <c r="M437">
        <f>VLOOKUP(A437,[1]高二下!$A$3:$P$536,15,0)</f>
        <v>56</v>
      </c>
      <c r="N437" t="str">
        <f>VLOOKUP(A437,[1]高二下!$A$3:$P$536,16,0)</f>
        <v>杜建清</v>
      </c>
      <c r="O437" s="22">
        <f t="shared" si="95"/>
        <v>128</v>
      </c>
      <c r="P437" s="22">
        <f t="shared" si="96"/>
        <v>72.125435540069688</v>
      </c>
      <c r="Q437">
        <f>VLOOKUP(A437,[1]高二上!$A$3:$P$583,15,0)</f>
        <v>81</v>
      </c>
      <c r="R437" t="str">
        <f>VLOOKUP(A437,[1]高二上!$A$3:$P$583,16,0)</f>
        <v>杜建清</v>
      </c>
      <c r="S437" s="22">
        <f t="shared" si="97"/>
        <v>48</v>
      </c>
      <c r="T437" s="22">
        <f t="shared" si="98"/>
        <v>140.06968641114983</v>
      </c>
      <c r="U437">
        <f>VLOOKUP(A437,[1]高一下!$A$3:$P$585,15,0)</f>
        <v>51</v>
      </c>
      <c r="V437" t="str">
        <f>VLOOKUP(A437,[1]高一下!$A$3:$P$585,16,0)</f>
        <v>杜建清</v>
      </c>
      <c r="W437">
        <f t="shared" si="99"/>
        <v>163</v>
      </c>
      <c r="X437">
        <f t="shared" si="100"/>
        <v>77.00348432055749</v>
      </c>
      <c r="Y437">
        <f>VLOOKUP(A437,[1]高一上!$A$3:$P$587,15,0)</f>
        <v>59</v>
      </c>
      <c r="Z437" t="str">
        <f>VLOOKUP(A437,[1]高一上!$A$3:$P$587,16,0)</f>
        <v>辜英琼</v>
      </c>
      <c r="AA437">
        <f t="shared" si="101"/>
        <v>97</v>
      </c>
      <c r="AB437" s="23">
        <f t="shared" si="103"/>
        <v>120.55749128919861</v>
      </c>
      <c r="AC437">
        <f>VLOOKUP(A437,[1]中考!$A$2:$J$571,10,0)</f>
        <v>29</v>
      </c>
      <c r="AD437">
        <f t="shared" si="102"/>
        <v>156</v>
      </c>
    </row>
    <row r="438" spans="1:30" ht="15" x14ac:dyDescent="0.35">
      <c r="A438" s="14" t="s">
        <v>829</v>
      </c>
      <c r="B438" s="3">
        <v>9</v>
      </c>
      <c r="C438" s="2" t="s">
        <v>830</v>
      </c>
      <c r="D438" s="4" t="s">
        <v>537</v>
      </c>
      <c r="E438">
        <f>VLOOKUP(A438,'[1]高三下(高考)'!$A$3:$P$615,15,0)</f>
        <v>66.5</v>
      </c>
      <c r="F438" t="str">
        <f>VLOOKUP(A438,'[1]高三下(高考)'!$A$3:$P$615,16,0)</f>
        <v>张弘</v>
      </c>
      <c r="G438" s="22">
        <f t="shared" si="91"/>
        <v>114</v>
      </c>
      <c r="H438" s="23">
        <f t="shared" si="92"/>
        <v>123.69337979094077</v>
      </c>
      <c r="I438">
        <f>VLOOKUP(A438,[1]高三上!$A$3:$P$588,15,0)</f>
        <v>41.5</v>
      </c>
      <c r="J438" t="str">
        <f>VLOOKUP(A438,[1]高三上!$A$3:$P$588,16,0)</f>
        <v>张弘</v>
      </c>
      <c r="K438" s="22">
        <f t="shared" si="93"/>
        <v>182</v>
      </c>
      <c r="L438" s="23">
        <f t="shared" si="94"/>
        <v>100</v>
      </c>
      <c r="M438" s="22">
        <v>0</v>
      </c>
      <c r="N438" t="s">
        <v>1127</v>
      </c>
      <c r="O438" s="22">
        <f t="shared" si="95"/>
        <v>270</v>
      </c>
      <c r="P438" s="22">
        <f t="shared" si="96"/>
        <v>100</v>
      </c>
      <c r="Q438">
        <f>VLOOKUP(A438,[1]高二上!$A$3:$P$583,15,0)</f>
        <v>82</v>
      </c>
      <c r="R438" t="str">
        <f>VLOOKUP(A438,[1]高二上!$A$3:$P$583,16,0)</f>
        <v>杜建清</v>
      </c>
      <c r="S438" s="22">
        <f t="shared" si="97"/>
        <v>44</v>
      </c>
      <c r="T438" s="22">
        <f t="shared" si="98"/>
        <v>148.43205574912892</v>
      </c>
      <c r="U438">
        <f>VLOOKUP(A438,[1]高一下!$A$3:$P$585,15,0)</f>
        <v>48</v>
      </c>
      <c r="V438" t="str">
        <f>VLOOKUP(A438,[1]高一下!$A$3:$P$585,16,0)</f>
        <v>杜建清</v>
      </c>
      <c r="W438">
        <f t="shared" si="99"/>
        <v>183</v>
      </c>
      <c r="X438">
        <f t="shared" si="100"/>
        <v>116.72473867595819</v>
      </c>
      <c r="Y438">
        <f>VLOOKUP(A438,[1]高一上!$A$3:$P$587,15,0)</f>
        <v>39</v>
      </c>
      <c r="Z438" t="str">
        <f>VLOOKUP(A438,[1]高一上!$A$3:$P$587,16,0)</f>
        <v>杜建清</v>
      </c>
      <c r="AA438">
        <f t="shared" si="101"/>
        <v>231</v>
      </c>
      <c r="AB438" s="23">
        <f t="shared" si="103"/>
        <v>73.867595818815332</v>
      </c>
      <c r="AC438">
        <f>VLOOKUP(A438,[1]中考!$A$2:$J$571,10,0)</f>
        <v>29</v>
      </c>
      <c r="AD438">
        <f t="shared" si="102"/>
        <v>156</v>
      </c>
    </row>
    <row r="439" spans="1:30" ht="15" x14ac:dyDescent="0.35">
      <c r="A439" s="14" t="s">
        <v>873</v>
      </c>
      <c r="B439" s="3">
        <v>9</v>
      </c>
      <c r="C439" s="2" t="s">
        <v>874</v>
      </c>
      <c r="D439" s="4" t="s">
        <v>537</v>
      </c>
      <c r="E439">
        <f>VLOOKUP(A439,'[1]高三下(高考)'!$A$3:$P$615,15,0)</f>
        <v>68.5</v>
      </c>
      <c r="F439" t="str">
        <f>VLOOKUP(A439,'[1]高三下(高考)'!$A$3:$P$615,16,0)</f>
        <v>张弘</v>
      </c>
      <c r="G439" s="22">
        <f t="shared" si="91"/>
        <v>89</v>
      </c>
      <c r="H439" s="23">
        <f t="shared" si="92"/>
        <v>100</v>
      </c>
      <c r="I439" s="22">
        <v>0</v>
      </c>
      <c r="J439" t="s">
        <v>536</v>
      </c>
      <c r="K439" s="22">
        <f t="shared" si="93"/>
        <v>277</v>
      </c>
      <c r="L439" s="23">
        <f t="shared" si="94"/>
        <v>100</v>
      </c>
      <c r="M439">
        <f>VLOOKUP(A439,[1]高二下!$A$3:$P$536,15,0)</f>
        <v>43</v>
      </c>
      <c r="N439" t="str">
        <f>VLOOKUP(A439,[1]高二下!$A$3:$P$536,16,0)</f>
        <v>杜建清</v>
      </c>
      <c r="O439" s="22">
        <f t="shared" si="95"/>
        <v>227</v>
      </c>
      <c r="P439" s="22">
        <f t="shared" si="96"/>
        <v>68.641114982578401</v>
      </c>
      <c r="Q439">
        <f>VLOOKUP(A439,[1]高二上!$A$3:$P$583,15,0)</f>
        <v>70</v>
      </c>
      <c r="R439" t="str">
        <f>VLOOKUP(A439,[1]高二上!$A$3:$P$583,16,0)</f>
        <v>杜建清</v>
      </c>
      <c r="S439" s="22">
        <f t="shared" si="97"/>
        <v>137</v>
      </c>
      <c r="T439" s="22">
        <f t="shared" si="98"/>
        <v>139.7212543554007</v>
      </c>
      <c r="U439">
        <f>VLOOKUP(A439,[1]高一下!$A$3:$P$585,15,0)</f>
        <v>39</v>
      </c>
      <c r="V439" t="str">
        <f>VLOOKUP(A439,[1]高一下!$A$3:$P$585,16,0)</f>
        <v>杜建清</v>
      </c>
      <c r="W439">
        <f t="shared" si="99"/>
        <v>251</v>
      </c>
      <c r="X439">
        <f t="shared" si="100"/>
        <v>78.397212543554005</v>
      </c>
      <c r="Y439">
        <f>VLOOKUP(A439,[1]高一上!$A$3:$P$587,15,0)</f>
        <v>45</v>
      </c>
      <c r="Z439" t="str">
        <f>VLOOKUP(A439,[1]高一上!$A$3:$P$587,16,0)</f>
        <v>杜建清</v>
      </c>
      <c r="AA439">
        <f t="shared" si="101"/>
        <v>189</v>
      </c>
      <c r="AB439" s="23">
        <f t="shared" si="103"/>
        <v>109.05923344947735</v>
      </c>
      <c r="AC439">
        <f>VLOOKUP(A439,[1]中考!$A$2:$J$571,10,0)</f>
        <v>26</v>
      </c>
      <c r="AD439">
        <f t="shared" si="102"/>
        <v>215</v>
      </c>
    </row>
    <row r="440" spans="1:30" ht="15" x14ac:dyDescent="0.35">
      <c r="A440" s="14" t="s">
        <v>819</v>
      </c>
      <c r="B440" s="3">
        <v>9</v>
      </c>
      <c r="C440" s="2" t="s">
        <v>820</v>
      </c>
      <c r="D440" s="4" t="s">
        <v>537</v>
      </c>
      <c r="E440">
        <f>VLOOKUP(A440,'[1]高三下(高考)'!$A$3:$P$615,15,0)</f>
        <v>60.5</v>
      </c>
      <c r="F440" t="str">
        <f>VLOOKUP(A440,'[1]高三下(高考)'!$A$3:$P$615,16,0)</f>
        <v>张弘</v>
      </c>
      <c r="G440" s="22">
        <f t="shared" si="91"/>
        <v>170</v>
      </c>
      <c r="H440" s="23">
        <f t="shared" si="92"/>
        <v>93.031358885017426</v>
      </c>
      <c r="I440">
        <f>VLOOKUP(A440,[1]高三上!$A$3:$P$588,15,0)</f>
        <v>45</v>
      </c>
      <c r="J440" t="str">
        <f>VLOOKUP(A440,[1]高三上!$A$3:$P$588,16,0)</f>
        <v>张弘</v>
      </c>
      <c r="K440" s="22">
        <f t="shared" si="93"/>
        <v>150</v>
      </c>
      <c r="L440" s="23">
        <f t="shared" si="94"/>
        <v>122.64808362369338</v>
      </c>
      <c r="M440">
        <f>VLOOKUP(A440,[1]高二下!$A$3:$P$536,15,0)</f>
        <v>45</v>
      </c>
      <c r="N440" t="str">
        <f>VLOOKUP(A440,[1]高二下!$A$3:$P$536,16,0)</f>
        <v>杜建清</v>
      </c>
      <c r="O440" s="22">
        <f t="shared" si="95"/>
        <v>215</v>
      </c>
      <c r="P440" s="22">
        <f t="shared" si="96"/>
        <v>101.39372822299651</v>
      </c>
      <c r="Q440">
        <f>VLOOKUP(A440,[1]高二上!$A$3:$P$583,15,0)</f>
        <v>57</v>
      </c>
      <c r="R440" t="str">
        <f>VLOOKUP(A440,[1]高二上!$A$3:$P$583,16,0)</f>
        <v>杜建清</v>
      </c>
      <c r="S440" s="22">
        <f t="shared" si="97"/>
        <v>219</v>
      </c>
      <c r="T440" s="22">
        <f t="shared" si="98"/>
        <v>99.303135888501743</v>
      </c>
      <c r="U440">
        <f>VLOOKUP(A440,[1]高一下!$A$3:$P$585,15,0)</f>
        <v>44</v>
      </c>
      <c r="V440" t="str">
        <f>VLOOKUP(A440,[1]高一下!$A$3:$P$585,16,0)</f>
        <v>杜建清</v>
      </c>
      <c r="W440">
        <f t="shared" si="99"/>
        <v>217</v>
      </c>
      <c r="X440">
        <f t="shared" si="100"/>
        <v>104.8780487804878</v>
      </c>
      <c r="Y440">
        <f>VLOOKUP(A440,[1]高一上!$A$3:$P$587,15,0)</f>
        <v>39</v>
      </c>
      <c r="Z440" t="str">
        <f>VLOOKUP(A440,[1]高一上!$A$3:$P$587,16,0)</f>
        <v>杜建清</v>
      </c>
      <c r="AA440">
        <f t="shared" si="101"/>
        <v>231</v>
      </c>
      <c r="AB440" s="23">
        <f t="shared" si="103"/>
        <v>114.63414634146341</v>
      </c>
      <c r="AC440">
        <f>VLOOKUP(A440,[1]中考!$A$2:$J$571,10,0)</f>
        <v>20</v>
      </c>
      <c r="AD440">
        <f t="shared" si="102"/>
        <v>273</v>
      </c>
    </row>
    <row r="441" spans="1:30" ht="15" x14ac:dyDescent="0.35">
      <c r="A441" s="14" t="s">
        <v>841</v>
      </c>
      <c r="B441" s="3">
        <v>9</v>
      </c>
      <c r="C441" s="2" t="s">
        <v>842</v>
      </c>
      <c r="D441" s="4" t="s">
        <v>537</v>
      </c>
      <c r="E441">
        <f>VLOOKUP(A441,'[1]高三下(高考)'!$A$3:$P$615,15,0)</f>
        <v>66.5</v>
      </c>
      <c r="F441" t="str">
        <f>VLOOKUP(A441,'[1]高三下(高考)'!$A$3:$P$615,16,0)</f>
        <v>张弘</v>
      </c>
      <c r="G441" s="22">
        <f t="shared" si="91"/>
        <v>114</v>
      </c>
      <c r="H441" s="23">
        <f t="shared" si="92"/>
        <v>72.125435540069688</v>
      </c>
      <c r="I441">
        <f>VLOOKUP(A441,[1]高三上!$A$3:$P$588,15,0)</f>
        <v>57.5</v>
      </c>
      <c r="J441" t="str">
        <f>VLOOKUP(A441,[1]高三上!$A$3:$P$588,16,0)</f>
        <v>张弘</v>
      </c>
      <c r="K441" s="22">
        <f t="shared" si="93"/>
        <v>34</v>
      </c>
      <c r="L441" s="23">
        <f t="shared" si="94"/>
        <v>95.818815331010455</v>
      </c>
      <c r="M441">
        <f>VLOOKUP(A441,[1]高二下!$A$3:$P$536,15,0)</f>
        <v>71</v>
      </c>
      <c r="N441" t="str">
        <f>VLOOKUP(A441,[1]高二下!$A$3:$P$536,16,0)</f>
        <v>杜建清</v>
      </c>
      <c r="O441" s="22">
        <f t="shared" si="95"/>
        <v>22</v>
      </c>
      <c r="P441" s="22">
        <f t="shared" si="96"/>
        <v>119.51219512195122</v>
      </c>
      <c r="Q441">
        <f>VLOOKUP(A441,[1]高二上!$A$3:$P$583,15,0)</f>
        <v>77</v>
      </c>
      <c r="R441" t="str">
        <f>VLOOKUP(A441,[1]高二上!$A$3:$P$583,16,0)</f>
        <v>杜建清</v>
      </c>
      <c r="S441" s="22">
        <f t="shared" si="97"/>
        <v>78</v>
      </c>
      <c r="T441" s="22">
        <f t="shared" si="98"/>
        <v>111.84668989547038</v>
      </c>
      <c r="U441">
        <f>VLOOKUP(A441,[1]高一下!$A$3:$P$585,15,0)</f>
        <v>59</v>
      </c>
      <c r="V441" t="str">
        <f>VLOOKUP(A441,[1]高一下!$A$3:$P$585,16,0)</f>
        <v>杜建清</v>
      </c>
      <c r="W441">
        <f t="shared" si="99"/>
        <v>112</v>
      </c>
      <c r="X441">
        <f t="shared" si="100"/>
        <v>110.80139372822299</v>
      </c>
      <c r="Y441">
        <f>VLOOKUP(A441,[1]高一上!$A$3:$P$587,15,0)</f>
        <v>52</v>
      </c>
      <c r="Z441" t="str">
        <f>VLOOKUP(A441,[1]高一上!$A$3:$P$587,16,0)</f>
        <v>杜建清</v>
      </c>
      <c r="AA441">
        <f t="shared" si="101"/>
        <v>143</v>
      </c>
      <c r="AB441" s="23">
        <f t="shared" si="103"/>
        <v>80.836236933797906</v>
      </c>
      <c r="AC441">
        <f>VLOOKUP(A441,[1]中考!$A$2:$J$571,10,0)</f>
        <v>33</v>
      </c>
      <c r="AD441">
        <f t="shared" si="102"/>
        <v>88</v>
      </c>
    </row>
    <row r="442" spans="1:30" ht="15" x14ac:dyDescent="0.35">
      <c r="A442" s="14" t="s">
        <v>812</v>
      </c>
      <c r="B442" s="3">
        <v>9</v>
      </c>
      <c r="C442" s="2" t="s">
        <v>813</v>
      </c>
      <c r="D442" s="4" t="s">
        <v>537</v>
      </c>
      <c r="E442">
        <f>VLOOKUP(A442,'[1]高三下(高考)'!$A$3:$P$615,15,0)</f>
        <v>77</v>
      </c>
      <c r="F442" t="str">
        <f>VLOOKUP(A442,'[1]高三下(高考)'!$A$3:$P$615,16,0)</f>
        <v>张弘</v>
      </c>
      <c r="G442" s="22">
        <f t="shared" si="91"/>
        <v>20</v>
      </c>
      <c r="H442" s="23">
        <f t="shared" si="92"/>
        <v>142.50871080139373</v>
      </c>
      <c r="I442">
        <f>VLOOKUP(A442,[1]高三上!$A$3:$P$588,15,0)</f>
        <v>45.5</v>
      </c>
      <c r="J442" t="str">
        <f>VLOOKUP(A442,[1]高三上!$A$3:$P$588,16,0)</f>
        <v>张弘</v>
      </c>
      <c r="K442" s="22">
        <f t="shared" si="93"/>
        <v>142</v>
      </c>
      <c r="L442" s="23">
        <f t="shared" si="94"/>
        <v>102.09059233449477</v>
      </c>
      <c r="M442">
        <f>VLOOKUP(A442,[1]高二下!$A$3:$P$536,15,0)</f>
        <v>54</v>
      </c>
      <c r="N442" t="str">
        <f>VLOOKUP(A442,[1]高二下!$A$3:$P$536,16,0)</f>
        <v>杜建清</v>
      </c>
      <c r="O442" s="22">
        <f t="shared" si="95"/>
        <v>148</v>
      </c>
      <c r="P442" s="22">
        <f t="shared" si="96"/>
        <v>81.533101045296164</v>
      </c>
      <c r="Q442">
        <f>VLOOKUP(A442,[1]高二上!$A$3:$P$583,15,0)</f>
        <v>75</v>
      </c>
      <c r="R442" t="str">
        <f>VLOOKUP(A442,[1]高二上!$A$3:$P$583,16,0)</f>
        <v>杜建清</v>
      </c>
      <c r="S442" s="22">
        <f t="shared" si="97"/>
        <v>95</v>
      </c>
      <c r="T442" s="22">
        <f t="shared" si="98"/>
        <v>86.41114982578398</v>
      </c>
      <c r="U442">
        <f>VLOOKUP(A442,[1]高一下!$A$3:$P$585,15,0)</f>
        <v>67</v>
      </c>
      <c r="V442" t="str">
        <f>VLOOKUP(A442,[1]高一下!$A$3:$P$585,16,0)</f>
        <v>杜建清</v>
      </c>
      <c r="W442">
        <f t="shared" si="99"/>
        <v>56</v>
      </c>
      <c r="X442">
        <f t="shared" si="100"/>
        <v>117.77003484320558</v>
      </c>
      <c r="Y442">
        <f>VLOOKUP(A442,[1]高一上!$A$3:$P$587,15,0)</f>
        <v>57</v>
      </c>
      <c r="Z442" t="str">
        <f>VLOOKUP(A442,[1]高一上!$A$3:$P$587,16,0)</f>
        <v>辜英琼</v>
      </c>
      <c r="AA442">
        <f t="shared" si="101"/>
        <v>107</v>
      </c>
      <c r="AB442" s="23">
        <f t="shared" si="103"/>
        <v>137.63066202090593</v>
      </c>
      <c r="AC442">
        <f>VLOOKUP(A442,[1]中考!$A$2:$J$571,10,0)</f>
        <v>26</v>
      </c>
      <c r="AD442">
        <f t="shared" si="102"/>
        <v>215</v>
      </c>
    </row>
    <row r="443" spans="1:30" ht="15" x14ac:dyDescent="0.35">
      <c r="A443" s="14" t="s">
        <v>849</v>
      </c>
      <c r="B443" s="3">
        <v>9</v>
      </c>
      <c r="C443" s="2" t="s">
        <v>850</v>
      </c>
      <c r="D443" s="4" t="s">
        <v>537</v>
      </c>
      <c r="E443">
        <f>VLOOKUP(A443,'[1]高三下(高考)'!$A$3:$P$615,15,0)</f>
        <v>64.5</v>
      </c>
      <c r="F443" t="str">
        <f>VLOOKUP(A443,'[1]高三下(高考)'!$A$3:$P$615,16,0)</f>
        <v>张弘</v>
      </c>
      <c r="G443" s="22">
        <f t="shared" si="91"/>
        <v>128</v>
      </c>
      <c r="H443" s="23">
        <f t="shared" si="92"/>
        <v>137.97909407665506</v>
      </c>
      <c r="I443">
        <f>VLOOKUP(A443,[1]高三上!$A$3:$P$588,15,0)</f>
        <v>34.5</v>
      </c>
      <c r="J443" t="str">
        <f>VLOOKUP(A443,[1]高三上!$A$3:$P$588,16,0)</f>
        <v>张弘</v>
      </c>
      <c r="K443" s="22">
        <f t="shared" si="93"/>
        <v>237</v>
      </c>
      <c r="L443" s="23">
        <f t="shared" si="94"/>
        <v>87.804878048780495</v>
      </c>
      <c r="M443">
        <f>VLOOKUP(A443,[1]高二下!$A$3:$P$536,15,0)</f>
        <v>46</v>
      </c>
      <c r="N443" t="str">
        <f>VLOOKUP(A443,[1]高二下!$A$3:$P$536,16,0)</f>
        <v>杜建清</v>
      </c>
      <c r="O443" s="22">
        <f t="shared" si="95"/>
        <v>202</v>
      </c>
      <c r="P443" s="22">
        <f t="shared" si="96"/>
        <v>79.442508710801391</v>
      </c>
      <c r="Q443">
        <f>VLOOKUP(A443,[1]高二上!$A$3:$P$583,15,0)</f>
        <v>69</v>
      </c>
      <c r="R443" t="str">
        <f>VLOOKUP(A443,[1]高二上!$A$3:$P$583,16,0)</f>
        <v>杜建清</v>
      </c>
      <c r="S443" s="22">
        <f t="shared" si="97"/>
        <v>143</v>
      </c>
      <c r="T443" s="22">
        <f t="shared" si="98"/>
        <v>121.25435540069687</v>
      </c>
      <c r="U443">
        <f>VLOOKUP(A443,[1]高一下!$A$3:$P$585,15,0)</f>
        <v>45</v>
      </c>
      <c r="V443" t="str">
        <f>VLOOKUP(A443,[1]高一下!$A$3:$P$585,16,0)</f>
        <v>杜建清</v>
      </c>
      <c r="W443">
        <f t="shared" si="99"/>
        <v>204</v>
      </c>
      <c r="X443">
        <f t="shared" si="100"/>
        <v>67.595818815331</v>
      </c>
      <c r="Y443">
        <f>VLOOKUP(A443,[1]高一上!$A$3:$P$587,15,0)</f>
        <v>56</v>
      </c>
      <c r="Z443" t="str">
        <f>VLOOKUP(A443,[1]高一上!$A$3:$P$587,16,0)</f>
        <v>杜建清</v>
      </c>
      <c r="AA443">
        <f t="shared" si="101"/>
        <v>111</v>
      </c>
      <c r="AB443" s="23">
        <f t="shared" si="103"/>
        <v>156.44599303135888</v>
      </c>
      <c r="AC443">
        <f>VLOOKUP(A443,[1]中考!$A$2:$J$571,10,0)</f>
        <v>20</v>
      </c>
      <c r="AD443">
        <f t="shared" si="102"/>
        <v>273</v>
      </c>
    </row>
    <row r="444" spans="1:30" ht="15" x14ac:dyDescent="0.35">
      <c r="A444" s="14" t="s">
        <v>890</v>
      </c>
      <c r="B444" s="3">
        <v>9</v>
      </c>
      <c r="C444" s="2" t="s">
        <v>891</v>
      </c>
      <c r="D444" s="4" t="s">
        <v>537</v>
      </c>
      <c r="E444">
        <f>VLOOKUP(A444,'[1]高三下(高考)'!$A$3:$P$615,15,0)</f>
        <v>48</v>
      </c>
      <c r="F444" t="str">
        <f>VLOOKUP(A444,'[1]高三下(高考)'!$A$3:$P$615,16,0)</f>
        <v>张弘</v>
      </c>
      <c r="G444" s="22">
        <f t="shared" si="91"/>
        <v>244</v>
      </c>
      <c r="H444" s="23">
        <f t="shared" si="92"/>
        <v>76.655052264808361</v>
      </c>
      <c r="I444">
        <f>VLOOKUP(A444,[1]高三上!$A$3:$P$588,15,0)</f>
        <v>42</v>
      </c>
      <c r="J444" t="str">
        <f>VLOOKUP(A444,[1]高三上!$A$3:$P$588,16,0)</f>
        <v>张弘</v>
      </c>
      <c r="K444" s="22">
        <f t="shared" si="93"/>
        <v>177</v>
      </c>
      <c r="L444" s="23">
        <f t="shared" si="94"/>
        <v>82.926829268292678</v>
      </c>
      <c r="M444">
        <f>VLOOKUP(A444,[1]高二下!$A$3:$P$536,15,0)</f>
        <v>56</v>
      </c>
      <c r="N444" t="str">
        <f>VLOOKUP(A444,[1]高二下!$A$3:$P$536,16,0)</f>
        <v>杜建清</v>
      </c>
      <c r="O444" s="22">
        <f t="shared" si="95"/>
        <v>128</v>
      </c>
      <c r="P444" s="22">
        <f t="shared" si="96"/>
        <v>134.14634146341464</v>
      </c>
      <c r="Q444">
        <f>VLOOKUP(A444,[1]高二上!$A$3:$P$583,15,0)</f>
        <v>56</v>
      </c>
      <c r="R444" t="str">
        <f>VLOOKUP(A444,[1]高二上!$A$3:$P$583,16,0)</f>
        <v>杜建清</v>
      </c>
      <c r="S444" s="22">
        <f t="shared" si="97"/>
        <v>226</v>
      </c>
      <c r="T444" s="22">
        <f t="shared" si="98"/>
        <v>102.4390243902439</v>
      </c>
      <c r="U444">
        <f>VLOOKUP(A444,[1]高一下!$A$3:$P$585,15,0)</f>
        <v>42</v>
      </c>
      <c r="V444" t="str">
        <f>VLOOKUP(A444,[1]高一下!$A$3:$P$585,16,0)</f>
        <v>杜建清</v>
      </c>
      <c r="W444">
        <f t="shared" si="99"/>
        <v>233</v>
      </c>
      <c r="X444">
        <f t="shared" si="100"/>
        <v>59.581881533101047</v>
      </c>
      <c r="Y444">
        <f>VLOOKUP(A444,[1]高一上!$A$3:$P$587,15,0)</f>
        <v>55</v>
      </c>
      <c r="Z444" t="str">
        <f>VLOOKUP(A444,[1]高一上!$A$3:$P$587,16,0)</f>
        <v>杜建清</v>
      </c>
      <c r="AA444">
        <f t="shared" si="101"/>
        <v>117</v>
      </c>
      <c r="AB444" s="23">
        <f t="shared" si="103"/>
        <v>113.58885017421602</v>
      </c>
      <c r="AC444">
        <f>VLOOKUP(A444,[1]中考!$A$2:$J$571,10,0)</f>
        <v>29</v>
      </c>
      <c r="AD444">
        <f t="shared" si="102"/>
        <v>156</v>
      </c>
    </row>
    <row r="445" spans="1:30" ht="15" x14ac:dyDescent="0.35">
      <c r="A445" s="14" t="s">
        <v>855</v>
      </c>
      <c r="B445" s="3">
        <v>9</v>
      </c>
      <c r="C445" s="2" t="s">
        <v>856</v>
      </c>
      <c r="D445" s="4" t="s">
        <v>537</v>
      </c>
      <c r="E445">
        <f>VLOOKUP(A445,'[1]高三下(高考)'!$A$3:$P$615,15,0)</f>
        <v>75.5</v>
      </c>
      <c r="F445" t="str">
        <f>VLOOKUP(A445,'[1]高三下(高考)'!$A$3:$P$615,16,0)</f>
        <v>张弘</v>
      </c>
      <c r="G445" s="22">
        <f t="shared" si="91"/>
        <v>31</v>
      </c>
      <c r="H445" s="23">
        <f t="shared" si="92"/>
        <v>108.71080139372822</v>
      </c>
      <c r="I445">
        <f>VLOOKUP(A445,[1]高三上!$A$3:$P$588,15,0)</f>
        <v>54.5</v>
      </c>
      <c r="J445" t="str">
        <f>VLOOKUP(A445,[1]高三上!$A$3:$P$588,16,0)</f>
        <v>张弘</v>
      </c>
      <c r="K445" s="22">
        <f t="shared" si="93"/>
        <v>56</v>
      </c>
      <c r="L445" s="23">
        <f t="shared" si="94"/>
        <v>94.773519163763069</v>
      </c>
      <c r="M445">
        <f>VLOOKUP(A445,[1]高二下!$A$3:$P$536,15,0)</f>
        <v>68</v>
      </c>
      <c r="N445" t="str">
        <f>VLOOKUP(A445,[1]高二下!$A$3:$P$536,16,0)</f>
        <v>杜建清</v>
      </c>
      <c r="O445" s="22">
        <f t="shared" si="95"/>
        <v>41</v>
      </c>
      <c r="P445" s="22">
        <f t="shared" si="96"/>
        <v>154.70383275261324</v>
      </c>
      <c r="Q445">
        <f>VLOOKUP(A445,[1]高二上!$A$3:$P$583,15,0)</f>
        <v>61</v>
      </c>
      <c r="R445" t="str">
        <f>VLOOKUP(A445,[1]高二上!$A$3:$P$583,16,0)</f>
        <v>杜建清</v>
      </c>
      <c r="S445" s="22">
        <f t="shared" si="97"/>
        <v>198</v>
      </c>
      <c r="T445" s="22">
        <f t="shared" si="98"/>
        <v>94.773519163763069</v>
      </c>
      <c r="U445">
        <f>VLOOKUP(A445,[1]高一下!$A$3:$P$585,15,0)</f>
        <v>48</v>
      </c>
      <c r="V445" t="str">
        <f>VLOOKUP(A445,[1]高一下!$A$3:$P$585,16,0)</f>
        <v>杜建清</v>
      </c>
      <c r="W445">
        <f t="shared" si="99"/>
        <v>183</v>
      </c>
      <c r="X445">
        <f t="shared" si="100"/>
        <v>108.01393728222996</v>
      </c>
      <c r="Y445">
        <f>VLOOKUP(A445,[1]高一上!$A$3:$P$587,15,0)</f>
        <v>42</v>
      </c>
      <c r="Z445" t="str">
        <f>VLOOKUP(A445,[1]高一上!$A$3:$P$587,16,0)</f>
        <v>杜建清</v>
      </c>
      <c r="AA445">
        <f t="shared" si="101"/>
        <v>206</v>
      </c>
      <c r="AB445" s="23">
        <f t="shared" si="103"/>
        <v>82.57839721254355</v>
      </c>
      <c r="AC445">
        <f>VLOOKUP(A445,[1]中考!$A$2:$J$571,10,0)</f>
        <v>29</v>
      </c>
      <c r="AD445">
        <f t="shared" si="102"/>
        <v>156</v>
      </c>
    </row>
    <row r="446" spans="1:30" ht="15" x14ac:dyDescent="0.35">
      <c r="A446" s="14" t="s">
        <v>881</v>
      </c>
      <c r="B446" s="3">
        <v>9</v>
      </c>
      <c r="C446" s="2" t="s">
        <v>882</v>
      </c>
      <c r="D446" s="4" t="s">
        <v>537</v>
      </c>
      <c r="E446">
        <f>VLOOKUP(A446,'[1]高三下(高考)'!$A$3:$P$615,15,0)</f>
        <v>52.5</v>
      </c>
      <c r="F446" t="str">
        <f>VLOOKUP(A446,'[1]高三下(高考)'!$A$3:$P$615,16,0)</f>
        <v>张弘</v>
      </c>
      <c r="G446" s="22">
        <f t="shared" si="91"/>
        <v>221</v>
      </c>
      <c r="H446" s="23">
        <f t="shared" si="92"/>
        <v>104.8780487804878</v>
      </c>
      <c r="I446">
        <f>VLOOKUP(A446,[1]高三上!$A$3:$P$588,15,0)</f>
        <v>35</v>
      </c>
      <c r="J446" t="str">
        <f>VLOOKUP(A446,[1]高三上!$A$3:$P$588,16,0)</f>
        <v>张弘</v>
      </c>
      <c r="K446" s="22">
        <f t="shared" si="93"/>
        <v>235</v>
      </c>
      <c r="L446" s="23">
        <f t="shared" si="94"/>
        <v>93.031358885017426</v>
      </c>
      <c r="M446">
        <f>VLOOKUP(A446,[1]高二下!$A$3:$P$536,15,0)</f>
        <v>45</v>
      </c>
      <c r="N446" t="str">
        <f>VLOOKUP(A446,[1]高二下!$A$3:$P$536,16,0)</f>
        <v>杜建清</v>
      </c>
      <c r="O446" s="22">
        <f t="shared" si="95"/>
        <v>215</v>
      </c>
      <c r="P446" s="22">
        <f t="shared" si="96"/>
        <v>110.45296167247386</v>
      </c>
      <c r="Q446">
        <f>VLOOKUP(A446,[1]高二上!$A$3:$P$583,15,0)</f>
        <v>53</v>
      </c>
      <c r="R446" t="str">
        <f>VLOOKUP(A446,[1]高二上!$A$3:$P$583,16,0)</f>
        <v>杜建清</v>
      </c>
      <c r="S446" s="22">
        <f t="shared" si="97"/>
        <v>245</v>
      </c>
      <c r="T446" s="22">
        <f t="shared" si="98"/>
        <v>90.243902439024396</v>
      </c>
      <c r="U446">
        <f>VLOOKUP(A446,[1]高一下!$A$3:$P$585,15,0)</f>
        <v>44</v>
      </c>
      <c r="V446" t="str">
        <f>VLOOKUP(A446,[1]高一下!$A$3:$P$585,16,0)</f>
        <v>杜建清</v>
      </c>
      <c r="W446">
        <f t="shared" si="99"/>
        <v>217</v>
      </c>
      <c r="X446">
        <f t="shared" si="100"/>
        <v>56.097560975609753</v>
      </c>
      <c r="Y446">
        <f>VLOOKUP(A446,[1]高一上!$A$3:$P$587,15,0)</f>
        <v>60</v>
      </c>
      <c r="Z446" t="str">
        <f>VLOOKUP(A446,[1]高一上!$A$3:$P$587,16,0)</f>
        <v>杜建清</v>
      </c>
      <c r="AA446">
        <f t="shared" si="101"/>
        <v>91</v>
      </c>
      <c r="AB446" s="23">
        <f t="shared" si="103"/>
        <v>122.64808362369338</v>
      </c>
      <c r="AC446">
        <f>VLOOKUP(A446,[1]中考!$A$2:$J$571,10,0)</f>
        <v>29</v>
      </c>
      <c r="AD446">
        <f t="shared" si="102"/>
        <v>156</v>
      </c>
    </row>
    <row r="447" spans="1:30" ht="15" x14ac:dyDescent="0.35">
      <c r="A447" s="14" t="s">
        <v>815</v>
      </c>
      <c r="B447" s="3">
        <v>9</v>
      </c>
      <c r="C447" s="2" t="s">
        <v>816</v>
      </c>
      <c r="D447" s="4" t="s">
        <v>537</v>
      </c>
      <c r="E447">
        <f>VLOOKUP(A447,'[1]高三下(高考)'!$A$3:$P$615,15,0)</f>
        <v>72.5</v>
      </c>
      <c r="F447" t="str">
        <f>VLOOKUP(A447,'[1]高三下(高考)'!$A$3:$P$615,16,0)</f>
        <v>张弘</v>
      </c>
      <c r="G447" s="22">
        <f t="shared" si="91"/>
        <v>51</v>
      </c>
      <c r="H447" s="23">
        <f t="shared" si="92"/>
        <v>114.98257839721254</v>
      </c>
      <c r="I447">
        <f>VLOOKUP(A447,[1]高三上!$A$3:$P$588,15,0)</f>
        <v>51</v>
      </c>
      <c r="J447" t="str">
        <f>VLOOKUP(A447,[1]高三上!$A$3:$P$588,16,0)</f>
        <v>张弘</v>
      </c>
      <c r="K447" s="22">
        <f t="shared" si="93"/>
        <v>94</v>
      </c>
      <c r="L447" s="23">
        <f t="shared" si="94"/>
        <v>115.67944250871079</v>
      </c>
      <c r="M447">
        <f>VLOOKUP(A447,[1]高二下!$A$3:$P$536,15,0)</f>
        <v>55</v>
      </c>
      <c r="N447" t="str">
        <f>VLOOKUP(A447,[1]高二下!$A$3:$P$536,16,0)</f>
        <v>杜建清</v>
      </c>
      <c r="O447" s="22">
        <f t="shared" si="95"/>
        <v>139</v>
      </c>
      <c r="P447" s="22">
        <f t="shared" si="96"/>
        <v>113.58885017421602</v>
      </c>
      <c r="Q447">
        <f>VLOOKUP(A447,[1]高二上!$A$3:$P$583,15,0)</f>
        <v>64</v>
      </c>
      <c r="R447" t="str">
        <f>VLOOKUP(A447,[1]高二上!$A$3:$P$583,16,0)</f>
        <v>杜建清</v>
      </c>
      <c r="S447" s="22">
        <f t="shared" si="97"/>
        <v>178</v>
      </c>
      <c r="T447" s="22">
        <f t="shared" si="98"/>
        <v>83.62369337979095</v>
      </c>
      <c r="U447">
        <f>VLOOKUP(A447,[1]高一下!$A$3:$P$585,15,0)</f>
        <v>56</v>
      </c>
      <c r="V447" t="str">
        <f>VLOOKUP(A447,[1]高一下!$A$3:$P$585,16,0)</f>
        <v>杜建清</v>
      </c>
      <c r="W447">
        <f t="shared" si="99"/>
        <v>131</v>
      </c>
      <c r="X447">
        <f t="shared" si="100"/>
        <v>105.92334494773519</v>
      </c>
      <c r="Y447">
        <f>VLOOKUP(A447,[1]高一上!$A$3:$P$587,15,0)</f>
        <v>51</v>
      </c>
      <c r="Z447" t="str">
        <f>VLOOKUP(A447,[1]高一上!$A$3:$P$587,16,0)</f>
        <v>辜英琼</v>
      </c>
      <c r="AA447">
        <f t="shared" si="101"/>
        <v>148</v>
      </c>
      <c r="AB447" s="23">
        <f t="shared" si="103"/>
        <v>96.515679442508713</v>
      </c>
      <c r="AC447">
        <f>VLOOKUP(A447,[1]中考!$A$2:$J$571,10,0)</f>
        <v>30</v>
      </c>
      <c r="AD447">
        <f t="shared" si="102"/>
        <v>138</v>
      </c>
    </row>
    <row r="448" spans="1:30" ht="15" x14ac:dyDescent="0.35">
      <c r="A448" s="14" t="s">
        <v>839</v>
      </c>
      <c r="B448" s="3">
        <v>9</v>
      </c>
      <c r="C448" s="2" t="s">
        <v>840</v>
      </c>
      <c r="D448" s="4" t="s">
        <v>537</v>
      </c>
      <c r="E448">
        <f>VLOOKUP(A448,'[1]高三下(高考)'!$A$3:$P$615,15,0)</f>
        <v>65.5</v>
      </c>
      <c r="F448" t="str">
        <f>VLOOKUP(A448,'[1]高三下(高考)'!$A$3:$P$615,16,0)</f>
        <v>张弘</v>
      </c>
      <c r="G448" s="22">
        <f t="shared" si="91"/>
        <v>121</v>
      </c>
      <c r="H448" s="23">
        <f t="shared" si="92"/>
        <v>112.19512195121951</v>
      </c>
      <c r="I448">
        <f>VLOOKUP(A448,[1]高三上!$A$3:$P$588,15,0)</f>
        <v>44.5</v>
      </c>
      <c r="J448" t="str">
        <f>VLOOKUP(A448,[1]高三上!$A$3:$P$588,16,0)</f>
        <v>张弘</v>
      </c>
      <c r="K448" s="22">
        <f t="shared" si="93"/>
        <v>156</v>
      </c>
      <c r="L448" s="23">
        <f t="shared" si="94"/>
        <v>90.243902439024396</v>
      </c>
      <c r="M448">
        <f>VLOOKUP(A448,[1]高二下!$A$3:$P$536,15,0)</f>
        <v>56</v>
      </c>
      <c r="N448" t="str">
        <f>VLOOKUP(A448,[1]高二下!$A$3:$P$536,16,0)</f>
        <v>杜建清</v>
      </c>
      <c r="O448" s="22">
        <f t="shared" si="95"/>
        <v>128</v>
      </c>
      <c r="P448" s="22">
        <f t="shared" si="96"/>
        <v>88.501742160278752</v>
      </c>
      <c r="Q448">
        <f>VLOOKUP(A448,[1]高二上!$A$3:$P$583,15,0)</f>
        <v>75</v>
      </c>
      <c r="R448" t="str">
        <f>VLOOKUP(A448,[1]高二上!$A$3:$P$583,16,0)</f>
        <v>杜建清</v>
      </c>
      <c r="S448" s="22">
        <f t="shared" si="97"/>
        <v>95</v>
      </c>
      <c r="T448" s="22">
        <f t="shared" si="98"/>
        <v>118.81533101045297</v>
      </c>
      <c r="U448">
        <f>VLOOKUP(A448,[1]高一下!$A$3:$P$585,15,0)</f>
        <v>53</v>
      </c>
      <c r="V448" t="str">
        <f>VLOOKUP(A448,[1]高一下!$A$3:$P$585,16,0)</f>
        <v>杜建清</v>
      </c>
      <c r="W448">
        <f t="shared" si="99"/>
        <v>149</v>
      </c>
      <c r="X448">
        <f t="shared" si="100"/>
        <v>118.46689895470384</v>
      </c>
      <c r="Y448">
        <f>VLOOKUP(A448,[1]高一上!$A$3:$P$587,15,0)</f>
        <v>43</v>
      </c>
      <c r="Z448" t="str">
        <f>VLOOKUP(A448,[1]高一上!$A$3:$P$587,16,0)</f>
        <v>杜建清</v>
      </c>
      <c r="AA448">
        <f t="shared" si="101"/>
        <v>202</v>
      </c>
      <c r="AB448" s="23">
        <f t="shared" si="103"/>
        <v>100.34843205574913</v>
      </c>
      <c r="AC448">
        <f>VLOOKUP(A448,[1]中考!$A$2:$J$571,10,0)</f>
        <v>27</v>
      </c>
      <c r="AD448">
        <f t="shared" si="102"/>
        <v>203</v>
      </c>
    </row>
    <row r="449" spans="1:30" ht="15" x14ac:dyDescent="0.35">
      <c r="A449" s="14" t="s">
        <v>865</v>
      </c>
      <c r="B449" s="3">
        <v>9</v>
      </c>
      <c r="C449" s="2" t="s">
        <v>866</v>
      </c>
      <c r="D449" s="4" t="s">
        <v>537</v>
      </c>
      <c r="E449">
        <f>VLOOKUP(A449,'[1]高三下(高考)'!$A$3:$P$615,15,0)</f>
        <v>79</v>
      </c>
      <c r="F449" t="str">
        <f>VLOOKUP(A449,'[1]高三下(高考)'!$A$3:$P$615,16,0)</f>
        <v>张弘</v>
      </c>
      <c r="G449" s="22">
        <f t="shared" si="91"/>
        <v>11</v>
      </c>
      <c r="H449" s="23">
        <f t="shared" si="92"/>
        <v>143.55400696864112</v>
      </c>
      <c r="I449">
        <f>VLOOKUP(A449,[1]高三上!$A$3:$P$588,15,0)</f>
        <v>46</v>
      </c>
      <c r="J449" t="str">
        <f>VLOOKUP(A449,[1]高三上!$A$3:$P$588,16,0)</f>
        <v>张弘</v>
      </c>
      <c r="K449" s="22">
        <f t="shared" si="93"/>
        <v>136</v>
      </c>
      <c r="L449" s="23">
        <f t="shared" si="94"/>
        <v>66.898954703832743</v>
      </c>
      <c r="M449">
        <f>VLOOKUP(A449,[1]高二下!$A$3:$P$536,15,0)</f>
        <v>68</v>
      </c>
      <c r="N449" t="str">
        <f>VLOOKUP(A449,[1]高二下!$A$3:$P$536,16,0)</f>
        <v>杜建清</v>
      </c>
      <c r="O449" s="22">
        <f t="shared" si="95"/>
        <v>41</v>
      </c>
      <c r="P449" s="22">
        <f t="shared" si="96"/>
        <v>96.515679442508713</v>
      </c>
      <c r="Q449">
        <f>VLOOKUP(A449,[1]高二上!$A$3:$P$583,15,0)</f>
        <v>84</v>
      </c>
      <c r="R449" t="str">
        <f>VLOOKUP(A449,[1]高二上!$A$3:$P$583,16,0)</f>
        <v>杜建清</v>
      </c>
      <c r="S449" s="22">
        <f t="shared" si="97"/>
        <v>31</v>
      </c>
      <c r="T449" s="22">
        <f t="shared" si="98"/>
        <v>95.121951219512198</v>
      </c>
      <c r="U449">
        <f>VLOOKUP(A449,[1]高一下!$A$3:$P$585,15,0)</f>
        <v>80</v>
      </c>
      <c r="V449" t="str">
        <f>VLOOKUP(A449,[1]高一下!$A$3:$P$585,16,0)</f>
        <v>杜建清</v>
      </c>
      <c r="W449">
        <f t="shared" si="99"/>
        <v>17</v>
      </c>
      <c r="X449">
        <f t="shared" si="100"/>
        <v>94.42508710801394</v>
      </c>
      <c r="Y449">
        <f>VLOOKUP(A449,[1]高一上!$A$3:$P$587,15,0)</f>
        <v>95</v>
      </c>
      <c r="Z449" t="str">
        <f>VLOOKUP(A449,[1]高一上!$A$3:$P$587,16,0)</f>
        <v>杜建清</v>
      </c>
      <c r="AA449">
        <f t="shared" si="101"/>
        <v>1</v>
      </c>
      <c r="AB449" s="23">
        <f t="shared" si="103"/>
        <v>111.84668989547038</v>
      </c>
      <c r="AC449">
        <f>VLOOKUP(A449,[1]中考!$A$2:$J$571,10,0)</f>
        <v>37</v>
      </c>
      <c r="AD449">
        <f t="shared" si="102"/>
        <v>35</v>
      </c>
    </row>
    <row r="450" spans="1:30" ht="15" x14ac:dyDescent="0.35">
      <c r="A450" s="14" t="s">
        <v>904</v>
      </c>
      <c r="B450" s="3">
        <v>9</v>
      </c>
      <c r="C450" s="2" t="s">
        <v>905</v>
      </c>
      <c r="D450" s="4" t="s">
        <v>537</v>
      </c>
      <c r="E450">
        <f>VLOOKUP(A450,'[1]高三下(高考)'!$A$3:$P$615,15,0)</f>
        <v>45</v>
      </c>
      <c r="F450" t="str">
        <f>VLOOKUP(A450,'[1]高三下(高考)'!$A$3:$P$615,16,0)</f>
        <v>张弘</v>
      </c>
      <c r="G450" s="22">
        <f t="shared" si="91"/>
        <v>259</v>
      </c>
      <c r="H450" s="23">
        <f t="shared" si="92"/>
        <v>81.881533101045292</v>
      </c>
      <c r="I450">
        <f>VLOOKUP(A450,[1]高三上!$A$3:$P$588,15,0)</f>
        <v>38.5</v>
      </c>
      <c r="J450" t="str">
        <f>VLOOKUP(A450,[1]高三上!$A$3:$P$588,16,0)</f>
        <v>张弘</v>
      </c>
      <c r="K450" s="22">
        <f t="shared" si="93"/>
        <v>207</v>
      </c>
      <c r="L450" s="23">
        <f t="shared" si="94"/>
        <v>98.257839721254356</v>
      </c>
      <c r="M450">
        <f>VLOOKUP(A450,[1]高二下!$A$3:$P$536,15,0)</f>
        <v>46</v>
      </c>
      <c r="N450" t="str">
        <f>VLOOKUP(A450,[1]高二下!$A$3:$P$536,16,0)</f>
        <v>杜建清</v>
      </c>
      <c r="O450" s="22">
        <f t="shared" si="95"/>
        <v>202</v>
      </c>
      <c r="P450" s="22">
        <f t="shared" si="96"/>
        <v>99.651567944250871</v>
      </c>
      <c r="Q450">
        <f>VLOOKUP(A450,[1]高二上!$A$3:$P$583,15,0)</f>
        <v>60</v>
      </c>
      <c r="R450" t="str">
        <f>VLOOKUP(A450,[1]高二上!$A$3:$P$583,16,0)</f>
        <v>杜建清</v>
      </c>
      <c r="S450" s="22">
        <f t="shared" si="97"/>
        <v>201</v>
      </c>
      <c r="T450" s="22">
        <f t="shared" si="98"/>
        <v>114.63414634146341</v>
      </c>
      <c r="U450">
        <f>VLOOKUP(A450,[1]高一下!$A$3:$P$585,15,0)</f>
        <v>41</v>
      </c>
      <c r="V450" t="str">
        <f>VLOOKUP(A450,[1]高一下!$A$3:$P$585,16,0)</f>
        <v>杜建清</v>
      </c>
      <c r="W450">
        <f t="shared" si="99"/>
        <v>243</v>
      </c>
      <c r="X450">
        <f t="shared" si="100"/>
        <v>76.655052264808361</v>
      </c>
      <c r="Y450">
        <f>VLOOKUP(A450,[1]高一上!$A$3:$P$587,15,0)</f>
        <v>46</v>
      </c>
      <c r="Z450" t="str">
        <f>VLOOKUP(A450,[1]高一上!$A$3:$P$587,16,0)</f>
        <v>杜建清</v>
      </c>
      <c r="AA450">
        <f t="shared" si="101"/>
        <v>176</v>
      </c>
      <c r="AB450" s="23">
        <f t="shared" si="103"/>
        <v>69.337979094076658</v>
      </c>
      <c r="AC450">
        <f>VLOOKUP(A450,[1]中考!$A$2:$J$571,10,0)</f>
        <v>33</v>
      </c>
      <c r="AD450">
        <f t="shared" si="102"/>
        <v>88</v>
      </c>
    </row>
    <row r="451" spans="1:30" ht="15" x14ac:dyDescent="0.35">
      <c r="A451" s="14" t="s">
        <v>851</v>
      </c>
      <c r="B451" s="3">
        <v>9</v>
      </c>
      <c r="C451" s="2" t="s">
        <v>852</v>
      </c>
      <c r="D451" s="4" t="s">
        <v>537</v>
      </c>
      <c r="E451">
        <f>VLOOKUP(A451,'[1]高三下(高考)'!$A$3:$P$615,15,0)</f>
        <v>69</v>
      </c>
      <c r="F451" t="str">
        <f>VLOOKUP(A451,'[1]高三下(高考)'!$A$3:$P$615,16,0)</f>
        <v>张弘</v>
      </c>
      <c r="G451" s="22">
        <f t="shared" si="91"/>
        <v>83</v>
      </c>
      <c r="H451" s="23">
        <f t="shared" si="92"/>
        <v>114.98257839721254</v>
      </c>
      <c r="I451">
        <f>VLOOKUP(A451,[1]高三上!$A$3:$P$588,15,0)</f>
        <v>48</v>
      </c>
      <c r="J451" t="str">
        <f>VLOOKUP(A451,[1]高三上!$A$3:$P$588,16,0)</f>
        <v>张弘</v>
      </c>
      <c r="K451" s="22">
        <f t="shared" si="93"/>
        <v>126</v>
      </c>
      <c r="L451" s="23">
        <f t="shared" si="94"/>
        <v>104.52961672473867</v>
      </c>
      <c r="M451">
        <f>VLOOKUP(A451,[1]高二下!$A$3:$P$536,15,0)</f>
        <v>55</v>
      </c>
      <c r="N451" t="str">
        <f>VLOOKUP(A451,[1]高二下!$A$3:$P$536,16,0)</f>
        <v>杜建清</v>
      </c>
      <c r="O451" s="22">
        <f t="shared" si="95"/>
        <v>139</v>
      </c>
      <c r="P451" s="22">
        <f t="shared" si="96"/>
        <v>108.71080139372822</v>
      </c>
      <c r="Q451">
        <f>VLOOKUP(A451,[1]高二上!$A$3:$P$583,15,0)</f>
        <v>66</v>
      </c>
      <c r="R451" t="str">
        <f>VLOOKUP(A451,[1]高二上!$A$3:$P$583,16,0)</f>
        <v>杜建清</v>
      </c>
      <c r="S451" s="22">
        <f t="shared" si="97"/>
        <v>164</v>
      </c>
      <c r="T451" s="22">
        <f t="shared" si="98"/>
        <v>94.773519163763069</v>
      </c>
      <c r="U451">
        <f>VLOOKUP(A451,[1]高一下!$A$3:$P$585,15,0)</f>
        <v>53</v>
      </c>
      <c r="V451" t="str">
        <f>VLOOKUP(A451,[1]高一下!$A$3:$P$585,16,0)</f>
        <v>杜建清</v>
      </c>
      <c r="W451">
        <f t="shared" si="99"/>
        <v>149</v>
      </c>
      <c r="X451">
        <f t="shared" si="100"/>
        <v>113.93728222996515</v>
      </c>
      <c r="Y451">
        <f>VLOOKUP(A451,[1]高一上!$A$3:$P$587,15,0)</f>
        <v>45</v>
      </c>
      <c r="Z451" t="str">
        <f>VLOOKUP(A451,[1]高一上!$A$3:$P$587,16,0)</f>
        <v>杜建清</v>
      </c>
      <c r="AA451">
        <f t="shared" si="101"/>
        <v>189</v>
      </c>
      <c r="AB451" s="23">
        <f t="shared" si="103"/>
        <v>54.703832752613238</v>
      </c>
      <c r="AC451">
        <f>VLOOKUP(A451,[1]中考!$A$2:$J$571,10,0)</f>
        <v>35</v>
      </c>
      <c r="AD451">
        <f t="shared" si="102"/>
        <v>59</v>
      </c>
    </row>
    <row r="452" spans="1:30" ht="15" x14ac:dyDescent="0.35">
      <c r="A452" s="14" t="s">
        <v>902</v>
      </c>
      <c r="B452" s="3">
        <v>9</v>
      </c>
      <c r="C452" s="7" t="s">
        <v>903</v>
      </c>
      <c r="D452" s="4" t="s">
        <v>537</v>
      </c>
      <c r="E452">
        <f>VLOOKUP(A452,'[1]高三下(高考)'!$A$3:$P$615,15,0)</f>
        <v>62</v>
      </c>
      <c r="F452" t="str">
        <f>VLOOKUP(A452,'[1]高三下(高考)'!$A$3:$P$615,16,0)</f>
        <v>张弘</v>
      </c>
      <c r="G452" s="22">
        <f t="shared" si="91"/>
        <v>156</v>
      </c>
      <c r="H452" s="23">
        <f t="shared" si="92"/>
        <v>126.82926829268293</v>
      </c>
      <c r="I452">
        <f>VLOOKUP(A452,[1]高三上!$A$3:$P$588,15,0)</f>
        <v>35.5</v>
      </c>
      <c r="J452" t="str">
        <f>VLOOKUP(A452,[1]高三上!$A$3:$P$588,16,0)</f>
        <v>张弘</v>
      </c>
      <c r="K452" s="22">
        <f t="shared" si="93"/>
        <v>233</v>
      </c>
      <c r="L452" s="23">
        <f t="shared" si="94"/>
        <v>109.40766550522648</v>
      </c>
      <c r="M452">
        <f>VLOOKUP(A452,[1]高二下!$A$3:$P$536,15,0)</f>
        <v>34</v>
      </c>
      <c r="N452" t="str">
        <f>VLOOKUP(A452,[1]高二下!$A$3:$P$536,16,0)</f>
        <v>杜建清</v>
      </c>
      <c r="O452" s="22">
        <f t="shared" si="95"/>
        <v>260</v>
      </c>
      <c r="P452" s="22">
        <f t="shared" si="96"/>
        <v>82.229965156794421</v>
      </c>
      <c r="Q452">
        <f>VLOOKUP(A452,[1]高二上!$A$3:$P$583,15,0)</f>
        <v>59</v>
      </c>
      <c r="R452" t="str">
        <f>VLOOKUP(A452,[1]高二上!$A$3:$P$583,16,0)</f>
        <v>杜建清</v>
      </c>
      <c r="S452" s="22">
        <f t="shared" si="97"/>
        <v>209</v>
      </c>
      <c r="T452" s="22">
        <f t="shared" si="98"/>
        <v>94.076655052264812</v>
      </c>
      <c r="U452">
        <f>VLOOKUP(A452,[1]高一下!$A$3:$P$585,15,0)</f>
        <v>47</v>
      </c>
      <c r="V452" t="str">
        <f>VLOOKUP(A452,[1]高一下!$A$3:$P$585,16,0)</f>
        <v>杜建清</v>
      </c>
      <c r="W452">
        <f t="shared" si="99"/>
        <v>192</v>
      </c>
      <c r="X452">
        <f t="shared" si="100"/>
        <v>111.14982578397212</v>
      </c>
      <c r="Y452">
        <f>VLOOKUP(A452,[1]高一上!$A$3:$P$587,15,0)</f>
        <v>40</v>
      </c>
      <c r="Z452" t="str">
        <f>VLOOKUP(A452,[1]高一上!$A$3:$P$587,16,0)</f>
        <v>杜建清</v>
      </c>
      <c r="AA452">
        <f t="shared" si="101"/>
        <v>224</v>
      </c>
      <c r="AB452" s="23">
        <f t="shared" si="103"/>
        <v>113.58885017421602</v>
      </c>
      <c r="AC452">
        <f>VLOOKUP(A452,[1]中考!$A$2:$J$571,10,0)</f>
        <v>22</v>
      </c>
      <c r="AD452">
        <f t="shared" si="102"/>
        <v>263</v>
      </c>
    </row>
    <row r="453" spans="1:30" ht="15" x14ac:dyDescent="0.35">
      <c r="A453" s="14" t="s">
        <v>875</v>
      </c>
      <c r="B453" s="3">
        <v>9</v>
      </c>
      <c r="C453" s="2" t="s">
        <v>876</v>
      </c>
      <c r="D453" s="4" t="s">
        <v>537</v>
      </c>
      <c r="E453">
        <f>VLOOKUP(A453,'[1]高三下(高考)'!$A$3:$P$615,15,0)</f>
        <v>60.5</v>
      </c>
      <c r="F453" t="str">
        <f>VLOOKUP(A453,'[1]高三下(高考)'!$A$3:$P$615,16,0)</f>
        <v>张弘</v>
      </c>
      <c r="G453" s="22">
        <f t="shared" si="91"/>
        <v>170</v>
      </c>
      <c r="H453" s="23">
        <f t="shared" si="92"/>
        <v>71.080139372822302</v>
      </c>
      <c r="I453">
        <f>VLOOKUP(A453,[1]高三上!$A$3:$P$588,15,0)</f>
        <v>51.5</v>
      </c>
      <c r="J453" t="str">
        <f>VLOOKUP(A453,[1]高三上!$A$3:$P$588,16,0)</f>
        <v>张弘</v>
      </c>
      <c r="K453" s="22">
        <f t="shared" si="93"/>
        <v>87</v>
      </c>
      <c r="L453" s="23">
        <f t="shared" si="94"/>
        <v>110.80139372822299</v>
      </c>
      <c r="M453">
        <f>VLOOKUP(A453,[1]高二下!$A$3:$P$536,15,0)</f>
        <v>57</v>
      </c>
      <c r="N453" t="str">
        <f>VLOOKUP(A453,[1]高二下!$A$3:$P$536,16,0)</f>
        <v>杜建清</v>
      </c>
      <c r="O453" s="22">
        <f t="shared" si="95"/>
        <v>118</v>
      </c>
      <c r="P453" s="22">
        <f t="shared" si="96"/>
        <v>95.470383275261327</v>
      </c>
      <c r="Q453">
        <f>VLOOKUP(A453,[1]高二上!$A$3:$P$583,15,0)</f>
        <v>74</v>
      </c>
      <c r="R453" t="str">
        <f>VLOOKUP(A453,[1]高二上!$A$3:$P$583,16,0)</f>
        <v>杜建清</v>
      </c>
      <c r="S453" s="22">
        <f t="shared" si="97"/>
        <v>105</v>
      </c>
      <c r="T453" s="22">
        <f t="shared" si="98"/>
        <v>117.07317073170732</v>
      </c>
      <c r="U453">
        <f>VLOOKUP(A453,[1]高一下!$A$3:$P$585,15,0)</f>
        <v>52</v>
      </c>
      <c r="V453" t="str">
        <f>VLOOKUP(A453,[1]高一下!$A$3:$P$585,16,0)</f>
        <v>杜建清</v>
      </c>
      <c r="W453">
        <f t="shared" si="99"/>
        <v>154</v>
      </c>
      <c r="X453">
        <f t="shared" si="100"/>
        <v>85.017421602787465</v>
      </c>
      <c r="Y453">
        <f>VLOOKUP(A453,[1]高一上!$A$3:$P$587,15,0)</f>
        <v>56</v>
      </c>
      <c r="Z453" t="str">
        <f>VLOOKUP(A453,[1]高一上!$A$3:$P$587,16,0)</f>
        <v>杜建清</v>
      </c>
      <c r="AA453">
        <f t="shared" si="101"/>
        <v>111</v>
      </c>
      <c r="AB453" s="23">
        <f t="shared" si="103"/>
        <v>104.18118466898954</v>
      </c>
      <c r="AC453">
        <f>VLOOKUP(A453,[1]中考!$A$2:$J$571,10,0)</f>
        <v>31</v>
      </c>
      <c r="AD453">
        <f t="shared" si="102"/>
        <v>123</v>
      </c>
    </row>
    <row r="454" spans="1:30" ht="15" x14ac:dyDescent="0.35">
      <c r="A454" s="14" t="s">
        <v>821</v>
      </c>
      <c r="B454" s="3">
        <v>9</v>
      </c>
      <c r="C454" s="2" t="s">
        <v>822</v>
      </c>
      <c r="D454" s="4" t="s">
        <v>537</v>
      </c>
      <c r="E454">
        <f>VLOOKUP(A454,'[1]高三下(高考)'!$A$3:$P$615,15,0)</f>
        <v>71.5</v>
      </c>
      <c r="F454" t="str">
        <f>VLOOKUP(A454,'[1]高三下(高考)'!$A$3:$P$615,16,0)</f>
        <v>张弘</v>
      </c>
      <c r="G454" s="22">
        <f t="shared" si="91"/>
        <v>60</v>
      </c>
      <c r="H454" s="23">
        <f t="shared" si="92"/>
        <v>151.21951219512195</v>
      </c>
      <c r="I454">
        <f>VLOOKUP(A454,[1]高三上!$A$3:$P$588,15,0)</f>
        <v>38.5</v>
      </c>
      <c r="J454" t="str">
        <f>VLOOKUP(A454,[1]高三上!$A$3:$P$588,16,0)</f>
        <v>张弘</v>
      </c>
      <c r="K454" s="22">
        <f t="shared" si="93"/>
        <v>207</v>
      </c>
      <c r="L454" s="23">
        <f t="shared" si="94"/>
        <v>88.850174216027881</v>
      </c>
      <c r="M454">
        <f>VLOOKUP(A454,[1]高二下!$A$3:$P$536,15,0)</f>
        <v>51</v>
      </c>
      <c r="N454" t="str">
        <f>VLOOKUP(A454,[1]高二下!$A$3:$P$536,16,0)</f>
        <v>杜建清</v>
      </c>
      <c r="O454" s="22">
        <f t="shared" si="95"/>
        <v>175</v>
      </c>
      <c r="P454" s="22">
        <f t="shared" si="96"/>
        <v>66.202090592334486</v>
      </c>
      <c r="Q454">
        <f>VLOOKUP(A454,[1]高二上!$A$3:$P$583,15,0)</f>
        <v>77</v>
      </c>
      <c r="R454" t="str">
        <f>VLOOKUP(A454,[1]高二上!$A$3:$P$583,16,0)</f>
        <v>杜建清</v>
      </c>
      <c r="S454" s="22">
        <f t="shared" si="97"/>
        <v>78</v>
      </c>
      <c r="T454" s="22">
        <f t="shared" si="98"/>
        <v>99.651567944250871</v>
      </c>
      <c r="U454">
        <f>VLOOKUP(A454,[1]高一下!$A$3:$P$585,15,0)</f>
        <v>64</v>
      </c>
      <c r="V454" t="str">
        <f>VLOOKUP(A454,[1]高一下!$A$3:$P$585,16,0)</f>
        <v>杜建清</v>
      </c>
      <c r="W454">
        <f t="shared" si="99"/>
        <v>77</v>
      </c>
      <c r="X454">
        <f t="shared" si="100"/>
        <v>139.02439024390245</v>
      </c>
      <c r="Y454">
        <f>VLOOKUP(A454,[1]高一上!$A$3:$P$587,15,0)</f>
        <v>45</v>
      </c>
      <c r="Z454" t="str">
        <f>VLOOKUP(A454,[1]高一上!$A$3:$P$587,16,0)</f>
        <v>杜建清</v>
      </c>
      <c r="AA454">
        <f t="shared" si="101"/>
        <v>189</v>
      </c>
      <c r="AB454" s="23">
        <f t="shared" si="103"/>
        <v>104.8780487804878</v>
      </c>
      <c r="AC454">
        <f>VLOOKUP(A454,[1]中考!$A$2:$J$571,10,0)</f>
        <v>27</v>
      </c>
      <c r="AD454">
        <f t="shared" si="102"/>
        <v>203</v>
      </c>
    </row>
    <row r="455" spans="1:30" ht="15" x14ac:dyDescent="0.35">
      <c r="A455" s="14" t="s">
        <v>981</v>
      </c>
      <c r="B455" s="3">
        <v>10</v>
      </c>
      <c r="C455" s="2" t="s">
        <v>982</v>
      </c>
      <c r="D455" s="4" t="s">
        <v>537</v>
      </c>
      <c r="E455">
        <f>VLOOKUP(A455,'[1]高三下(高考)'!$A$3:$P$615,15,0)</f>
        <v>75</v>
      </c>
      <c r="F455" t="str">
        <f>VLOOKUP(A455,'[1]高三下(高考)'!$A$3:$P$615,16,0)</f>
        <v>彭桦</v>
      </c>
      <c r="G455" s="22">
        <f t="shared" si="91"/>
        <v>34</v>
      </c>
      <c r="H455" s="23">
        <f t="shared" si="92"/>
        <v>134.14634146341464</v>
      </c>
      <c r="I455">
        <f>VLOOKUP(A455,[1]高三上!$A$3:$P$588,15,0)</f>
        <v>47</v>
      </c>
      <c r="J455" t="str">
        <f>VLOOKUP(A455,[1]高三上!$A$3:$P$588,16,0)</f>
        <v>彭桦</v>
      </c>
      <c r="K455" s="22">
        <f t="shared" si="93"/>
        <v>132</v>
      </c>
      <c r="L455" s="23">
        <f t="shared" si="94"/>
        <v>75.958188153310104</v>
      </c>
      <c r="M455">
        <f>VLOOKUP(A455,[1]高二下!$A$3:$P$536,15,0)</f>
        <v>65</v>
      </c>
      <c r="N455" t="str">
        <f>VLOOKUP(A455,[1]高二下!$A$3:$P$536,16,0)</f>
        <v>彭桦</v>
      </c>
      <c r="O455" s="22">
        <f t="shared" si="95"/>
        <v>63</v>
      </c>
      <c r="P455" s="22">
        <f t="shared" si="96"/>
        <v>133.10104529616726</v>
      </c>
      <c r="Q455">
        <f>VLOOKUP(A455,[1]高二上!$A$3:$P$583,15,0)</f>
        <v>67</v>
      </c>
      <c r="R455" t="str">
        <f>VLOOKUP(A455,[1]高二上!$A$3:$P$583,16,0)</f>
        <v>高琴</v>
      </c>
      <c r="S455" s="22">
        <f t="shared" si="97"/>
        <v>158</v>
      </c>
      <c r="T455" s="22">
        <f t="shared" si="98"/>
        <v>54.355400696864109</v>
      </c>
      <c r="U455">
        <f>VLOOKUP(A455,[1]高一下!$A$3:$P$585,15,0)</f>
        <v>74</v>
      </c>
      <c r="V455" t="str">
        <f>VLOOKUP(A455,[1]高一下!$A$3:$P$585,16,0)</f>
        <v>高琴</v>
      </c>
      <c r="W455">
        <f t="shared" si="99"/>
        <v>27</v>
      </c>
      <c r="X455">
        <f t="shared" si="100"/>
        <v>113.24041811846689</v>
      </c>
      <c r="Y455">
        <f>VLOOKUP(A455,[1]高一上!$A$3:$P$587,15,0)</f>
        <v>67</v>
      </c>
      <c r="Z455" t="str">
        <f>VLOOKUP(A455,[1]高一上!$A$3:$P$587,16,0)</f>
        <v>高琴</v>
      </c>
      <c r="AA455">
        <f t="shared" si="101"/>
        <v>65</v>
      </c>
      <c r="AB455" s="23">
        <f t="shared" si="103"/>
        <v>108.01393728222996</v>
      </c>
      <c r="AC455">
        <f>VLOOKUP(A455,[1]中考!$A$2:$J$571,10,0)</f>
        <v>33</v>
      </c>
      <c r="AD455">
        <f t="shared" si="102"/>
        <v>88</v>
      </c>
    </row>
    <row r="456" spans="1:30" ht="15" x14ac:dyDescent="0.35">
      <c r="A456" s="14" t="s">
        <v>1003</v>
      </c>
      <c r="B456" s="3">
        <v>10</v>
      </c>
      <c r="C456" s="2" t="s">
        <v>1004</v>
      </c>
      <c r="D456" s="4" t="s">
        <v>537</v>
      </c>
      <c r="E456">
        <f>VLOOKUP(A456,'[1]高三下(高考)'!$A$3:$P$615,15,0)</f>
        <v>59.5</v>
      </c>
      <c r="F456" t="str">
        <f>VLOOKUP(A456,'[1]高三下(高考)'!$A$3:$P$615,16,0)</f>
        <v>彭桦</v>
      </c>
      <c r="G456" s="22">
        <f t="shared" si="91"/>
        <v>177</v>
      </c>
      <c r="H456" s="23">
        <f t="shared" si="92"/>
        <v>55.400696864111495</v>
      </c>
      <c r="I456">
        <f>VLOOKUP(A456,[1]高三上!$A$3:$P$588,15,0)</f>
        <v>55.5</v>
      </c>
      <c r="J456" t="str">
        <f>VLOOKUP(A456,[1]高三上!$A$3:$P$588,16,0)</f>
        <v>彭桦</v>
      </c>
      <c r="K456" s="22">
        <f t="shared" si="93"/>
        <v>49</v>
      </c>
      <c r="L456" s="23">
        <f t="shared" si="94"/>
        <v>108.01393728222996</v>
      </c>
      <c r="M456">
        <f>VLOOKUP(A456,[1]高二下!$A$3:$P$536,15,0)</f>
        <v>64</v>
      </c>
      <c r="N456" t="str">
        <f>VLOOKUP(A456,[1]高二下!$A$3:$P$536,16,0)</f>
        <v>彭桦</v>
      </c>
      <c r="O456" s="22">
        <f t="shared" si="95"/>
        <v>72</v>
      </c>
      <c r="P456" s="22">
        <f t="shared" si="96"/>
        <v>100.69686411149826</v>
      </c>
      <c r="Q456">
        <f>VLOOKUP(A456,[1]高二上!$A$3:$P$583,15,0)</f>
        <v>78</v>
      </c>
      <c r="R456" t="str">
        <f>VLOOKUP(A456,[1]高二上!$A$3:$P$583,16,0)</f>
        <v>高琴</v>
      </c>
      <c r="S456" s="22">
        <f t="shared" si="97"/>
        <v>74</v>
      </c>
      <c r="T456" s="22">
        <f t="shared" si="98"/>
        <v>110.10452961672473</v>
      </c>
      <c r="U456">
        <f>VLOOKUP(A456,[1]高一下!$A$3:$P$585,15,0)</f>
        <v>60</v>
      </c>
      <c r="V456" t="str">
        <f>VLOOKUP(A456,[1]高一下!$A$3:$P$585,16,0)</f>
        <v>高琴</v>
      </c>
      <c r="W456">
        <f t="shared" si="99"/>
        <v>103</v>
      </c>
      <c r="X456">
        <f t="shared" si="100"/>
        <v>79.094076655052262</v>
      </c>
      <c r="Y456">
        <f>VLOOKUP(A456,[1]高一上!$A$3:$P$587,15,0)</f>
        <v>72</v>
      </c>
      <c r="Z456" t="str">
        <f>VLOOKUP(A456,[1]高一上!$A$3:$P$587,16,0)</f>
        <v>高琴</v>
      </c>
      <c r="AA456">
        <f t="shared" si="101"/>
        <v>43</v>
      </c>
      <c r="AB456" s="23">
        <f t="shared" si="103"/>
        <v>87.456445993031366</v>
      </c>
      <c r="AC456">
        <f>VLOOKUP(A456,[1]中考!$A$2:$J$571,10,0)</f>
        <v>41</v>
      </c>
      <c r="AD456">
        <f t="shared" si="102"/>
        <v>7</v>
      </c>
    </row>
    <row r="457" spans="1:30" ht="15" x14ac:dyDescent="0.35">
      <c r="A457" s="14" t="s">
        <v>957</v>
      </c>
      <c r="B457" s="3">
        <v>10</v>
      </c>
      <c r="C457" s="2" t="s">
        <v>958</v>
      </c>
      <c r="D457" s="4" t="s">
        <v>537</v>
      </c>
      <c r="E457">
        <f>VLOOKUP(A457,'[1]高三下(高考)'!$A$3:$P$615,15,0)</f>
        <v>64.5</v>
      </c>
      <c r="F457" t="str">
        <f>VLOOKUP(A457,'[1]高三下(高考)'!$A$3:$P$615,16,0)</f>
        <v>彭桦</v>
      </c>
      <c r="G457" s="22">
        <f t="shared" ref="G457:G520" si="104">RANK(E457,$E$264:$E$550,0)</f>
        <v>128</v>
      </c>
      <c r="H457" s="23">
        <f t="shared" ref="H457:H520" si="105">IF(OR(E457=0,I457=0),100,((K457-G457)/COUNTA($D$264:$D$550))*100+100)</f>
        <v>73.170731707317074</v>
      </c>
      <c r="I457">
        <f>VLOOKUP(A457,[1]高三上!$A$3:$P$588,15,0)</f>
        <v>55</v>
      </c>
      <c r="J457" t="str">
        <f>VLOOKUP(A457,[1]高三上!$A$3:$P$588,16,0)</f>
        <v>彭桦</v>
      </c>
      <c r="K457" s="22">
        <f t="shared" ref="K457:K520" si="106">RANK(I457,$I$264:$I$550)</f>
        <v>51</v>
      </c>
      <c r="L457" s="23">
        <f t="shared" ref="L457:L520" si="107">IF(OR(I457=0,M457=0),100,((O457-K457)/COUNTA($D$264:$D$550))*100+100)</f>
        <v>85.017421602787465</v>
      </c>
      <c r="M457">
        <f>VLOOKUP(A457,[1]高二下!$A$3:$P$536,15,0)</f>
        <v>76</v>
      </c>
      <c r="N457" t="str">
        <f>VLOOKUP(A457,[1]高二下!$A$3:$P$536,16,0)</f>
        <v>彭桦</v>
      </c>
      <c r="O457" s="22">
        <f t="shared" ref="O457:O520" si="108">RANK(M457,$M$264:$M$550,0)</f>
        <v>8</v>
      </c>
      <c r="P457" s="22">
        <f t="shared" ref="P457:P520" si="109">IF(OR(Q457=0,M457=0),100,((S457-O457)/COUNTA($D$264:$D$550))*100+100)</f>
        <v>113.93728222996515</v>
      </c>
      <c r="Q457">
        <f>VLOOKUP(A457,[1]高二上!$A$3:$P$583,15,0)</f>
        <v>81</v>
      </c>
      <c r="R457" t="str">
        <f>VLOOKUP(A457,[1]高二上!$A$3:$P$583,16,0)</f>
        <v>高琴</v>
      </c>
      <c r="S457" s="22">
        <f t="shared" ref="S457:S520" si="110">RANK(Q457,$Q$264:$Q$550,0)</f>
        <v>48</v>
      </c>
      <c r="T457" s="22">
        <f t="shared" ref="T457:T520" si="111">IF(OR(Q457=0,U457=0),100,((W457-S457)/COUNTA($D$264:$D$550))*100+100)</f>
        <v>90.592334494773525</v>
      </c>
      <c r="U457">
        <f>VLOOKUP(A457,[1]高一下!$A$3:$P$585,15,0)</f>
        <v>77</v>
      </c>
      <c r="V457" t="str">
        <f>VLOOKUP(A457,[1]高一下!$A$3:$P$585,16,0)</f>
        <v>高琴</v>
      </c>
      <c r="W457">
        <f t="shared" ref="W457:W520" si="112">RANK(U457,$U$264:$U$550)</f>
        <v>21</v>
      </c>
      <c r="X457">
        <f t="shared" ref="X457:X520" si="113">IF(OR(Y457=0,U457=0),100,((AA457-W457)/COUNTA($D$264:$D$550))*100+100)</f>
        <v>94.42508710801394</v>
      </c>
      <c r="Y457">
        <f>VLOOKUP(A457,[1]高一上!$A$3:$P$587,15,0)</f>
        <v>89</v>
      </c>
      <c r="Z457" t="str">
        <f>VLOOKUP(A457,[1]高一上!$A$3:$P$587,16,0)</f>
        <v>高琴</v>
      </c>
      <c r="AA457">
        <f t="shared" ref="AA457:AA520" si="114">RANK(Y457,$Y$264:$Y$550,0)</f>
        <v>5</v>
      </c>
      <c r="AB457" s="23">
        <f t="shared" si="103"/>
        <v>113.58885017421602</v>
      </c>
      <c r="AC457">
        <f>VLOOKUP(A457,[1]中考!$A$2:$J$571,10,0)</f>
        <v>36</v>
      </c>
      <c r="AD457">
        <f t="shared" ref="AD457:AD520" si="115">RANK(AC457,$AC$264:$AC$550,0)</f>
        <v>44</v>
      </c>
    </row>
    <row r="458" spans="1:30" ht="15" x14ac:dyDescent="0.35">
      <c r="A458" s="14" t="s">
        <v>994</v>
      </c>
      <c r="B458" s="3">
        <v>10</v>
      </c>
      <c r="C458" s="2" t="s">
        <v>995</v>
      </c>
      <c r="D458" s="4" t="s">
        <v>537</v>
      </c>
      <c r="E458">
        <f>VLOOKUP(A458,'[1]高三下(高考)'!$A$3:$P$615,15,0)</f>
        <v>68</v>
      </c>
      <c r="F458" t="str">
        <f>VLOOKUP(A458,'[1]高三下(高考)'!$A$3:$P$615,16,0)</f>
        <v>彭桦</v>
      </c>
      <c r="G458" s="22">
        <f t="shared" si="104"/>
        <v>95</v>
      </c>
      <c r="H458" s="23">
        <f t="shared" si="105"/>
        <v>116.37630662020905</v>
      </c>
      <c r="I458">
        <f>VLOOKUP(A458,[1]高三上!$A$3:$P$588,15,0)</f>
        <v>45.5</v>
      </c>
      <c r="J458" t="str">
        <f>VLOOKUP(A458,[1]高三上!$A$3:$P$588,16,0)</f>
        <v>彭桦</v>
      </c>
      <c r="K458" s="22">
        <f t="shared" si="106"/>
        <v>142</v>
      </c>
      <c r="L458" s="23">
        <f t="shared" si="107"/>
        <v>91.637630662020911</v>
      </c>
      <c r="M458">
        <f>VLOOKUP(A458,[1]高二下!$A$3:$P$536,15,0)</f>
        <v>57</v>
      </c>
      <c r="N458" t="str">
        <f>VLOOKUP(A458,[1]高二下!$A$3:$P$536,16,0)</f>
        <v>彭桦</v>
      </c>
      <c r="O458" s="22">
        <f t="shared" si="108"/>
        <v>118</v>
      </c>
      <c r="P458" s="22">
        <f t="shared" si="109"/>
        <v>91.986062717770039</v>
      </c>
      <c r="Q458">
        <f>VLOOKUP(A458,[1]高二上!$A$3:$P$583,15,0)</f>
        <v>75</v>
      </c>
      <c r="R458" t="str">
        <f>VLOOKUP(A458,[1]高二上!$A$3:$P$583,16,0)</f>
        <v>高琴</v>
      </c>
      <c r="S458" s="22">
        <f t="shared" si="110"/>
        <v>95</v>
      </c>
      <c r="T458" s="22">
        <f t="shared" si="111"/>
        <v>83.972125435540079</v>
      </c>
      <c r="U458">
        <f>VLOOKUP(A458,[1]高一下!$A$3:$P$585,15,0)</f>
        <v>68</v>
      </c>
      <c r="V458" t="str">
        <f>VLOOKUP(A458,[1]高一下!$A$3:$P$585,16,0)</f>
        <v>高琴</v>
      </c>
      <c r="W458">
        <f t="shared" si="112"/>
        <v>49</v>
      </c>
      <c r="X458">
        <f t="shared" si="113"/>
        <v>109.40766550522648</v>
      </c>
      <c r="Y458">
        <f>VLOOKUP(A458,[1]高一上!$A$3:$P$587,15,0)</f>
        <v>64</v>
      </c>
      <c r="Z458" t="str">
        <f>VLOOKUP(A458,[1]高一上!$A$3:$P$587,16,0)</f>
        <v>高琴</v>
      </c>
      <c r="AA458">
        <f t="shared" si="114"/>
        <v>76</v>
      </c>
      <c r="AB458" s="23">
        <f t="shared" ref="AB458:AB521" si="116">IF(OR(Y458=0,AC458=0),100,((AD458-AA458)/COUNTA($D$264:$D$550))*100+100)</f>
        <v>88.850174216027881</v>
      </c>
      <c r="AC458">
        <f>VLOOKUP(A458,[1]中考!$A$2:$J$571,10,0)</f>
        <v>36</v>
      </c>
      <c r="AD458">
        <f t="shared" si="115"/>
        <v>44</v>
      </c>
    </row>
    <row r="459" spans="1:30" ht="15" x14ac:dyDescent="0.35">
      <c r="A459" s="14" t="s">
        <v>1007</v>
      </c>
      <c r="B459" s="3">
        <v>10</v>
      </c>
      <c r="C459" s="2" t="s">
        <v>1008</v>
      </c>
      <c r="D459" s="4" t="s">
        <v>537</v>
      </c>
      <c r="E459">
        <f>VLOOKUP(A459,'[1]高三下(高考)'!$A$3:$P$615,15,0)</f>
        <v>49.5</v>
      </c>
      <c r="F459" t="str">
        <f>VLOOKUP(A459,'[1]高三下(高考)'!$A$3:$P$615,16,0)</f>
        <v>彭桦</v>
      </c>
      <c r="G459" s="22">
        <f t="shared" si="104"/>
        <v>239</v>
      </c>
      <c r="H459" s="23">
        <f t="shared" si="105"/>
        <v>29.268292682926827</v>
      </c>
      <c r="I459">
        <f>VLOOKUP(A459,[1]高三上!$A$3:$P$588,15,0)</f>
        <v>56.5</v>
      </c>
      <c r="J459" t="str">
        <f>VLOOKUP(A459,[1]高三上!$A$3:$P$588,16,0)</f>
        <v>彭桦</v>
      </c>
      <c r="K459" s="22">
        <f t="shared" si="106"/>
        <v>36</v>
      </c>
      <c r="L459" s="23">
        <f t="shared" si="107"/>
        <v>121.60278745644599</v>
      </c>
      <c r="M459">
        <f>VLOOKUP(A459,[1]高二下!$A$3:$P$536,15,0)</f>
        <v>59</v>
      </c>
      <c r="N459" t="str">
        <f>VLOOKUP(A459,[1]高二下!$A$3:$P$536,16,0)</f>
        <v>彭桦</v>
      </c>
      <c r="O459" s="22">
        <f t="shared" si="108"/>
        <v>98</v>
      </c>
      <c r="P459" s="22">
        <f t="shared" si="109"/>
        <v>125.43554006968641</v>
      </c>
      <c r="Q459">
        <f>VLOOKUP(A459,[1]高二上!$A$3:$P$583,15,0)</f>
        <v>65</v>
      </c>
      <c r="R459" t="str">
        <f>VLOOKUP(A459,[1]高二上!$A$3:$P$583,16,0)</f>
        <v>高琴</v>
      </c>
      <c r="S459" s="22">
        <f t="shared" si="110"/>
        <v>171</v>
      </c>
      <c r="T459" s="22">
        <f t="shared" si="111"/>
        <v>81.184668989547035</v>
      </c>
      <c r="U459">
        <f>VLOOKUP(A459,[1]高一下!$A$3:$P$585,15,0)</f>
        <v>58</v>
      </c>
      <c r="V459" t="str">
        <f>VLOOKUP(A459,[1]高一下!$A$3:$P$585,16,0)</f>
        <v>高琴</v>
      </c>
      <c r="W459">
        <f t="shared" si="112"/>
        <v>117</v>
      </c>
      <c r="X459">
        <f t="shared" si="113"/>
        <v>81.881533101045292</v>
      </c>
      <c r="Y459">
        <f>VLOOKUP(A459,[1]高一上!$A$3:$P$587,15,0)</f>
        <v>67</v>
      </c>
      <c r="Z459" t="str">
        <f>VLOOKUP(A459,[1]高一上!$A$3:$P$587,16,0)</f>
        <v>高琴</v>
      </c>
      <c r="AA459">
        <f t="shared" si="114"/>
        <v>65</v>
      </c>
      <c r="AB459" s="23">
        <f t="shared" si="116"/>
        <v>108.01393728222996</v>
      </c>
      <c r="AC459">
        <f>VLOOKUP(A459,[1]中考!$A$2:$J$571,10,0)</f>
        <v>33</v>
      </c>
      <c r="AD459">
        <f t="shared" si="115"/>
        <v>88</v>
      </c>
    </row>
    <row r="460" spans="1:30" ht="15" x14ac:dyDescent="0.35">
      <c r="A460" s="14" t="s">
        <v>1001</v>
      </c>
      <c r="B460" s="3">
        <v>10</v>
      </c>
      <c r="C460" s="2" t="s">
        <v>1002</v>
      </c>
      <c r="D460" s="4" t="s">
        <v>537</v>
      </c>
      <c r="E460">
        <f>VLOOKUP(A460,'[1]高三下(高考)'!$A$3:$P$615,15,0)</f>
        <v>65.5</v>
      </c>
      <c r="F460" t="str">
        <f>VLOOKUP(A460,'[1]高三下(高考)'!$A$3:$P$615,16,0)</f>
        <v>彭桦</v>
      </c>
      <c r="G460" s="22">
        <f t="shared" si="104"/>
        <v>121</v>
      </c>
      <c r="H460" s="23">
        <f t="shared" si="105"/>
        <v>92.334494773519168</v>
      </c>
      <c r="I460">
        <f>VLOOKUP(A460,[1]高三上!$A$3:$P$588,15,0)</f>
        <v>50.5</v>
      </c>
      <c r="J460" t="str">
        <f>VLOOKUP(A460,[1]高三上!$A$3:$P$588,16,0)</f>
        <v>彭桦</v>
      </c>
      <c r="K460" s="22">
        <f t="shared" si="106"/>
        <v>99</v>
      </c>
      <c r="L460" s="23">
        <f t="shared" si="107"/>
        <v>121.95121951219512</v>
      </c>
      <c r="M460">
        <f>VLOOKUP(A460,[1]高二下!$A$3:$P$536,15,0)</f>
        <v>52</v>
      </c>
      <c r="N460" t="str">
        <f>VLOOKUP(A460,[1]高二下!$A$3:$P$536,16,0)</f>
        <v>彭桦</v>
      </c>
      <c r="O460" s="22">
        <f t="shared" si="108"/>
        <v>162</v>
      </c>
      <c r="P460" s="22">
        <f t="shared" si="109"/>
        <v>116.37630662020905</v>
      </c>
      <c r="Q460">
        <f>VLOOKUP(A460,[1]高二上!$A$3:$P$583,15,0)</f>
        <v>59</v>
      </c>
      <c r="R460" t="str">
        <f>VLOOKUP(A460,[1]高二上!$A$3:$P$583,16,0)</f>
        <v>高琴</v>
      </c>
      <c r="S460" s="22">
        <f t="shared" si="110"/>
        <v>209</v>
      </c>
      <c r="T460" s="22">
        <f t="shared" si="111"/>
        <v>83.972125435540079</v>
      </c>
      <c r="U460">
        <f>VLOOKUP(A460,[1]高一下!$A$3:$P$585,15,0)</f>
        <v>51</v>
      </c>
      <c r="V460" t="str">
        <f>VLOOKUP(A460,[1]高一下!$A$3:$P$585,16,0)</f>
        <v>高琴</v>
      </c>
      <c r="W460">
        <f t="shared" si="112"/>
        <v>163</v>
      </c>
      <c r="X460">
        <f t="shared" si="113"/>
        <v>98.257839721254356</v>
      </c>
      <c r="Y460">
        <f>VLOOKUP(A460,[1]高一上!$A$3:$P$587,15,0)</f>
        <v>49</v>
      </c>
      <c r="Z460" t="str">
        <f>VLOOKUP(A460,[1]高一上!$A$3:$P$587,16,0)</f>
        <v>高琴</v>
      </c>
      <c r="AA460">
        <f t="shared" si="114"/>
        <v>158</v>
      </c>
      <c r="AB460" s="23">
        <f t="shared" si="116"/>
        <v>75.609756097560975</v>
      </c>
      <c r="AC460">
        <f>VLOOKUP(A460,[1]中考!$A$2:$J$571,10,0)</f>
        <v>33</v>
      </c>
      <c r="AD460">
        <f t="shared" si="115"/>
        <v>88</v>
      </c>
    </row>
    <row r="461" spans="1:30" ht="15" x14ac:dyDescent="0.35">
      <c r="A461" s="14" t="s">
        <v>927</v>
      </c>
      <c r="B461" s="3">
        <v>10</v>
      </c>
      <c r="C461" s="2" t="s">
        <v>928</v>
      </c>
      <c r="D461" s="4" t="s">
        <v>537</v>
      </c>
      <c r="E461">
        <f>VLOOKUP(A461,'[1]高三下(高考)'!$A$3:$P$615,15,0)</f>
        <v>76.5</v>
      </c>
      <c r="F461" t="str">
        <f>VLOOKUP(A461,'[1]高三下(高考)'!$A$3:$P$615,16,0)</f>
        <v>彭桦</v>
      </c>
      <c r="G461" s="22">
        <f t="shared" si="104"/>
        <v>22</v>
      </c>
      <c r="H461" s="23">
        <f t="shared" si="105"/>
        <v>136.23693379790942</v>
      </c>
      <c r="I461">
        <f>VLOOKUP(A461,[1]高三上!$A$3:$P$588,15,0)</f>
        <v>48</v>
      </c>
      <c r="J461" t="str">
        <f>VLOOKUP(A461,[1]高三上!$A$3:$P$588,16,0)</f>
        <v>彭桦</v>
      </c>
      <c r="K461" s="22">
        <f t="shared" si="106"/>
        <v>126</v>
      </c>
      <c r="L461" s="23">
        <f t="shared" si="107"/>
        <v>59.930313588850176</v>
      </c>
      <c r="M461">
        <f>VLOOKUP(A461,[1]高二下!$A$3:$P$536,15,0)</f>
        <v>75</v>
      </c>
      <c r="N461" t="str">
        <f>VLOOKUP(A461,[1]高二下!$A$3:$P$536,16,0)</f>
        <v>彭桦</v>
      </c>
      <c r="O461" s="22">
        <f t="shared" si="108"/>
        <v>11</v>
      </c>
      <c r="P461" s="22">
        <f t="shared" si="109"/>
        <v>106.96864111498257</v>
      </c>
      <c r="Q461">
        <f>VLOOKUP(A461,[1]高二上!$A$3:$P$583,15,0)</f>
        <v>84</v>
      </c>
      <c r="R461" t="str">
        <f>VLOOKUP(A461,[1]高二上!$A$3:$P$583,16,0)</f>
        <v>高琴</v>
      </c>
      <c r="S461" s="22">
        <f t="shared" si="110"/>
        <v>31</v>
      </c>
      <c r="T461" s="22">
        <f t="shared" si="111"/>
        <v>89.895470383275267</v>
      </c>
      <c r="U461">
        <f>VLOOKUP(A461,[1]高一下!$A$3:$P$585,15,0)</f>
        <v>90</v>
      </c>
      <c r="V461" t="str">
        <f>VLOOKUP(A461,[1]高一下!$A$3:$P$585,16,0)</f>
        <v>高琴</v>
      </c>
      <c r="W461">
        <f t="shared" si="112"/>
        <v>2</v>
      </c>
      <c r="X461">
        <f t="shared" si="113"/>
        <v>105.57491289198606</v>
      </c>
      <c r="Y461">
        <f>VLOOKUP(A461,[1]高一上!$A$3:$P$587,15,0)</f>
        <v>79</v>
      </c>
      <c r="Z461" t="str">
        <f>VLOOKUP(A461,[1]高一上!$A$3:$P$587,16,0)</f>
        <v>高琴</v>
      </c>
      <c r="AA461">
        <f t="shared" si="114"/>
        <v>18</v>
      </c>
      <c r="AB461" s="23">
        <f t="shared" si="116"/>
        <v>109.05923344947735</v>
      </c>
      <c r="AC461">
        <f>VLOOKUP(A461,[1]中考!$A$2:$J$571,10,0)</f>
        <v>36</v>
      </c>
      <c r="AD461">
        <f t="shared" si="115"/>
        <v>44</v>
      </c>
    </row>
    <row r="462" spans="1:30" ht="15" x14ac:dyDescent="0.35">
      <c r="A462" s="14" t="s">
        <v>941</v>
      </c>
      <c r="B462" s="3">
        <v>10</v>
      </c>
      <c r="C462" s="2" t="s">
        <v>942</v>
      </c>
      <c r="D462" s="4" t="s">
        <v>537</v>
      </c>
      <c r="E462">
        <f>VLOOKUP(A462,'[1]高三下(高考)'!$A$3:$P$615,15,0)</f>
        <v>76.5</v>
      </c>
      <c r="F462" t="str">
        <f>VLOOKUP(A462,'[1]高三下(高考)'!$A$3:$P$615,16,0)</f>
        <v>彭桦</v>
      </c>
      <c r="G462" s="22">
        <f t="shared" si="104"/>
        <v>22</v>
      </c>
      <c r="H462" s="23">
        <f t="shared" si="105"/>
        <v>146.68989547038328</v>
      </c>
      <c r="I462">
        <f>VLOOKUP(A462,[1]高三上!$A$3:$P$588,15,0)</f>
        <v>44.5</v>
      </c>
      <c r="J462" t="str">
        <f>VLOOKUP(A462,[1]高三上!$A$3:$P$588,16,0)</f>
        <v>彭桦</v>
      </c>
      <c r="K462" s="22">
        <f t="shared" si="106"/>
        <v>156</v>
      </c>
      <c r="L462" s="23">
        <f t="shared" si="107"/>
        <v>51.219512195121951</v>
      </c>
      <c r="M462">
        <f>VLOOKUP(A462,[1]高二下!$A$3:$P$536,15,0)</f>
        <v>74</v>
      </c>
      <c r="N462" t="str">
        <f>VLOOKUP(A462,[1]高二下!$A$3:$P$536,16,0)</f>
        <v>彭桦</v>
      </c>
      <c r="O462" s="22">
        <f t="shared" si="108"/>
        <v>16</v>
      </c>
      <c r="P462" s="22">
        <f t="shared" si="109"/>
        <v>99.651567944250871</v>
      </c>
      <c r="Q462">
        <f>VLOOKUP(A462,[1]高二上!$A$3:$P$583,15,0)</f>
        <v>87</v>
      </c>
      <c r="R462" t="str">
        <f>VLOOKUP(A462,[1]高二上!$A$3:$P$583,16,0)</f>
        <v>高琴</v>
      </c>
      <c r="S462" s="22">
        <f t="shared" si="110"/>
        <v>15</v>
      </c>
      <c r="T462" s="22">
        <f t="shared" si="111"/>
        <v>101.39372822299651</v>
      </c>
      <c r="U462">
        <f>VLOOKUP(A462,[1]高一下!$A$3:$P$585,15,0)</f>
        <v>78</v>
      </c>
      <c r="V462" t="str">
        <f>VLOOKUP(A462,[1]高一下!$A$3:$P$585,16,0)</f>
        <v>高琴</v>
      </c>
      <c r="W462">
        <f t="shared" si="112"/>
        <v>19</v>
      </c>
      <c r="X462">
        <f t="shared" si="113"/>
        <v>104.8780487804878</v>
      </c>
      <c r="Y462">
        <f>VLOOKUP(A462,[1]高一上!$A$3:$P$587,15,0)</f>
        <v>75</v>
      </c>
      <c r="Z462" t="str">
        <f>VLOOKUP(A462,[1]高一上!$A$3:$P$587,16,0)</f>
        <v>高琴</v>
      </c>
      <c r="AA462">
        <f t="shared" si="114"/>
        <v>33</v>
      </c>
      <c r="AB462" s="23">
        <f t="shared" si="116"/>
        <v>96.515679442508713</v>
      </c>
      <c r="AC462">
        <f>VLOOKUP(A462,[1]中考!$A$2:$J$571,10,0)</f>
        <v>38</v>
      </c>
      <c r="AD462">
        <f t="shared" si="115"/>
        <v>23</v>
      </c>
    </row>
    <row r="463" spans="1:30" ht="15" x14ac:dyDescent="0.35">
      <c r="A463" s="14" t="s">
        <v>993</v>
      </c>
      <c r="B463" s="3">
        <v>10</v>
      </c>
      <c r="C463" s="2" t="s">
        <v>60</v>
      </c>
      <c r="D463" s="4" t="s">
        <v>537</v>
      </c>
      <c r="E463">
        <f>VLOOKUP(A463,'[1]高三下(高考)'!$A$3:$P$615,15,0)</f>
        <v>52.5</v>
      </c>
      <c r="F463" t="str">
        <f>VLOOKUP(A463,'[1]高三下(高考)'!$A$3:$P$615,16,0)</f>
        <v>彭桦</v>
      </c>
      <c r="G463" s="22">
        <f t="shared" si="104"/>
        <v>221</v>
      </c>
      <c r="H463" s="23">
        <f t="shared" si="105"/>
        <v>43.90243902439024</v>
      </c>
      <c r="I463">
        <f>VLOOKUP(A463,[1]高三上!$A$3:$P$588,15,0)</f>
        <v>54</v>
      </c>
      <c r="J463" t="str">
        <f>VLOOKUP(A463,[1]高三上!$A$3:$P$588,16,0)</f>
        <v>彭桦</v>
      </c>
      <c r="K463" s="22">
        <f t="shared" si="106"/>
        <v>60</v>
      </c>
      <c r="L463" s="23">
        <f t="shared" si="107"/>
        <v>135.54006968641116</v>
      </c>
      <c r="M463">
        <f>VLOOKUP(A463,[1]高二下!$A$3:$P$536,15,0)</f>
        <v>52</v>
      </c>
      <c r="N463" t="str">
        <f>VLOOKUP(A463,[1]高二下!$A$3:$P$536,16,0)</f>
        <v>彭桦</v>
      </c>
      <c r="O463" s="22">
        <f t="shared" si="108"/>
        <v>162</v>
      </c>
      <c r="P463" s="22">
        <f t="shared" si="109"/>
        <v>70.731707317073173</v>
      </c>
      <c r="Q463">
        <f>VLOOKUP(A463,[1]高二上!$A$3:$P$583,15,0)</f>
        <v>77</v>
      </c>
      <c r="R463" t="str">
        <f>VLOOKUP(A463,[1]高二上!$A$3:$P$583,16,0)</f>
        <v>高琴</v>
      </c>
      <c r="S463" s="22">
        <f t="shared" si="110"/>
        <v>78</v>
      </c>
      <c r="T463" s="22">
        <f t="shared" si="111"/>
        <v>82.229965156794421</v>
      </c>
      <c r="U463">
        <f>VLOOKUP(A463,[1]高一下!$A$3:$P$585,15,0)</f>
        <v>74</v>
      </c>
      <c r="V463" t="str">
        <f>VLOOKUP(A463,[1]高一下!$A$3:$P$585,16,0)</f>
        <v>高琴</v>
      </c>
      <c r="W463">
        <f t="shared" si="112"/>
        <v>27</v>
      </c>
      <c r="X463">
        <f t="shared" si="113"/>
        <v>105.92334494773519</v>
      </c>
      <c r="Y463">
        <f>VLOOKUP(A463,[1]高一上!$A$3:$P$587,15,0)</f>
        <v>71</v>
      </c>
      <c r="Z463" t="str">
        <f>VLOOKUP(A463,[1]高一上!$A$3:$P$587,16,0)</f>
        <v>高琴</v>
      </c>
      <c r="AA463">
        <f t="shared" si="114"/>
        <v>44</v>
      </c>
      <c r="AB463" s="23">
        <f t="shared" si="116"/>
        <v>100</v>
      </c>
      <c r="AC463">
        <f>VLOOKUP(A463,[1]中考!$A$2:$J$571,10,0)</f>
        <v>36</v>
      </c>
      <c r="AD463">
        <f t="shared" si="115"/>
        <v>44</v>
      </c>
    </row>
    <row r="464" spans="1:30" ht="15" x14ac:dyDescent="0.35">
      <c r="A464" s="14" t="s">
        <v>947</v>
      </c>
      <c r="B464" s="3">
        <v>10</v>
      </c>
      <c r="C464" s="2" t="s">
        <v>948</v>
      </c>
      <c r="D464" s="4" t="s">
        <v>537</v>
      </c>
      <c r="E464">
        <f>VLOOKUP(A464,'[1]高三下(高考)'!$A$3:$P$615,15,0)</f>
        <v>67.5</v>
      </c>
      <c r="F464" t="str">
        <f>VLOOKUP(A464,'[1]高三下(高考)'!$A$3:$P$615,16,0)</f>
        <v>彭桦</v>
      </c>
      <c r="G464" s="22">
        <f t="shared" si="104"/>
        <v>101</v>
      </c>
      <c r="H464" s="23">
        <f t="shared" si="105"/>
        <v>102.09059233449477</v>
      </c>
      <c r="I464">
        <f>VLOOKUP(A464,[1]高三上!$A$3:$P$588,15,0)</f>
        <v>50</v>
      </c>
      <c r="J464" t="str">
        <f>VLOOKUP(A464,[1]高三上!$A$3:$P$588,16,0)</f>
        <v>彭桦</v>
      </c>
      <c r="K464" s="22">
        <f t="shared" si="106"/>
        <v>107</v>
      </c>
      <c r="L464" s="23">
        <f t="shared" si="107"/>
        <v>70.383275261324044</v>
      </c>
      <c r="M464">
        <f>VLOOKUP(A464,[1]高二下!$A$3:$P$536,15,0)</f>
        <v>71</v>
      </c>
      <c r="N464" t="str">
        <f>VLOOKUP(A464,[1]高二下!$A$3:$P$536,16,0)</f>
        <v>彭桦</v>
      </c>
      <c r="O464" s="22">
        <f t="shared" si="108"/>
        <v>22</v>
      </c>
      <c r="P464" s="22">
        <f t="shared" si="109"/>
        <v>100.69686411149826</v>
      </c>
      <c r="Q464">
        <f>VLOOKUP(A464,[1]高二上!$A$3:$P$583,15,0)</f>
        <v>85</v>
      </c>
      <c r="R464" t="str">
        <f>VLOOKUP(A464,[1]高二上!$A$3:$P$583,16,0)</f>
        <v>高琴</v>
      </c>
      <c r="S464" s="22">
        <f t="shared" si="110"/>
        <v>24</v>
      </c>
      <c r="T464" s="22">
        <f t="shared" si="111"/>
        <v>111.14982578397212</v>
      </c>
      <c r="U464">
        <f>VLOOKUP(A464,[1]高一下!$A$3:$P$585,15,0)</f>
        <v>67</v>
      </c>
      <c r="V464" t="str">
        <f>VLOOKUP(A464,[1]高一下!$A$3:$P$585,16,0)</f>
        <v>高琴</v>
      </c>
      <c r="W464">
        <f t="shared" si="112"/>
        <v>56</v>
      </c>
      <c r="X464">
        <f t="shared" si="113"/>
        <v>114.28571428571428</v>
      </c>
      <c r="Y464">
        <f>VLOOKUP(A464,[1]高一上!$A$3:$P$587,15,0)</f>
        <v>59</v>
      </c>
      <c r="Z464" t="str">
        <f>VLOOKUP(A464,[1]高一上!$A$3:$P$587,16,0)</f>
        <v>高琴</v>
      </c>
      <c r="AA464">
        <f t="shared" si="114"/>
        <v>97</v>
      </c>
      <c r="AB464" s="23">
        <f t="shared" si="116"/>
        <v>92.334494773519168</v>
      </c>
      <c r="AC464">
        <f>VLOOKUP(A464,[1]中考!$A$2:$J$571,10,0)</f>
        <v>34</v>
      </c>
      <c r="AD464">
        <f t="shared" si="115"/>
        <v>75</v>
      </c>
    </row>
    <row r="465" spans="1:30" ht="15" x14ac:dyDescent="0.35">
      <c r="A465" s="14" t="s">
        <v>955</v>
      </c>
      <c r="B465" s="3">
        <v>10</v>
      </c>
      <c r="C465" s="2" t="s">
        <v>956</v>
      </c>
      <c r="D465" s="4" t="s">
        <v>537</v>
      </c>
      <c r="E465">
        <f>VLOOKUP(A465,'[1]高三下(高考)'!$A$3:$P$615,15,0)</f>
        <v>74</v>
      </c>
      <c r="F465" t="str">
        <f>VLOOKUP(A465,'[1]高三下(高考)'!$A$3:$P$615,16,0)</f>
        <v>彭桦</v>
      </c>
      <c r="G465" s="22">
        <f t="shared" si="104"/>
        <v>43</v>
      </c>
      <c r="H465" s="23">
        <f t="shared" si="105"/>
        <v>104.52961672473867</v>
      </c>
      <c r="I465">
        <f>VLOOKUP(A465,[1]高三上!$A$3:$P$588,15,0)</f>
        <v>54.5</v>
      </c>
      <c r="J465" t="str">
        <f>VLOOKUP(A465,[1]高三上!$A$3:$P$588,16,0)</f>
        <v>彭桦</v>
      </c>
      <c r="K465" s="22">
        <f t="shared" si="106"/>
        <v>56</v>
      </c>
      <c r="L465" s="23">
        <f t="shared" si="107"/>
        <v>112.54355400696863</v>
      </c>
      <c r="M465">
        <f>VLOOKUP(A465,[1]高二下!$A$3:$P$536,15,0)</f>
        <v>60</v>
      </c>
      <c r="N465" t="str">
        <f>VLOOKUP(A465,[1]高二下!$A$3:$P$536,16,0)</f>
        <v>彭桦</v>
      </c>
      <c r="O465" s="22">
        <f t="shared" si="108"/>
        <v>92</v>
      </c>
      <c r="P465" s="22">
        <f t="shared" si="109"/>
        <v>84.668989547038336</v>
      </c>
      <c r="Q465">
        <f>VLOOKUP(A465,[1]高二上!$A$3:$P$583,15,0)</f>
        <v>81</v>
      </c>
      <c r="R465" t="str">
        <f>VLOOKUP(A465,[1]高二上!$A$3:$P$583,16,0)</f>
        <v>高琴</v>
      </c>
      <c r="S465" s="22">
        <f t="shared" si="110"/>
        <v>48</v>
      </c>
      <c r="T465" s="22">
        <f t="shared" si="111"/>
        <v>92.682926829268297</v>
      </c>
      <c r="U465">
        <f>VLOOKUP(A465,[1]高一下!$A$3:$P$585,15,0)</f>
        <v>74</v>
      </c>
      <c r="V465" t="str">
        <f>VLOOKUP(A465,[1]高一下!$A$3:$P$585,16,0)</f>
        <v>高琴</v>
      </c>
      <c r="W465">
        <f t="shared" si="112"/>
        <v>27</v>
      </c>
      <c r="X465">
        <f t="shared" si="113"/>
        <v>93.379790940766554</v>
      </c>
      <c r="Y465">
        <f>VLOOKUP(A465,[1]高一上!$A$3:$P$587,15,0)</f>
        <v>84</v>
      </c>
      <c r="Z465" t="str">
        <f>VLOOKUP(A465,[1]高一上!$A$3:$P$587,16,0)</f>
        <v>高琴</v>
      </c>
      <c r="AA465">
        <f t="shared" si="114"/>
        <v>8</v>
      </c>
      <c r="AB465" s="23">
        <f t="shared" si="116"/>
        <v>99.651567944250871</v>
      </c>
      <c r="AC465">
        <f>VLOOKUP(A465,[1]中考!$A$2:$J$571,10,0)</f>
        <v>41</v>
      </c>
      <c r="AD465">
        <f t="shared" si="115"/>
        <v>7</v>
      </c>
    </row>
    <row r="466" spans="1:30" ht="15" x14ac:dyDescent="0.35">
      <c r="A466" s="14" t="s">
        <v>979</v>
      </c>
      <c r="B466" s="3">
        <v>10</v>
      </c>
      <c r="C466" s="2" t="s">
        <v>980</v>
      </c>
      <c r="D466" s="4" t="s">
        <v>537</v>
      </c>
      <c r="E466">
        <f>VLOOKUP(A466,'[1]高三下(高考)'!$A$3:$P$615,15,0)</f>
        <v>77</v>
      </c>
      <c r="F466" t="str">
        <f>VLOOKUP(A466,'[1]高三下(高考)'!$A$3:$P$615,16,0)</f>
        <v>彭桦</v>
      </c>
      <c r="G466" s="22">
        <f t="shared" si="104"/>
        <v>20</v>
      </c>
      <c r="H466" s="23">
        <f t="shared" si="105"/>
        <v>145.29616724738676</v>
      </c>
      <c r="I466">
        <f>VLOOKUP(A466,[1]高三上!$A$3:$P$588,15,0)</f>
        <v>45</v>
      </c>
      <c r="J466" t="str">
        <f>VLOOKUP(A466,[1]高三上!$A$3:$P$588,16,0)</f>
        <v>彭桦</v>
      </c>
      <c r="K466" s="22">
        <f t="shared" si="106"/>
        <v>150</v>
      </c>
      <c r="L466" s="23">
        <f t="shared" si="107"/>
        <v>58.536585365853661</v>
      </c>
      <c r="M466">
        <f>VLOOKUP(A466,[1]高二下!$A$3:$P$536,15,0)</f>
        <v>70</v>
      </c>
      <c r="N466" t="str">
        <f>VLOOKUP(A466,[1]高二下!$A$3:$P$536,16,0)</f>
        <v>彭桦</v>
      </c>
      <c r="O466" s="22">
        <f t="shared" si="108"/>
        <v>31</v>
      </c>
      <c r="P466" s="22">
        <f t="shared" si="109"/>
        <v>141.46341463414635</v>
      </c>
      <c r="Q466">
        <f>VLOOKUP(A466,[1]高二上!$A$3:$P$583,15,0)</f>
        <v>68</v>
      </c>
      <c r="R466" t="str">
        <f>VLOOKUP(A466,[1]高二上!$A$3:$P$583,16,0)</f>
        <v>高琴</v>
      </c>
      <c r="S466" s="22">
        <f t="shared" si="110"/>
        <v>150</v>
      </c>
      <c r="T466" s="22">
        <f t="shared" si="111"/>
        <v>116.72473867595819</v>
      </c>
      <c r="U466">
        <f>VLOOKUP(A466,[1]高一下!$A$3:$P$585,15,0)</f>
        <v>46</v>
      </c>
      <c r="V466" t="str">
        <f>VLOOKUP(A466,[1]高一下!$A$3:$P$585,16,0)</f>
        <v>高琴</v>
      </c>
      <c r="W466">
        <f t="shared" si="112"/>
        <v>198</v>
      </c>
      <c r="X466">
        <f t="shared" si="113"/>
        <v>68.292682926829272</v>
      </c>
      <c r="Y466">
        <f>VLOOKUP(A466,[1]高一上!$A$3:$P$587,15,0)</f>
        <v>57</v>
      </c>
      <c r="Z466" t="str">
        <f>VLOOKUP(A466,[1]高一上!$A$3:$P$587,16,0)</f>
        <v>高琴</v>
      </c>
      <c r="AA466">
        <f t="shared" si="114"/>
        <v>107</v>
      </c>
      <c r="AB466" s="23">
        <f t="shared" si="116"/>
        <v>88.850174216027881</v>
      </c>
      <c r="AC466">
        <f>VLOOKUP(A466,[1]中考!$A$2:$J$571,10,0)</f>
        <v>34</v>
      </c>
      <c r="AD466">
        <f t="shared" si="115"/>
        <v>75</v>
      </c>
    </row>
    <row r="467" spans="1:30" ht="15" x14ac:dyDescent="0.35">
      <c r="A467" s="14" t="s">
        <v>959</v>
      </c>
      <c r="B467" s="3">
        <v>10</v>
      </c>
      <c r="C467" s="2" t="s">
        <v>344</v>
      </c>
      <c r="D467" s="4" t="s">
        <v>537</v>
      </c>
      <c r="E467">
        <f>VLOOKUP(A467,'[1]高三下(高考)'!$A$3:$P$615,15,0)</f>
        <v>79.5</v>
      </c>
      <c r="F467" t="str">
        <f>VLOOKUP(A467,'[1]高三下(高考)'!$A$3:$P$615,16,0)</f>
        <v>彭桦</v>
      </c>
      <c r="G467" s="22">
        <f t="shared" si="104"/>
        <v>10</v>
      </c>
      <c r="H467" s="23">
        <f t="shared" si="105"/>
        <v>111.14982578397212</v>
      </c>
      <c r="I467">
        <f>VLOOKUP(A467,[1]高三上!$A$3:$P$588,15,0)</f>
        <v>56</v>
      </c>
      <c r="J467" t="str">
        <f>VLOOKUP(A467,[1]高三上!$A$3:$P$588,16,0)</f>
        <v>彭桦</v>
      </c>
      <c r="K467" s="22">
        <f t="shared" si="106"/>
        <v>42</v>
      </c>
      <c r="L467" s="23">
        <f t="shared" si="107"/>
        <v>104.8780487804878</v>
      </c>
      <c r="M467">
        <f>VLOOKUP(A467,[1]高二下!$A$3:$P$536,15,0)</f>
        <v>66</v>
      </c>
      <c r="N467" t="str">
        <f>VLOOKUP(A467,[1]高二下!$A$3:$P$536,16,0)</f>
        <v>彭桦</v>
      </c>
      <c r="O467" s="22">
        <f t="shared" si="108"/>
        <v>56</v>
      </c>
      <c r="P467" s="22">
        <f t="shared" si="109"/>
        <v>99.303135888501743</v>
      </c>
      <c r="Q467">
        <f>VLOOKUP(A467,[1]高二上!$A$3:$P$583,15,0)</f>
        <v>80</v>
      </c>
      <c r="R467" t="str">
        <f>VLOOKUP(A467,[1]高二上!$A$3:$P$583,16,0)</f>
        <v>高琴</v>
      </c>
      <c r="S467" s="22">
        <f t="shared" si="110"/>
        <v>54</v>
      </c>
      <c r="T467" s="22">
        <f t="shared" si="111"/>
        <v>96.864111498257842</v>
      </c>
      <c r="U467">
        <f>VLOOKUP(A467,[1]高一下!$A$3:$P$585,15,0)</f>
        <v>70</v>
      </c>
      <c r="V467" t="str">
        <f>VLOOKUP(A467,[1]高一下!$A$3:$P$585,16,0)</f>
        <v>高琴</v>
      </c>
      <c r="W467">
        <f t="shared" si="112"/>
        <v>45</v>
      </c>
      <c r="X467">
        <f t="shared" si="113"/>
        <v>93.031358885017426</v>
      </c>
      <c r="Y467">
        <f>VLOOKUP(A467,[1]高一上!$A$3:$P$587,15,0)</f>
        <v>77</v>
      </c>
      <c r="Z467" t="str">
        <f>VLOOKUP(A467,[1]高一上!$A$3:$P$587,16,0)</f>
        <v>高琴</v>
      </c>
      <c r="AA467">
        <f t="shared" si="114"/>
        <v>25</v>
      </c>
      <c r="AB467" s="23">
        <f t="shared" si="116"/>
        <v>106.62020905923345</v>
      </c>
      <c r="AC467">
        <f>VLOOKUP(A467,[1]中考!$A$2:$J$571,10,0)</f>
        <v>36</v>
      </c>
      <c r="AD467">
        <f t="shared" si="115"/>
        <v>44</v>
      </c>
    </row>
    <row r="468" spans="1:30" ht="15" x14ac:dyDescent="0.35">
      <c r="A468" s="14" t="s">
        <v>997</v>
      </c>
      <c r="B468" s="3">
        <v>10</v>
      </c>
      <c r="C468" s="2" t="s">
        <v>998</v>
      </c>
      <c r="D468" s="4" t="s">
        <v>537</v>
      </c>
      <c r="E468">
        <f>VLOOKUP(A468,'[1]高三下(高考)'!$A$3:$P$615,15,0)</f>
        <v>53</v>
      </c>
      <c r="F468" t="str">
        <f>VLOOKUP(A468,'[1]高三下(高考)'!$A$3:$P$615,16,0)</f>
        <v>彭桦</v>
      </c>
      <c r="G468" s="22">
        <f t="shared" si="104"/>
        <v>219</v>
      </c>
      <c r="H468" s="23">
        <f t="shared" si="105"/>
        <v>64.808362369337971</v>
      </c>
      <c r="I468">
        <f>VLOOKUP(A468,[1]高三上!$A$3:$P$588,15,0)</f>
        <v>49</v>
      </c>
      <c r="J468" t="str">
        <f>VLOOKUP(A468,[1]高三上!$A$3:$P$588,16,0)</f>
        <v>彭桦</v>
      </c>
      <c r="K468" s="22">
        <f t="shared" si="106"/>
        <v>118</v>
      </c>
      <c r="L468" s="23">
        <f t="shared" si="107"/>
        <v>69.686411149825787</v>
      </c>
      <c r="M468">
        <f>VLOOKUP(A468,[1]高二下!$A$3:$P$536,15,0)</f>
        <v>70</v>
      </c>
      <c r="N468" t="str">
        <f>VLOOKUP(A468,[1]高二下!$A$3:$P$536,16,0)</f>
        <v>彭桦</v>
      </c>
      <c r="O468" s="22">
        <f t="shared" si="108"/>
        <v>31</v>
      </c>
      <c r="P468" s="22">
        <f t="shared" si="109"/>
        <v>133.44947735191639</v>
      </c>
      <c r="Q468">
        <f>VLOOKUP(A468,[1]高二上!$A$3:$P$583,15,0)</f>
        <v>71</v>
      </c>
      <c r="R468" t="str">
        <f>VLOOKUP(A468,[1]高二上!$A$3:$P$583,16,0)</f>
        <v>高琴</v>
      </c>
      <c r="S468" s="22">
        <f t="shared" si="110"/>
        <v>127</v>
      </c>
      <c r="T468" s="22">
        <f t="shared" si="111"/>
        <v>85.365853658536594</v>
      </c>
      <c r="U468">
        <f>VLOOKUP(A468,[1]高一下!$A$3:$P$585,15,0)</f>
        <v>63</v>
      </c>
      <c r="V468" t="str">
        <f>VLOOKUP(A468,[1]高一下!$A$3:$P$585,16,0)</f>
        <v>高琴</v>
      </c>
      <c r="W468">
        <f t="shared" si="112"/>
        <v>85</v>
      </c>
      <c r="X468">
        <f t="shared" si="113"/>
        <v>83.972125435540079</v>
      </c>
      <c r="Y468">
        <f>VLOOKUP(A468,[1]高一上!$A$3:$P$587,15,0)</f>
        <v>73</v>
      </c>
      <c r="Z468" t="str">
        <f>VLOOKUP(A468,[1]高一上!$A$3:$P$587,16,0)</f>
        <v>高琴</v>
      </c>
      <c r="AA468">
        <f t="shared" si="114"/>
        <v>39</v>
      </c>
      <c r="AB468" s="23">
        <f t="shared" si="116"/>
        <v>98.606271777003485</v>
      </c>
      <c r="AC468">
        <f>VLOOKUP(A468,[1]中考!$A$2:$J$571,10,0)</f>
        <v>37</v>
      </c>
      <c r="AD468">
        <f t="shared" si="115"/>
        <v>35</v>
      </c>
    </row>
    <row r="469" spans="1:30" ht="15" x14ac:dyDescent="0.35">
      <c r="A469" s="14" t="s">
        <v>951</v>
      </c>
      <c r="B469" s="3">
        <v>10</v>
      </c>
      <c r="C469" s="2" t="s">
        <v>952</v>
      </c>
      <c r="D469" s="4" t="s">
        <v>537</v>
      </c>
      <c r="E469">
        <f>VLOOKUP(A469,'[1]高三下(高考)'!$A$3:$P$615,15,0)</f>
        <v>71.5</v>
      </c>
      <c r="F469" t="str">
        <f>VLOOKUP(A469,'[1]高三下(高考)'!$A$3:$P$615,16,0)</f>
        <v>彭桦</v>
      </c>
      <c r="G469" s="22">
        <f t="shared" si="104"/>
        <v>60</v>
      </c>
      <c r="H469" s="23">
        <f t="shared" si="105"/>
        <v>82.57839721254355</v>
      </c>
      <c r="I469">
        <f>VLOOKUP(A469,[1]高三上!$A$3:$P$588,15,0)</f>
        <v>65</v>
      </c>
      <c r="J469" t="str">
        <f>VLOOKUP(A469,[1]高三上!$A$3:$P$588,16,0)</f>
        <v>彭桦</v>
      </c>
      <c r="K469" s="22">
        <f t="shared" si="106"/>
        <v>10</v>
      </c>
      <c r="L469" s="23">
        <f t="shared" si="107"/>
        <v>98.954703832752614</v>
      </c>
      <c r="M469">
        <f>VLOOKUP(A469,[1]高二下!$A$3:$P$536,15,0)</f>
        <v>77</v>
      </c>
      <c r="N469" t="str">
        <f>VLOOKUP(A469,[1]高二下!$A$3:$P$536,16,0)</f>
        <v>彭桦</v>
      </c>
      <c r="O469" s="22">
        <f t="shared" si="108"/>
        <v>7</v>
      </c>
      <c r="P469" s="22">
        <f t="shared" si="109"/>
        <v>129.61672473867597</v>
      </c>
      <c r="Q469">
        <f>VLOOKUP(A469,[1]高二上!$A$3:$P$583,15,0)</f>
        <v>76</v>
      </c>
      <c r="R469" t="str">
        <f>VLOOKUP(A469,[1]高二上!$A$3:$P$583,16,0)</f>
        <v>高琴</v>
      </c>
      <c r="S469" s="22">
        <f t="shared" si="110"/>
        <v>92</v>
      </c>
      <c r="T469" s="22">
        <f t="shared" si="111"/>
        <v>90.243902439024396</v>
      </c>
      <c r="U469">
        <f>VLOOKUP(A469,[1]高一下!$A$3:$P$585,15,0)</f>
        <v>66</v>
      </c>
      <c r="V469" t="str">
        <f>VLOOKUP(A469,[1]高一下!$A$3:$P$585,16,0)</f>
        <v>高琴</v>
      </c>
      <c r="W469">
        <f t="shared" si="112"/>
        <v>64</v>
      </c>
      <c r="X469">
        <f t="shared" si="113"/>
        <v>91.289198606271782</v>
      </c>
      <c r="Y469">
        <f>VLOOKUP(A469,[1]高一上!$A$3:$P$587,15,0)</f>
        <v>73</v>
      </c>
      <c r="Z469" t="str">
        <f>VLOOKUP(A469,[1]高一上!$A$3:$P$587,16,0)</f>
        <v>高琴</v>
      </c>
      <c r="AA469">
        <f t="shared" si="114"/>
        <v>39</v>
      </c>
      <c r="AB469" s="23">
        <f t="shared" si="116"/>
        <v>88.850174216027881</v>
      </c>
      <c r="AC469">
        <f>VLOOKUP(A469,[1]中考!$A$2:$J$571,10,0)</f>
        <v>41</v>
      </c>
      <c r="AD469">
        <f t="shared" si="115"/>
        <v>7</v>
      </c>
    </row>
    <row r="470" spans="1:30" ht="15" x14ac:dyDescent="0.35">
      <c r="A470" s="14" t="s">
        <v>969</v>
      </c>
      <c r="B470" s="3">
        <v>10</v>
      </c>
      <c r="C470" s="2" t="s">
        <v>970</v>
      </c>
      <c r="D470" s="4" t="s">
        <v>537</v>
      </c>
      <c r="E470">
        <f>VLOOKUP(A470,'[1]高三下(高考)'!$A$3:$P$615,15,0)</f>
        <v>71</v>
      </c>
      <c r="F470" t="str">
        <f>VLOOKUP(A470,'[1]高三下(高考)'!$A$3:$P$615,16,0)</f>
        <v>彭桦</v>
      </c>
      <c r="G470" s="22">
        <f t="shared" si="104"/>
        <v>69</v>
      </c>
      <c r="H470" s="23">
        <f t="shared" si="105"/>
        <v>136.23693379790942</v>
      </c>
      <c r="I470">
        <f>VLOOKUP(A470,[1]高三上!$A$3:$P$588,15,0)</f>
        <v>42.5</v>
      </c>
      <c r="J470" t="str">
        <f>VLOOKUP(A470,[1]高三上!$A$3:$P$588,16,0)</f>
        <v>彭桦</v>
      </c>
      <c r="K470" s="22">
        <f t="shared" si="106"/>
        <v>173</v>
      </c>
      <c r="L470" s="23">
        <f t="shared" si="107"/>
        <v>43.554006968641112</v>
      </c>
      <c r="M470">
        <f>VLOOKUP(A470,[1]高二下!$A$3:$P$536,15,0)</f>
        <v>75</v>
      </c>
      <c r="N470" t="str">
        <f>VLOOKUP(A470,[1]高二下!$A$3:$P$536,16,0)</f>
        <v>彭桦</v>
      </c>
      <c r="O470" s="22">
        <f t="shared" si="108"/>
        <v>11</v>
      </c>
      <c r="P470" s="22">
        <f t="shared" si="109"/>
        <v>114.98257839721254</v>
      </c>
      <c r="Q470">
        <f>VLOOKUP(A470,[1]高二上!$A$3:$P$583,15,0)</f>
        <v>80</v>
      </c>
      <c r="R470" t="str">
        <f>VLOOKUP(A470,[1]高二上!$A$3:$P$583,16,0)</f>
        <v>高琴</v>
      </c>
      <c r="S470" s="22">
        <f t="shared" si="110"/>
        <v>54</v>
      </c>
      <c r="T470" s="22">
        <f t="shared" si="111"/>
        <v>105.92334494773519</v>
      </c>
      <c r="U470">
        <f>VLOOKUP(A470,[1]高一下!$A$3:$P$585,15,0)</f>
        <v>65</v>
      </c>
      <c r="V470" t="str">
        <f>VLOOKUP(A470,[1]高一下!$A$3:$P$585,16,0)</f>
        <v>高琴</v>
      </c>
      <c r="W470">
        <f t="shared" si="112"/>
        <v>71</v>
      </c>
      <c r="X470">
        <f t="shared" si="113"/>
        <v>100</v>
      </c>
      <c r="Y470">
        <f>VLOOKUP(A470,[1]高一上!$A$3:$P$587,15,0)</f>
        <v>0</v>
      </c>
      <c r="Z470" t="str">
        <f>VLOOKUP(A470,[1]高一上!$A$3:$P$587,16,0)</f>
        <v>高琴</v>
      </c>
      <c r="AA470">
        <f t="shared" si="114"/>
        <v>287</v>
      </c>
      <c r="AB470" s="23">
        <f t="shared" si="116"/>
        <v>100</v>
      </c>
      <c r="AC470">
        <f>VLOOKUP(A470,[1]中考!$A$2:$J$571,10,0)</f>
        <v>33</v>
      </c>
      <c r="AD470">
        <f t="shared" si="115"/>
        <v>88</v>
      </c>
    </row>
    <row r="471" spans="1:30" ht="15" x14ac:dyDescent="0.35">
      <c r="A471" s="14" t="s">
        <v>953</v>
      </c>
      <c r="B471" s="3">
        <v>10</v>
      </c>
      <c r="C471" s="2" t="s">
        <v>954</v>
      </c>
      <c r="D471" s="4" t="s">
        <v>537</v>
      </c>
      <c r="E471">
        <f>VLOOKUP(A471,'[1]高三下(高考)'!$A$3:$P$615,15,0)</f>
        <v>64</v>
      </c>
      <c r="F471" t="str">
        <f>VLOOKUP(A471,'[1]高三下(高考)'!$A$3:$P$615,16,0)</f>
        <v>彭桦</v>
      </c>
      <c r="G471" s="22">
        <f t="shared" si="104"/>
        <v>134</v>
      </c>
      <c r="H471" s="23">
        <f t="shared" si="105"/>
        <v>60.278745644599304</v>
      </c>
      <c r="I471">
        <f>VLOOKUP(A471,[1]高三上!$A$3:$P$588,15,0)</f>
        <v>60.5</v>
      </c>
      <c r="J471" t="str">
        <f>VLOOKUP(A471,[1]高三上!$A$3:$P$588,16,0)</f>
        <v>彭桦</v>
      </c>
      <c r="K471" s="22">
        <f t="shared" si="106"/>
        <v>20</v>
      </c>
      <c r="L471" s="23">
        <f t="shared" si="107"/>
        <v>107.3170731707317</v>
      </c>
      <c r="M471">
        <f>VLOOKUP(A471,[1]高二下!$A$3:$P$536,15,0)</f>
        <v>68</v>
      </c>
      <c r="N471" t="str">
        <f>VLOOKUP(A471,[1]高二下!$A$3:$P$536,16,0)</f>
        <v>彭桦</v>
      </c>
      <c r="O471" s="22">
        <f t="shared" si="108"/>
        <v>41</v>
      </c>
      <c r="P471" s="22">
        <f t="shared" si="109"/>
        <v>104.52961672473867</v>
      </c>
      <c r="Q471">
        <f>VLOOKUP(A471,[1]高二上!$A$3:$P$583,15,0)</f>
        <v>80</v>
      </c>
      <c r="R471" t="str">
        <f>VLOOKUP(A471,[1]高二上!$A$3:$P$583,16,0)</f>
        <v>高琴</v>
      </c>
      <c r="S471" s="22">
        <f t="shared" si="110"/>
        <v>54</v>
      </c>
      <c r="T471" s="22">
        <f t="shared" si="111"/>
        <v>117.07317073170732</v>
      </c>
      <c r="U471">
        <f>VLOOKUP(A471,[1]高一下!$A$3:$P$585,15,0)</f>
        <v>60</v>
      </c>
      <c r="V471" t="str">
        <f>VLOOKUP(A471,[1]高一下!$A$3:$P$585,16,0)</f>
        <v>高琴</v>
      </c>
      <c r="W471">
        <f t="shared" si="112"/>
        <v>103</v>
      </c>
      <c r="X471">
        <f t="shared" si="113"/>
        <v>83.972125435540079</v>
      </c>
      <c r="Y471">
        <f>VLOOKUP(A471,[1]高一上!$A$3:$P$587,15,0)</f>
        <v>68</v>
      </c>
      <c r="Z471" t="str">
        <f>VLOOKUP(A471,[1]高一上!$A$3:$P$587,16,0)</f>
        <v>高琴</v>
      </c>
      <c r="AA471">
        <f t="shared" si="114"/>
        <v>57</v>
      </c>
      <c r="AB471" s="23">
        <f t="shared" si="116"/>
        <v>134.49477351916377</v>
      </c>
      <c r="AC471">
        <f>VLOOKUP(A471,[1]中考!$A$2:$J$571,10,0)</f>
        <v>29</v>
      </c>
      <c r="AD471">
        <f t="shared" si="115"/>
        <v>156</v>
      </c>
    </row>
    <row r="472" spans="1:30" ht="15" x14ac:dyDescent="0.35">
      <c r="A472" s="14" t="s">
        <v>1005</v>
      </c>
      <c r="B472" s="3">
        <v>10</v>
      </c>
      <c r="C472" s="2" t="s">
        <v>1006</v>
      </c>
      <c r="D472" s="4" t="s">
        <v>537</v>
      </c>
      <c r="E472">
        <f>VLOOKUP(A472,'[1]高三下(高考)'!$A$3:$P$615,15,0)</f>
        <v>46</v>
      </c>
      <c r="F472" t="str">
        <f>VLOOKUP(A472,'[1]高三下(高考)'!$A$3:$P$615,16,0)</f>
        <v>彭桦</v>
      </c>
      <c r="G472" s="22">
        <f t="shared" si="104"/>
        <v>256</v>
      </c>
      <c r="H472" s="23">
        <f t="shared" si="105"/>
        <v>14.982578397212549</v>
      </c>
      <c r="I472">
        <f>VLOOKUP(A472,[1]高三上!$A$3:$P$588,15,0)</f>
        <v>64.5</v>
      </c>
      <c r="J472" t="str">
        <f>VLOOKUP(A472,[1]高三上!$A$3:$P$588,16,0)</f>
        <v>彭桦</v>
      </c>
      <c r="K472" s="22">
        <f t="shared" si="106"/>
        <v>12</v>
      </c>
      <c r="L472" s="23">
        <f t="shared" si="107"/>
        <v>129.96515679442507</v>
      </c>
      <c r="M472">
        <f>VLOOKUP(A472,[1]高二下!$A$3:$P$536,15,0)</f>
        <v>59</v>
      </c>
      <c r="N472" t="str">
        <f>VLOOKUP(A472,[1]高二下!$A$3:$P$536,16,0)</f>
        <v>彭桦</v>
      </c>
      <c r="O472" s="22">
        <f t="shared" si="108"/>
        <v>98</v>
      </c>
      <c r="P472" s="22">
        <f t="shared" si="109"/>
        <v>110.10452961672473</v>
      </c>
      <c r="Q472">
        <f>VLOOKUP(A472,[1]高二上!$A$3:$P$583,15,0)</f>
        <v>71</v>
      </c>
      <c r="R472" t="str">
        <f>VLOOKUP(A472,[1]高二上!$A$3:$P$583,16,0)</f>
        <v>高琴</v>
      </c>
      <c r="S472" s="22">
        <f t="shared" si="110"/>
        <v>127</v>
      </c>
      <c r="T472" s="22">
        <f t="shared" si="111"/>
        <v>67.595818815331</v>
      </c>
      <c r="U472">
        <f>VLOOKUP(A472,[1]高一下!$A$3:$P$585,15,0)</f>
        <v>72</v>
      </c>
      <c r="V472" t="str">
        <f>VLOOKUP(A472,[1]高一下!$A$3:$P$585,16,0)</f>
        <v>高琴</v>
      </c>
      <c r="W472">
        <f t="shared" si="112"/>
        <v>34</v>
      </c>
      <c r="X472">
        <f t="shared" si="113"/>
        <v>103.48432055749129</v>
      </c>
      <c r="Y472">
        <f>VLOOKUP(A472,[1]高一上!$A$3:$P$587,15,0)</f>
        <v>71</v>
      </c>
      <c r="Z472" t="str">
        <f>VLOOKUP(A472,[1]高一上!$A$3:$P$587,16,0)</f>
        <v>高琴</v>
      </c>
      <c r="AA472">
        <f t="shared" si="114"/>
        <v>44</v>
      </c>
      <c r="AB472" s="23">
        <f t="shared" si="116"/>
        <v>127.52613240418118</v>
      </c>
      <c r="AC472">
        <f>VLOOKUP(A472,[1]中考!$A$2:$J$571,10,0)</f>
        <v>31</v>
      </c>
      <c r="AD472">
        <f t="shared" si="115"/>
        <v>123</v>
      </c>
    </row>
    <row r="473" spans="1:30" ht="15" x14ac:dyDescent="0.35">
      <c r="A473" s="14" t="s">
        <v>939</v>
      </c>
      <c r="B473" s="3">
        <v>10</v>
      </c>
      <c r="C473" s="2" t="s">
        <v>940</v>
      </c>
      <c r="D473" s="4" t="s">
        <v>537</v>
      </c>
      <c r="E473">
        <f>VLOOKUP(A473,'[1]高三下(高考)'!$A$3:$P$615,15,0)</f>
        <v>65.5</v>
      </c>
      <c r="F473" t="str">
        <f>VLOOKUP(A473,'[1]高三下(高考)'!$A$3:$P$615,16,0)</f>
        <v>彭桦</v>
      </c>
      <c r="G473" s="22">
        <f t="shared" si="104"/>
        <v>121</v>
      </c>
      <c r="H473" s="23">
        <f t="shared" si="105"/>
        <v>95.121951219512198</v>
      </c>
      <c r="I473">
        <f>VLOOKUP(A473,[1]高三上!$A$3:$P$588,15,0)</f>
        <v>50</v>
      </c>
      <c r="J473" t="str">
        <f>VLOOKUP(A473,[1]高三上!$A$3:$P$588,16,0)</f>
        <v>彭桦</v>
      </c>
      <c r="K473" s="22">
        <f t="shared" si="106"/>
        <v>107</v>
      </c>
      <c r="L473" s="23">
        <f t="shared" si="107"/>
        <v>84.668989547038336</v>
      </c>
      <c r="M473">
        <f>VLOOKUP(A473,[1]高二下!$A$3:$P$536,15,0)</f>
        <v>65</v>
      </c>
      <c r="N473" t="str">
        <f>VLOOKUP(A473,[1]高二下!$A$3:$P$536,16,0)</f>
        <v>彭桦</v>
      </c>
      <c r="O473" s="22">
        <f t="shared" si="108"/>
        <v>63</v>
      </c>
      <c r="P473" s="22">
        <f t="shared" si="109"/>
        <v>105.22648083623693</v>
      </c>
      <c r="Q473">
        <f>VLOOKUP(A473,[1]高二上!$A$3:$P$583,15,0)</f>
        <v>77</v>
      </c>
      <c r="R473" t="str">
        <f>VLOOKUP(A473,[1]高二上!$A$3:$P$583,16,0)</f>
        <v>高琴</v>
      </c>
      <c r="S473" s="22">
        <f t="shared" si="110"/>
        <v>78</v>
      </c>
      <c r="T473" s="22">
        <f t="shared" si="111"/>
        <v>80.487804878048777</v>
      </c>
      <c r="U473">
        <f>VLOOKUP(A473,[1]高一下!$A$3:$P$585,15,0)</f>
        <v>76</v>
      </c>
      <c r="V473" t="str">
        <f>VLOOKUP(A473,[1]高一下!$A$3:$P$585,16,0)</f>
        <v>高琴</v>
      </c>
      <c r="W473">
        <f t="shared" si="112"/>
        <v>22</v>
      </c>
      <c r="X473">
        <f t="shared" si="113"/>
        <v>97.560975609756099</v>
      </c>
      <c r="Y473">
        <f>VLOOKUP(A473,[1]高一上!$A$3:$P$587,15,0)</f>
        <v>81</v>
      </c>
      <c r="Z473" t="str">
        <f>VLOOKUP(A473,[1]高一上!$A$3:$P$587,16,0)</f>
        <v>高琴</v>
      </c>
      <c r="AA473">
        <f t="shared" si="114"/>
        <v>15</v>
      </c>
      <c r="AB473" s="23">
        <f t="shared" si="116"/>
        <v>100</v>
      </c>
      <c r="AC473">
        <f>VLOOKUP(A473,[1]中考!$A$2:$J$571,10,0)</f>
        <v>39</v>
      </c>
      <c r="AD473">
        <f t="shared" si="115"/>
        <v>15</v>
      </c>
    </row>
    <row r="474" spans="1:30" ht="15" x14ac:dyDescent="0.35">
      <c r="A474" s="14" t="s">
        <v>923</v>
      </c>
      <c r="B474" s="3">
        <v>10</v>
      </c>
      <c r="C474" s="2" t="s">
        <v>924</v>
      </c>
      <c r="D474" s="4" t="s">
        <v>537</v>
      </c>
      <c r="E474">
        <f>VLOOKUP(A474,'[1]高三下(高考)'!$A$3:$P$615,15,0)</f>
        <v>74.5</v>
      </c>
      <c r="F474" t="str">
        <f>VLOOKUP(A474,'[1]高三下(高考)'!$A$3:$P$615,16,0)</f>
        <v>彭桦</v>
      </c>
      <c r="G474" s="22">
        <f t="shared" si="104"/>
        <v>37</v>
      </c>
      <c r="H474" s="23">
        <f t="shared" si="105"/>
        <v>130.31358885017423</v>
      </c>
      <c r="I474">
        <f>VLOOKUP(A474,[1]高三上!$A$3:$P$588,15,0)</f>
        <v>48.5</v>
      </c>
      <c r="J474" t="str">
        <f>VLOOKUP(A474,[1]高三上!$A$3:$P$588,16,0)</f>
        <v>彭桦</v>
      </c>
      <c r="K474" s="22">
        <f t="shared" si="106"/>
        <v>124</v>
      </c>
      <c r="L474" s="23">
        <f t="shared" si="107"/>
        <v>67.595818815331</v>
      </c>
      <c r="M474">
        <f>VLOOKUP(A474,[1]高二下!$A$3:$P$536,15,0)</f>
        <v>70</v>
      </c>
      <c r="N474" t="str">
        <f>VLOOKUP(A474,[1]高二下!$A$3:$P$536,16,0)</f>
        <v>彭桦</v>
      </c>
      <c r="O474" s="22">
        <f t="shared" si="108"/>
        <v>31</v>
      </c>
      <c r="P474" s="22">
        <f t="shared" si="109"/>
        <v>97.560975609756099</v>
      </c>
      <c r="Q474">
        <f>VLOOKUP(A474,[1]高二上!$A$3:$P$583,15,0)</f>
        <v>85</v>
      </c>
      <c r="R474" t="str">
        <f>VLOOKUP(A474,[1]高二上!$A$3:$P$583,16,0)</f>
        <v>高琴</v>
      </c>
      <c r="S474" s="22">
        <f t="shared" si="110"/>
        <v>24</v>
      </c>
      <c r="T474" s="22">
        <f t="shared" si="111"/>
        <v>94.42508710801394</v>
      </c>
      <c r="U474">
        <f>VLOOKUP(A474,[1]高一下!$A$3:$P$585,15,0)</f>
        <v>84</v>
      </c>
      <c r="V474" t="str">
        <f>VLOOKUP(A474,[1]高一下!$A$3:$P$585,16,0)</f>
        <v>高琴</v>
      </c>
      <c r="W474">
        <f t="shared" si="112"/>
        <v>8</v>
      </c>
      <c r="X474">
        <f t="shared" si="113"/>
        <v>104.18118466898954</v>
      </c>
      <c r="Y474">
        <f>VLOOKUP(A474,[1]高一上!$A$3:$P$587,15,0)</f>
        <v>78</v>
      </c>
      <c r="Z474" t="str">
        <f>VLOOKUP(A474,[1]高一上!$A$3:$P$587,16,0)</f>
        <v>高琴</v>
      </c>
      <c r="AA474">
        <f t="shared" si="114"/>
        <v>20</v>
      </c>
      <c r="AB474" s="23">
        <f t="shared" si="116"/>
        <v>108.36236933797909</v>
      </c>
      <c r="AC474">
        <f>VLOOKUP(A474,[1]中考!$A$2:$J$571,10,0)</f>
        <v>36</v>
      </c>
      <c r="AD474">
        <f t="shared" si="115"/>
        <v>44</v>
      </c>
    </row>
    <row r="475" spans="1:30" ht="15" x14ac:dyDescent="0.35">
      <c r="A475" s="14" t="s">
        <v>996</v>
      </c>
      <c r="B475" s="3">
        <v>10</v>
      </c>
      <c r="C475" s="2" t="s">
        <v>325</v>
      </c>
      <c r="D475" s="4" t="s">
        <v>537</v>
      </c>
      <c r="E475">
        <f>VLOOKUP(A475,'[1]高三下(高考)'!$A$3:$P$615,15,0)</f>
        <v>60.5</v>
      </c>
      <c r="F475" t="str">
        <f>VLOOKUP(A475,'[1]高三下(高考)'!$A$3:$P$615,16,0)</f>
        <v>彭桦</v>
      </c>
      <c r="G475" s="22">
        <f t="shared" si="104"/>
        <v>170</v>
      </c>
      <c r="H475" s="23">
        <f t="shared" si="105"/>
        <v>66.550522648083614</v>
      </c>
      <c r="I475">
        <f>VLOOKUP(A475,[1]高三上!$A$3:$P$588,15,0)</f>
        <v>53</v>
      </c>
      <c r="J475" t="str">
        <f>VLOOKUP(A475,[1]高三上!$A$3:$P$588,16,0)</f>
        <v>彭桦</v>
      </c>
      <c r="K475" s="22">
        <f t="shared" si="106"/>
        <v>74</v>
      </c>
      <c r="L475" s="23">
        <f t="shared" si="107"/>
        <v>96.167247386759584</v>
      </c>
      <c r="M475">
        <f>VLOOKUP(A475,[1]高二下!$A$3:$P$536,15,0)</f>
        <v>65</v>
      </c>
      <c r="N475" t="str">
        <f>VLOOKUP(A475,[1]高二下!$A$3:$P$536,16,0)</f>
        <v>彭桦</v>
      </c>
      <c r="O475" s="22">
        <f t="shared" si="108"/>
        <v>63</v>
      </c>
      <c r="P475" s="22">
        <f t="shared" si="109"/>
        <v>114.63414634146341</v>
      </c>
      <c r="Q475">
        <f>VLOOKUP(A475,[1]高二上!$A$3:$P$583,15,0)</f>
        <v>74</v>
      </c>
      <c r="R475" t="str">
        <f>VLOOKUP(A475,[1]高二上!$A$3:$P$583,16,0)</f>
        <v>高琴</v>
      </c>
      <c r="S475" s="22">
        <f t="shared" si="110"/>
        <v>105</v>
      </c>
      <c r="T475" s="22">
        <f t="shared" si="111"/>
        <v>127.17770034843205</v>
      </c>
      <c r="U475">
        <f>VLOOKUP(A475,[1]高一下!$A$3:$P$585,15,0)</f>
        <v>48</v>
      </c>
      <c r="V475" t="str">
        <f>VLOOKUP(A475,[1]高一下!$A$3:$P$585,16,0)</f>
        <v>高琴</v>
      </c>
      <c r="W475">
        <f t="shared" si="112"/>
        <v>183</v>
      </c>
      <c r="X475">
        <f t="shared" si="113"/>
        <v>44.947735191637626</v>
      </c>
      <c r="Y475">
        <f>VLOOKUP(A475,[1]高一上!$A$3:$P$587,15,0)</f>
        <v>77</v>
      </c>
      <c r="Z475" t="str">
        <f>VLOOKUP(A475,[1]高一上!$A$3:$P$587,16,0)</f>
        <v>高琴</v>
      </c>
      <c r="AA475">
        <f t="shared" si="114"/>
        <v>25</v>
      </c>
      <c r="AB475" s="23">
        <f t="shared" si="116"/>
        <v>121.95121951219512</v>
      </c>
      <c r="AC475">
        <f>VLOOKUP(A475,[1]中考!$A$2:$J$571,10,0)</f>
        <v>33</v>
      </c>
      <c r="AD475">
        <f t="shared" si="115"/>
        <v>88</v>
      </c>
    </row>
    <row r="476" spans="1:30" ht="15" x14ac:dyDescent="0.35">
      <c r="A476" s="14" t="s">
        <v>937</v>
      </c>
      <c r="B476" s="3">
        <v>10</v>
      </c>
      <c r="C476" s="2" t="s">
        <v>938</v>
      </c>
      <c r="D476" s="4" t="s">
        <v>537</v>
      </c>
      <c r="E476">
        <f>VLOOKUP(A476,'[1]高三下(高考)'!$A$3:$P$615,15,0)</f>
        <v>63</v>
      </c>
      <c r="F476" t="str">
        <f>VLOOKUP(A476,'[1]高三下(高考)'!$A$3:$P$615,16,0)</f>
        <v>彭桦</v>
      </c>
      <c r="G476" s="22">
        <f t="shared" si="104"/>
        <v>147</v>
      </c>
      <c r="H476" s="23">
        <f t="shared" si="105"/>
        <v>59.233449477351918</v>
      </c>
      <c r="I476">
        <f>VLOOKUP(A476,[1]高三上!$A$3:$P$588,15,0)</f>
        <v>58.5</v>
      </c>
      <c r="J476" t="str">
        <f>VLOOKUP(A476,[1]高三上!$A$3:$P$588,16,0)</f>
        <v>彭桦</v>
      </c>
      <c r="K476" s="22">
        <f t="shared" si="106"/>
        <v>30</v>
      </c>
      <c r="L476" s="23">
        <f t="shared" si="107"/>
        <v>111.49825783972125</v>
      </c>
      <c r="M476">
        <f>VLOOKUP(A476,[1]高二下!$A$3:$P$536,15,0)</f>
        <v>65</v>
      </c>
      <c r="N476" t="str">
        <f>VLOOKUP(A476,[1]高二下!$A$3:$P$536,16,0)</f>
        <v>彭桦</v>
      </c>
      <c r="O476" s="22">
        <f t="shared" si="108"/>
        <v>63</v>
      </c>
      <c r="P476" s="22">
        <f t="shared" si="109"/>
        <v>111.14982578397212</v>
      </c>
      <c r="Q476">
        <f>VLOOKUP(A476,[1]高二上!$A$3:$P$583,15,0)</f>
        <v>75</v>
      </c>
      <c r="R476" t="str">
        <f>VLOOKUP(A476,[1]高二上!$A$3:$P$583,16,0)</f>
        <v>高琴</v>
      </c>
      <c r="S476" s="22">
        <f t="shared" si="110"/>
        <v>95</v>
      </c>
      <c r="T476" s="22">
        <f t="shared" si="111"/>
        <v>80.836236933797906</v>
      </c>
      <c r="U476">
        <f>VLOOKUP(A476,[1]高一下!$A$3:$P$585,15,0)</f>
        <v>71</v>
      </c>
      <c r="V476" t="str">
        <f>VLOOKUP(A476,[1]高一下!$A$3:$P$585,16,0)</f>
        <v>高琴</v>
      </c>
      <c r="W476">
        <f t="shared" si="112"/>
        <v>40</v>
      </c>
      <c r="X476">
        <f t="shared" si="113"/>
        <v>93.031358885017426</v>
      </c>
      <c r="Y476">
        <f>VLOOKUP(A476,[1]高一上!$A$3:$P$587,15,0)</f>
        <v>78</v>
      </c>
      <c r="Z476" t="str">
        <f>VLOOKUP(A476,[1]高一上!$A$3:$P$587,16,0)</f>
        <v>高琴</v>
      </c>
      <c r="AA476">
        <f t="shared" si="114"/>
        <v>20</v>
      </c>
      <c r="AB476" s="23">
        <f t="shared" si="116"/>
        <v>101.04529616724739</v>
      </c>
      <c r="AC476">
        <f>VLOOKUP(A476,[1]中考!$A$2:$J$571,10,0)</f>
        <v>38</v>
      </c>
      <c r="AD476">
        <f t="shared" si="115"/>
        <v>23</v>
      </c>
    </row>
    <row r="477" spans="1:30" ht="15" x14ac:dyDescent="0.35">
      <c r="A477" s="14" t="s">
        <v>977</v>
      </c>
      <c r="B477" s="3">
        <v>10</v>
      </c>
      <c r="C477" s="2" t="s">
        <v>978</v>
      </c>
      <c r="D477" s="4" t="s">
        <v>537</v>
      </c>
      <c r="E477">
        <f>VLOOKUP(A477,'[1]高三下(高考)'!$A$3:$P$615,15,0)</f>
        <v>71</v>
      </c>
      <c r="F477" t="str">
        <f>VLOOKUP(A477,'[1]高三下(高考)'!$A$3:$P$615,16,0)</f>
        <v>彭桦</v>
      </c>
      <c r="G477" s="22">
        <f t="shared" si="104"/>
        <v>69</v>
      </c>
      <c r="H477" s="23">
        <f t="shared" si="105"/>
        <v>103.48432055749129</v>
      </c>
      <c r="I477">
        <f>VLOOKUP(A477,[1]高三上!$A$3:$P$588,15,0)</f>
        <v>52.5</v>
      </c>
      <c r="J477" t="str">
        <f>VLOOKUP(A477,[1]高三上!$A$3:$P$588,16,0)</f>
        <v>彭桦</v>
      </c>
      <c r="K477" s="22">
        <f t="shared" si="106"/>
        <v>79</v>
      </c>
      <c r="L477" s="23">
        <f t="shared" si="107"/>
        <v>97.560975609756099</v>
      </c>
      <c r="M477">
        <f>VLOOKUP(A477,[1]高二下!$A$3:$P$536,15,0)</f>
        <v>64</v>
      </c>
      <c r="N477" t="str">
        <f>VLOOKUP(A477,[1]高二下!$A$3:$P$536,16,0)</f>
        <v>彭桦</v>
      </c>
      <c r="O477" s="22">
        <f t="shared" si="108"/>
        <v>72</v>
      </c>
      <c r="P477" s="22">
        <f t="shared" si="109"/>
        <v>90.243902439024396</v>
      </c>
      <c r="Q477">
        <f>VLOOKUP(A477,[1]高二上!$A$3:$P$583,15,0)</f>
        <v>82</v>
      </c>
      <c r="R477" t="str">
        <f>VLOOKUP(A477,[1]高二上!$A$3:$P$583,16,0)</f>
        <v>高琴</v>
      </c>
      <c r="S477" s="22">
        <f t="shared" si="110"/>
        <v>44</v>
      </c>
      <c r="T477" s="22">
        <f t="shared" si="111"/>
        <v>130.31358885017423</v>
      </c>
      <c r="U477">
        <f>VLOOKUP(A477,[1]高一下!$A$3:$P$585,15,0)</f>
        <v>56</v>
      </c>
      <c r="V477" t="str">
        <f>VLOOKUP(A477,[1]高一下!$A$3:$P$585,16,0)</f>
        <v>高琴</v>
      </c>
      <c r="W477">
        <f t="shared" si="112"/>
        <v>131</v>
      </c>
      <c r="X477">
        <f t="shared" si="113"/>
        <v>67.944250871080143</v>
      </c>
      <c r="Y477">
        <f>VLOOKUP(A477,[1]高一上!$A$3:$P$587,15,0)</f>
        <v>73</v>
      </c>
      <c r="Z477" t="str">
        <f>VLOOKUP(A477,[1]高一上!$A$3:$P$587,16,0)</f>
        <v>高琴</v>
      </c>
      <c r="AA477">
        <f t="shared" si="114"/>
        <v>39</v>
      </c>
      <c r="AB477" s="23">
        <f t="shared" si="116"/>
        <v>134.49477351916377</v>
      </c>
      <c r="AC477">
        <f>VLOOKUP(A477,[1]中考!$A$2:$J$571,10,0)</f>
        <v>30</v>
      </c>
      <c r="AD477">
        <f t="shared" si="115"/>
        <v>138</v>
      </c>
    </row>
    <row r="478" spans="1:30" ht="15" x14ac:dyDescent="0.35">
      <c r="A478" s="14" t="s">
        <v>985</v>
      </c>
      <c r="B478" s="3">
        <v>10</v>
      </c>
      <c r="C478" s="2" t="s">
        <v>986</v>
      </c>
      <c r="D478" s="4" t="s">
        <v>537</v>
      </c>
      <c r="E478">
        <f>VLOOKUP(A478,'[1]高三下(高考)'!$A$3:$P$615,15,0)</f>
        <v>64</v>
      </c>
      <c r="F478" t="str">
        <f>VLOOKUP(A478,'[1]高三下(高考)'!$A$3:$P$615,16,0)</f>
        <v>彭桦</v>
      </c>
      <c r="G478" s="22">
        <f t="shared" si="104"/>
        <v>134</v>
      </c>
      <c r="H478" s="23">
        <f t="shared" si="105"/>
        <v>71.080139372822302</v>
      </c>
      <c r="I478">
        <f>VLOOKUP(A478,[1]高三上!$A$3:$P$588,15,0)</f>
        <v>55</v>
      </c>
      <c r="J478" t="str">
        <f>VLOOKUP(A478,[1]高三上!$A$3:$P$588,16,0)</f>
        <v>彭桦</v>
      </c>
      <c r="K478" s="22">
        <f t="shared" si="106"/>
        <v>51</v>
      </c>
      <c r="L478" s="23">
        <f t="shared" si="107"/>
        <v>94.42508710801394</v>
      </c>
      <c r="M478">
        <f>VLOOKUP(A478,[1]高二下!$A$3:$P$536,15,0)</f>
        <v>69</v>
      </c>
      <c r="N478" t="str">
        <f>VLOOKUP(A478,[1]高二下!$A$3:$P$536,16,0)</f>
        <v>彭桦</v>
      </c>
      <c r="O478" s="22">
        <f t="shared" si="108"/>
        <v>35</v>
      </c>
      <c r="P478" s="22">
        <f t="shared" si="109"/>
        <v>109.7560975609756</v>
      </c>
      <c r="Q478">
        <f>VLOOKUP(A478,[1]高二上!$A$3:$P$583,15,0)</f>
        <v>79</v>
      </c>
      <c r="R478" t="str">
        <f>VLOOKUP(A478,[1]高二上!$A$3:$P$583,16,0)</f>
        <v>高琴</v>
      </c>
      <c r="S478" s="22">
        <f t="shared" si="110"/>
        <v>63</v>
      </c>
      <c r="T478" s="22">
        <f t="shared" si="111"/>
        <v>123.69337979094077</v>
      </c>
      <c r="U478">
        <f>VLOOKUP(A478,[1]高一下!$A$3:$P$585,15,0)</f>
        <v>56</v>
      </c>
      <c r="V478" t="str">
        <f>VLOOKUP(A478,[1]高一下!$A$3:$P$585,16,0)</f>
        <v>高琴</v>
      </c>
      <c r="W478">
        <f t="shared" si="112"/>
        <v>131</v>
      </c>
      <c r="X478">
        <f t="shared" si="113"/>
        <v>74.21602787456446</v>
      </c>
      <c r="Y478">
        <f>VLOOKUP(A478,[1]高一上!$A$3:$P$587,15,0)</f>
        <v>68</v>
      </c>
      <c r="Z478" t="str">
        <f>VLOOKUP(A478,[1]高一上!$A$3:$P$587,16,0)</f>
        <v>高琴</v>
      </c>
      <c r="AA478">
        <f t="shared" si="114"/>
        <v>57</v>
      </c>
      <c r="AB478" s="23">
        <f t="shared" si="116"/>
        <v>88.153310104529623</v>
      </c>
      <c r="AC478">
        <f>VLOOKUP(A478,[1]中考!$A$2:$J$571,10,0)</f>
        <v>38</v>
      </c>
      <c r="AD478">
        <f t="shared" si="115"/>
        <v>23</v>
      </c>
    </row>
    <row r="479" spans="1:30" ht="15" x14ac:dyDescent="0.35">
      <c r="A479" s="14" t="s">
        <v>960</v>
      </c>
      <c r="B479" s="3">
        <v>10</v>
      </c>
      <c r="C479" s="2" t="s">
        <v>961</v>
      </c>
      <c r="D479" s="4" t="s">
        <v>537</v>
      </c>
      <c r="E479">
        <f>VLOOKUP(A479,'[1]高三下(高考)'!$A$3:$P$615,15,0)</f>
        <v>63.5</v>
      </c>
      <c r="F479" t="str">
        <f>VLOOKUP(A479,'[1]高三下(高考)'!$A$3:$P$615,16,0)</f>
        <v>彭桦</v>
      </c>
      <c r="G479" s="22">
        <f t="shared" si="104"/>
        <v>142</v>
      </c>
      <c r="H479" s="23">
        <f t="shared" si="105"/>
        <v>70.034843205574916</v>
      </c>
      <c r="I479">
        <f>VLOOKUP(A479,[1]高三上!$A$3:$P$588,15,0)</f>
        <v>54.5</v>
      </c>
      <c r="J479" t="str">
        <f>VLOOKUP(A479,[1]高三上!$A$3:$P$588,16,0)</f>
        <v>彭桦</v>
      </c>
      <c r="K479" s="22">
        <f t="shared" si="106"/>
        <v>56</v>
      </c>
      <c r="L479" s="23">
        <f t="shared" si="107"/>
        <v>97.21254355400697</v>
      </c>
      <c r="M479">
        <f>VLOOKUP(A479,[1]高二下!$A$3:$P$536,15,0)</f>
        <v>67</v>
      </c>
      <c r="N479" t="str">
        <f>VLOOKUP(A479,[1]高二下!$A$3:$P$536,16,0)</f>
        <v>彭桦</v>
      </c>
      <c r="O479" s="22">
        <f t="shared" si="108"/>
        <v>48</v>
      </c>
      <c r="P479" s="22">
        <f t="shared" si="109"/>
        <v>119.86062717770035</v>
      </c>
      <c r="Q479">
        <f>VLOOKUP(A479,[1]高二上!$A$3:$P$583,15,0)</f>
        <v>74</v>
      </c>
      <c r="R479" t="str">
        <f>VLOOKUP(A479,[1]高二上!$A$3:$P$583,16,0)</f>
        <v>高琴</v>
      </c>
      <c r="S479" s="22">
        <f t="shared" si="110"/>
        <v>105</v>
      </c>
      <c r="T479" s="22">
        <f t="shared" si="111"/>
        <v>93.031358885017426</v>
      </c>
      <c r="U479">
        <f>VLOOKUP(A479,[1]高一下!$A$3:$P$585,15,0)</f>
        <v>63</v>
      </c>
      <c r="V479" t="str">
        <f>VLOOKUP(A479,[1]高一下!$A$3:$P$585,16,0)</f>
        <v>高琴</v>
      </c>
      <c r="W479">
        <f t="shared" si="112"/>
        <v>85</v>
      </c>
      <c r="X479">
        <f t="shared" si="113"/>
        <v>90.243902439024396</v>
      </c>
      <c r="Y479">
        <f>VLOOKUP(A479,[1]高一上!$A$3:$P$587,15,0)</f>
        <v>68</v>
      </c>
      <c r="Z479" t="str">
        <f>VLOOKUP(A479,[1]高一上!$A$3:$P$587,16,0)</f>
        <v>高琴</v>
      </c>
      <c r="AA479">
        <f t="shared" si="114"/>
        <v>57</v>
      </c>
      <c r="AB479" s="23">
        <f t="shared" si="116"/>
        <v>100.69686411149826</v>
      </c>
      <c r="AC479">
        <f>VLOOKUP(A479,[1]中考!$A$2:$J$571,10,0)</f>
        <v>35</v>
      </c>
      <c r="AD479">
        <f t="shared" si="115"/>
        <v>59</v>
      </c>
    </row>
    <row r="480" spans="1:30" ht="15" x14ac:dyDescent="0.35">
      <c r="A480" s="14" t="s">
        <v>973</v>
      </c>
      <c r="B480" s="3">
        <v>10</v>
      </c>
      <c r="C480" s="2" t="s">
        <v>974</v>
      </c>
      <c r="D480" s="4" t="s">
        <v>537</v>
      </c>
      <c r="E480">
        <f>VLOOKUP(A480,'[1]高三下(高考)'!$A$3:$P$615,15,0)</f>
        <v>73</v>
      </c>
      <c r="F480" t="str">
        <f>VLOOKUP(A480,'[1]高三下(高考)'!$A$3:$P$615,16,0)</f>
        <v>彭桦</v>
      </c>
      <c r="G480" s="22">
        <f t="shared" si="104"/>
        <v>48</v>
      </c>
      <c r="H480" s="23">
        <f t="shared" si="105"/>
        <v>91.986062717770039</v>
      </c>
      <c r="I480">
        <f>VLOOKUP(A480,[1]高三上!$A$3:$P$588,15,0)</f>
        <v>59.5</v>
      </c>
      <c r="J480" t="str">
        <f>VLOOKUP(A480,[1]高三上!$A$3:$P$588,16,0)</f>
        <v>彭桦</v>
      </c>
      <c r="K480" s="22">
        <f t="shared" si="106"/>
        <v>25</v>
      </c>
      <c r="L480" s="23">
        <f t="shared" si="107"/>
        <v>103.48432055749129</v>
      </c>
      <c r="M480">
        <f>VLOOKUP(A480,[1]高二下!$A$3:$P$536,15,0)</f>
        <v>69</v>
      </c>
      <c r="N480" t="str">
        <f>VLOOKUP(A480,[1]高二下!$A$3:$P$536,16,0)</f>
        <v>彭桦</v>
      </c>
      <c r="O480" s="22">
        <f t="shared" si="108"/>
        <v>35</v>
      </c>
      <c r="P480" s="22">
        <f t="shared" si="109"/>
        <v>93.031358885017426</v>
      </c>
      <c r="Q480">
        <f>VLOOKUP(A480,[1]高二上!$A$3:$P$583,15,0)</f>
        <v>87</v>
      </c>
      <c r="R480" t="str">
        <f>VLOOKUP(A480,[1]高二上!$A$3:$P$583,16,0)</f>
        <v>高琴</v>
      </c>
      <c r="S480" s="22">
        <f t="shared" si="110"/>
        <v>15</v>
      </c>
      <c r="T480" s="22">
        <f t="shared" si="111"/>
        <v>101.39372822299651</v>
      </c>
      <c r="U480">
        <f>VLOOKUP(A480,[1]高一下!$A$3:$P$585,15,0)</f>
        <v>78</v>
      </c>
      <c r="V480" t="str">
        <f>VLOOKUP(A480,[1]高一下!$A$3:$P$585,16,0)</f>
        <v>高琴</v>
      </c>
      <c r="W480">
        <f t="shared" si="112"/>
        <v>19</v>
      </c>
      <c r="X480">
        <f t="shared" si="113"/>
        <v>96.864111498257842</v>
      </c>
      <c r="Y480">
        <f>VLOOKUP(A480,[1]高一上!$A$3:$P$587,15,0)</f>
        <v>83</v>
      </c>
      <c r="Z480" t="str">
        <f>VLOOKUP(A480,[1]高一上!$A$3:$P$587,16,0)</f>
        <v>高琴</v>
      </c>
      <c r="AA480">
        <f t="shared" si="114"/>
        <v>10</v>
      </c>
      <c r="AB480" s="23">
        <f t="shared" si="116"/>
        <v>127.17770034843205</v>
      </c>
      <c r="AC480">
        <f>VLOOKUP(A480,[1]中考!$A$2:$J$571,10,0)</f>
        <v>33</v>
      </c>
      <c r="AD480">
        <f t="shared" si="115"/>
        <v>88</v>
      </c>
    </row>
    <row r="481" spans="1:30" ht="15" x14ac:dyDescent="0.35">
      <c r="A481" s="14" t="s">
        <v>989</v>
      </c>
      <c r="B481" s="3">
        <v>10</v>
      </c>
      <c r="C481" s="2" t="s">
        <v>990</v>
      </c>
      <c r="D481" s="4" t="s">
        <v>537</v>
      </c>
      <c r="E481">
        <f>VLOOKUP(A481,'[1]高三下(高考)'!$A$3:$P$615,15,0)</f>
        <v>63.5</v>
      </c>
      <c r="F481" t="str">
        <f>VLOOKUP(A481,'[1]高三下(高考)'!$A$3:$P$615,16,0)</f>
        <v>彭桦</v>
      </c>
      <c r="G481" s="22">
        <f t="shared" si="104"/>
        <v>142</v>
      </c>
      <c r="H481" s="23">
        <f t="shared" si="105"/>
        <v>96.167247386759584</v>
      </c>
      <c r="I481">
        <f>VLOOKUP(A481,[1]高三上!$A$3:$P$588,15,0)</f>
        <v>47.5</v>
      </c>
      <c r="J481" t="str">
        <f>VLOOKUP(A481,[1]高三上!$A$3:$P$588,16,0)</f>
        <v>彭桦</v>
      </c>
      <c r="K481" s="22">
        <f t="shared" si="106"/>
        <v>131</v>
      </c>
      <c r="L481" s="23">
        <f t="shared" si="107"/>
        <v>81.881533101045292</v>
      </c>
      <c r="M481">
        <f>VLOOKUP(A481,[1]高二下!$A$3:$P$536,15,0)</f>
        <v>62</v>
      </c>
      <c r="N481" t="str">
        <f>VLOOKUP(A481,[1]高二下!$A$3:$P$536,16,0)</f>
        <v>彭桦</v>
      </c>
      <c r="O481" s="22">
        <f t="shared" si="108"/>
        <v>79</v>
      </c>
      <c r="P481" s="22">
        <f t="shared" si="109"/>
        <v>79.79094076655052</v>
      </c>
      <c r="Q481">
        <f>VLOOKUP(A481,[1]高二上!$A$3:$P$583,15,0)</f>
        <v>86</v>
      </c>
      <c r="R481" t="str">
        <f>VLOOKUP(A481,[1]高二上!$A$3:$P$583,16,0)</f>
        <v>高琴</v>
      </c>
      <c r="S481" s="22">
        <f t="shared" si="110"/>
        <v>21</v>
      </c>
      <c r="T481" s="22">
        <f t="shared" si="111"/>
        <v>114.98257839721254</v>
      </c>
      <c r="U481">
        <f>VLOOKUP(A481,[1]高一下!$A$3:$P$585,15,0)</f>
        <v>66</v>
      </c>
      <c r="V481" t="str">
        <f>VLOOKUP(A481,[1]高一下!$A$3:$P$585,16,0)</f>
        <v>高琴</v>
      </c>
      <c r="W481">
        <f t="shared" si="112"/>
        <v>64</v>
      </c>
      <c r="X481">
        <f t="shared" si="113"/>
        <v>89.547038327526138</v>
      </c>
      <c r="Y481">
        <f>VLOOKUP(A481,[1]高一上!$A$3:$P$587,15,0)</f>
        <v>74</v>
      </c>
      <c r="Z481" t="str">
        <f>VLOOKUP(A481,[1]高一上!$A$3:$P$587,16,0)</f>
        <v>高琴</v>
      </c>
      <c r="AA481">
        <f t="shared" si="114"/>
        <v>34</v>
      </c>
      <c r="AB481" s="23">
        <f t="shared" si="116"/>
        <v>114.28571428571428</v>
      </c>
      <c r="AC481">
        <f>VLOOKUP(A481,[1]中考!$A$2:$J$571,10,0)</f>
        <v>34</v>
      </c>
      <c r="AD481">
        <f t="shared" si="115"/>
        <v>75</v>
      </c>
    </row>
    <row r="482" spans="1:30" ht="15" x14ac:dyDescent="0.35">
      <c r="A482" s="14" t="s">
        <v>987</v>
      </c>
      <c r="B482" s="3">
        <v>10</v>
      </c>
      <c r="C482" s="2" t="s">
        <v>988</v>
      </c>
      <c r="D482" s="4" t="s">
        <v>537</v>
      </c>
      <c r="E482">
        <f>VLOOKUP(A482,'[1]高三下(高考)'!$A$3:$P$615,15,0)</f>
        <v>67</v>
      </c>
      <c r="F482" t="str">
        <f>VLOOKUP(A482,'[1]高三下(高考)'!$A$3:$P$615,16,0)</f>
        <v>彭桦</v>
      </c>
      <c r="G482" s="22">
        <f t="shared" si="104"/>
        <v>108</v>
      </c>
      <c r="H482" s="23">
        <f t="shared" si="105"/>
        <v>80.139372822299649</v>
      </c>
      <c r="I482">
        <f>VLOOKUP(A482,[1]高三上!$A$3:$P$588,15,0)</f>
        <v>55</v>
      </c>
      <c r="J482" t="str">
        <f>VLOOKUP(A482,[1]高三上!$A$3:$P$588,16,0)</f>
        <v>彭桦</v>
      </c>
      <c r="K482" s="22">
        <f t="shared" si="106"/>
        <v>51</v>
      </c>
      <c r="L482" s="23">
        <f t="shared" si="107"/>
        <v>123.34494773519164</v>
      </c>
      <c r="M482">
        <f>VLOOKUP(A482,[1]高二下!$A$3:$P$536,15,0)</f>
        <v>57</v>
      </c>
      <c r="N482" t="str">
        <f>VLOOKUP(A482,[1]高二下!$A$3:$P$536,16,0)</f>
        <v>彭桦</v>
      </c>
      <c r="O482" s="22">
        <f t="shared" si="108"/>
        <v>118</v>
      </c>
      <c r="P482" s="22">
        <f t="shared" si="109"/>
        <v>101.39372822299651</v>
      </c>
      <c r="Q482">
        <f>VLOOKUP(A482,[1]高二上!$A$3:$P$583,15,0)</f>
        <v>72</v>
      </c>
      <c r="R482" t="str">
        <f>VLOOKUP(A482,[1]高二上!$A$3:$P$583,16,0)</f>
        <v>高琴</v>
      </c>
      <c r="S482" s="22">
        <f t="shared" si="110"/>
        <v>122</v>
      </c>
      <c r="T482" s="22">
        <f t="shared" si="111"/>
        <v>101.39372822299651</v>
      </c>
      <c r="U482">
        <f>VLOOKUP(A482,[1]高一下!$A$3:$P$585,15,0)</f>
        <v>57</v>
      </c>
      <c r="V482" t="str">
        <f>VLOOKUP(A482,[1]高一下!$A$3:$P$585,16,0)</f>
        <v>高琴</v>
      </c>
      <c r="W482">
        <f t="shared" si="112"/>
        <v>126</v>
      </c>
      <c r="X482">
        <f t="shared" si="113"/>
        <v>74.21602787456446</v>
      </c>
      <c r="Y482">
        <f>VLOOKUP(A482,[1]高一上!$A$3:$P$587,15,0)</f>
        <v>69</v>
      </c>
      <c r="Z482" t="str">
        <f>VLOOKUP(A482,[1]高一上!$A$3:$P$587,16,0)</f>
        <v>高琴</v>
      </c>
      <c r="AA482">
        <f t="shared" si="114"/>
        <v>52</v>
      </c>
      <c r="AB482" s="23">
        <f t="shared" si="116"/>
        <v>136.23693379790942</v>
      </c>
      <c r="AC482">
        <f>VLOOKUP(A482,[1]中考!$A$2:$J$571,10,0)</f>
        <v>29</v>
      </c>
      <c r="AD482">
        <f t="shared" si="115"/>
        <v>156</v>
      </c>
    </row>
    <row r="483" spans="1:30" ht="15" x14ac:dyDescent="0.35">
      <c r="A483" s="14" t="s">
        <v>965</v>
      </c>
      <c r="B483" s="3">
        <v>10</v>
      </c>
      <c r="C483" s="2" t="s">
        <v>966</v>
      </c>
      <c r="D483" s="4" t="s">
        <v>537</v>
      </c>
      <c r="E483">
        <f>VLOOKUP(A483,'[1]高三下(高考)'!$A$3:$P$615,15,0)</f>
        <v>61</v>
      </c>
      <c r="F483" t="str">
        <f>VLOOKUP(A483,'[1]高三下(高考)'!$A$3:$P$615,16,0)</f>
        <v>彭桦</v>
      </c>
      <c r="G483" s="22">
        <f t="shared" si="104"/>
        <v>165</v>
      </c>
      <c r="H483" s="23">
        <f t="shared" si="105"/>
        <v>59.581881533101047</v>
      </c>
      <c r="I483">
        <f>VLOOKUP(A483,[1]高三上!$A$3:$P$588,15,0)</f>
        <v>55.5</v>
      </c>
      <c r="J483" t="str">
        <f>VLOOKUP(A483,[1]高三上!$A$3:$P$588,16,0)</f>
        <v>彭桦</v>
      </c>
      <c r="K483" s="22">
        <f t="shared" si="106"/>
        <v>49</v>
      </c>
      <c r="L483" s="23">
        <f t="shared" si="107"/>
        <v>90.592334494773525</v>
      </c>
      <c r="M483">
        <f>VLOOKUP(A483,[1]高二下!$A$3:$P$536,15,0)</f>
        <v>71</v>
      </c>
      <c r="N483" t="str">
        <f>VLOOKUP(A483,[1]高二下!$A$3:$P$536,16,0)</f>
        <v>彭桦</v>
      </c>
      <c r="O483" s="22">
        <f t="shared" si="108"/>
        <v>22</v>
      </c>
      <c r="P483" s="22">
        <f t="shared" si="109"/>
        <v>114.28571428571428</v>
      </c>
      <c r="Q483">
        <f>VLOOKUP(A483,[1]高二上!$A$3:$P$583,15,0)</f>
        <v>79</v>
      </c>
      <c r="R483" t="str">
        <f>VLOOKUP(A483,[1]高二上!$A$3:$P$583,16,0)</f>
        <v>高琴</v>
      </c>
      <c r="S483" s="22">
        <f t="shared" si="110"/>
        <v>63</v>
      </c>
      <c r="T483" s="22">
        <f t="shared" si="111"/>
        <v>82.229965156794421</v>
      </c>
      <c r="U483">
        <f>VLOOKUP(A483,[1]高一下!$A$3:$P$585,15,0)</f>
        <v>81</v>
      </c>
      <c r="V483" t="str">
        <f>VLOOKUP(A483,[1]高一下!$A$3:$P$585,16,0)</f>
        <v>高琴</v>
      </c>
      <c r="W483">
        <f t="shared" si="112"/>
        <v>12</v>
      </c>
      <c r="X483">
        <f t="shared" si="113"/>
        <v>104.52961672473867</v>
      </c>
      <c r="Y483">
        <f>VLOOKUP(A483,[1]高一上!$A$3:$P$587,15,0)</f>
        <v>77</v>
      </c>
      <c r="Z483" t="str">
        <f>VLOOKUP(A483,[1]高一上!$A$3:$P$587,16,0)</f>
        <v>高琴</v>
      </c>
      <c r="AA483">
        <f t="shared" si="114"/>
        <v>25</v>
      </c>
      <c r="AB483" s="23">
        <f t="shared" si="116"/>
        <v>93.728222996515683</v>
      </c>
      <c r="AC483">
        <f>VLOOKUP(A483,[1]中考!$A$2:$J$571,10,0)</f>
        <v>41</v>
      </c>
      <c r="AD483">
        <f t="shared" si="115"/>
        <v>7</v>
      </c>
    </row>
    <row r="484" spans="1:30" ht="15" x14ac:dyDescent="0.35">
      <c r="A484" s="14" t="s">
        <v>999</v>
      </c>
      <c r="B484" s="3">
        <v>10</v>
      </c>
      <c r="C484" s="2" t="s">
        <v>1000</v>
      </c>
      <c r="D484" s="4" t="s">
        <v>537</v>
      </c>
      <c r="E484">
        <f>VLOOKUP(A484,'[1]高三下(高考)'!$A$3:$P$615,15,0)</f>
        <v>69</v>
      </c>
      <c r="F484" t="str">
        <f>VLOOKUP(A484,'[1]高三下(高考)'!$A$3:$P$615,16,0)</f>
        <v>彭桦</v>
      </c>
      <c r="G484" s="22">
        <f t="shared" si="104"/>
        <v>83</v>
      </c>
      <c r="H484" s="23">
        <f t="shared" si="105"/>
        <v>94.076655052264812</v>
      </c>
      <c r="I484">
        <f>VLOOKUP(A484,[1]高三上!$A$3:$P$588,15,0)</f>
        <v>53.5</v>
      </c>
      <c r="J484" t="str">
        <f>VLOOKUP(A484,[1]高三上!$A$3:$P$588,16,0)</f>
        <v>彭桦</v>
      </c>
      <c r="K484" s="22">
        <f t="shared" si="106"/>
        <v>66</v>
      </c>
      <c r="L484" s="23">
        <f t="shared" si="107"/>
        <v>98.954703832752614</v>
      </c>
      <c r="M484">
        <f>VLOOKUP(A484,[1]高二下!$A$3:$P$536,15,0)</f>
        <v>65</v>
      </c>
      <c r="N484" t="str">
        <f>VLOOKUP(A484,[1]高二下!$A$3:$P$536,16,0)</f>
        <v>彭桦</v>
      </c>
      <c r="O484" s="22">
        <f t="shared" si="108"/>
        <v>63</v>
      </c>
      <c r="P484" s="22">
        <f t="shared" si="109"/>
        <v>100</v>
      </c>
      <c r="Q484">
        <f>VLOOKUP(A484,[1]高二上!$A$3:$P$583,15,0)</f>
        <v>79</v>
      </c>
      <c r="R484" t="str">
        <f>VLOOKUP(A484,[1]高二上!$A$3:$P$583,16,0)</f>
        <v>高琴</v>
      </c>
      <c r="S484" s="22">
        <f t="shared" si="110"/>
        <v>63</v>
      </c>
      <c r="T484" s="22">
        <f t="shared" si="111"/>
        <v>104.8780487804878</v>
      </c>
      <c r="U484">
        <f>VLOOKUP(A484,[1]高一下!$A$3:$P$585,15,0)</f>
        <v>64</v>
      </c>
      <c r="V484" t="str">
        <f>VLOOKUP(A484,[1]高一下!$A$3:$P$585,16,0)</f>
        <v>高琴</v>
      </c>
      <c r="W484">
        <f t="shared" si="112"/>
        <v>77</v>
      </c>
      <c r="X484">
        <f t="shared" si="113"/>
        <v>97.909407665505228</v>
      </c>
      <c r="Y484">
        <f>VLOOKUP(A484,[1]高一上!$A$3:$P$587,15,0)</f>
        <v>65</v>
      </c>
      <c r="Z484" t="str">
        <f>VLOOKUP(A484,[1]高一上!$A$3:$P$587,16,0)</f>
        <v>高琴</v>
      </c>
      <c r="AA484">
        <f t="shared" si="114"/>
        <v>71</v>
      </c>
      <c r="AB484" s="23">
        <f t="shared" si="116"/>
        <v>95.818815331010455</v>
      </c>
      <c r="AC484">
        <f>VLOOKUP(A484,[1]中考!$A$2:$J$571,10,0)</f>
        <v>35</v>
      </c>
      <c r="AD484">
        <f t="shared" si="115"/>
        <v>59</v>
      </c>
    </row>
    <row r="485" spans="1:30" ht="15" x14ac:dyDescent="0.35">
      <c r="A485" s="14" t="s">
        <v>943</v>
      </c>
      <c r="B485" s="3">
        <v>10</v>
      </c>
      <c r="C485" s="2" t="s">
        <v>944</v>
      </c>
      <c r="D485" s="4" t="s">
        <v>537</v>
      </c>
      <c r="E485">
        <f>VLOOKUP(A485,'[1]高三下(高考)'!$A$3:$P$615,15,0)</f>
        <v>69.5</v>
      </c>
      <c r="F485" t="str">
        <f>VLOOKUP(A485,'[1]高三下(高考)'!$A$3:$P$615,16,0)</f>
        <v>彭桦</v>
      </c>
      <c r="G485" s="22">
        <f t="shared" si="104"/>
        <v>77</v>
      </c>
      <c r="H485" s="23">
        <f t="shared" si="105"/>
        <v>117.07317073170732</v>
      </c>
      <c r="I485">
        <f>VLOOKUP(A485,[1]高三上!$A$3:$P$588,15,0)</f>
        <v>48</v>
      </c>
      <c r="J485" t="str">
        <f>VLOOKUP(A485,[1]高三上!$A$3:$P$588,16,0)</f>
        <v>彭桦</v>
      </c>
      <c r="K485" s="22">
        <f t="shared" si="106"/>
        <v>126</v>
      </c>
      <c r="L485" s="23">
        <f t="shared" si="107"/>
        <v>63.763066202090592</v>
      </c>
      <c r="M485">
        <f>VLOOKUP(A485,[1]高二下!$A$3:$P$536,15,0)</f>
        <v>71</v>
      </c>
      <c r="N485" t="str">
        <f>VLOOKUP(A485,[1]高二下!$A$3:$P$536,16,0)</f>
        <v>彭桦</v>
      </c>
      <c r="O485" s="22">
        <f t="shared" si="108"/>
        <v>22</v>
      </c>
      <c r="P485" s="22">
        <f t="shared" si="109"/>
        <v>114.28571428571428</v>
      </c>
      <c r="Q485">
        <f>VLOOKUP(A485,[1]高二上!$A$3:$P$583,15,0)</f>
        <v>79</v>
      </c>
      <c r="R485" t="str">
        <f>VLOOKUP(A485,[1]高二上!$A$3:$P$583,16,0)</f>
        <v>高琴</v>
      </c>
      <c r="S485" s="22">
        <f t="shared" si="110"/>
        <v>63</v>
      </c>
      <c r="T485" s="22">
        <f t="shared" si="111"/>
        <v>93.728222996515683</v>
      </c>
      <c r="U485">
        <f>VLOOKUP(A485,[1]高一下!$A$3:$P$585,15,0)</f>
        <v>70</v>
      </c>
      <c r="V485" t="str">
        <f>VLOOKUP(A485,[1]高一下!$A$3:$P$585,16,0)</f>
        <v>高琴</v>
      </c>
      <c r="W485">
        <f t="shared" si="112"/>
        <v>45</v>
      </c>
      <c r="X485">
        <f t="shared" si="113"/>
        <v>99.651567944250871</v>
      </c>
      <c r="Y485">
        <f>VLOOKUP(A485,[1]高一上!$A$3:$P$587,15,0)</f>
        <v>71</v>
      </c>
      <c r="Z485" t="str">
        <f>VLOOKUP(A485,[1]高一上!$A$3:$P$587,16,0)</f>
        <v>高琴</v>
      </c>
      <c r="AA485">
        <f t="shared" si="114"/>
        <v>44</v>
      </c>
      <c r="AB485" s="23">
        <f t="shared" si="116"/>
        <v>96.864111498257842</v>
      </c>
      <c r="AC485">
        <f>VLOOKUP(A485,[1]中考!$A$2:$J$571,10,0)</f>
        <v>37</v>
      </c>
      <c r="AD485">
        <f t="shared" si="115"/>
        <v>35</v>
      </c>
    </row>
    <row r="486" spans="1:30" ht="15" x14ac:dyDescent="0.35">
      <c r="A486" s="14" t="s">
        <v>931</v>
      </c>
      <c r="B486" s="3">
        <v>10</v>
      </c>
      <c r="C486" s="2" t="s">
        <v>932</v>
      </c>
      <c r="D486" s="4" t="s">
        <v>537</v>
      </c>
      <c r="E486">
        <f>VLOOKUP(A486,'[1]高三下(高考)'!$A$3:$P$615,15,0)</f>
        <v>72</v>
      </c>
      <c r="F486" t="str">
        <f>VLOOKUP(A486,'[1]高三下(高考)'!$A$3:$P$615,16,0)</f>
        <v>彭桦</v>
      </c>
      <c r="G486" s="22">
        <f t="shared" si="104"/>
        <v>57</v>
      </c>
      <c r="H486" s="23">
        <f t="shared" si="105"/>
        <v>141.81184668989548</v>
      </c>
      <c r="I486">
        <f>VLOOKUP(A486,[1]高三上!$A$3:$P$588,15,0)</f>
        <v>42</v>
      </c>
      <c r="J486" t="str">
        <f>VLOOKUP(A486,[1]高三上!$A$3:$P$588,16,0)</f>
        <v>彭桦</v>
      </c>
      <c r="K486" s="22">
        <f t="shared" si="106"/>
        <v>177</v>
      </c>
      <c r="L486" s="23">
        <f t="shared" si="107"/>
        <v>42.160278745644597</v>
      </c>
      <c r="M486">
        <f>VLOOKUP(A486,[1]高二下!$A$3:$P$536,15,0)</f>
        <v>75</v>
      </c>
      <c r="N486" t="str">
        <f>VLOOKUP(A486,[1]高二下!$A$3:$P$536,16,0)</f>
        <v>彭桦</v>
      </c>
      <c r="O486" s="22">
        <f t="shared" si="108"/>
        <v>11</v>
      </c>
      <c r="P486" s="22">
        <f t="shared" si="109"/>
        <v>151.21951219512195</v>
      </c>
      <c r="Q486">
        <f>VLOOKUP(A486,[1]高二上!$A$3:$P$583,15,0)</f>
        <v>67</v>
      </c>
      <c r="R486" t="str">
        <f>VLOOKUP(A486,[1]高二上!$A$3:$P$583,16,0)</f>
        <v>高琴</v>
      </c>
      <c r="S486" s="22">
        <f t="shared" si="110"/>
        <v>158</v>
      </c>
      <c r="T486" s="22">
        <f t="shared" si="111"/>
        <v>74.564459930313589</v>
      </c>
      <c r="U486">
        <f>VLOOKUP(A486,[1]高一下!$A$3:$P$585,15,0)</f>
        <v>63</v>
      </c>
      <c r="V486" t="str">
        <f>VLOOKUP(A486,[1]高一下!$A$3:$P$585,16,0)</f>
        <v>高琴</v>
      </c>
      <c r="W486">
        <f t="shared" si="112"/>
        <v>85</v>
      </c>
      <c r="X486">
        <f t="shared" si="113"/>
        <v>96.864111498257842</v>
      </c>
      <c r="Y486">
        <f>VLOOKUP(A486,[1]高一上!$A$3:$P$587,15,0)</f>
        <v>64</v>
      </c>
      <c r="Z486" t="str">
        <f>VLOOKUP(A486,[1]高一上!$A$3:$P$587,16,0)</f>
        <v>高琴</v>
      </c>
      <c r="AA486">
        <f t="shared" si="114"/>
        <v>76</v>
      </c>
      <c r="AB486" s="23">
        <f t="shared" si="116"/>
        <v>94.076655052264812</v>
      </c>
      <c r="AC486">
        <f>VLOOKUP(A486,[1]中考!$A$2:$J$571,10,0)</f>
        <v>35</v>
      </c>
      <c r="AD486">
        <f t="shared" si="115"/>
        <v>59</v>
      </c>
    </row>
    <row r="487" spans="1:30" ht="15" x14ac:dyDescent="0.35">
      <c r="A487" s="14" t="s">
        <v>991</v>
      </c>
      <c r="B487" s="3">
        <v>10</v>
      </c>
      <c r="C487" s="2" t="s">
        <v>992</v>
      </c>
      <c r="D487" s="4" t="s">
        <v>537</v>
      </c>
      <c r="E487">
        <f>VLOOKUP(A487,'[1]高三下(高考)'!$A$3:$P$615,15,0)</f>
        <v>72.5</v>
      </c>
      <c r="F487" t="str">
        <f>VLOOKUP(A487,'[1]高三下(高考)'!$A$3:$P$615,16,0)</f>
        <v>彭桦</v>
      </c>
      <c r="G487" s="22">
        <f t="shared" si="104"/>
        <v>51</v>
      </c>
      <c r="H487" s="23">
        <f t="shared" si="105"/>
        <v>116.72473867595819</v>
      </c>
      <c r="I487">
        <f>VLOOKUP(A487,[1]高三上!$A$3:$P$588,15,0)</f>
        <v>50.5</v>
      </c>
      <c r="J487" t="str">
        <f>VLOOKUP(A487,[1]高三上!$A$3:$P$588,16,0)</f>
        <v>彭桦</v>
      </c>
      <c r="K487" s="22">
        <f t="shared" si="106"/>
        <v>99</v>
      </c>
      <c r="L487" s="23">
        <f t="shared" si="107"/>
        <v>85.017421602787465</v>
      </c>
      <c r="M487">
        <f>VLOOKUP(A487,[1]高二下!$A$3:$P$536,15,0)</f>
        <v>66</v>
      </c>
      <c r="N487" t="str">
        <f>VLOOKUP(A487,[1]高二下!$A$3:$P$536,16,0)</f>
        <v>彭桦</v>
      </c>
      <c r="O487" s="22">
        <f t="shared" si="108"/>
        <v>56</v>
      </c>
      <c r="P487" s="22">
        <f t="shared" si="109"/>
        <v>99.303135888501743</v>
      </c>
      <c r="Q487">
        <f>VLOOKUP(A487,[1]高二上!$A$3:$P$583,15,0)</f>
        <v>80</v>
      </c>
      <c r="R487" t="str">
        <f>VLOOKUP(A487,[1]高二上!$A$3:$P$583,16,0)</f>
        <v>高琴</v>
      </c>
      <c r="S487" s="22">
        <f t="shared" si="110"/>
        <v>54</v>
      </c>
      <c r="T487" s="22">
        <f t="shared" si="111"/>
        <v>144.94773519163763</v>
      </c>
      <c r="U487">
        <f>VLOOKUP(A487,[1]高一下!$A$3:$P$585,15,0)</f>
        <v>48</v>
      </c>
      <c r="V487" t="str">
        <f>VLOOKUP(A487,[1]高一下!$A$3:$P$585,16,0)</f>
        <v>高琴</v>
      </c>
      <c r="W487">
        <f t="shared" si="112"/>
        <v>183</v>
      </c>
      <c r="X487">
        <f t="shared" si="113"/>
        <v>73.519163763066203</v>
      </c>
      <c r="Y487">
        <f>VLOOKUP(A487,[1]高一上!$A$3:$P$587,15,0)</f>
        <v>57</v>
      </c>
      <c r="Z487" t="str">
        <f>VLOOKUP(A487,[1]高一上!$A$3:$P$587,16,0)</f>
        <v>高琴</v>
      </c>
      <c r="AA487">
        <f t="shared" si="114"/>
        <v>107</v>
      </c>
      <c r="AB487" s="23">
        <f t="shared" si="116"/>
        <v>78.048780487804876</v>
      </c>
      <c r="AC487">
        <f>VLOOKUP(A487,[1]中考!$A$2:$J$571,10,0)</f>
        <v>36</v>
      </c>
      <c r="AD487">
        <f t="shared" si="115"/>
        <v>44</v>
      </c>
    </row>
    <row r="488" spans="1:30" ht="15" x14ac:dyDescent="0.35">
      <c r="A488" s="14" t="s">
        <v>971</v>
      </c>
      <c r="B488" s="3">
        <v>10</v>
      </c>
      <c r="C488" s="2" t="s">
        <v>972</v>
      </c>
      <c r="D488" s="4" t="s">
        <v>537</v>
      </c>
      <c r="E488">
        <f>VLOOKUP(A488,'[1]高三下(高考)'!$A$3:$P$615,15,0)</f>
        <v>76</v>
      </c>
      <c r="F488" t="str">
        <f>VLOOKUP(A488,'[1]高三下(高考)'!$A$3:$P$615,16,0)</f>
        <v>彭桦</v>
      </c>
      <c r="G488" s="22">
        <f t="shared" si="104"/>
        <v>27</v>
      </c>
      <c r="H488" s="23">
        <f t="shared" si="105"/>
        <v>133.79790940766551</v>
      </c>
      <c r="I488">
        <f>VLOOKUP(A488,[1]高三上!$A$3:$P$588,15,0)</f>
        <v>48.5</v>
      </c>
      <c r="J488" t="str">
        <f>VLOOKUP(A488,[1]高三上!$A$3:$P$588,16,0)</f>
        <v>彭桦</v>
      </c>
      <c r="K488" s="22">
        <f t="shared" si="106"/>
        <v>124</v>
      </c>
      <c r="L488" s="23">
        <f t="shared" si="107"/>
        <v>81.881533101045292</v>
      </c>
      <c r="M488">
        <f>VLOOKUP(A488,[1]高二下!$A$3:$P$536,15,0)</f>
        <v>64</v>
      </c>
      <c r="N488" t="str">
        <f>VLOOKUP(A488,[1]高二下!$A$3:$P$536,16,0)</f>
        <v>彭桦</v>
      </c>
      <c r="O488" s="22">
        <f t="shared" si="108"/>
        <v>72</v>
      </c>
      <c r="P488" s="22">
        <f t="shared" si="109"/>
        <v>87.804878048780495</v>
      </c>
      <c r="Q488">
        <f>VLOOKUP(A488,[1]高二上!$A$3:$P$583,15,0)</f>
        <v>83</v>
      </c>
      <c r="R488" t="str">
        <f>VLOOKUP(A488,[1]高二上!$A$3:$P$583,16,0)</f>
        <v>高琴</v>
      </c>
      <c r="S488" s="22">
        <f t="shared" si="110"/>
        <v>37</v>
      </c>
      <c r="T488" s="22">
        <f t="shared" si="111"/>
        <v>121.60278745644599</v>
      </c>
      <c r="U488">
        <f>VLOOKUP(A488,[1]高一下!$A$3:$P$585,15,0)</f>
        <v>61</v>
      </c>
      <c r="V488" t="str">
        <f>VLOOKUP(A488,[1]高一下!$A$3:$P$585,16,0)</f>
        <v>高琴</v>
      </c>
      <c r="W488">
        <f t="shared" si="112"/>
        <v>99</v>
      </c>
      <c r="X488">
        <f t="shared" si="113"/>
        <v>83.62369337979095</v>
      </c>
      <c r="Y488">
        <f>VLOOKUP(A488,[1]高一上!$A$3:$P$587,15,0)</f>
        <v>69</v>
      </c>
      <c r="Z488" t="str">
        <f>VLOOKUP(A488,[1]高一上!$A$3:$P$587,16,0)</f>
        <v>高琴</v>
      </c>
      <c r="AA488">
        <f t="shared" si="114"/>
        <v>52</v>
      </c>
      <c r="AB488" s="23">
        <f t="shared" si="116"/>
        <v>124.73867595818815</v>
      </c>
      <c r="AC488">
        <f>VLOOKUP(A488,[1]中考!$A$2:$J$571,10,0)</f>
        <v>31</v>
      </c>
      <c r="AD488">
        <f t="shared" si="115"/>
        <v>123</v>
      </c>
    </row>
    <row r="489" spans="1:30" ht="15" x14ac:dyDescent="0.35">
      <c r="A489" s="14" t="s">
        <v>925</v>
      </c>
      <c r="B489" s="3">
        <v>10</v>
      </c>
      <c r="C489" s="2" t="s">
        <v>926</v>
      </c>
      <c r="D489" s="4" t="s">
        <v>537</v>
      </c>
      <c r="E489">
        <f>VLOOKUP(A489,'[1]高三下(高考)'!$A$3:$P$615,15,0)</f>
        <v>78</v>
      </c>
      <c r="F489" t="str">
        <f>VLOOKUP(A489,'[1]高三下(高考)'!$A$3:$P$615,16,0)</f>
        <v>彭桦</v>
      </c>
      <c r="G489" s="22">
        <f t="shared" si="104"/>
        <v>15</v>
      </c>
      <c r="H489" s="23">
        <f t="shared" si="105"/>
        <v>95.818815331010455</v>
      </c>
      <c r="I489">
        <f>VLOOKUP(A489,[1]高三上!$A$3:$P$588,15,0)</f>
        <v>71</v>
      </c>
      <c r="J489" t="str">
        <f>VLOOKUP(A489,[1]高三上!$A$3:$P$588,16,0)</f>
        <v>彭桦</v>
      </c>
      <c r="K489" s="22">
        <f t="shared" si="106"/>
        <v>3</v>
      </c>
      <c r="L489" s="23">
        <f t="shared" si="107"/>
        <v>111.14982578397212</v>
      </c>
      <c r="M489">
        <f>VLOOKUP(A489,[1]高二下!$A$3:$P$536,15,0)</f>
        <v>69</v>
      </c>
      <c r="N489" t="str">
        <f>VLOOKUP(A489,[1]高二下!$A$3:$P$536,16,0)</f>
        <v>彭桦</v>
      </c>
      <c r="O489" s="22">
        <f t="shared" si="108"/>
        <v>35</v>
      </c>
      <c r="P489" s="22">
        <f t="shared" si="109"/>
        <v>95.121951219512198</v>
      </c>
      <c r="Q489">
        <f>VLOOKUP(A489,[1]高二上!$A$3:$P$583,15,0)</f>
        <v>86</v>
      </c>
      <c r="R489" t="str">
        <f>VLOOKUP(A489,[1]高二上!$A$3:$P$583,16,0)</f>
        <v>高琴</v>
      </c>
      <c r="S489" s="22">
        <f t="shared" si="110"/>
        <v>21</v>
      </c>
      <c r="T489" s="22">
        <f t="shared" si="111"/>
        <v>109.40766550522648</v>
      </c>
      <c r="U489">
        <f>VLOOKUP(A489,[1]高一下!$A$3:$P$585,15,0)</f>
        <v>69</v>
      </c>
      <c r="V489" t="str">
        <f>VLOOKUP(A489,[1]高一下!$A$3:$P$585,16,0)</f>
        <v>高琴</v>
      </c>
      <c r="W489">
        <f t="shared" si="112"/>
        <v>48</v>
      </c>
      <c r="X489">
        <f t="shared" si="113"/>
        <v>90.243902439024396</v>
      </c>
      <c r="Y489">
        <f>VLOOKUP(A489,[1]高一上!$A$3:$P$587,15,0)</f>
        <v>78</v>
      </c>
      <c r="Z489" t="str">
        <f>VLOOKUP(A489,[1]高一上!$A$3:$P$587,16,0)</f>
        <v>高琴</v>
      </c>
      <c r="AA489">
        <f t="shared" si="114"/>
        <v>20</v>
      </c>
      <c r="AB489" s="23">
        <f t="shared" si="116"/>
        <v>123.69337979094077</v>
      </c>
      <c r="AC489">
        <f>VLOOKUP(A489,[1]中考!$A$2:$J$571,10,0)</f>
        <v>33</v>
      </c>
      <c r="AD489">
        <f t="shared" si="115"/>
        <v>88</v>
      </c>
    </row>
    <row r="490" spans="1:30" ht="15" x14ac:dyDescent="0.35">
      <c r="A490" s="14" t="s">
        <v>921</v>
      </c>
      <c r="B490" s="3">
        <v>10</v>
      </c>
      <c r="C490" s="2" t="s">
        <v>922</v>
      </c>
      <c r="D490" s="4" t="s">
        <v>537</v>
      </c>
      <c r="E490">
        <f>VLOOKUP(A490,'[1]高三下(高考)'!$A$3:$P$615,15,0)</f>
        <v>86</v>
      </c>
      <c r="F490" t="str">
        <f>VLOOKUP(A490,'[1]高三下(高考)'!$A$3:$P$615,16,0)</f>
        <v>彭桦</v>
      </c>
      <c r="G490" s="22">
        <f t="shared" si="104"/>
        <v>1</v>
      </c>
      <c r="H490" s="23">
        <f t="shared" si="105"/>
        <v>104.52961672473867</v>
      </c>
      <c r="I490">
        <f>VLOOKUP(A490,[1]高三上!$A$3:$P$588,15,0)</f>
        <v>63.5</v>
      </c>
      <c r="J490" t="str">
        <f>VLOOKUP(A490,[1]高三上!$A$3:$P$588,16,0)</f>
        <v>彭桦</v>
      </c>
      <c r="K490" s="22">
        <f t="shared" si="106"/>
        <v>14</v>
      </c>
      <c r="L490" s="23">
        <f t="shared" si="107"/>
        <v>114.63414634146341</v>
      </c>
      <c r="M490">
        <f>VLOOKUP(A490,[1]高二下!$A$3:$P$536,15,0)</f>
        <v>66</v>
      </c>
      <c r="N490" t="str">
        <f>VLOOKUP(A490,[1]高二下!$A$3:$P$536,16,0)</f>
        <v>彭桦</v>
      </c>
      <c r="O490" s="22">
        <f t="shared" si="108"/>
        <v>56</v>
      </c>
      <c r="P490" s="22">
        <f t="shared" si="109"/>
        <v>88.850174216027881</v>
      </c>
      <c r="Q490">
        <f>VLOOKUP(A490,[1]高二上!$A$3:$P$583,15,0)</f>
        <v>85</v>
      </c>
      <c r="R490" t="str">
        <f>VLOOKUP(A490,[1]高二上!$A$3:$P$583,16,0)</f>
        <v>高琴</v>
      </c>
      <c r="S490" s="22">
        <f t="shared" si="110"/>
        <v>24</v>
      </c>
      <c r="T490" s="22">
        <f t="shared" si="111"/>
        <v>97.909407665505228</v>
      </c>
      <c r="U490">
        <f>VLOOKUP(A490,[1]高一下!$A$3:$P$585,15,0)</f>
        <v>79</v>
      </c>
      <c r="V490" t="str">
        <f>VLOOKUP(A490,[1]高一下!$A$3:$P$585,16,0)</f>
        <v>高琴</v>
      </c>
      <c r="W490">
        <f t="shared" si="112"/>
        <v>18</v>
      </c>
      <c r="X490">
        <f t="shared" si="113"/>
        <v>96.515679442508713</v>
      </c>
      <c r="Y490">
        <f>VLOOKUP(A490,[1]高一上!$A$3:$P$587,15,0)</f>
        <v>84</v>
      </c>
      <c r="Z490" t="str">
        <f>VLOOKUP(A490,[1]高一上!$A$3:$P$587,16,0)</f>
        <v>高琴</v>
      </c>
      <c r="AA490">
        <f t="shared" si="114"/>
        <v>8</v>
      </c>
      <c r="AB490" s="23">
        <f t="shared" si="116"/>
        <v>102.4390243902439</v>
      </c>
      <c r="AC490">
        <f>VLOOKUP(A490,[1]中考!$A$2:$J$571,10,0)</f>
        <v>39</v>
      </c>
      <c r="AD490">
        <f t="shared" si="115"/>
        <v>15</v>
      </c>
    </row>
    <row r="491" spans="1:30" ht="15" x14ac:dyDescent="0.35">
      <c r="A491" s="14" t="s">
        <v>949</v>
      </c>
      <c r="B491" s="3">
        <v>10</v>
      </c>
      <c r="C491" s="2" t="s">
        <v>950</v>
      </c>
      <c r="D491" s="4" t="s">
        <v>537</v>
      </c>
      <c r="E491">
        <f>VLOOKUP(A491,'[1]高三下(高考)'!$A$3:$P$615,15,0)</f>
        <v>74.5</v>
      </c>
      <c r="F491" t="str">
        <f>VLOOKUP(A491,'[1]高三下(高考)'!$A$3:$P$615,16,0)</f>
        <v>彭桦</v>
      </c>
      <c r="G491" s="22">
        <f t="shared" si="104"/>
        <v>37</v>
      </c>
      <c r="H491" s="23">
        <f t="shared" si="105"/>
        <v>117.42160278745645</v>
      </c>
      <c r="I491">
        <f>VLOOKUP(A491,[1]高三上!$A$3:$P$588,15,0)</f>
        <v>51.5</v>
      </c>
      <c r="J491" t="str">
        <f>VLOOKUP(A491,[1]高三上!$A$3:$P$588,16,0)</f>
        <v>彭桦</v>
      </c>
      <c r="K491" s="22">
        <f t="shared" si="106"/>
        <v>87</v>
      </c>
      <c r="L491" s="23">
        <f t="shared" si="107"/>
        <v>76.306620209059233</v>
      </c>
      <c r="M491">
        <f>VLOOKUP(A491,[1]高二下!$A$3:$P$536,15,0)</f>
        <v>73</v>
      </c>
      <c r="N491" t="str">
        <f>VLOOKUP(A491,[1]高二下!$A$3:$P$536,16,0)</f>
        <v>彭桦</v>
      </c>
      <c r="O491" s="22">
        <f t="shared" si="108"/>
        <v>19</v>
      </c>
      <c r="P491" s="22">
        <f t="shared" si="109"/>
        <v>115.33101045296166</v>
      </c>
      <c r="Q491">
        <f>VLOOKUP(A491,[1]高二上!$A$3:$P$583,15,0)</f>
        <v>79</v>
      </c>
      <c r="R491" t="str">
        <f>VLOOKUP(A491,[1]高二上!$A$3:$P$583,16,0)</f>
        <v>高琴</v>
      </c>
      <c r="S491" s="22">
        <f t="shared" si="110"/>
        <v>63</v>
      </c>
      <c r="T491" s="22">
        <f t="shared" si="111"/>
        <v>95.121951219512198</v>
      </c>
      <c r="U491">
        <f>VLOOKUP(A491,[1]高一下!$A$3:$P$585,15,0)</f>
        <v>68</v>
      </c>
      <c r="V491" t="str">
        <f>VLOOKUP(A491,[1]高一下!$A$3:$P$585,16,0)</f>
        <v>高琴</v>
      </c>
      <c r="W491">
        <f t="shared" si="112"/>
        <v>49</v>
      </c>
      <c r="X491">
        <f t="shared" si="113"/>
        <v>112.89198606271776</v>
      </c>
      <c r="Y491">
        <f>VLOOKUP(A491,[1]高一上!$A$3:$P$587,15,0)</f>
        <v>61</v>
      </c>
      <c r="Z491" t="str">
        <f>VLOOKUP(A491,[1]高一上!$A$3:$P$587,16,0)</f>
        <v>高琴</v>
      </c>
      <c r="AA491">
        <f t="shared" si="114"/>
        <v>86</v>
      </c>
      <c r="AB491" s="23">
        <f t="shared" si="116"/>
        <v>118.11846689895471</v>
      </c>
      <c r="AC491">
        <f>VLOOKUP(A491,[1]中考!$A$2:$J$571,10,0)</f>
        <v>30</v>
      </c>
      <c r="AD491">
        <f t="shared" si="115"/>
        <v>138</v>
      </c>
    </row>
    <row r="492" spans="1:30" ht="15" x14ac:dyDescent="0.35">
      <c r="A492" s="14" t="s">
        <v>975</v>
      </c>
      <c r="B492" s="3">
        <v>10</v>
      </c>
      <c r="C492" s="2" t="s">
        <v>976</v>
      </c>
      <c r="D492" s="4" t="s">
        <v>537</v>
      </c>
      <c r="E492">
        <f>VLOOKUP(A492,'[1]高三下(高考)'!$A$3:$P$615,15,0)</f>
        <v>75</v>
      </c>
      <c r="F492" t="str">
        <f>VLOOKUP(A492,'[1]高三下(高考)'!$A$3:$P$615,16,0)</f>
        <v>彭桦</v>
      </c>
      <c r="G492" s="22">
        <f t="shared" si="104"/>
        <v>34</v>
      </c>
      <c r="H492" s="23">
        <f t="shared" si="105"/>
        <v>120.90592334494774</v>
      </c>
      <c r="I492">
        <f>VLOOKUP(A492,[1]高三上!$A$3:$P$588,15,0)</f>
        <v>51</v>
      </c>
      <c r="J492" t="str">
        <f>VLOOKUP(A492,[1]高三上!$A$3:$P$588,16,0)</f>
        <v>彭桦</v>
      </c>
      <c r="K492" s="22">
        <f t="shared" si="106"/>
        <v>94</v>
      </c>
      <c r="L492" s="23">
        <f t="shared" si="107"/>
        <v>89.19860627177701</v>
      </c>
      <c r="M492">
        <f>VLOOKUP(A492,[1]高二下!$A$3:$P$536,15,0)</f>
        <v>65</v>
      </c>
      <c r="N492" t="str">
        <f>VLOOKUP(A492,[1]高二下!$A$3:$P$536,16,0)</f>
        <v>彭桦</v>
      </c>
      <c r="O492" s="22">
        <f t="shared" si="108"/>
        <v>63</v>
      </c>
      <c r="P492" s="22">
        <f t="shared" si="109"/>
        <v>94.773519163763069</v>
      </c>
      <c r="Q492">
        <f>VLOOKUP(A492,[1]高二上!$A$3:$P$583,15,0)</f>
        <v>81</v>
      </c>
      <c r="R492" t="str">
        <f>VLOOKUP(A492,[1]高二上!$A$3:$P$583,16,0)</f>
        <v>高琴</v>
      </c>
      <c r="S492" s="22">
        <f t="shared" si="110"/>
        <v>48</v>
      </c>
      <c r="T492" s="22">
        <f t="shared" si="111"/>
        <v>128.91986062717771</v>
      </c>
      <c r="U492">
        <f>VLOOKUP(A492,[1]高一下!$A$3:$P$585,15,0)</f>
        <v>56</v>
      </c>
      <c r="V492" t="str">
        <f>VLOOKUP(A492,[1]高一下!$A$3:$P$585,16,0)</f>
        <v>高琴</v>
      </c>
      <c r="W492">
        <f t="shared" si="112"/>
        <v>131</v>
      </c>
      <c r="X492">
        <f t="shared" si="113"/>
        <v>66.202090592334486</v>
      </c>
      <c r="Y492">
        <f>VLOOKUP(A492,[1]高一上!$A$3:$P$587,15,0)</f>
        <v>74</v>
      </c>
      <c r="Z492" t="str">
        <f>VLOOKUP(A492,[1]高一上!$A$3:$P$587,16,0)</f>
        <v>高琴</v>
      </c>
      <c r="AA492">
        <f t="shared" si="114"/>
        <v>34</v>
      </c>
      <c r="AB492" s="23">
        <f t="shared" si="116"/>
        <v>93.379790940766554</v>
      </c>
      <c r="AC492">
        <f>VLOOKUP(A492,[1]中考!$A$2:$J$571,10,0)</f>
        <v>39</v>
      </c>
      <c r="AD492">
        <f t="shared" si="115"/>
        <v>15</v>
      </c>
    </row>
    <row r="493" spans="1:30" ht="15" x14ac:dyDescent="0.35">
      <c r="A493" s="14" t="s">
        <v>935</v>
      </c>
      <c r="B493" s="3">
        <v>10</v>
      </c>
      <c r="C493" s="2" t="s">
        <v>936</v>
      </c>
      <c r="D493" s="4" t="s">
        <v>537</v>
      </c>
      <c r="E493">
        <f>VLOOKUP(A493,'[1]高三下(高考)'!$A$3:$P$615,15,0)</f>
        <v>71.5</v>
      </c>
      <c r="F493" t="str">
        <f>VLOOKUP(A493,'[1]高三下(高考)'!$A$3:$P$615,16,0)</f>
        <v>彭桦</v>
      </c>
      <c r="G493" s="22">
        <f t="shared" si="104"/>
        <v>60</v>
      </c>
      <c r="H493" s="23">
        <f t="shared" si="105"/>
        <v>79.442508710801391</v>
      </c>
      <c r="I493">
        <f>VLOOKUP(A493,[1]高三上!$A$3:$P$588,15,0)</f>
        <v>78.5</v>
      </c>
      <c r="J493" t="str">
        <f>VLOOKUP(A493,[1]高三上!$A$3:$P$588,16,0)</f>
        <v>彭桦</v>
      </c>
      <c r="K493" s="22">
        <f t="shared" si="106"/>
        <v>1</v>
      </c>
      <c r="L493" s="23">
        <f t="shared" si="107"/>
        <v>113.93728222996515</v>
      </c>
      <c r="M493">
        <f>VLOOKUP(A493,[1]高二下!$A$3:$P$536,15,0)</f>
        <v>68</v>
      </c>
      <c r="N493" t="str">
        <f>VLOOKUP(A493,[1]高二下!$A$3:$P$536,16,0)</f>
        <v>彭桦</v>
      </c>
      <c r="O493" s="22">
        <f t="shared" si="108"/>
        <v>41</v>
      </c>
      <c r="P493" s="22">
        <f t="shared" si="109"/>
        <v>88.153310104529623</v>
      </c>
      <c r="Q493">
        <f>VLOOKUP(A493,[1]高二上!$A$3:$P$583,15,0)</f>
        <v>90</v>
      </c>
      <c r="R493" t="str">
        <f>VLOOKUP(A493,[1]高二上!$A$3:$P$583,16,0)</f>
        <v>高琴</v>
      </c>
      <c r="S493" s="22">
        <f t="shared" si="110"/>
        <v>7</v>
      </c>
      <c r="T493" s="22">
        <f t="shared" si="111"/>
        <v>105.22648083623693</v>
      </c>
      <c r="U493">
        <f>VLOOKUP(A493,[1]高一下!$A$3:$P$585,15,0)</f>
        <v>76</v>
      </c>
      <c r="V493" t="str">
        <f>VLOOKUP(A493,[1]高一下!$A$3:$P$585,16,0)</f>
        <v>高琴</v>
      </c>
      <c r="W493">
        <f t="shared" si="112"/>
        <v>22</v>
      </c>
      <c r="X493">
        <f t="shared" si="113"/>
        <v>99.303135888501743</v>
      </c>
      <c r="Y493">
        <f>VLOOKUP(A493,[1]高一上!$A$3:$P$587,15,0)</f>
        <v>78</v>
      </c>
      <c r="Z493" t="str">
        <f>VLOOKUP(A493,[1]高一上!$A$3:$P$587,16,0)</f>
        <v>高琴</v>
      </c>
      <c r="AA493">
        <f t="shared" si="114"/>
        <v>20</v>
      </c>
      <c r="AB493" s="23">
        <f t="shared" si="116"/>
        <v>113.58885017421602</v>
      </c>
      <c r="AC493">
        <f>VLOOKUP(A493,[1]中考!$A$2:$J$571,10,0)</f>
        <v>35</v>
      </c>
      <c r="AD493">
        <f t="shared" si="115"/>
        <v>59</v>
      </c>
    </row>
    <row r="494" spans="1:30" ht="15" x14ac:dyDescent="0.35">
      <c r="A494" s="14" t="s">
        <v>962</v>
      </c>
      <c r="B494" s="3">
        <v>10</v>
      </c>
      <c r="C494" s="2" t="s">
        <v>963</v>
      </c>
      <c r="D494" s="4" t="s">
        <v>537</v>
      </c>
      <c r="E494">
        <f>VLOOKUP(A494,'[1]高三下(高考)'!$A$3:$P$615,15,0)</f>
        <v>66</v>
      </c>
      <c r="F494" t="str">
        <f>VLOOKUP(A494,'[1]高三下(高考)'!$A$3:$P$615,16,0)</f>
        <v>彭桦</v>
      </c>
      <c r="G494" s="22">
        <f t="shared" si="104"/>
        <v>117</v>
      </c>
      <c r="H494" s="23">
        <f t="shared" si="105"/>
        <v>68.292682926829272</v>
      </c>
      <c r="I494">
        <f>VLOOKUP(A494,[1]高三上!$A$3:$P$588,15,0)</f>
        <v>59</v>
      </c>
      <c r="J494" t="str">
        <f>VLOOKUP(A494,[1]高三上!$A$3:$P$588,16,0)</f>
        <v>彭桦</v>
      </c>
      <c r="K494" s="22">
        <f t="shared" si="106"/>
        <v>26</v>
      </c>
      <c r="L494" s="23">
        <f t="shared" si="107"/>
        <v>118.46689895470384</v>
      </c>
      <c r="M494">
        <f>VLOOKUP(A494,[1]高二下!$A$3:$P$536,15,0)</f>
        <v>62</v>
      </c>
      <c r="N494" t="str">
        <f>VLOOKUP(A494,[1]高二下!$A$3:$P$536,16,0)</f>
        <v>彭桦</v>
      </c>
      <c r="O494" s="22">
        <f t="shared" si="108"/>
        <v>79</v>
      </c>
      <c r="P494" s="22">
        <f t="shared" si="109"/>
        <v>105.57491289198606</v>
      </c>
      <c r="Q494">
        <f>VLOOKUP(A494,[1]高二上!$A$3:$P$583,15,0)</f>
        <v>75</v>
      </c>
      <c r="R494" t="str">
        <f>VLOOKUP(A494,[1]高二上!$A$3:$P$583,16,0)</f>
        <v>高琴</v>
      </c>
      <c r="S494" s="22">
        <f t="shared" si="110"/>
        <v>95</v>
      </c>
      <c r="T494" s="22">
        <f t="shared" si="111"/>
        <v>120.55749128919861</v>
      </c>
      <c r="U494">
        <f>VLOOKUP(A494,[1]高一下!$A$3:$P$585,15,0)</f>
        <v>52</v>
      </c>
      <c r="V494" t="str">
        <f>VLOOKUP(A494,[1]高一下!$A$3:$P$585,16,0)</f>
        <v>高琴</v>
      </c>
      <c r="W494">
        <f t="shared" si="112"/>
        <v>154</v>
      </c>
      <c r="X494">
        <f t="shared" si="113"/>
        <v>51.916376306620208</v>
      </c>
      <c r="Y494">
        <f>VLOOKUP(A494,[1]高一上!$A$3:$P$587,15,0)</f>
        <v>80</v>
      </c>
      <c r="Z494" t="str">
        <f>VLOOKUP(A494,[1]高一上!$A$3:$P$587,16,0)</f>
        <v>高琴</v>
      </c>
      <c r="AA494">
        <f t="shared" si="114"/>
        <v>16</v>
      </c>
      <c r="AB494" s="23">
        <f t="shared" si="116"/>
        <v>109.7560975609756</v>
      </c>
      <c r="AC494">
        <f>VLOOKUP(A494,[1]中考!$A$2:$J$571,10,0)</f>
        <v>36</v>
      </c>
      <c r="AD494">
        <f t="shared" si="115"/>
        <v>44</v>
      </c>
    </row>
    <row r="495" spans="1:30" ht="15" x14ac:dyDescent="0.35">
      <c r="A495" s="14" t="s">
        <v>916</v>
      </c>
      <c r="B495" s="3">
        <v>10</v>
      </c>
      <c r="C495" s="2" t="s">
        <v>917</v>
      </c>
      <c r="D495" s="4" t="s">
        <v>537</v>
      </c>
      <c r="E495">
        <f>VLOOKUP(A495,'[1]高三下(高考)'!$A$3:$P$615,15,0)</f>
        <v>80.5</v>
      </c>
      <c r="F495" t="str">
        <f>VLOOKUP(A495,'[1]高三下(高考)'!$A$3:$P$615,16,0)</f>
        <v>彭桦</v>
      </c>
      <c r="G495" s="22">
        <f t="shared" si="104"/>
        <v>6</v>
      </c>
      <c r="H495" s="23">
        <f t="shared" si="105"/>
        <v>101.39372822299651</v>
      </c>
      <c r="I495">
        <f>VLOOKUP(A495,[1]高三上!$A$3:$P$588,15,0)</f>
        <v>65</v>
      </c>
      <c r="J495" t="str">
        <f>VLOOKUP(A495,[1]高三上!$A$3:$P$588,16,0)</f>
        <v>彭桦</v>
      </c>
      <c r="K495" s="22">
        <f t="shared" si="106"/>
        <v>10</v>
      </c>
      <c r="L495" s="23">
        <f t="shared" si="107"/>
        <v>96.864111498257842</v>
      </c>
      <c r="M495">
        <f>VLOOKUP(A495,[1]高二下!$A$3:$P$536,15,0)</f>
        <v>87</v>
      </c>
      <c r="N495" t="str">
        <f>VLOOKUP(A495,[1]高二下!$A$3:$P$536,16,0)</f>
        <v>彭桦</v>
      </c>
      <c r="O495" s="22">
        <f t="shared" si="108"/>
        <v>1</v>
      </c>
      <c r="P495" s="22">
        <f t="shared" si="109"/>
        <v>106.96864111498257</v>
      </c>
      <c r="Q495">
        <f>VLOOKUP(A495,[1]高二上!$A$3:$P$583,15,0)</f>
        <v>86</v>
      </c>
      <c r="R495" t="str">
        <f>VLOOKUP(A495,[1]高二上!$A$3:$P$583,16,0)</f>
        <v>高琴</v>
      </c>
      <c r="S495" s="22">
        <f t="shared" si="110"/>
        <v>21</v>
      </c>
      <c r="T495" s="22">
        <f t="shared" si="111"/>
        <v>93.728222996515683</v>
      </c>
      <c r="U495">
        <f>VLOOKUP(A495,[1]高一下!$A$3:$P$585,15,0)</f>
        <v>89</v>
      </c>
      <c r="V495" t="str">
        <f>VLOOKUP(A495,[1]高一下!$A$3:$P$585,16,0)</f>
        <v>高琴</v>
      </c>
      <c r="W495">
        <f t="shared" si="112"/>
        <v>3</v>
      </c>
      <c r="X495">
        <f t="shared" si="113"/>
        <v>99.651567944250871</v>
      </c>
      <c r="Y495">
        <f>VLOOKUP(A495,[1]高一上!$A$3:$P$587,15,0)</f>
        <v>91</v>
      </c>
      <c r="Z495" t="str">
        <f>VLOOKUP(A495,[1]高一上!$A$3:$P$587,16,0)</f>
        <v>高琴</v>
      </c>
      <c r="AA495">
        <f t="shared" si="114"/>
        <v>2</v>
      </c>
      <c r="AB495" s="23">
        <f t="shared" si="116"/>
        <v>101.74216027874564</v>
      </c>
      <c r="AC495">
        <f>VLOOKUP(A495,[1]中考!$A$2:$J$571,10,0)</f>
        <v>41</v>
      </c>
      <c r="AD495">
        <f t="shared" si="115"/>
        <v>7</v>
      </c>
    </row>
    <row r="496" spans="1:30" ht="15" x14ac:dyDescent="0.35">
      <c r="A496" s="14" t="s">
        <v>964</v>
      </c>
      <c r="B496" s="3">
        <v>10</v>
      </c>
      <c r="C496" s="2" t="s">
        <v>48</v>
      </c>
      <c r="D496" s="4" t="s">
        <v>537</v>
      </c>
      <c r="E496">
        <f>VLOOKUP(A496,'[1]高三下(高考)'!$A$3:$P$615,15,0)</f>
        <v>68.5</v>
      </c>
      <c r="F496" t="str">
        <f>VLOOKUP(A496,'[1]高三下(高考)'!$A$3:$P$615,16,0)</f>
        <v>彭桦</v>
      </c>
      <c r="G496" s="22">
        <f t="shared" si="104"/>
        <v>89</v>
      </c>
      <c r="H496" s="23">
        <f t="shared" si="105"/>
        <v>73.519163763066203</v>
      </c>
      <c r="I496">
        <f>VLOOKUP(A496,[1]高三上!$A$3:$P$588,15,0)</f>
        <v>64</v>
      </c>
      <c r="J496" t="str">
        <f>VLOOKUP(A496,[1]高三上!$A$3:$P$588,16,0)</f>
        <v>彭桦</v>
      </c>
      <c r="K496" s="22">
        <f t="shared" si="106"/>
        <v>13</v>
      </c>
      <c r="L496" s="23">
        <f t="shared" si="107"/>
        <v>107.66550522648083</v>
      </c>
      <c r="M496">
        <f>VLOOKUP(A496,[1]高二下!$A$3:$P$536,15,0)</f>
        <v>69</v>
      </c>
      <c r="N496" t="str">
        <f>VLOOKUP(A496,[1]高二下!$A$3:$P$536,16,0)</f>
        <v>彭桦</v>
      </c>
      <c r="O496" s="22">
        <f t="shared" si="108"/>
        <v>35</v>
      </c>
      <c r="P496" s="22">
        <f t="shared" si="109"/>
        <v>91.637630662020911</v>
      </c>
      <c r="Q496">
        <f>VLOOKUP(A496,[1]高二上!$A$3:$P$583,15,0)</f>
        <v>88</v>
      </c>
      <c r="R496" t="str">
        <f>VLOOKUP(A496,[1]高二上!$A$3:$P$583,16,0)</f>
        <v>高琴</v>
      </c>
      <c r="S496" s="22">
        <f t="shared" si="110"/>
        <v>11</v>
      </c>
      <c r="T496" s="22">
        <f t="shared" si="111"/>
        <v>118.46689895470384</v>
      </c>
      <c r="U496">
        <f>VLOOKUP(A496,[1]高一下!$A$3:$P$585,15,0)</f>
        <v>66</v>
      </c>
      <c r="V496" t="str">
        <f>VLOOKUP(A496,[1]高一下!$A$3:$P$585,16,0)</f>
        <v>高琴</v>
      </c>
      <c r="W496">
        <f t="shared" si="112"/>
        <v>64</v>
      </c>
      <c r="X496">
        <f t="shared" si="113"/>
        <v>81.184668989547035</v>
      </c>
      <c r="Y496">
        <f>VLOOKUP(A496,[1]高一上!$A$3:$P$587,15,0)</f>
        <v>83</v>
      </c>
      <c r="Z496" t="str">
        <f>VLOOKUP(A496,[1]高一上!$A$3:$P$587,16,0)</f>
        <v>高琴</v>
      </c>
      <c r="AA496">
        <f t="shared" si="114"/>
        <v>10</v>
      </c>
      <c r="AB496" s="23">
        <f t="shared" si="116"/>
        <v>101.74216027874564</v>
      </c>
      <c r="AC496">
        <f>VLOOKUP(A496,[1]中考!$A$2:$J$571,10,0)</f>
        <v>39</v>
      </c>
      <c r="AD496">
        <f t="shared" si="115"/>
        <v>15</v>
      </c>
    </row>
    <row r="497" spans="1:30" ht="15" x14ac:dyDescent="0.35">
      <c r="A497" s="14" t="s">
        <v>983</v>
      </c>
      <c r="B497" s="3">
        <v>10</v>
      </c>
      <c r="C497" s="2" t="s">
        <v>984</v>
      </c>
      <c r="D497" s="4" t="s">
        <v>537</v>
      </c>
      <c r="E497">
        <f>VLOOKUP(A497,'[1]高三下(高考)'!$A$3:$P$615,15,0)</f>
        <v>68.5</v>
      </c>
      <c r="F497" t="str">
        <f>VLOOKUP(A497,'[1]高三下(高考)'!$A$3:$P$615,16,0)</f>
        <v>彭桦</v>
      </c>
      <c r="G497" s="22">
        <f t="shared" si="104"/>
        <v>89</v>
      </c>
      <c r="H497" s="23">
        <f t="shared" si="105"/>
        <v>106.27177700348432</v>
      </c>
      <c r="I497">
        <f>VLOOKUP(A497,[1]高三上!$A$3:$P$588,15,0)</f>
        <v>50</v>
      </c>
      <c r="J497" t="str">
        <f>VLOOKUP(A497,[1]高三上!$A$3:$P$588,16,0)</f>
        <v>彭桦</v>
      </c>
      <c r="K497" s="22">
        <f t="shared" si="106"/>
        <v>107</v>
      </c>
      <c r="L497" s="23">
        <f t="shared" si="107"/>
        <v>96.864111498257842</v>
      </c>
      <c r="M497">
        <f>VLOOKUP(A497,[1]高二下!$A$3:$P$536,15,0)</f>
        <v>59</v>
      </c>
      <c r="N497" t="str">
        <f>VLOOKUP(A497,[1]高二下!$A$3:$P$536,16,0)</f>
        <v>彭桦</v>
      </c>
      <c r="O497" s="22">
        <f t="shared" si="108"/>
        <v>98</v>
      </c>
      <c r="P497" s="22">
        <f t="shared" si="109"/>
        <v>110.10452961672473</v>
      </c>
      <c r="Q497">
        <f>VLOOKUP(A497,[1]高二上!$A$3:$P$583,15,0)</f>
        <v>71</v>
      </c>
      <c r="R497" t="str">
        <f>VLOOKUP(A497,[1]高二上!$A$3:$P$583,16,0)</f>
        <v>高琴</v>
      </c>
      <c r="S497" s="22">
        <f t="shared" si="110"/>
        <v>127</v>
      </c>
      <c r="T497" s="22">
        <f t="shared" si="111"/>
        <v>91.637630662020911</v>
      </c>
      <c r="U497">
        <f>VLOOKUP(A497,[1]高一下!$A$3:$P$585,15,0)</f>
        <v>60</v>
      </c>
      <c r="V497" t="str">
        <f>VLOOKUP(A497,[1]高一下!$A$3:$P$585,16,0)</f>
        <v>高琴</v>
      </c>
      <c r="W497">
        <f t="shared" si="112"/>
        <v>103</v>
      </c>
      <c r="X497">
        <f t="shared" si="113"/>
        <v>95.818815331010455</v>
      </c>
      <c r="Y497">
        <f>VLOOKUP(A497,[1]高一上!$A$3:$P$587,15,0)</f>
        <v>60</v>
      </c>
      <c r="Z497" t="str">
        <f>VLOOKUP(A497,[1]高一上!$A$3:$P$587,16,0)</f>
        <v>高琴</v>
      </c>
      <c r="AA497">
        <f t="shared" si="114"/>
        <v>91</v>
      </c>
      <c r="AB497" s="23">
        <f t="shared" si="116"/>
        <v>76.306620209059233</v>
      </c>
      <c r="AC497">
        <f>VLOOKUP(A497,[1]中考!$A$2:$J$571,10,0)</f>
        <v>38</v>
      </c>
      <c r="AD497">
        <f t="shared" si="115"/>
        <v>23</v>
      </c>
    </row>
    <row r="498" spans="1:30" ht="15" x14ac:dyDescent="0.35">
      <c r="A498" s="14" t="s">
        <v>945</v>
      </c>
      <c r="B498" s="3">
        <v>10</v>
      </c>
      <c r="C498" s="2" t="s">
        <v>946</v>
      </c>
      <c r="D498" s="4" t="s">
        <v>537</v>
      </c>
      <c r="E498">
        <f>VLOOKUP(A498,'[1]高三下(高考)'!$A$3:$P$615,15,0)</f>
        <v>69</v>
      </c>
      <c r="F498" t="str">
        <f>VLOOKUP(A498,'[1]高三下(高考)'!$A$3:$P$615,16,0)</f>
        <v>彭桦</v>
      </c>
      <c r="G498" s="22">
        <f t="shared" si="104"/>
        <v>83</v>
      </c>
      <c r="H498" s="23">
        <f t="shared" si="105"/>
        <v>101.39372822299651</v>
      </c>
      <c r="I498">
        <f>VLOOKUP(A498,[1]高三上!$A$3:$P$588,15,0)</f>
        <v>51.5</v>
      </c>
      <c r="J498" t="str">
        <f>VLOOKUP(A498,[1]高三上!$A$3:$P$588,16,0)</f>
        <v>彭桦</v>
      </c>
      <c r="K498" s="22">
        <f t="shared" si="106"/>
        <v>87</v>
      </c>
      <c r="L498" s="23">
        <f t="shared" si="107"/>
        <v>124.0418118466899</v>
      </c>
      <c r="M498">
        <f>VLOOKUP(A498,[1]高二下!$A$3:$P$536,15,0)</f>
        <v>53</v>
      </c>
      <c r="N498" t="str">
        <f>VLOOKUP(A498,[1]高二下!$A$3:$P$536,16,0)</f>
        <v>彭桦</v>
      </c>
      <c r="O498" s="22">
        <f t="shared" si="108"/>
        <v>156</v>
      </c>
      <c r="P498" s="22">
        <f t="shared" si="109"/>
        <v>102.78745644599303</v>
      </c>
      <c r="Q498">
        <f>VLOOKUP(A498,[1]高二上!$A$3:$P$583,15,0)</f>
        <v>66</v>
      </c>
      <c r="R498" t="str">
        <f>VLOOKUP(A498,[1]高二上!$A$3:$P$583,16,0)</f>
        <v>高琴</v>
      </c>
      <c r="S498" s="22">
        <f t="shared" si="110"/>
        <v>164</v>
      </c>
      <c r="T498" s="22">
        <f t="shared" si="111"/>
        <v>99.651567944250871</v>
      </c>
      <c r="U498">
        <f>VLOOKUP(A498,[1]高一下!$A$3:$P$585,15,0)</f>
        <v>51</v>
      </c>
      <c r="V498" t="str">
        <f>VLOOKUP(A498,[1]高一下!$A$3:$P$585,16,0)</f>
        <v>高琴</v>
      </c>
      <c r="W498">
        <f t="shared" si="112"/>
        <v>163</v>
      </c>
      <c r="X498">
        <f t="shared" si="113"/>
        <v>71.777003484320559</v>
      </c>
      <c r="Y498">
        <f>VLOOKUP(A498,[1]高一上!$A$3:$P$587,15,0)</f>
        <v>62</v>
      </c>
      <c r="Z498" t="str">
        <f>VLOOKUP(A498,[1]高一上!$A$3:$P$587,16,0)</f>
        <v>高琴</v>
      </c>
      <c r="AA498">
        <f t="shared" si="114"/>
        <v>82</v>
      </c>
      <c r="AB498" s="23">
        <f t="shared" si="116"/>
        <v>125.78397212543554</v>
      </c>
      <c r="AC498">
        <f>VLOOKUP(A498,[1]中考!$A$2:$J$571,10,0)</f>
        <v>29</v>
      </c>
      <c r="AD498">
        <f t="shared" si="115"/>
        <v>156</v>
      </c>
    </row>
    <row r="499" spans="1:30" ht="15" x14ac:dyDescent="0.35">
      <c r="A499" s="14" t="s">
        <v>929</v>
      </c>
      <c r="B499" s="3">
        <v>10</v>
      </c>
      <c r="C499" s="2" t="s">
        <v>930</v>
      </c>
      <c r="D499" s="4" t="s">
        <v>537</v>
      </c>
      <c r="E499">
        <f>VLOOKUP(A499,'[1]高三下(高考)'!$A$3:$P$615,15,0)</f>
        <v>71.5</v>
      </c>
      <c r="F499" t="str">
        <f>VLOOKUP(A499,'[1]高三下(高考)'!$A$3:$P$615,16,0)</f>
        <v>彭桦</v>
      </c>
      <c r="G499" s="22">
        <f t="shared" si="104"/>
        <v>60</v>
      </c>
      <c r="H499" s="23">
        <f t="shared" si="105"/>
        <v>85.714285714285722</v>
      </c>
      <c r="I499">
        <f>VLOOKUP(A499,[1]高三上!$A$3:$P$588,15,0)</f>
        <v>61.5</v>
      </c>
      <c r="J499" t="str">
        <f>VLOOKUP(A499,[1]高三上!$A$3:$P$588,16,0)</f>
        <v>彭桦</v>
      </c>
      <c r="K499" s="22">
        <f t="shared" si="106"/>
        <v>19</v>
      </c>
      <c r="L499" s="23">
        <f t="shared" si="107"/>
        <v>98.954703832752614</v>
      </c>
      <c r="M499">
        <f>VLOOKUP(A499,[1]高二下!$A$3:$P$536,15,0)</f>
        <v>74</v>
      </c>
      <c r="N499" t="str">
        <f>VLOOKUP(A499,[1]高二下!$A$3:$P$536,16,0)</f>
        <v>彭桦</v>
      </c>
      <c r="O499" s="22">
        <f t="shared" si="108"/>
        <v>16</v>
      </c>
      <c r="P499" s="22">
        <f t="shared" si="109"/>
        <v>95.470383275261327</v>
      </c>
      <c r="Q499">
        <f>VLOOKUP(A499,[1]高二上!$A$3:$P$583,15,0)</f>
        <v>92</v>
      </c>
      <c r="R499" t="str">
        <f>VLOOKUP(A499,[1]高二上!$A$3:$P$583,16,0)</f>
        <v>高琴</v>
      </c>
      <c r="S499" s="22">
        <f t="shared" si="110"/>
        <v>3</v>
      </c>
      <c r="T499" s="22">
        <f t="shared" si="111"/>
        <v>103.13588850174216</v>
      </c>
      <c r="U499">
        <f>VLOOKUP(A499,[1]高一下!$A$3:$P$585,15,0)</f>
        <v>81</v>
      </c>
      <c r="V499" t="str">
        <f>VLOOKUP(A499,[1]高一下!$A$3:$P$585,16,0)</f>
        <v>高琴</v>
      </c>
      <c r="W499">
        <f t="shared" si="112"/>
        <v>12</v>
      </c>
      <c r="X499">
        <f t="shared" si="113"/>
        <v>96.864111498257842</v>
      </c>
      <c r="Y499">
        <f>VLOOKUP(A499,[1]高一上!$A$3:$P$587,15,0)</f>
        <v>90</v>
      </c>
      <c r="Z499" t="str">
        <f>VLOOKUP(A499,[1]高一上!$A$3:$P$587,16,0)</f>
        <v>高琴</v>
      </c>
      <c r="AA499">
        <f t="shared" si="114"/>
        <v>3</v>
      </c>
      <c r="AB499" s="23">
        <f t="shared" si="116"/>
        <v>99.303135888501743</v>
      </c>
      <c r="AC499">
        <f>VLOOKUP(A499,[1]中考!$A$2:$J$571,10,0)</f>
        <v>44</v>
      </c>
      <c r="AD499">
        <f t="shared" si="115"/>
        <v>1</v>
      </c>
    </row>
    <row r="500" spans="1:30" ht="15" x14ac:dyDescent="0.35">
      <c r="A500" s="14" t="s">
        <v>919</v>
      </c>
      <c r="B500" s="3">
        <v>10</v>
      </c>
      <c r="C500" s="2" t="s">
        <v>920</v>
      </c>
      <c r="D500" s="4" t="s">
        <v>537</v>
      </c>
      <c r="E500">
        <f>VLOOKUP(A500,'[1]高三下(高考)'!$A$3:$P$615,15,0)</f>
        <v>69.5</v>
      </c>
      <c r="F500" t="str">
        <f>VLOOKUP(A500,'[1]高三下(高考)'!$A$3:$P$615,16,0)</f>
        <v>彭桦</v>
      </c>
      <c r="G500" s="22">
        <f t="shared" si="104"/>
        <v>77</v>
      </c>
      <c r="H500" s="23">
        <f t="shared" si="105"/>
        <v>96.167247386759584</v>
      </c>
      <c r="I500">
        <f>VLOOKUP(A500,[1]高三上!$A$3:$P$588,15,0)</f>
        <v>53.5</v>
      </c>
      <c r="J500" t="str">
        <f>VLOOKUP(A500,[1]高三上!$A$3:$P$588,16,0)</f>
        <v>彭桦</v>
      </c>
      <c r="K500" s="22">
        <f t="shared" si="106"/>
        <v>66</v>
      </c>
      <c r="L500" s="23">
        <f t="shared" si="107"/>
        <v>87.804878048780495</v>
      </c>
      <c r="M500">
        <f>VLOOKUP(A500,[1]高二下!$A$3:$P$536,15,0)</f>
        <v>70</v>
      </c>
      <c r="N500" t="str">
        <f>VLOOKUP(A500,[1]高二下!$A$3:$P$536,16,0)</f>
        <v>彭桦</v>
      </c>
      <c r="O500" s="22">
        <f t="shared" si="108"/>
        <v>31</v>
      </c>
      <c r="P500" s="22">
        <f t="shared" si="109"/>
        <v>93.031358885017426</v>
      </c>
      <c r="Q500">
        <f>VLOOKUP(A500,[1]高二上!$A$3:$P$583,15,0)</f>
        <v>88</v>
      </c>
      <c r="R500" t="str">
        <f>VLOOKUP(A500,[1]高二上!$A$3:$P$583,16,0)</f>
        <v>高琴</v>
      </c>
      <c r="S500" s="22">
        <f t="shared" si="110"/>
        <v>11</v>
      </c>
      <c r="T500" s="22">
        <f t="shared" si="111"/>
        <v>98.954703832752614</v>
      </c>
      <c r="U500">
        <f>VLOOKUP(A500,[1]高一下!$A$3:$P$585,15,0)</f>
        <v>84</v>
      </c>
      <c r="V500" t="str">
        <f>VLOOKUP(A500,[1]高一下!$A$3:$P$585,16,0)</f>
        <v>高琴</v>
      </c>
      <c r="W500">
        <f t="shared" si="112"/>
        <v>8</v>
      </c>
      <c r="X500">
        <f t="shared" si="113"/>
        <v>98.954703832752614</v>
      </c>
      <c r="Y500">
        <f>VLOOKUP(A500,[1]高一上!$A$3:$P$587,15,0)</f>
        <v>89</v>
      </c>
      <c r="Z500" t="str">
        <f>VLOOKUP(A500,[1]高一上!$A$3:$P$587,16,0)</f>
        <v>高琴</v>
      </c>
      <c r="AA500">
        <f t="shared" si="114"/>
        <v>5</v>
      </c>
      <c r="AB500" s="23">
        <f t="shared" si="116"/>
        <v>110.45296167247386</v>
      </c>
      <c r="AC500">
        <f>VLOOKUP(A500,[1]中考!$A$2:$J$571,10,0)</f>
        <v>37</v>
      </c>
      <c r="AD500">
        <f t="shared" si="115"/>
        <v>35</v>
      </c>
    </row>
    <row r="501" spans="1:30" ht="15" x14ac:dyDescent="0.35">
      <c r="A501" s="14" t="s">
        <v>967</v>
      </c>
      <c r="B501" s="3">
        <v>10</v>
      </c>
      <c r="C501" s="2" t="s">
        <v>968</v>
      </c>
      <c r="D501" s="4" t="s">
        <v>537</v>
      </c>
      <c r="E501">
        <f>VLOOKUP(A501,'[1]高三下(高考)'!$A$3:$P$615,15,0)</f>
        <v>60.5</v>
      </c>
      <c r="F501" t="str">
        <f>VLOOKUP(A501,'[1]高三下(高考)'!$A$3:$P$615,16,0)</f>
        <v>彭桦</v>
      </c>
      <c r="G501" s="22">
        <f t="shared" si="104"/>
        <v>170</v>
      </c>
      <c r="H501" s="23">
        <f t="shared" si="105"/>
        <v>63.763066202090592</v>
      </c>
      <c r="I501">
        <f>VLOOKUP(A501,[1]高三上!$A$3:$P$588,15,0)</f>
        <v>53.5</v>
      </c>
      <c r="J501" t="str">
        <f>VLOOKUP(A501,[1]高三上!$A$3:$P$588,16,0)</f>
        <v>彭桦</v>
      </c>
      <c r="K501" s="22">
        <f t="shared" si="106"/>
        <v>66</v>
      </c>
      <c r="L501" s="23">
        <f t="shared" si="107"/>
        <v>104.52961672473867</v>
      </c>
      <c r="M501">
        <f>VLOOKUP(A501,[1]高二下!$A$3:$P$536,15,0)</f>
        <v>62</v>
      </c>
      <c r="N501" t="str">
        <f>VLOOKUP(A501,[1]高二下!$A$3:$P$536,16,0)</f>
        <v>彭桦</v>
      </c>
      <c r="O501" s="22">
        <f t="shared" si="108"/>
        <v>79</v>
      </c>
      <c r="P501" s="22">
        <f t="shared" si="109"/>
        <v>87.804878048780495</v>
      </c>
      <c r="Q501">
        <f>VLOOKUP(A501,[1]高二上!$A$3:$P$583,15,0)</f>
        <v>82</v>
      </c>
      <c r="R501" t="str">
        <f>VLOOKUP(A501,[1]高二上!$A$3:$P$583,16,0)</f>
        <v>高琴</v>
      </c>
      <c r="S501" s="22">
        <f t="shared" si="110"/>
        <v>44</v>
      </c>
      <c r="T501" s="22">
        <f t="shared" si="111"/>
        <v>120.55749128919861</v>
      </c>
      <c r="U501">
        <f>VLOOKUP(A501,[1]高一下!$A$3:$P$585,15,0)</f>
        <v>60</v>
      </c>
      <c r="V501" t="str">
        <f>VLOOKUP(A501,[1]高一下!$A$3:$P$585,16,0)</f>
        <v>高琴</v>
      </c>
      <c r="W501">
        <f t="shared" si="112"/>
        <v>103</v>
      </c>
      <c r="X501">
        <f t="shared" si="113"/>
        <v>72.822299651567945</v>
      </c>
      <c r="Y501">
        <f>VLOOKUP(A501,[1]高一上!$A$3:$P$587,15,0)</f>
        <v>77</v>
      </c>
      <c r="Z501" t="str">
        <f>VLOOKUP(A501,[1]高一上!$A$3:$P$587,16,0)</f>
        <v>高琴</v>
      </c>
      <c r="AA501">
        <f t="shared" si="114"/>
        <v>25</v>
      </c>
      <c r="AB501" s="23">
        <f t="shared" si="116"/>
        <v>92.334494773519168</v>
      </c>
      <c r="AC501">
        <f>VLOOKUP(A501,[1]中考!$A$2:$J$571,10,0)</f>
        <v>42</v>
      </c>
      <c r="AD501">
        <f t="shared" si="115"/>
        <v>3</v>
      </c>
    </row>
    <row r="502" spans="1:30" ht="15" x14ac:dyDescent="0.35">
      <c r="A502" s="14" t="s">
        <v>933</v>
      </c>
      <c r="B502" s="3">
        <v>10</v>
      </c>
      <c r="C502" s="2" t="s">
        <v>934</v>
      </c>
      <c r="D502" s="4" t="s">
        <v>537</v>
      </c>
      <c r="E502">
        <f>VLOOKUP(A502,'[1]高三下(高考)'!$A$3:$P$615,15,0)</f>
        <v>68.5</v>
      </c>
      <c r="F502" t="str">
        <f>VLOOKUP(A502,'[1]高三下(高考)'!$A$3:$P$615,16,0)</f>
        <v>彭桦</v>
      </c>
      <c r="G502" s="22">
        <f t="shared" si="104"/>
        <v>89</v>
      </c>
      <c r="H502" s="23">
        <f t="shared" si="105"/>
        <v>75.958188153310104</v>
      </c>
      <c r="I502">
        <f>VLOOKUP(A502,[1]高三上!$A$3:$P$588,15,0)</f>
        <v>60.5</v>
      </c>
      <c r="J502" t="str">
        <f>VLOOKUP(A502,[1]高三上!$A$3:$P$588,16,0)</f>
        <v>彭桦</v>
      </c>
      <c r="K502" s="22">
        <f t="shared" si="106"/>
        <v>20</v>
      </c>
      <c r="L502" s="23">
        <f t="shared" si="107"/>
        <v>122.64808362369338</v>
      </c>
      <c r="M502">
        <f>VLOOKUP(A502,[1]高二下!$A$3:$P$536,15,0)</f>
        <v>61</v>
      </c>
      <c r="N502" t="str">
        <f>VLOOKUP(A502,[1]高二下!$A$3:$P$536,16,0)</f>
        <v>彭桦</v>
      </c>
      <c r="O502" s="22">
        <f t="shared" si="108"/>
        <v>85</v>
      </c>
      <c r="P502" s="22">
        <f t="shared" si="109"/>
        <v>83.275261324041807</v>
      </c>
      <c r="Q502">
        <f>VLOOKUP(A502,[1]高二上!$A$3:$P$583,15,0)</f>
        <v>83</v>
      </c>
      <c r="R502" t="str">
        <f>VLOOKUP(A502,[1]高二上!$A$3:$P$583,16,0)</f>
        <v>高琴</v>
      </c>
      <c r="S502" s="22">
        <f t="shared" si="110"/>
        <v>37</v>
      </c>
      <c r="T502" s="22">
        <f t="shared" si="111"/>
        <v>102.78745644599303</v>
      </c>
      <c r="U502">
        <f>VLOOKUP(A502,[1]高一下!$A$3:$P$585,15,0)</f>
        <v>70</v>
      </c>
      <c r="V502" t="str">
        <f>VLOOKUP(A502,[1]高一下!$A$3:$P$585,16,0)</f>
        <v>高琴</v>
      </c>
      <c r="W502">
        <f t="shared" si="112"/>
        <v>45</v>
      </c>
      <c r="X502">
        <f t="shared" si="113"/>
        <v>95.121951219512198</v>
      </c>
      <c r="Y502">
        <f>VLOOKUP(A502,[1]高一上!$A$3:$P$587,15,0)</f>
        <v>76</v>
      </c>
      <c r="Z502" t="str">
        <f>VLOOKUP(A502,[1]高一上!$A$3:$P$587,16,0)</f>
        <v>高琴</v>
      </c>
      <c r="AA502">
        <f t="shared" si="114"/>
        <v>31</v>
      </c>
      <c r="AB502" s="23">
        <f t="shared" si="116"/>
        <v>143.55400696864112</v>
      </c>
      <c r="AC502">
        <f>VLOOKUP(A502,[1]中考!$A$2:$J$571,10,0)</f>
        <v>29</v>
      </c>
      <c r="AD502">
        <f t="shared" si="115"/>
        <v>156</v>
      </c>
    </row>
    <row r="503" spans="1:30" ht="15" x14ac:dyDescent="0.35">
      <c r="A503" s="14" t="s">
        <v>1092</v>
      </c>
      <c r="B503" s="3">
        <v>11</v>
      </c>
      <c r="C503" s="2" t="s">
        <v>769</v>
      </c>
      <c r="D503" s="4" t="s">
        <v>537</v>
      </c>
      <c r="E503">
        <f>VLOOKUP(A503,'[1]高三下(高考)'!$A$3:$P$615,15,0)</f>
        <v>55</v>
      </c>
      <c r="F503" t="str">
        <f>VLOOKUP(A503,'[1]高三下(高考)'!$A$3:$P$615,16,0)</f>
        <v>张弘</v>
      </c>
      <c r="G503" s="22">
        <f t="shared" si="104"/>
        <v>201</v>
      </c>
      <c r="H503" s="23">
        <f t="shared" si="105"/>
        <v>118.46689895470384</v>
      </c>
      <c r="I503">
        <f>VLOOKUP(A503,[1]高三上!$A$3:$P$588,15,0)</f>
        <v>29</v>
      </c>
      <c r="J503" t="str">
        <f>VLOOKUP(A503,[1]高三上!$A$3:$P$588,16,0)</f>
        <v>张弘</v>
      </c>
      <c r="K503" s="22">
        <f t="shared" si="106"/>
        <v>254</v>
      </c>
      <c r="L503" s="23">
        <f t="shared" si="107"/>
        <v>43.554006968641112</v>
      </c>
      <c r="M503">
        <f>VLOOKUP(A503,[1]高二下!$A$3:$P$536,15,0)</f>
        <v>60</v>
      </c>
      <c r="N503" t="str">
        <f>VLOOKUP(A503,[1]高二下!$A$3:$P$536,16,0)</f>
        <v>张弘</v>
      </c>
      <c r="O503" s="22">
        <f t="shared" si="108"/>
        <v>92</v>
      </c>
      <c r="P503" s="22">
        <f t="shared" si="109"/>
        <v>117.77003484320558</v>
      </c>
      <c r="Q503">
        <f>VLOOKUP(A503,[1]高二上!$A$3:$P$583,15,0)</f>
        <v>69</v>
      </c>
      <c r="R503" t="str">
        <f>VLOOKUP(A503,[1]高二上!$A$3:$P$583,16,0)</f>
        <v>张弘</v>
      </c>
      <c r="S503" s="22">
        <f t="shared" si="110"/>
        <v>143</v>
      </c>
      <c r="T503" s="22">
        <f t="shared" si="111"/>
        <v>77.00348432055749</v>
      </c>
      <c r="U503">
        <f>VLOOKUP(A503,[1]高一下!$A$3:$P$585,15,0)</f>
        <v>64</v>
      </c>
      <c r="V503" t="str">
        <f>VLOOKUP(A503,[1]高一下!$A$3:$P$585,16,0)</f>
        <v>张弘</v>
      </c>
      <c r="W503">
        <f t="shared" si="112"/>
        <v>77</v>
      </c>
      <c r="X503">
        <f t="shared" si="113"/>
        <v>100.69686411149826</v>
      </c>
      <c r="Y503">
        <f>VLOOKUP(A503,[1]高一上!$A$3:$P$587,15,0)</f>
        <v>63</v>
      </c>
      <c r="Z503" t="str">
        <f>VLOOKUP(A503,[1]高一上!$A$3:$P$587,16,0)</f>
        <v>张弘</v>
      </c>
      <c r="AA503">
        <f t="shared" si="114"/>
        <v>79</v>
      </c>
      <c r="AB503" s="23">
        <f t="shared" si="116"/>
        <v>109.40766550522648</v>
      </c>
      <c r="AC503">
        <f>VLOOKUP(A503,[1]中考!$A$2:$J$571,10,0)</f>
        <v>32</v>
      </c>
      <c r="AD503">
        <f t="shared" si="115"/>
        <v>106</v>
      </c>
    </row>
    <row r="504" spans="1:30" ht="15" x14ac:dyDescent="0.35">
      <c r="A504" s="14" t="s">
        <v>1086</v>
      </c>
      <c r="B504" s="3">
        <v>11</v>
      </c>
      <c r="C504" s="2" t="s">
        <v>1087</v>
      </c>
      <c r="D504" s="4" t="s">
        <v>537</v>
      </c>
      <c r="E504">
        <f>VLOOKUP(A504,'[1]高三下(高考)'!$A$3:$P$615,15,0)</f>
        <v>63.5</v>
      </c>
      <c r="F504" t="str">
        <f>VLOOKUP(A504,'[1]高三下(高考)'!$A$3:$P$615,16,0)</f>
        <v>张弘</v>
      </c>
      <c r="G504" s="22">
        <f t="shared" si="104"/>
        <v>142</v>
      </c>
      <c r="H504" s="23">
        <f t="shared" si="105"/>
        <v>122.64808362369338</v>
      </c>
      <c r="I504">
        <f>VLOOKUP(A504,[1]高三上!$A$3:$P$588,15,0)</f>
        <v>38.5</v>
      </c>
      <c r="J504" t="str">
        <f>VLOOKUP(A504,[1]高三上!$A$3:$P$588,16,0)</f>
        <v>张弘</v>
      </c>
      <c r="K504" s="22">
        <f t="shared" si="106"/>
        <v>207</v>
      </c>
      <c r="L504" s="23">
        <f t="shared" si="107"/>
        <v>72.473867595818817</v>
      </c>
      <c r="M504">
        <f>VLOOKUP(A504,[1]高二下!$A$3:$P$536,15,0)</f>
        <v>56</v>
      </c>
      <c r="N504" t="str">
        <f>VLOOKUP(A504,[1]高二下!$A$3:$P$536,16,0)</f>
        <v>张弘</v>
      </c>
      <c r="O504" s="22">
        <f t="shared" si="108"/>
        <v>128</v>
      </c>
      <c r="P504" s="22">
        <f t="shared" si="109"/>
        <v>82.57839721254355</v>
      </c>
      <c r="Q504">
        <f>VLOOKUP(A504,[1]高二上!$A$3:$P$583,15,0)</f>
        <v>77</v>
      </c>
      <c r="R504" t="str">
        <f>VLOOKUP(A504,[1]高二上!$A$3:$P$583,16,0)</f>
        <v>张弘</v>
      </c>
      <c r="S504" s="22">
        <f t="shared" si="110"/>
        <v>78</v>
      </c>
      <c r="T504" s="22">
        <f t="shared" si="111"/>
        <v>121.95121951219512</v>
      </c>
      <c r="U504">
        <f>VLOOKUP(A504,[1]高一下!$A$3:$P$585,15,0)</f>
        <v>55</v>
      </c>
      <c r="V504" t="str">
        <f>VLOOKUP(A504,[1]高一下!$A$3:$P$585,16,0)</f>
        <v>张弘</v>
      </c>
      <c r="W504">
        <f t="shared" si="112"/>
        <v>141</v>
      </c>
      <c r="X504">
        <f t="shared" si="113"/>
        <v>110.10452961672473</v>
      </c>
      <c r="Y504">
        <f>VLOOKUP(A504,[1]高一上!$A$3:$P$587,15,0)</f>
        <v>47</v>
      </c>
      <c r="Z504" t="str">
        <f>VLOOKUP(A504,[1]高一上!$A$3:$P$587,16,0)</f>
        <v>张弘</v>
      </c>
      <c r="AA504">
        <f t="shared" si="114"/>
        <v>170</v>
      </c>
      <c r="AB504" s="23">
        <f t="shared" si="116"/>
        <v>48.780487804878049</v>
      </c>
      <c r="AC504">
        <f>VLOOKUP(A504,[1]中考!$A$2:$J$571,10,0)</f>
        <v>38</v>
      </c>
      <c r="AD504">
        <f t="shared" si="115"/>
        <v>23</v>
      </c>
    </row>
    <row r="505" spans="1:30" ht="15" x14ac:dyDescent="0.35">
      <c r="A505" s="14" t="s">
        <v>1093</v>
      </c>
      <c r="B505" s="3">
        <v>11</v>
      </c>
      <c r="C505" s="2" t="s">
        <v>1094</v>
      </c>
      <c r="D505" s="4" t="s">
        <v>537</v>
      </c>
      <c r="E505">
        <f>VLOOKUP(A505,'[1]高三下(高考)'!$A$3:$P$615,15,0)</f>
        <v>71.5</v>
      </c>
      <c r="F505" t="str">
        <f>VLOOKUP(A505,'[1]高三下(高考)'!$A$3:$P$615,16,0)</f>
        <v>张弘</v>
      </c>
      <c r="G505" s="22">
        <f t="shared" si="104"/>
        <v>60</v>
      </c>
      <c r="H505" s="23">
        <f t="shared" si="105"/>
        <v>126.4808362369338</v>
      </c>
      <c r="I505">
        <f>VLOOKUP(A505,[1]高三上!$A$3:$P$588,15,0)</f>
        <v>46</v>
      </c>
      <c r="J505" t="str">
        <f>VLOOKUP(A505,[1]高三上!$A$3:$P$588,16,0)</f>
        <v>张弘</v>
      </c>
      <c r="K505" s="22">
        <f t="shared" si="106"/>
        <v>136</v>
      </c>
      <c r="L505" s="23">
        <f t="shared" si="107"/>
        <v>69.337979094076658</v>
      </c>
      <c r="M505">
        <f>VLOOKUP(A505,[1]高二下!$A$3:$P$536,15,0)</f>
        <v>67</v>
      </c>
      <c r="N505" t="str">
        <f>VLOOKUP(A505,[1]高二下!$A$3:$P$536,16,0)</f>
        <v>张弘</v>
      </c>
      <c r="O505" s="22">
        <f t="shared" si="108"/>
        <v>48</v>
      </c>
      <c r="P505" s="22">
        <f t="shared" si="109"/>
        <v>110.45296167247386</v>
      </c>
      <c r="Q505">
        <f>VLOOKUP(A505,[1]高二上!$A$3:$P$583,15,0)</f>
        <v>77</v>
      </c>
      <c r="R505" t="str">
        <f>VLOOKUP(A505,[1]高二上!$A$3:$P$583,16,0)</f>
        <v>张弘</v>
      </c>
      <c r="S505" s="22">
        <f t="shared" si="110"/>
        <v>78</v>
      </c>
      <c r="T505" s="22">
        <f t="shared" si="111"/>
        <v>89.895470383275267</v>
      </c>
      <c r="U505">
        <f>VLOOKUP(A505,[1]高一下!$A$3:$P$585,15,0)</f>
        <v>68</v>
      </c>
      <c r="V505" t="str">
        <f>VLOOKUP(A505,[1]高一下!$A$3:$P$585,16,0)</f>
        <v>张弘</v>
      </c>
      <c r="W505">
        <f t="shared" si="112"/>
        <v>49</v>
      </c>
      <c r="X505">
        <f t="shared" si="113"/>
        <v>102.78745644599303</v>
      </c>
      <c r="Y505">
        <f>VLOOKUP(A505,[1]高一上!$A$3:$P$587,15,0)</f>
        <v>68</v>
      </c>
      <c r="Z505" t="str">
        <f>VLOOKUP(A505,[1]高一上!$A$3:$P$587,16,0)</f>
        <v>张弘</v>
      </c>
      <c r="AA505">
        <f t="shared" si="114"/>
        <v>57</v>
      </c>
      <c r="AB505" s="23">
        <f t="shared" si="116"/>
        <v>88.153310104529623</v>
      </c>
      <c r="AC505">
        <f>VLOOKUP(A505,[1]中考!$A$2:$J$571,10,0)</f>
        <v>38</v>
      </c>
      <c r="AD505">
        <f t="shared" si="115"/>
        <v>23</v>
      </c>
    </row>
    <row r="506" spans="1:30" ht="15" x14ac:dyDescent="0.35">
      <c r="A506" s="14" t="s">
        <v>1073</v>
      </c>
      <c r="B506" s="3">
        <v>11</v>
      </c>
      <c r="C506" s="2" t="s">
        <v>1074</v>
      </c>
      <c r="D506" s="4" t="s">
        <v>537</v>
      </c>
      <c r="E506">
        <f>VLOOKUP(A506,'[1]高三下(高考)'!$A$3:$P$615,15,0)</f>
        <v>57.5</v>
      </c>
      <c r="F506" t="str">
        <f>VLOOKUP(A506,'[1]高三下(高考)'!$A$3:$P$615,16,0)</f>
        <v>张弘</v>
      </c>
      <c r="G506" s="22">
        <f t="shared" si="104"/>
        <v>187</v>
      </c>
      <c r="H506" s="23">
        <f t="shared" si="105"/>
        <v>49.477351916376314</v>
      </c>
      <c r="I506">
        <f>VLOOKUP(A506,[1]高三上!$A$3:$P$588,15,0)</f>
        <v>56</v>
      </c>
      <c r="J506" t="str">
        <f>VLOOKUP(A506,[1]高三上!$A$3:$P$588,16,0)</f>
        <v>张弘</v>
      </c>
      <c r="K506" s="22">
        <f t="shared" si="106"/>
        <v>42</v>
      </c>
      <c r="L506" s="23">
        <f t="shared" si="107"/>
        <v>97.560975609756099</v>
      </c>
      <c r="M506">
        <f>VLOOKUP(A506,[1]高二下!$A$3:$P$536,15,0)</f>
        <v>69</v>
      </c>
      <c r="N506" t="str">
        <f>VLOOKUP(A506,[1]高二下!$A$3:$P$536,16,0)</f>
        <v>张弘</v>
      </c>
      <c r="O506" s="22">
        <f t="shared" si="108"/>
        <v>35</v>
      </c>
      <c r="P506" s="22">
        <f t="shared" si="109"/>
        <v>104.52961672473867</v>
      </c>
      <c r="Q506">
        <f>VLOOKUP(A506,[1]高二上!$A$3:$P$583,15,0)</f>
        <v>81</v>
      </c>
      <c r="R506" t="str">
        <f>VLOOKUP(A506,[1]高二上!$A$3:$P$583,16,0)</f>
        <v>张弘</v>
      </c>
      <c r="S506" s="22">
        <f t="shared" si="110"/>
        <v>48</v>
      </c>
      <c r="T506" s="22">
        <f t="shared" si="111"/>
        <v>97.21254355400697</v>
      </c>
      <c r="U506">
        <f>VLOOKUP(A506,[1]高一下!$A$3:$P$585,15,0)</f>
        <v>71</v>
      </c>
      <c r="V506" t="str">
        <f>VLOOKUP(A506,[1]高一下!$A$3:$P$585,16,0)</f>
        <v>张弘</v>
      </c>
      <c r="W506">
        <f t="shared" si="112"/>
        <v>40</v>
      </c>
      <c r="X506">
        <f t="shared" si="113"/>
        <v>97.909407665505228</v>
      </c>
      <c r="Y506">
        <f>VLOOKUP(A506,[1]高一上!$A$3:$P$587,15,0)</f>
        <v>74</v>
      </c>
      <c r="Z506" t="str">
        <f>VLOOKUP(A506,[1]高一上!$A$3:$P$587,16,0)</f>
        <v>张弘</v>
      </c>
      <c r="AA506">
        <f t="shared" si="114"/>
        <v>34</v>
      </c>
      <c r="AB506" s="23">
        <f t="shared" si="116"/>
        <v>114.28571428571428</v>
      </c>
      <c r="AC506">
        <f>VLOOKUP(A506,[1]中考!$A$2:$J$571,10,0)</f>
        <v>34</v>
      </c>
      <c r="AD506">
        <f t="shared" si="115"/>
        <v>75</v>
      </c>
    </row>
    <row r="507" spans="1:30" ht="15" x14ac:dyDescent="0.35">
      <c r="A507" s="14" t="s">
        <v>1057</v>
      </c>
      <c r="B507" s="3">
        <v>11</v>
      </c>
      <c r="C507" s="2" t="s">
        <v>1058</v>
      </c>
      <c r="D507" s="4" t="s">
        <v>537</v>
      </c>
      <c r="E507">
        <f>VLOOKUP(A507,'[1]高三下(高考)'!$A$3:$P$615,15,0)</f>
        <v>47.5</v>
      </c>
      <c r="F507" t="str">
        <f>VLOOKUP(A507,'[1]高三下(高考)'!$A$3:$P$615,16,0)</f>
        <v>张弘</v>
      </c>
      <c r="G507" s="22">
        <f t="shared" si="104"/>
        <v>248</v>
      </c>
      <c r="H507" s="23">
        <f t="shared" si="105"/>
        <v>18.815331010452965</v>
      </c>
      <c r="I507">
        <f>VLOOKUP(A507,[1]高三上!$A$3:$P$588,15,0)</f>
        <v>62.5</v>
      </c>
      <c r="J507" t="str">
        <f>VLOOKUP(A507,[1]高三上!$A$3:$P$588,16,0)</f>
        <v>张弘</v>
      </c>
      <c r="K507" s="22">
        <f t="shared" si="106"/>
        <v>15</v>
      </c>
      <c r="L507" s="23">
        <f t="shared" si="107"/>
        <v>161.67247386759584</v>
      </c>
      <c r="M507">
        <f>VLOOKUP(A507,[1]高二下!$A$3:$P$536,15,0)</f>
        <v>48</v>
      </c>
      <c r="N507" t="str">
        <f>VLOOKUP(A507,[1]高二下!$A$3:$P$536,16,0)</f>
        <v>张弘</v>
      </c>
      <c r="O507" s="22">
        <f t="shared" si="108"/>
        <v>192</v>
      </c>
      <c r="P507" s="22">
        <f t="shared" si="109"/>
        <v>58.88501742160279</v>
      </c>
      <c r="Q507">
        <f>VLOOKUP(A507,[1]高二上!$A$3:$P$583,15,0)</f>
        <v>78</v>
      </c>
      <c r="R507" t="str">
        <f>VLOOKUP(A507,[1]高二上!$A$3:$P$583,16,0)</f>
        <v>张弘</v>
      </c>
      <c r="S507" s="22">
        <f t="shared" si="110"/>
        <v>74</v>
      </c>
      <c r="T507" s="22">
        <f t="shared" si="111"/>
        <v>145.29616724738676</v>
      </c>
      <c r="U507">
        <f>VLOOKUP(A507,[1]高一下!$A$3:$P$585,15,0)</f>
        <v>45</v>
      </c>
      <c r="V507" t="str">
        <f>VLOOKUP(A507,[1]高一下!$A$3:$P$585,16,0)</f>
        <v>张弘</v>
      </c>
      <c r="W507">
        <f t="shared" si="112"/>
        <v>204</v>
      </c>
      <c r="X507">
        <f t="shared" si="113"/>
        <v>83.972125435540079</v>
      </c>
      <c r="Y507">
        <f>VLOOKUP(A507,[1]高一上!$A$3:$P$587,15,0)</f>
        <v>49</v>
      </c>
      <c r="Z507" t="str">
        <f>VLOOKUP(A507,[1]高一上!$A$3:$P$587,16,0)</f>
        <v>张弘</v>
      </c>
      <c r="AA507">
        <f t="shared" si="114"/>
        <v>158</v>
      </c>
      <c r="AB507" s="23">
        <f t="shared" si="116"/>
        <v>60.278745644599304</v>
      </c>
      <c r="AC507">
        <f>VLOOKUP(A507,[1]中考!$A$2:$J$571,10,0)</f>
        <v>36</v>
      </c>
      <c r="AD507">
        <f t="shared" si="115"/>
        <v>44</v>
      </c>
    </row>
    <row r="508" spans="1:30" ht="15" x14ac:dyDescent="0.35">
      <c r="A508" s="14" t="s">
        <v>1083</v>
      </c>
      <c r="B508" s="3">
        <v>11</v>
      </c>
      <c r="C508" s="2" t="s">
        <v>759</v>
      </c>
      <c r="D508" s="4" t="s">
        <v>537</v>
      </c>
      <c r="E508">
        <f>VLOOKUP(A508,'[1]高三下(高考)'!$A$3:$P$615,15,0)</f>
        <v>62.5</v>
      </c>
      <c r="F508" t="str">
        <f>VLOOKUP(A508,'[1]高三下(高考)'!$A$3:$P$615,16,0)</f>
        <v>张弘</v>
      </c>
      <c r="G508" s="22">
        <f t="shared" si="104"/>
        <v>154</v>
      </c>
      <c r="H508" s="23">
        <f t="shared" si="105"/>
        <v>87.456445993031366</v>
      </c>
      <c r="I508">
        <f>VLOOKUP(A508,[1]高三上!$A$3:$P$588,15,0)</f>
        <v>49</v>
      </c>
      <c r="J508" t="str">
        <f>VLOOKUP(A508,[1]高三上!$A$3:$P$588,16,0)</f>
        <v>张弘</v>
      </c>
      <c r="K508" s="22">
        <f t="shared" si="106"/>
        <v>118</v>
      </c>
      <c r="L508" s="23">
        <f t="shared" si="107"/>
        <v>110.45296167247386</v>
      </c>
      <c r="M508">
        <f>VLOOKUP(A508,[1]高二下!$A$3:$P$536,15,0)</f>
        <v>54</v>
      </c>
      <c r="N508" t="str">
        <f>VLOOKUP(A508,[1]高二下!$A$3:$P$536,16,0)</f>
        <v>张弘</v>
      </c>
      <c r="O508" s="22">
        <f t="shared" si="108"/>
        <v>148</v>
      </c>
      <c r="P508" s="22">
        <f t="shared" si="109"/>
        <v>53.658536585365852</v>
      </c>
      <c r="Q508">
        <f>VLOOKUP(A508,[1]高二上!$A$3:$P$583,15,0)</f>
        <v>87</v>
      </c>
      <c r="R508" t="str">
        <f>VLOOKUP(A508,[1]高二上!$A$3:$P$583,16,0)</f>
        <v>张弘</v>
      </c>
      <c r="S508" s="22">
        <f t="shared" si="110"/>
        <v>15</v>
      </c>
      <c r="T508" s="22">
        <f t="shared" si="111"/>
        <v>143.90243902439025</v>
      </c>
      <c r="U508">
        <f>VLOOKUP(A508,[1]高一下!$A$3:$P$585,15,0)</f>
        <v>55</v>
      </c>
      <c r="V508" t="str">
        <f>VLOOKUP(A508,[1]高一下!$A$3:$P$585,16,0)</f>
        <v>张弘</v>
      </c>
      <c r="W508">
        <f t="shared" si="112"/>
        <v>141</v>
      </c>
      <c r="X508">
        <f t="shared" si="113"/>
        <v>80.836236933797906</v>
      </c>
      <c r="Y508">
        <f>VLOOKUP(A508,[1]高一上!$A$3:$P$587,15,0)</f>
        <v>61</v>
      </c>
      <c r="Z508" t="str">
        <f>VLOOKUP(A508,[1]高一上!$A$3:$P$587,16,0)</f>
        <v>张弘</v>
      </c>
      <c r="AA508">
        <f t="shared" si="114"/>
        <v>86</v>
      </c>
      <c r="AB508" s="23">
        <f t="shared" si="116"/>
        <v>106.96864111498257</v>
      </c>
      <c r="AC508">
        <f>VLOOKUP(A508,[1]中考!$A$2:$J$571,10,0)</f>
        <v>32</v>
      </c>
      <c r="AD508">
        <f t="shared" si="115"/>
        <v>106</v>
      </c>
    </row>
    <row r="509" spans="1:30" ht="15" x14ac:dyDescent="0.35">
      <c r="A509" s="14" t="s">
        <v>1077</v>
      </c>
      <c r="B509" s="3">
        <v>11</v>
      </c>
      <c r="C509" s="2" t="s">
        <v>1078</v>
      </c>
      <c r="D509" s="4" t="s">
        <v>537</v>
      </c>
      <c r="E509">
        <f>VLOOKUP(A509,'[1]高三下(高考)'!$A$3:$P$615,15,0)</f>
        <v>66</v>
      </c>
      <c r="F509" t="str">
        <f>VLOOKUP(A509,'[1]高三下(高考)'!$A$3:$P$615,16,0)</f>
        <v>张弘</v>
      </c>
      <c r="G509" s="22">
        <f t="shared" si="104"/>
        <v>117</v>
      </c>
      <c r="H509" s="23">
        <f t="shared" si="105"/>
        <v>80.139372822299649</v>
      </c>
      <c r="I509">
        <f>VLOOKUP(A509,[1]高三上!$A$3:$P$588,15,0)</f>
        <v>54</v>
      </c>
      <c r="J509" t="str">
        <f>VLOOKUP(A509,[1]高三上!$A$3:$P$588,16,0)</f>
        <v>张弘</v>
      </c>
      <c r="K509" s="22">
        <f t="shared" si="106"/>
        <v>60</v>
      </c>
      <c r="L509" s="23">
        <f t="shared" si="107"/>
        <v>133.44947735191639</v>
      </c>
      <c r="M509">
        <f>VLOOKUP(A509,[1]高二下!$A$3:$P$536,15,0)</f>
        <v>53</v>
      </c>
      <c r="N509" t="str">
        <f>VLOOKUP(A509,[1]高二下!$A$3:$P$536,16,0)</f>
        <v>张弘</v>
      </c>
      <c r="O509" s="22">
        <f t="shared" si="108"/>
        <v>156</v>
      </c>
      <c r="P509" s="22">
        <f t="shared" si="109"/>
        <v>128.57142857142856</v>
      </c>
      <c r="Q509">
        <f>VLOOKUP(A509,[1]高二上!$A$3:$P$583,15,0)</f>
        <v>54</v>
      </c>
      <c r="R509" t="str">
        <f>VLOOKUP(A509,[1]高二上!$A$3:$P$583,16,0)</f>
        <v>张弘</v>
      </c>
      <c r="S509" s="22">
        <f t="shared" si="110"/>
        <v>238</v>
      </c>
      <c r="T509" s="22">
        <f t="shared" si="111"/>
        <v>73.867595818815332</v>
      </c>
      <c r="U509">
        <f>VLOOKUP(A509,[1]高一下!$A$3:$P$585,15,0)</f>
        <v>51</v>
      </c>
      <c r="V509" t="str">
        <f>VLOOKUP(A509,[1]高一下!$A$3:$P$585,16,0)</f>
        <v>张弘</v>
      </c>
      <c r="W509">
        <f t="shared" si="112"/>
        <v>163</v>
      </c>
      <c r="X509">
        <f t="shared" si="113"/>
        <v>71.777003484320559</v>
      </c>
      <c r="Y509">
        <f>VLOOKUP(A509,[1]高一上!$A$3:$P$587,15,0)</f>
        <v>62</v>
      </c>
      <c r="Z509" t="str">
        <f>VLOOKUP(A509,[1]高一上!$A$3:$P$587,16,0)</f>
        <v>张弘</v>
      </c>
      <c r="AA509">
        <f t="shared" si="114"/>
        <v>82</v>
      </c>
      <c r="AB509" s="23">
        <f t="shared" si="116"/>
        <v>97.560975609756099</v>
      </c>
      <c r="AC509">
        <f>VLOOKUP(A509,[1]中考!$A$2:$J$571,10,0)</f>
        <v>34</v>
      </c>
      <c r="AD509">
        <f t="shared" si="115"/>
        <v>75</v>
      </c>
    </row>
    <row r="510" spans="1:30" ht="15" x14ac:dyDescent="0.35">
      <c r="A510" s="14" t="s">
        <v>1035</v>
      </c>
      <c r="B510" s="3">
        <v>11</v>
      </c>
      <c r="C510" s="2" t="s">
        <v>1036</v>
      </c>
      <c r="D510" s="4" t="s">
        <v>537</v>
      </c>
      <c r="E510">
        <f>VLOOKUP(A510,'[1]高三下(高考)'!$A$3:$P$615,15,0)</f>
        <v>67</v>
      </c>
      <c r="F510" t="str">
        <f>VLOOKUP(A510,'[1]高三下(高考)'!$A$3:$P$615,16,0)</f>
        <v>张弘</v>
      </c>
      <c r="G510" s="22">
        <f t="shared" si="104"/>
        <v>108</v>
      </c>
      <c r="H510" s="23">
        <f t="shared" si="105"/>
        <v>64.459930313588842</v>
      </c>
      <c r="I510">
        <f>VLOOKUP(A510,[1]高三上!$A$3:$P$588,15,0)</f>
        <v>67.5</v>
      </c>
      <c r="J510" t="str">
        <f>VLOOKUP(A510,[1]高三上!$A$3:$P$588,16,0)</f>
        <v>张弘</v>
      </c>
      <c r="K510" s="22">
        <f t="shared" si="106"/>
        <v>6</v>
      </c>
      <c r="L510" s="23">
        <f t="shared" si="107"/>
        <v>127.52613240418118</v>
      </c>
      <c r="M510">
        <f>VLOOKUP(A510,[1]高二下!$A$3:$P$536,15,0)</f>
        <v>61</v>
      </c>
      <c r="N510" t="str">
        <f>VLOOKUP(A510,[1]高二下!$A$3:$P$536,16,0)</f>
        <v>张弘</v>
      </c>
      <c r="O510" s="22">
        <f t="shared" si="108"/>
        <v>85</v>
      </c>
      <c r="P510" s="22">
        <f t="shared" si="109"/>
        <v>73.867595818815332</v>
      </c>
      <c r="Q510">
        <f>VLOOKUP(A510,[1]高二上!$A$3:$P$583,15,0)</f>
        <v>89</v>
      </c>
      <c r="R510" t="str">
        <f>VLOOKUP(A510,[1]高二上!$A$3:$P$583,16,0)</f>
        <v>张弘</v>
      </c>
      <c r="S510" s="22">
        <f t="shared" si="110"/>
        <v>10</v>
      </c>
      <c r="T510" s="22">
        <f t="shared" si="111"/>
        <v>100.69686411149826</v>
      </c>
      <c r="U510">
        <f>VLOOKUP(A510,[1]高一下!$A$3:$P$585,15,0)</f>
        <v>81</v>
      </c>
      <c r="V510" t="str">
        <f>VLOOKUP(A510,[1]高一下!$A$3:$P$585,16,0)</f>
        <v>张弘</v>
      </c>
      <c r="W510">
        <f t="shared" si="112"/>
        <v>12</v>
      </c>
      <c r="X510">
        <f t="shared" si="113"/>
        <v>99.303135888501743</v>
      </c>
      <c r="Y510">
        <f>VLOOKUP(A510,[1]高一上!$A$3:$P$587,15,0)</f>
        <v>83</v>
      </c>
      <c r="Z510" t="str">
        <f>VLOOKUP(A510,[1]高一上!$A$3:$P$587,16,0)</f>
        <v>辜英琼</v>
      </c>
      <c r="AA510">
        <f t="shared" si="114"/>
        <v>10</v>
      </c>
      <c r="AB510" s="23">
        <f t="shared" si="116"/>
        <v>117.07317073170732</v>
      </c>
      <c r="AC510">
        <f>VLOOKUP(A510,[1]中考!$A$2:$J$571,10,0)</f>
        <v>35</v>
      </c>
      <c r="AD510">
        <f t="shared" si="115"/>
        <v>59</v>
      </c>
    </row>
    <row r="511" spans="1:30" ht="15" x14ac:dyDescent="0.35">
      <c r="A511" s="14" t="s">
        <v>1023</v>
      </c>
      <c r="B511" s="3">
        <v>11</v>
      </c>
      <c r="C511" s="2" t="s">
        <v>1024</v>
      </c>
      <c r="D511" s="4" t="s">
        <v>537</v>
      </c>
      <c r="E511">
        <f>VLOOKUP(A511,'[1]高三下(高考)'!$A$3:$P$615,15,0)</f>
        <v>75</v>
      </c>
      <c r="F511" t="str">
        <f>VLOOKUP(A511,'[1]高三下(高考)'!$A$3:$P$615,16,0)</f>
        <v>张弘</v>
      </c>
      <c r="G511" s="22">
        <f t="shared" si="104"/>
        <v>34</v>
      </c>
      <c r="H511" s="23">
        <f t="shared" si="105"/>
        <v>142.50871080139373</v>
      </c>
      <c r="I511">
        <f>VLOOKUP(A511,[1]高三上!$A$3:$P$588,15,0)</f>
        <v>44.5</v>
      </c>
      <c r="J511" t="str">
        <f>VLOOKUP(A511,[1]高三上!$A$3:$P$588,16,0)</f>
        <v>张弘</v>
      </c>
      <c r="K511" s="22">
        <f t="shared" si="106"/>
        <v>156</v>
      </c>
      <c r="L511" s="23">
        <f t="shared" si="107"/>
        <v>47.038327526132406</v>
      </c>
      <c r="M511">
        <f>VLOOKUP(A511,[1]高二下!$A$3:$P$536,15,0)</f>
        <v>83</v>
      </c>
      <c r="N511" t="str">
        <f>VLOOKUP(A511,[1]高二下!$A$3:$P$536,16,0)</f>
        <v>张弘</v>
      </c>
      <c r="O511" s="22">
        <f t="shared" si="108"/>
        <v>4</v>
      </c>
      <c r="P511" s="22">
        <f t="shared" si="109"/>
        <v>101.04529616724739</v>
      </c>
      <c r="Q511">
        <f>VLOOKUP(A511,[1]高二上!$A$3:$P$583,15,0)</f>
        <v>90</v>
      </c>
      <c r="R511" t="str">
        <f>VLOOKUP(A511,[1]高二上!$A$3:$P$583,16,0)</f>
        <v>张弘</v>
      </c>
      <c r="S511" s="22">
        <f t="shared" si="110"/>
        <v>7</v>
      </c>
      <c r="T511" s="22">
        <f t="shared" si="111"/>
        <v>109.40766550522648</v>
      </c>
      <c r="U511">
        <f>VLOOKUP(A511,[1]高一下!$A$3:$P$585,15,0)</f>
        <v>72</v>
      </c>
      <c r="V511" t="str">
        <f>VLOOKUP(A511,[1]高一下!$A$3:$P$585,16,0)</f>
        <v>张弘</v>
      </c>
      <c r="W511">
        <f t="shared" si="112"/>
        <v>34</v>
      </c>
      <c r="X511">
        <f t="shared" si="113"/>
        <v>93.728222996515683</v>
      </c>
      <c r="Y511">
        <f>VLOOKUP(A511,[1]高一上!$A$3:$P$587,15,0)</f>
        <v>80</v>
      </c>
      <c r="Z511" t="str">
        <f>VLOOKUP(A511,[1]高一上!$A$3:$P$587,16,0)</f>
        <v>张弘</v>
      </c>
      <c r="AA511">
        <f t="shared" si="114"/>
        <v>16</v>
      </c>
      <c r="AB511" s="23">
        <f t="shared" si="116"/>
        <v>106.62020905923345</v>
      </c>
      <c r="AC511">
        <f>VLOOKUP(A511,[1]中考!$A$2:$J$571,10,0)</f>
        <v>37</v>
      </c>
      <c r="AD511">
        <f t="shared" si="115"/>
        <v>35</v>
      </c>
    </row>
    <row r="512" spans="1:30" ht="15" x14ac:dyDescent="0.35">
      <c r="A512" s="14" t="s">
        <v>1011</v>
      </c>
      <c r="B512" s="11">
        <v>11</v>
      </c>
      <c r="C512" s="12" t="s">
        <v>1012</v>
      </c>
      <c r="D512" s="13" t="s">
        <v>537</v>
      </c>
      <c r="E512">
        <f>VLOOKUP(A512,'[1]高三下(高考)'!$A$3:$P$615,15,0)</f>
        <v>85.5</v>
      </c>
      <c r="F512" t="str">
        <f>VLOOKUP(A512,'[1]高三下(高考)'!$A$3:$P$615,16,0)</f>
        <v>张弘</v>
      </c>
      <c r="G512" s="22">
        <f t="shared" si="104"/>
        <v>2</v>
      </c>
      <c r="H512" s="23">
        <f t="shared" si="105"/>
        <v>105.22648083623693</v>
      </c>
      <c r="I512">
        <f>VLOOKUP(A512,[1]高三上!$A$3:$P$588,15,0)</f>
        <v>62</v>
      </c>
      <c r="J512" t="str">
        <f>VLOOKUP(A512,[1]高三上!$A$3:$P$588,16,0)</f>
        <v>张弘</v>
      </c>
      <c r="K512" s="22">
        <f t="shared" si="106"/>
        <v>17</v>
      </c>
      <c r="L512" s="23">
        <f t="shared" si="107"/>
        <v>95.121951219512198</v>
      </c>
      <c r="M512">
        <f>VLOOKUP(A512,[1]高二下!$A$3:$P$536,15,0)</f>
        <v>84</v>
      </c>
      <c r="N512" t="str">
        <f>VLOOKUP(A512,[1]高二下!$A$3:$P$536,16,0)</f>
        <v>张弘</v>
      </c>
      <c r="O512" s="22">
        <f t="shared" si="108"/>
        <v>3</v>
      </c>
      <c r="P512" s="22">
        <f t="shared" si="109"/>
        <v>104.18118466898954</v>
      </c>
      <c r="Q512">
        <f>VLOOKUP(A512,[1]高二上!$A$3:$P$583,15,0)</f>
        <v>87</v>
      </c>
      <c r="R512" t="str">
        <f>VLOOKUP(A512,[1]高二上!$A$3:$P$583,16,0)</f>
        <v>张弘</v>
      </c>
      <c r="S512" s="22">
        <f t="shared" si="110"/>
        <v>15</v>
      </c>
      <c r="T512" s="22">
        <f t="shared" si="111"/>
        <v>96.167247386759584</v>
      </c>
      <c r="U512">
        <f>VLOOKUP(A512,[1]高一下!$A$3:$P$585,15,0)</f>
        <v>88</v>
      </c>
      <c r="V512" t="str">
        <f>VLOOKUP(A512,[1]高一下!$A$3:$P$585,16,0)</f>
        <v>张弘</v>
      </c>
      <c r="W512">
        <f t="shared" si="112"/>
        <v>4</v>
      </c>
      <c r="X512">
        <f t="shared" si="113"/>
        <v>107.3170731707317</v>
      </c>
      <c r="Y512">
        <f>VLOOKUP(A512,[1]高一上!$A$3:$P$587,15,0)</f>
        <v>77</v>
      </c>
      <c r="Z512" t="str">
        <f>VLOOKUP(A512,[1]高一上!$A$3:$P$587,16,0)</f>
        <v>张弘</v>
      </c>
      <c r="AA512">
        <f t="shared" si="114"/>
        <v>25</v>
      </c>
      <c r="AB512" s="23">
        <f t="shared" si="116"/>
        <v>99.303135888501743</v>
      </c>
      <c r="AC512">
        <f>VLOOKUP(A512,[1]中考!$A$2:$J$571,10,0)</f>
        <v>38</v>
      </c>
      <c r="AD512">
        <f t="shared" si="115"/>
        <v>23</v>
      </c>
    </row>
    <row r="513" spans="1:30" ht="15" x14ac:dyDescent="0.35">
      <c r="A513" s="14" t="s">
        <v>1095</v>
      </c>
      <c r="B513" s="11">
        <v>11</v>
      </c>
      <c r="C513" s="12" t="s">
        <v>1096</v>
      </c>
      <c r="D513" s="13" t="s">
        <v>537</v>
      </c>
      <c r="E513">
        <f>VLOOKUP(A513,'[1]高三下(高考)'!$A$3:$P$615,15,0)</f>
        <v>69.5</v>
      </c>
      <c r="F513" t="str">
        <f>VLOOKUP(A513,'[1]高三下(高考)'!$A$3:$P$615,16,0)</f>
        <v>张弘</v>
      </c>
      <c r="G513" s="22">
        <f t="shared" si="104"/>
        <v>77</v>
      </c>
      <c r="H513" s="23">
        <f t="shared" si="105"/>
        <v>145.29616724738676</v>
      </c>
      <c r="I513">
        <f>VLOOKUP(A513,[1]高三上!$A$3:$P$588,15,0)</f>
        <v>38.5</v>
      </c>
      <c r="J513" t="str">
        <f>VLOOKUP(A513,[1]高三上!$A$3:$P$588,16,0)</f>
        <v>张弘</v>
      </c>
      <c r="K513" s="22">
        <f t="shared" si="106"/>
        <v>207</v>
      </c>
      <c r="L513" s="23">
        <f t="shared" si="107"/>
        <v>62.020905923344948</v>
      </c>
      <c r="M513">
        <f>VLOOKUP(A513,[1]高二下!$A$3:$P$536,15,0)</f>
        <v>59</v>
      </c>
      <c r="N513" t="str">
        <f>VLOOKUP(A513,[1]高二下!$A$3:$P$536,16,0)</f>
        <v>张弘</v>
      </c>
      <c r="O513" s="22">
        <f t="shared" si="108"/>
        <v>98</v>
      </c>
      <c r="P513" s="22">
        <f t="shared" si="109"/>
        <v>127.87456445993031</v>
      </c>
      <c r="Q513">
        <f>VLOOKUP(A513,[1]高二上!$A$3:$P$583,15,0)</f>
        <v>64</v>
      </c>
      <c r="R513" t="str">
        <f>VLOOKUP(A513,[1]高二上!$A$3:$P$583,16,0)</f>
        <v>张弘</v>
      </c>
      <c r="S513" s="22">
        <f t="shared" si="110"/>
        <v>178</v>
      </c>
      <c r="T513" s="22">
        <f t="shared" si="111"/>
        <v>133.79790940766551</v>
      </c>
      <c r="U513">
        <f>VLOOKUP(A513,[1]高一下!$A$3:$P$585,15,0)</f>
        <v>31</v>
      </c>
      <c r="V513" t="str">
        <f>VLOOKUP(A513,[1]高一下!$A$3:$P$585,16,0)</f>
        <v>张弘</v>
      </c>
      <c r="W513">
        <f t="shared" si="112"/>
        <v>275</v>
      </c>
      <c r="X513">
        <f t="shared" si="113"/>
        <v>42.857142857142861</v>
      </c>
      <c r="Y513">
        <f>VLOOKUP(A513,[1]高一上!$A$3:$P$587,15,0)</f>
        <v>56</v>
      </c>
      <c r="Z513" t="str">
        <f>VLOOKUP(A513,[1]高一上!$A$3:$P$587,16,0)</f>
        <v>张弘</v>
      </c>
      <c r="AA513">
        <f t="shared" si="114"/>
        <v>111</v>
      </c>
      <c r="AB513" s="23">
        <f t="shared" si="116"/>
        <v>65.853658536585357</v>
      </c>
      <c r="AC513">
        <f>VLOOKUP(A513,[1]中考!$A$2:$J$571,10,0)</f>
        <v>40</v>
      </c>
      <c r="AD513">
        <f t="shared" si="115"/>
        <v>13</v>
      </c>
    </row>
    <row r="514" spans="1:30" ht="15" x14ac:dyDescent="0.35">
      <c r="A514" s="14" t="s">
        <v>1021</v>
      </c>
      <c r="B514" s="11">
        <v>11</v>
      </c>
      <c r="C514" s="12" t="s">
        <v>1022</v>
      </c>
      <c r="D514" s="13" t="s">
        <v>537</v>
      </c>
      <c r="E514">
        <f>VLOOKUP(A514,'[1]高三下(高考)'!$A$3:$P$615,15,0)</f>
        <v>78</v>
      </c>
      <c r="F514" t="str">
        <f>VLOOKUP(A514,'[1]高三下(高考)'!$A$3:$P$615,16,0)</f>
        <v>张弘</v>
      </c>
      <c r="G514" s="22">
        <f t="shared" si="104"/>
        <v>15</v>
      </c>
      <c r="H514" s="23">
        <f t="shared" si="105"/>
        <v>134.49477351916377</v>
      </c>
      <c r="I514">
        <f>VLOOKUP(A514,[1]高三上!$A$3:$P$588,15,0)</f>
        <v>49.5</v>
      </c>
      <c r="J514" t="str">
        <f>VLOOKUP(A514,[1]高三上!$A$3:$P$588,16,0)</f>
        <v>张弘</v>
      </c>
      <c r="K514" s="22">
        <f t="shared" si="106"/>
        <v>114</v>
      </c>
      <c r="L514" s="23">
        <f t="shared" si="107"/>
        <v>101.39372822299651</v>
      </c>
      <c r="M514">
        <f>VLOOKUP(A514,[1]高二下!$A$3:$P$536,15,0)</f>
        <v>57</v>
      </c>
      <c r="N514" t="str">
        <f>VLOOKUP(A514,[1]高二下!$A$3:$P$536,16,0)</f>
        <v>张弘</v>
      </c>
      <c r="O514" s="22">
        <f t="shared" si="108"/>
        <v>118</v>
      </c>
      <c r="P514" s="22">
        <f t="shared" si="109"/>
        <v>113.93728222996515</v>
      </c>
      <c r="Q514">
        <f>VLOOKUP(A514,[1]高二上!$A$3:$P$583,15,0)</f>
        <v>67</v>
      </c>
      <c r="R514" t="str">
        <f>VLOOKUP(A514,[1]高二上!$A$3:$P$583,16,0)</f>
        <v>张弘</v>
      </c>
      <c r="S514" s="22">
        <f t="shared" si="110"/>
        <v>158</v>
      </c>
      <c r="T514" s="22">
        <f t="shared" si="111"/>
        <v>85.714285714285722</v>
      </c>
      <c r="U514">
        <f>VLOOKUP(A514,[1]高一下!$A$3:$P$585,15,0)</f>
        <v>58</v>
      </c>
      <c r="V514" t="str">
        <f>VLOOKUP(A514,[1]高一下!$A$3:$P$585,16,0)</f>
        <v>张弘</v>
      </c>
      <c r="W514">
        <f t="shared" si="112"/>
        <v>117</v>
      </c>
      <c r="X514">
        <f t="shared" si="113"/>
        <v>109.05923344947735</v>
      </c>
      <c r="Y514">
        <f>VLOOKUP(A514,[1]高一上!$A$3:$P$587,15,0)</f>
        <v>52</v>
      </c>
      <c r="Z514" t="str">
        <f>VLOOKUP(A514,[1]高一上!$A$3:$P$587,16,0)</f>
        <v>张弘</v>
      </c>
      <c r="AA514">
        <f t="shared" si="114"/>
        <v>143</v>
      </c>
      <c r="AB514" s="23">
        <f t="shared" si="116"/>
        <v>131.35888501742158</v>
      </c>
      <c r="AC514">
        <f>VLOOKUP(A514,[1]中考!$A$2:$J$571,10,0)</f>
        <v>25</v>
      </c>
      <c r="AD514">
        <f t="shared" si="115"/>
        <v>233</v>
      </c>
    </row>
    <row r="515" spans="1:30" ht="15" x14ac:dyDescent="0.35">
      <c r="A515" s="14" t="s">
        <v>1099</v>
      </c>
      <c r="B515" s="11">
        <v>11</v>
      </c>
      <c r="C515" s="12" t="s">
        <v>1100</v>
      </c>
      <c r="D515" s="13" t="s">
        <v>537</v>
      </c>
      <c r="E515">
        <f>VLOOKUP(A515,'[1]高三下(高考)'!$A$3:$P$615,15,0)</f>
        <v>51.5</v>
      </c>
      <c r="F515" t="str">
        <f>VLOOKUP(A515,'[1]高三下(高考)'!$A$3:$P$615,16,0)</f>
        <v>张弘</v>
      </c>
      <c r="G515" s="22">
        <f t="shared" si="104"/>
        <v>230</v>
      </c>
      <c r="H515" s="23">
        <f t="shared" si="105"/>
        <v>103.13588850174216</v>
      </c>
      <c r="I515">
        <f>VLOOKUP(A515,[1]高三上!$A$3:$P$588,15,0)</f>
        <v>34</v>
      </c>
      <c r="J515" t="str">
        <f>VLOOKUP(A515,[1]高三上!$A$3:$P$588,16,0)</f>
        <v>张弘</v>
      </c>
      <c r="K515" s="22">
        <f t="shared" si="106"/>
        <v>239</v>
      </c>
      <c r="L515" s="23">
        <f t="shared" si="107"/>
        <v>73.170731707317074</v>
      </c>
      <c r="M515">
        <f>VLOOKUP(A515,[1]高二下!$A$3:$P$536,15,0)</f>
        <v>52</v>
      </c>
      <c r="N515" t="str">
        <f>VLOOKUP(A515,[1]高二下!$A$3:$P$536,16,0)</f>
        <v>张弘</v>
      </c>
      <c r="O515" s="22">
        <f t="shared" si="108"/>
        <v>162</v>
      </c>
      <c r="P515" s="22">
        <f t="shared" si="109"/>
        <v>122.29965156794425</v>
      </c>
      <c r="Q515">
        <f>VLOOKUP(A515,[1]高二上!$A$3:$P$583,15,0)</f>
        <v>56</v>
      </c>
      <c r="R515" t="str">
        <f>VLOOKUP(A515,[1]高二上!$A$3:$P$583,16,0)</f>
        <v>张弘</v>
      </c>
      <c r="S515" s="22">
        <f t="shared" si="110"/>
        <v>226</v>
      </c>
      <c r="T515" s="22">
        <f t="shared" si="111"/>
        <v>80.836236933797906</v>
      </c>
      <c r="U515">
        <f>VLOOKUP(A515,[1]高一下!$A$3:$P$585,15,0)</f>
        <v>50</v>
      </c>
      <c r="V515" t="str">
        <f>VLOOKUP(A515,[1]高一下!$A$3:$P$585,16,0)</f>
        <v>张弘</v>
      </c>
      <c r="W515">
        <f t="shared" si="112"/>
        <v>171</v>
      </c>
      <c r="X515">
        <f t="shared" si="113"/>
        <v>136.58536585365854</v>
      </c>
      <c r="Y515">
        <f>VLOOKUP(A515,[1]高一上!$A$3:$P$587,15,0)</f>
        <v>26</v>
      </c>
      <c r="Z515" t="str">
        <f>VLOOKUP(A515,[1]高一上!$A$3:$P$587,16,0)</f>
        <v>张弘</v>
      </c>
      <c r="AA515">
        <f t="shared" si="114"/>
        <v>276</v>
      </c>
      <c r="AB515" s="23">
        <f t="shared" si="116"/>
        <v>40.766550522648082</v>
      </c>
      <c r="AC515">
        <f>VLOOKUP(A515,[1]中考!$A$2:$J$571,10,0)</f>
        <v>32</v>
      </c>
      <c r="AD515">
        <f t="shared" si="115"/>
        <v>106</v>
      </c>
    </row>
    <row r="516" spans="1:30" ht="15" x14ac:dyDescent="0.35">
      <c r="A516" s="14" t="s">
        <v>1041</v>
      </c>
      <c r="B516" s="11">
        <v>11</v>
      </c>
      <c r="C516" s="12" t="s">
        <v>1042</v>
      </c>
      <c r="D516" s="13" t="s">
        <v>537</v>
      </c>
      <c r="E516">
        <f>VLOOKUP(A516,'[1]高三下(高考)'!$A$3:$P$615,15,0)</f>
        <v>70</v>
      </c>
      <c r="F516" t="str">
        <f>VLOOKUP(A516,'[1]高三下(高考)'!$A$3:$P$615,16,0)</f>
        <v>张弘</v>
      </c>
      <c r="G516" s="22">
        <f t="shared" si="104"/>
        <v>75</v>
      </c>
      <c r="H516" s="23">
        <f t="shared" si="105"/>
        <v>75.609756097560975</v>
      </c>
      <c r="I516">
        <f>VLOOKUP(A516,[1]高三上!$A$3:$P$588,15,0)</f>
        <v>68</v>
      </c>
      <c r="J516" t="str">
        <f>VLOOKUP(A516,[1]高三上!$A$3:$P$588,16,0)</f>
        <v>张弘</v>
      </c>
      <c r="K516" s="22">
        <f t="shared" si="106"/>
        <v>5</v>
      </c>
      <c r="L516" s="23">
        <f t="shared" si="107"/>
        <v>165.1567944250871</v>
      </c>
      <c r="M516">
        <f>VLOOKUP(A516,[1]高二下!$A$3:$P$536,15,0)</f>
        <v>48</v>
      </c>
      <c r="N516" t="str">
        <f>VLOOKUP(A516,[1]高二下!$A$3:$P$536,16,0)</f>
        <v>张弘</v>
      </c>
      <c r="O516" s="22">
        <f t="shared" si="108"/>
        <v>192</v>
      </c>
      <c r="P516" s="22">
        <f t="shared" si="109"/>
        <v>69.686411149825787</v>
      </c>
      <c r="Q516">
        <f>VLOOKUP(A516,[1]高二上!$A$3:$P$583,15,0)</f>
        <v>74</v>
      </c>
      <c r="R516" t="str">
        <f>VLOOKUP(A516,[1]高二上!$A$3:$P$583,16,0)</f>
        <v>张弘</v>
      </c>
      <c r="S516" s="22">
        <f t="shared" si="110"/>
        <v>105</v>
      </c>
      <c r="T516" s="22">
        <f t="shared" si="111"/>
        <v>120.20905923344948</v>
      </c>
      <c r="U516">
        <f>VLOOKUP(A516,[1]高一下!$A$3:$P$585,15,0)</f>
        <v>51</v>
      </c>
      <c r="V516" t="str">
        <f>VLOOKUP(A516,[1]高一下!$A$3:$P$585,16,0)</f>
        <v>张弘</v>
      </c>
      <c r="W516">
        <f t="shared" si="112"/>
        <v>163</v>
      </c>
      <c r="X516">
        <f t="shared" si="113"/>
        <v>77.00348432055749</v>
      </c>
      <c r="Y516">
        <f>VLOOKUP(A516,[1]高一上!$A$3:$P$587,15,0)</f>
        <v>59</v>
      </c>
      <c r="Z516" t="str">
        <f>VLOOKUP(A516,[1]高一上!$A$3:$P$587,16,0)</f>
        <v>肖霞</v>
      </c>
      <c r="AA516">
        <f t="shared" si="114"/>
        <v>97</v>
      </c>
      <c r="AB516" s="23">
        <f t="shared" si="116"/>
        <v>149.82578397212544</v>
      </c>
      <c r="AC516">
        <f>VLOOKUP(A516,[1]中考!$A$2:$J$571,10,0)</f>
        <v>24</v>
      </c>
      <c r="AD516">
        <f t="shared" si="115"/>
        <v>240</v>
      </c>
    </row>
    <row r="517" spans="1:30" ht="15" x14ac:dyDescent="0.35">
      <c r="A517" s="14" t="s">
        <v>1088</v>
      </c>
      <c r="B517" s="11">
        <v>11</v>
      </c>
      <c r="C517" s="12" t="s">
        <v>1089</v>
      </c>
      <c r="D517" s="13" t="s">
        <v>537</v>
      </c>
      <c r="E517">
        <f>VLOOKUP(A517,'[1]高三下(高考)'!$A$3:$P$615,15,0)</f>
        <v>48</v>
      </c>
      <c r="F517" t="str">
        <f>VLOOKUP(A517,'[1]高三下(高考)'!$A$3:$P$615,16,0)</f>
        <v>张弘</v>
      </c>
      <c r="G517" s="22">
        <f t="shared" si="104"/>
        <v>244</v>
      </c>
      <c r="H517" s="23">
        <f t="shared" si="105"/>
        <v>64.459930313588842</v>
      </c>
      <c r="I517">
        <f>VLOOKUP(A517,[1]高三上!$A$3:$P$588,15,0)</f>
        <v>45.5</v>
      </c>
      <c r="J517" t="str">
        <f>VLOOKUP(A517,[1]高三上!$A$3:$P$588,16,0)</f>
        <v>张弘</v>
      </c>
      <c r="K517" s="22">
        <f t="shared" si="106"/>
        <v>142</v>
      </c>
      <c r="L517" s="23">
        <f t="shared" si="107"/>
        <v>84.668989547038336</v>
      </c>
      <c r="M517">
        <f>VLOOKUP(A517,[1]高二下!$A$3:$P$536,15,0)</f>
        <v>59</v>
      </c>
      <c r="N517" t="str">
        <f>VLOOKUP(A517,[1]高二下!$A$3:$P$536,16,0)</f>
        <v>张弘</v>
      </c>
      <c r="O517" s="22">
        <f t="shared" si="108"/>
        <v>98</v>
      </c>
      <c r="P517" s="22">
        <f t="shared" si="109"/>
        <v>87.804878048780495</v>
      </c>
      <c r="Q517">
        <f>VLOOKUP(A517,[1]高二上!$A$3:$P$583,15,0)</f>
        <v>79</v>
      </c>
      <c r="R517" t="str">
        <f>VLOOKUP(A517,[1]高二上!$A$3:$P$583,16,0)</f>
        <v>张弘</v>
      </c>
      <c r="S517" s="22">
        <f t="shared" si="110"/>
        <v>63</v>
      </c>
      <c r="T517" s="22">
        <f t="shared" si="111"/>
        <v>118.81533101045297</v>
      </c>
      <c r="U517">
        <f>VLOOKUP(A517,[1]高一下!$A$3:$P$585,15,0)</f>
        <v>58</v>
      </c>
      <c r="V517" t="str">
        <f>VLOOKUP(A517,[1]高一下!$A$3:$P$585,16,0)</f>
        <v>张弘</v>
      </c>
      <c r="W517">
        <f t="shared" si="112"/>
        <v>117</v>
      </c>
      <c r="X517">
        <f t="shared" si="113"/>
        <v>81.881533101045292</v>
      </c>
      <c r="Y517">
        <f>VLOOKUP(A517,[1]高一上!$A$3:$P$587,15,0)</f>
        <v>67</v>
      </c>
      <c r="Z517" t="str">
        <f>VLOOKUP(A517,[1]高一上!$A$3:$P$587,16,0)</f>
        <v>张弘</v>
      </c>
      <c r="AA517">
        <f t="shared" si="114"/>
        <v>65</v>
      </c>
      <c r="AB517" s="23">
        <f t="shared" si="116"/>
        <v>85.365853658536594</v>
      </c>
      <c r="AC517">
        <f>VLOOKUP(A517,[1]中考!$A$2:$J$571,10,0)</f>
        <v>38</v>
      </c>
      <c r="AD517">
        <f t="shared" si="115"/>
        <v>23</v>
      </c>
    </row>
    <row r="518" spans="1:30" ht="15" x14ac:dyDescent="0.35">
      <c r="A518" s="14" t="s">
        <v>1069</v>
      </c>
      <c r="B518" s="11">
        <v>11</v>
      </c>
      <c r="C518" s="12" t="s">
        <v>1070</v>
      </c>
      <c r="D518" s="13" t="s">
        <v>537</v>
      </c>
      <c r="E518">
        <f>VLOOKUP(A518,'[1]高三下(高考)'!$A$3:$P$615,15,0)</f>
        <v>50</v>
      </c>
      <c r="F518" t="str">
        <f>VLOOKUP(A518,'[1]高三下(高考)'!$A$3:$P$615,16,0)</f>
        <v>张弘</v>
      </c>
      <c r="G518" s="22">
        <f t="shared" si="104"/>
        <v>237</v>
      </c>
      <c r="H518" s="23">
        <f t="shared" si="105"/>
        <v>40.418118466898953</v>
      </c>
      <c r="I518">
        <f>VLOOKUP(A518,[1]高三上!$A$3:$P$588,15,0)</f>
        <v>53.5</v>
      </c>
      <c r="J518" t="str">
        <f>VLOOKUP(A518,[1]高三上!$A$3:$P$588,16,0)</f>
        <v>张弘</v>
      </c>
      <c r="K518" s="22">
        <f t="shared" si="106"/>
        <v>66</v>
      </c>
      <c r="L518" s="23">
        <f t="shared" si="107"/>
        <v>121.60278745644599</v>
      </c>
      <c r="M518">
        <f>VLOOKUP(A518,[1]高二下!$A$3:$P$536,15,0)</f>
        <v>56</v>
      </c>
      <c r="N518" t="str">
        <f>VLOOKUP(A518,[1]高二下!$A$3:$P$536,16,0)</f>
        <v>张弘</v>
      </c>
      <c r="O518" s="22">
        <f t="shared" si="108"/>
        <v>128</v>
      </c>
      <c r="P518" s="22">
        <f t="shared" si="109"/>
        <v>91.986062717770039</v>
      </c>
      <c r="Q518">
        <f>VLOOKUP(A518,[1]高二上!$A$3:$P$583,15,0)</f>
        <v>74</v>
      </c>
      <c r="R518" t="str">
        <f>VLOOKUP(A518,[1]高二上!$A$3:$P$583,16,0)</f>
        <v>张弘</v>
      </c>
      <c r="S518" s="22">
        <f t="shared" si="110"/>
        <v>105</v>
      </c>
      <c r="T518" s="22">
        <f t="shared" si="111"/>
        <v>104.18118466898954</v>
      </c>
      <c r="U518">
        <f>VLOOKUP(A518,[1]高一下!$A$3:$P$585,15,0)</f>
        <v>58</v>
      </c>
      <c r="V518" t="str">
        <f>VLOOKUP(A518,[1]高一下!$A$3:$P$585,16,0)</f>
        <v>张弘</v>
      </c>
      <c r="W518">
        <f t="shared" si="112"/>
        <v>117</v>
      </c>
      <c r="X518">
        <f t="shared" si="113"/>
        <v>133.44947735191639</v>
      </c>
      <c r="Y518">
        <f>VLOOKUP(A518,[1]高一上!$A$3:$P$587,15,0)</f>
        <v>41</v>
      </c>
      <c r="Z518" t="str">
        <f>VLOOKUP(A518,[1]高一上!$A$3:$P$587,16,0)</f>
        <v>张弘</v>
      </c>
      <c r="AA518">
        <f t="shared" si="114"/>
        <v>213</v>
      </c>
      <c r="AB518" s="23">
        <f t="shared" si="116"/>
        <v>56.445993031358888</v>
      </c>
      <c r="AC518">
        <f>VLOOKUP(A518,[1]中考!$A$2:$J$571,10,0)</f>
        <v>33</v>
      </c>
      <c r="AD518">
        <f t="shared" si="115"/>
        <v>88</v>
      </c>
    </row>
    <row r="519" spans="1:30" ht="15" x14ac:dyDescent="0.35">
      <c r="A519" s="14" t="s">
        <v>1059</v>
      </c>
      <c r="B519" s="11">
        <v>11</v>
      </c>
      <c r="C519" s="12" t="s">
        <v>1060</v>
      </c>
      <c r="D519" s="13" t="s">
        <v>537</v>
      </c>
      <c r="E519">
        <f>VLOOKUP(A519,'[1]高三下(高考)'!$A$3:$P$615,15,0)</f>
        <v>68</v>
      </c>
      <c r="F519" t="str">
        <f>VLOOKUP(A519,'[1]高三下(高考)'!$A$3:$P$615,16,0)</f>
        <v>张弘</v>
      </c>
      <c r="G519" s="22">
        <f t="shared" si="104"/>
        <v>95</v>
      </c>
      <c r="H519" s="23">
        <f t="shared" si="105"/>
        <v>119.16376306620209</v>
      </c>
      <c r="I519">
        <f>VLOOKUP(A519,[1]高三上!$A$3:$P$588,15,0)</f>
        <v>45</v>
      </c>
      <c r="J519" t="str">
        <f>VLOOKUP(A519,[1]高三上!$A$3:$P$588,16,0)</f>
        <v>张弘</v>
      </c>
      <c r="K519" s="22">
        <f t="shared" si="106"/>
        <v>150</v>
      </c>
      <c r="L519" s="23">
        <f t="shared" si="107"/>
        <v>88.850174216027881</v>
      </c>
      <c r="M519">
        <f>VLOOKUP(A519,[1]高二下!$A$3:$P$536,15,0)</f>
        <v>57</v>
      </c>
      <c r="N519" t="str">
        <f>VLOOKUP(A519,[1]高二下!$A$3:$P$536,16,0)</f>
        <v>张弘</v>
      </c>
      <c r="O519" s="22">
        <f t="shared" si="108"/>
        <v>118</v>
      </c>
      <c r="P519" s="22">
        <f t="shared" si="109"/>
        <v>86.062717770034851</v>
      </c>
      <c r="Q519">
        <f>VLOOKUP(A519,[1]高二上!$A$3:$P$583,15,0)</f>
        <v>77</v>
      </c>
      <c r="R519" t="str">
        <f>VLOOKUP(A519,[1]高二上!$A$3:$P$583,16,0)</f>
        <v>张弘</v>
      </c>
      <c r="S519" s="22">
        <f t="shared" si="110"/>
        <v>78</v>
      </c>
      <c r="T519" s="22">
        <f t="shared" si="111"/>
        <v>107.3170731707317</v>
      </c>
      <c r="U519">
        <f>VLOOKUP(A519,[1]高一下!$A$3:$P$585,15,0)</f>
        <v>61</v>
      </c>
      <c r="V519" t="str">
        <f>VLOOKUP(A519,[1]高一下!$A$3:$P$585,16,0)</f>
        <v>张弘</v>
      </c>
      <c r="W519">
        <f t="shared" si="112"/>
        <v>99</v>
      </c>
      <c r="X519">
        <f t="shared" si="113"/>
        <v>126.82926829268293</v>
      </c>
      <c r="Y519">
        <f>VLOOKUP(A519,[1]高一上!$A$3:$P$587,15,0)</f>
        <v>46</v>
      </c>
      <c r="Z519" t="str">
        <f>VLOOKUP(A519,[1]高一上!$A$3:$P$587,16,0)</f>
        <v>张弘</v>
      </c>
      <c r="AA519">
        <f t="shared" si="114"/>
        <v>176</v>
      </c>
      <c r="AB519" s="23">
        <f t="shared" si="116"/>
        <v>86.759581881533109</v>
      </c>
      <c r="AC519">
        <f>VLOOKUP(A519,[1]中考!$A$2:$J$571,10,0)</f>
        <v>30</v>
      </c>
      <c r="AD519">
        <f t="shared" si="115"/>
        <v>138</v>
      </c>
    </row>
    <row r="520" spans="1:30" ht="15" x14ac:dyDescent="0.35">
      <c r="A520" s="14" t="s">
        <v>1025</v>
      </c>
      <c r="B520" s="11">
        <v>11</v>
      </c>
      <c r="C520" s="12" t="s">
        <v>1026</v>
      </c>
      <c r="D520" s="13" t="s">
        <v>537</v>
      </c>
      <c r="E520">
        <f>VLOOKUP(A520,'[1]高三下(高考)'!$A$3:$P$615,15,0)</f>
        <v>76</v>
      </c>
      <c r="F520" t="str">
        <f>VLOOKUP(A520,'[1]高三下(高考)'!$A$3:$P$615,16,0)</f>
        <v>张弘</v>
      </c>
      <c r="G520" s="22">
        <f t="shared" si="104"/>
        <v>27</v>
      </c>
      <c r="H520" s="23">
        <f t="shared" si="105"/>
        <v>155.74912891986062</v>
      </c>
      <c r="I520">
        <f>VLOOKUP(A520,[1]高三上!$A$3:$P$588,15,0)</f>
        <v>41</v>
      </c>
      <c r="J520" t="str">
        <f>VLOOKUP(A520,[1]高三上!$A$3:$P$588,16,0)</f>
        <v>张弘</v>
      </c>
      <c r="K520" s="22">
        <f t="shared" si="106"/>
        <v>187</v>
      </c>
      <c r="L520" s="23">
        <f t="shared" si="107"/>
        <v>68.98954703832753</v>
      </c>
      <c r="M520">
        <f>VLOOKUP(A520,[1]高二下!$A$3:$P$536,15,0)</f>
        <v>59</v>
      </c>
      <c r="N520" t="str">
        <f>VLOOKUP(A520,[1]高二下!$A$3:$P$536,16,0)</f>
        <v>张弘</v>
      </c>
      <c r="O520" s="22">
        <f t="shared" si="108"/>
        <v>98</v>
      </c>
      <c r="P520" s="22">
        <f t="shared" si="109"/>
        <v>97.909407665505228</v>
      </c>
      <c r="Q520">
        <f>VLOOKUP(A520,[1]高二上!$A$3:$P$583,15,0)</f>
        <v>76</v>
      </c>
      <c r="R520" t="str">
        <f>VLOOKUP(A520,[1]高二上!$A$3:$P$583,16,0)</f>
        <v>张弘</v>
      </c>
      <c r="S520" s="22">
        <f t="shared" si="110"/>
        <v>92</v>
      </c>
      <c r="T520" s="22">
        <f t="shared" si="111"/>
        <v>76.306620209059233</v>
      </c>
      <c r="U520">
        <f>VLOOKUP(A520,[1]高一下!$A$3:$P$585,15,0)</f>
        <v>75</v>
      </c>
      <c r="V520" t="str">
        <f>VLOOKUP(A520,[1]高一下!$A$3:$P$585,16,0)</f>
        <v>张弘</v>
      </c>
      <c r="W520">
        <f t="shared" si="112"/>
        <v>24</v>
      </c>
      <c r="X520">
        <f t="shared" si="113"/>
        <v>116.02787456445992</v>
      </c>
      <c r="Y520">
        <f>VLOOKUP(A520,[1]高一上!$A$3:$P$587,15,0)</f>
        <v>66</v>
      </c>
      <c r="Z520" t="str">
        <f>VLOOKUP(A520,[1]高一上!$A$3:$P$587,16,0)</f>
        <v>张弘</v>
      </c>
      <c r="AA520">
        <f t="shared" si="114"/>
        <v>70</v>
      </c>
      <c r="AB520" s="23">
        <f>IF(OR(Y520=0,AC520=0),100,((AD520-AA520)/COUNTA($D$264:$D$550))*100+100)</f>
        <v>76.306620209059233</v>
      </c>
      <c r="AC520">
        <f>VLOOKUP(A520,[1]中考!$A$2:$J$571,10,0)</f>
        <v>43</v>
      </c>
      <c r="AD520">
        <f t="shared" si="115"/>
        <v>2</v>
      </c>
    </row>
    <row r="521" spans="1:30" ht="15" x14ac:dyDescent="0.35">
      <c r="A521" s="14" t="s">
        <v>1043</v>
      </c>
      <c r="B521" s="11">
        <v>11</v>
      </c>
      <c r="C521" s="12" t="s">
        <v>1044</v>
      </c>
      <c r="D521" s="13" t="s">
        <v>537</v>
      </c>
      <c r="E521">
        <f>VLOOKUP(A521,'[1]高三下(高考)'!$A$3:$P$615,15,0)</f>
        <v>73</v>
      </c>
      <c r="F521" t="str">
        <f>VLOOKUP(A521,'[1]高三下(高考)'!$A$3:$P$615,16,0)</f>
        <v>张弘</v>
      </c>
      <c r="G521" s="22">
        <f t="shared" ref="G521:G550" si="117">RANK(E521,$E$264:$E$550,0)</f>
        <v>48</v>
      </c>
      <c r="H521" s="23">
        <f t="shared" ref="H521:H550" si="118">IF(OR(E521=0,I521=0),100,((K521-G521)/COUNTA($D$264:$D$550))*100+100)</f>
        <v>91.289198606271782</v>
      </c>
      <c r="I521">
        <f>VLOOKUP(A521,[1]高三上!$A$3:$P$588,15,0)</f>
        <v>60</v>
      </c>
      <c r="J521" t="str">
        <f>VLOOKUP(A521,[1]高三上!$A$3:$P$588,16,0)</f>
        <v>张弘</v>
      </c>
      <c r="K521" s="22">
        <f t="shared" ref="K521:K550" si="119">RANK(I521,$I$264:$I$550)</f>
        <v>23</v>
      </c>
      <c r="L521" s="23">
        <f t="shared" ref="L521:L550" si="120">IF(OR(I521=0,M521=0),100,((O521-K521)/COUNTA($D$264:$D$550))*100+100)</f>
        <v>94.773519163763069</v>
      </c>
      <c r="M521">
        <f>VLOOKUP(A521,[1]高二下!$A$3:$P$536,15,0)</f>
        <v>76</v>
      </c>
      <c r="N521" t="str">
        <f>VLOOKUP(A521,[1]高二下!$A$3:$P$536,16,0)</f>
        <v>张弘</v>
      </c>
      <c r="O521" s="22">
        <f t="shared" ref="O521:O550" si="121">RANK(M521,$M$264:$M$550,0)</f>
        <v>8</v>
      </c>
      <c r="P521" s="22">
        <f t="shared" ref="P521:P550" si="122">IF(OR(Q521=0,M521=0),100,((S521-O521)/COUNTA($D$264:$D$550))*100+100)</f>
        <v>108.01393728222996</v>
      </c>
      <c r="Q521">
        <f>VLOOKUP(A521,[1]高二上!$A$3:$P$583,15,0)</f>
        <v>84</v>
      </c>
      <c r="R521" t="str">
        <f>VLOOKUP(A521,[1]高二上!$A$3:$P$583,16,0)</f>
        <v>张弘</v>
      </c>
      <c r="S521" s="22">
        <f t="shared" ref="S521:S550" si="123">RANK(Q521,$Q$264:$Q$550,0)</f>
        <v>31</v>
      </c>
      <c r="T521" s="22">
        <f t="shared" ref="T521:T550" si="124">IF(OR(Q521=0,U521=0),100,((W521-S521)/COUNTA($D$264:$D$550))*100+100)</f>
        <v>98.606271777003485</v>
      </c>
      <c r="U521">
        <f>VLOOKUP(A521,[1]高一下!$A$3:$P$585,15,0)</f>
        <v>74</v>
      </c>
      <c r="V521" t="str">
        <f>VLOOKUP(A521,[1]高一下!$A$3:$P$585,16,0)</f>
        <v>张弘</v>
      </c>
      <c r="W521">
        <f t="shared" ref="W521:W550" si="125">RANK(U521,$U$264:$U$550)</f>
        <v>27</v>
      </c>
      <c r="X521">
        <f t="shared" ref="X521:X550" si="126">IF(OR(Y521=0,U521=0),100,((AA521-W521)/COUNTA($D$264:$D$550))*100+100)</f>
        <v>102.4390243902439</v>
      </c>
      <c r="Y521">
        <f>VLOOKUP(A521,[1]高一上!$A$3:$P$587,15,0)</f>
        <v>74</v>
      </c>
      <c r="Z521" t="str">
        <f>VLOOKUP(A521,[1]高一上!$A$3:$P$587,16,0)</f>
        <v>张弘</v>
      </c>
      <c r="AA521">
        <f t="shared" ref="AA521:AA550" si="127">RANK(Y521,$Y$264:$Y$550,0)</f>
        <v>34</v>
      </c>
      <c r="AB521" s="23">
        <f t="shared" si="116"/>
        <v>89.19860627177701</v>
      </c>
      <c r="AC521">
        <f>VLOOKUP(A521,[1]中考!$A$2:$J$571,10,0)</f>
        <v>42</v>
      </c>
      <c r="AD521">
        <f t="shared" ref="AD521:AD550" si="128">RANK(AC521,$AC$264:$AC$550,0)</f>
        <v>3</v>
      </c>
    </row>
    <row r="522" spans="1:30" ht="15" x14ac:dyDescent="0.35">
      <c r="A522" s="14" t="s">
        <v>1084</v>
      </c>
      <c r="B522" s="11">
        <v>11</v>
      </c>
      <c r="C522" s="12" t="s">
        <v>1085</v>
      </c>
      <c r="D522" s="13" t="s">
        <v>537</v>
      </c>
      <c r="E522">
        <f>VLOOKUP(A522,'[1]高三下(高考)'!$A$3:$P$615,15,0)</f>
        <v>53.5</v>
      </c>
      <c r="F522" t="str">
        <f>VLOOKUP(A522,'[1]高三下(高考)'!$A$3:$P$615,16,0)</f>
        <v>张弘</v>
      </c>
      <c r="G522" s="22">
        <f t="shared" si="117"/>
        <v>213</v>
      </c>
      <c r="H522" s="23">
        <f t="shared" si="118"/>
        <v>53.310104529616723</v>
      </c>
      <c r="I522">
        <f>VLOOKUP(A522,[1]高三上!$A$3:$P$588,15,0)</f>
        <v>52.5</v>
      </c>
      <c r="J522" t="str">
        <f>VLOOKUP(A522,[1]高三上!$A$3:$P$588,16,0)</f>
        <v>张弘</v>
      </c>
      <c r="K522" s="22">
        <f t="shared" si="119"/>
        <v>79</v>
      </c>
      <c r="L522" s="23">
        <f t="shared" si="120"/>
        <v>120.90592334494774</v>
      </c>
      <c r="M522">
        <f>VLOOKUP(A522,[1]高二下!$A$3:$P$536,15,0)</f>
        <v>55</v>
      </c>
      <c r="N522" t="str">
        <f>VLOOKUP(A522,[1]高二下!$A$3:$P$536,16,0)</f>
        <v>张弘</v>
      </c>
      <c r="O522" s="22">
        <f t="shared" si="121"/>
        <v>139</v>
      </c>
      <c r="P522" s="22">
        <f t="shared" si="122"/>
        <v>78.745644599303134</v>
      </c>
      <c r="Q522">
        <f>VLOOKUP(A522,[1]高二上!$A$3:$P$583,15,0)</f>
        <v>77</v>
      </c>
      <c r="R522" t="str">
        <f>VLOOKUP(A522,[1]高二上!$A$3:$P$583,16,0)</f>
        <v>张弘</v>
      </c>
      <c r="S522" s="22">
        <f t="shared" si="123"/>
        <v>78</v>
      </c>
      <c r="T522" s="22">
        <f t="shared" si="124"/>
        <v>102.4390243902439</v>
      </c>
      <c r="U522">
        <f>VLOOKUP(A522,[1]高一下!$A$3:$P$585,15,0)</f>
        <v>63</v>
      </c>
      <c r="V522" t="str">
        <f>VLOOKUP(A522,[1]高一下!$A$3:$P$585,16,0)</f>
        <v>张弘</v>
      </c>
      <c r="W522">
        <f t="shared" si="125"/>
        <v>85</v>
      </c>
      <c r="X522">
        <f t="shared" si="126"/>
        <v>100.34843205574913</v>
      </c>
      <c r="Y522">
        <f>VLOOKUP(A522,[1]高一上!$A$3:$P$587,15,0)</f>
        <v>61</v>
      </c>
      <c r="Z522" t="str">
        <f>VLOOKUP(A522,[1]高一上!$A$3:$P$587,16,0)</f>
        <v>张弘</v>
      </c>
      <c r="AA522">
        <f t="shared" si="127"/>
        <v>86</v>
      </c>
      <c r="AB522" s="23">
        <f t="shared" ref="AB522:AB550" si="129">IF(OR(Y522=0,AC522=0),100,((AD522-AA522)/COUNTA($D$264:$D$550))*100+100)</f>
        <v>96.167247386759584</v>
      </c>
      <c r="AC522">
        <f>VLOOKUP(A522,[1]中考!$A$2:$J$571,10,0)</f>
        <v>34</v>
      </c>
      <c r="AD522">
        <f t="shared" si="128"/>
        <v>75</v>
      </c>
    </row>
    <row r="523" spans="1:30" ht="15" x14ac:dyDescent="0.35">
      <c r="A523" s="14" t="s">
        <v>1090</v>
      </c>
      <c r="B523" s="11">
        <v>11</v>
      </c>
      <c r="C523" s="12" t="s">
        <v>1091</v>
      </c>
      <c r="D523" s="13" t="s">
        <v>537</v>
      </c>
      <c r="E523">
        <f>VLOOKUP(A523,'[1]高三下(高考)'!$A$3:$P$615,15,0)</f>
        <v>72</v>
      </c>
      <c r="F523" t="str">
        <f>VLOOKUP(A523,'[1]高三下(高考)'!$A$3:$P$615,16,0)</f>
        <v>张弘</v>
      </c>
      <c r="G523" s="22">
        <f t="shared" si="117"/>
        <v>57</v>
      </c>
      <c r="H523" s="23">
        <f t="shared" si="118"/>
        <v>155.74912891986062</v>
      </c>
      <c r="I523">
        <f>VLOOKUP(A523,[1]高三上!$A$3:$P$588,15,0)</f>
        <v>38</v>
      </c>
      <c r="J523" t="str">
        <f>VLOOKUP(A523,[1]高三上!$A$3:$P$588,16,0)</f>
        <v>张弘</v>
      </c>
      <c r="K523" s="22">
        <f t="shared" si="119"/>
        <v>217</v>
      </c>
      <c r="L523" s="23">
        <f t="shared" si="120"/>
        <v>41.11498257839721</v>
      </c>
      <c r="M523">
        <f>VLOOKUP(A523,[1]高二下!$A$3:$P$536,15,0)</f>
        <v>67</v>
      </c>
      <c r="N523" t="str">
        <f>VLOOKUP(A523,[1]高二下!$A$3:$P$536,16,0)</f>
        <v>张弘</v>
      </c>
      <c r="O523" s="22">
        <f t="shared" si="121"/>
        <v>48</v>
      </c>
      <c r="P523" s="22">
        <f t="shared" si="122"/>
        <v>142.85714285714286</v>
      </c>
      <c r="Q523">
        <f>VLOOKUP(A523,[1]高二上!$A$3:$P$583,15,0)</f>
        <v>65</v>
      </c>
      <c r="R523" t="str">
        <f>VLOOKUP(A523,[1]高二上!$A$3:$P$583,16,0)</f>
        <v>张弘</v>
      </c>
      <c r="S523" s="22">
        <f t="shared" si="123"/>
        <v>171</v>
      </c>
      <c r="T523" s="22">
        <f t="shared" si="124"/>
        <v>79.442508710801391</v>
      </c>
      <c r="U523">
        <f>VLOOKUP(A523,[1]高一下!$A$3:$P$585,15,0)</f>
        <v>59</v>
      </c>
      <c r="V523" t="str">
        <f>VLOOKUP(A523,[1]高一下!$A$3:$P$585,16,0)</f>
        <v>张弘</v>
      </c>
      <c r="W523">
        <f t="shared" si="125"/>
        <v>112</v>
      </c>
      <c r="X523">
        <f t="shared" si="126"/>
        <v>90.940766550522653</v>
      </c>
      <c r="Y523">
        <f>VLOOKUP(A523,[1]高一上!$A$3:$P$587,15,0)</f>
        <v>61</v>
      </c>
      <c r="Z523" t="str">
        <f>VLOOKUP(A523,[1]高一上!$A$3:$P$587,16,0)</f>
        <v>张弘</v>
      </c>
      <c r="AA523">
        <f t="shared" si="127"/>
        <v>86</v>
      </c>
      <c r="AB523" s="23">
        <f t="shared" si="129"/>
        <v>106.96864111498257</v>
      </c>
      <c r="AC523">
        <f>VLOOKUP(A523,[1]中考!$A$2:$J$571,10,0)</f>
        <v>32</v>
      </c>
      <c r="AD523">
        <f t="shared" si="128"/>
        <v>106</v>
      </c>
    </row>
    <row r="524" spans="1:30" ht="15" x14ac:dyDescent="0.35">
      <c r="A524" s="14" t="s">
        <v>1009</v>
      </c>
      <c r="B524" s="11">
        <v>11</v>
      </c>
      <c r="C524" s="12" t="s">
        <v>1010</v>
      </c>
      <c r="D524" s="13" t="s">
        <v>537</v>
      </c>
      <c r="E524">
        <f>VLOOKUP(A524,'[1]高三下(高考)'!$A$3:$P$615,15,0)</f>
        <v>80</v>
      </c>
      <c r="F524" t="str">
        <f>VLOOKUP(A524,'[1]高三下(高考)'!$A$3:$P$615,16,0)</f>
        <v>张弘</v>
      </c>
      <c r="G524" s="22">
        <f t="shared" si="117"/>
        <v>7</v>
      </c>
      <c r="H524" s="23">
        <f t="shared" si="118"/>
        <v>105.57491289198606</v>
      </c>
      <c r="I524">
        <f>VLOOKUP(A524,[1]高三上!$A$3:$P$588,15,0)</f>
        <v>60</v>
      </c>
      <c r="J524" t="str">
        <f>VLOOKUP(A524,[1]高三上!$A$3:$P$588,16,0)</f>
        <v>张弘</v>
      </c>
      <c r="K524" s="22">
        <f t="shared" si="119"/>
        <v>23</v>
      </c>
      <c r="L524" s="23">
        <f t="shared" si="120"/>
        <v>93.379790940766554</v>
      </c>
      <c r="M524">
        <f>VLOOKUP(A524,[1]高二下!$A$3:$P$536,15,0)</f>
        <v>83</v>
      </c>
      <c r="N524" t="str">
        <f>VLOOKUP(A524,[1]高二下!$A$3:$P$536,16,0)</f>
        <v>张弘</v>
      </c>
      <c r="O524" s="22">
        <f t="shared" si="121"/>
        <v>4</v>
      </c>
      <c r="P524" s="22">
        <f t="shared" si="122"/>
        <v>99.303135888501743</v>
      </c>
      <c r="Q524">
        <f>VLOOKUP(A524,[1]高二上!$A$3:$P$583,15,0)</f>
        <v>93</v>
      </c>
      <c r="R524" t="str">
        <f>VLOOKUP(A524,[1]高二上!$A$3:$P$583,16,0)</f>
        <v>张弘</v>
      </c>
      <c r="S524" s="22">
        <f t="shared" si="123"/>
        <v>2</v>
      </c>
      <c r="T524" s="22">
        <f t="shared" si="124"/>
        <v>101.74216027874564</v>
      </c>
      <c r="U524">
        <f>VLOOKUP(A524,[1]高一下!$A$3:$P$585,15,0)</f>
        <v>85</v>
      </c>
      <c r="V524" t="str">
        <f>VLOOKUP(A524,[1]高一下!$A$3:$P$585,16,0)</f>
        <v>张弘</v>
      </c>
      <c r="W524">
        <f t="shared" si="125"/>
        <v>7</v>
      </c>
      <c r="X524">
        <f t="shared" si="126"/>
        <v>101.04529616724739</v>
      </c>
      <c r="Y524">
        <f>VLOOKUP(A524,[1]高一上!$A$3:$P$587,15,0)</f>
        <v>83</v>
      </c>
      <c r="Z524" t="str">
        <f>VLOOKUP(A524,[1]高一上!$A$3:$P$587,16,0)</f>
        <v>张弘</v>
      </c>
      <c r="AA524">
        <f t="shared" si="127"/>
        <v>10</v>
      </c>
      <c r="AB524" s="23">
        <f t="shared" si="129"/>
        <v>104.52961672473867</v>
      </c>
      <c r="AC524">
        <f>VLOOKUP(A524,[1]中考!$A$2:$J$571,10,0)</f>
        <v>38</v>
      </c>
      <c r="AD524">
        <f t="shared" si="128"/>
        <v>23</v>
      </c>
    </row>
    <row r="525" spans="1:30" ht="15" x14ac:dyDescent="0.35">
      <c r="A525" s="14" t="s">
        <v>1051</v>
      </c>
      <c r="B525" s="11">
        <v>11</v>
      </c>
      <c r="C525" s="12" t="s">
        <v>1052</v>
      </c>
      <c r="D525" s="13" t="s">
        <v>537</v>
      </c>
      <c r="E525">
        <f>VLOOKUP(A525,'[1]高三下(高考)'!$A$3:$P$615,15,0)</f>
        <v>75.5</v>
      </c>
      <c r="F525" t="str">
        <f>VLOOKUP(A525,'[1]高三下(高考)'!$A$3:$P$615,16,0)</f>
        <v>张弘</v>
      </c>
      <c r="G525" s="22">
        <f t="shared" si="117"/>
        <v>31</v>
      </c>
      <c r="H525" s="23">
        <f t="shared" si="118"/>
        <v>128.91986062717771</v>
      </c>
      <c r="I525">
        <f>VLOOKUP(A525,[1]高三上!$A$3:$P$588,15,0)</f>
        <v>49.5</v>
      </c>
      <c r="J525" t="str">
        <f>VLOOKUP(A525,[1]高三上!$A$3:$P$588,16,0)</f>
        <v>张弘</v>
      </c>
      <c r="K525" s="22">
        <f t="shared" si="119"/>
        <v>114</v>
      </c>
      <c r="L525" s="23">
        <f t="shared" si="120"/>
        <v>87.108013937282237</v>
      </c>
      <c r="M525">
        <f>VLOOKUP(A525,[1]高二下!$A$3:$P$536,15,0)</f>
        <v>63</v>
      </c>
      <c r="N525" t="str">
        <f>VLOOKUP(A525,[1]高二下!$A$3:$P$536,16,0)</f>
        <v>张弘</v>
      </c>
      <c r="O525" s="22">
        <f t="shared" si="121"/>
        <v>77</v>
      </c>
      <c r="P525" s="22">
        <f t="shared" si="122"/>
        <v>83.972125435540079</v>
      </c>
      <c r="Q525">
        <f>VLOOKUP(A525,[1]高二上!$A$3:$P$583,15,0)</f>
        <v>84</v>
      </c>
      <c r="R525" t="str">
        <f>VLOOKUP(A525,[1]高二上!$A$3:$P$583,16,0)</f>
        <v>张弘</v>
      </c>
      <c r="S525" s="22">
        <f t="shared" si="123"/>
        <v>31</v>
      </c>
      <c r="T525" s="22">
        <f t="shared" si="124"/>
        <v>113.93728222996515</v>
      </c>
      <c r="U525">
        <f>VLOOKUP(A525,[1]高一下!$A$3:$P$585,15,0)</f>
        <v>65</v>
      </c>
      <c r="V525" t="str">
        <f>VLOOKUP(A525,[1]高一下!$A$3:$P$585,16,0)</f>
        <v>张弘</v>
      </c>
      <c r="W525">
        <f t="shared" si="125"/>
        <v>71</v>
      </c>
      <c r="X525">
        <f t="shared" si="126"/>
        <v>81.533101045296164</v>
      </c>
      <c r="Y525">
        <f>VLOOKUP(A525,[1]高一上!$A$3:$P$587,15,0)</f>
        <v>79</v>
      </c>
      <c r="Z525" t="str">
        <f>VLOOKUP(A525,[1]高一上!$A$3:$P$587,16,0)</f>
        <v>张弘</v>
      </c>
      <c r="AA525">
        <f t="shared" si="127"/>
        <v>18</v>
      </c>
      <c r="AB525" s="23">
        <f t="shared" si="129"/>
        <v>101.74216027874564</v>
      </c>
      <c r="AC525">
        <f>VLOOKUP(A525,[1]中考!$A$2:$J$571,10,0)</f>
        <v>38</v>
      </c>
      <c r="AD525">
        <f t="shared" si="128"/>
        <v>23</v>
      </c>
    </row>
    <row r="526" spans="1:30" ht="15" x14ac:dyDescent="0.35">
      <c r="A526" s="14" t="s">
        <v>1079</v>
      </c>
      <c r="B526" s="11">
        <v>11</v>
      </c>
      <c r="C526" s="12" t="s">
        <v>1080</v>
      </c>
      <c r="D526" s="13" t="s">
        <v>537</v>
      </c>
      <c r="E526">
        <f>VLOOKUP(A526,'[1]高三下(高考)'!$A$3:$P$615,15,0)</f>
        <v>54.5</v>
      </c>
      <c r="F526" t="str">
        <f>VLOOKUP(A526,'[1]高三下(高考)'!$A$3:$P$615,16,0)</f>
        <v>张弘</v>
      </c>
      <c r="G526" s="22">
        <f t="shared" si="117"/>
        <v>208</v>
      </c>
      <c r="H526" s="23">
        <f t="shared" si="118"/>
        <v>118.81533101045297</v>
      </c>
      <c r="I526">
        <f>VLOOKUP(A526,[1]高三上!$A$3:$P$588,15,0)</f>
        <v>26.5</v>
      </c>
      <c r="J526" t="str">
        <f>VLOOKUP(A526,[1]高三上!$A$3:$P$588,16,0)</f>
        <v>张弘</v>
      </c>
      <c r="K526" s="22">
        <f t="shared" si="119"/>
        <v>262</v>
      </c>
      <c r="L526" s="23">
        <f t="shared" si="120"/>
        <v>78.048780487804876</v>
      </c>
      <c r="M526">
        <f>VLOOKUP(A526,[1]高二下!$A$3:$P$536,15,0)</f>
        <v>47</v>
      </c>
      <c r="N526" t="str">
        <f>VLOOKUP(A526,[1]高二下!$A$3:$P$536,16,0)</f>
        <v>张弘</v>
      </c>
      <c r="O526" s="22">
        <f t="shared" si="121"/>
        <v>199</v>
      </c>
      <c r="P526" s="22">
        <f t="shared" si="122"/>
        <v>97.560975609756099</v>
      </c>
      <c r="Q526">
        <f>VLOOKUP(A526,[1]高二上!$A$3:$P$583,15,0)</f>
        <v>62</v>
      </c>
      <c r="R526" t="str">
        <f>VLOOKUP(A526,[1]高二上!$A$3:$P$583,16,0)</f>
        <v>张弘</v>
      </c>
      <c r="S526" s="22">
        <f t="shared" si="123"/>
        <v>192</v>
      </c>
      <c r="T526" s="22">
        <f t="shared" si="124"/>
        <v>100</v>
      </c>
      <c r="U526">
        <f>VLOOKUP(A526,[1]高一下!$A$3:$P$585,15,0)</f>
        <v>47</v>
      </c>
      <c r="V526" t="str">
        <f>VLOOKUP(A526,[1]高一下!$A$3:$P$585,16,0)</f>
        <v>张弘</v>
      </c>
      <c r="W526">
        <f t="shared" si="125"/>
        <v>192</v>
      </c>
      <c r="X526">
        <f t="shared" si="126"/>
        <v>69.337979094076658</v>
      </c>
      <c r="Y526">
        <f>VLOOKUP(A526,[1]高一上!$A$3:$P$587,15,0)</f>
        <v>58</v>
      </c>
      <c r="Z526" t="str">
        <f>VLOOKUP(A526,[1]高一上!$A$3:$P$587,16,0)</f>
        <v>张弘</v>
      </c>
      <c r="AA526">
        <f t="shared" si="127"/>
        <v>104</v>
      </c>
      <c r="AB526" s="23">
        <f t="shared" si="129"/>
        <v>84.320557491289208</v>
      </c>
      <c r="AC526">
        <f>VLOOKUP(A526,[1]中考!$A$2:$J$571,10,0)</f>
        <v>35</v>
      </c>
      <c r="AD526">
        <f t="shared" si="128"/>
        <v>59</v>
      </c>
    </row>
    <row r="527" spans="1:30" ht="15" x14ac:dyDescent="0.35">
      <c r="A527" s="14" t="s">
        <v>1049</v>
      </c>
      <c r="B527" s="11">
        <v>11</v>
      </c>
      <c r="C527" s="12" t="s">
        <v>1050</v>
      </c>
      <c r="D527" s="13" t="s">
        <v>537</v>
      </c>
      <c r="E527">
        <f>VLOOKUP(A527,'[1]高三下(高考)'!$A$3:$P$615,15,0)</f>
        <v>65.5</v>
      </c>
      <c r="F527" t="str">
        <f>VLOOKUP(A527,'[1]高三下(高考)'!$A$3:$P$615,16,0)</f>
        <v>张弘</v>
      </c>
      <c r="G527" s="22">
        <f t="shared" si="117"/>
        <v>121</v>
      </c>
      <c r="H527" s="23">
        <f t="shared" si="118"/>
        <v>129.96515679442507</v>
      </c>
      <c r="I527">
        <f>VLOOKUP(A527,[1]高三上!$A$3:$P$588,15,0)</f>
        <v>38.5</v>
      </c>
      <c r="J527" t="str">
        <f>VLOOKUP(A527,[1]高三上!$A$3:$P$588,16,0)</f>
        <v>张弘</v>
      </c>
      <c r="K527" s="22">
        <f t="shared" si="119"/>
        <v>207</v>
      </c>
      <c r="L527" s="23">
        <f t="shared" si="120"/>
        <v>84.320557491289208</v>
      </c>
      <c r="M527">
        <f>VLOOKUP(A527,[1]高二下!$A$3:$P$536,15,0)</f>
        <v>52</v>
      </c>
      <c r="N527" t="str">
        <f>VLOOKUP(A527,[1]高二下!$A$3:$P$536,16,0)</f>
        <v>张弘</v>
      </c>
      <c r="O527" s="22">
        <f t="shared" si="121"/>
        <v>162</v>
      </c>
      <c r="P527" s="22">
        <f t="shared" si="122"/>
        <v>93.379790940766554</v>
      </c>
      <c r="Q527">
        <f>VLOOKUP(A527,[1]高二上!$A$3:$P$583,15,0)</f>
        <v>69</v>
      </c>
      <c r="R527" t="str">
        <f>VLOOKUP(A527,[1]高二上!$A$3:$P$583,16,0)</f>
        <v>张弘</v>
      </c>
      <c r="S527" s="22">
        <f t="shared" si="123"/>
        <v>143</v>
      </c>
      <c r="T527" s="22">
        <f t="shared" si="124"/>
        <v>82.926829268292678</v>
      </c>
      <c r="U527">
        <f>VLOOKUP(A527,[1]高一下!$A$3:$P$585,15,0)</f>
        <v>62</v>
      </c>
      <c r="V527" t="str">
        <f>VLOOKUP(A527,[1]高一下!$A$3:$P$585,16,0)</f>
        <v>张弘</v>
      </c>
      <c r="W527">
        <f t="shared" si="125"/>
        <v>94</v>
      </c>
      <c r="X527">
        <f t="shared" si="126"/>
        <v>98.954703832752614</v>
      </c>
      <c r="Y527">
        <f>VLOOKUP(A527,[1]高一上!$A$3:$P$587,15,0)</f>
        <v>60</v>
      </c>
      <c r="Z527" t="str">
        <f>VLOOKUP(A527,[1]高一上!$A$3:$P$587,16,0)</f>
        <v>张弘</v>
      </c>
      <c r="AA527">
        <f t="shared" si="127"/>
        <v>91</v>
      </c>
      <c r="AB527" s="23">
        <f t="shared" si="129"/>
        <v>98.954703832752614</v>
      </c>
      <c r="AC527">
        <f>VLOOKUP(A527,[1]中考!$A$2:$J$571,10,0)</f>
        <v>33</v>
      </c>
      <c r="AD527">
        <f t="shared" si="128"/>
        <v>88</v>
      </c>
    </row>
    <row r="528" spans="1:30" ht="15" x14ac:dyDescent="0.35">
      <c r="A528" s="14" t="s">
        <v>1081</v>
      </c>
      <c r="B528" s="11">
        <v>11</v>
      </c>
      <c r="C528" s="12" t="s">
        <v>1082</v>
      </c>
      <c r="D528" s="13" t="s">
        <v>537</v>
      </c>
      <c r="E528">
        <f>VLOOKUP(A528,'[1]高三下(高考)'!$A$3:$P$615,15,0)</f>
        <v>71</v>
      </c>
      <c r="F528" t="str">
        <f>VLOOKUP(A528,'[1]高三下(高考)'!$A$3:$P$615,16,0)</f>
        <v>张弘</v>
      </c>
      <c r="G528" s="22">
        <f t="shared" si="117"/>
        <v>69</v>
      </c>
      <c r="H528" s="23">
        <f t="shared" si="118"/>
        <v>166.55052264808361</v>
      </c>
      <c r="I528">
        <f>VLOOKUP(A528,[1]高三上!$A$3:$P$588,15,0)</f>
        <v>27</v>
      </c>
      <c r="J528" t="str">
        <f>VLOOKUP(A528,[1]高三上!$A$3:$P$588,16,0)</f>
        <v>张弘</v>
      </c>
      <c r="K528" s="22">
        <f t="shared" si="119"/>
        <v>260</v>
      </c>
      <c r="L528" s="23">
        <f t="shared" si="120"/>
        <v>65.853658536585357</v>
      </c>
      <c r="M528">
        <f>VLOOKUP(A528,[1]高二下!$A$3:$P$536,15,0)</f>
        <v>52</v>
      </c>
      <c r="N528" t="str">
        <f>VLOOKUP(A528,[1]高二下!$A$3:$P$536,16,0)</f>
        <v>张弘</v>
      </c>
      <c r="O528" s="22">
        <f t="shared" si="121"/>
        <v>162</v>
      </c>
      <c r="P528" s="22">
        <f t="shared" si="122"/>
        <v>87.804878048780495</v>
      </c>
      <c r="Q528">
        <f>VLOOKUP(A528,[1]高二上!$A$3:$P$583,15,0)</f>
        <v>71</v>
      </c>
      <c r="R528" t="str">
        <f>VLOOKUP(A528,[1]高二上!$A$3:$P$583,16,0)</f>
        <v>张弘</v>
      </c>
      <c r="S528" s="22">
        <f t="shared" si="123"/>
        <v>127</v>
      </c>
      <c r="T528" s="22">
        <f t="shared" si="124"/>
        <v>109.40766550522648</v>
      </c>
      <c r="U528">
        <f>VLOOKUP(A528,[1]高一下!$A$3:$P$585,15,0)</f>
        <v>52</v>
      </c>
      <c r="V528" t="str">
        <f>VLOOKUP(A528,[1]高一下!$A$3:$P$585,16,0)</f>
        <v>张弘</v>
      </c>
      <c r="W528">
        <f t="shared" si="125"/>
        <v>154</v>
      </c>
      <c r="X528">
        <f t="shared" si="126"/>
        <v>63.066202090592334</v>
      </c>
      <c r="Y528">
        <f>VLOOKUP(A528,[1]高一上!$A$3:$P$587,15,0)</f>
        <v>70</v>
      </c>
      <c r="Z528" t="str">
        <f>VLOOKUP(A528,[1]高一上!$A$3:$P$587,16,0)</f>
        <v>张弘</v>
      </c>
      <c r="AA528">
        <f t="shared" si="127"/>
        <v>48</v>
      </c>
      <c r="AB528" s="23">
        <f t="shared" si="129"/>
        <v>84.320557491289208</v>
      </c>
      <c r="AC528">
        <f>VLOOKUP(A528,[1]中考!$A$2:$J$571,10,0)</f>
        <v>42</v>
      </c>
      <c r="AD528">
        <f t="shared" si="128"/>
        <v>3</v>
      </c>
    </row>
    <row r="529" spans="1:30" ht="15" x14ac:dyDescent="0.35">
      <c r="A529" s="14" t="s">
        <v>1067</v>
      </c>
      <c r="B529" s="11">
        <v>11</v>
      </c>
      <c r="C529" s="12" t="s">
        <v>1068</v>
      </c>
      <c r="D529" s="13" t="s">
        <v>537</v>
      </c>
      <c r="E529">
        <f>VLOOKUP(A529,'[1]高三下(高考)'!$A$3:$P$615,15,0)</f>
        <v>73.5</v>
      </c>
      <c r="F529" t="str">
        <f>VLOOKUP(A529,'[1]高三下(高考)'!$A$3:$P$615,16,0)</f>
        <v>张弘</v>
      </c>
      <c r="G529" s="22">
        <f t="shared" si="117"/>
        <v>45</v>
      </c>
      <c r="H529" s="23">
        <f t="shared" si="118"/>
        <v>131.70731707317074</v>
      </c>
      <c r="I529">
        <f>VLOOKUP(A529,[1]高三上!$A$3:$P$588,15,0)</f>
        <v>46</v>
      </c>
      <c r="J529" t="str">
        <f>VLOOKUP(A529,[1]高三上!$A$3:$P$588,16,0)</f>
        <v>张弘</v>
      </c>
      <c r="K529" s="22">
        <f t="shared" si="119"/>
        <v>136</v>
      </c>
      <c r="L529" s="23">
        <f t="shared" si="120"/>
        <v>101.04529616724739</v>
      </c>
      <c r="M529">
        <f>VLOOKUP(A529,[1]高二下!$A$3:$P$536,15,0)</f>
        <v>55</v>
      </c>
      <c r="N529" t="str">
        <f>VLOOKUP(A529,[1]高二下!$A$3:$P$536,16,0)</f>
        <v>张弘</v>
      </c>
      <c r="O529" s="22">
        <f t="shared" si="121"/>
        <v>139</v>
      </c>
      <c r="P529" s="22">
        <f t="shared" si="122"/>
        <v>127.87456445993031</v>
      </c>
      <c r="Q529">
        <f>VLOOKUP(A529,[1]高二上!$A$3:$P$583,15,0)</f>
        <v>57</v>
      </c>
      <c r="R529" t="str">
        <f>VLOOKUP(A529,[1]高二上!$A$3:$P$583,16,0)</f>
        <v>张弘</v>
      </c>
      <c r="S529" s="22">
        <f t="shared" si="123"/>
        <v>219</v>
      </c>
      <c r="T529" s="22">
        <f t="shared" si="124"/>
        <v>40.766550522648082</v>
      </c>
      <c r="U529">
        <f>VLOOKUP(A529,[1]高一下!$A$3:$P$585,15,0)</f>
        <v>68</v>
      </c>
      <c r="V529" t="str">
        <f>VLOOKUP(A529,[1]高一下!$A$3:$P$585,16,0)</f>
        <v>张弘</v>
      </c>
      <c r="W529">
        <f t="shared" si="125"/>
        <v>49</v>
      </c>
      <c r="X529">
        <f t="shared" si="126"/>
        <v>148.78048780487805</v>
      </c>
      <c r="Y529">
        <f>VLOOKUP(A529,[1]高一上!$A$3:$P$587,15,0)</f>
        <v>45</v>
      </c>
      <c r="Z529" t="str">
        <f>VLOOKUP(A529,[1]高一上!$A$3:$P$587,16,0)</f>
        <v>张弘</v>
      </c>
      <c r="AA529">
        <f t="shared" si="127"/>
        <v>189</v>
      </c>
      <c r="AB529" s="23">
        <f t="shared" si="129"/>
        <v>64.808362369337971</v>
      </c>
      <c r="AC529">
        <f>VLOOKUP(A529,[1]中考!$A$2:$J$571,10,0)</f>
        <v>33</v>
      </c>
      <c r="AD529">
        <f t="shared" si="128"/>
        <v>88</v>
      </c>
    </row>
    <row r="530" spans="1:30" ht="15" x14ac:dyDescent="0.35">
      <c r="A530" s="14" t="s">
        <v>1037</v>
      </c>
      <c r="B530" s="11">
        <v>11</v>
      </c>
      <c r="C530" s="12" t="s">
        <v>1038</v>
      </c>
      <c r="D530" s="13" t="s">
        <v>537</v>
      </c>
      <c r="E530">
        <f>VLOOKUP(A530,'[1]高三下(高考)'!$A$3:$P$615,15,0)</f>
        <v>80</v>
      </c>
      <c r="F530" t="str">
        <f>VLOOKUP(A530,'[1]高三下(高考)'!$A$3:$P$615,16,0)</f>
        <v>张弘</v>
      </c>
      <c r="G530" s="22">
        <f t="shared" si="117"/>
        <v>7</v>
      </c>
      <c r="H530" s="23">
        <f t="shared" si="118"/>
        <v>126.82926829268293</v>
      </c>
      <c r="I530">
        <f>VLOOKUP(A530,[1]高三上!$A$3:$P$588,15,0)</f>
        <v>52</v>
      </c>
      <c r="J530" t="str">
        <f>VLOOKUP(A530,[1]高三上!$A$3:$P$588,16,0)</f>
        <v>张弘</v>
      </c>
      <c r="K530" s="22">
        <f t="shared" si="119"/>
        <v>84</v>
      </c>
      <c r="L530" s="23">
        <f t="shared" si="120"/>
        <v>74.564459930313589</v>
      </c>
      <c r="M530">
        <f>VLOOKUP(A530,[1]高二下!$A$3:$P$536,15,0)</f>
        <v>75</v>
      </c>
      <c r="N530" t="str">
        <f>VLOOKUP(A530,[1]高二下!$A$3:$P$536,16,0)</f>
        <v>张弘</v>
      </c>
      <c r="O530" s="22">
        <f t="shared" si="121"/>
        <v>11</v>
      </c>
      <c r="P530" s="22">
        <f t="shared" si="122"/>
        <v>104.52961672473867</v>
      </c>
      <c r="Q530">
        <f>VLOOKUP(A530,[1]高二上!$A$3:$P$583,15,0)</f>
        <v>85</v>
      </c>
      <c r="R530" t="str">
        <f>VLOOKUP(A530,[1]高二上!$A$3:$P$583,16,0)</f>
        <v>张弘</v>
      </c>
      <c r="S530" s="22">
        <f t="shared" si="123"/>
        <v>24</v>
      </c>
      <c r="T530" s="22">
        <f t="shared" si="124"/>
        <v>105.57491289198606</v>
      </c>
      <c r="U530">
        <f>VLOOKUP(A530,[1]高一下!$A$3:$P$585,15,0)</f>
        <v>71</v>
      </c>
      <c r="V530" t="str">
        <f>VLOOKUP(A530,[1]高一下!$A$3:$P$585,16,0)</f>
        <v>张弘</v>
      </c>
      <c r="W530">
        <f t="shared" si="125"/>
        <v>40</v>
      </c>
      <c r="X530">
        <f t="shared" si="126"/>
        <v>110.80139372822299</v>
      </c>
      <c r="Y530">
        <f>VLOOKUP(A530,[1]高一上!$A$3:$P$587,15,0)</f>
        <v>65</v>
      </c>
      <c r="Z530" t="str">
        <f>VLOOKUP(A530,[1]高一上!$A$3:$P$587,16,0)</f>
        <v>张弘</v>
      </c>
      <c r="AA530">
        <f t="shared" si="127"/>
        <v>71</v>
      </c>
      <c r="AB530" s="23">
        <f t="shared" si="129"/>
        <v>112.19512195121951</v>
      </c>
      <c r="AC530">
        <f>VLOOKUP(A530,[1]中考!$A$2:$J$571,10,0)</f>
        <v>32</v>
      </c>
      <c r="AD530">
        <f t="shared" si="128"/>
        <v>106</v>
      </c>
    </row>
    <row r="531" spans="1:30" ht="15" x14ac:dyDescent="0.35">
      <c r="A531" s="14" t="s">
        <v>1047</v>
      </c>
      <c r="B531" s="11">
        <v>11</v>
      </c>
      <c r="C531" s="12" t="s">
        <v>1048</v>
      </c>
      <c r="D531" s="13" t="s">
        <v>537</v>
      </c>
      <c r="E531">
        <f>VLOOKUP(A531,'[1]高三下(高考)'!$A$3:$P$615,15,0)</f>
        <v>68</v>
      </c>
      <c r="F531" t="str">
        <f>VLOOKUP(A531,'[1]高三下(高考)'!$A$3:$P$615,16,0)</f>
        <v>张弘</v>
      </c>
      <c r="G531" s="22">
        <f t="shared" si="117"/>
        <v>95</v>
      </c>
      <c r="H531" s="23">
        <f t="shared" si="118"/>
        <v>73.867595818815332</v>
      </c>
      <c r="I531">
        <f>VLOOKUP(A531,[1]高三上!$A$3:$P$588,15,0)</f>
        <v>60.5</v>
      </c>
      <c r="J531" t="str">
        <f>VLOOKUP(A531,[1]高三上!$A$3:$P$588,16,0)</f>
        <v>张弘</v>
      </c>
      <c r="K531" s="22">
        <f t="shared" si="119"/>
        <v>20</v>
      </c>
      <c r="L531" s="23">
        <f t="shared" si="120"/>
        <v>100.69686411149826</v>
      </c>
      <c r="M531">
        <f>VLOOKUP(A531,[1]高二下!$A$3:$P$536,15,0)</f>
        <v>71</v>
      </c>
      <c r="N531" t="str">
        <f>VLOOKUP(A531,[1]高二下!$A$3:$P$536,16,0)</f>
        <v>张弘</v>
      </c>
      <c r="O531" s="22">
        <f t="shared" si="121"/>
        <v>22</v>
      </c>
      <c r="P531" s="22">
        <f t="shared" si="122"/>
        <v>118.11846689895471</v>
      </c>
      <c r="Q531">
        <f>VLOOKUP(A531,[1]高二上!$A$3:$P$583,15,0)</f>
        <v>78</v>
      </c>
      <c r="R531" t="str">
        <f>VLOOKUP(A531,[1]高二上!$A$3:$P$583,16,0)</f>
        <v>张弘</v>
      </c>
      <c r="S531" s="22">
        <f t="shared" si="123"/>
        <v>74</v>
      </c>
      <c r="T531" s="22">
        <f t="shared" si="124"/>
        <v>113.24041811846689</v>
      </c>
      <c r="U531">
        <f>VLOOKUP(A531,[1]高一下!$A$3:$P$585,15,0)</f>
        <v>59</v>
      </c>
      <c r="V531" t="str">
        <f>VLOOKUP(A531,[1]高一下!$A$3:$P$585,16,0)</f>
        <v>张弘</v>
      </c>
      <c r="W531">
        <f t="shared" si="125"/>
        <v>112</v>
      </c>
      <c r="X531">
        <f t="shared" si="126"/>
        <v>80.836236933797906</v>
      </c>
      <c r="Y531">
        <f>VLOOKUP(A531,[1]高一上!$A$3:$P$587,15,0)</f>
        <v>68</v>
      </c>
      <c r="Z531" t="str">
        <f>VLOOKUP(A531,[1]高一上!$A$3:$P$587,16,0)</f>
        <v>辜英琼</v>
      </c>
      <c r="AA531">
        <f t="shared" si="127"/>
        <v>57</v>
      </c>
      <c r="AB531" s="23">
        <f t="shared" si="129"/>
        <v>161.32404181184668</v>
      </c>
      <c r="AC531">
        <f>VLOOKUP(A531,[1]中考!$A$2:$J$571,10,0)</f>
        <v>25</v>
      </c>
      <c r="AD531">
        <f t="shared" si="128"/>
        <v>233</v>
      </c>
    </row>
    <row r="532" spans="1:30" ht="15" x14ac:dyDescent="0.35">
      <c r="A532" s="14" t="s">
        <v>1027</v>
      </c>
      <c r="B532" s="11">
        <v>11</v>
      </c>
      <c r="C532" s="12" t="s">
        <v>1028</v>
      </c>
      <c r="D532" s="13" t="s">
        <v>537</v>
      </c>
      <c r="E532">
        <f>VLOOKUP(A532,'[1]高三下(高考)'!$A$3:$P$615,15,0)</f>
        <v>74.5</v>
      </c>
      <c r="F532" t="str">
        <f>VLOOKUP(A532,'[1]高三下(高考)'!$A$3:$P$615,16,0)</f>
        <v>张弘</v>
      </c>
      <c r="G532" s="22">
        <f t="shared" si="117"/>
        <v>37</v>
      </c>
      <c r="H532" s="23">
        <f t="shared" si="118"/>
        <v>133.79790940766551</v>
      </c>
      <c r="I532">
        <f>VLOOKUP(A532,[1]高三上!$A$3:$P$588,15,0)</f>
        <v>46.5</v>
      </c>
      <c r="J532" t="str">
        <f>VLOOKUP(A532,[1]高三上!$A$3:$P$588,16,0)</f>
        <v>张弘</v>
      </c>
      <c r="K532" s="22">
        <f t="shared" si="119"/>
        <v>134</v>
      </c>
      <c r="L532" s="23">
        <f t="shared" si="120"/>
        <v>53.658536585365852</v>
      </c>
      <c r="M532">
        <f>VLOOKUP(A532,[1]高二下!$A$3:$P$536,15,0)</f>
        <v>87</v>
      </c>
      <c r="N532" t="str">
        <f>VLOOKUP(A532,[1]高二下!$A$3:$P$536,16,0)</f>
        <v>张弘</v>
      </c>
      <c r="O532" s="22">
        <f t="shared" si="121"/>
        <v>1</v>
      </c>
      <c r="P532" s="22">
        <f t="shared" si="122"/>
        <v>103.48432055749129</v>
      </c>
      <c r="Q532">
        <f>VLOOKUP(A532,[1]高二上!$A$3:$P$583,15,0)</f>
        <v>88</v>
      </c>
      <c r="R532" t="str">
        <f>VLOOKUP(A532,[1]高二上!$A$3:$P$583,16,0)</f>
        <v>张弘</v>
      </c>
      <c r="S532" s="22">
        <f t="shared" si="123"/>
        <v>11</v>
      </c>
      <c r="T532" s="22">
        <f t="shared" si="124"/>
        <v>97.909407665505228</v>
      </c>
      <c r="U532">
        <f>VLOOKUP(A532,[1]高一下!$A$3:$P$585,15,0)</f>
        <v>86</v>
      </c>
      <c r="V532" t="str">
        <f>VLOOKUP(A532,[1]高一下!$A$3:$P$585,16,0)</f>
        <v>张弘</v>
      </c>
      <c r="W532">
        <f t="shared" si="125"/>
        <v>5</v>
      </c>
      <c r="X532">
        <f t="shared" si="126"/>
        <v>103.13588850174216</v>
      </c>
      <c r="Y532">
        <f>VLOOKUP(A532,[1]高一上!$A$3:$P$587,15,0)</f>
        <v>82</v>
      </c>
      <c r="Z532" t="str">
        <f>VLOOKUP(A532,[1]高一上!$A$3:$P$587,16,0)</f>
        <v>张弘</v>
      </c>
      <c r="AA532">
        <f t="shared" si="127"/>
        <v>14</v>
      </c>
      <c r="AB532" s="23">
        <f t="shared" si="129"/>
        <v>100.34843205574913</v>
      </c>
      <c r="AC532">
        <f>VLOOKUP(A532,[1]中考!$A$2:$J$571,10,0)</f>
        <v>39</v>
      </c>
      <c r="AD532">
        <f t="shared" si="128"/>
        <v>15</v>
      </c>
    </row>
    <row r="533" spans="1:30" ht="15" x14ac:dyDescent="0.35">
      <c r="A533" s="14" t="s">
        <v>1055</v>
      </c>
      <c r="B533" s="11">
        <v>11</v>
      </c>
      <c r="C533" s="12" t="s">
        <v>1056</v>
      </c>
      <c r="D533" s="13" t="s">
        <v>537</v>
      </c>
      <c r="E533">
        <f>VLOOKUP(A533,'[1]高三下(高考)'!$A$3:$P$615,15,0)</f>
        <v>60.5</v>
      </c>
      <c r="F533" t="str">
        <f>VLOOKUP(A533,'[1]高三下(高考)'!$A$3:$P$615,16,0)</f>
        <v>张弘</v>
      </c>
      <c r="G533" s="22">
        <f t="shared" si="117"/>
        <v>170</v>
      </c>
      <c r="H533" s="23">
        <f t="shared" si="118"/>
        <v>63.763066202090592</v>
      </c>
      <c r="I533">
        <f>VLOOKUP(A533,[1]高三上!$A$3:$P$588,15,0)</f>
        <v>53.5</v>
      </c>
      <c r="J533" t="str">
        <f>VLOOKUP(A533,[1]高三上!$A$3:$P$588,16,0)</f>
        <v>张弘</v>
      </c>
      <c r="K533" s="22">
        <f t="shared" si="119"/>
        <v>66</v>
      </c>
      <c r="L533" s="23">
        <f t="shared" si="120"/>
        <v>154.35540069686411</v>
      </c>
      <c r="M533">
        <f>VLOOKUP(A533,[1]高二下!$A$3:$P$536,15,0)</f>
        <v>44</v>
      </c>
      <c r="N533" t="str">
        <f>VLOOKUP(A533,[1]高二下!$A$3:$P$536,16,0)</f>
        <v>张弘</v>
      </c>
      <c r="O533" s="22">
        <f t="shared" si="121"/>
        <v>222</v>
      </c>
      <c r="P533" s="22">
        <f t="shared" si="122"/>
        <v>91.637630662020911</v>
      </c>
      <c r="Q533">
        <f>VLOOKUP(A533,[1]高二上!$A$3:$P$583,15,0)</f>
        <v>61</v>
      </c>
      <c r="R533" t="str">
        <f>VLOOKUP(A533,[1]高二上!$A$3:$P$583,16,0)</f>
        <v>张弘</v>
      </c>
      <c r="S533" s="22">
        <f t="shared" si="123"/>
        <v>198</v>
      </c>
      <c r="T533" s="22">
        <f t="shared" si="124"/>
        <v>50.522648083623693</v>
      </c>
      <c r="U533">
        <f>VLOOKUP(A533,[1]高一下!$A$3:$P$585,15,0)</f>
        <v>67</v>
      </c>
      <c r="V533" t="str">
        <f>VLOOKUP(A533,[1]高一下!$A$3:$P$585,16,0)</f>
        <v>张弘</v>
      </c>
      <c r="W533">
        <f t="shared" si="125"/>
        <v>56</v>
      </c>
      <c r="X533">
        <f t="shared" si="126"/>
        <v>139.7212543554007</v>
      </c>
      <c r="Y533">
        <f>VLOOKUP(A533,[1]高一上!$A$3:$P$587,15,0)</f>
        <v>47</v>
      </c>
      <c r="Z533" t="str">
        <f>VLOOKUP(A533,[1]高一上!$A$3:$P$587,16,0)</f>
        <v>张弘</v>
      </c>
      <c r="AA533">
        <f t="shared" si="127"/>
        <v>170</v>
      </c>
      <c r="AB533" s="23">
        <f t="shared" si="129"/>
        <v>88.850174216027881</v>
      </c>
      <c r="AC533">
        <f>VLOOKUP(A533,[1]中考!$A$2:$J$571,10,0)</f>
        <v>30</v>
      </c>
      <c r="AD533">
        <f t="shared" si="128"/>
        <v>138</v>
      </c>
    </row>
    <row r="534" spans="1:30" ht="15" x14ac:dyDescent="0.35">
      <c r="A534" s="14" t="s">
        <v>1039</v>
      </c>
      <c r="B534" s="11">
        <v>11</v>
      </c>
      <c r="C534" s="12" t="s">
        <v>1040</v>
      </c>
      <c r="D534" s="13" t="s">
        <v>537</v>
      </c>
      <c r="E534">
        <f>VLOOKUP(A534,'[1]高三下(高考)'!$A$3:$P$615,15,0)</f>
        <v>61</v>
      </c>
      <c r="F534" t="str">
        <f>VLOOKUP(A534,'[1]高三下(高考)'!$A$3:$P$615,16,0)</f>
        <v>张弘</v>
      </c>
      <c r="G534" s="22">
        <f t="shared" si="117"/>
        <v>165</v>
      </c>
      <c r="H534" s="23">
        <f t="shared" si="118"/>
        <v>43.20557491289199</v>
      </c>
      <c r="I534">
        <f>VLOOKUP(A534,[1]高三上!$A$3:$P$588,15,0)</f>
        <v>72</v>
      </c>
      <c r="J534" t="str">
        <f>VLOOKUP(A534,[1]高三上!$A$3:$P$588,16,0)</f>
        <v>张弘</v>
      </c>
      <c r="K534" s="22">
        <f t="shared" si="119"/>
        <v>2</v>
      </c>
      <c r="L534" s="23">
        <f t="shared" si="120"/>
        <v>133.44947735191639</v>
      </c>
      <c r="M534">
        <f>VLOOKUP(A534,[1]高二下!$A$3:$P$536,15,0)</f>
        <v>59</v>
      </c>
      <c r="N534" t="str">
        <f>VLOOKUP(A534,[1]高二下!$A$3:$P$536,16,0)</f>
        <v>张弘</v>
      </c>
      <c r="O534" s="22">
        <f t="shared" si="121"/>
        <v>98</v>
      </c>
      <c r="P534" s="22">
        <f t="shared" si="122"/>
        <v>78.745644599303134</v>
      </c>
      <c r="Q534">
        <f>VLOOKUP(A534,[1]高二上!$A$3:$P$583,15,0)</f>
        <v>83</v>
      </c>
      <c r="R534" t="str">
        <f>VLOOKUP(A534,[1]高二上!$A$3:$P$583,16,0)</f>
        <v>张弘</v>
      </c>
      <c r="S534" s="22">
        <f t="shared" si="123"/>
        <v>37</v>
      </c>
      <c r="T534" s="22">
        <f t="shared" si="124"/>
        <v>109.40766550522648</v>
      </c>
      <c r="U534">
        <f>VLOOKUP(A534,[1]高一下!$A$3:$P$585,15,0)</f>
        <v>66</v>
      </c>
      <c r="V534" t="str">
        <f>VLOOKUP(A534,[1]高一下!$A$3:$P$585,16,0)</f>
        <v>张弘</v>
      </c>
      <c r="W534">
        <f t="shared" si="125"/>
        <v>64</v>
      </c>
      <c r="X534">
        <f t="shared" si="126"/>
        <v>100.34843205574913</v>
      </c>
      <c r="Y534">
        <f>VLOOKUP(A534,[1]高一上!$A$3:$P$587,15,0)</f>
        <v>67</v>
      </c>
      <c r="Z534" t="str">
        <f>VLOOKUP(A534,[1]高一上!$A$3:$P$587,16,0)</f>
        <v>张弘</v>
      </c>
      <c r="AA534">
        <f t="shared" si="127"/>
        <v>65</v>
      </c>
      <c r="AB534" s="23">
        <f t="shared" si="129"/>
        <v>85.365853658536594</v>
      </c>
      <c r="AC534">
        <f>VLOOKUP(A534,[1]中考!$A$2:$J$571,10,0)</f>
        <v>38</v>
      </c>
      <c r="AD534">
        <f t="shared" si="128"/>
        <v>23</v>
      </c>
    </row>
    <row r="535" spans="1:30" ht="15" x14ac:dyDescent="0.35">
      <c r="A535" s="14" t="s">
        <v>1071</v>
      </c>
      <c r="B535" s="11">
        <v>11</v>
      </c>
      <c r="C535" s="12" t="s">
        <v>1072</v>
      </c>
      <c r="D535" s="13" t="s">
        <v>537</v>
      </c>
      <c r="E535">
        <f>VLOOKUP(A535,'[1]高三下(高考)'!$A$3:$P$615,15,0)</f>
        <v>64</v>
      </c>
      <c r="F535" t="str">
        <f>VLOOKUP(A535,'[1]高三下(高考)'!$A$3:$P$615,16,0)</f>
        <v>张弘</v>
      </c>
      <c r="G535" s="22">
        <f t="shared" si="117"/>
        <v>134</v>
      </c>
      <c r="H535" s="23">
        <f t="shared" si="118"/>
        <v>111.84668989547038</v>
      </c>
      <c r="I535">
        <f>VLOOKUP(A535,[1]高三上!$A$3:$P$588,15,0)</f>
        <v>43</v>
      </c>
      <c r="J535" t="str">
        <f>VLOOKUP(A535,[1]高三上!$A$3:$P$588,16,0)</f>
        <v>张弘</v>
      </c>
      <c r="K535" s="22">
        <f t="shared" si="119"/>
        <v>168</v>
      </c>
      <c r="L535" s="23">
        <f t="shared" si="120"/>
        <v>75.609756097560975</v>
      </c>
      <c r="M535">
        <f>VLOOKUP(A535,[1]高二下!$A$3:$P$536,15,0)</f>
        <v>59</v>
      </c>
      <c r="N535" t="str">
        <f>VLOOKUP(A535,[1]高二下!$A$3:$P$536,16,0)</f>
        <v>张弘</v>
      </c>
      <c r="O535" s="22">
        <f t="shared" si="121"/>
        <v>98</v>
      </c>
      <c r="P535" s="22">
        <f t="shared" si="122"/>
        <v>127.87456445993031</v>
      </c>
      <c r="Q535">
        <f>VLOOKUP(A535,[1]高二上!$A$3:$P$583,15,0)</f>
        <v>64</v>
      </c>
      <c r="R535" t="str">
        <f>VLOOKUP(A535,[1]高二上!$A$3:$P$583,16,0)</f>
        <v>张弘</v>
      </c>
      <c r="S535" s="22">
        <f t="shared" si="123"/>
        <v>178</v>
      </c>
      <c r="T535" s="22">
        <f t="shared" si="124"/>
        <v>72.473867595818817</v>
      </c>
      <c r="U535">
        <f>VLOOKUP(A535,[1]高一下!$A$3:$P$585,15,0)</f>
        <v>61</v>
      </c>
      <c r="V535" t="str">
        <f>VLOOKUP(A535,[1]高一下!$A$3:$P$585,16,0)</f>
        <v>张弘</v>
      </c>
      <c r="W535">
        <f t="shared" si="125"/>
        <v>99</v>
      </c>
      <c r="X535">
        <f t="shared" si="126"/>
        <v>83.62369337979095</v>
      </c>
      <c r="Y535">
        <f>VLOOKUP(A535,[1]高一上!$A$3:$P$587,15,0)</f>
        <v>69</v>
      </c>
      <c r="Z535" t="str">
        <f>VLOOKUP(A535,[1]高一上!$A$3:$P$587,16,0)</f>
        <v>张弘</v>
      </c>
      <c r="AA535">
        <f t="shared" si="127"/>
        <v>52</v>
      </c>
      <c r="AB535" s="23">
        <f t="shared" si="129"/>
        <v>102.4390243902439</v>
      </c>
      <c r="AC535">
        <f>VLOOKUP(A535,[1]中考!$A$2:$J$571,10,0)</f>
        <v>35</v>
      </c>
      <c r="AD535">
        <f t="shared" si="128"/>
        <v>59</v>
      </c>
    </row>
    <row r="536" spans="1:30" ht="15" x14ac:dyDescent="0.35">
      <c r="A536" s="14" t="s">
        <v>1033</v>
      </c>
      <c r="B536" s="11">
        <v>11</v>
      </c>
      <c r="C536" s="12" t="s">
        <v>1034</v>
      </c>
      <c r="D536" s="13" t="s">
        <v>537</v>
      </c>
      <c r="E536">
        <f>VLOOKUP(A536,'[1]高三下(高考)'!$A$3:$P$615,15,0)</f>
        <v>67.5</v>
      </c>
      <c r="F536" t="str">
        <f>VLOOKUP(A536,'[1]高三下(高考)'!$A$3:$P$615,16,0)</f>
        <v>张弘</v>
      </c>
      <c r="G536" s="22">
        <f t="shared" si="117"/>
        <v>101</v>
      </c>
      <c r="H536" s="23">
        <f t="shared" si="118"/>
        <v>70.034843205574916</v>
      </c>
      <c r="I536">
        <f>VLOOKUP(A536,[1]高三上!$A$3:$P$588,15,0)</f>
        <v>62.5</v>
      </c>
      <c r="J536" t="str">
        <f>VLOOKUP(A536,[1]高三上!$A$3:$P$588,16,0)</f>
        <v>张弘</v>
      </c>
      <c r="K536" s="22">
        <f t="shared" si="119"/>
        <v>15</v>
      </c>
      <c r="L536" s="23">
        <f t="shared" si="120"/>
        <v>101.39372822299651</v>
      </c>
      <c r="M536">
        <f>VLOOKUP(A536,[1]高二下!$A$3:$P$536,15,0)</f>
        <v>73</v>
      </c>
      <c r="N536" t="str">
        <f>VLOOKUP(A536,[1]高二下!$A$3:$P$536,16,0)</f>
        <v>张弘</v>
      </c>
      <c r="O536" s="22">
        <f t="shared" si="121"/>
        <v>19</v>
      </c>
      <c r="P536" s="22">
        <f t="shared" si="122"/>
        <v>132.7526132404181</v>
      </c>
      <c r="Q536">
        <f>VLOOKUP(A536,[1]高二上!$A$3:$P$583,15,0)</f>
        <v>73</v>
      </c>
      <c r="R536" t="str">
        <f>VLOOKUP(A536,[1]高二上!$A$3:$P$583,16,0)</f>
        <v>张弘</v>
      </c>
      <c r="S536" s="22">
        <f t="shared" si="123"/>
        <v>113</v>
      </c>
      <c r="T536" s="22">
        <f t="shared" si="124"/>
        <v>96.515679442508713</v>
      </c>
      <c r="U536">
        <f>VLOOKUP(A536,[1]高一下!$A$3:$P$585,15,0)</f>
        <v>60</v>
      </c>
      <c r="V536" t="str">
        <f>VLOOKUP(A536,[1]高一下!$A$3:$P$585,16,0)</f>
        <v>张弘</v>
      </c>
      <c r="W536">
        <f t="shared" si="125"/>
        <v>103</v>
      </c>
      <c r="X536">
        <f t="shared" si="126"/>
        <v>75.958188153310104</v>
      </c>
      <c r="Y536">
        <f>VLOOKUP(A536,[1]高一上!$A$3:$P$587,15,0)</f>
        <v>74</v>
      </c>
      <c r="Z536" t="str">
        <f>VLOOKUP(A536,[1]高一上!$A$3:$P$587,16,0)</f>
        <v>张弘</v>
      </c>
      <c r="AA536">
        <f t="shared" si="127"/>
        <v>34</v>
      </c>
      <c r="AB536" s="23">
        <f t="shared" si="129"/>
        <v>136.23693379790942</v>
      </c>
      <c r="AC536">
        <f>VLOOKUP(A536,[1]中考!$A$2:$J$571,10,0)</f>
        <v>30</v>
      </c>
      <c r="AD536">
        <f t="shared" si="128"/>
        <v>138</v>
      </c>
    </row>
    <row r="537" spans="1:30" ht="15" x14ac:dyDescent="0.35">
      <c r="A537" s="14" t="s">
        <v>1045</v>
      </c>
      <c r="B537" s="11">
        <v>11</v>
      </c>
      <c r="C537" s="12" t="s">
        <v>1046</v>
      </c>
      <c r="D537" s="13" t="s">
        <v>537</v>
      </c>
      <c r="E537">
        <f>VLOOKUP(A537,'[1]高三下(高考)'!$A$3:$P$615,15,0)</f>
        <v>66</v>
      </c>
      <c r="F537" t="str">
        <f>VLOOKUP(A537,'[1]高三下(高考)'!$A$3:$P$615,16,0)</f>
        <v>张弘</v>
      </c>
      <c r="G537" s="22">
        <f t="shared" si="117"/>
        <v>117</v>
      </c>
      <c r="H537" s="23">
        <f t="shared" si="118"/>
        <v>108.71080139372822</v>
      </c>
      <c r="I537">
        <f>VLOOKUP(A537,[1]高三上!$A$3:$P$588,15,0)</f>
        <v>45.5</v>
      </c>
      <c r="J537" t="str">
        <f>VLOOKUP(A537,[1]高三上!$A$3:$P$588,16,0)</f>
        <v>张弘</v>
      </c>
      <c r="K537" s="22">
        <f t="shared" si="119"/>
        <v>142</v>
      </c>
      <c r="L537" s="23">
        <f t="shared" si="120"/>
        <v>95.121951219512198</v>
      </c>
      <c r="M537">
        <f>VLOOKUP(A537,[1]高二下!$A$3:$P$536,15,0)</f>
        <v>56</v>
      </c>
      <c r="N537" t="str">
        <f>VLOOKUP(A537,[1]高二下!$A$3:$P$536,16,0)</f>
        <v>张弘</v>
      </c>
      <c r="O537" s="22">
        <f t="shared" si="121"/>
        <v>128</v>
      </c>
      <c r="P537" s="22">
        <f t="shared" si="122"/>
        <v>117.42160278745645</v>
      </c>
      <c r="Q537">
        <f>VLOOKUP(A537,[1]高二上!$A$3:$P$583,15,0)</f>
        <v>64</v>
      </c>
      <c r="R537" t="str">
        <f>VLOOKUP(A537,[1]高二上!$A$3:$P$583,16,0)</f>
        <v>张弘</v>
      </c>
      <c r="S537" s="22">
        <f t="shared" si="123"/>
        <v>178</v>
      </c>
      <c r="T537" s="22">
        <f t="shared" si="124"/>
        <v>81.881533101045292</v>
      </c>
      <c r="U537">
        <f>VLOOKUP(A537,[1]高一下!$A$3:$P$585,15,0)</f>
        <v>57</v>
      </c>
      <c r="V537" t="str">
        <f>VLOOKUP(A537,[1]高一下!$A$3:$P$585,16,0)</f>
        <v>张弘</v>
      </c>
      <c r="W537">
        <f t="shared" si="125"/>
        <v>126</v>
      </c>
      <c r="X537">
        <f t="shared" si="126"/>
        <v>98.954703832752614</v>
      </c>
      <c r="Y537">
        <f>VLOOKUP(A537,[1]高一上!$A$3:$P$587,15,0)</f>
        <v>54</v>
      </c>
      <c r="Z537" t="str">
        <f>VLOOKUP(A537,[1]高一上!$A$3:$P$587,16,0)</f>
        <v>张弘</v>
      </c>
      <c r="AA537">
        <f t="shared" si="127"/>
        <v>123</v>
      </c>
      <c r="AB537" s="23">
        <f t="shared" si="129"/>
        <v>111.49825783972125</v>
      </c>
      <c r="AC537">
        <f>VLOOKUP(A537,[1]中考!$A$2:$J$571,10,0)</f>
        <v>29</v>
      </c>
      <c r="AD537">
        <f t="shared" si="128"/>
        <v>156</v>
      </c>
    </row>
    <row r="538" spans="1:30" ht="15" x14ac:dyDescent="0.35">
      <c r="A538" s="14" t="s">
        <v>1029</v>
      </c>
      <c r="B538" s="11">
        <v>11</v>
      </c>
      <c r="C538" s="12" t="s">
        <v>1030</v>
      </c>
      <c r="D538" s="13" t="s">
        <v>537</v>
      </c>
      <c r="E538">
        <f>VLOOKUP(A538,'[1]高三下(高考)'!$A$3:$P$615,15,0)</f>
        <v>76.5</v>
      </c>
      <c r="F538" t="str">
        <f>VLOOKUP(A538,'[1]高三下(高考)'!$A$3:$P$615,16,0)</f>
        <v>张弘</v>
      </c>
      <c r="G538" s="22">
        <f t="shared" si="117"/>
        <v>22</v>
      </c>
      <c r="H538" s="23">
        <f t="shared" si="118"/>
        <v>126.82926829268293</v>
      </c>
      <c r="I538">
        <f>VLOOKUP(A538,[1]高三上!$A$3:$P$588,15,0)</f>
        <v>50.5</v>
      </c>
      <c r="J538" t="str">
        <f>VLOOKUP(A538,[1]高三上!$A$3:$P$588,16,0)</f>
        <v>张弘</v>
      </c>
      <c r="K538" s="22">
        <f t="shared" si="119"/>
        <v>99</v>
      </c>
      <c r="L538" s="23">
        <f t="shared" si="120"/>
        <v>99.651567944250871</v>
      </c>
      <c r="M538">
        <f>VLOOKUP(A538,[1]高二下!$A$3:$P$536,15,0)</f>
        <v>59</v>
      </c>
      <c r="N538" t="str">
        <f>VLOOKUP(A538,[1]高二下!$A$3:$P$536,16,0)</f>
        <v>张弘</v>
      </c>
      <c r="O538" s="22">
        <f t="shared" si="121"/>
        <v>98</v>
      </c>
      <c r="P538" s="22">
        <f t="shared" si="122"/>
        <v>122.99651567944251</v>
      </c>
      <c r="Q538">
        <f>VLOOKUP(A538,[1]高二上!$A$3:$P$583,15,0)</f>
        <v>66</v>
      </c>
      <c r="R538" t="str">
        <f>VLOOKUP(A538,[1]高二上!$A$3:$P$583,16,0)</f>
        <v>张弘</v>
      </c>
      <c r="S538" s="22">
        <f t="shared" si="123"/>
        <v>164</v>
      </c>
      <c r="T538" s="22">
        <f t="shared" si="124"/>
        <v>67.595818815331</v>
      </c>
      <c r="U538">
        <f>VLOOKUP(A538,[1]高一下!$A$3:$P$585,15,0)</f>
        <v>65</v>
      </c>
      <c r="V538" t="str">
        <f>VLOOKUP(A538,[1]高一下!$A$3:$P$585,16,0)</f>
        <v>张弘</v>
      </c>
      <c r="W538">
        <f t="shared" si="125"/>
        <v>71</v>
      </c>
      <c r="X538">
        <f t="shared" si="126"/>
        <v>126.82926829268293</v>
      </c>
      <c r="Y538">
        <f>VLOOKUP(A538,[1]高一上!$A$3:$P$587,15,0)</f>
        <v>51</v>
      </c>
      <c r="Z538" t="str">
        <f>VLOOKUP(A538,[1]高一上!$A$3:$P$587,16,0)</f>
        <v>张弘</v>
      </c>
      <c r="AA538">
        <f t="shared" si="127"/>
        <v>148</v>
      </c>
      <c r="AB538" s="23">
        <f t="shared" si="129"/>
        <v>110.10452961672473</v>
      </c>
      <c r="AC538">
        <f>VLOOKUP(A538,[1]中考!$A$2:$J$571,10,0)</f>
        <v>28</v>
      </c>
      <c r="AD538">
        <f t="shared" si="128"/>
        <v>177</v>
      </c>
    </row>
    <row r="539" spans="1:30" ht="15" x14ac:dyDescent="0.35">
      <c r="A539" s="14" t="s">
        <v>1061</v>
      </c>
      <c r="B539" s="11">
        <v>11</v>
      </c>
      <c r="C539" s="12" t="s">
        <v>1062</v>
      </c>
      <c r="D539" s="13" t="s">
        <v>537</v>
      </c>
      <c r="E539">
        <f>VLOOKUP(A539,'[1]高三下(高考)'!$A$3:$P$615,15,0)</f>
        <v>52</v>
      </c>
      <c r="F539" t="str">
        <f>VLOOKUP(A539,'[1]高三下(高考)'!$A$3:$P$615,16,0)</f>
        <v>张弘</v>
      </c>
      <c r="G539" s="22">
        <f t="shared" si="117"/>
        <v>225</v>
      </c>
      <c r="H539" s="23">
        <f t="shared" si="118"/>
        <v>83.275261324041807</v>
      </c>
      <c r="I539">
        <f>VLOOKUP(A539,[1]高三上!$A$3:$P$588,15,0)</f>
        <v>42</v>
      </c>
      <c r="J539" t="str">
        <f>VLOOKUP(A539,[1]高三上!$A$3:$P$588,16,0)</f>
        <v>张弘</v>
      </c>
      <c r="K539" s="22">
        <f t="shared" si="119"/>
        <v>177</v>
      </c>
      <c r="L539" s="23">
        <f t="shared" si="120"/>
        <v>92.682926829268297</v>
      </c>
      <c r="M539">
        <f>VLOOKUP(A539,[1]高二下!$A$3:$P$536,15,0)</f>
        <v>53</v>
      </c>
      <c r="N539" t="str">
        <f>VLOOKUP(A539,[1]高二下!$A$3:$P$536,16,0)</f>
        <v>张弘</v>
      </c>
      <c r="O539" s="22">
        <f t="shared" si="121"/>
        <v>156</v>
      </c>
      <c r="P539" s="22">
        <f t="shared" si="122"/>
        <v>121.95121951219512</v>
      </c>
      <c r="Q539">
        <f>VLOOKUP(A539,[1]高二上!$A$3:$P$583,15,0)</f>
        <v>57</v>
      </c>
      <c r="R539" t="str">
        <f>VLOOKUP(A539,[1]高二上!$A$3:$P$583,16,0)</f>
        <v>张弘</v>
      </c>
      <c r="S539" s="22">
        <f t="shared" si="123"/>
        <v>219</v>
      </c>
      <c r="T539" s="22">
        <f t="shared" si="124"/>
        <v>100</v>
      </c>
      <c r="U539">
        <f>VLOOKUP(A539,[1]高一下!$A$3:$P$585,15,0)</f>
        <v>0</v>
      </c>
      <c r="V539" t="str">
        <f>VLOOKUP(A539,[1]高一下!$A$3:$P$585,16,0)</f>
        <v>张弘</v>
      </c>
      <c r="W539">
        <f t="shared" si="125"/>
        <v>286</v>
      </c>
      <c r="X539">
        <f t="shared" si="126"/>
        <v>100</v>
      </c>
      <c r="Y539">
        <f>VLOOKUP(A539,[1]高一上!$A$3:$P$587,15,0)</f>
        <v>63</v>
      </c>
      <c r="Z539" t="str">
        <f>VLOOKUP(A539,[1]高一上!$A$3:$P$587,16,0)</f>
        <v>张弘</v>
      </c>
      <c r="AA539">
        <f t="shared" si="127"/>
        <v>79</v>
      </c>
      <c r="AB539" s="23">
        <f t="shared" si="129"/>
        <v>126.82926829268293</v>
      </c>
      <c r="AC539">
        <f>VLOOKUP(A539,[1]中考!$A$2:$J$571,10,0)</f>
        <v>29</v>
      </c>
      <c r="AD539">
        <f t="shared" si="128"/>
        <v>156</v>
      </c>
    </row>
    <row r="540" spans="1:30" ht="15" x14ac:dyDescent="0.35">
      <c r="A540" s="14" t="s">
        <v>1053</v>
      </c>
      <c r="B540" s="11">
        <v>11</v>
      </c>
      <c r="C540" s="12" t="s">
        <v>163</v>
      </c>
      <c r="D540" s="13" t="s">
        <v>537</v>
      </c>
      <c r="E540">
        <f>VLOOKUP(A540,'[1]高三下(高考)'!$A$3:$P$615,15,0)</f>
        <v>69</v>
      </c>
      <c r="F540" t="str">
        <f>VLOOKUP(A540,'[1]高三下(高考)'!$A$3:$P$615,16,0)</f>
        <v>张弘</v>
      </c>
      <c r="G540" s="22">
        <f t="shared" si="117"/>
        <v>83</v>
      </c>
      <c r="H540" s="23">
        <f t="shared" si="118"/>
        <v>120.55749128919861</v>
      </c>
      <c r="I540">
        <f>VLOOKUP(A540,[1]高三上!$A$3:$P$588,15,0)</f>
        <v>45.5</v>
      </c>
      <c r="J540" t="str">
        <f>VLOOKUP(A540,[1]高三上!$A$3:$P$588,16,0)</f>
        <v>张弘</v>
      </c>
      <c r="K540" s="22">
        <f t="shared" si="119"/>
        <v>142</v>
      </c>
      <c r="L540" s="23">
        <f t="shared" si="120"/>
        <v>56.097560975609753</v>
      </c>
      <c r="M540">
        <f>VLOOKUP(A540,[1]高二下!$A$3:$P$536,15,0)</f>
        <v>74</v>
      </c>
      <c r="N540" t="str">
        <f>VLOOKUP(A540,[1]高二下!$A$3:$P$536,16,0)</f>
        <v>张弘</v>
      </c>
      <c r="O540" s="22">
        <f t="shared" si="121"/>
        <v>16</v>
      </c>
      <c r="P540" s="22">
        <f t="shared" si="122"/>
        <v>116.37630662020905</v>
      </c>
      <c r="Q540">
        <f>VLOOKUP(A540,[1]高二上!$A$3:$P$583,15,0)</f>
        <v>79</v>
      </c>
      <c r="R540" t="str">
        <f>VLOOKUP(A540,[1]高二上!$A$3:$P$583,16,0)</f>
        <v>张弘</v>
      </c>
      <c r="S540" s="22">
        <f t="shared" si="123"/>
        <v>63</v>
      </c>
      <c r="T540" s="22">
        <f t="shared" si="124"/>
        <v>131.70731707317074</v>
      </c>
      <c r="U540">
        <f>VLOOKUP(A540,[1]高一下!$A$3:$P$585,15,0)</f>
        <v>52</v>
      </c>
      <c r="V540" t="str">
        <f>VLOOKUP(A540,[1]高一下!$A$3:$P$585,16,0)</f>
        <v>张弘</v>
      </c>
      <c r="W540">
        <f t="shared" si="125"/>
        <v>154</v>
      </c>
      <c r="X540">
        <f t="shared" si="126"/>
        <v>80.139372822299649</v>
      </c>
      <c r="Y540">
        <f>VLOOKUP(A540,[1]高一上!$A$3:$P$587,15,0)</f>
        <v>59</v>
      </c>
      <c r="Z540" t="str">
        <f>VLOOKUP(A540,[1]高一上!$A$3:$P$587,16,0)</f>
        <v>张弘</v>
      </c>
      <c r="AA540">
        <f t="shared" si="127"/>
        <v>97</v>
      </c>
      <c r="AB540" s="23">
        <f t="shared" si="129"/>
        <v>92.334494773519168</v>
      </c>
      <c r="AC540">
        <f>VLOOKUP(A540,[1]中考!$A$2:$J$571,10,0)</f>
        <v>34</v>
      </c>
      <c r="AD540">
        <f t="shared" si="128"/>
        <v>75</v>
      </c>
    </row>
    <row r="541" spans="1:30" ht="15" x14ac:dyDescent="0.35">
      <c r="A541" s="14" t="s">
        <v>1019</v>
      </c>
      <c r="B541" s="11">
        <v>11</v>
      </c>
      <c r="C541" s="12" t="s">
        <v>1020</v>
      </c>
      <c r="D541" s="13" t="s">
        <v>537</v>
      </c>
      <c r="E541">
        <f>VLOOKUP(A541,'[1]高三下(高考)'!$A$3:$P$615,15,0)</f>
        <v>65.5</v>
      </c>
      <c r="F541" t="str">
        <f>VLOOKUP(A541,'[1]高三下(高考)'!$A$3:$P$615,16,0)</f>
        <v>张弘</v>
      </c>
      <c r="G541" s="22">
        <f t="shared" si="117"/>
        <v>121</v>
      </c>
      <c r="H541" s="23">
        <f t="shared" si="118"/>
        <v>78.745644599303134</v>
      </c>
      <c r="I541">
        <f>VLOOKUP(A541,[1]高三上!$A$3:$P$588,15,0)</f>
        <v>54</v>
      </c>
      <c r="J541" t="str">
        <f>VLOOKUP(A541,[1]高三上!$A$3:$P$588,16,0)</f>
        <v>张弘</v>
      </c>
      <c r="K541" s="22">
        <f t="shared" si="119"/>
        <v>60</v>
      </c>
      <c r="L541" s="23">
        <f t="shared" si="120"/>
        <v>95.818815331010455</v>
      </c>
      <c r="M541">
        <f>VLOOKUP(A541,[1]高二下!$A$3:$P$536,15,0)</f>
        <v>67</v>
      </c>
      <c r="N541" t="str">
        <f>VLOOKUP(A541,[1]高二下!$A$3:$P$536,16,0)</f>
        <v>张弘</v>
      </c>
      <c r="O541" s="22">
        <f t="shared" si="121"/>
        <v>48</v>
      </c>
      <c r="P541" s="22">
        <f t="shared" si="122"/>
        <v>96.167247386759584</v>
      </c>
      <c r="Q541">
        <f>VLOOKUP(A541,[1]高二上!$A$3:$P$583,15,0)</f>
        <v>83</v>
      </c>
      <c r="R541" t="str">
        <f>VLOOKUP(A541,[1]高二上!$A$3:$P$583,16,0)</f>
        <v>张弘</v>
      </c>
      <c r="S541" s="22">
        <f t="shared" si="123"/>
        <v>37</v>
      </c>
      <c r="T541" s="22">
        <f t="shared" si="124"/>
        <v>101.04529616724739</v>
      </c>
      <c r="U541">
        <f>VLOOKUP(A541,[1]高一下!$A$3:$P$585,15,0)</f>
        <v>71</v>
      </c>
      <c r="V541" t="str">
        <f>VLOOKUP(A541,[1]高一下!$A$3:$P$585,16,0)</f>
        <v>张弘</v>
      </c>
      <c r="W541">
        <f t="shared" si="125"/>
        <v>40</v>
      </c>
      <c r="X541">
        <f t="shared" si="126"/>
        <v>110.80139372822299</v>
      </c>
      <c r="Y541">
        <f>VLOOKUP(A541,[1]高一上!$A$3:$P$587,15,0)</f>
        <v>65</v>
      </c>
      <c r="Z541" t="str">
        <f>VLOOKUP(A541,[1]高一上!$A$3:$P$587,16,0)</f>
        <v>张弘</v>
      </c>
      <c r="AA541">
        <f t="shared" si="127"/>
        <v>71</v>
      </c>
      <c r="AB541" s="23">
        <f t="shared" si="129"/>
        <v>90.592334494773525</v>
      </c>
      <c r="AC541">
        <f>VLOOKUP(A541,[1]中考!$A$2:$J$571,10,0)</f>
        <v>36</v>
      </c>
      <c r="AD541">
        <f t="shared" si="128"/>
        <v>44</v>
      </c>
    </row>
    <row r="542" spans="1:30" ht="15" x14ac:dyDescent="0.35">
      <c r="A542" s="14" t="s">
        <v>1015</v>
      </c>
      <c r="B542" s="11">
        <v>11</v>
      </c>
      <c r="C542" s="12" t="s">
        <v>1016</v>
      </c>
      <c r="D542" s="13" t="s">
        <v>537</v>
      </c>
      <c r="E542">
        <f>VLOOKUP(A542,'[1]高三下(高考)'!$A$3:$P$615,15,0)</f>
        <v>76.5</v>
      </c>
      <c r="F542" t="str">
        <f>VLOOKUP(A542,'[1]高三下(高考)'!$A$3:$P$615,16,0)</f>
        <v>张弘</v>
      </c>
      <c r="G542" s="22">
        <f t="shared" si="117"/>
        <v>22</v>
      </c>
      <c r="H542" s="23">
        <f t="shared" si="118"/>
        <v>94.773519163763069</v>
      </c>
      <c r="I542">
        <f>VLOOKUP(A542,[1]高三上!$A$3:$P$588,15,0)</f>
        <v>67</v>
      </c>
      <c r="J542" t="str">
        <f>VLOOKUP(A542,[1]高三上!$A$3:$P$588,16,0)</f>
        <v>张弘</v>
      </c>
      <c r="K542" s="22">
        <f t="shared" si="119"/>
        <v>7</v>
      </c>
      <c r="L542" s="23">
        <f t="shared" si="120"/>
        <v>99.651567944250871</v>
      </c>
      <c r="M542">
        <f>VLOOKUP(A542,[1]高二下!$A$3:$P$536,15,0)</f>
        <v>81</v>
      </c>
      <c r="N542" t="str">
        <f>VLOOKUP(A542,[1]高二下!$A$3:$P$536,16,0)</f>
        <v>张弘</v>
      </c>
      <c r="O542" s="22">
        <f t="shared" si="121"/>
        <v>6</v>
      </c>
      <c r="P542" s="22">
        <f t="shared" si="122"/>
        <v>98.257839721254356</v>
      </c>
      <c r="Q542">
        <f>VLOOKUP(A542,[1]高二上!$A$3:$P$583,15,0)</f>
        <v>96</v>
      </c>
      <c r="R542" t="str">
        <f>VLOOKUP(A542,[1]高二上!$A$3:$P$583,16,0)</f>
        <v>张弘</v>
      </c>
      <c r="S542" s="22">
        <f t="shared" si="123"/>
        <v>1</v>
      </c>
      <c r="T542" s="22">
        <f t="shared" si="124"/>
        <v>100</v>
      </c>
      <c r="U542">
        <f>VLOOKUP(A542,[1]高一下!$A$3:$P$585,15,0)</f>
        <v>92</v>
      </c>
      <c r="V542" t="str">
        <f>VLOOKUP(A542,[1]高一下!$A$3:$P$585,16,0)</f>
        <v>张弘</v>
      </c>
      <c r="W542">
        <f t="shared" si="125"/>
        <v>1</v>
      </c>
      <c r="X542">
        <f t="shared" si="126"/>
        <v>102.09059233449477</v>
      </c>
      <c r="Y542">
        <f>VLOOKUP(A542,[1]高一上!$A$3:$P$587,15,0)</f>
        <v>86</v>
      </c>
      <c r="Z542" t="str">
        <f>VLOOKUP(A542,[1]高一上!$A$3:$P$587,16,0)</f>
        <v>张弘</v>
      </c>
      <c r="AA542">
        <f t="shared" si="127"/>
        <v>7</v>
      </c>
      <c r="AB542" s="23">
        <f t="shared" si="129"/>
        <v>98.606271777003485</v>
      </c>
      <c r="AC542">
        <f>VLOOKUP(A542,[1]中考!$A$2:$J$571,10,0)</f>
        <v>42</v>
      </c>
      <c r="AD542">
        <f t="shared" si="128"/>
        <v>3</v>
      </c>
    </row>
    <row r="543" spans="1:30" ht="15" x14ac:dyDescent="0.35">
      <c r="A543" s="14" t="s">
        <v>1031</v>
      </c>
      <c r="B543" s="11">
        <v>11</v>
      </c>
      <c r="C543" s="12" t="s">
        <v>1032</v>
      </c>
      <c r="D543" s="13" t="s">
        <v>537</v>
      </c>
      <c r="E543">
        <f>VLOOKUP(A543,'[1]高三下(高考)'!$A$3:$P$615,15,0)</f>
        <v>67.5</v>
      </c>
      <c r="F543" t="str">
        <f>VLOOKUP(A543,'[1]高三下(高考)'!$A$3:$P$615,16,0)</f>
        <v>张弘</v>
      </c>
      <c r="G543" s="22">
        <f t="shared" si="117"/>
        <v>101</v>
      </c>
      <c r="H543" s="23">
        <f t="shared" si="118"/>
        <v>79.442508710801391</v>
      </c>
      <c r="I543">
        <f>VLOOKUP(A543,[1]高三上!$A$3:$P$588,15,0)</f>
        <v>56</v>
      </c>
      <c r="J543" t="str">
        <f>VLOOKUP(A543,[1]高三上!$A$3:$P$588,16,0)</f>
        <v>张弘</v>
      </c>
      <c r="K543" s="22">
        <f t="shared" si="119"/>
        <v>42</v>
      </c>
      <c r="L543" s="23">
        <f t="shared" si="120"/>
        <v>112.89198606271776</v>
      </c>
      <c r="M543">
        <f>VLOOKUP(A543,[1]高二下!$A$3:$P$536,15,0)</f>
        <v>62</v>
      </c>
      <c r="N543" t="str">
        <f>VLOOKUP(A543,[1]高二下!$A$3:$P$536,16,0)</f>
        <v>张弘</v>
      </c>
      <c r="O543" s="22">
        <f t="shared" si="121"/>
        <v>79</v>
      </c>
      <c r="P543" s="22">
        <f t="shared" si="122"/>
        <v>91.289198606271782</v>
      </c>
      <c r="Q543">
        <f>VLOOKUP(A543,[1]高二上!$A$3:$P$583,15,0)</f>
        <v>80</v>
      </c>
      <c r="R543" t="str">
        <f>VLOOKUP(A543,[1]高二上!$A$3:$P$583,16,0)</f>
        <v>张弘</v>
      </c>
      <c r="S543" s="22">
        <f t="shared" si="123"/>
        <v>54</v>
      </c>
      <c r="T543" s="22">
        <f t="shared" si="124"/>
        <v>103.48432055749129</v>
      </c>
      <c r="U543">
        <f>VLOOKUP(A543,[1]高一下!$A$3:$P$585,15,0)</f>
        <v>66</v>
      </c>
      <c r="V543" t="str">
        <f>VLOOKUP(A543,[1]高一下!$A$3:$P$585,16,0)</f>
        <v>张弘</v>
      </c>
      <c r="W543">
        <f t="shared" si="125"/>
        <v>64</v>
      </c>
      <c r="X543">
        <f t="shared" si="126"/>
        <v>97.560975609756099</v>
      </c>
      <c r="Y543">
        <f>VLOOKUP(A543,[1]高一上!$A$3:$P$587,15,0)</f>
        <v>68</v>
      </c>
      <c r="Z543" t="str">
        <f>VLOOKUP(A543,[1]高一上!$A$3:$P$587,16,0)</f>
        <v>张弘</v>
      </c>
      <c r="AA543">
        <f t="shared" si="127"/>
        <v>57</v>
      </c>
      <c r="AB543" s="23">
        <f t="shared" si="129"/>
        <v>117.07317073170732</v>
      </c>
      <c r="AC543">
        <f>VLOOKUP(A543,[1]中考!$A$2:$J$571,10,0)</f>
        <v>32</v>
      </c>
      <c r="AD543">
        <f t="shared" si="128"/>
        <v>106</v>
      </c>
    </row>
    <row r="544" spans="1:30" ht="15" x14ac:dyDescent="0.35">
      <c r="A544" s="14" t="s">
        <v>1063</v>
      </c>
      <c r="B544" s="11">
        <v>11</v>
      </c>
      <c r="C544" s="12" t="s">
        <v>1064</v>
      </c>
      <c r="D544" s="13" t="s">
        <v>537</v>
      </c>
      <c r="E544">
        <f>VLOOKUP(A544,'[1]高三下(高考)'!$A$3:$P$615,15,0)</f>
        <v>61</v>
      </c>
      <c r="F544" t="str">
        <f>VLOOKUP(A544,'[1]高三下(高考)'!$A$3:$P$615,16,0)</f>
        <v>张弘</v>
      </c>
      <c r="G544" s="22">
        <f t="shared" si="117"/>
        <v>165</v>
      </c>
      <c r="H544" s="23">
        <f t="shared" si="118"/>
        <v>133.10104529616726</v>
      </c>
      <c r="I544">
        <f>VLOOKUP(A544,[1]高三上!$A$3:$P$588,15,0)</f>
        <v>27</v>
      </c>
      <c r="J544" t="str">
        <f>VLOOKUP(A544,[1]高三上!$A$3:$P$588,16,0)</f>
        <v>张弘</v>
      </c>
      <c r="K544" s="22">
        <f t="shared" si="119"/>
        <v>260</v>
      </c>
      <c r="L544" s="23">
        <f t="shared" si="120"/>
        <v>34.494773519163772</v>
      </c>
      <c r="M544">
        <f>VLOOKUP(A544,[1]高二下!$A$3:$P$536,15,0)</f>
        <v>64</v>
      </c>
      <c r="N544" t="str">
        <f>VLOOKUP(A544,[1]高二下!$A$3:$P$536,16,0)</f>
        <v>张弘</v>
      </c>
      <c r="O544" s="22">
        <f t="shared" si="121"/>
        <v>72</v>
      </c>
      <c r="P544" s="22">
        <f t="shared" si="122"/>
        <v>132.05574912891984</v>
      </c>
      <c r="Q544">
        <f>VLOOKUP(A544,[1]高二上!$A$3:$P$583,15,0)</f>
        <v>66</v>
      </c>
      <c r="R544" t="str">
        <f>VLOOKUP(A544,[1]高二上!$A$3:$P$583,16,0)</f>
        <v>张弘</v>
      </c>
      <c r="S544" s="22">
        <f t="shared" si="123"/>
        <v>164</v>
      </c>
      <c r="T544" s="22">
        <f t="shared" si="124"/>
        <v>72.473867595818817</v>
      </c>
      <c r="U544">
        <f>VLOOKUP(A544,[1]高一下!$A$3:$P$585,15,0)</f>
        <v>63</v>
      </c>
      <c r="V544" t="str">
        <f>VLOOKUP(A544,[1]高一下!$A$3:$P$585,16,0)</f>
        <v>张弘</v>
      </c>
      <c r="W544">
        <f t="shared" si="125"/>
        <v>85</v>
      </c>
      <c r="X544">
        <f t="shared" si="126"/>
        <v>113.24041811846689</v>
      </c>
      <c r="Y544">
        <f>VLOOKUP(A544,[1]高一上!$A$3:$P$587,15,0)</f>
        <v>54</v>
      </c>
      <c r="Z544" t="str">
        <f>VLOOKUP(A544,[1]高一上!$A$3:$P$587,16,0)</f>
        <v>张弘</v>
      </c>
      <c r="AA544">
        <f t="shared" si="127"/>
        <v>123</v>
      </c>
      <c r="AB544" s="23">
        <f t="shared" si="129"/>
        <v>72.473867595818817</v>
      </c>
      <c r="AC544">
        <f>VLOOKUP(A544,[1]中考!$A$2:$J$571,10,0)</f>
        <v>36</v>
      </c>
      <c r="AD544">
        <f t="shared" si="128"/>
        <v>44</v>
      </c>
    </row>
    <row r="545" spans="1:30" ht="15" x14ac:dyDescent="0.35">
      <c r="A545" s="14" t="s">
        <v>1075</v>
      </c>
      <c r="B545" s="11">
        <v>11</v>
      </c>
      <c r="C545" s="12" t="s">
        <v>1076</v>
      </c>
      <c r="D545" s="13" t="s">
        <v>537</v>
      </c>
      <c r="E545">
        <f>VLOOKUP(A545,'[1]高三下(高考)'!$A$3:$P$615,15,0)</f>
        <v>67.5</v>
      </c>
      <c r="F545" t="str">
        <f>VLOOKUP(A545,'[1]高三下(高考)'!$A$3:$P$615,16,0)</f>
        <v>张弘</v>
      </c>
      <c r="G545" s="22">
        <f t="shared" si="117"/>
        <v>101</v>
      </c>
      <c r="H545" s="23">
        <f t="shared" si="118"/>
        <v>66.202090592334486</v>
      </c>
      <c r="I545">
        <f>VLOOKUP(A545,[1]高三上!$A$3:$P$588,15,0)</f>
        <v>70</v>
      </c>
      <c r="J545" t="str">
        <f>VLOOKUP(A545,[1]高三上!$A$3:$P$588,16,0)</f>
        <v>张弘</v>
      </c>
      <c r="K545" s="22">
        <f t="shared" si="119"/>
        <v>4</v>
      </c>
      <c r="L545" s="23">
        <f t="shared" si="120"/>
        <v>130.66202090592333</v>
      </c>
      <c r="M545">
        <f>VLOOKUP(A545,[1]高二下!$A$3:$P$536,15,0)</f>
        <v>60</v>
      </c>
      <c r="N545" t="str">
        <f>VLOOKUP(A545,[1]高二下!$A$3:$P$536,16,0)</f>
        <v>张弘</v>
      </c>
      <c r="O545" s="22">
        <f t="shared" si="121"/>
        <v>92</v>
      </c>
      <c r="P545" s="22">
        <f t="shared" si="122"/>
        <v>93.728222996515683</v>
      </c>
      <c r="Q545">
        <f>VLOOKUP(A545,[1]高二上!$A$3:$P$583,15,0)</f>
        <v>78</v>
      </c>
      <c r="R545" t="str">
        <f>VLOOKUP(A545,[1]高二上!$A$3:$P$583,16,0)</f>
        <v>张弘</v>
      </c>
      <c r="S545" s="22">
        <f t="shared" si="123"/>
        <v>74</v>
      </c>
      <c r="T545" s="22">
        <f t="shared" si="124"/>
        <v>86.062717770034851</v>
      </c>
      <c r="U545">
        <f>VLOOKUP(A545,[1]高一下!$A$3:$P$585,15,0)</f>
        <v>72</v>
      </c>
      <c r="V545" t="str">
        <f>VLOOKUP(A545,[1]高一下!$A$3:$P$585,16,0)</f>
        <v>张弘</v>
      </c>
      <c r="W545">
        <f t="shared" si="125"/>
        <v>34</v>
      </c>
      <c r="X545">
        <f t="shared" si="126"/>
        <v>104.8780487804878</v>
      </c>
      <c r="Y545">
        <f>VLOOKUP(A545,[1]高一上!$A$3:$P$587,15,0)</f>
        <v>70</v>
      </c>
      <c r="Z545" t="str">
        <f>VLOOKUP(A545,[1]高一上!$A$3:$P$587,16,0)</f>
        <v>张弘</v>
      </c>
      <c r="AA545">
        <f t="shared" si="127"/>
        <v>48</v>
      </c>
      <c r="AB545" s="23">
        <f t="shared" si="129"/>
        <v>88.501742160278752</v>
      </c>
      <c r="AC545">
        <f>VLOOKUP(A545,[1]中考!$A$2:$J$571,10,0)</f>
        <v>39</v>
      </c>
      <c r="AD545">
        <f t="shared" si="128"/>
        <v>15</v>
      </c>
    </row>
    <row r="546" spans="1:30" ht="15" x14ac:dyDescent="0.35">
      <c r="A546" s="14" t="s">
        <v>1054</v>
      </c>
      <c r="B546" s="11">
        <v>11</v>
      </c>
      <c r="C546" s="12" t="s">
        <v>325</v>
      </c>
      <c r="D546" s="13" t="s">
        <v>537</v>
      </c>
      <c r="E546">
        <f>VLOOKUP(A546,'[1]高三下(高考)'!$A$3:$P$615,15,0)</f>
        <v>76</v>
      </c>
      <c r="F546" t="str">
        <f>VLOOKUP(A546,'[1]高三下(高考)'!$A$3:$P$615,16,0)</f>
        <v>张弘</v>
      </c>
      <c r="G546" s="22">
        <f t="shared" si="117"/>
        <v>27</v>
      </c>
      <c r="H546" s="23">
        <f t="shared" si="118"/>
        <v>130.31358885017423</v>
      </c>
      <c r="I546">
        <f>VLOOKUP(A546,[1]高三上!$A$3:$P$588,15,0)</f>
        <v>49.5</v>
      </c>
      <c r="J546" t="str">
        <f>VLOOKUP(A546,[1]高三上!$A$3:$P$588,16,0)</f>
        <v>张弘</v>
      </c>
      <c r="K546" s="22">
        <f t="shared" si="119"/>
        <v>114</v>
      </c>
      <c r="L546" s="23">
        <f t="shared" si="120"/>
        <v>121.25435540069687</v>
      </c>
      <c r="M546">
        <f>VLOOKUP(A546,[1]高二下!$A$3:$P$536,15,0)</f>
        <v>51</v>
      </c>
      <c r="N546" t="str">
        <f>VLOOKUP(A546,[1]高二下!$A$3:$P$536,16,0)</f>
        <v>张弘</v>
      </c>
      <c r="O546" s="22">
        <f t="shared" si="121"/>
        <v>175</v>
      </c>
      <c r="P546" s="22">
        <f t="shared" si="122"/>
        <v>75.609756097560975</v>
      </c>
      <c r="Q546">
        <f>VLOOKUP(A546,[1]高二上!$A$3:$P$583,15,0)</f>
        <v>74</v>
      </c>
      <c r="R546" t="str">
        <f>VLOOKUP(A546,[1]高二上!$A$3:$P$583,16,0)</f>
        <v>张弘</v>
      </c>
      <c r="S546" s="22">
        <f t="shared" si="123"/>
        <v>105</v>
      </c>
      <c r="T546" s="22">
        <f t="shared" si="124"/>
        <v>65.156794425087099</v>
      </c>
      <c r="U546">
        <f>VLOOKUP(A546,[1]高一下!$A$3:$P$585,15,0)</f>
        <v>86</v>
      </c>
      <c r="V546" t="str">
        <f>VLOOKUP(A546,[1]高一下!$A$3:$P$585,16,0)</f>
        <v>张弘</v>
      </c>
      <c r="W546">
        <f t="shared" si="125"/>
        <v>5</v>
      </c>
      <c r="X546">
        <f t="shared" si="126"/>
        <v>118.11846689895471</v>
      </c>
      <c r="Y546">
        <f>VLOOKUP(A546,[1]高一上!$A$3:$P$587,15,0)</f>
        <v>68</v>
      </c>
      <c r="Z546" t="str">
        <f>VLOOKUP(A546,[1]高一上!$A$3:$P$587,16,0)</f>
        <v>张弘</v>
      </c>
      <c r="AA546">
        <f t="shared" si="127"/>
        <v>57</v>
      </c>
      <c r="AB546" s="23">
        <f t="shared" si="129"/>
        <v>84.668989547038336</v>
      </c>
      <c r="AC546">
        <f>VLOOKUP(A546,[1]中考!$A$2:$J$571,10,0)</f>
        <v>40</v>
      </c>
      <c r="AD546">
        <f t="shared" si="128"/>
        <v>13</v>
      </c>
    </row>
    <row r="547" spans="1:30" ht="15" x14ac:dyDescent="0.35">
      <c r="A547" s="14" t="s">
        <v>1013</v>
      </c>
      <c r="B547" s="11">
        <v>11</v>
      </c>
      <c r="C547" s="12" t="s">
        <v>1014</v>
      </c>
      <c r="D547" s="13" t="s">
        <v>537</v>
      </c>
      <c r="E547">
        <f>VLOOKUP(A547,'[1]高三下(高考)'!$A$3:$P$615,15,0)</f>
        <v>79</v>
      </c>
      <c r="F547" t="str">
        <f>VLOOKUP(A547,'[1]高三下(高考)'!$A$3:$P$615,16,0)</f>
        <v>张弘</v>
      </c>
      <c r="G547" s="22">
        <f t="shared" si="117"/>
        <v>11</v>
      </c>
      <c r="H547" s="23">
        <f t="shared" si="118"/>
        <v>98.954703832752614</v>
      </c>
      <c r="I547">
        <f>VLOOKUP(A547,[1]高三上!$A$3:$P$588,15,0)</f>
        <v>66.5</v>
      </c>
      <c r="J547" t="str">
        <f>VLOOKUP(A547,[1]高三上!$A$3:$P$588,16,0)</f>
        <v>张弘</v>
      </c>
      <c r="K547" s="22">
        <f t="shared" si="119"/>
        <v>8</v>
      </c>
      <c r="L547" s="23">
        <f t="shared" si="120"/>
        <v>103.83275261324042</v>
      </c>
      <c r="M547">
        <f>VLOOKUP(A547,[1]高二下!$A$3:$P$536,15,0)</f>
        <v>73</v>
      </c>
      <c r="N547" t="str">
        <f>VLOOKUP(A547,[1]高二下!$A$3:$P$536,16,0)</f>
        <v>张弘</v>
      </c>
      <c r="O547" s="22">
        <f t="shared" si="121"/>
        <v>19</v>
      </c>
      <c r="P547" s="22">
        <f t="shared" si="122"/>
        <v>106.27177700348432</v>
      </c>
      <c r="Q547">
        <f>VLOOKUP(A547,[1]高二上!$A$3:$P$583,15,0)</f>
        <v>83</v>
      </c>
      <c r="R547" t="str">
        <f>VLOOKUP(A547,[1]高二上!$A$3:$P$583,16,0)</f>
        <v>张弘</v>
      </c>
      <c r="S547" s="22">
        <f t="shared" si="123"/>
        <v>37</v>
      </c>
      <c r="T547" s="22">
        <f t="shared" si="124"/>
        <v>90.592334494773525</v>
      </c>
      <c r="U547">
        <f>VLOOKUP(A547,[1]高一下!$A$3:$P$585,15,0)</f>
        <v>82</v>
      </c>
      <c r="V547" t="str">
        <f>VLOOKUP(A547,[1]高一下!$A$3:$P$585,16,0)</f>
        <v>张弘</v>
      </c>
      <c r="W547">
        <f t="shared" si="125"/>
        <v>10</v>
      </c>
      <c r="X547">
        <f t="shared" si="126"/>
        <v>97.560975609756099</v>
      </c>
      <c r="Y547">
        <f>VLOOKUP(A547,[1]高一上!$A$3:$P$587,15,0)</f>
        <v>90</v>
      </c>
      <c r="Z547" t="str">
        <f>VLOOKUP(A547,[1]高一上!$A$3:$P$587,16,0)</f>
        <v>张弘</v>
      </c>
      <c r="AA547">
        <f t="shared" si="127"/>
        <v>3</v>
      </c>
      <c r="AB547" s="23">
        <f t="shared" si="129"/>
        <v>101.39372822299651</v>
      </c>
      <c r="AC547">
        <f>VLOOKUP(A547,[1]中考!$A$2:$J$571,10,0)</f>
        <v>41</v>
      </c>
      <c r="AD547">
        <f t="shared" si="128"/>
        <v>7</v>
      </c>
    </row>
    <row r="548" spans="1:30" ht="15" x14ac:dyDescent="0.35">
      <c r="A548" s="14" t="s">
        <v>1097</v>
      </c>
      <c r="B548" s="11">
        <v>11</v>
      </c>
      <c r="C548" s="12" t="s">
        <v>1098</v>
      </c>
      <c r="D548" s="13" t="s">
        <v>537</v>
      </c>
      <c r="E548">
        <f>VLOOKUP(A548,'[1]高三下(高考)'!$A$3:$P$615,15,0)</f>
        <v>62</v>
      </c>
      <c r="F548" t="str">
        <f>VLOOKUP(A548,'[1]高三下(高考)'!$A$3:$P$615,16,0)</f>
        <v>张弘</v>
      </c>
      <c r="G548" s="22">
        <f t="shared" si="117"/>
        <v>156</v>
      </c>
      <c r="H548" s="23">
        <f t="shared" si="118"/>
        <v>122.99651567944251</v>
      </c>
      <c r="I548">
        <f>VLOOKUP(A548,[1]高三上!$A$3:$P$588,15,0)</f>
        <v>37.5</v>
      </c>
      <c r="J548" t="str">
        <f>VLOOKUP(A548,[1]高三上!$A$3:$P$588,16,0)</f>
        <v>张弘</v>
      </c>
      <c r="K548" s="22">
        <f t="shared" si="119"/>
        <v>222</v>
      </c>
      <c r="L548" s="23">
        <f t="shared" si="120"/>
        <v>107.3170731707317</v>
      </c>
      <c r="M548">
        <f>VLOOKUP(A548,[1]高二下!$A$3:$P$536,15,0)</f>
        <v>40</v>
      </c>
      <c r="N548" t="str">
        <f>VLOOKUP(A548,[1]高二下!$A$3:$P$536,16,0)</f>
        <v>张弘</v>
      </c>
      <c r="O548" s="22">
        <f t="shared" si="121"/>
        <v>243</v>
      </c>
      <c r="P548" s="22">
        <f t="shared" si="122"/>
        <v>108.71080139372822</v>
      </c>
      <c r="Q548">
        <f>VLOOKUP(A548,[1]高二上!$A$3:$P$583,15,0)</f>
        <v>46</v>
      </c>
      <c r="R548" t="str">
        <f>VLOOKUP(A548,[1]高二上!$A$3:$P$583,16,0)</f>
        <v>张弘</v>
      </c>
      <c r="S548" s="22">
        <f t="shared" si="123"/>
        <v>268</v>
      </c>
      <c r="T548" s="22">
        <f t="shared" si="124"/>
        <v>92.334494773519168</v>
      </c>
      <c r="U548">
        <f>VLOOKUP(A548,[1]高一下!$A$3:$P$585,15,0)</f>
        <v>40</v>
      </c>
      <c r="V548" t="str">
        <f>VLOOKUP(A548,[1]高一下!$A$3:$P$585,16,0)</f>
        <v>张弘</v>
      </c>
      <c r="W548">
        <f t="shared" si="125"/>
        <v>246</v>
      </c>
      <c r="X548">
        <f t="shared" si="126"/>
        <v>75.609756097560975</v>
      </c>
      <c r="Y548">
        <f>VLOOKUP(A548,[1]高一上!$A$3:$P$587,15,0)</f>
        <v>46</v>
      </c>
      <c r="Z548" t="str">
        <f>VLOOKUP(A548,[1]高一上!$A$3:$P$587,16,0)</f>
        <v>张弘</v>
      </c>
      <c r="AA548">
        <f t="shared" si="127"/>
        <v>176</v>
      </c>
      <c r="AB548" s="23">
        <f t="shared" si="129"/>
        <v>69.337979094076658</v>
      </c>
      <c r="AC548">
        <f>VLOOKUP(A548,[1]中考!$A$2:$J$571,10,0)</f>
        <v>33</v>
      </c>
      <c r="AD548">
        <f t="shared" si="128"/>
        <v>88</v>
      </c>
    </row>
    <row r="549" spans="1:30" ht="15" x14ac:dyDescent="0.35">
      <c r="A549" s="14" t="s">
        <v>1065</v>
      </c>
      <c r="B549" s="11">
        <v>11</v>
      </c>
      <c r="C549" s="12" t="s">
        <v>1066</v>
      </c>
      <c r="D549" s="13" t="s">
        <v>537</v>
      </c>
      <c r="E549">
        <f>VLOOKUP(A549,'[1]高三下(高考)'!$A$3:$P$615,15,0)</f>
        <v>63</v>
      </c>
      <c r="F549" t="str">
        <f>VLOOKUP(A549,'[1]高三下(高考)'!$A$3:$P$615,16,0)</f>
        <v>张弘</v>
      </c>
      <c r="G549" s="22">
        <f t="shared" si="117"/>
        <v>147</v>
      </c>
      <c r="H549" s="23">
        <f t="shared" si="118"/>
        <v>71.777003484320559</v>
      </c>
      <c r="I549">
        <f>VLOOKUP(A549,[1]高三上!$A$3:$P$588,15,0)</f>
        <v>53.5</v>
      </c>
      <c r="J549" t="str">
        <f>VLOOKUP(A549,[1]高三上!$A$3:$P$588,16,0)</f>
        <v>张弘</v>
      </c>
      <c r="K549" s="22">
        <f t="shared" si="119"/>
        <v>66</v>
      </c>
      <c r="L549" s="23">
        <f t="shared" si="120"/>
        <v>151.91637630662021</v>
      </c>
      <c r="M549">
        <f>VLOOKUP(A549,[1]高二下!$A$3:$P$536,15,0)</f>
        <v>45</v>
      </c>
      <c r="N549" t="str">
        <f>VLOOKUP(A549,[1]高二下!$A$3:$P$536,16,0)</f>
        <v>张弘</v>
      </c>
      <c r="O549" s="22">
        <f t="shared" si="121"/>
        <v>215</v>
      </c>
      <c r="P549" s="22">
        <f t="shared" si="122"/>
        <v>69.337979094076658</v>
      </c>
      <c r="Q549">
        <f>VLOOKUP(A549,[1]高二上!$A$3:$P$583,15,0)</f>
        <v>71</v>
      </c>
      <c r="R549" t="str">
        <f>VLOOKUP(A549,[1]高二上!$A$3:$P$583,16,0)</f>
        <v>张弘</v>
      </c>
      <c r="S549" s="22">
        <f t="shared" si="123"/>
        <v>127</v>
      </c>
      <c r="T549" s="22">
        <f t="shared" si="124"/>
        <v>94.773519163763069</v>
      </c>
      <c r="U549">
        <f>VLOOKUP(A549,[1]高一下!$A$3:$P$585,15,0)</f>
        <v>59</v>
      </c>
      <c r="V549" t="str">
        <f>VLOOKUP(A549,[1]高一下!$A$3:$P$585,16,0)</f>
        <v>张弘</v>
      </c>
      <c r="W549">
        <f t="shared" si="125"/>
        <v>112</v>
      </c>
      <c r="X549">
        <f t="shared" si="126"/>
        <v>94.773519163763069</v>
      </c>
      <c r="Y549">
        <f>VLOOKUP(A549,[1]高一上!$A$3:$P$587,15,0)</f>
        <v>59</v>
      </c>
      <c r="Z549" t="str">
        <f>VLOOKUP(A549,[1]高一上!$A$3:$P$587,16,0)</f>
        <v>张弘</v>
      </c>
      <c r="AA549">
        <f t="shared" si="127"/>
        <v>97</v>
      </c>
      <c r="AB549" s="23">
        <f t="shared" si="129"/>
        <v>86.759581881533109</v>
      </c>
      <c r="AC549">
        <f>VLOOKUP(A549,[1]中考!$A$2:$J$571,10,0)</f>
        <v>35</v>
      </c>
      <c r="AD549">
        <f t="shared" si="128"/>
        <v>59</v>
      </c>
    </row>
    <row r="550" spans="1:30" ht="15" x14ac:dyDescent="0.35">
      <c r="A550" s="14" t="s">
        <v>1017</v>
      </c>
      <c r="B550" s="11">
        <v>11</v>
      </c>
      <c r="C550" s="12" t="s">
        <v>1018</v>
      </c>
      <c r="D550" s="13" t="s">
        <v>537</v>
      </c>
      <c r="E550">
        <f>VLOOKUP(A550,'[1]高三下(高考)'!$A$3:$P$615,15,0)</f>
        <v>78</v>
      </c>
      <c r="F550" t="str">
        <f>VLOOKUP(A550,'[1]高三下(高考)'!$A$3:$P$615,16,0)</f>
        <v>张弘</v>
      </c>
      <c r="G550" s="22">
        <f t="shared" si="117"/>
        <v>15</v>
      </c>
      <c r="H550" s="23">
        <f t="shared" si="118"/>
        <v>158.18815331010452</v>
      </c>
      <c r="I550">
        <f>VLOOKUP(A550,[1]高三上!$A$3:$P$588,15,0)</f>
        <v>41.5</v>
      </c>
      <c r="J550" t="str">
        <f>VLOOKUP(A550,[1]高三上!$A$3:$P$588,16,0)</f>
        <v>张弘</v>
      </c>
      <c r="K550" s="22">
        <f t="shared" si="119"/>
        <v>182</v>
      </c>
      <c r="L550" s="23">
        <f t="shared" si="120"/>
        <v>70.731707317073173</v>
      </c>
      <c r="M550">
        <f>VLOOKUP(A550,[1]高二下!$A$3:$P$536,15,0)</f>
        <v>59</v>
      </c>
      <c r="N550" t="str">
        <f>VLOOKUP(A550,[1]高二下!$A$3:$P$536,16,0)</f>
        <v>张弘</v>
      </c>
      <c r="O550" s="22">
        <f t="shared" si="121"/>
        <v>98</v>
      </c>
      <c r="P550" s="22">
        <f t="shared" si="122"/>
        <v>125.43554006968641</v>
      </c>
      <c r="Q550">
        <f>VLOOKUP(A550,[1]高二上!$A$3:$P$583,15,0)</f>
        <v>65</v>
      </c>
      <c r="R550" t="str">
        <f>VLOOKUP(A550,[1]高二上!$A$3:$P$583,16,0)</f>
        <v>张弘</v>
      </c>
      <c r="S550" s="22">
        <f t="shared" si="123"/>
        <v>171</v>
      </c>
      <c r="T550" s="22">
        <f t="shared" si="124"/>
        <v>49.825783972125436</v>
      </c>
      <c r="U550">
        <f>VLOOKUP(A550,[1]高一下!$A$3:$P$585,15,0)</f>
        <v>74</v>
      </c>
      <c r="V550" t="str">
        <f>VLOOKUP(A550,[1]高一下!$A$3:$P$585,16,0)</f>
        <v>张弘</v>
      </c>
      <c r="W550">
        <f t="shared" si="125"/>
        <v>27</v>
      </c>
      <c r="X550">
        <f t="shared" si="126"/>
        <v>131.35888501742158</v>
      </c>
      <c r="Y550">
        <f>VLOOKUP(A550,[1]高一上!$A$3:$P$587,15,0)</f>
        <v>55</v>
      </c>
      <c r="Z550" t="str">
        <f>VLOOKUP(A550,[1]高一上!$A$3:$P$587,16,0)</f>
        <v>张弘</v>
      </c>
      <c r="AA550">
        <f t="shared" si="127"/>
        <v>117</v>
      </c>
      <c r="AB550" s="23">
        <f t="shared" si="129"/>
        <v>89.895470383275267</v>
      </c>
      <c r="AC550">
        <f>VLOOKUP(A550,[1]中考!$A$2:$J$571,10,0)</f>
        <v>33</v>
      </c>
      <c r="AD550">
        <f t="shared" si="128"/>
        <v>88</v>
      </c>
    </row>
  </sheetData>
  <autoFilter ref="A3:AD550" xr:uid="{5FCA53AA-B213-4061-80ED-0ECE30BC1F8E}"/>
  <mergeCells count="17">
    <mergeCell ref="AC1:AD2"/>
    <mergeCell ref="E1:G2"/>
    <mergeCell ref="I1:K2"/>
    <mergeCell ref="M1:O2"/>
    <mergeCell ref="Q1:S2"/>
    <mergeCell ref="A1:A3"/>
    <mergeCell ref="B1:B3"/>
    <mergeCell ref="C1:C3"/>
    <mergeCell ref="D1:D3"/>
    <mergeCell ref="AB1:AB3"/>
    <mergeCell ref="H1:H3"/>
    <mergeCell ref="L1:L3"/>
    <mergeCell ref="P1:P3"/>
    <mergeCell ref="T1:T3"/>
    <mergeCell ref="X1:X3"/>
    <mergeCell ref="U1:W2"/>
    <mergeCell ref="Y1:AA2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9D54D-DB79-4AC5-A965-4AB34F4ACA06}">
  <dimension ref="A2:I39"/>
  <sheetViews>
    <sheetView workbookViewId="0">
      <selection activeCell="J33" sqref="J33"/>
    </sheetView>
  </sheetViews>
  <sheetFormatPr defaultRowHeight="14.15" x14ac:dyDescent="0.35"/>
  <sheetData>
    <row r="2" spans="1:9" x14ac:dyDescent="0.35">
      <c r="B2" t="s">
        <v>1106</v>
      </c>
      <c r="C2" t="s">
        <v>1155</v>
      </c>
      <c r="D2" t="s">
        <v>1156</v>
      </c>
      <c r="E2" t="s">
        <v>1157</v>
      </c>
      <c r="H2" t="s">
        <v>5</v>
      </c>
      <c r="I2">
        <f ca="1">SUMIF($B$3:$B$39,H2,$E$3:$E$39)</f>
        <v>603.83623784994154</v>
      </c>
    </row>
    <row r="3" spans="1:9" x14ac:dyDescent="0.35">
      <c r="A3" s="38" t="s">
        <v>1108</v>
      </c>
      <c r="B3" t="s">
        <v>5</v>
      </c>
      <c r="C3">
        <f ca="1">SUMIF('生物（地理）'!$F$3:$F$550,B3,'生物（地理）'!$H$4:$H$550)</f>
        <v>15037.692307692301</v>
      </c>
      <c r="D3">
        <f>COUNTIF('生物（地理）'!$F$3:$F$550,B3)</f>
        <v>153</v>
      </c>
      <c r="E3">
        <f ca="1">C3/D3</f>
        <v>98.285570638511771</v>
      </c>
      <c r="H3" t="s">
        <v>217</v>
      </c>
      <c r="I3">
        <f t="shared" ref="I3:I11" ca="1" si="0">SUMIF($B$3:$B$39,H3,$E$3:$E$39)</f>
        <v>595.7511017251968</v>
      </c>
    </row>
    <row r="4" spans="1:9" x14ac:dyDescent="0.35">
      <c r="A4" s="38"/>
      <c r="B4" t="s">
        <v>217</v>
      </c>
      <c r="C4">
        <f ca="1">SUMIF('生物（地理）'!$F$3:$F$550,B4,'生物（地理）'!$H$4:$H$550)</f>
        <v>10315.384615384621</v>
      </c>
      <c r="D4">
        <f>COUNTIF('生物（地理）'!$F$3:$F$550,B4)</f>
        <v>107</v>
      </c>
      <c r="E4">
        <f t="shared" ref="E4:E39" ca="1" si="1">C4/D4</f>
        <v>96.405463695183371</v>
      </c>
      <c r="H4" t="s">
        <v>536</v>
      </c>
      <c r="I4">
        <f t="shared" ca="1" si="0"/>
        <v>593.70759398689484</v>
      </c>
    </row>
    <row r="5" spans="1:9" x14ac:dyDescent="0.35">
      <c r="A5" s="38"/>
      <c r="B5" t="s">
        <v>536</v>
      </c>
      <c r="C5">
        <f ca="1">SUMIF('生物（地理）'!$F$3:$F$550,B5,'生物（地理）'!$H$4:$H$550)</f>
        <v>14818.11846689895</v>
      </c>
      <c r="D5">
        <f>COUNTIF('生物（地理）'!$F$3:$F$550,B5)</f>
        <v>146</v>
      </c>
      <c r="E5">
        <f t="shared" ca="1" si="1"/>
        <v>101.4939621020476</v>
      </c>
      <c r="H5" t="s">
        <v>630</v>
      </c>
      <c r="I5">
        <f t="shared" ca="1" si="0"/>
        <v>503.77089416545692</v>
      </c>
    </row>
    <row r="6" spans="1:9" x14ac:dyDescent="0.35">
      <c r="A6" s="38"/>
      <c r="B6" t="s">
        <v>630</v>
      </c>
      <c r="C6">
        <f ca="1">SUMIF('生物（地理）'!$F$3:$F$550,B6,'生物（地理）'!$H$4:$H$550)</f>
        <v>13506.271777003481</v>
      </c>
      <c r="D6">
        <f>COUNTIF('生物（地理）'!$F$3:$F$550,B6)</f>
        <v>141</v>
      </c>
      <c r="E6">
        <f t="shared" ca="1" si="1"/>
        <v>95.789161539031781</v>
      </c>
      <c r="H6" t="s">
        <v>1127</v>
      </c>
      <c r="I6">
        <f t="shared" si="0"/>
        <v>398.07210146931391</v>
      </c>
    </row>
    <row r="7" spans="1:9" x14ac:dyDescent="0.35">
      <c r="A7" s="38" t="s">
        <v>1109</v>
      </c>
      <c r="B7" t="s">
        <v>5</v>
      </c>
      <c r="C7">
        <f>SUMIF('生物（地理）'!$J$4:$J$550,B7,'生物（地理）'!$L$4:$L$550)</f>
        <v>14640.000000000007</v>
      </c>
      <c r="D7">
        <f>COUNTIF('生物（地理）'!$J$4:$J$550,B7)</f>
        <v>153</v>
      </c>
      <c r="E7">
        <f t="shared" si="1"/>
        <v>95.686274509803965</v>
      </c>
      <c r="H7" t="s">
        <v>1128</v>
      </c>
      <c r="I7">
        <f t="shared" si="0"/>
        <v>293.39514794899804</v>
      </c>
    </row>
    <row r="8" spans="1:9" x14ac:dyDescent="0.35">
      <c r="A8" s="38"/>
      <c r="B8" t="s">
        <v>217</v>
      </c>
      <c r="C8">
        <f>SUMIF('生物（地理）'!$J$4:$J$550,B8,'生物（地理）'!$L$4:$L$550)</f>
        <v>10942.69230769231</v>
      </c>
      <c r="D8">
        <f>COUNTIF('生物（地理）'!$J$4:$J$550,B8)</f>
        <v>107</v>
      </c>
      <c r="E8">
        <f t="shared" si="1"/>
        <v>102.26815240833935</v>
      </c>
      <c r="H8" t="s">
        <v>1165</v>
      </c>
      <c r="I8">
        <f t="shared" si="0"/>
        <v>296.06331034155829</v>
      </c>
    </row>
    <row r="9" spans="1:9" x14ac:dyDescent="0.35">
      <c r="A9" s="38"/>
      <c r="B9" t="s">
        <v>536</v>
      </c>
      <c r="C9">
        <f>SUMIF('生物（地理）'!$J$4:$J$550,B9,'生物（地理）'!$L$4:$L$550)</f>
        <v>14518.118466898959</v>
      </c>
      <c r="D9">
        <f>COUNTIF('生物（地理）'!$J$4:$J$550,B9)</f>
        <v>146</v>
      </c>
      <c r="E9">
        <f t="shared" si="1"/>
        <v>99.439167581499717</v>
      </c>
      <c r="H9" t="s">
        <v>1166</v>
      </c>
      <c r="I9">
        <f t="shared" si="0"/>
        <v>202.37785520712356</v>
      </c>
    </row>
    <row r="10" spans="1:9" x14ac:dyDescent="0.35">
      <c r="A10" s="38"/>
      <c r="B10" t="s">
        <v>630</v>
      </c>
      <c r="C10">
        <f>SUMIF('生物（地理）'!$J$4:$J$550,B10,'生物（地理）'!$L$4:$L$550)</f>
        <v>13835.19163763066</v>
      </c>
      <c r="D10">
        <f>COUNTIF('生物（地理）'!$J$4:$J$550,B10)</f>
        <v>141</v>
      </c>
      <c r="E10">
        <f t="shared" si="1"/>
        <v>98.121926508018859</v>
      </c>
      <c r="H10" t="s">
        <v>1167</v>
      </c>
      <c r="I10">
        <f t="shared" si="0"/>
        <v>99.578977932636448</v>
      </c>
    </row>
    <row r="11" spans="1:9" x14ac:dyDescent="0.35">
      <c r="A11" s="38" t="s">
        <v>1110</v>
      </c>
      <c r="B11" t="s">
        <v>5</v>
      </c>
      <c r="C11">
        <f>SUMIF('生物（地理）'!$N$4:$N$550,B11,'生物（地理）'!$P$4:$P$550)</f>
        <v>15848.461538461543</v>
      </c>
      <c r="D11">
        <f>COUNTIF('生物（地理）'!$N$4:$N$550,B11)</f>
        <v>153</v>
      </c>
      <c r="E11">
        <f t="shared" si="1"/>
        <v>103.58471593765714</v>
      </c>
      <c r="H11" t="s">
        <v>1168</v>
      </c>
      <c r="I11">
        <f t="shared" si="0"/>
        <v>96.16724738675957</v>
      </c>
    </row>
    <row r="12" spans="1:9" x14ac:dyDescent="0.35">
      <c r="A12" s="38"/>
      <c r="B12" t="s">
        <v>217</v>
      </c>
      <c r="C12">
        <f>SUMIF('生物（地理）'!$N$4:$N$550,B12,'生物（地理）'!$P$4:$P$550)</f>
        <v>11001.538461538457</v>
      </c>
      <c r="D12">
        <f>COUNTIF('生物（地理）'!$N$4:$N$550,B12)</f>
        <v>107</v>
      </c>
      <c r="E12">
        <f t="shared" si="1"/>
        <v>102.81811646297623</v>
      </c>
    </row>
    <row r="13" spans="1:9" x14ac:dyDescent="0.35">
      <c r="A13" s="38"/>
      <c r="B13" t="s">
        <v>536</v>
      </c>
      <c r="C13">
        <f>SUMIF('生物（地理）'!$N$4:$N$550,B13,'生物（地理）'!$P$4:$P$550)</f>
        <v>9596.5156794425111</v>
      </c>
      <c r="D13">
        <f>COUNTIF('生物（地理）'!$N$4:$N$550,B13)</f>
        <v>94</v>
      </c>
      <c r="E13">
        <f t="shared" si="1"/>
        <v>102.0905923344948</v>
      </c>
    </row>
    <row r="14" spans="1:9" x14ac:dyDescent="0.35">
      <c r="A14" s="38"/>
      <c r="B14" t="s">
        <v>630</v>
      </c>
      <c r="C14">
        <f>SUMIF('生物（地理）'!$N$4:$N$550,B14,'生物（地理）'!$P$4:$P$550)</f>
        <v>14508.710801393725</v>
      </c>
      <c r="D14">
        <f>COUNTIF('生物（地理）'!$N$4:$N$550,B14)</f>
        <v>141</v>
      </c>
      <c r="E14">
        <f t="shared" si="1"/>
        <v>102.89865816591295</v>
      </c>
    </row>
    <row r="15" spans="1:9" x14ac:dyDescent="0.35">
      <c r="A15" s="38"/>
      <c r="B15" t="s">
        <v>1127</v>
      </c>
      <c r="C15">
        <f>SUMIF('生物（地理）'!$N$4:$N$550,B15,'生物（地理）'!$P$4:$P$550)</f>
        <v>5279.7909407665502</v>
      </c>
      <c r="D15">
        <f>COUNTIF('生物（地理）'!$N$4:$N$550,B15)</f>
        <v>52</v>
      </c>
      <c r="E15">
        <f t="shared" si="1"/>
        <v>101.53444116858751</v>
      </c>
    </row>
    <row r="16" spans="1:9" x14ac:dyDescent="0.35">
      <c r="A16" s="38" t="s">
        <v>1111</v>
      </c>
      <c r="B16" t="s">
        <v>5</v>
      </c>
      <c r="C16">
        <f>SUMIF('生物（地理）'!$R$4:$R$550,B16,'生物（地理）'!$T$4:$T$550)</f>
        <v>11045.769230769232</v>
      </c>
      <c r="D16">
        <f>COUNTIF('生物（地理）'!$R$4:$R$550,B16)</f>
        <v>102</v>
      </c>
      <c r="E16">
        <f t="shared" si="1"/>
        <v>108.29185520361993</v>
      </c>
    </row>
    <row r="17" spans="1:5" x14ac:dyDescent="0.35">
      <c r="A17" s="38"/>
      <c r="B17" t="s">
        <v>1128</v>
      </c>
      <c r="C17">
        <f>SUMIF('生物（地理）'!$R$4:$R$550,B17,'生物（地理）'!$T$4:$T$550)</f>
        <v>9407.3076923076933</v>
      </c>
      <c r="D17">
        <f>COUNTIF('生物（地理）'!$R$4:$R$550,B17)</f>
        <v>104</v>
      </c>
      <c r="E17">
        <f t="shared" si="1"/>
        <v>90.454881656804744</v>
      </c>
    </row>
    <row r="18" spans="1:5" x14ac:dyDescent="0.35">
      <c r="A18" s="38"/>
      <c r="B18" t="s">
        <v>536</v>
      </c>
      <c r="C18">
        <f>SUMIF('生物（地理）'!$R$4:$R$550,B18,'生物（地理）'!$T$4:$T$550)</f>
        <v>9359.7413562047695</v>
      </c>
      <c r="D18">
        <f>COUNTIF('生物（地理）'!$R$4:$R$550,B18)</f>
        <v>95</v>
      </c>
      <c r="E18">
        <f t="shared" si="1"/>
        <v>98.523593223208096</v>
      </c>
    </row>
    <row r="19" spans="1:5" x14ac:dyDescent="0.35">
      <c r="A19" s="38"/>
      <c r="B19" t="s">
        <v>217</v>
      </c>
      <c r="C19">
        <f>SUMIF('生物（地理）'!$R$4:$R$550,B19,'生物（地理）'!$T$4:$T$550)</f>
        <v>4916.923076923078</v>
      </c>
      <c r="D19">
        <f>COUNTIF('生物（地理）'!$R$4:$R$550,B19)</f>
        <v>53</v>
      </c>
      <c r="E19">
        <f t="shared" si="1"/>
        <v>92.772133526850524</v>
      </c>
    </row>
    <row r="20" spans="1:5" x14ac:dyDescent="0.35">
      <c r="A20" s="38"/>
      <c r="B20" t="s">
        <v>630</v>
      </c>
      <c r="C20">
        <f>SUMIF('生物（地理）'!$R$4:$R$550,B20,'生物（地理）'!$T$4:$T$550)</f>
        <v>9405.5749128919852</v>
      </c>
      <c r="D20">
        <f>COUNTIF('生物（地理）'!$R$4:$R$550,B20)</f>
        <v>93</v>
      </c>
      <c r="E20">
        <f t="shared" si="1"/>
        <v>101.13521411711812</v>
      </c>
    </row>
    <row r="21" spans="1:5" x14ac:dyDescent="0.35">
      <c r="A21" s="38"/>
      <c r="B21" t="s">
        <v>1127</v>
      </c>
      <c r="C21">
        <f>SUMIF('生物（地理）'!$R$4:$R$550,B21,'生物（地理）'!$T$4:$T$550)</f>
        <v>5278.7456445993012</v>
      </c>
      <c r="D21">
        <f>COUNTIF('生物（地理）'!$R$4:$R$550,B21)</f>
        <v>52</v>
      </c>
      <c r="E21">
        <f t="shared" si="1"/>
        <v>101.51433931921733</v>
      </c>
    </row>
    <row r="22" spans="1:5" x14ac:dyDescent="0.35">
      <c r="A22" s="38"/>
      <c r="B22" t="s">
        <v>1165</v>
      </c>
      <c r="C22">
        <f>SUMIF('生物（地理）'!$R$4:$R$550,B22,'生物（地理）'!$T$4:$T$550)</f>
        <v>4817.0731707317082</v>
      </c>
      <c r="D22">
        <f>COUNTIF('生物（地理）'!$R$4:$R$550,B22)</f>
        <v>48</v>
      </c>
      <c r="E22">
        <f t="shared" si="1"/>
        <v>100.35569105691059</v>
      </c>
    </row>
    <row r="23" spans="1:5" x14ac:dyDescent="0.35">
      <c r="A23" s="38" t="s">
        <v>1112</v>
      </c>
      <c r="B23" t="s">
        <v>5</v>
      </c>
      <c r="C23">
        <f>SUMIF('生物（地理）'!$V$4:$V$550,B23,'生物（地理）'!$X$4:$X$550)</f>
        <v>10525.769230769234</v>
      </c>
      <c r="D23">
        <f>COUNTIF('生物（地理）'!$V$4:$V$550,B23)</f>
        <v>103</v>
      </c>
      <c r="E23">
        <f t="shared" si="1"/>
        <v>102.19193427931295</v>
      </c>
    </row>
    <row r="24" spans="1:5" x14ac:dyDescent="0.35">
      <c r="A24" s="38"/>
      <c r="B24" t="s">
        <v>1128</v>
      </c>
      <c r="C24">
        <f>SUMIF('生物（地理）'!$V$4:$V$550,B24,'生物（地理）'!$X$4:$X$550)</f>
        <v>5367.3076923076933</v>
      </c>
      <c r="D24">
        <f>COUNTIF('生物（地理）'!$V$4:$V$550,B24)</f>
        <v>51</v>
      </c>
      <c r="E24">
        <f t="shared" si="1"/>
        <v>105.24132730015084</v>
      </c>
    </row>
    <row r="25" spans="1:5" x14ac:dyDescent="0.35">
      <c r="A25" s="38"/>
      <c r="B25" t="s">
        <v>1166</v>
      </c>
      <c r="C25">
        <f>SUMIF('生物（地理）'!$V$4:$V$550,B25,'生物（地理）'!$X$4:$X$550)</f>
        <v>4516.8466898954721</v>
      </c>
      <c r="D25">
        <f>COUNTIF('生物（地理）'!$V$4:$V$550,B25)</f>
        <v>45</v>
      </c>
      <c r="E25">
        <f t="shared" si="1"/>
        <v>100.37437088656604</v>
      </c>
    </row>
    <row r="26" spans="1:5" x14ac:dyDescent="0.35">
      <c r="A26" s="38"/>
      <c r="B26" t="s">
        <v>217</v>
      </c>
      <c r="C26">
        <f>SUMIF('生物（地理）'!$V$4:$V$550,B26,'生物（地理）'!$X$4:$X$550)</f>
        <v>10392.692307692312</v>
      </c>
      <c r="D26">
        <f>COUNTIF('生物（地理）'!$V$4:$V$550,B26)</f>
        <v>104</v>
      </c>
      <c r="E26">
        <f t="shared" si="1"/>
        <v>99.929733727810699</v>
      </c>
    </row>
    <row r="27" spans="1:5" x14ac:dyDescent="0.35">
      <c r="A27" s="38"/>
      <c r="B27" t="s">
        <v>1165</v>
      </c>
      <c r="C27">
        <f>SUMIF('生物（地理）'!$V$4:$V$550,B27,'生物（地理）'!$X$4:$X$550)</f>
        <v>4432.5087108013931</v>
      </c>
      <c r="D27">
        <f>COUNTIF('生物（地理）'!$V$4:$V$550,B27)</f>
        <v>49</v>
      </c>
      <c r="E27">
        <f t="shared" si="1"/>
        <v>90.459361444926387</v>
      </c>
    </row>
    <row r="28" spans="1:5" x14ac:dyDescent="0.35">
      <c r="A28" s="38"/>
      <c r="B28" t="s">
        <v>1127</v>
      </c>
      <c r="C28">
        <f>SUMIF('生物（地理）'!$V$4:$V$550,B28,'生物（地理）'!$X$4:$X$550)</f>
        <v>5383.62369337979</v>
      </c>
      <c r="D28">
        <f>COUNTIF('生物（地理）'!$V$4:$V$550,B28)</f>
        <v>54</v>
      </c>
      <c r="E28">
        <f t="shared" si="1"/>
        <v>99.696735062588701</v>
      </c>
    </row>
    <row r="29" spans="1:5" x14ac:dyDescent="0.35">
      <c r="A29" s="38"/>
      <c r="B29" t="s">
        <v>630</v>
      </c>
      <c r="C29">
        <f>SUMIF('生物（地理）'!$V$4:$V$550,B29,'生物（地理）'!$X$4:$X$550)</f>
        <v>9841.8118466898959</v>
      </c>
      <c r="D29">
        <f>COUNTIF('生物（地理）'!$V$4:$V$550,B29)</f>
        <v>93</v>
      </c>
      <c r="E29">
        <f t="shared" si="1"/>
        <v>105.82593383537522</v>
      </c>
    </row>
    <row r="30" spans="1:5" x14ac:dyDescent="0.35">
      <c r="A30" s="38"/>
      <c r="B30" t="s">
        <v>536</v>
      </c>
      <c r="C30">
        <f>SUMIF('生物（地理）'!$V$4:$V$550,B30,'生物（地理）'!$X$4:$X$550)</f>
        <v>4774.9128919860632</v>
      </c>
      <c r="D30">
        <f>COUNTIF('生物（地理）'!$V$4:$V$550,B30)</f>
        <v>48</v>
      </c>
      <c r="E30">
        <f t="shared" si="1"/>
        <v>99.477351916376321</v>
      </c>
    </row>
    <row r="31" spans="1:5" x14ac:dyDescent="0.35">
      <c r="A31" s="38" t="s">
        <v>1113</v>
      </c>
      <c r="B31" t="s">
        <v>5</v>
      </c>
      <c r="C31">
        <f>SUMIF('生物（地理）'!$Z$4:$Z$550,B31,'生物（地理）'!$AB$4:$AB$550)</f>
        <v>9675.3846153846171</v>
      </c>
      <c r="D31">
        <f>COUNTIF('生物（地理）'!$Z$4:$Z$550,B31)</f>
        <v>101</v>
      </c>
      <c r="E31">
        <f t="shared" si="1"/>
        <v>95.795887281035817</v>
      </c>
    </row>
    <row r="32" spans="1:5" x14ac:dyDescent="0.35">
      <c r="A32" s="38"/>
      <c r="B32" t="s">
        <v>217</v>
      </c>
      <c r="C32">
        <f>SUMIF('生物（地理）'!$Z$4:$Z$550,B32,'生物（地理）'!$AB$4:$AB$550)</f>
        <v>10257.307692307693</v>
      </c>
      <c r="D32">
        <f>COUNTIF('生物（地理）'!$Z$4:$Z$550,B32)</f>
        <v>101</v>
      </c>
      <c r="E32">
        <f t="shared" si="1"/>
        <v>101.55750190403657</v>
      </c>
    </row>
    <row r="33" spans="1:5" x14ac:dyDescent="0.35">
      <c r="A33" s="38"/>
      <c r="B33" t="s">
        <v>1128</v>
      </c>
      <c r="C33">
        <f>SUMIF('生物（地理）'!$Z$4:$Z$550,B33,'生物（地理）'!$AB$4:$AB$550)</f>
        <v>5666.5384615384619</v>
      </c>
      <c r="D33">
        <f>COUNTIF('生物（地理）'!$Z$4:$Z$550,B33)</f>
        <v>58</v>
      </c>
      <c r="E33">
        <f t="shared" si="1"/>
        <v>97.698938992042443</v>
      </c>
    </row>
    <row r="34" spans="1:5" x14ac:dyDescent="0.35">
      <c r="A34" s="38"/>
      <c r="B34" t="s">
        <v>1167</v>
      </c>
      <c r="C34">
        <f>SUMIF('生物（地理）'!$Z$4:$Z$550,B34,'生物（地理）'!$AB$4:$AB$550)</f>
        <v>4779.7909407665493</v>
      </c>
      <c r="D34">
        <f>COUNTIF('生物（地理）'!$Z$4:$Z$550,B34)</f>
        <v>48</v>
      </c>
      <c r="E34">
        <f t="shared" si="1"/>
        <v>99.578977932636448</v>
      </c>
    </row>
    <row r="35" spans="1:5" x14ac:dyDescent="0.35">
      <c r="A35" s="38"/>
      <c r="B35" t="s">
        <v>1166</v>
      </c>
      <c r="C35">
        <f>SUMIF('生物（地理）'!$Z$4:$Z$550,B35,'生物（地理）'!$AB$4:$AB$550)</f>
        <v>5304.1811846689907</v>
      </c>
      <c r="D35">
        <f>COUNTIF('生物（地理）'!$Z$4:$Z$550,B35)</f>
        <v>52</v>
      </c>
      <c r="E35">
        <f t="shared" si="1"/>
        <v>102.00348432055752</v>
      </c>
    </row>
    <row r="36" spans="1:5" x14ac:dyDescent="0.35">
      <c r="A36" s="38"/>
      <c r="B36" t="s">
        <v>1127</v>
      </c>
      <c r="C36">
        <f>SUMIF('生物（地理）'!$Z$4:$Z$550,B36,'生物（地理）'!$AB$4:$AB$550)</f>
        <v>6005.5749128919861</v>
      </c>
      <c r="D36">
        <f>COUNTIF('生物（地理）'!$Z$4:$Z$550,B36)</f>
        <v>63</v>
      </c>
      <c r="E36">
        <f t="shared" si="1"/>
        <v>95.326585918920415</v>
      </c>
    </row>
    <row r="37" spans="1:5" x14ac:dyDescent="0.35">
      <c r="A37" s="38"/>
      <c r="B37" t="s">
        <v>1168</v>
      </c>
      <c r="C37">
        <f>SUMIF('生物（地理）'!$Z$4:$Z$550,B37,'生物（地理）'!$AB$4:$AB$550)</f>
        <v>2981.1846689895465</v>
      </c>
      <c r="D37">
        <f>COUNTIF('生物（地理）'!$Z$4:$Z$550,B37)</f>
        <v>31</v>
      </c>
      <c r="E37">
        <f t="shared" si="1"/>
        <v>96.16724738675957</v>
      </c>
    </row>
    <row r="38" spans="1:5" x14ac:dyDescent="0.35">
      <c r="A38" s="38"/>
      <c r="B38" t="s">
        <v>1165</v>
      </c>
      <c r="C38">
        <f>SUMIF('生物（地理）'!$Z$4:$Z$550,B38,'生物（地理）'!$AB$4:$AB$550)</f>
        <v>5051.9163763066217</v>
      </c>
      <c r="D38">
        <f>COUNTIF('生物（地理）'!$Z$4:$Z$550,B38)</f>
        <v>48</v>
      </c>
      <c r="E38">
        <f t="shared" si="1"/>
        <v>105.24825783972129</v>
      </c>
    </row>
    <row r="39" spans="1:5" x14ac:dyDescent="0.35">
      <c r="A39" s="38"/>
      <c r="B39" t="s">
        <v>536</v>
      </c>
      <c r="C39">
        <f>SUMIF('生物（地理）'!$Z$4:$Z$550,B39,'生物（地理）'!$AB$4:$AB$550)</f>
        <v>4170.7317073170725</v>
      </c>
      <c r="D39">
        <f>COUNTIF('生物（地理）'!$Z$4:$Z$550,B39)</f>
        <v>45</v>
      </c>
      <c r="E39">
        <f t="shared" si="1"/>
        <v>92.682926829268283</v>
      </c>
    </row>
  </sheetData>
  <mergeCells count="6">
    <mergeCell ref="A3:A6"/>
    <mergeCell ref="A31:A39"/>
    <mergeCell ref="A23:A30"/>
    <mergeCell ref="A16:A22"/>
    <mergeCell ref="A11:A15"/>
    <mergeCell ref="A7:A1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汇总</vt:lpstr>
      <vt:lpstr>语文</vt:lpstr>
      <vt:lpstr>语文计算</vt:lpstr>
      <vt:lpstr>数学</vt:lpstr>
      <vt:lpstr>数学计算</vt:lpstr>
      <vt:lpstr>外语</vt:lpstr>
      <vt:lpstr>英语计算</vt:lpstr>
      <vt:lpstr>物理（政治）</vt:lpstr>
      <vt:lpstr>物理（政治）计算</vt:lpstr>
      <vt:lpstr>化学（历史）</vt:lpstr>
      <vt:lpstr>化学（历史）计算</vt:lpstr>
      <vt:lpstr>生物（地理）</vt:lpstr>
      <vt:lpstr>生物（地理）计算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冀华强</cp:lastModifiedBy>
  <dcterms:created xsi:type="dcterms:W3CDTF">2015-06-05T18:17:20Z</dcterms:created>
  <dcterms:modified xsi:type="dcterms:W3CDTF">2023-03-19T08:58:14Z</dcterms:modified>
</cp:coreProperties>
</file>